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saisrisurya.y.lv\Downloads\"/>
    </mc:Choice>
  </mc:AlternateContent>
  <xr:revisionPtr revIDLastSave="0" documentId="13_ncr:1_{3EDDE4C6-0453-420D-902A-A786A31D710D}" xr6:coauthVersionLast="47" xr6:coauthVersionMax="47" xr10:uidLastSave="{00000000-0000-0000-0000-000000000000}"/>
  <bookViews>
    <workbookView xWindow="-110" yWindow="-110" windowWidth="19420" windowHeight="10300" tabRatio="500" xr2:uid="{00000000-000D-0000-FFFF-FFFF00000000}"/>
  </bookViews>
  <sheets>
    <sheet name="QUESTION 1" sheetId="6" r:id="rId1"/>
    <sheet name="question2" sheetId="10" r:id="rId2"/>
    <sheet name="question 4" sheetId="11" r:id="rId3"/>
    <sheet name="question 5" sheetId="13" r:id="rId4"/>
    <sheet name="question 6" sheetId="14" r:id="rId5"/>
    <sheet name="question 7" sheetId="15" r:id="rId6"/>
    <sheet name="question 8" sheetId="16" r:id="rId7"/>
    <sheet name="dashboard" sheetId="18" r:id="rId8"/>
    <sheet name="pivot _dashboard" sheetId="17" r:id="rId9"/>
    <sheet name="Orders" sheetId="1" r:id="rId10"/>
    <sheet name="Returns" sheetId="3" r:id="rId11"/>
    <sheet name="People" sheetId="4" r:id="rId12"/>
  </sheets>
  <definedNames>
    <definedName name="_xlnm._FilterDatabase" localSheetId="9" hidden="1">Orders!$A$1:$U$9995</definedName>
    <definedName name="_xlnm._FilterDatabase" localSheetId="6" hidden="1">'question 8'!$H$6:$M$800</definedName>
    <definedName name="_xlcn.WorksheetConnection_OrdersA1X99951" hidden="1">Orders!$A$1:$X$9995</definedName>
    <definedName name="Slicer_Category">#N/A</definedName>
    <definedName name="Slicer_City">#N/A</definedName>
    <definedName name="Slicer_Region">#N/A</definedName>
    <definedName name="Slicer_Segment">#N/A</definedName>
    <definedName name="Slicer_Sub_Category">#N/A</definedName>
  </definedNames>
  <calcPr calcId="191029"/>
  <pivotCaches>
    <pivotCache cacheId="75" r:id="rId13"/>
    <pivotCache cacheId="98"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s!$A$1:$X$9995"/>
        </x15:modelTables>
        <x15:extLst>
          <ext xmlns:x16="http://schemas.microsoft.com/office/spreadsheetml/2014/11/main" uri="{9835A34E-60A6-4A7C-AAB8-D5F71C897F49}">
            <x16:modelTimeGroupings>
              <x16:modelTimeGrouping tableName="Range"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4" l="1"/>
  <c r="E4" i="14"/>
  <c r="H4" i="16"/>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BDC5BB-ADF5-4A2E-BC25-F292F5EE11C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F080ADC-704C-41D1-8E35-A6FE0C70B474}" name="WorksheetConnection_Orders!$A$1:$X$9995" type="102" refreshedVersion="8" minRefreshableVersion="5">
    <extLst>
      <ext xmlns:x15="http://schemas.microsoft.com/office/spreadsheetml/2010/11/main" uri="{DE250136-89BD-433C-8126-D09CA5730AF9}">
        <x15:connection id="Range" autoDelete="1">
          <x15:rangePr sourceName="_xlcn.WorksheetConnection_OrdersA1X99951"/>
        </x15:connection>
      </ext>
    </extLst>
  </connection>
</connections>
</file>

<file path=xl/sharedStrings.xml><?xml version="1.0" encoding="utf-8"?>
<sst xmlns="http://schemas.openxmlformats.org/spreadsheetml/2006/main" count="132369" uniqueCount="10976">
  <si>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</si>
  <si>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</si>
  <si>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</si>
  <si>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</si>
  <si>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</si>
  <si>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</si>
  <si>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</si>
  <si>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</si>
  <si>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</si>
  <si>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</si>
  <si>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</si>
  <si>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</si>
  <si>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</si>
  <si>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</si>
  <si>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</si>
  <si>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</si>
  <si>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</si>
  <si>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</si>
  <si>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</si>
  <si>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</si>
  <si>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</si>
  <si>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</si>
  <si>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</si>
  <si>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</si>
  <si>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</si>
  <si>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</si>
  <si>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</si>
  <si>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</si>
  <si>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</si>
  <si>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</si>
  <si>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</si>
  <si>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</si>
  <si>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</si>
  <si>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</si>
  <si>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</si>
  <si>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</si>
  <si>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</si>
  <si>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</si>
  <si>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</si>
  <si>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</si>
  <si>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</si>
  <si>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</si>
  <si>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</si>
  <si>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</si>
  <si>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</si>
  <si>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</si>
  <si>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</si>
  <si>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</si>
  <si>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</si>
  <si>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</si>
  <si>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</si>
  <si>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</si>
  <si>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</si>
  <si>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</si>
  <si>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</si>
  <si>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</si>
  <si>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</si>
  <si>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</si>
  <si>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</si>
  <si>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</si>
  <si>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</si>
  <si>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</si>
  <si>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</si>
  <si>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</si>
  <si>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</si>
  <si>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</si>
  <si>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</si>
  <si>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</si>
  <si>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</si>
  <si>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</si>
  <si>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</si>
  <si>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</si>
  <si>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</si>
  <si>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</si>
  <si>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</si>
  <si>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</si>
  <si>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</si>
  <si>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</si>
  <si>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</si>
  <si>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</si>
  <si>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</si>
  <si>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</si>
  <si>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</si>
  <si>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</si>
  <si>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</si>
  <si>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</si>
  <si>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</si>
  <si>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</si>
  <si>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</si>
  <si>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</si>
  <si>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</si>
  <si>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</si>
  <si>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</si>
  <si>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</si>
  <si>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</si>
  <si>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</si>
  <si>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</si>
  <si>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</si>
  <si>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</si>
  <si>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</si>
  <si>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</si>
  <si>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</si>
  <si>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</si>
  <si>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</si>
  <si>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</si>
  <si>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</si>
  <si>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</si>
  <si>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</si>
  <si>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</si>
  <si>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</si>
  <si>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</si>
  <si>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</si>
  <si>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</si>
  <si>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</si>
  <si>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</si>
  <si>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</si>
  <si>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</si>
  <si>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</si>
  <si>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</si>
  <si>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</si>
  <si>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</si>
  <si>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</si>
  <si>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</si>
  <si>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</si>
  <si>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</si>
  <si>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</si>
  <si>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</si>
  <si>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</si>
  <si>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</si>
  <si>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</si>
  <si>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</si>
  <si>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</si>
  <si>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</si>
  <si>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</si>
  <si>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</si>
  <si>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</si>
  <si>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</si>
  <si>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</si>
  <si>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</si>
  <si>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</si>
  <si>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</si>
  <si>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</si>
  <si>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</si>
  <si>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</si>
  <si>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</si>
  <si>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</si>
  <si>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</si>
  <si>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</si>
  <si>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</si>
  <si>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</si>
  <si>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</si>
  <si>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</si>
  <si>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</si>
  <si>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</si>
  <si>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</si>
  <si>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</si>
  <si>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</si>
  <si>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</si>
  <si>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</si>
  <si>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</si>
  <si>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</si>
  <si>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</si>
  <si>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</si>
  <si>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</si>
  <si>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</si>
  <si>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</si>
  <si>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</si>
  <si>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</si>
  <si>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</si>
  <si>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</si>
  <si>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</si>
  <si>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</si>
  <si>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</si>
  <si>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</si>
  <si>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</si>
  <si>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</si>
  <si>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</si>
  <si>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</si>
  <si>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</si>
  <si>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</si>
  <si>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</si>
  <si>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</si>
  <si>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</si>
  <si>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</si>
  <si>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</si>
  <si>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</si>
  <si>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</si>
  <si>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</si>
  <si>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</si>
  <si>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</si>
  <si>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</si>
  <si>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</si>
  <si>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</si>
  <si>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</si>
  <si>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</si>
  <si>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</si>
  <si>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</si>
  <si>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</si>
  <si>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</si>
  <si>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</si>
  <si>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</si>
  <si>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</si>
  <si>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</si>
  <si>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</si>
  <si>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</si>
  <si>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</si>
  <si>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</si>
  <si>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</si>
  <si>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</si>
  <si>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</si>
  <si>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</si>
  <si>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</si>
  <si>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</si>
  <si>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</si>
  <si>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</si>
  <si>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</si>
  <si>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</si>
  <si>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</si>
  <si>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</si>
  <si>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</si>
  <si>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</si>
  <si>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</si>
  <si>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</si>
  <si>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</si>
  <si>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</si>
  <si>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</si>
  <si>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</si>
  <si>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</si>
  <si>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</si>
  <si>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</si>
  <si>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</si>
  <si>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</si>
  <si>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</si>
  <si>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</si>
  <si>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</si>
  <si>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</si>
  <si>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</si>
  <si>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</si>
  <si>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</si>
  <si>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</si>
  <si>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</si>
  <si>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</si>
  <si>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</si>
  <si>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</si>
  <si>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</si>
  <si>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</si>
  <si>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</si>
  <si>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</si>
  <si>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</si>
  <si>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</si>
  <si>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</si>
  <si>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</si>
  <si>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</si>
  <si>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</si>
  <si>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</si>
  <si>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</si>
  <si>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</si>
  <si>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</si>
  <si>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</si>
  <si>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</si>
  <si>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</si>
  <si>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</si>
  <si>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</si>
  <si>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</si>
  <si>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</si>
  <si>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</si>
  <si>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</si>
  <si>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</si>
  <si>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</si>
  <si>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</si>
  <si>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</si>
  <si>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</si>
  <si>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</si>
  <si>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</si>
  <si>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</si>
  <si>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</si>
  <si>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</si>
  <si>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</si>
  <si>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</si>
  <si>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</si>
  <si>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</si>
  <si>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</si>
  <si>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</si>
  <si>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</si>
  <si>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</si>
  <si>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</si>
  <si>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</si>
  <si>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</si>
  <si>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</si>
  <si>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</si>
  <si>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</si>
  <si>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</si>
  <si>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</si>
  <si>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</si>
  <si>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</si>
  <si>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</si>
  <si>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</si>
  <si>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</si>
  <si>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</si>
  <si>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</si>
  <si>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</si>
  <si>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</si>
  <si>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</si>
  <si>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</si>
  <si>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</si>
  <si>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</si>
  <si>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</si>
  <si>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</si>
  <si>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</si>
  <si>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</si>
  <si>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</si>
  <si>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</si>
  <si>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</si>
  <si>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</si>
  <si>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</si>
  <si>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</si>
  <si>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</si>
  <si>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</si>
  <si>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</si>
  <si>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</si>
  <si>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</si>
  <si>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</si>
  <si>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</si>
  <si>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</si>
  <si>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</si>
  <si>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</si>
  <si>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</si>
  <si>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</si>
  <si>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</si>
  <si>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</si>
  <si>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</si>
  <si>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</si>
  <si>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</si>
  <si>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</si>
  <si>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</si>
  <si>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</si>
  <si>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</si>
  <si>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</si>
  <si>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</si>
  <si>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</si>
  <si>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</si>
  <si>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</si>
  <si>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</si>
  <si>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</si>
  <si>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</si>
  <si>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</si>
  <si>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</si>
  <si>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</si>
  <si>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</si>
  <si>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</si>
  <si>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</si>
  <si>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</si>
  <si>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</si>
  <si>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</si>
  <si>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</si>
  <si>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</si>
  <si>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</si>
  <si>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</si>
  <si>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</si>
  <si>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</si>
  <si>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</si>
  <si>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</si>
  <si>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</si>
  <si>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</si>
  <si>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</si>
  <si>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</si>
  <si>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</si>
  <si>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</si>
  <si>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</si>
  <si>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</si>
  <si>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</si>
  <si>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</si>
  <si>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</si>
  <si>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</si>
  <si>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</si>
  <si>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</si>
  <si>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</si>
  <si>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</si>
  <si>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</si>
  <si>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</si>
  <si>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</si>
  <si>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</si>
  <si>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</si>
  <si>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</si>
  <si>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</si>
  <si>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</si>
  <si>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</si>
  <si>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</si>
  <si>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</si>
  <si>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</si>
  <si>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</si>
  <si>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</si>
  <si>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</si>
  <si>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</si>
  <si>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</si>
  <si>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</si>
  <si>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</si>
  <si>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</si>
  <si>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</si>
  <si>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</si>
  <si>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</si>
  <si>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</si>
  <si>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</si>
  <si>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</si>
  <si>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</si>
  <si>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</si>
  <si>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</si>
  <si>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</si>
  <si>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</si>
  <si>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</si>
  <si>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</si>
  <si>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</si>
  <si>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</si>
  <si>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</si>
  <si>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</si>
  <si>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</si>
  <si>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</si>
  <si>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</si>
  <si>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</si>
  <si>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</si>
  <si>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</si>
  <si>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</si>
  <si>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</si>
  <si>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</si>
  <si>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</si>
  <si>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</si>
  <si>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</si>
  <si>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</si>
  <si>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</si>
  <si>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</si>
  <si>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</si>
  <si>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</si>
  <si>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</si>
  <si>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</si>
  <si>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</si>
  <si>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</si>
  <si>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</si>
  <si>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</si>
  <si>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</si>
  <si>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</si>
  <si>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</si>
  <si>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</si>
  <si>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</si>
  <si>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</si>
  <si>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</si>
  <si>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</si>
  <si>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</si>
  <si>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</si>
  <si>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</si>
  <si>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</si>
  <si>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</si>
  <si>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</si>
  <si>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</si>
  <si>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</si>
  <si>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</si>
  <si>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</si>
  <si>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</si>
  <si>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</si>
  <si>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</si>
  <si>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</si>
  <si>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</si>
  <si>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</si>
  <si>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</si>
  <si>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</si>
  <si>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</si>
  <si>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</si>
  <si>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</si>
  <si>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</si>
  <si>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</si>
  <si>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</si>
  <si>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</si>
  <si>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</si>
  <si>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</si>
  <si>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</si>
  <si>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</si>
  <si>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</si>
  <si>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</si>
  <si>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</si>
  <si>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</si>
  <si>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</si>
  <si>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</si>
  <si>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</si>
  <si>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</si>
  <si>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</si>
  <si>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</si>
  <si>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</si>
  <si>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</si>
  <si>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</si>
  <si>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</si>
  <si>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</si>
  <si>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</si>
  <si>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</si>
  <si>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</si>
  <si>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</si>
  <si>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</si>
  <si>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</si>
  <si>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</si>
  <si>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</si>
  <si>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</si>
  <si>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</si>
  <si>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</si>
  <si>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</si>
  <si>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</si>
  <si>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</si>
  <si>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</si>
  <si>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</si>
  <si>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</si>
  <si>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</si>
  <si>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</si>
  <si>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</si>
  <si>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</si>
  <si>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</si>
  <si>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</si>
  <si>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</si>
  <si>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</si>
  <si>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</si>
  <si>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</si>
  <si>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</si>
  <si>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</si>
  <si>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</si>
  <si>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</si>
  <si>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</si>
  <si>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</si>
  <si>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</si>
  <si>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</si>
  <si>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</si>
  <si>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</si>
  <si>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</si>
  <si>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</si>
  <si>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</si>
  <si>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</si>
  <si>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</si>
  <si>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</si>
  <si>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</si>
  <si>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</si>
  <si>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</si>
  <si>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</si>
  <si>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</si>
  <si>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</si>
  <si>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</si>
  <si>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</si>
  <si>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</si>
  <si>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</si>
  <si>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</si>
  <si>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</si>
  <si>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</si>
  <si>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</si>
  <si>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</si>
  <si>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</si>
  <si>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</si>
  <si>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</si>
  <si>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</si>
  <si>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</si>
  <si>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</si>
  <si>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</si>
  <si>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</si>
  <si>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</si>
  <si>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</si>
  <si>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</si>
  <si>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</si>
  <si>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</si>
  <si>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</si>
  <si>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</si>
  <si>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</si>
  <si>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</si>
  <si>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</si>
  <si>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</si>
  <si>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</si>
  <si>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</si>
  <si>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</si>
  <si>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</si>
  <si>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</si>
  <si>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</si>
  <si>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</si>
  <si>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</si>
  <si>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</si>
  <si>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</si>
  <si>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</si>
  <si>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</si>
  <si>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</si>
  <si>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</si>
  <si>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</si>
  <si>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</si>
  <si>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</si>
  <si>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</si>
  <si>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</si>
  <si>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</si>
  <si>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</si>
  <si>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</si>
  <si>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</si>
  <si>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</si>
  <si>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</si>
  <si>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</si>
  <si>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</si>
  <si>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</si>
  <si>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</si>
  <si>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</si>
  <si>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</si>
  <si>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</si>
  <si>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</si>
  <si>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</si>
  <si>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</si>
  <si>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</si>
  <si>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</si>
  <si>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</si>
  <si>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</si>
  <si>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</si>
  <si>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</si>
  <si>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</si>
  <si>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</si>
  <si>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</si>
  <si>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</si>
  <si>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</si>
  <si>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</si>
  <si>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</si>
  <si>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</si>
  <si>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</si>
  <si>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</si>
  <si>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</si>
  <si>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</si>
  <si>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</si>
  <si>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</si>
  <si>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</si>
  <si>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</si>
  <si>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</si>
  <si>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</si>
  <si>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</si>
  <si>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</si>
  <si>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</si>
  <si>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</si>
  <si>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</si>
  <si>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</si>
  <si>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</si>
  <si>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</si>
  <si>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</si>
  <si>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</si>
  <si>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</si>
  <si>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</si>
  <si>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</si>
  <si>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</si>
  <si>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</si>
  <si>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</si>
  <si>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</si>
  <si>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</si>
  <si>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</si>
  <si>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</si>
  <si>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</si>
  <si>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</si>
  <si>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</si>
  <si>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</si>
  <si>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</si>
  <si>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</si>
  <si>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</si>
  <si>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</si>
  <si>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</si>
  <si>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</si>
  <si>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</si>
  <si>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</si>
  <si>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</si>
  <si>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</si>
  <si>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</si>
  <si>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</si>
  <si>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</si>
  <si>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</si>
  <si>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</si>
  <si>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</si>
  <si>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</si>
  <si>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</si>
  <si>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</si>
  <si>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</si>
  <si>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</si>
  <si>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</si>
  <si>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</si>
  <si>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</si>
  <si>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</si>
  <si>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</si>
  <si>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</si>
  <si>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</si>
  <si>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</si>
  <si>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</si>
  <si>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</si>
  <si>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</si>
  <si>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</si>
  <si>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</si>
  <si>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</si>
  <si>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</si>
  <si>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</si>
  <si>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</si>
  <si>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</si>
  <si>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</si>
  <si>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</si>
  <si>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</si>
  <si>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</si>
  <si>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</si>
  <si>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</si>
  <si>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</si>
  <si>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</si>
  <si>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</si>
  <si>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</si>
  <si>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</si>
  <si>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</si>
  <si>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</si>
  <si>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</si>
  <si>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</si>
  <si>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</si>
  <si>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</si>
  <si>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</si>
  <si>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</si>
  <si>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</si>
  <si>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</si>
  <si>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</si>
  <si>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</si>
  <si>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</si>
  <si>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</si>
  <si>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</si>
  <si>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</si>
  <si>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</si>
  <si>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</si>
  <si>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</si>
  <si>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</si>
  <si>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</si>
  <si>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</si>
  <si>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</si>
  <si>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</si>
  <si>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</si>
  <si>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</si>
  <si>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</si>
  <si>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</si>
  <si>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</si>
  <si>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</si>
  <si>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</si>
  <si>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</si>
  <si>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</si>
  <si>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</si>
  <si>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</si>
  <si>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</si>
  <si>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</si>
  <si>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</si>
  <si>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</si>
  <si>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</si>
  <si>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</si>
  <si>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</si>
  <si>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</si>
  <si>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</si>
  <si>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</si>
  <si>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</si>
  <si>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</si>
  <si>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</si>
  <si>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</si>
  <si>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</si>
  <si>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</si>
  <si>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</si>
  <si>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</si>
  <si>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</si>
  <si>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</si>
  <si>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</si>
  <si>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</si>
  <si>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</si>
  <si>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</si>
  <si>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</si>
  <si>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</si>
  <si>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</si>
  <si>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</si>
  <si>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</si>
  <si>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</si>
  <si>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</si>
  <si>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</si>
  <si>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</si>
  <si>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</si>
  <si>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</si>
  <si>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</si>
  <si>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</si>
  <si>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</si>
  <si>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</si>
  <si>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</si>
  <si>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</si>
  <si>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</si>
  <si>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</si>
  <si>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</si>
  <si>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</si>
  <si>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</si>
  <si>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</si>
  <si>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</si>
  <si>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</si>
  <si>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</si>
  <si>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</si>
  <si>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</si>
  <si>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</si>
  <si>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</si>
  <si>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</si>
  <si>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</si>
  <si>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</si>
  <si>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</si>
  <si>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</si>
  <si>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</si>
  <si>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</si>
  <si>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</si>
  <si>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</si>
  <si>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</si>
  <si>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</si>
  <si>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</si>
  <si>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</si>
  <si>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</si>
  <si>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</si>
  <si>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</si>
  <si>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</si>
  <si>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</si>
  <si>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</si>
  <si>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</si>
  <si>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</si>
  <si>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</si>
  <si>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</si>
  <si>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</si>
  <si>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</si>
  <si>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</si>
  <si>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</si>
  <si>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</si>
  <si>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</si>
  <si>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</si>
  <si>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</si>
  <si>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</si>
  <si>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</si>
  <si>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</si>
  <si>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</si>
  <si>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</si>
  <si>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</si>
  <si>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</si>
  <si>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</si>
  <si>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</si>
  <si>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</si>
  <si>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</si>
  <si>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</si>
  <si>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</si>
  <si>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</si>
  <si>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</si>
  <si>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</si>
  <si>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</si>
  <si>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</si>
  <si>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</si>
  <si>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</si>
  <si>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</si>
  <si>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</si>
  <si>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</si>
  <si>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</si>
  <si>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</si>
  <si>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</si>
  <si>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</si>
  <si>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</si>
  <si>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</si>
  <si>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</si>
  <si>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</si>
  <si>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</si>
  <si>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</si>
  <si>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</si>
  <si>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</si>
  <si>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</si>
  <si>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</si>
  <si>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</si>
  <si>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</si>
  <si>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</si>
  <si>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</si>
  <si>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</si>
  <si>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</si>
  <si>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</si>
  <si>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</si>
  <si>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</si>
  <si>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</si>
  <si>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</si>
  <si>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</si>
  <si>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</si>
  <si>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</si>
  <si>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</si>
  <si>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</si>
  <si>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</si>
  <si>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</si>
  <si>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</si>
  <si>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</si>
  <si>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</si>
  <si>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</si>
  <si>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</si>
  <si>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</si>
  <si>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</si>
  <si>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</si>
  <si>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</si>
  <si>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</si>
  <si>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</si>
  <si>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</si>
  <si>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</si>
  <si>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</si>
  <si>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</si>
  <si>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</si>
  <si>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</si>
  <si>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</si>
  <si>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</si>
  <si>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</si>
  <si>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</si>
  <si>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</si>
  <si>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</si>
  <si>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</si>
  <si>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</si>
  <si>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</si>
  <si>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</si>
  <si>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</si>
  <si>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</si>
  <si>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</si>
  <si>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</si>
  <si>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</si>
  <si>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</si>
  <si>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</si>
  <si>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</si>
  <si>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</si>
  <si>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</si>
  <si>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</si>
  <si>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</si>
  <si>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</si>
  <si>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</si>
  <si>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</si>
  <si>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</si>
  <si>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</si>
  <si>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</si>
  <si>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</si>
  <si>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</si>
  <si>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</si>
  <si>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</si>
  <si>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</si>
  <si>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</si>
  <si>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</si>
  <si>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</si>
  <si>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</si>
  <si>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</si>
  <si>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</si>
  <si>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</si>
  <si>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</si>
  <si>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</si>
  <si>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</si>
  <si>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</si>
  <si>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</si>
  <si>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</si>
  <si>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</si>
  <si>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</si>
  <si>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</si>
  <si>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</si>
  <si>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</si>
  <si>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</si>
  <si>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</si>
  <si>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</si>
  <si>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</si>
  <si>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</si>
  <si>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</si>
  <si>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</si>
  <si>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</si>
  <si>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</si>
  <si>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</si>
  <si>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</si>
  <si>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</si>
  <si>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</si>
  <si>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</si>
  <si>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</si>
  <si>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</si>
  <si>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</si>
  <si>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</si>
  <si>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</si>
  <si>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</si>
  <si>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</si>
  <si>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</si>
  <si>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</si>
  <si>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</si>
  <si>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</si>
  <si>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</si>
  <si>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</si>
  <si>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</si>
  <si>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</si>
  <si>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</si>
  <si>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</si>
  <si>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</si>
  <si>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</si>
  <si>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</si>
  <si>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</si>
  <si>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</si>
  <si>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</si>
  <si>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</si>
  <si>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</si>
  <si>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</si>
  <si>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</si>
  <si>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</si>
  <si>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</si>
  <si>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</si>
  <si>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</si>
  <si>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</si>
  <si>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</si>
  <si>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</si>
  <si>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</si>
  <si>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</si>
  <si>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</si>
  <si>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</si>
  <si>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</si>
  <si>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</si>
  <si>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</si>
  <si>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</si>
  <si>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</si>
  <si>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</si>
  <si>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</si>
  <si>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</si>
  <si>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</si>
  <si>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</si>
  <si>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</si>
  <si>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</si>
  <si>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</si>
  <si>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</si>
  <si>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</si>
  <si>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</si>
  <si>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</si>
  <si>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</si>
  <si>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</si>
  <si>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</si>
  <si>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</si>
  <si>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</si>
  <si>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</si>
  <si>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</si>
  <si>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</si>
  <si>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</si>
  <si>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</si>
  <si>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</si>
  <si>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</si>
  <si>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</si>
  <si>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</si>
  <si>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</si>
  <si>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</si>
  <si>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</si>
  <si>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</si>
  <si>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</si>
  <si>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</si>
  <si>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</si>
  <si>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</si>
  <si>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</si>
  <si>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</si>
  <si>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</si>
  <si>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</si>
  <si>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</si>
  <si>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</si>
  <si>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</si>
  <si>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</si>
  <si>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</si>
  <si>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</si>
  <si>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</si>
  <si>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</si>
  <si>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</si>
  <si>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</si>
  <si>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</si>
  <si>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</si>
  <si>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</si>
  <si>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</si>
  <si>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</si>
  <si>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</si>
  <si>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</si>
  <si>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</si>
  <si>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</si>
  <si>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</si>
  <si>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</si>
  <si>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</si>
  <si>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</si>
  <si>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</si>
  <si>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</si>
  <si>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</si>
  <si>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</si>
  <si>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</si>
  <si>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</si>
  <si>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</si>
  <si>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</si>
  <si>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</si>
  <si>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</si>
  <si>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</si>
  <si>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</si>
  <si>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</si>
  <si>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</si>
  <si>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</si>
  <si>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</si>
  <si>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</si>
  <si>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</si>
  <si>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</si>
  <si>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</si>
  <si>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</si>
  <si>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</si>
  <si>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</si>
  <si>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</si>
  <si>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</si>
  <si>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</si>
  <si>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</si>
  <si>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</si>
  <si>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</si>
  <si>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</si>
  <si>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</si>
  <si>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</si>
  <si>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</si>
  <si>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</si>
  <si>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</si>
  <si>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</si>
  <si>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</si>
  <si>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</si>
  <si>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</si>
  <si>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</si>
  <si>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</si>
  <si>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</si>
  <si>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</si>
  <si>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</si>
  <si>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</si>
  <si>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</si>
  <si>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</si>
  <si>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</si>
  <si>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</si>
  <si>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</si>
  <si>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</si>
  <si>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</si>
  <si>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</si>
  <si>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</si>
  <si>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</si>
  <si>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</si>
  <si>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</si>
  <si>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</si>
  <si>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</si>
  <si>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</si>
  <si>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</si>
  <si>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</si>
  <si>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</si>
  <si>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</si>
  <si>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</si>
  <si>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</si>
  <si>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</si>
  <si>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</si>
  <si>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</si>
  <si>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</si>
  <si>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</si>
  <si>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</si>
  <si>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</si>
  <si>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</si>
  <si>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</si>
  <si>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</si>
  <si>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</si>
  <si>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</si>
  <si>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</si>
  <si>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</si>
  <si>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</si>
  <si>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</si>
  <si>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</si>
  <si>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</si>
  <si>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</si>
  <si>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</si>
  <si>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</si>
  <si>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</si>
  <si>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</si>
  <si>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</si>
  <si>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</si>
  <si>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</si>
  <si>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</si>
  <si>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</si>
  <si>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</si>
  <si>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</si>
  <si>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</si>
  <si>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</si>
  <si>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</si>
  <si>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</si>
  <si>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</si>
  <si>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</si>
  <si>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</si>
  <si>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</si>
  <si>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</si>
  <si>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</si>
  <si>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</si>
  <si>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</si>
  <si>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</si>
  <si>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</si>
  <si>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</si>
  <si>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</si>
  <si>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</si>
  <si>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</si>
  <si>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</si>
  <si>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</si>
  <si>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</si>
  <si>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</si>
  <si>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</si>
  <si>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</si>
  <si>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</si>
  <si>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</si>
  <si>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</si>
  <si>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</si>
  <si>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</si>
  <si>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</si>
  <si>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</si>
  <si>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</si>
  <si>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</si>
  <si>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</si>
  <si>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</si>
  <si>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</si>
  <si>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</si>
  <si>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</si>
  <si>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</si>
  <si>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</si>
  <si>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</si>
  <si>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</si>
  <si>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</si>
  <si>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</si>
  <si>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</si>
  <si>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</si>
  <si>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</si>
  <si>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</si>
  <si>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</si>
  <si>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</si>
  <si>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</si>
  <si>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</si>
  <si>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</si>
  <si>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</si>
  <si>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</si>
  <si>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</si>
  <si>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</si>
  <si>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</si>
  <si>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</si>
  <si>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</si>
  <si>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</si>
  <si>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</si>
  <si>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</si>
  <si>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</si>
  <si>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</si>
  <si>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</si>
  <si>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</si>
  <si>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</si>
  <si>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</si>
  <si>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</si>
  <si>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</si>
  <si>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</si>
  <si>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</si>
  <si>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</si>
  <si>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</si>
  <si>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</si>
  <si>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</si>
  <si>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</si>
  <si>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</si>
  <si>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</si>
  <si>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</si>
  <si>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</si>
  <si>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</si>
  <si>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</si>
  <si>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</si>
  <si>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</si>
  <si>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</si>
  <si>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</si>
  <si>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</si>
  <si>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</si>
  <si>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</si>
  <si>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</si>
  <si>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</si>
  <si>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</si>
  <si>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</si>
  <si>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</si>
  <si>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</si>
  <si>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</si>
  <si>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</si>
  <si>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</si>
  <si>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</si>
  <si>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</si>
  <si>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</si>
  <si>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</si>
  <si>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</si>
  <si>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</si>
  <si>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</si>
  <si>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</si>
  <si>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</si>
  <si>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</si>
  <si>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</si>
  <si>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</si>
  <si>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</si>
  <si>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</si>
  <si>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</si>
  <si>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</si>
  <si>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</si>
  <si>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</si>
  <si>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</si>
  <si>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</si>
  <si>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</si>
  <si>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</si>
  <si>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</si>
  <si>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</si>
  <si>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</si>
  <si>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</si>
  <si>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</si>
  <si>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</si>
  <si>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</si>
  <si>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</si>
  <si>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</si>
  <si>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</si>
  <si>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</si>
  <si>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</si>
  <si>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</si>
  <si>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</si>
  <si>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</si>
  <si>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</si>
  <si>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</si>
  <si>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</si>
  <si>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</si>
  <si>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</si>
  <si>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</si>
  <si>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</si>
  <si>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</si>
  <si>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</si>
  <si>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</si>
  <si>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</si>
  <si>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</si>
  <si>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</si>
  <si>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</si>
  <si>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</si>
  <si>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</si>
  <si>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</si>
  <si>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</si>
  <si>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</si>
  <si>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</si>
  <si>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</si>
  <si>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</si>
  <si>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</si>
  <si>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</si>
  <si>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</si>
  <si>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</si>
  <si>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</si>
  <si>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</si>
  <si>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</si>
  <si>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</si>
  <si>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</si>
  <si>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</si>
  <si>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</si>
  <si>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</si>
  <si>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</si>
  <si>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</si>
  <si>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</si>
  <si>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</si>
  <si>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</si>
  <si>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</si>
  <si>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</si>
  <si>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</si>
  <si>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</si>
  <si>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</si>
  <si>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</si>
  <si>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</si>
  <si>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</si>
  <si>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</si>
  <si>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</si>
  <si>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</si>
  <si>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</si>
  <si>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</si>
  <si>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</si>
  <si>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</si>
  <si>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</si>
  <si>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</si>
  <si>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</si>
  <si>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</si>
  <si>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</si>
  <si>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</si>
  <si>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</si>
  <si>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</si>
  <si>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</si>
  <si>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</si>
  <si>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</si>
  <si>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</si>
  <si>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</si>
  <si>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</si>
  <si>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</si>
  <si>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</si>
  <si>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</si>
  <si>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</si>
  <si>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</si>
  <si>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</si>
  <si>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</si>
  <si>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</si>
  <si>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</si>
  <si>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</si>
  <si>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</si>
  <si>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</si>
  <si>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</si>
  <si>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</si>
  <si>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</si>
  <si>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</si>
  <si>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</si>
  <si>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</si>
  <si>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</si>
  <si>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</si>
  <si>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</si>
  <si>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</si>
  <si>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</si>
  <si>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</si>
  <si>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</si>
  <si>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</si>
  <si>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</si>
  <si>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</si>
  <si>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</si>
  <si>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</si>
  <si>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</si>
  <si>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</si>
  <si>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</si>
  <si>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</si>
  <si>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</si>
  <si>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</si>
  <si>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</si>
  <si>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</si>
  <si>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</si>
  <si>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</si>
  <si>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</si>
  <si>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</si>
  <si>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</si>
  <si>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</si>
  <si>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</si>
  <si>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</si>
  <si>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</si>
  <si>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</si>
  <si>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</si>
  <si>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</si>
  <si>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</si>
  <si>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</si>
  <si>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</si>
  <si>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</si>
  <si>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</si>
  <si>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</si>
  <si>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</si>
  <si>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</si>
  <si>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</si>
  <si>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</si>
  <si>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</si>
  <si>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</si>
  <si>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</si>
  <si>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</si>
  <si>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</si>
  <si>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</si>
  <si>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</si>
  <si>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</si>
  <si>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</si>
  <si>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</si>
  <si>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</si>
  <si>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</si>
  <si>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</si>
  <si>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</si>
  <si>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</si>
  <si>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</si>
  <si>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</si>
  <si>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</si>
  <si>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</si>
  <si>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</si>
  <si>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</si>
  <si>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</si>
  <si>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</si>
  <si>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</si>
  <si>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</si>
  <si>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</si>
  <si>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</si>
  <si>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</si>
  <si>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</si>
  <si>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</si>
  <si>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</si>
  <si>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</si>
  <si>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</si>
  <si>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</si>
  <si>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</si>
  <si>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</si>
  <si>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</si>
  <si>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</si>
  <si>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</si>
  <si>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</si>
  <si>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</si>
  <si>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</si>
  <si>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</si>
  <si>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</si>
  <si>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</si>
  <si>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</si>
  <si>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</si>
  <si>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</si>
  <si>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</si>
  <si>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</si>
  <si>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</si>
  <si>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</si>
  <si>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</si>
  <si>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</si>
  <si>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</si>
  <si>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</si>
  <si>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</si>
  <si>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</si>
  <si>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</si>
  <si>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</si>
  <si>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</si>
  <si>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</si>
  <si>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</si>
  <si>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</si>
  <si>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</si>
  <si>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</si>
  <si>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</si>
  <si>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</si>
  <si>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</si>
  <si>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</si>
  <si>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</si>
  <si>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</si>
  <si>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</si>
  <si>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</si>
  <si>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</si>
  <si>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</si>
  <si>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</si>
  <si>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</si>
  <si>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</si>
  <si>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</si>
  <si>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</si>
  <si>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</si>
  <si>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</si>
  <si>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</si>
  <si>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</si>
  <si>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</si>
  <si>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</si>
  <si>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</si>
  <si>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</si>
  <si>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</si>
  <si>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</si>
  <si>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</si>
  <si>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</si>
  <si>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</si>
  <si>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</si>
  <si>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</si>
  <si>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</si>
  <si>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</si>
  <si>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</si>
  <si>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</si>
  <si>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</si>
  <si>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</si>
  <si>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</si>
  <si>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</si>
  <si>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</si>
  <si>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</si>
  <si>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</si>
  <si>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</si>
  <si>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</si>
  <si>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</si>
  <si>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</si>
  <si>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</si>
  <si>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</si>
  <si>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</si>
  <si>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</si>
  <si>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</si>
  <si>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</si>
  <si>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</si>
  <si>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</si>
  <si>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</si>
  <si>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</si>
  <si>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</si>
  <si>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</si>
  <si>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</si>
  <si>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</si>
  <si>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</si>
  <si>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</si>
  <si>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</si>
  <si>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</si>
  <si>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</si>
  <si>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</si>
  <si>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</si>
  <si>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</si>
  <si>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</si>
  <si>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</si>
  <si>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</si>
  <si>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</si>
  <si>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</si>
  <si>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</si>
  <si>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</si>
  <si>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</si>
  <si>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</si>
  <si>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</si>
  <si>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</si>
  <si>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</si>
  <si>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</si>
  <si>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</si>
  <si>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</si>
  <si>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</si>
  <si>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</si>
  <si>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</si>
  <si>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</si>
  <si>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</si>
  <si>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</si>
  <si>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</si>
  <si>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</si>
  <si>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</si>
  <si>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</si>
  <si>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</si>
  <si>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</si>
  <si>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</si>
  <si>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</si>
  <si>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</si>
  <si>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</si>
  <si>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</si>
  <si>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</si>
  <si>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</si>
  <si>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</si>
  <si>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</si>
  <si>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</si>
  <si>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</si>
  <si>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</si>
  <si>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</si>
  <si>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</si>
  <si>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</si>
  <si>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</si>
  <si>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</si>
  <si>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</si>
  <si>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</si>
  <si>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</si>
  <si>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</si>
  <si>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</si>
  <si>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</si>
  <si>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</si>
  <si>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</si>
  <si>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</si>
  <si>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</si>
  <si>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</si>
  <si>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</si>
  <si>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</si>
  <si>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</si>
  <si>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</si>
  <si>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</si>
  <si>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</si>
  <si>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</si>
  <si>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</si>
  <si>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</si>
  <si>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</si>
  <si>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</si>
  <si>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</si>
  <si>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</si>
  <si>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</si>
  <si>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</si>
  <si>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</si>
  <si>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</si>
  <si>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</si>
  <si>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</si>
  <si>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</si>
  <si>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</si>
  <si>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</si>
  <si>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</si>
  <si>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</si>
  <si>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</si>
  <si>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</si>
  <si>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</si>
  <si>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</si>
  <si>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</si>
  <si>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</si>
  <si>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</si>
  <si>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</si>
  <si>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</si>
  <si>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</si>
  <si>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</si>
  <si>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</si>
  <si>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</si>
  <si>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</si>
  <si>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</si>
  <si>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</si>
  <si>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</si>
  <si>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</si>
  <si>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</si>
  <si>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</si>
  <si>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</si>
  <si>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</si>
  <si>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</si>
  <si>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</si>
  <si>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</si>
  <si>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</si>
  <si>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</si>
  <si>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</si>
  <si>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</si>
  <si>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</si>
  <si>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</si>
  <si>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</si>
  <si>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</si>
  <si>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</si>
  <si>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</si>
  <si>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</si>
  <si>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</si>
  <si>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</si>
  <si>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</si>
  <si>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</si>
  <si>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</si>
  <si>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</si>
  <si>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</si>
  <si>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</si>
  <si>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</si>
  <si>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</si>
  <si>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</si>
  <si>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</si>
  <si>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</si>
  <si>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</si>
  <si>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</si>
  <si>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</si>
  <si>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</si>
  <si>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</si>
  <si>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</si>
  <si>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</si>
  <si>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</si>
  <si>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</si>
  <si>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</si>
  <si>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</si>
  <si>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</si>
  <si>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</si>
  <si>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</si>
  <si>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</si>
  <si>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</si>
  <si>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</si>
  <si>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</si>
  <si>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</si>
  <si>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</si>
  <si>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</si>
  <si>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</si>
  <si>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</si>
  <si>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</si>
  <si>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</si>
  <si>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</si>
  <si>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</si>
  <si>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</si>
  <si>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</si>
  <si>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</si>
  <si>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</si>
  <si>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</si>
  <si>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</si>
  <si>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</si>
  <si>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</si>
  <si>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</si>
  <si>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</si>
  <si>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</si>
  <si>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</si>
  <si>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</si>
  <si>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</si>
  <si>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</si>
  <si>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</si>
  <si>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</si>
  <si>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</si>
  <si>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</si>
  <si>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</si>
  <si>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</si>
  <si>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</si>
  <si>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</si>
  <si>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</si>
  <si>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</si>
  <si>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</si>
  <si>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</si>
  <si>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</si>
  <si>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</si>
  <si>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</si>
  <si>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</si>
  <si>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</si>
  <si>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</si>
  <si>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</si>
  <si>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</si>
  <si>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</si>
  <si>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</si>
  <si>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</si>
  <si>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</si>
  <si>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</si>
  <si>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</si>
  <si>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</si>
  <si>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</si>
  <si>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</si>
  <si>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</si>
  <si>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</si>
  <si>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</si>
  <si>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</si>
  <si>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</si>
  <si>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</si>
  <si>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</si>
  <si>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</si>
  <si>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</si>
  <si>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</si>
  <si>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</si>
  <si>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</si>
  <si>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</si>
  <si>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</si>
  <si>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</si>
  <si>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</si>
  <si>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</si>
  <si>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</si>
  <si>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</si>
  <si>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</si>
  <si>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</si>
  <si>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</si>
  <si>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</si>
  <si>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</si>
  <si>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</si>
  <si>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</si>
  <si>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</si>
  <si>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</si>
  <si>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</si>
  <si>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</si>
  <si>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</si>
  <si>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</si>
  <si>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</si>
  <si>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</si>
  <si>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</si>
  <si>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</si>
  <si>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</si>
  <si>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</si>
  <si>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</si>
  <si>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</si>
  <si>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</si>
  <si>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</si>
  <si>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</si>
  <si>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</si>
  <si>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</si>
  <si>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</si>
  <si>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</si>
  <si>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</si>
  <si>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</si>
  <si>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</si>
  <si>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</si>
  <si>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</si>
  <si>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</si>
  <si>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</si>
  <si>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</si>
  <si>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</si>
  <si>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</si>
  <si>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</si>
  <si>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</si>
  <si>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</si>
  <si>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</si>
  <si>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</si>
  <si>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</si>
  <si>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</si>
  <si>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</si>
  <si>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</si>
  <si>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</si>
  <si>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</si>
  <si>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</si>
  <si>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</si>
  <si>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</si>
  <si>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</si>
  <si>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</si>
  <si>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</si>
  <si>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</si>
  <si>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</si>
  <si>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</si>
  <si>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</si>
  <si>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</si>
  <si>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</si>
  <si>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</si>
  <si>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</si>
  <si>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</si>
  <si>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</si>
  <si>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</si>
  <si>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</si>
  <si>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</si>
  <si>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</si>
  <si>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</si>
  <si>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</si>
  <si>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</si>
  <si>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</si>
  <si>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</si>
  <si>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</si>
  <si>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</si>
  <si>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</si>
  <si>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</si>
  <si>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</si>
  <si>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</si>
  <si>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</si>
  <si>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</si>
  <si>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</si>
  <si>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</si>
  <si>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</si>
  <si>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</si>
  <si>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</si>
  <si>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</si>
  <si>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</si>
  <si>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</si>
  <si>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</si>
  <si>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</si>
  <si>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</si>
  <si>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</si>
  <si>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</si>
  <si>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</si>
  <si>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</si>
  <si>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</si>
  <si>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</si>
  <si>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</si>
  <si>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</si>
  <si>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</si>
  <si>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</si>
  <si>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</si>
  <si>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</si>
  <si>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</si>
  <si>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</si>
  <si>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</si>
  <si>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</si>
  <si>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</si>
  <si>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</si>
  <si>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</si>
  <si>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</si>
  <si>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</si>
  <si>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</si>
  <si>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</si>
  <si>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</si>
  <si>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</si>
  <si>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</si>
  <si>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</si>
  <si>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</si>
  <si>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</si>
  <si>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</si>
  <si>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</si>
  <si>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</si>
  <si>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</si>
  <si>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</si>
  <si>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</si>
  <si>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</si>
  <si>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</si>
  <si>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</si>
  <si>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</si>
  <si>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</si>
  <si>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</si>
  <si>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</si>
  <si>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</si>
  <si>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</si>
  <si>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</si>
  <si>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</si>
  <si>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</si>
  <si>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</si>
  <si>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</si>
  <si>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</si>
  <si>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</si>
  <si>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</si>
  <si>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</si>
  <si>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</si>
  <si>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</si>
  <si>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</si>
  <si>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</si>
  <si>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</si>
  <si>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</si>
  <si>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</si>
  <si>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</si>
  <si>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</si>
  <si>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</si>
  <si>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</si>
  <si>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</si>
  <si>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</si>
  <si>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</si>
  <si>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</si>
  <si>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</si>
  <si>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</si>
  <si>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</si>
  <si>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</si>
  <si>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</si>
  <si>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</si>
  <si>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</si>
  <si>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</si>
  <si>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</si>
  <si>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</si>
  <si>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</si>
  <si>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</si>
  <si>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</si>
  <si>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</si>
  <si>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</si>
  <si>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</si>
  <si>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</si>
  <si>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</si>
  <si>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</si>
  <si>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</si>
  <si>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</si>
  <si>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</si>
  <si>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</si>
  <si>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</si>
  <si>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</si>
  <si>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</si>
  <si>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</si>
  <si>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</si>
  <si>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</si>
  <si>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</si>
  <si>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</si>
  <si>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</si>
  <si>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</si>
  <si>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</si>
  <si>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</si>
  <si>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</si>
  <si>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</si>
  <si>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</si>
  <si>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</si>
  <si>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</si>
  <si>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</si>
  <si>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</si>
  <si>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</si>
  <si>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</si>
  <si>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</si>
  <si>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</si>
  <si>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</si>
  <si>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</si>
  <si>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</si>
  <si>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</si>
  <si>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</si>
  <si>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</si>
  <si>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</si>
  <si>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</si>
  <si>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</si>
  <si>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</si>
  <si>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</si>
  <si>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</si>
  <si>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</si>
  <si>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</si>
  <si>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</si>
  <si>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</si>
  <si>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</si>
  <si>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</si>
  <si>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</si>
  <si>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</si>
  <si>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</si>
  <si>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</si>
  <si>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</si>
  <si>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</si>
  <si>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</si>
  <si>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</si>
  <si>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</si>
  <si>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</si>
  <si>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</si>
  <si>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</si>
  <si>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</si>
  <si>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</si>
  <si>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</si>
  <si>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</si>
  <si>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</si>
  <si>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</si>
  <si>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</si>
  <si>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</si>
  <si>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</si>
  <si>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</si>
  <si>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</si>
  <si>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</si>
  <si>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</si>
  <si>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</si>
  <si>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</si>
  <si>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</si>
  <si>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</si>
  <si>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</si>
  <si>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</si>
  <si>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</si>
  <si>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</si>
  <si>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</si>
  <si>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</si>
  <si>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</si>
  <si>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</si>
  <si>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</si>
  <si>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</si>
  <si>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</si>
  <si>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</si>
  <si>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</si>
  <si>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</si>
  <si>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</si>
  <si>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</si>
  <si>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</si>
  <si>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</si>
  <si>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</si>
  <si>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</si>
  <si>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</si>
  <si>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</si>
  <si>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</si>
  <si>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</si>
  <si>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</si>
  <si>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</si>
  <si>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</si>
  <si>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</si>
  <si>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</si>
  <si>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</si>
  <si>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</si>
  <si>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</si>
  <si>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</si>
  <si>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</si>
  <si>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</si>
  <si>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</si>
  <si>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</si>
  <si>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</si>
  <si>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</si>
  <si>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</si>
  <si>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</si>
  <si>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</si>
  <si>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</si>
  <si>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</si>
  <si>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</si>
  <si>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</si>
  <si>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</si>
  <si>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</si>
  <si>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</si>
  <si>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</si>
  <si>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</si>
  <si>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</si>
  <si>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</si>
  <si>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</si>
  <si>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</si>
  <si>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</si>
  <si>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</si>
  <si>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</si>
  <si>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</si>
  <si>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</si>
  <si>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</si>
  <si>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</si>
  <si>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</si>
  <si>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</si>
  <si>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</si>
  <si>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</si>
  <si>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</si>
  <si>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</si>
  <si>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</si>
  <si>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</si>
  <si>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</si>
  <si>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</si>
  <si>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</si>
  <si>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</si>
  <si>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</si>
  <si>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</si>
  <si>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</si>
  <si>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</si>
  <si>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</si>
  <si>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</si>
  <si>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</si>
  <si>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</si>
  <si>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</si>
  <si>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</si>
  <si>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</si>
  <si>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</si>
  <si>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</si>
  <si>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</si>
  <si>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</si>
  <si>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</si>
  <si>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</si>
  <si>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</si>
  <si>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</si>
  <si>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</si>
  <si>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</si>
  <si>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</si>
  <si>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</si>
  <si>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</si>
  <si>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</si>
  <si>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</si>
  <si>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</si>
  <si>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</si>
  <si>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</si>
  <si>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</si>
  <si>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</si>
  <si>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</si>
  <si>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</si>
  <si>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</si>
  <si>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</si>
  <si>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</si>
  <si>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</si>
  <si>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</si>
  <si>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</si>
  <si>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</si>
  <si>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</si>
  <si>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</si>
  <si>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</si>
  <si>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</si>
  <si>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</si>
  <si>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</si>
  <si>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</si>
  <si>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</si>
  <si>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</si>
  <si>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</si>
  <si>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</si>
  <si>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</si>
  <si>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</si>
  <si>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</si>
  <si>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</si>
  <si>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</si>
  <si>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</si>
  <si>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</si>
  <si>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</si>
  <si>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</si>
  <si>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</si>
  <si>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</si>
  <si>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</si>
  <si>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</si>
  <si>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</si>
  <si>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</si>
  <si>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</si>
  <si>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</si>
  <si>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</si>
  <si>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</si>
  <si>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</si>
  <si>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</si>
  <si>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</si>
  <si>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</si>
  <si>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</si>
  <si>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</si>
  <si>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</si>
  <si>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</si>
  <si>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</si>
  <si>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</si>
  <si>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</si>
  <si>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</si>
  <si>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</si>
  <si>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</si>
  <si>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</si>
  <si>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</si>
  <si>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</si>
  <si>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</si>
  <si>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</si>
  <si>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</si>
  <si>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</si>
  <si>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</si>
  <si>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</si>
  <si>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</si>
  <si>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</si>
  <si>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</si>
  <si>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</si>
  <si>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</si>
  <si>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</si>
  <si>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</si>
  <si>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</si>
  <si>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</si>
  <si>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</si>
  <si>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</si>
  <si>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</si>
  <si>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</si>
  <si>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</si>
  <si>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</si>
  <si>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</si>
  <si>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</si>
  <si>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</si>
  <si>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</si>
  <si>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</si>
  <si>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</si>
  <si>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</si>
  <si>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</si>
  <si>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</si>
  <si>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</si>
  <si>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</si>
  <si>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</si>
  <si>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</si>
  <si>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</si>
  <si>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</si>
  <si>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</si>
  <si>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</si>
  <si>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</si>
  <si>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</si>
  <si>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</si>
  <si>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</si>
  <si>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</si>
  <si>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</si>
  <si>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</si>
  <si>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</si>
  <si>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</si>
  <si>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</si>
  <si>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</si>
  <si>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</si>
  <si>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</si>
  <si>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</si>
  <si>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</si>
  <si>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</si>
  <si>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</si>
  <si>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</si>
  <si>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</si>
  <si>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</si>
  <si>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</si>
  <si>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</si>
  <si>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</si>
  <si>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</si>
  <si>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</si>
  <si>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</si>
  <si>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</si>
  <si>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</si>
  <si>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</si>
  <si>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</si>
  <si>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</si>
  <si>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</si>
  <si>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</si>
  <si>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</si>
  <si>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</si>
  <si>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</si>
  <si>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</si>
  <si>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</si>
  <si>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</si>
  <si>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</si>
  <si>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</si>
  <si>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</si>
  <si>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</si>
  <si>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</si>
  <si>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</si>
  <si>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</si>
  <si>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</si>
  <si>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</si>
  <si>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</si>
  <si>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</si>
  <si>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</si>
  <si>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</si>
  <si>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</si>
  <si>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</si>
  <si>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</si>
  <si>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</si>
  <si>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</si>
  <si>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</si>
  <si>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</si>
  <si>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</si>
  <si>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</si>
  <si>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</si>
  <si>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</si>
  <si>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</si>
  <si>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</si>
  <si>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</si>
  <si>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</si>
  <si>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</si>
  <si>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</si>
  <si>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</si>
  <si>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</si>
  <si>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</si>
  <si>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</si>
  <si>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</si>
  <si>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</si>
  <si>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</si>
  <si>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</si>
  <si>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</si>
  <si>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</si>
  <si>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</si>
  <si>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</si>
  <si>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</si>
  <si>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</si>
  <si>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</si>
  <si>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</si>
  <si>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</si>
  <si>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</si>
  <si>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</si>
  <si>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</si>
  <si>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</si>
  <si>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</si>
  <si>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</si>
  <si>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</si>
  <si>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</si>
  <si>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</si>
  <si>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</si>
  <si>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</si>
  <si>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</si>
  <si>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</si>
  <si>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</si>
  <si>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</si>
  <si>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</si>
  <si>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</si>
  <si>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</si>
  <si>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</si>
  <si>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</si>
  <si>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</si>
  <si>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</si>
  <si>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</si>
  <si>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</si>
  <si>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</si>
  <si>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</si>
  <si>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</si>
  <si>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</si>
  <si>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</si>
  <si>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</si>
  <si>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</si>
  <si>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</si>
  <si>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</si>
  <si>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</si>
  <si>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</si>
  <si>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</si>
  <si>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</si>
  <si>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</si>
  <si>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</si>
  <si>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</si>
  <si>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</si>
  <si>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</si>
  <si>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</si>
  <si>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</si>
  <si>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</si>
  <si>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</si>
  <si>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</si>
  <si>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</si>
  <si>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</si>
  <si>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</si>
  <si>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</si>
  <si>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</si>
  <si>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</si>
  <si>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</si>
  <si>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</si>
  <si>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</si>
  <si>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</si>
  <si>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</si>
  <si>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</si>
  <si>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</si>
  <si>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</si>
  <si>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</si>
  <si>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</si>
  <si>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</si>
  <si>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</si>
  <si>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</si>
  <si>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</si>
  <si>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</si>
  <si>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</si>
  <si>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</si>
  <si>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</si>
  <si>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</si>
  <si>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</si>
  <si>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</si>
  <si>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</si>
  <si>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</si>
  <si>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</si>
  <si>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</si>
  <si>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</si>
  <si>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</si>
  <si>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</si>
  <si>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</si>
  <si>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</si>
  <si>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</si>
  <si>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</si>
  <si>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</si>
  <si>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</si>
  <si>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</si>
  <si>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</si>
  <si>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</si>
  <si>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</si>
  <si>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</si>
  <si>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</si>
  <si>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</si>
  <si>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</si>
  <si>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</si>
  <si>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</si>
  <si>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</si>
  <si>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</si>
  <si>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</si>
  <si>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</si>
  <si>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</si>
  <si>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</si>
  <si>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</si>
  <si>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</si>
  <si>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</si>
  <si>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</si>
  <si>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</si>
  <si>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</si>
  <si>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</si>
  <si>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</si>
  <si>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</si>
  <si>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</si>
  <si>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</si>
  <si>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</si>
  <si>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</si>
  <si>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</si>
  <si>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</si>
  <si>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</si>
  <si>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</si>
  <si>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</si>
  <si>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</si>
  <si>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</si>
  <si>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</si>
  <si>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</si>
  <si>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</si>
  <si>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</si>
  <si>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</si>
  <si>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</si>
  <si>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</si>
  <si>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</si>
  <si>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</si>
  <si>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</si>
  <si>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</si>
  <si>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</si>
  <si>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</si>
  <si>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</si>
  <si>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</si>
  <si>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</si>
  <si>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</si>
  <si>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</si>
  <si>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</si>
  <si>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</si>
  <si>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</si>
  <si>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</si>
  <si>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</si>
  <si>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</si>
  <si>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</si>
  <si>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</si>
  <si>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</si>
  <si>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</si>
  <si>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</si>
  <si>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</si>
  <si>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</si>
  <si>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</si>
  <si>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</si>
  <si>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</si>
  <si>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</si>
  <si>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</si>
  <si>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</si>
  <si>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</si>
  <si>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</si>
  <si>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</si>
  <si>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</si>
  <si>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</si>
  <si>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</si>
  <si>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</si>
  <si>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</si>
  <si>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</si>
  <si>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</si>
  <si>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</si>
  <si>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</si>
  <si>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</si>
  <si>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</si>
  <si>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</si>
  <si>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</si>
  <si>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</si>
  <si>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</si>
  <si>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</si>
  <si>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</si>
  <si>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</si>
  <si>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</si>
  <si>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</si>
  <si>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</si>
  <si>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</si>
  <si>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</si>
  <si>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</si>
  <si>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</si>
  <si>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</si>
  <si>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</si>
  <si>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</si>
  <si>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</si>
  <si>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</si>
  <si>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</si>
  <si>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</si>
  <si>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</si>
  <si>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</si>
  <si>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</si>
  <si>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</si>
  <si>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</si>
  <si>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</si>
  <si>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</si>
  <si>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</si>
  <si>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</si>
  <si>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</si>
  <si>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</si>
  <si>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</si>
  <si>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</si>
  <si>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</si>
  <si>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</si>
  <si>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</si>
  <si>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</si>
  <si>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</si>
  <si>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</si>
  <si>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</si>
  <si>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</si>
  <si>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</si>
  <si>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</si>
  <si>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</si>
  <si>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</si>
  <si>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</si>
  <si>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</si>
  <si>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</si>
  <si>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</si>
  <si>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</si>
  <si>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</si>
  <si>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</si>
  <si>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</si>
  <si>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</si>
  <si>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</si>
  <si>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</si>
  <si>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</si>
  <si>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</si>
  <si>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</si>
  <si>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</si>
  <si>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</si>
  <si>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</si>
  <si>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</si>
  <si>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</si>
  <si>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</si>
  <si>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</si>
  <si>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</si>
  <si>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</si>
  <si>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</si>
  <si>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</si>
  <si>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</si>
  <si>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</si>
  <si>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</si>
  <si>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</si>
  <si>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</si>
  <si>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</si>
  <si>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</si>
  <si>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</si>
  <si>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</si>
  <si>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</si>
  <si>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</si>
  <si>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</si>
  <si>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</si>
  <si>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</si>
  <si>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</si>
  <si>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</si>
  <si>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</si>
  <si>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</si>
  <si>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</si>
  <si>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</si>
  <si>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</si>
  <si>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</si>
  <si>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</si>
  <si>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</si>
  <si>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</si>
  <si>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</si>
  <si>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</si>
  <si>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</si>
  <si>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</si>
  <si>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</si>
  <si>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</si>
  <si>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</si>
  <si>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</si>
  <si>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</si>
  <si>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</si>
  <si>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</si>
  <si>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</si>
  <si>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</si>
  <si>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</si>
  <si>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</si>
  <si>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</si>
  <si>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</si>
  <si>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</si>
  <si>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</si>
  <si>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</si>
  <si>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</si>
  <si>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</si>
  <si>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</si>
  <si>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</si>
  <si>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</si>
  <si>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</si>
  <si>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</si>
  <si>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</si>
  <si>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</si>
  <si>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</si>
  <si>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</si>
  <si>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</si>
  <si>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</si>
  <si>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</si>
  <si>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</si>
  <si>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</si>
  <si>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</si>
  <si>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</si>
  <si>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</si>
  <si>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</si>
  <si>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</si>
  <si>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</si>
  <si>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</si>
  <si>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</si>
  <si>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</si>
  <si>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</si>
  <si>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</si>
  <si>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</si>
  <si>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</si>
  <si>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</si>
  <si>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</si>
  <si>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</si>
  <si>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</si>
  <si>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</si>
  <si>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</si>
  <si>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</si>
  <si>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</si>
  <si>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</si>
  <si>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</si>
  <si>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</si>
  <si>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</si>
  <si>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</si>
  <si>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</si>
  <si>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</si>
  <si>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</si>
  <si>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</si>
  <si>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</si>
  <si>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</si>
  <si>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</si>
  <si>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</si>
  <si>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</si>
  <si>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</si>
  <si>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</si>
  <si>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</si>
  <si>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</si>
  <si>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</si>
  <si>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</si>
  <si>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</si>
  <si>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</si>
  <si>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</si>
  <si>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</si>
  <si>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</si>
  <si>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</si>
  <si>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</si>
  <si>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</si>
  <si>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</si>
  <si>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</si>
  <si>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</si>
  <si>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</si>
  <si>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</si>
  <si>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</si>
  <si>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</si>
  <si>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</si>
  <si>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</si>
  <si>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</si>
  <si>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</si>
  <si>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</si>
  <si>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</si>
  <si>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</si>
  <si>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</si>
  <si>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</si>
  <si>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</si>
  <si>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</si>
  <si>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</si>
  <si>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</si>
  <si>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</si>
  <si>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</si>
  <si>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</si>
  <si>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</si>
  <si>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</si>
  <si>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</si>
  <si>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</si>
  <si>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</si>
  <si>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</si>
  <si>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</si>
  <si>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</si>
  <si>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</si>
  <si>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</si>
  <si>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</si>
  <si>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</si>
  <si>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</si>
  <si>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</si>
  <si>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</si>
  <si>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</si>
  <si>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</si>
  <si>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</si>
  <si>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</si>
  <si>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</si>
  <si>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</si>
  <si>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</si>
  <si>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</si>
  <si>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</si>
  <si>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</si>
  <si>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</si>
  <si>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</si>
  <si>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</si>
  <si>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</si>
  <si>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</si>
  <si>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</si>
  <si>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</si>
  <si>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</si>
  <si>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</si>
  <si>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</si>
  <si>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</si>
  <si>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</si>
  <si>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</si>
  <si>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</si>
  <si>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</si>
  <si>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</si>
  <si>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</si>
  <si>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</si>
  <si>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</si>
  <si>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</si>
  <si>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</si>
  <si>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</si>
  <si>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</si>
  <si>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</si>
  <si>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</si>
  <si>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</si>
  <si>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</si>
  <si>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</si>
  <si>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</si>
  <si>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</si>
  <si>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</si>
  <si>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</si>
  <si>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</si>
  <si>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</si>
  <si>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</si>
  <si>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</si>
  <si>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</si>
  <si>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</si>
  <si>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</si>
  <si>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</si>
  <si>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</si>
  <si>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</si>
  <si>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</si>
  <si>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</si>
  <si>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</si>
  <si>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</si>
  <si>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</si>
  <si>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</si>
  <si>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</si>
  <si>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</si>
  <si>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</si>
  <si>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</si>
  <si>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</si>
  <si>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</si>
  <si>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</si>
  <si>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</si>
  <si>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</si>
  <si>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</si>
  <si>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</si>
  <si>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</si>
  <si>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</si>
  <si>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</si>
  <si>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</si>
  <si>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</si>
  <si>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</si>
  <si>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</si>
  <si>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</si>
  <si>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</si>
  <si>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</si>
  <si>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</si>
  <si>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</si>
  <si>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</si>
  <si>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</si>
  <si>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</si>
  <si>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</si>
  <si>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</si>
  <si>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</si>
  <si>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</si>
  <si>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</si>
  <si>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</si>
  <si>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</si>
  <si>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</si>
  <si>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</si>
  <si>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</si>
  <si>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</si>
  <si>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</si>
  <si>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</si>
  <si>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</si>
  <si>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</si>
  <si>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</si>
  <si>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</si>
  <si>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</si>
  <si>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</si>
  <si>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</si>
  <si>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</si>
  <si>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</si>
  <si>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</si>
  <si>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</si>
  <si>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</si>
  <si>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</si>
  <si>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</si>
  <si>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</si>
  <si>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</si>
  <si>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</si>
  <si>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</si>
  <si>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</si>
  <si>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</si>
  <si>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</si>
  <si>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</si>
  <si>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</si>
  <si>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</si>
  <si>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</si>
  <si>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</si>
  <si>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</si>
  <si>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</si>
  <si>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</si>
  <si>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</si>
  <si>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</si>
  <si>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</si>
  <si>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</si>
  <si>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</si>
  <si>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</si>
  <si>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</si>
  <si>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</si>
  <si>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</si>
  <si>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</si>
  <si>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</si>
  <si>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</si>
  <si>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</si>
  <si>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</si>
  <si>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</si>
  <si>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</si>
  <si>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</si>
  <si>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</si>
  <si>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</si>
  <si>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</si>
  <si>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</si>
  <si>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</si>
  <si>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</si>
  <si>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</si>
  <si>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</si>
  <si>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</si>
  <si>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</si>
  <si>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</si>
  <si>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</si>
  <si>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</si>
  <si>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</si>
  <si>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</si>
  <si>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</si>
  <si>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</si>
  <si>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</si>
  <si>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</si>
  <si>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</si>
  <si>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</si>
  <si>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</si>
  <si>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</si>
  <si>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</si>
  <si>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</si>
  <si>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</si>
  <si>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</si>
  <si>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</si>
  <si>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</si>
  <si>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</si>
  <si>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</si>
  <si>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</si>
  <si>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</si>
  <si>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</si>
  <si>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</si>
  <si>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</si>
  <si>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</si>
  <si>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</si>
  <si>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</si>
  <si>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</si>
  <si>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</si>
  <si>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</si>
  <si>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</si>
  <si>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</si>
  <si>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</si>
  <si>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</si>
  <si>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</si>
  <si>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</si>
  <si>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</si>
  <si>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</si>
  <si>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</si>
  <si>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</si>
  <si>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</si>
  <si>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</si>
  <si>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</si>
  <si>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</si>
  <si>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</si>
  <si>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</si>
  <si>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</si>
  <si>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</si>
  <si>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</si>
  <si>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</si>
  <si>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</si>
  <si>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</si>
  <si>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</si>
  <si>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</si>
  <si>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</si>
  <si>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</si>
  <si>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</si>
  <si>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</si>
  <si>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</si>
  <si>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</si>
  <si>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</si>
  <si>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</si>
  <si>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</si>
  <si>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</si>
  <si>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</si>
  <si>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</si>
  <si>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</si>
  <si>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</si>
  <si>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</si>
  <si>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</si>
  <si>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</si>
  <si>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</si>
  <si>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</si>
  <si>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</si>
  <si>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</si>
  <si>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</si>
  <si>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</si>
  <si>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</si>
  <si>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</si>
  <si>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</si>
  <si>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</si>
  <si>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</si>
  <si>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</si>
  <si>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</si>
  <si>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</si>
  <si>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</si>
  <si>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</si>
  <si>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</si>
  <si>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</si>
  <si>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</si>
  <si>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</si>
  <si>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</si>
  <si>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</si>
  <si>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</si>
  <si>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</si>
  <si>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</si>
  <si>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</si>
  <si>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</si>
  <si>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</si>
  <si>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</si>
  <si>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</si>
  <si>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</si>
  <si>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</si>
  <si>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</si>
  <si>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</si>
  <si>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</si>
  <si>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</si>
  <si>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</si>
  <si>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</si>
  <si>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</si>
  <si>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</si>
  <si>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</si>
  <si>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</si>
  <si>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</si>
  <si>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</si>
  <si>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</si>
  <si>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</si>
  <si>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</si>
  <si>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</si>
  <si>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</si>
  <si>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</si>
  <si>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</si>
  <si>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</si>
  <si>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</si>
  <si>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</si>
  <si>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</si>
  <si>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</si>
  <si>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</si>
  <si>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</si>
  <si>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</si>
  <si>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</si>
  <si>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</si>
  <si>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</si>
  <si>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</si>
  <si>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</si>
  <si>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</si>
  <si>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</si>
  <si>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</si>
  <si>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</si>
  <si>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</si>
  <si>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</si>
  <si>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</si>
  <si>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</si>
  <si>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</si>
  <si>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</si>
  <si>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</si>
  <si>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</si>
  <si>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</si>
  <si>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</si>
  <si>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</si>
  <si>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</si>
  <si>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</si>
  <si>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</si>
  <si>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</si>
  <si>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</si>
  <si>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</si>
  <si>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</si>
  <si>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</si>
  <si>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</si>
  <si>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</si>
  <si>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</si>
  <si>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</si>
  <si>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</si>
  <si>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</si>
  <si>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</si>
  <si>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</si>
  <si>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</si>
  <si>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</si>
  <si>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</si>
  <si>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</si>
  <si>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</si>
  <si>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</si>
  <si>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</si>
  <si>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</si>
  <si>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</si>
  <si>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</si>
  <si>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</si>
  <si>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</si>
  <si>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</si>
  <si>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</si>
  <si>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</si>
  <si>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</si>
  <si>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</si>
  <si>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</si>
  <si>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</si>
  <si>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</si>
  <si>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</si>
  <si>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</si>
  <si>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</si>
  <si>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</si>
  <si>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</si>
  <si>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</si>
  <si>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</si>
  <si>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</si>
  <si>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</si>
  <si>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</si>
  <si>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</si>
  <si>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</si>
  <si>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</si>
  <si>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</si>
  <si>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</si>
  <si>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</si>
  <si>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</si>
  <si>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</si>
  <si>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</si>
  <si>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</si>
  <si>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</si>
  <si>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</si>
  <si>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</si>
  <si>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</si>
  <si>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</si>
  <si>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</si>
  <si>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</si>
  <si>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</si>
  <si>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</si>
  <si>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</si>
  <si>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</si>
  <si>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</si>
  <si>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</si>
  <si>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</si>
  <si>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</si>
  <si>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</si>
  <si>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</si>
  <si>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</si>
  <si>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</si>
  <si>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</si>
  <si>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</si>
  <si>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</si>
  <si>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</si>
  <si>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</si>
  <si>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</si>
  <si>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</si>
  <si>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</si>
  <si>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</si>
  <si>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</si>
  <si>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</si>
  <si>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</si>
  <si>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</si>
  <si>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</si>
  <si>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</si>
  <si>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</si>
  <si>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</si>
  <si>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</si>
  <si>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</si>
  <si>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</si>
  <si>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</si>
  <si>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</si>
  <si>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</si>
  <si>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</si>
  <si>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</si>
  <si>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</si>
  <si>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</si>
  <si>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</si>
  <si>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</si>
  <si>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</si>
  <si>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</si>
  <si>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</si>
  <si>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</si>
  <si>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</si>
  <si>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</si>
  <si>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</si>
  <si>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</si>
  <si>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</si>
  <si>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</si>
  <si>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</si>
  <si>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</si>
  <si>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</si>
  <si>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</si>
  <si>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</si>
  <si>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</si>
  <si>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</si>
  <si>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</si>
  <si>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</si>
  <si>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</si>
  <si>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</si>
  <si>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</si>
  <si>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</si>
  <si>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</si>
  <si>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</si>
  <si>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</si>
  <si>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</si>
  <si>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</si>
  <si>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</si>
  <si>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</si>
  <si>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</si>
  <si>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</si>
  <si>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</si>
  <si>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</si>
  <si>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</si>
  <si>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</si>
  <si>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</si>
  <si>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</si>
  <si>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</si>
  <si>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</si>
  <si>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</si>
  <si>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</si>
  <si>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</si>
  <si>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</si>
  <si>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</si>
  <si>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</si>
  <si>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</si>
  <si>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</si>
  <si>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</si>
  <si>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</si>
  <si>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</si>
  <si>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</si>
  <si>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</si>
  <si>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</si>
  <si>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</si>
  <si>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</si>
  <si>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</si>
  <si>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</si>
  <si>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</si>
  <si>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</si>
  <si>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</si>
  <si>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</si>
  <si>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</si>
  <si>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</si>
  <si>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</si>
  <si>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</si>
  <si>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</si>
  <si>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</si>
  <si>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</si>
  <si>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</si>
  <si>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</si>
  <si>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</si>
  <si>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</si>
  <si>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</si>
  <si>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</si>
  <si>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</si>
  <si>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</si>
  <si>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</si>
  <si>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</si>
  <si>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</si>
  <si>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</si>
  <si>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</si>
  <si>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</si>
  <si>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</si>
  <si>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</si>
  <si>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</si>
  <si>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</si>
  <si>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</si>
  <si>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</si>
  <si>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</si>
  <si>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</si>
  <si>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</si>
  <si>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</si>
  <si>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</si>
  <si>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</si>
  <si>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</si>
  <si>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</si>
  <si>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</si>
  <si>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</si>
  <si>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</si>
  <si>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</si>
  <si>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</si>
  <si>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</si>
  <si>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</si>
  <si>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</si>
  <si>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</si>
  <si>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</si>
  <si>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</si>
  <si>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</si>
  <si>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</si>
  <si>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</si>
  <si>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</si>
  <si>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</si>
  <si>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</si>
  <si>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</si>
  <si>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</si>
  <si>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</si>
  <si>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</si>
  <si>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</si>
  <si>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</si>
  <si>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</si>
  <si>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</si>
  <si>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</si>
  <si>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</si>
  <si>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</si>
  <si>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</si>
  <si>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</si>
  <si>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</si>
  <si>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</si>
  <si>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</si>
  <si>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</si>
  <si>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</si>
  <si>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</si>
  <si>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</si>
  <si>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</si>
  <si>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</si>
  <si>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</si>
  <si>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</si>
  <si>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</si>
  <si>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</si>
  <si>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</si>
  <si>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</si>
  <si>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</si>
  <si>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</si>
  <si>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</si>
  <si>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</si>
  <si>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</si>
  <si>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</si>
  <si>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</si>
  <si>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</si>
  <si>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</si>
  <si>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</si>
  <si>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</si>
  <si>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</si>
  <si>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</si>
  <si>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</si>
  <si>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</si>
  <si>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</si>
  <si>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</si>
  <si>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</si>
  <si>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</si>
  <si>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</si>
  <si>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</si>
  <si>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</si>
  <si>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</si>
  <si>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</si>
  <si>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</si>
  <si>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</si>
  <si>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</si>
  <si>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</si>
  <si>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</si>
  <si>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</si>
  <si>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</si>
  <si>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</si>
  <si>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</si>
  <si>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</si>
  <si>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</si>
  <si>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</si>
  <si>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</si>
  <si>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</si>
  <si>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</si>
  <si>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</si>
  <si>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</si>
  <si>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</si>
  <si>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</si>
  <si>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</si>
  <si>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</si>
  <si>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</si>
  <si>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</si>
  <si>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</si>
  <si>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</si>
  <si>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</si>
  <si>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</si>
  <si>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</si>
  <si>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</si>
  <si>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</si>
  <si>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</si>
  <si>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</si>
  <si>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</si>
  <si>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</si>
  <si>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</si>
  <si>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</si>
  <si>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</si>
  <si>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</si>
  <si>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</si>
  <si>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</si>
  <si>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</si>
  <si>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</si>
  <si>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</si>
  <si>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</si>
  <si>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</si>
  <si>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</si>
  <si>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</si>
  <si>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</si>
  <si>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</si>
  <si>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</si>
  <si>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</si>
  <si>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</si>
  <si>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</si>
  <si>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</si>
  <si>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</si>
  <si>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</si>
  <si>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</si>
  <si>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</si>
  <si>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</si>
  <si>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</si>
  <si>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</si>
  <si>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</si>
  <si>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</si>
  <si>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</si>
  <si>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</si>
  <si>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</si>
  <si>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</si>
  <si>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</si>
  <si>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</si>
  <si>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</si>
  <si>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</si>
  <si>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</si>
  <si>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</si>
  <si>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</si>
  <si>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</si>
  <si>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</si>
  <si>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</si>
  <si>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</si>
  <si>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</si>
  <si>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</si>
  <si>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</si>
  <si>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</si>
  <si>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</si>
  <si>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</si>
  <si>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</si>
  <si>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</si>
  <si>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</si>
  <si>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</si>
  <si>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</si>
  <si>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</si>
  <si>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</si>
  <si>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</si>
  <si>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</si>
  <si>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</si>
  <si>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</si>
  <si>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</si>
  <si>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</si>
  <si>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</si>
  <si>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</si>
  <si>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</si>
  <si>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</si>
  <si>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</si>
  <si>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</si>
  <si>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</si>
  <si>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</si>
  <si>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</si>
  <si>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</si>
  <si>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</si>
  <si>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</si>
  <si>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</si>
  <si>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</si>
  <si>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</si>
  <si>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</si>
  <si>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</si>
  <si>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</si>
  <si>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</si>
  <si>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</si>
  <si>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</si>
  <si>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</si>
  <si>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</si>
  <si>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</si>
  <si>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</si>
  <si>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</si>
  <si>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</si>
  <si>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</si>
  <si>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</si>
  <si>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</si>
  <si>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</si>
  <si>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</si>
  <si>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</si>
  <si>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</si>
  <si>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</si>
  <si>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</si>
  <si>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</si>
  <si>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</si>
  <si>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</si>
  <si>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</si>
  <si>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</si>
  <si>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</si>
  <si>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</si>
  <si>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</si>
  <si>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</si>
  <si>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</si>
  <si>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</si>
  <si>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</si>
  <si>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</si>
  <si>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</si>
  <si>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</si>
  <si>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</si>
  <si>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</si>
  <si>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</si>
  <si>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</si>
  <si>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</si>
  <si>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</si>
  <si>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</si>
  <si>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</si>
  <si>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</si>
  <si>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</si>
  <si>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</si>
  <si>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</si>
  <si>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</si>
  <si>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</si>
  <si>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</si>
  <si>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</si>
  <si>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</si>
  <si>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</si>
  <si>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</si>
  <si>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</si>
  <si>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</si>
  <si>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</si>
  <si>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</si>
  <si>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</si>
  <si>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</si>
  <si>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</si>
  <si>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</si>
  <si>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</si>
  <si>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</si>
  <si>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</si>
  <si>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</si>
  <si>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</si>
  <si>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</si>
  <si>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</si>
  <si>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</si>
  <si>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</si>
  <si>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</si>
  <si>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</si>
  <si>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</si>
  <si>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</si>
  <si>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</si>
  <si>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</si>
  <si>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</si>
  <si>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</si>
  <si>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</si>
  <si>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</si>
  <si>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</si>
  <si>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</si>
  <si>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</si>
  <si>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</si>
  <si>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</si>
  <si>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</si>
  <si>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</si>
  <si>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</si>
  <si>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</si>
  <si>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</si>
  <si>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</si>
  <si>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</si>
  <si>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</si>
  <si>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</si>
  <si>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</si>
  <si>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</si>
  <si>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</si>
  <si>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</si>
  <si>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</si>
  <si>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</si>
  <si>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</si>
  <si>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</si>
  <si>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</si>
  <si>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</si>
  <si>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</si>
  <si>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</si>
  <si>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</si>
  <si>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</si>
  <si>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</si>
  <si>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</si>
  <si>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</si>
  <si>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</si>
  <si>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</si>
  <si>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</si>
  <si>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</si>
  <si>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</si>
  <si>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</si>
  <si>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</si>
  <si>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</si>
  <si>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</si>
  <si>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</si>
  <si>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</si>
  <si>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</si>
  <si>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</si>
  <si>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</si>
  <si>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</si>
  <si>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</si>
  <si>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</si>
  <si>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</si>
  <si>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</si>
  <si>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</si>
  <si>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</si>
  <si>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</si>
  <si>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</si>
  <si>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</si>
  <si>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</si>
  <si>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</si>
  <si>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</si>
  <si>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</si>
  <si>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</si>
  <si>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</si>
  <si>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</si>
  <si>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</si>
  <si>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</si>
  <si>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</si>
  <si>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</si>
  <si>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</si>
  <si>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</si>
  <si>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</si>
  <si>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</si>
  <si>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</si>
  <si>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</si>
  <si>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</si>
  <si>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</si>
  <si>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</si>
  <si>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</si>
  <si>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</si>
  <si>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</si>
  <si>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</si>
  <si>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</si>
  <si>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</si>
  <si>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</si>
  <si>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</si>
  <si>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</si>
  <si>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</si>
  <si>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</si>
  <si>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</si>
  <si>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</si>
  <si>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</si>
  <si>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</si>
  <si>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</si>
  <si>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</si>
  <si>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</si>
  <si>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</si>
  <si>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</si>
  <si>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</si>
  <si>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</si>
  <si>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</si>
  <si>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</si>
  <si>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</si>
  <si>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</si>
  <si>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</si>
  <si>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</si>
  <si>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</si>
  <si>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</si>
  <si>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</si>
  <si>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</si>
  <si>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</si>
  <si>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</si>
  <si>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</si>
  <si>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</si>
  <si>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</si>
  <si>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</si>
  <si>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</si>
  <si>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</si>
  <si>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</si>
  <si>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</si>
  <si>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</si>
  <si>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</si>
  <si>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</si>
  <si>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</si>
  <si>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</si>
  <si>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</si>
  <si>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</si>
  <si>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</si>
  <si>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</si>
  <si>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</si>
  <si>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</si>
  <si>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</si>
  <si>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</si>
  <si>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</si>
  <si>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</si>
  <si>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</si>
  <si>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</si>
  <si>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</si>
  <si>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</si>
  <si>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</si>
  <si>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</si>
  <si>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</si>
  <si>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</si>
  <si>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</si>
  <si>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</si>
  <si>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</si>
  <si>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</si>
  <si>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</si>
  <si>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</si>
  <si>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</si>
  <si>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</si>
  <si>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</si>
  <si>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</si>
  <si>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</si>
  <si>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</si>
  <si>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</si>
  <si>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</si>
  <si>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</si>
  <si>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</si>
  <si>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</si>
  <si>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</si>
  <si>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</si>
  <si>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</si>
  <si>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</si>
  <si>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</si>
  <si>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</si>
  <si>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</si>
  <si>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</si>
  <si>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</si>
  <si>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</si>
  <si>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</si>
  <si>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</si>
  <si>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</si>
  <si>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</si>
  <si>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</si>
  <si>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</si>
  <si>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</si>
  <si>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</si>
  <si>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</si>
  <si>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</si>
  <si>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</si>
  <si>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</si>
  <si>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</si>
  <si>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</si>
  <si>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</si>
  <si>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</si>
  <si>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</si>
  <si>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</si>
  <si>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</si>
  <si>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</si>
  <si>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</si>
  <si>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</si>
  <si>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</si>
  <si>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</si>
  <si>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</si>
  <si>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</si>
  <si>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</si>
  <si>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</si>
  <si>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</si>
  <si>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</si>
  <si>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</si>
  <si>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</si>
  <si>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</si>
  <si>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</si>
  <si>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</si>
  <si>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</si>
  <si>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</si>
  <si>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</si>
  <si>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</si>
  <si>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</si>
  <si>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</si>
  <si>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</si>
  <si>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</si>
  <si>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</si>
  <si>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</si>
  <si>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</si>
  <si>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</si>
  <si>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</si>
  <si>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</si>
  <si>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</si>
  <si>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</si>
  <si>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</si>
  <si>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</si>
  <si>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</si>
  <si>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</si>
  <si>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</si>
  <si>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</si>
  <si>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</si>
  <si>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</si>
  <si>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</si>
  <si>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</si>
  <si>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</si>
  <si>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</si>
  <si>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</si>
  <si>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</si>
  <si>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</si>
  <si>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</si>
  <si>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</si>
  <si>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</si>
  <si>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</si>
  <si>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</si>
  <si>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</si>
  <si>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</si>
  <si>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</si>
  <si>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</si>
  <si>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</si>
  <si>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</si>
  <si>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</si>
  <si>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</si>
  <si>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</si>
  <si>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</si>
  <si>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</si>
  <si>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</si>
  <si>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</si>
  <si>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</si>
  <si>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</si>
  <si>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</si>
  <si>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</si>
  <si>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</si>
  <si>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</si>
  <si>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</si>
  <si>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</si>
  <si>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</si>
  <si>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</si>
  <si>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</si>
  <si>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</si>
  <si>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</si>
  <si>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</si>
  <si>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</si>
  <si>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</si>
  <si>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</si>
  <si>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</si>
  <si>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</si>
  <si>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</si>
  <si>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</si>
  <si>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</si>
  <si>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</si>
  <si>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</si>
  <si>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</si>
  <si>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</si>
  <si>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</si>
  <si>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</si>
  <si>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</si>
  <si>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</si>
  <si>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</si>
  <si>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</si>
  <si>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</si>
  <si>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</si>
  <si>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</si>
  <si>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</si>
  <si>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</si>
  <si>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</si>
  <si>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</si>
  <si>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</si>
  <si>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</si>
  <si>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</si>
  <si>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</si>
  <si>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</si>
  <si>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</si>
  <si>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</si>
  <si>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</si>
  <si>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</si>
  <si>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</si>
  <si>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</si>
  <si>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</si>
  <si>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</si>
  <si>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</si>
  <si>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</si>
  <si>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</si>
  <si>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</si>
  <si>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</si>
  <si>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</si>
  <si>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</si>
  <si>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</si>
  <si>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</si>
  <si>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</si>
  <si>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</si>
  <si>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</si>
  <si>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</si>
  <si>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</si>
  <si>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</si>
  <si>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</si>
  <si>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</si>
  <si>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</si>
  <si>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</si>
  <si>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</si>
  <si>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</si>
  <si>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</si>
  <si>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</si>
  <si>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</si>
  <si>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</si>
  <si>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</si>
  <si>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</si>
  <si>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</si>
  <si>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</si>
  <si>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</si>
  <si>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</si>
  <si>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</si>
  <si>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</si>
  <si>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</si>
  <si>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</si>
  <si>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</si>
  <si>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</si>
  <si>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</si>
  <si>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</si>
  <si>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</si>
  <si>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</si>
  <si>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</si>
  <si>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</si>
  <si>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</si>
  <si>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</si>
  <si>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</si>
  <si>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</si>
  <si>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</si>
  <si>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</si>
  <si>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</si>
  <si>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</si>
  <si>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</si>
  <si>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</si>
  <si>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</si>
  <si>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</si>
  <si>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</si>
  <si>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</si>
  <si>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</si>
  <si>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</si>
  <si>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</si>
  <si>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</si>
  <si>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</si>
  <si>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</si>
  <si>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</si>
  <si>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</si>
  <si>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</si>
  <si>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</si>
  <si>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</si>
  <si>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</si>
  <si>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</si>
  <si>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</si>
  <si>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</si>
  <si>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</si>
  <si>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</si>
  <si>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</si>
  <si>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</si>
  <si>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</si>
  <si>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</si>
  <si>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</si>
  <si>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</si>
  <si>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</si>
  <si>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</si>
  <si>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</si>
  <si>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</si>
  <si>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</si>
  <si>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</si>
  <si>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</si>
  <si>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</si>
  <si>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</si>
  <si>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</si>
  <si>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</si>
  <si>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</si>
  <si>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</si>
  <si>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</si>
  <si>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</si>
  <si>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</si>
  <si>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</si>
  <si>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</si>
  <si>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</si>
  <si>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</si>
  <si>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</si>
  <si>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</si>
  <si>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</si>
  <si>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</si>
  <si>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</si>
  <si>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</si>
  <si>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</si>
  <si>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</si>
  <si>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</si>
  <si>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</si>
  <si>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</si>
  <si>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</si>
  <si>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</si>
  <si>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</si>
  <si>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</si>
  <si>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</si>
  <si>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</si>
  <si>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</si>
  <si>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</si>
  <si>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</si>
  <si>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</si>
  <si>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</si>
  <si>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</si>
  <si>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</si>
  <si>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</si>
  <si>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</si>
  <si>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</si>
  <si>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</si>
  <si>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</si>
  <si>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</si>
  <si>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</si>
  <si>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</si>
  <si>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</si>
  <si>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</si>
  <si>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</si>
  <si>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</si>
  <si>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</si>
  <si>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</si>
  <si>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</si>
  <si>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</si>
  <si>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</si>
  <si>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</si>
  <si>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</si>
  <si>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</si>
  <si>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</si>
  <si>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</si>
  <si>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</si>
  <si>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</si>
  <si>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</si>
  <si>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</si>
  <si>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</si>
  <si>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</si>
  <si>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</si>
  <si>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</si>
  <si>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</si>
  <si>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</si>
  <si>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</si>
  <si>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</si>
  <si>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</si>
  <si>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</si>
  <si>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</si>
  <si>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</si>
  <si>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</si>
  <si>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</si>
  <si>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</si>
  <si>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</si>
  <si>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</si>
  <si>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</si>
  <si>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</si>
  <si>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</si>
  <si>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</si>
  <si>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</si>
  <si>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</si>
  <si>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</si>
  <si>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</si>
  <si>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</si>
  <si>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</si>
  <si>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</si>
  <si>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</si>
  <si>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</si>
  <si>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</si>
  <si>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</si>
  <si>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</si>
  <si>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</si>
  <si>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</si>
  <si>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</si>
  <si>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</si>
  <si>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</si>
  <si>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</si>
  <si>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</si>
  <si>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</si>
  <si>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</si>
  <si>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</si>
  <si>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</si>
  <si>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</si>
  <si>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</si>
  <si>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</si>
  <si>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</si>
  <si>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</si>
  <si>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</si>
  <si>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</si>
  <si>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</si>
  <si>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</si>
  <si>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</si>
  <si>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</si>
  <si>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</si>
  <si>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</si>
  <si>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</si>
  <si>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</si>
  <si>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</si>
  <si>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</si>
  <si>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</si>
  <si>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</si>
  <si>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</si>
  <si>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</si>
  <si>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</si>
  <si>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</si>
  <si>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</si>
  <si>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</si>
  <si>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</si>
  <si>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</si>
  <si>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</si>
  <si>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</si>
  <si>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</si>
  <si>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</si>
  <si>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</si>
  <si>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</si>
  <si>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</si>
  <si>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</si>
  <si>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</si>
  <si>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</si>
  <si>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</si>
  <si>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</si>
  <si>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</si>
  <si>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</si>
  <si>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</si>
  <si>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</si>
  <si>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</si>
  <si>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</si>
  <si>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</si>
  <si>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</si>
  <si>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</si>
  <si>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</si>
  <si>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</si>
  <si>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</si>
  <si>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</si>
  <si>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</si>
  <si>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</si>
  <si>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</si>
  <si>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</si>
  <si>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</si>
  <si>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</si>
  <si>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</si>
  <si>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</si>
  <si>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</si>
  <si>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</si>
  <si>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</si>
  <si>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</si>
  <si>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</si>
  <si>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</si>
  <si>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</si>
  <si>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</si>
  <si>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</si>
  <si>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</si>
  <si>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</si>
  <si>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</si>
  <si>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</si>
  <si>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</si>
  <si>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</si>
  <si>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</si>
  <si>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</si>
  <si>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</si>
  <si>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</si>
  <si>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</si>
  <si>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</si>
  <si>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</si>
  <si>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</si>
  <si>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</si>
  <si>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</si>
  <si>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</si>
  <si>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</si>
  <si>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</si>
  <si>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</si>
  <si>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</si>
  <si>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</si>
  <si>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</si>
  <si>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</si>
  <si>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</si>
  <si>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</si>
  <si>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</si>
  <si>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</si>
  <si>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</si>
  <si>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</si>
  <si>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</si>
  <si>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</si>
  <si>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</si>
  <si>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</si>
  <si>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</si>
  <si>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</si>
  <si>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</si>
  <si>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</si>
  <si>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</si>
  <si>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</si>
  <si>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</si>
  <si>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</si>
  <si>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</si>
  <si>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</si>
  <si>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</si>
  <si>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</si>
  <si>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</si>
  <si>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</si>
  <si>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</si>
  <si>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</si>
  <si>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</si>
  <si>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</si>
  <si>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</si>
  <si>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</si>
  <si>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</si>
  <si>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</si>
  <si>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</si>
  <si>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</si>
  <si>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</si>
  <si>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</si>
  <si>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</si>
  <si>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</si>
  <si>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</si>
  <si>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</si>
  <si>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</si>
  <si>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</si>
  <si>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</si>
  <si>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</si>
  <si>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</si>
  <si>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</si>
  <si>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</si>
  <si>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</si>
  <si>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</si>
  <si>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</si>
  <si>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</si>
  <si>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</si>
  <si>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</si>
  <si>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</si>
  <si>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</si>
  <si>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</si>
  <si>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</si>
  <si>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</si>
  <si>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</si>
  <si>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</si>
  <si>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</si>
  <si>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</si>
  <si>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</si>
  <si>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</si>
  <si>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</si>
  <si>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</si>
  <si>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</si>
  <si>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</si>
  <si>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</si>
  <si>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</si>
  <si>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</si>
  <si>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</si>
  <si>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</si>
  <si>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</si>
  <si>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</si>
  <si>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</si>
  <si>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</si>
  <si>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</si>
  <si>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</si>
  <si>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</si>
  <si>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</si>
  <si>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</si>
  <si>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</si>
  <si>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</si>
  <si>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</si>
  <si>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</si>
  <si>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</si>
  <si>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</si>
  <si>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</si>
  <si>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</si>
  <si>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</si>
  <si>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</si>
  <si>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</si>
  <si>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</si>
  <si>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</si>
  <si>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</si>
  <si>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</si>
  <si>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</si>
  <si>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</si>
  <si>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</si>
  <si>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</si>
  <si>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</si>
  <si>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</si>
  <si>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</si>
  <si>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</si>
  <si>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</si>
  <si>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</si>
  <si>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</si>
  <si>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</si>
  <si>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</si>
  <si>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</si>
  <si>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</si>
  <si>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</si>
  <si>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</si>
  <si>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</si>
  <si>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</si>
  <si>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</si>
  <si>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</si>
  <si>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</si>
  <si>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</si>
  <si>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</si>
  <si>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</si>
  <si>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</si>
  <si>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</si>
  <si>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</si>
  <si>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</si>
  <si>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</si>
  <si>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</si>
  <si>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</si>
  <si>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</si>
  <si>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</si>
  <si>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</si>
  <si>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</si>
  <si>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</si>
  <si>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</si>
  <si>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</si>
  <si>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</si>
  <si>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</si>
  <si>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</si>
  <si>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</si>
  <si>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</si>
  <si>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</si>
  <si>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</si>
  <si>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</si>
  <si>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</si>
  <si>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</si>
  <si>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</si>
  <si>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</si>
  <si>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</si>
  <si>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</si>
  <si>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</si>
  <si>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</si>
  <si>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</si>
  <si>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</si>
  <si>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</si>
  <si>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</si>
  <si>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</si>
  <si>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</si>
  <si>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</si>
  <si>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</si>
  <si>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</si>
  <si>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</si>
  <si>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</si>
  <si>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</si>
  <si>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</si>
  <si>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</si>
  <si>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</si>
  <si>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</si>
  <si>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</si>
  <si>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</si>
  <si>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</si>
  <si>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</si>
  <si>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</si>
  <si>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</si>
  <si>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</si>
  <si>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</si>
  <si>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</si>
  <si>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</si>
  <si>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</si>
  <si>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</si>
  <si>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</si>
  <si>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</si>
  <si>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</si>
  <si>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</si>
  <si>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</si>
  <si>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</si>
  <si>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</si>
  <si>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</si>
  <si>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</si>
  <si>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</si>
  <si>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</si>
  <si>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</si>
  <si>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</si>
  <si>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</si>
  <si>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</si>
  <si>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</si>
  <si>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</si>
  <si>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</si>
  <si>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</si>
  <si>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</si>
  <si>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</si>
  <si>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</si>
  <si>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</si>
  <si>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</si>
  <si>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</si>
  <si>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</si>
  <si>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</si>
  <si>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</si>
  <si>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</si>
  <si>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</si>
  <si>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</si>
  <si>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</si>
  <si>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</si>
  <si>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</si>
  <si>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</si>
  <si>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</si>
  <si>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</si>
  <si>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</si>
  <si>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</si>
  <si>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</si>
  <si>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</si>
  <si>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</si>
  <si>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</si>
  <si>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</si>
  <si>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</si>
  <si>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</si>
  <si>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</si>
  <si>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</si>
  <si>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</si>
  <si>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</si>
  <si>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</si>
  <si>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</si>
  <si>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</si>
  <si>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</si>
  <si>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</si>
  <si>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</si>
  <si>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</si>
  <si>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</si>
  <si>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</si>
  <si>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</si>
  <si>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</si>
  <si>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</si>
  <si>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</si>
  <si>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</si>
  <si>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</si>
  <si>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</si>
  <si>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</si>
  <si>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</si>
  <si>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</si>
  <si>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</si>
  <si>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</si>
  <si>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</si>
  <si>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</si>
  <si>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</si>
  <si>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</si>
  <si>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</si>
  <si>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</si>
  <si>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</si>
  <si>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</si>
  <si>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</si>
  <si>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</si>
  <si>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</si>
  <si>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</si>
  <si>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</si>
  <si>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</si>
  <si>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</si>
  <si>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</si>
  <si>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</si>
  <si>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</si>
  <si>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</si>
  <si>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</si>
  <si>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</si>
  <si>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</si>
  <si>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</si>
  <si>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</si>
  <si>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</si>
  <si>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</si>
  <si>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</si>
  <si>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</si>
  <si>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</si>
  <si>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</si>
  <si>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</si>
  <si>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</si>
  <si>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</si>
  <si>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</si>
  <si>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</si>
  <si>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</si>
  <si>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</si>
  <si>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</si>
  <si>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</si>
  <si>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</si>
  <si>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</si>
  <si>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</si>
  <si>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</si>
  <si>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</si>
  <si>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</si>
  <si>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</si>
  <si>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</si>
  <si>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</si>
  <si>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</si>
  <si>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</si>
  <si>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</si>
  <si>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</si>
  <si>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</si>
  <si>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</si>
  <si>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</si>
  <si>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</si>
  <si>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</si>
  <si>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</si>
  <si>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</si>
  <si>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</si>
  <si>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</si>
  <si>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</si>
  <si>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</si>
  <si>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</si>
  <si>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</si>
  <si>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</si>
  <si>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</si>
  <si>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</si>
  <si>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</si>
  <si>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</si>
  <si>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</si>
  <si>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</si>
  <si>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</si>
  <si>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</si>
  <si>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</si>
  <si>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</si>
  <si>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</si>
  <si>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</si>
  <si>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</si>
  <si>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</si>
  <si>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</si>
  <si>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</si>
  <si>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</si>
  <si>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</si>
  <si>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</si>
  <si>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</si>
  <si>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</si>
  <si>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</si>
  <si>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</si>
  <si>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</si>
  <si>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</si>
  <si>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</si>
  <si>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</si>
  <si>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</si>
  <si>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</si>
  <si>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</si>
  <si>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</si>
  <si>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</si>
  <si>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</si>
  <si>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</si>
  <si>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</si>
  <si>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</si>
  <si>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</si>
  <si>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</si>
  <si>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</si>
  <si>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</si>
  <si>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</si>
  <si>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</si>
  <si>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</si>
  <si>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</si>
  <si>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</si>
  <si>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</si>
  <si>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</si>
  <si>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</si>
  <si>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</si>
  <si>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</si>
  <si>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</si>
  <si>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</si>
  <si>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</si>
  <si>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</si>
  <si>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</si>
  <si>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</si>
  <si>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</si>
  <si>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</si>
  <si>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</si>
  <si>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</si>
  <si>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</si>
  <si>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</si>
  <si>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</si>
  <si>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</si>
  <si>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</si>
  <si>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</si>
  <si>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</si>
  <si>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</si>
  <si>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</si>
  <si>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</si>
  <si>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</si>
  <si>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</si>
  <si>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</si>
  <si>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</si>
  <si>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</si>
  <si>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</si>
  <si>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</si>
  <si>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</si>
  <si>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</si>
  <si>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</si>
  <si>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</si>
  <si>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</si>
  <si>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</si>
  <si>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</si>
  <si>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</si>
  <si>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</si>
  <si>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</si>
  <si>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</si>
  <si>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</si>
  <si>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</si>
  <si>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</si>
  <si>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</si>
  <si>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</si>
  <si>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</si>
  <si>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</si>
  <si>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</si>
  <si>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</si>
  <si>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</si>
  <si>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</si>
  <si>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</si>
  <si>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</si>
  <si>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</si>
  <si>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</si>
  <si>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</si>
  <si>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</si>
  <si>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</si>
  <si>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</si>
  <si>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</si>
  <si>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</si>
  <si>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</si>
  <si>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</si>
  <si>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</si>
  <si>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</si>
  <si>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</si>
  <si>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</si>
  <si>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</si>
  <si>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</si>
  <si>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</si>
  <si>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</si>
  <si>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</si>
  <si>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</si>
  <si>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</si>
  <si>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</si>
  <si>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</si>
  <si>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</si>
  <si>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</si>
  <si>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</si>
  <si>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</si>
  <si>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</si>
  <si>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</si>
  <si>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</si>
  <si>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</si>
  <si>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</si>
  <si>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</si>
  <si>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</si>
  <si>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</si>
  <si>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</si>
  <si>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</si>
  <si>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</si>
  <si>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</si>
  <si>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</si>
  <si>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</si>
  <si>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</si>
  <si>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</si>
  <si>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</si>
  <si>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</si>
  <si>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</si>
  <si>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</si>
  <si>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</si>
  <si>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</si>
  <si>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</si>
  <si>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</si>
  <si>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</si>
  <si>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</si>
  <si>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</si>
  <si>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</si>
  <si>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</si>
  <si>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</si>
  <si>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</si>
  <si>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</si>
  <si>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</si>
  <si>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</si>
  <si>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</si>
  <si>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</si>
  <si>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</si>
  <si>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</si>
  <si>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</si>
  <si>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</si>
  <si>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</si>
  <si>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</si>
  <si>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</si>
  <si>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</si>
  <si>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</si>
  <si>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</si>
  <si>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</si>
  <si>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</si>
  <si>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</si>
  <si>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</si>
  <si>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</si>
  <si>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</si>
  <si>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</si>
  <si>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</si>
  <si>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</si>
  <si>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</si>
  <si>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</si>
  <si>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</si>
  <si>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</si>
  <si>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</si>
  <si>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</si>
  <si>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</si>
  <si>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</si>
  <si>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</si>
  <si>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</si>
  <si>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</si>
  <si>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</si>
  <si>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</si>
  <si>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</si>
  <si>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</si>
  <si>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</si>
  <si>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</si>
  <si>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</si>
  <si>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</si>
  <si>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</si>
  <si>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</si>
  <si>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</si>
  <si>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</si>
  <si>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</si>
  <si>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</si>
  <si>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</si>
  <si>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</si>
  <si>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</si>
  <si>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</si>
  <si>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</si>
  <si>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</si>
  <si>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</si>
  <si>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</si>
  <si>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</si>
  <si>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</si>
  <si>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</si>
  <si>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</si>
  <si>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</si>
  <si>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</si>
  <si>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</si>
  <si>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</si>
  <si>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</si>
  <si>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</si>
  <si>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</si>
  <si>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</si>
  <si>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</si>
  <si>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</si>
  <si>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</si>
  <si>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</si>
  <si>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</si>
  <si>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</si>
  <si>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</si>
  <si>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</si>
  <si>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</si>
  <si>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</si>
  <si>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</si>
  <si>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</si>
  <si>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</si>
  <si>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</si>
  <si>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</si>
  <si>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</si>
  <si>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</si>
  <si>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</si>
  <si>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</si>
  <si>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</si>
  <si>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</si>
  <si>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</si>
  <si>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</si>
  <si>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</si>
  <si>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</si>
  <si>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</si>
  <si>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</si>
  <si>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</si>
  <si>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</si>
  <si>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</si>
  <si>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</si>
  <si>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</si>
  <si>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</si>
  <si>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</si>
  <si>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</si>
  <si>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</si>
  <si>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</si>
  <si>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</si>
  <si>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</si>
  <si>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</si>
  <si>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</si>
  <si>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</si>
  <si>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</si>
  <si>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</si>
  <si>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</si>
  <si>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</si>
  <si>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</si>
  <si>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</si>
  <si>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</si>
  <si>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</si>
  <si>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</si>
  <si>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</si>
  <si>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</si>
  <si>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</si>
  <si>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</si>
  <si>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</si>
  <si>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</si>
  <si>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</si>
  <si>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</si>
  <si>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</si>
  <si>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</si>
  <si>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</si>
  <si>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</si>
  <si>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</si>
  <si>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</si>
  <si>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</si>
  <si>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</si>
  <si>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</si>
  <si>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</si>
  <si>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</si>
  <si>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</si>
  <si>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</si>
  <si>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</si>
  <si>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</si>
  <si>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</si>
  <si>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</si>
  <si>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</si>
  <si>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</si>
  <si>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</si>
  <si>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</si>
  <si>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</si>
  <si>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</si>
  <si>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</si>
  <si>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</si>
  <si>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</si>
  <si>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</si>
  <si>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</si>
  <si>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</si>
  <si>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</si>
  <si>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</si>
  <si>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</si>
  <si>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</si>
  <si>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</si>
  <si>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</si>
  <si>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</si>
  <si>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</si>
  <si>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</si>
  <si>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</si>
  <si>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</si>
  <si>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</si>
  <si>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</si>
  <si>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</si>
  <si>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</si>
  <si>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</si>
  <si>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</si>
  <si>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</si>
  <si>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</si>
  <si>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</si>
  <si>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</si>
  <si>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</si>
  <si>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</si>
  <si>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</si>
  <si>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</si>
  <si>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</si>
  <si>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</si>
  <si>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</si>
  <si>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</si>
  <si>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</si>
  <si>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</si>
  <si>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</si>
  <si>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</si>
  <si>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</si>
  <si>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</si>
  <si>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</si>
  <si>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</si>
  <si>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</si>
  <si>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</si>
  <si>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</si>
  <si>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</si>
  <si>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</si>
  <si>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</si>
  <si>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</si>
  <si>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</si>
  <si>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</si>
  <si>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</si>
  <si>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</si>
  <si>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</si>
  <si>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</si>
  <si>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</si>
  <si>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</si>
  <si>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</si>
  <si>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</si>
  <si>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</si>
  <si>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</si>
  <si>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</si>
  <si>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</si>
  <si>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</si>
  <si>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</si>
  <si>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</si>
  <si>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</si>
  <si>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</si>
  <si>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</si>
  <si>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</si>
  <si>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</si>
  <si>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</si>
  <si>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</si>
  <si>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</si>
  <si>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</si>
  <si>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</si>
  <si>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</si>
  <si>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</si>
  <si>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</si>
  <si>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</si>
  <si>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</si>
  <si>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</si>
  <si>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</si>
  <si>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</si>
  <si>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</si>
  <si>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</si>
  <si>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</si>
  <si>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</si>
  <si>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</si>
  <si>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</si>
  <si>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</si>
  <si>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</si>
  <si>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</si>
  <si>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</si>
  <si>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</si>
  <si>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</si>
  <si>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</si>
  <si>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</si>
  <si>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</si>
  <si>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</si>
  <si>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</si>
  <si>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</si>
  <si>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</si>
  <si>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</si>
  <si>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</si>
  <si>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</si>
  <si>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</si>
  <si>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</si>
  <si>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</si>
  <si>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</si>
  <si>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</si>
  <si>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</si>
  <si>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</si>
  <si>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</si>
  <si>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</si>
  <si>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</si>
  <si>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</si>
  <si>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</si>
  <si>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</si>
  <si>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</si>
  <si>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</si>
  <si>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</si>
  <si>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</si>
  <si>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</si>
  <si>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</si>
  <si>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</si>
  <si>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</si>
  <si>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</si>
  <si>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</si>
  <si>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</si>
  <si>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</si>
  <si>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</si>
  <si>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</si>
  <si>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</si>
  <si>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</si>
  <si>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</si>
  <si>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</si>
  <si>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</si>
  <si>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</si>
  <si>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</si>
  <si>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</si>
  <si>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</si>
  <si>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</si>
  <si>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</si>
  <si>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</si>
  <si>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</si>
  <si>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</si>
  <si>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</si>
  <si>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</si>
  <si>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</si>
  <si>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</si>
  <si>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</si>
  <si>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</si>
  <si>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</si>
  <si>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</si>
  <si>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</si>
  <si>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</si>
  <si>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</si>
  <si>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</si>
  <si>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</si>
  <si>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</si>
  <si>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</si>
  <si>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</si>
  <si>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</si>
  <si>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</si>
  <si>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</si>
  <si>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</si>
  <si>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</si>
  <si>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</si>
  <si>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</si>
  <si>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</si>
  <si>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</si>
  <si>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</si>
  <si>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</si>
  <si>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</si>
  <si>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</si>
  <si>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</si>
  <si>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</si>
  <si>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</si>
  <si>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</si>
  <si>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</si>
  <si>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</si>
  <si>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</si>
  <si>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</si>
  <si>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</si>
  <si>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</si>
  <si>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</si>
  <si>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</si>
  <si>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</si>
  <si>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</si>
  <si>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</si>
  <si>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</si>
  <si>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</si>
  <si>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</si>
  <si>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</si>
  <si>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</si>
  <si>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</si>
  <si>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</si>
  <si>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</si>
  <si>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</si>
  <si>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</si>
  <si>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</si>
  <si>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</si>
  <si>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</si>
  <si>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</si>
  <si>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</si>
  <si>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</si>
  <si>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</si>
  <si>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</si>
  <si>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</si>
  <si>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</si>
  <si>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</si>
  <si>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</si>
  <si>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</si>
  <si>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</si>
  <si>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</si>
  <si>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</si>
  <si>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</si>
  <si>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</si>
  <si>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</si>
  <si>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</si>
  <si>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</si>
  <si>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</si>
  <si>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</si>
  <si>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</si>
  <si>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</si>
  <si>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</si>
  <si>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</si>
  <si>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</si>
  <si>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</si>
  <si>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</si>
  <si>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</si>
  <si>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</si>
  <si>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</si>
  <si>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</si>
  <si>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</si>
  <si>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</si>
  <si>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</si>
  <si>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</si>
  <si>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</si>
  <si>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</si>
  <si>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</si>
  <si>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</si>
  <si>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</si>
  <si>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</si>
  <si>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</si>
  <si>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</si>
  <si>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</si>
  <si>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</si>
  <si>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</si>
  <si>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</si>
  <si>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</si>
  <si>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</si>
  <si>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</si>
  <si>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</si>
  <si>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</si>
  <si>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</si>
  <si>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</si>
  <si>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</si>
  <si>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</si>
  <si>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</si>
  <si>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</si>
  <si>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</si>
  <si>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</si>
  <si>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</si>
  <si>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</si>
  <si>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</si>
  <si>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</si>
  <si>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</si>
  <si>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</si>
  <si>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</si>
  <si>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</si>
  <si>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</si>
  <si>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</si>
  <si>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</si>
  <si>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</si>
  <si>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</si>
  <si>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</si>
  <si>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</si>
  <si>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</si>
  <si>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</si>
  <si>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</si>
  <si>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</si>
  <si>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</si>
  <si>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</si>
  <si>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</si>
  <si>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</si>
  <si>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</si>
  <si>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</si>
  <si>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</si>
  <si>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</si>
  <si>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</si>
  <si>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</si>
  <si>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</si>
  <si>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</si>
  <si>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</si>
  <si>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</si>
  <si>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</si>
  <si>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</si>
  <si>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</si>
  <si>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</si>
  <si>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</si>
  <si>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</si>
  <si>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</si>
  <si>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</si>
  <si>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</si>
  <si>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</si>
  <si>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</si>
  <si>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</si>
  <si>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</si>
  <si>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</si>
  <si>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</si>
  <si>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</si>
  <si>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</si>
  <si>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</si>
  <si>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</si>
  <si>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</si>
  <si>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</si>
  <si>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</si>
  <si>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</si>
  <si>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</si>
  <si>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</si>
  <si>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</si>
  <si>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</si>
  <si>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</si>
  <si>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</si>
  <si>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</si>
  <si>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</si>
  <si>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</si>
  <si>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</si>
  <si>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</si>
  <si>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</si>
  <si>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</si>
  <si>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</si>
  <si>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</si>
  <si>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</si>
  <si>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</si>
  <si>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</si>
  <si>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</si>
  <si>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</si>
  <si>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</si>
  <si>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</si>
  <si>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</si>
  <si>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</si>
  <si>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</si>
  <si>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</si>
  <si>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</si>
  <si>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</si>
  <si>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</si>
  <si>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</si>
  <si>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</si>
  <si>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</si>
  <si>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</si>
  <si>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</si>
  <si>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</si>
  <si>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</si>
  <si>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</si>
  <si>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</si>
  <si>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</si>
  <si>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</si>
  <si>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</si>
  <si>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</si>
  <si>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</si>
  <si>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</si>
  <si>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</si>
  <si>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</si>
  <si>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</si>
  <si>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</si>
  <si>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</si>
  <si>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</si>
  <si>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</si>
  <si>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</si>
  <si>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</si>
  <si>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</si>
  <si>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</si>
  <si>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</si>
  <si>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</si>
  <si>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</si>
  <si>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</si>
  <si>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</si>
  <si>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</si>
  <si>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</si>
  <si>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</si>
  <si>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</si>
  <si>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</si>
  <si>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</si>
  <si>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</si>
  <si>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</si>
  <si>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</si>
  <si>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</si>
  <si>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</si>
  <si>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</si>
  <si>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</si>
  <si>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</si>
  <si>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</si>
  <si>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</si>
  <si>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</si>
  <si>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</si>
  <si>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</si>
  <si>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</si>
  <si>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</si>
  <si>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</si>
  <si>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</si>
  <si>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</si>
  <si>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</si>
  <si>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</si>
  <si>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</si>
  <si>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</si>
  <si>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</si>
  <si>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</si>
  <si>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</si>
  <si>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</si>
  <si>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</si>
  <si>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</si>
  <si>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</si>
  <si>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</si>
  <si>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</si>
  <si>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</si>
  <si>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</si>
  <si>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</si>
  <si>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</si>
  <si>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</si>
  <si>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</si>
  <si>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</si>
  <si>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</si>
  <si>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</si>
  <si>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</si>
  <si>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</si>
  <si>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</si>
  <si>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</si>
  <si>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</si>
  <si>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</si>
  <si>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</si>
  <si>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</si>
  <si>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</si>
  <si>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</si>
  <si>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</si>
  <si>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</si>
  <si>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</si>
  <si>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</si>
  <si>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</si>
  <si>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</si>
  <si>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</si>
  <si>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</si>
  <si>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</si>
  <si>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</si>
  <si>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</si>
  <si>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</si>
  <si>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</si>
  <si>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</si>
  <si>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</si>
  <si>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</si>
  <si>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</si>
  <si>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</si>
  <si>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</si>
  <si>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</si>
  <si>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</si>
  <si>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</si>
  <si>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</si>
  <si>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</si>
  <si>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</si>
  <si>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</si>
  <si>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</si>
  <si>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</si>
  <si>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</si>
  <si>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</si>
  <si>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</si>
  <si>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</si>
  <si>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</si>
  <si>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</si>
  <si>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</si>
  <si>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</si>
  <si>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</si>
  <si>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</si>
  <si>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</si>
  <si>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</si>
  <si>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</si>
  <si>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</si>
  <si>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</si>
  <si>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</si>
  <si>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</si>
  <si>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</si>
  <si>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</si>
  <si>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</si>
  <si>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</si>
  <si>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</si>
  <si>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</si>
  <si>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</si>
  <si>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</si>
  <si>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</si>
  <si>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</si>
  <si>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</si>
  <si>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</si>
  <si>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</si>
  <si>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</si>
  <si>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</si>
  <si>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</si>
  <si>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</si>
  <si>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</si>
  <si>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</si>
  <si>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</si>
  <si>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</si>
  <si>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</si>
  <si>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</si>
  <si>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</si>
  <si>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</si>
  <si>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</si>
  <si>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</si>
  <si>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</si>
  <si>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</si>
  <si>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</si>
  <si>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</si>
  <si>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</si>
  <si>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</si>
  <si>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</si>
  <si>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</si>
  <si>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</si>
  <si>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</si>
  <si>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</si>
  <si>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</si>
  <si>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</si>
  <si>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</si>
  <si>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</si>
  <si>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</si>
  <si>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</si>
  <si>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</si>
  <si>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</si>
  <si>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</si>
  <si>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</si>
  <si>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</si>
  <si>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</si>
  <si>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</si>
  <si>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</si>
  <si>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</si>
  <si>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</si>
  <si>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</si>
  <si>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</si>
  <si>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</si>
  <si>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</si>
  <si>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</si>
  <si>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</si>
  <si>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</si>
  <si>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</si>
  <si>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</si>
  <si>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</si>
  <si>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</si>
  <si>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</si>
  <si>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</si>
  <si>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</si>
  <si>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</si>
  <si>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</si>
  <si>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</si>
  <si>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</si>
  <si>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</si>
  <si>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</si>
  <si>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</si>
  <si>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</si>
  <si>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</si>
  <si>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</si>
  <si>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</si>
  <si>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</si>
  <si>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</si>
  <si>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</si>
  <si>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</si>
  <si>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</si>
  <si>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</si>
  <si>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</si>
  <si>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</si>
  <si>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</si>
  <si>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</si>
  <si>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</si>
  <si>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</si>
  <si>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</si>
  <si>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</si>
  <si>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</si>
  <si>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</si>
  <si>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</si>
  <si>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</si>
  <si>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</si>
  <si>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</si>
  <si>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</si>
  <si>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</si>
  <si>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</si>
  <si>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</si>
  <si>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</si>
  <si>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</si>
  <si>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</si>
  <si>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</si>
  <si>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</si>
  <si>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</si>
  <si>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</si>
  <si>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</si>
  <si>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</si>
  <si>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</si>
  <si>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</si>
  <si>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</si>
  <si>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</si>
  <si>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</si>
  <si>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</si>
  <si>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</si>
  <si>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</si>
  <si>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</si>
  <si>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</si>
  <si>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</si>
  <si>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</si>
  <si>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</si>
  <si>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</si>
  <si>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</si>
  <si>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</si>
  <si>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</si>
  <si>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</si>
  <si>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</si>
  <si>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</si>
  <si>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</si>
  <si>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</si>
  <si>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</si>
  <si>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</si>
  <si>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</si>
  <si>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</si>
  <si>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</si>
  <si>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</si>
  <si>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</si>
  <si>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</si>
  <si>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</si>
  <si>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</si>
  <si>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</si>
  <si>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</si>
  <si>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</si>
  <si>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</si>
  <si>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</si>
  <si>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</si>
  <si>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</si>
  <si>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</si>
  <si>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</si>
  <si>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</si>
  <si>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</si>
  <si>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</si>
  <si>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</si>
  <si>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</si>
  <si>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</si>
  <si>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</si>
  <si>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</si>
  <si>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</si>
  <si>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</si>
  <si>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</si>
  <si>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</si>
  <si>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</si>
  <si>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</si>
  <si>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</si>
  <si>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</si>
  <si>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</si>
  <si>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</si>
  <si>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</si>
  <si>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</si>
  <si>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</si>
  <si>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</si>
  <si>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</si>
  <si>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</si>
  <si>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</si>
  <si>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</si>
  <si>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</si>
  <si>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</si>
  <si>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</si>
  <si>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</si>
  <si>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</si>
  <si>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</si>
  <si>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</si>
  <si>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</si>
  <si>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</si>
  <si>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</si>
  <si>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</si>
  <si>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</si>
  <si>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</si>
  <si>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</si>
  <si>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</si>
  <si>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</si>
  <si>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</si>
  <si>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</si>
  <si>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</si>
  <si>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</si>
  <si>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</si>
  <si>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</si>
  <si>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</si>
  <si>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</si>
  <si>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</si>
  <si>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</si>
  <si>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</si>
  <si>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</si>
  <si>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</si>
  <si>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</si>
  <si>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</si>
  <si>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</si>
  <si>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</si>
  <si>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</si>
  <si>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</si>
  <si>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</si>
  <si>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</si>
  <si>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</si>
  <si>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</si>
  <si>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</si>
  <si>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</si>
  <si>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</si>
  <si>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</si>
  <si>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</si>
  <si>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</si>
  <si>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</si>
  <si>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</si>
  <si>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</si>
  <si>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</si>
  <si>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</si>
  <si>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</si>
  <si>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</si>
  <si>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</si>
  <si>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</si>
  <si>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</si>
  <si>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</si>
  <si>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</si>
  <si>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</si>
  <si>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</si>
  <si>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</si>
  <si>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</si>
  <si>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</si>
  <si>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</si>
  <si>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</si>
  <si>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</si>
  <si>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</si>
  <si>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</si>
  <si>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</si>
  <si>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</si>
  <si>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</si>
  <si>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</si>
  <si>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</si>
  <si>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</si>
  <si>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</si>
  <si>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</si>
  <si>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</si>
  <si>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</si>
  <si>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</si>
  <si>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</si>
  <si>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</si>
  <si>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</si>
  <si>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</si>
  <si>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</si>
  <si>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</si>
  <si>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</si>
  <si>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</si>
  <si>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</si>
  <si>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</si>
  <si>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</si>
  <si>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</si>
  <si>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</si>
  <si>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</si>
  <si>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</si>
  <si>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</si>
  <si>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</si>
  <si>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</si>
  <si>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</si>
  <si>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</si>
  <si>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</si>
  <si>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</si>
  <si>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</si>
  <si>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</si>
  <si>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</si>
  <si>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</si>
  <si>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</si>
  <si>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</si>
  <si>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</si>
  <si>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</si>
  <si>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</si>
  <si>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</si>
  <si>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</si>
  <si>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</si>
  <si>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</si>
  <si>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</si>
  <si>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</si>
  <si>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</si>
  <si>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</si>
  <si>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</si>
  <si>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</si>
  <si>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</si>
  <si>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</si>
  <si>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</si>
  <si>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</si>
  <si>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</si>
  <si>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</si>
  <si>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</si>
  <si>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</si>
  <si>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</si>
  <si>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</si>
  <si>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</si>
  <si>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</si>
  <si>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</si>
  <si>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</si>
  <si>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</si>
  <si>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</si>
  <si>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</si>
  <si>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</si>
  <si>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</si>
  <si>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</si>
  <si>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</si>
  <si>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</si>
  <si>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</si>
  <si>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</si>
  <si>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</si>
  <si>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</si>
  <si>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</si>
  <si>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</si>
  <si>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</si>
  <si>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</si>
  <si>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</si>
  <si>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</si>
  <si>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</si>
  <si>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</si>
  <si>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</si>
  <si>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</si>
  <si>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</si>
  <si>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</si>
  <si>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</si>
  <si>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</si>
  <si>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</si>
  <si>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</si>
  <si>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</si>
  <si>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</si>
  <si>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</si>
  <si>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</si>
  <si>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</si>
  <si>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</si>
  <si>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</si>
  <si>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</si>
  <si>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</si>
  <si>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</si>
  <si>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</si>
  <si>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</si>
  <si>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</si>
  <si>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</si>
  <si>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</si>
  <si>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</si>
  <si>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</si>
  <si>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</si>
  <si>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</si>
  <si>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</si>
  <si>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</si>
  <si>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</si>
  <si>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</si>
  <si>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</si>
  <si>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</si>
  <si>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</si>
  <si>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</si>
  <si>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</si>
  <si>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</si>
  <si>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</si>
  <si>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</si>
  <si>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</si>
  <si>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</si>
  <si>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</si>
  <si>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</si>
  <si>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</si>
  <si>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</si>
  <si>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</si>
  <si>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</si>
  <si>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</si>
  <si>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</si>
  <si>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</si>
  <si>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</si>
  <si>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</si>
  <si>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</si>
  <si>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</si>
  <si>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</si>
  <si>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</si>
  <si>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</si>
  <si>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</si>
  <si>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</si>
  <si>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</si>
  <si>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</si>
  <si>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</si>
  <si>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</si>
  <si>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</si>
  <si>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</si>
  <si>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</si>
  <si>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</si>
  <si>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</si>
  <si>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</si>
  <si>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</si>
  <si>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</si>
  <si>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</si>
  <si>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</si>
  <si>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</si>
  <si>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</si>
  <si>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</si>
  <si>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</si>
  <si>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</si>
  <si>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</si>
  <si>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</si>
  <si>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</si>
  <si>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</si>
  <si>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</si>
  <si>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</si>
  <si>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</si>
  <si>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</si>
  <si>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</si>
  <si>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</si>
  <si>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</si>
  <si>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</si>
  <si>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</si>
  <si>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</si>
  <si>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</si>
  <si>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</si>
  <si>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</si>
  <si>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</si>
  <si>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</si>
  <si>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</si>
  <si>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</si>
  <si>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</si>
  <si>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</si>
  <si>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</si>
  <si>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</si>
  <si>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</si>
  <si>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</si>
  <si>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</si>
  <si>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</si>
  <si>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</si>
  <si>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</si>
  <si>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</si>
  <si>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</si>
  <si>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</si>
  <si>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</si>
  <si>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</si>
  <si>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</si>
  <si>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</si>
  <si>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</si>
  <si>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</si>
  <si>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</si>
  <si>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</si>
  <si>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</si>
  <si>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</si>
  <si>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</si>
  <si>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</si>
  <si>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</si>
  <si>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</si>
  <si>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</si>
  <si>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</si>
  <si>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</si>
  <si>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</si>
  <si>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</si>
  <si>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</si>
  <si>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</si>
  <si>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</si>
  <si>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</si>
  <si>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</si>
  <si>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</si>
  <si>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</si>
  <si>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</si>
  <si>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</si>
  <si>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</si>
  <si>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</si>
  <si>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</si>
  <si>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</si>
  <si>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</si>
  <si>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</si>
  <si>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</si>
  <si>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</si>
  <si>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</si>
  <si>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</si>
  <si>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</si>
  <si>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</si>
  <si>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</si>
  <si>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</si>
  <si>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</si>
  <si>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</si>
  <si>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</si>
  <si>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</si>
  <si>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</si>
  <si>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</si>
  <si>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</si>
  <si>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</si>
  <si>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</si>
  <si>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</si>
  <si>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</si>
  <si>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</si>
  <si>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</si>
  <si>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</si>
  <si>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</si>
  <si>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</si>
  <si>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</si>
  <si>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</si>
  <si>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</si>
  <si>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</si>
  <si>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</si>
  <si>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</si>
  <si>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</si>
  <si>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</si>
  <si>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</si>
  <si>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</si>
  <si>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</si>
  <si>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</si>
  <si>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</si>
  <si>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</si>
  <si>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</si>
  <si>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</si>
  <si>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</si>
  <si>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</si>
  <si>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</si>
  <si>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</si>
  <si>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</si>
  <si>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</si>
  <si>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</si>
  <si>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</si>
  <si>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</si>
  <si>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</si>
  <si>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</si>
  <si>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</si>
  <si>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</si>
  <si>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</si>
  <si>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</si>
  <si>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</si>
  <si>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</si>
  <si>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</si>
  <si>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</si>
  <si>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</si>
  <si>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</si>
  <si>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</si>
  <si>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</si>
  <si>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</si>
  <si>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</si>
  <si>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</si>
  <si>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</si>
  <si>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</si>
  <si>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</si>
  <si>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</si>
  <si>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</si>
  <si>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</si>
  <si>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</si>
  <si>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</si>
  <si>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</si>
  <si>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</si>
  <si>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</si>
  <si>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</si>
  <si>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</si>
  <si>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</si>
  <si>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</si>
  <si>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</si>
  <si>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</si>
  <si>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</si>
  <si>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</si>
  <si>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</si>
  <si>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</si>
  <si>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</si>
  <si>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</si>
  <si>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</si>
  <si>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</si>
  <si>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</si>
  <si>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</si>
  <si>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</si>
  <si>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</si>
  <si>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</si>
  <si>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</si>
  <si>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</si>
  <si>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</si>
  <si>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</si>
  <si>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</si>
  <si>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</si>
  <si>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</si>
  <si>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</si>
  <si>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</si>
  <si>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</si>
  <si>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</si>
  <si>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</si>
  <si>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</si>
  <si>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</si>
  <si>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</si>
  <si>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</si>
  <si>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</si>
  <si>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</si>
  <si>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</si>
  <si>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</si>
  <si>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</si>
  <si>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</si>
  <si>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</si>
  <si>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</si>
  <si>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</si>
  <si>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</si>
  <si>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</si>
  <si>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</si>
  <si>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</si>
  <si>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</si>
  <si>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</si>
  <si>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</si>
  <si>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</si>
  <si>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</si>
  <si>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</si>
  <si>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</si>
  <si>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</si>
  <si>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</si>
  <si>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</si>
  <si>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</si>
  <si>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</si>
  <si>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</si>
  <si>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</si>
  <si>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</si>
  <si>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</si>
  <si>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</si>
  <si>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</si>
  <si>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</si>
  <si>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</si>
  <si>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</si>
  <si>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</si>
  <si>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</si>
  <si>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</si>
  <si>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</si>
  <si>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</si>
  <si>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</si>
  <si>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</si>
  <si>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</si>
  <si>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</si>
  <si>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</si>
  <si>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</si>
  <si>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</si>
  <si>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</si>
  <si>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</si>
  <si>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</si>
  <si>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</si>
  <si>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</si>
  <si>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</si>
  <si>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</si>
  <si>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</si>
  <si>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</si>
  <si>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</si>
  <si>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</si>
  <si>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</si>
  <si>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</si>
  <si>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</si>
  <si>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</si>
  <si>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</si>
  <si>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</si>
  <si>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</si>
  <si>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</si>
  <si>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</si>
  <si>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</si>
  <si>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</si>
  <si>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</si>
  <si>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</si>
  <si>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</si>
  <si>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</si>
  <si>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</si>
  <si>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</si>
  <si>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</si>
  <si>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</si>
  <si>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</si>
  <si>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</si>
  <si>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</si>
  <si>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</si>
  <si>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</si>
  <si>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</si>
  <si>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</si>
  <si>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</si>
  <si>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</si>
  <si>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</si>
  <si>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</si>
  <si>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</si>
  <si>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</si>
  <si>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</si>
  <si>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</si>
  <si>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</si>
  <si>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</si>
  <si>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</si>
  <si>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</si>
  <si>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</si>
  <si>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</si>
  <si>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</si>
  <si>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</si>
  <si>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</si>
  <si>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</si>
  <si>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</si>
  <si>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</si>
  <si>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</si>
  <si>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</si>
  <si>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</si>
  <si>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</si>
  <si>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</si>
  <si>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</si>
  <si>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</si>
  <si>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</si>
  <si>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</si>
  <si>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</si>
  <si>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</si>
  <si>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</si>
  <si>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</si>
  <si>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</si>
  <si>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</si>
  <si>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</si>
  <si>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</si>
  <si>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</si>
  <si>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</si>
  <si>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</si>
  <si>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</si>
  <si>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</si>
  <si>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</si>
  <si>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</si>
  <si>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</si>
  <si>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</si>
  <si>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</si>
  <si>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</si>
  <si>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</si>
  <si>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</si>
  <si>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</si>
  <si>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</si>
  <si>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</si>
  <si>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</si>
  <si>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</si>
  <si>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</si>
  <si>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</si>
  <si>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</si>
  <si>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</si>
  <si>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</si>
  <si>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</si>
  <si>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</si>
  <si>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</si>
  <si>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</si>
  <si>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</si>
  <si>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</si>
  <si>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</si>
  <si>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</si>
  <si>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</si>
  <si>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</si>
  <si>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</si>
  <si>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</si>
  <si>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</si>
  <si>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</si>
  <si>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</si>
  <si>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</si>
  <si>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</si>
  <si>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</si>
  <si>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</si>
  <si>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</si>
  <si>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</si>
  <si>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</si>
  <si>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</si>
  <si>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</si>
  <si>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</si>
  <si>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</si>
  <si>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</si>
  <si>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</si>
  <si>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</si>
  <si>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</si>
  <si>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</si>
  <si>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</si>
  <si>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</si>
  <si>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</si>
  <si>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</si>
  <si>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</si>
  <si>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</si>
  <si>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</si>
  <si>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</si>
  <si>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</si>
  <si>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</si>
  <si>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</si>
  <si>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</si>
  <si>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</si>
  <si>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</si>
  <si>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</si>
  <si>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</si>
  <si>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</si>
  <si>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</si>
  <si>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</si>
  <si>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</si>
  <si>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</si>
  <si>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</si>
  <si>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</si>
  <si>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</si>
  <si>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</si>
  <si>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</si>
  <si>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</si>
  <si>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</si>
  <si>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</si>
  <si>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</si>
  <si>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</si>
  <si>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</si>
  <si>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</si>
  <si>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</si>
  <si>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</si>
  <si>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</si>
  <si>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</si>
  <si>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</si>
  <si>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</si>
  <si>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</si>
  <si>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</si>
  <si>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</si>
  <si>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</si>
  <si>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</si>
  <si>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</si>
  <si>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</si>
  <si>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</si>
  <si>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</si>
  <si>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</si>
  <si>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</si>
  <si>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</si>
  <si>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</si>
  <si>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</si>
  <si>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</si>
  <si>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</si>
  <si>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</si>
  <si>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</si>
  <si>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</si>
  <si>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</si>
  <si>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</si>
  <si>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</si>
  <si>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</si>
  <si>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</si>
  <si>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</si>
  <si>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</si>
  <si>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</si>
  <si>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</si>
  <si>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</si>
  <si>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</si>
  <si>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</si>
  <si>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</si>
  <si>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</si>
  <si>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</si>
  <si>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</si>
  <si>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</si>
  <si>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</si>
  <si>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</si>
  <si>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</si>
  <si>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</si>
  <si>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</si>
  <si>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</si>
  <si>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</si>
  <si>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</si>
  <si>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</si>
  <si>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</si>
  <si>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</si>
  <si>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</si>
  <si>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</si>
  <si>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</si>
  <si>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</si>
  <si>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</si>
  <si>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</si>
  <si>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</si>
  <si>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</si>
  <si>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</si>
  <si>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</si>
  <si>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</si>
  <si>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</si>
  <si>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</si>
  <si>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</si>
  <si>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</si>
  <si>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</si>
  <si>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</si>
  <si>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</si>
  <si>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</si>
  <si>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</si>
  <si>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</si>
  <si>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</si>
  <si>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</si>
  <si>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</si>
  <si>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</si>
  <si>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</si>
  <si>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</si>
  <si>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</si>
  <si>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</si>
  <si>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</si>
  <si>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</si>
  <si>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</si>
  <si>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</si>
  <si>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</si>
  <si>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</si>
  <si>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</si>
  <si>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</si>
  <si>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</si>
  <si>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</si>
  <si>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</si>
  <si>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</si>
  <si>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</si>
  <si>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</si>
  <si>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</si>
  <si>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</si>
  <si>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</si>
  <si>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</si>
  <si>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</si>
  <si>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</si>
  <si>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</si>
  <si>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</si>
  <si>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</si>
  <si>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</si>
  <si>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</si>
  <si>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</si>
  <si>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</si>
  <si>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</si>
  <si>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</si>
  <si>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</si>
  <si>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</si>
  <si>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</si>
  <si>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</si>
  <si>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</si>
  <si>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</si>
  <si>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</si>
  <si>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</si>
  <si>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</si>
  <si>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</si>
  <si>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</si>
  <si>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</si>
  <si>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</si>
  <si>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</si>
  <si>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</si>
  <si>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</si>
  <si>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</si>
  <si>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</si>
  <si>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</si>
  <si>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</si>
  <si>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</si>
  <si>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</si>
  <si>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</si>
  <si>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</si>
  <si>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</si>
  <si>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</si>
  <si>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</si>
  <si>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</si>
  <si>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</si>
  <si>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</si>
  <si>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</si>
  <si>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</si>
  <si>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</si>
  <si>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</si>
  <si>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</si>
  <si>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</si>
  <si>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</si>
  <si>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</si>
  <si>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</si>
  <si>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</si>
  <si>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</si>
  <si>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</si>
  <si>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</si>
  <si>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</si>
  <si>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</si>
  <si>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</si>
  <si>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</si>
  <si>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</si>
  <si>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</si>
  <si>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</si>
  <si>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</si>
  <si>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</si>
  <si>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</si>
  <si>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</si>
  <si>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</si>
  <si>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</si>
  <si>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</si>
  <si>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</si>
  <si>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</si>
  <si>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</si>
  <si>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</si>
  <si>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</si>
  <si>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</si>
  <si>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</si>
  <si>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</si>
  <si>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</si>
  <si>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</si>
  <si>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</si>
  <si>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</si>
  <si>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</si>
  <si>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</si>
  <si>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</si>
  <si>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</si>
  <si>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</si>
  <si>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</si>
  <si>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</si>
  <si>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</si>
  <si>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</si>
  <si>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</si>
  <si>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</si>
  <si>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</si>
  <si>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</si>
  <si>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</si>
  <si>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</si>
  <si>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</si>
  <si>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</si>
  <si>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</si>
  <si>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</si>
  <si>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</si>
  <si>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</si>
  <si>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</si>
  <si>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</si>
  <si>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</si>
  <si>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</si>
  <si>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</si>
  <si>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</si>
  <si>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</si>
  <si>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</si>
  <si>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</si>
  <si>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</si>
  <si>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</si>
  <si>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</si>
  <si>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</si>
  <si>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</si>
  <si>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</si>
  <si>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</si>
  <si>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</si>
  <si>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</si>
  <si>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</si>
  <si>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</si>
  <si>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</si>
  <si>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</si>
  <si>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</si>
  <si>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</si>
  <si>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</si>
  <si>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</si>
  <si>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</si>
  <si>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</si>
  <si>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</si>
  <si>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</si>
  <si>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</si>
  <si>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</si>
  <si>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</si>
  <si>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</si>
  <si>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</si>
  <si>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</si>
  <si>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</si>
  <si>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</si>
  <si>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</si>
  <si>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</si>
  <si>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</si>
  <si>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</si>
  <si>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</si>
  <si>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</si>
  <si>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</si>
  <si>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</si>
  <si>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</si>
  <si>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</si>
  <si>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</si>
  <si>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</si>
  <si>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</si>
  <si>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</si>
  <si>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</si>
  <si>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</si>
  <si>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</si>
  <si>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</si>
  <si>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</si>
  <si>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</si>
  <si>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</si>
  <si>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</si>
  <si>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</si>
  <si>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</si>
  <si>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</si>
  <si>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</si>
  <si>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</si>
  <si>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</si>
  <si>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</si>
  <si>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</si>
  <si>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</si>
  <si>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</si>
  <si>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</si>
  <si>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</si>
  <si>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</si>
  <si>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</si>
  <si>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</si>
  <si>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</si>
  <si>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</si>
  <si>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</si>
  <si>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</si>
  <si>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</si>
  <si>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</si>
  <si>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</si>
  <si>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</si>
  <si>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</si>
  <si>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</si>
  <si>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</si>
  <si>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</si>
  <si>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</si>
  <si>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</si>
  <si>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</si>
  <si>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</si>
  <si>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</si>
  <si>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</si>
  <si>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</si>
  <si>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</si>
  <si>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</si>
  <si>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</si>
  <si>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</si>
  <si>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</si>
  <si>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</si>
  <si>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</si>
  <si>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</si>
  <si>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</si>
  <si>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</si>
  <si>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</si>
  <si>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</si>
  <si>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</si>
  <si>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</si>
  <si>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</si>
  <si>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</si>
  <si>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</si>
  <si>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</si>
  <si>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</si>
  <si>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</si>
  <si>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</si>
  <si>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</si>
  <si>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</si>
  <si>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</si>
  <si>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</si>
  <si>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</si>
  <si>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</si>
  <si>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</si>
  <si>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</si>
  <si>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</si>
  <si>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</si>
  <si>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</si>
  <si>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</si>
  <si>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</si>
  <si>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</si>
  <si>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</si>
  <si>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</si>
  <si>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</si>
  <si>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</si>
  <si>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</si>
  <si>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</si>
  <si>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</si>
  <si>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</si>
  <si>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</si>
  <si>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</si>
  <si>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</si>
  <si>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</si>
  <si>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</si>
  <si>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</si>
  <si>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</si>
  <si>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</si>
  <si>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</si>
  <si>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</si>
  <si>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</si>
  <si>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</si>
  <si>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</si>
  <si>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</si>
  <si>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</si>
  <si>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</si>
  <si>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</si>
  <si>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</si>
  <si>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</si>
  <si>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</si>
  <si>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</si>
  <si>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</si>
  <si>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</si>
  <si>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</si>
  <si>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</si>
  <si>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</si>
  <si>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</si>
  <si>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</si>
  <si>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</si>
  <si>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</si>
  <si>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</si>
  <si>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</si>
  <si>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</si>
  <si>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</si>
  <si>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</si>
  <si>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</si>
  <si>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</si>
  <si>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</si>
  <si>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</si>
  <si>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</si>
  <si>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</si>
  <si>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</si>
  <si>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</si>
  <si>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</si>
  <si>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</si>
  <si>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</si>
  <si>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</si>
  <si>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</si>
  <si>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</si>
  <si>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</si>
  <si>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</si>
  <si>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</si>
  <si>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</si>
  <si>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</si>
  <si>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</si>
  <si>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</si>
  <si>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</si>
  <si>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</si>
  <si>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</si>
  <si>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</si>
  <si>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</si>
  <si>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</si>
  <si>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</si>
  <si>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</si>
  <si>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</si>
  <si>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</si>
  <si>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</si>
  <si>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</si>
  <si>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</si>
  <si>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</si>
  <si>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</si>
  <si>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</si>
  <si>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</si>
  <si>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</si>
  <si>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</si>
  <si>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</si>
  <si>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</si>
  <si>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</si>
  <si>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</si>
  <si>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</si>
  <si>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</si>
  <si>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</si>
  <si>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</si>
  <si>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</si>
  <si>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</si>
  <si>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</si>
  <si>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</si>
  <si>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</si>
  <si>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</si>
  <si>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</si>
  <si>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</si>
  <si>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</si>
  <si>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</si>
  <si>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</si>
  <si>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</si>
  <si>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</si>
  <si>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</si>
  <si>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</si>
  <si>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</si>
  <si>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</si>
  <si>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</si>
  <si>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</si>
  <si>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</si>
  <si>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</si>
  <si>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</si>
  <si>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</si>
  <si>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</si>
  <si>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</si>
  <si>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</si>
  <si>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</si>
  <si>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</si>
  <si>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</si>
  <si>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</si>
  <si>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</si>
  <si>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</si>
  <si>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</si>
  <si>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</si>
  <si>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</si>
  <si>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</si>
  <si>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</si>
  <si>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</si>
  <si>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</si>
  <si>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</si>
  <si>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</si>
  <si>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</si>
  <si>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</si>
  <si>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</si>
  <si>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</si>
  <si>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</si>
  <si>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</si>
  <si>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</si>
  <si>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</si>
  <si>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</si>
  <si>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</si>
  <si>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</si>
  <si>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</si>
  <si>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</si>
  <si>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</si>
  <si>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</si>
  <si>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</si>
  <si>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</si>
  <si>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</si>
  <si>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</si>
  <si>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</si>
  <si>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</si>
  <si>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</si>
  <si>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</si>
  <si>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</si>
  <si>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</si>
  <si>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</si>
  <si>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</si>
  <si>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</si>
  <si>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</si>
  <si>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</si>
  <si>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</si>
  <si>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</si>
  <si>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</si>
  <si>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</si>
  <si>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</si>
  <si>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</si>
  <si>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</si>
  <si>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</si>
  <si>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</si>
  <si>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</si>
  <si>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</si>
  <si>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</si>
  <si>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</si>
  <si>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</si>
  <si>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</si>
  <si>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</si>
  <si>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</si>
  <si>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</si>
  <si>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</si>
  <si>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</si>
  <si>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</si>
  <si>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</si>
  <si>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</si>
  <si>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</si>
  <si>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</si>
  <si>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</si>
  <si>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</si>
  <si>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</si>
  <si>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</si>
  <si>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</si>
  <si>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</si>
  <si>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</si>
  <si>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</si>
  <si>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</si>
  <si>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</si>
  <si>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</si>
  <si>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</si>
  <si>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</si>
  <si>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</si>
  <si>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</si>
  <si>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</si>
  <si>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</si>
  <si>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</si>
  <si>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</si>
  <si>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</si>
  <si>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</si>
  <si>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</si>
  <si>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</si>
  <si>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</si>
  <si>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</si>
  <si>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</si>
  <si>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</si>
  <si>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</si>
  <si>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</si>
  <si>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</si>
  <si>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</si>
  <si>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</si>
  <si>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</si>
  <si>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</si>
  <si>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</si>
  <si>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</si>
  <si>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</si>
  <si>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</si>
  <si>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</si>
  <si>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</si>
  <si>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</si>
  <si>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</si>
  <si>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</si>
  <si>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</si>
  <si>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</si>
  <si>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</si>
  <si>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</si>
  <si>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</si>
  <si>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</si>
  <si>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</si>
  <si>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</si>
  <si>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</si>
  <si>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</si>
  <si>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</si>
  <si>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</si>
  <si>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</si>
  <si>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</si>
  <si>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</si>
  <si>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</si>
  <si>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</si>
  <si>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</si>
  <si>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</si>
  <si>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</si>
  <si>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</si>
  <si>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</si>
  <si>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</si>
  <si>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</si>
  <si>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</si>
  <si>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</si>
  <si>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</si>
  <si>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</si>
  <si>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</si>
  <si>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</si>
  <si>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</si>
  <si>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</si>
  <si>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</si>
  <si>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</si>
  <si>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</si>
  <si>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</si>
  <si>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</si>
  <si>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</si>
  <si>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</si>
  <si>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</si>
  <si>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</si>
  <si>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</si>
  <si>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</si>
  <si>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</si>
  <si>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</si>
  <si>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</si>
  <si>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</si>
  <si>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</si>
  <si>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</si>
  <si>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</si>
  <si>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</si>
  <si>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</si>
  <si>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</si>
  <si>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</si>
  <si>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</si>
  <si>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</si>
  <si>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</si>
  <si>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</si>
  <si>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</si>
  <si>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</si>
  <si>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</si>
  <si>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</si>
  <si>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</si>
  <si>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</si>
  <si>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</si>
  <si>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</si>
  <si>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</si>
  <si>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</si>
  <si>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</si>
  <si>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</si>
  <si>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</si>
  <si>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</si>
  <si>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</si>
  <si>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</si>
  <si>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</si>
  <si>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</si>
  <si>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</si>
  <si>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</si>
  <si>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</si>
  <si>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</si>
  <si>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</si>
  <si>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</si>
  <si>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</si>
  <si>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</si>
  <si>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</si>
  <si>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</si>
  <si>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</si>
  <si>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</si>
  <si>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</si>
  <si>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</si>
  <si>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</si>
  <si>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</si>
  <si>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</si>
  <si>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</si>
  <si>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</si>
  <si>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</si>
  <si>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</si>
  <si>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</si>
  <si>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</si>
  <si>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</si>
  <si>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</si>
  <si>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</si>
  <si>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</si>
  <si>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</si>
  <si>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</si>
  <si>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</si>
  <si>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</si>
  <si>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</si>
  <si>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</si>
  <si>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</si>
  <si>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</si>
  <si>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</si>
  <si>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</si>
  <si>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</si>
  <si>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</si>
  <si>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</si>
  <si>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</si>
  <si>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</si>
  <si>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</si>
  <si>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</si>
  <si>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</si>
  <si>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</si>
  <si>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</si>
  <si>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</si>
  <si>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</si>
  <si>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</si>
  <si>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</si>
  <si>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</si>
  <si>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</si>
  <si>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</si>
  <si>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</si>
  <si>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</si>
  <si>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</si>
  <si>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</si>
  <si>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</si>
  <si>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</si>
  <si>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</si>
  <si>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</si>
  <si>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</si>
  <si>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</si>
  <si>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</si>
  <si>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</si>
  <si>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</si>
  <si>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</si>
  <si>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</si>
  <si>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</si>
  <si>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</si>
  <si>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</si>
  <si>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</si>
  <si>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</si>
  <si>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</si>
  <si>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</si>
  <si>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</si>
  <si>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</si>
  <si>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</si>
  <si>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</si>
  <si>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</si>
  <si>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</si>
  <si>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</si>
  <si>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</si>
  <si>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</si>
  <si>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</si>
  <si>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</si>
  <si>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</si>
  <si>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</si>
  <si>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</si>
  <si>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</si>
  <si>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</si>
  <si>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</si>
  <si>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</si>
  <si>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</si>
  <si>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</si>
  <si>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</si>
  <si>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</si>
  <si>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</si>
  <si>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</si>
  <si>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</si>
  <si>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</si>
  <si>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</si>
  <si>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</si>
  <si>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</si>
  <si>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</si>
  <si>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</si>
  <si>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</si>
  <si>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</si>
  <si>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</si>
  <si>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</si>
  <si>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</si>
  <si>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</si>
  <si>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</si>
  <si>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</si>
  <si>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</si>
  <si>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</si>
  <si>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</si>
  <si>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</si>
  <si>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</si>
  <si>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</si>
  <si>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</si>
  <si>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</si>
  <si>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</si>
  <si>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</si>
  <si>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</si>
  <si>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</si>
  <si>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</si>
  <si>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</si>
  <si>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</si>
  <si>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</si>
  <si>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</si>
  <si>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</si>
  <si>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</si>
  <si>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</si>
  <si>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</si>
  <si>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</si>
  <si>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</si>
  <si>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</si>
  <si>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</si>
  <si>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</si>
  <si>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</si>
  <si>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</si>
  <si>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</si>
  <si>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</si>
  <si>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</si>
  <si>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</si>
  <si>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</si>
  <si>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</si>
  <si>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</si>
  <si>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</si>
  <si>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</si>
  <si>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</si>
  <si>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</si>
  <si>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</si>
  <si>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</si>
  <si>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</si>
  <si>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</si>
  <si>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</si>
  <si>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</si>
  <si>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</si>
  <si>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</si>
  <si>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</si>
  <si>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</si>
  <si>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</si>
  <si>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</si>
  <si>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</si>
  <si>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</si>
  <si>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</si>
  <si>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</si>
  <si>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</si>
  <si>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</si>
  <si>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</si>
  <si>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</si>
  <si>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</si>
  <si>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</si>
  <si>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</si>
  <si>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</si>
  <si>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</si>
  <si>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</si>
  <si>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</si>
  <si>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</si>
  <si>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</si>
  <si>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</si>
  <si>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</si>
  <si>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</si>
  <si>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</si>
  <si>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</si>
  <si>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</si>
  <si>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</si>
  <si>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</si>
  <si>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</si>
  <si>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</si>
  <si>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</si>
  <si>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</si>
  <si>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</si>
  <si>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</si>
  <si>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</si>
  <si>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</si>
  <si>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</si>
  <si>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</si>
  <si>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</si>
  <si>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</si>
  <si>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</si>
  <si>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</si>
  <si>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</si>
  <si>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</si>
  <si>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</si>
  <si>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</si>
  <si>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</si>
  <si>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</si>
  <si>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</si>
  <si>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</si>
  <si>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</si>
  <si>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</si>
  <si>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</si>
  <si>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</si>
  <si>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</si>
  <si>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</si>
  <si>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</si>
  <si>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</si>
  <si>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</si>
  <si>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</si>
  <si>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</si>
  <si>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</si>
  <si>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</si>
  <si>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</si>
  <si>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</si>
  <si>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</si>
  <si>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</si>
  <si>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</si>
  <si>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</si>
  <si>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</si>
  <si>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</si>
  <si>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</si>
  <si>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</si>
  <si>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</si>
  <si>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</si>
  <si>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</si>
  <si>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</si>
  <si>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</si>
  <si>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</si>
  <si>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</si>
  <si>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</si>
  <si>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</si>
  <si>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</si>
  <si>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</si>
  <si>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</si>
  <si>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</si>
  <si>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</si>
  <si>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</si>
  <si>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</si>
  <si>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</si>
  <si>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</si>
  <si>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</si>
  <si>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</si>
  <si>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</si>
  <si>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</si>
  <si>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</si>
  <si>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</si>
  <si>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</si>
  <si>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</si>
  <si>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</si>
  <si>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</si>
  <si>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</si>
  <si>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</si>
  <si>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</si>
  <si>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</si>
  <si>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</si>
  <si>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</si>
  <si>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</si>
  <si>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</si>
  <si>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</si>
  <si>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</si>
  <si>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</si>
  <si>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</si>
  <si>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</si>
  <si>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</si>
  <si>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</si>
  <si>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</si>
  <si>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</si>
  <si>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</si>
  <si>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</si>
  <si>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</si>
  <si>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</si>
  <si>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</si>
  <si>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</si>
  <si>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</si>
  <si>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</si>
  <si>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</si>
  <si>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</si>
  <si>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</si>
  <si>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</si>
  <si>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</si>
  <si>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</si>
  <si>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</si>
  <si>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</si>
  <si>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</si>
  <si>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</si>
  <si>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</si>
  <si>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</si>
  <si>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</si>
  <si>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</si>
  <si>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</si>
  <si>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</si>
  <si>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</si>
  <si>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</si>
  <si>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</si>
  <si>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</si>
  <si>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</si>
  <si>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</si>
  <si>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</si>
  <si>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</si>
  <si>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</si>
  <si>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</si>
  <si>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</si>
  <si>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</si>
  <si>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</si>
  <si>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</si>
  <si>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</si>
  <si>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</si>
  <si>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</si>
  <si>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</si>
  <si>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</si>
  <si>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</si>
  <si>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</si>
  <si>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</si>
  <si>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</si>
  <si>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</si>
  <si>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</si>
  <si>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</si>
  <si>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</si>
  <si>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</si>
  <si>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</si>
  <si>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</si>
  <si>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</si>
  <si>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</si>
  <si>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</si>
  <si>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</si>
  <si>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</si>
  <si>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</si>
  <si>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</si>
  <si>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</si>
  <si>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</si>
  <si>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</si>
  <si>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</si>
  <si>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</si>
  <si>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</si>
  <si>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</si>
  <si>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</si>
  <si>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</si>
  <si>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</si>
  <si>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</si>
  <si>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</si>
  <si>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</si>
  <si>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</si>
  <si>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</si>
  <si>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</si>
  <si>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</si>
  <si>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</si>
  <si>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</si>
  <si>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</si>
  <si>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</si>
  <si>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</si>
  <si>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</si>
  <si>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</si>
  <si>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</si>
  <si>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</si>
  <si>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</si>
  <si>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</si>
  <si>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</si>
  <si>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</si>
  <si>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</si>
  <si>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</si>
  <si>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</si>
  <si>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</si>
  <si>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</si>
  <si>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</si>
  <si>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</si>
  <si>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</si>
  <si>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</si>
  <si>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</si>
  <si>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</si>
  <si>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</si>
  <si>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</si>
  <si>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</si>
  <si>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</si>
  <si>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</si>
  <si>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</si>
  <si>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</si>
  <si>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</si>
  <si>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</si>
  <si>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</si>
  <si>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</si>
  <si>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</si>
  <si>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</si>
  <si>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</si>
  <si>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</si>
  <si>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</si>
  <si>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</si>
  <si>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</si>
  <si>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</si>
  <si>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</si>
  <si>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</si>
  <si>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</si>
  <si>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</si>
  <si>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</si>
  <si>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</si>
  <si>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</si>
  <si>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</si>
  <si>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</si>
  <si>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</si>
  <si>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</si>
  <si>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</si>
  <si>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</si>
  <si>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</si>
  <si>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</si>
  <si>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</si>
  <si>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</si>
  <si>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</si>
  <si>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</si>
  <si>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</si>
  <si>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</si>
  <si>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</si>
  <si>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</si>
  <si>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</si>
  <si>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</si>
  <si>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</si>
  <si>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</si>
  <si>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</si>
  <si>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</si>
  <si>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</si>
  <si>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</si>
  <si>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</si>
  <si>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</si>
  <si>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</si>
  <si>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</si>
  <si>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</si>
  <si>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</si>
  <si>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</si>
  <si>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</si>
  <si>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</si>
  <si>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</si>
  <si>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</si>
  <si>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</si>
  <si>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</si>
  <si>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</si>
  <si>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</si>
  <si>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</si>
  <si>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</si>
  <si>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</si>
  <si>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</si>
  <si>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</si>
  <si>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</si>
  <si>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</si>
  <si>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</si>
  <si>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</si>
  <si>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</si>
  <si>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</si>
  <si>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</si>
  <si>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</si>
  <si>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</si>
  <si>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</si>
  <si>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</si>
  <si>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</si>
  <si>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</si>
  <si>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</si>
  <si>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</si>
  <si>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</si>
  <si>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</si>
  <si>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</si>
  <si>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</si>
  <si>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</si>
  <si>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</si>
  <si>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</si>
  <si>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</si>
  <si>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</si>
  <si>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</si>
  <si>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</si>
  <si>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</si>
  <si>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</si>
  <si>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</si>
  <si>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</si>
  <si>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</si>
  <si>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</si>
  <si>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</si>
  <si>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</si>
  <si>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</si>
  <si>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</si>
  <si>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</si>
  <si>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</si>
  <si>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</si>
  <si>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</si>
  <si>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</si>
  <si>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</si>
  <si>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</si>
  <si>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</si>
  <si>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</si>
  <si>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</si>
  <si>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</si>
  <si>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</si>
  <si>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</si>
  <si>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</si>
  <si>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</si>
  <si>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</si>
  <si>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</si>
  <si>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</si>
  <si>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</si>
  <si>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</si>
  <si>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</si>
  <si>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</si>
  <si>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</si>
  <si>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</si>
  <si>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</si>
  <si>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</si>
  <si>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</si>
  <si>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</si>
  <si>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</si>
  <si>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</si>
  <si>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</si>
  <si>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</si>
  <si>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</si>
  <si>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</si>
  <si>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</si>
  <si>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</si>
  <si>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</si>
  <si>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</si>
  <si>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</si>
  <si>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</si>
  <si>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</si>
  <si>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</si>
  <si>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</si>
  <si>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</si>
  <si>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</si>
  <si>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</si>
  <si>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</si>
  <si>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</si>
  <si>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</si>
  <si>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</si>
  <si>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</si>
  <si>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</si>
  <si>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</si>
  <si>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</si>
  <si>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</si>
  <si>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</si>
  <si>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</si>
  <si>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</si>
  <si>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</si>
  <si>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</si>
  <si>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</si>
  <si>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</si>
  <si>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</si>
  <si>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</si>
  <si>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</si>
  <si>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</si>
  <si>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</si>
  <si>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</si>
  <si>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</si>
  <si>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</si>
  <si>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</si>
  <si>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</si>
  <si>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</si>
  <si>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</si>
  <si>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</si>
  <si>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</si>
  <si>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</si>
  <si>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</si>
  <si>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</si>
  <si>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</si>
  <si>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</si>
  <si>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</si>
  <si>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</si>
  <si>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</si>
  <si>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</si>
  <si>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</si>
  <si>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</si>
  <si>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</si>
  <si>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</si>
  <si>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</si>
  <si>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</si>
  <si>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</si>
  <si>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</si>
  <si>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</si>
  <si>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</si>
  <si>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</si>
  <si>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</si>
  <si>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</si>
  <si>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</si>
  <si>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</si>
  <si>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</si>
  <si>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</si>
  <si>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</si>
  <si>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</si>
  <si>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</si>
  <si>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</si>
  <si>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</si>
  <si>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</si>
  <si>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</si>
  <si>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</si>
  <si>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</si>
  <si>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</si>
  <si>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</si>
  <si>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</si>
  <si>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</si>
  <si>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</si>
  <si>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</si>
  <si>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</si>
  <si>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</si>
  <si>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</si>
  <si>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</si>
  <si>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</si>
  <si>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</si>
  <si>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</si>
  <si>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</si>
  <si>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</si>
  <si>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</si>
  <si>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</si>
  <si>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</si>
  <si>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</si>
  <si>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</si>
  <si>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</si>
  <si>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</si>
  <si>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</si>
  <si>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</si>
  <si>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</si>
  <si>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</si>
  <si>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</si>
  <si>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</si>
  <si>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</si>
  <si>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</si>
  <si>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</si>
  <si>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</si>
  <si>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</si>
  <si>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</si>
  <si>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</si>
  <si>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</si>
  <si>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</si>
  <si>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</si>
  <si>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</si>
  <si>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</si>
  <si>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</si>
  <si>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</si>
  <si>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</si>
  <si>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</si>
  <si>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</si>
  <si>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</si>
  <si>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</si>
  <si>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</si>
  <si>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</si>
  <si>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</si>
  <si>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</si>
  <si>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</si>
  <si>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</si>
  <si>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</si>
  <si>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</si>
  <si>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</si>
  <si>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</si>
  <si>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</si>
  <si>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</si>
  <si>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</si>
  <si>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</si>
  <si>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</si>
  <si>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</si>
  <si>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</si>
  <si>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</si>
  <si>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</si>
  <si>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</si>
  <si>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</si>
  <si>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</si>
  <si>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</si>
  <si>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</si>
  <si>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</si>
  <si>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</si>
  <si>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</si>
  <si>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</si>
  <si>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</si>
  <si>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</si>
  <si>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</si>
  <si>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</si>
  <si>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</si>
  <si>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</si>
  <si>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</si>
  <si>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</si>
  <si>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</si>
  <si>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</si>
  <si>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</si>
  <si>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</si>
  <si>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</si>
  <si>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</si>
  <si>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</si>
  <si>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</si>
  <si>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</si>
  <si>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</si>
  <si>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</si>
  <si>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</si>
  <si>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</si>
  <si>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</si>
  <si>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</si>
  <si>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</si>
  <si>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</si>
  <si>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</si>
  <si>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</si>
  <si>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</si>
  <si>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</si>
  <si>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</si>
  <si>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</si>
  <si>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</si>
  <si>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</si>
  <si>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</si>
  <si>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</si>
  <si>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</si>
  <si>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</si>
  <si>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</si>
  <si>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</si>
  <si>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</si>
  <si>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</si>
  <si>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</si>
  <si>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</si>
  <si>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</si>
  <si>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</si>
  <si>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</si>
  <si>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</si>
  <si>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</si>
  <si>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</si>
  <si>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</si>
  <si>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</si>
  <si>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</si>
  <si>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</si>
  <si>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</si>
  <si>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</si>
  <si>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</si>
  <si>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</si>
  <si>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</si>
  <si>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</si>
  <si>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</si>
  <si>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</si>
  <si>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</si>
  <si>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</si>
  <si>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</si>
  <si>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</si>
  <si>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</si>
  <si>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</si>
  <si>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</si>
  <si>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</si>
  <si>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</si>
  <si>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</si>
  <si>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</si>
  <si>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</si>
  <si>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</si>
  <si>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</si>
  <si>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</si>
  <si>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</si>
  <si>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</si>
  <si>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</si>
  <si>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</si>
  <si>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</si>
  <si>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</si>
  <si>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</si>
  <si>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</si>
  <si>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</si>
  <si>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</si>
  <si>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</si>
  <si>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</si>
  <si>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</si>
  <si>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</si>
  <si>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</si>
  <si>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</si>
  <si>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</si>
  <si>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</si>
  <si>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</si>
  <si>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</si>
  <si>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</si>
  <si>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</si>
  <si>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</si>
  <si>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</si>
  <si>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</si>
  <si>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</si>
  <si>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</si>
  <si>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</si>
  <si>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</si>
  <si>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</si>
  <si>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</si>
  <si>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</si>
  <si>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</si>
  <si>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</si>
  <si>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</si>
  <si>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</si>
  <si>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</si>
  <si>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</si>
  <si>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</si>
  <si>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</si>
  <si>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</si>
  <si>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</si>
  <si>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</si>
  <si>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</si>
  <si>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</si>
  <si>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</si>
  <si>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</si>
  <si>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</si>
  <si>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</si>
  <si>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</si>
  <si>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</si>
  <si>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</si>
  <si>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</si>
  <si>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</si>
  <si>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</si>
  <si>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</si>
  <si>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</si>
  <si>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</si>
  <si>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</si>
  <si>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</si>
  <si>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</si>
  <si>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</si>
  <si>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</si>
  <si>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</si>
  <si>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</si>
  <si>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</si>
  <si>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</si>
  <si>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</si>
  <si>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</si>
  <si>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</si>
  <si>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</si>
  <si>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</si>
  <si>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</si>
  <si>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</si>
  <si>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</si>
  <si>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</si>
  <si>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</si>
  <si>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</si>
  <si>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</si>
  <si>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</si>
  <si>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</si>
  <si>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</si>
  <si>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</si>
  <si>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</si>
  <si>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</si>
  <si>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</si>
  <si>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</si>
  <si>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</si>
  <si>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</si>
  <si>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</si>
  <si>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</si>
  <si>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</si>
  <si>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</si>
  <si>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</si>
  <si>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</si>
  <si>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</si>
  <si>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</si>
  <si>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</si>
  <si>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</si>
  <si>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</si>
  <si>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</si>
  <si>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</si>
  <si>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</si>
  <si>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</si>
  <si>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</si>
  <si>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</si>
  <si>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</si>
  <si>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</si>
  <si>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</si>
  <si>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</si>
  <si>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</si>
  <si>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</si>
  <si>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</si>
  <si>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</si>
  <si>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</si>
  <si>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</si>
  <si>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</si>
  <si>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</si>
  <si>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</si>
  <si>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</si>
  <si>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</si>
  <si>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</si>
  <si>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</si>
  <si>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</si>
  <si>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</si>
  <si>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</si>
  <si>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</si>
  <si>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</si>
  <si>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</si>
  <si>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</si>
  <si>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</si>
  <si>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</si>
  <si>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</si>
  <si>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</si>
  <si>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</si>
  <si>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</si>
  <si>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</si>
  <si>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</si>
  <si>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</si>
  <si>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</si>
  <si>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</si>
  <si>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</si>
  <si>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</si>
  <si>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</si>
  <si>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</si>
  <si>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</si>
  <si>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</si>
  <si>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</si>
  <si>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</si>
  <si>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</si>
  <si>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</si>
  <si>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</si>
  <si>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</si>
  <si>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</si>
  <si>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</si>
  <si>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</si>
  <si>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</si>
  <si>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</si>
  <si>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</si>
  <si>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</si>
  <si>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</si>
  <si>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</si>
  <si>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</si>
  <si>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</si>
  <si>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</si>
  <si>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</si>
  <si>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</si>
  <si>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</si>
  <si>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</si>
  <si>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</si>
  <si>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</si>
  <si>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</si>
  <si>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</si>
  <si>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</si>
  <si>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</si>
  <si>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</si>
  <si>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</si>
  <si>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</si>
  <si>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</si>
  <si>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</si>
  <si>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</si>
  <si>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</si>
  <si>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</si>
  <si>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</si>
  <si>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</si>
  <si>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</si>
  <si>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</si>
  <si>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</si>
  <si>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</si>
  <si>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</si>
  <si>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</si>
  <si>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</si>
  <si>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</si>
  <si>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</si>
  <si>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</si>
  <si>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</si>
  <si>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</si>
  <si>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</si>
  <si>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</si>
  <si>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</si>
  <si>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</si>
  <si>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</si>
  <si>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</si>
  <si>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</si>
  <si>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</si>
  <si>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</si>
  <si>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</si>
  <si>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</si>
  <si>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</si>
  <si>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</si>
  <si>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</si>
  <si>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</si>
  <si>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</si>
  <si>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</si>
  <si>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</si>
  <si>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</si>
  <si>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</si>
  <si>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</si>
  <si>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</si>
  <si>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</si>
  <si>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</si>
  <si>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</si>
  <si>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</si>
  <si>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</si>
  <si>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</si>
  <si>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</si>
  <si>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</si>
  <si>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</si>
  <si>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</si>
  <si>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</si>
  <si>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</si>
  <si>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</si>
  <si>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</si>
  <si>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</si>
  <si>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</si>
  <si>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</si>
  <si>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</si>
  <si>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</si>
  <si>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</si>
  <si>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</si>
  <si>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</si>
  <si>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</si>
  <si>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</si>
  <si>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</si>
  <si>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</si>
  <si>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</si>
  <si>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</si>
  <si>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</si>
  <si>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</si>
  <si>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</si>
  <si>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</si>
  <si>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</si>
  <si>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</si>
  <si>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</si>
  <si>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</si>
  <si>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</si>
  <si>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</si>
  <si>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</si>
  <si>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</si>
  <si>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</si>
  <si>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</si>
  <si>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</si>
  <si>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</si>
  <si>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</si>
  <si>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</si>
  <si>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</si>
  <si>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</si>
  <si>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</si>
  <si>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</si>
  <si>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</si>
  <si>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</si>
  <si>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</si>
  <si>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</si>
  <si>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</si>
  <si>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</si>
  <si>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</si>
  <si>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</si>
  <si>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</si>
  <si>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</si>
  <si>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</si>
  <si>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</si>
  <si>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</si>
  <si>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</si>
  <si>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</si>
  <si>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</si>
  <si>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</si>
  <si>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</si>
  <si>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</si>
  <si>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</si>
  <si>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</si>
  <si>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</si>
  <si>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</si>
  <si>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</si>
  <si>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</si>
  <si>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</si>
  <si>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</si>
  <si>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</si>
  <si>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</si>
  <si>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</si>
  <si>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</si>
  <si>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</si>
  <si>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</si>
  <si>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</si>
  <si>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</si>
  <si>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</si>
  <si>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</si>
  <si>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</si>
  <si>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</si>
  <si>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</si>
  <si>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</si>
  <si>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</si>
  <si>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</si>
  <si>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</si>
  <si>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</si>
  <si>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</si>
  <si>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</si>
  <si>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</si>
  <si>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</si>
  <si>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</si>
  <si>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</si>
  <si>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</si>
  <si>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</si>
  <si>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</si>
  <si>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</si>
  <si>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</si>
  <si>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</si>
  <si>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</si>
  <si>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</si>
  <si>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</si>
  <si>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</si>
  <si>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</si>
  <si>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</si>
  <si>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</si>
  <si>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</si>
  <si>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</si>
  <si>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</si>
  <si>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</si>
  <si>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</si>
  <si>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</si>
  <si>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</si>
  <si>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</si>
  <si>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</si>
  <si>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</si>
  <si>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</si>
  <si>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</si>
  <si>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</si>
  <si>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</si>
  <si>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</si>
  <si>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</si>
  <si>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</si>
  <si>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</si>
  <si>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</si>
  <si>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</si>
  <si>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</si>
  <si>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</si>
  <si>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</si>
  <si>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</si>
  <si>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</si>
  <si>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</si>
  <si>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</si>
  <si>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</si>
  <si>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</si>
  <si>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</si>
  <si>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</si>
  <si>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</si>
  <si>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</si>
  <si>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</si>
  <si>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</si>
  <si>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</si>
  <si>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</si>
  <si>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</si>
  <si>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</si>
  <si>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</si>
  <si>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</si>
  <si>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</si>
  <si>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</si>
  <si>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</si>
  <si>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</si>
  <si>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</si>
  <si>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</si>
  <si>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</si>
  <si>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</si>
  <si>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</si>
  <si>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</si>
  <si>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</si>
  <si>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</si>
  <si>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</si>
  <si>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</si>
  <si>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</si>
  <si>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</si>
  <si>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</si>
  <si>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</si>
  <si>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</si>
  <si>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</si>
  <si>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</si>
  <si>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</si>
  <si>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</si>
  <si>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</si>
  <si>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</si>
  <si>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</si>
  <si>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</si>
  <si>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</si>
  <si>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</si>
  <si>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</si>
  <si>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</si>
  <si>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</si>
  <si>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</si>
  <si>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</si>
  <si>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</si>
  <si>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</si>
  <si>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</si>
  <si>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</si>
  <si>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</si>
  <si>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</si>
  <si>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</si>
  <si>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</si>
  <si>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</si>
  <si>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</si>
  <si>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</si>
  <si>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</si>
  <si>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</si>
  <si>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</si>
  <si>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</si>
  <si>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</si>
  <si>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</si>
  <si>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</si>
  <si>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</si>
  <si>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</si>
  <si>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</si>
  <si>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</si>
  <si>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</si>
  <si>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</si>
  <si>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</si>
  <si>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</si>
  <si>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</si>
  <si>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</si>
  <si>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</si>
  <si>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</si>
  <si>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</si>
  <si>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</si>
  <si>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</si>
  <si>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</si>
  <si>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</si>
  <si>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</si>
  <si>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</si>
  <si>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</si>
  <si>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</si>
  <si>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</si>
  <si>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</si>
  <si>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</si>
  <si>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</si>
  <si>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</si>
  <si>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</si>
  <si>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</si>
  <si>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</si>
  <si>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</si>
  <si>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</si>
  <si>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</si>
  <si>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</si>
  <si>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</si>
  <si>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</si>
  <si>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</si>
  <si>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</si>
  <si>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</si>
  <si>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</si>
  <si>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</si>
  <si>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</si>
  <si>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</si>
  <si>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</si>
  <si>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</si>
  <si>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</si>
  <si>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</si>
  <si>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</si>
  <si>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</si>
  <si>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</si>
  <si>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</si>
  <si>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</si>
  <si>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</si>
  <si>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</si>
  <si>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</si>
  <si>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</si>
  <si>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</si>
  <si>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</si>
  <si>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</si>
  <si>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</si>
  <si>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</si>
  <si>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</si>
  <si>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</si>
  <si>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</si>
  <si>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</si>
  <si>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</si>
  <si>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</si>
  <si>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</si>
  <si>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</si>
  <si>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</si>
  <si>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</si>
  <si>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</si>
  <si>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</si>
  <si>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</si>
  <si>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</si>
  <si>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</si>
  <si>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</si>
  <si>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</si>
  <si>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</si>
  <si>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</si>
  <si>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</si>
  <si>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</si>
  <si>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</si>
  <si>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</si>
  <si>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</si>
  <si>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</si>
  <si>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</si>
  <si>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</si>
  <si>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</si>
  <si>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</si>
  <si>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</si>
  <si>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</si>
  <si>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</si>
  <si>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</si>
  <si>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</si>
  <si>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</si>
  <si>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</si>
  <si>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</si>
  <si>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</si>
  <si>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</si>
  <si>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</si>
  <si>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</si>
  <si>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</si>
  <si>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</si>
  <si>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</si>
  <si>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</si>
  <si>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</si>
  <si>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</si>
  <si>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</si>
  <si>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</si>
  <si>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</si>
  <si>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</si>
  <si>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</si>
  <si>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</si>
  <si>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</si>
  <si>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</si>
  <si>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</si>
  <si>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</si>
  <si>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</si>
  <si>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</si>
  <si>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</si>
  <si>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</si>
  <si>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</si>
  <si>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</si>
  <si>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</si>
  <si>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</si>
  <si>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</si>
  <si>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</si>
  <si>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</si>
  <si>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</si>
  <si>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</si>
  <si>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</si>
  <si>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</si>
  <si>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</si>
  <si>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</si>
  <si>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</si>
  <si>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</si>
  <si>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</si>
  <si>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</si>
  <si>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</si>
  <si>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</si>
  <si>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</si>
  <si>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</si>
  <si>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</si>
  <si>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</si>
  <si>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</si>
  <si>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</si>
  <si>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</si>
  <si>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</si>
  <si>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</si>
  <si>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</si>
  <si>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</si>
  <si>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</si>
  <si>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</si>
  <si>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</si>
  <si>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</si>
  <si>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</si>
  <si>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</si>
  <si>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</si>
  <si>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</si>
  <si>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</si>
  <si>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</si>
  <si>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</si>
  <si>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</si>
  <si>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</si>
  <si>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</si>
  <si>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</si>
  <si>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</si>
  <si>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</si>
  <si>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</si>
  <si>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</si>
  <si>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</si>
  <si>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</si>
  <si>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</si>
  <si>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</si>
  <si>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</si>
  <si>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</si>
  <si>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</si>
  <si>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</si>
  <si>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</si>
  <si>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</si>
  <si>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</si>
  <si>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</si>
  <si>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</si>
  <si>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</si>
  <si>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</si>
  <si>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</si>
  <si>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</si>
  <si>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</si>
  <si>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</si>
  <si>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</si>
  <si>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</si>
  <si>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</si>
  <si>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</si>
  <si>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</si>
  <si>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</si>
  <si>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</si>
  <si>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</si>
  <si>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</si>
  <si>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</si>
  <si>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</si>
  <si>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</si>
  <si>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</si>
  <si>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</si>
  <si>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</si>
  <si>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</si>
  <si>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</si>
  <si>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</si>
  <si>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</si>
  <si>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</si>
  <si>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</si>
  <si>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</si>
  <si>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</si>
  <si>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</si>
  <si>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</si>
  <si>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</si>
  <si>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</si>
  <si>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</si>
  <si>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</si>
  <si>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</si>
  <si>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</si>
  <si>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</si>
  <si>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</si>
  <si>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</si>
  <si>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</si>
  <si>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</si>
  <si>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</si>
  <si>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</si>
  <si>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</si>
  <si>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</si>
  <si>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</si>
  <si>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</si>
  <si>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</si>
  <si>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</si>
  <si>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</si>
  <si>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</si>
  <si>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</si>
  <si>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</si>
  <si>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</si>
  <si>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</si>
  <si>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</si>
  <si>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</si>
  <si>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</si>
  <si>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</si>
  <si>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</si>
  <si>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</si>
  <si>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</si>
  <si>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</si>
  <si>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</si>
  <si>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</si>
  <si>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</si>
  <si>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</si>
  <si>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</si>
  <si>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</si>
  <si>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</si>
  <si>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</si>
  <si>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</si>
  <si>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</si>
  <si>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</si>
  <si>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</si>
  <si>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</si>
  <si>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</si>
  <si>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</si>
  <si>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</si>
  <si>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</si>
  <si>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</si>
  <si>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</si>
  <si>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</si>
  <si>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</si>
  <si>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</si>
  <si>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</si>
  <si>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</si>
  <si>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</si>
  <si>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</si>
  <si>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</si>
  <si>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</si>
  <si>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</si>
  <si>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</si>
  <si>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</si>
  <si>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</si>
  <si>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</si>
  <si>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</si>
  <si>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</si>
  <si>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</si>
  <si>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</si>
  <si>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</si>
  <si>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</si>
  <si>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</si>
  <si>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</si>
  <si>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</si>
  <si>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</si>
  <si>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</si>
  <si>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</si>
  <si>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</si>
  <si>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</si>
  <si>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</si>
  <si>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</si>
  <si>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</si>
  <si>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</si>
  <si>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</si>
  <si>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</si>
  <si>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</si>
  <si>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</si>
  <si>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</si>
  <si>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</si>
  <si>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</si>
  <si>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</si>
  <si>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</si>
  <si>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</si>
  <si>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</si>
  <si>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</si>
  <si>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</si>
  <si>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</si>
  <si>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</si>
  <si>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</si>
  <si>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</si>
  <si>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</si>
  <si>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</si>
  <si>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</si>
  <si>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</si>
  <si>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</si>
  <si>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</si>
  <si>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</si>
  <si>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</si>
  <si>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</si>
  <si>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</si>
  <si>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</si>
  <si>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</si>
  <si>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</si>
  <si>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</si>
  <si>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</si>
  <si>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</si>
  <si>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</si>
  <si>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</si>
  <si>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</si>
  <si>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</si>
  <si>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</si>
  <si>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</si>
  <si>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</si>
  <si>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</si>
  <si>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</si>
  <si>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</si>
  <si>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</si>
  <si>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</si>
  <si>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</si>
  <si>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</si>
  <si>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</si>
  <si>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</si>
  <si>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</si>
  <si>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</si>
  <si>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</si>
  <si>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</si>
  <si>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</si>
  <si>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</si>
  <si>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</si>
  <si>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</si>
  <si>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</si>
  <si>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</si>
  <si>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</si>
  <si>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</si>
  <si>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</si>
  <si>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</si>
  <si>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</si>
  <si>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</si>
  <si>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</si>
  <si>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</si>
  <si>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</si>
  <si>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</si>
  <si>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</si>
  <si>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</si>
  <si>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</si>
  <si>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</si>
  <si>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</si>
  <si>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</si>
  <si>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</si>
  <si>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</si>
  <si>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</si>
  <si>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</si>
  <si>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</si>
  <si>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</si>
  <si>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</si>
  <si>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</si>
  <si>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</si>
  <si>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</si>
  <si>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</si>
  <si>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</si>
  <si>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</si>
  <si>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</si>
  <si>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</si>
  <si>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</si>
  <si>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</si>
  <si>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</si>
  <si>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</si>
  <si>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</si>
  <si>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</si>
  <si>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</si>
  <si>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</si>
  <si>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</si>
  <si>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</si>
  <si>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</si>
  <si>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</si>
  <si>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</si>
  <si>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</si>
  <si>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</si>
  <si>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</si>
  <si>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</si>
  <si>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</si>
  <si>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</si>
  <si>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</si>
  <si>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</si>
  <si>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</si>
  <si>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</si>
  <si>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</si>
  <si>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</si>
  <si>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</si>
  <si>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</si>
  <si>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</si>
  <si>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</si>
  <si>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</si>
  <si>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</si>
  <si>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</si>
  <si>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</si>
  <si>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</si>
  <si>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</si>
  <si>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</si>
  <si>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</si>
  <si>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</si>
  <si>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</si>
  <si>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</si>
  <si>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</si>
  <si>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</si>
  <si>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</si>
  <si>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</si>
  <si>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</si>
  <si>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</si>
  <si>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</si>
  <si>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</si>
  <si>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</si>
  <si>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</si>
  <si>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</si>
  <si>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</si>
  <si>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</si>
  <si>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</si>
  <si>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</si>
  <si>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</si>
  <si>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</si>
  <si>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</si>
  <si>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</si>
  <si>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</si>
  <si>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</si>
  <si>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</si>
  <si>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</si>
  <si>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</si>
  <si>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</si>
  <si>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</si>
  <si>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</si>
  <si>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</si>
  <si>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</si>
  <si>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</si>
  <si>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</si>
  <si>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</si>
  <si>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</si>
  <si>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</si>
  <si>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</si>
  <si>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</si>
  <si>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</si>
  <si>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</si>
  <si>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</si>
  <si>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</si>
  <si>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</si>
  <si>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</si>
  <si>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</si>
  <si>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</si>
  <si>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</si>
  <si>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</si>
  <si>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</si>
  <si>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</si>
  <si>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</si>
  <si>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</si>
  <si>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</si>
  <si>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</si>
  <si>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</si>
  <si>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</si>
  <si>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</si>
  <si>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</si>
  <si>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</si>
  <si>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</si>
  <si>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</si>
  <si>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</si>
  <si>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</si>
  <si>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</si>
  <si>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</si>
  <si>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</si>
  <si>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</si>
  <si>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</si>
  <si>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</si>
  <si>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</si>
  <si>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</si>
  <si>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</si>
  <si>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</si>
  <si>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</si>
  <si>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</si>
  <si>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</si>
  <si>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</si>
  <si>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</si>
  <si>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</si>
  <si>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</si>
  <si>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</si>
  <si>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</si>
  <si>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</si>
  <si>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</si>
  <si>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</si>
  <si>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</si>
  <si>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</si>
  <si>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</si>
  <si>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</si>
  <si>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</si>
  <si>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</si>
  <si>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</si>
  <si>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</si>
  <si>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</si>
  <si>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</si>
  <si>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</si>
  <si>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</si>
  <si>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</si>
  <si>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</si>
  <si>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</si>
  <si>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</si>
  <si>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</si>
  <si>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</si>
  <si>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</si>
  <si>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</si>
  <si>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</si>
  <si>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</si>
  <si>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</si>
  <si>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</si>
  <si>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</si>
  <si>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</si>
  <si>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</si>
  <si>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</si>
  <si>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</si>
  <si>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</si>
  <si>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</si>
  <si>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</si>
  <si>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</si>
  <si>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</si>
  <si>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</si>
  <si>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</si>
  <si>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</si>
  <si>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</si>
  <si>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</si>
  <si>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</si>
  <si>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</si>
  <si>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</si>
  <si>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</si>
  <si>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</si>
  <si>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</si>
  <si>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</si>
  <si>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</si>
  <si>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</si>
  <si>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</si>
  <si>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</si>
  <si>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</si>
  <si>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</si>
  <si>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</si>
  <si>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</si>
  <si>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</si>
  <si>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</si>
  <si>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</si>
  <si>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</si>
  <si>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</si>
  <si>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</si>
  <si>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</si>
  <si>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</si>
  <si>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</si>
  <si>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</si>
  <si>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</si>
  <si>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</si>
  <si>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</si>
  <si>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</si>
  <si>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</si>
  <si>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</si>
  <si>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</si>
  <si>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</si>
  <si>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</si>
  <si>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</si>
  <si>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</si>
  <si>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</si>
  <si>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</si>
  <si>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</si>
  <si>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</si>
  <si>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</si>
  <si>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</si>
  <si>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</si>
  <si>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</si>
  <si>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</si>
  <si>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</si>
  <si>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</si>
  <si>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</si>
  <si>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</si>
  <si>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</si>
  <si>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</si>
  <si>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</si>
  <si>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</si>
  <si>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</si>
  <si>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</si>
  <si>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</si>
  <si>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</si>
  <si>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</si>
  <si>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</si>
  <si>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</si>
  <si>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</si>
  <si>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</si>
  <si>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</si>
  <si>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</si>
  <si>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</si>
  <si>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</si>
  <si>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</si>
  <si>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</si>
  <si>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</si>
  <si>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</si>
  <si>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</si>
  <si>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</si>
  <si>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</si>
  <si>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</si>
  <si>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</si>
  <si>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</si>
  <si>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</si>
  <si>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</si>
  <si>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</si>
  <si>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</si>
  <si>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</si>
  <si>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</si>
  <si>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</si>
  <si>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</si>
  <si>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</si>
  <si>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</si>
  <si>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</si>
  <si>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</si>
  <si>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</si>
  <si>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</si>
  <si>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</si>
  <si>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</si>
  <si>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</si>
  <si>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</si>
  <si>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</si>
  <si>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</si>
  <si>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</si>
  <si>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</si>
  <si>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</si>
  <si>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</si>
  <si>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</si>
  <si>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</si>
  <si>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</si>
  <si>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</si>
  <si>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</si>
  <si>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</si>
  <si>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</si>
  <si>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</si>
  <si>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</si>
  <si>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</si>
  <si>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</si>
  <si>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</si>
  <si>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</si>
  <si>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</si>
  <si>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</si>
  <si>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</si>
  <si>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</si>
  <si>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</si>
  <si>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</si>
  <si>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</si>
  <si>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</si>
  <si>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</si>
  <si>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</si>
  <si>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</si>
  <si>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</si>
  <si>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</si>
  <si>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</si>
  <si>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</si>
  <si>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</si>
  <si>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</si>
  <si>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</si>
  <si>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</si>
  <si>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</si>
  <si>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</si>
  <si>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</si>
  <si>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</si>
  <si>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</si>
  <si>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</si>
  <si>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</si>
  <si>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</si>
  <si>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</si>
  <si>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</si>
  <si>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</si>
  <si>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</si>
  <si>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</si>
  <si>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</si>
  <si>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</si>
  <si>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</si>
  <si>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</si>
  <si>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</si>
  <si>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</si>
  <si>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</si>
  <si>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</si>
  <si>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</si>
  <si>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</si>
  <si>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</si>
  <si>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</si>
  <si>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</si>
  <si>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</si>
  <si>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</si>
  <si>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</si>
  <si>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</si>
  <si>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</si>
  <si>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</si>
  <si>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</si>
  <si>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</si>
  <si>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</si>
  <si>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</si>
  <si>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</si>
  <si>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</si>
  <si>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</si>
  <si>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</si>
  <si>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</si>
  <si>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</si>
  <si>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</si>
  <si>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</si>
  <si>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</si>
  <si>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</si>
  <si>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</si>
  <si>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</si>
  <si>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</si>
  <si>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</si>
  <si>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</si>
  <si>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</si>
  <si>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</si>
  <si>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</si>
  <si>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</si>
  <si>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</si>
  <si>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</si>
  <si>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</si>
  <si>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</si>
  <si>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</si>
  <si>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</si>
  <si>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</si>
  <si>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</si>
  <si>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</si>
  <si>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</si>
  <si>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</si>
  <si>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</si>
  <si>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</si>
  <si>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</si>
  <si>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</si>
  <si>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</si>
  <si>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</si>
  <si>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</si>
  <si>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</si>
  <si>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</si>
  <si>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</si>
  <si>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</si>
  <si>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</si>
  <si>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</si>
  <si>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</si>
  <si>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</si>
  <si>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</si>
  <si>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</si>
  <si>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</si>
  <si>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</si>
  <si>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</si>
  <si>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</si>
  <si>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</si>
  <si>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</si>
  <si>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</si>
  <si>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</si>
  <si>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</si>
  <si>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</si>
  <si>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</si>
  <si>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</si>
  <si>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</si>
  <si>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</si>
  <si>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</si>
  <si>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</si>
  <si>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</si>
  <si>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</si>
  <si>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</si>
  <si>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</si>
  <si>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</si>
  <si>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</si>
  <si>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</si>
  <si>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</si>
  <si>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</si>
  <si>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</si>
  <si>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</si>
  <si>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</si>
  <si>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</si>
  <si>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</si>
  <si>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</si>
  <si>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</si>
  <si>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</si>
  <si>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</si>
  <si>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</si>
  <si>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</si>
  <si>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</si>
  <si>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</si>
  <si>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</si>
  <si>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</si>
  <si>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</si>
  <si>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</si>
  <si>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</si>
  <si>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</si>
  <si>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</si>
  <si>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</si>
  <si>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</si>
  <si>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</si>
  <si>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</si>
  <si>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</si>
  <si>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</si>
  <si>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</si>
  <si>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</si>
  <si>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</si>
  <si>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</si>
  <si>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</si>
  <si>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</si>
  <si>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</si>
  <si>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</si>
  <si>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</si>
  <si>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</si>
  <si>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</si>
  <si>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</si>
  <si>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</si>
  <si>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</si>
  <si>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</si>
  <si>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</si>
  <si>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</si>
  <si>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</si>
  <si>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</si>
  <si>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</si>
  <si>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</si>
  <si>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</si>
  <si>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</si>
  <si>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</si>
  <si>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</si>
  <si>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</si>
  <si>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</si>
  <si>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</si>
  <si>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</si>
  <si>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</si>
  <si>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</si>
  <si>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</si>
  <si>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</si>
  <si>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</si>
  <si>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</si>
  <si>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</si>
  <si>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</si>
  <si>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</si>
  <si>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</si>
  <si>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</si>
  <si>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</si>
  <si>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</si>
  <si>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</si>
  <si>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</si>
  <si>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</si>
  <si>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</si>
  <si>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</si>
  <si>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</si>
  <si>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</si>
  <si>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</si>
  <si>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</si>
  <si>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</si>
  <si>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</si>
  <si>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</si>
  <si>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</si>
  <si>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</si>
  <si>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</si>
  <si>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</si>
  <si>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</si>
  <si>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</si>
  <si>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</si>
  <si>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</si>
  <si>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</si>
  <si>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</si>
  <si>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</si>
  <si>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</si>
  <si>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</si>
  <si>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</si>
  <si>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</si>
  <si>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</si>
  <si>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</si>
  <si>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</si>
  <si>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</si>
  <si>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</si>
  <si>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</si>
  <si>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</si>
  <si>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</si>
  <si>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</si>
  <si>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</si>
  <si>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</si>
  <si>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</si>
  <si>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</si>
  <si>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</si>
  <si>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</si>
  <si>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</si>
  <si>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</si>
  <si>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</si>
  <si>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</si>
  <si>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</si>
  <si>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</si>
  <si>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</si>
  <si>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</si>
  <si>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</si>
  <si>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</si>
  <si>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</si>
  <si>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</si>
  <si>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</si>
  <si>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</si>
  <si>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</si>
  <si>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</si>
  <si>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</si>
  <si>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</si>
  <si>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</si>
  <si>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</si>
  <si>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</si>
  <si>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</si>
  <si>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</si>
  <si>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</si>
  <si>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</si>
  <si>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</si>
  <si>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</si>
  <si>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</si>
  <si>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</si>
  <si>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</si>
  <si>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</si>
  <si>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</si>
  <si>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</si>
  <si>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</si>
  <si>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</si>
  <si>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</si>
  <si>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</si>
  <si>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</si>
  <si>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</si>
  <si>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</si>
  <si>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</si>
  <si>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</si>
  <si>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</si>
  <si>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</si>
  <si>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</si>
  <si>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</si>
  <si>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</si>
  <si>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</si>
  <si>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</si>
  <si>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</si>
  <si>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</si>
  <si>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</si>
  <si>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</si>
  <si>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</si>
  <si>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</si>
  <si>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</si>
  <si>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</si>
  <si>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</si>
  <si>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</si>
  <si>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</si>
  <si>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</si>
  <si>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</si>
  <si>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</si>
  <si>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</si>
  <si>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</si>
  <si>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</si>
  <si>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</si>
  <si>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</si>
  <si>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</si>
  <si>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</si>
  <si>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</si>
  <si>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</si>
  <si>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</si>
  <si>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</si>
  <si>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</si>
  <si>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</si>
  <si>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</si>
  <si>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</si>
  <si>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</si>
  <si>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</si>
  <si>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</si>
  <si>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</si>
  <si>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</si>
  <si>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</si>
  <si>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</si>
  <si>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</si>
  <si>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</si>
  <si>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</si>
  <si>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</si>
  <si>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</si>
  <si>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</si>
  <si>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</si>
  <si>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</si>
  <si>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</si>
  <si>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</si>
  <si>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</si>
  <si>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</si>
  <si>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</si>
  <si>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</si>
  <si>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</si>
  <si>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</si>
  <si>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</si>
  <si>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</si>
  <si>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</si>
  <si>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</si>
  <si>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</si>
  <si>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</si>
  <si>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</si>
  <si>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</si>
  <si>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</si>
  <si>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</si>
  <si>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</si>
  <si>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</si>
  <si>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</si>
  <si>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</si>
  <si>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</si>
  <si>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</si>
  <si>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</si>
  <si>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</si>
  <si>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</si>
  <si>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</si>
  <si>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</si>
  <si>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</si>
  <si>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</si>
  <si>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</si>
  <si>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</si>
  <si>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</si>
  <si>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</si>
  <si>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</si>
  <si>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</si>
  <si>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</si>
  <si>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</si>
  <si>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</si>
  <si>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</si>
  <si>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</si>
  <si>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</si>
  <si>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</si>
  <si>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</si>
  <si>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</si>
  <si>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</si>
  <si>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</si>
  <si>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</si>
  <si>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</si>
  <si>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</si>
  <si>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</si>
  <si>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</si>
  <si>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</si>
  <si>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</si>
  <si>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</si>
  <si>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</si>
  <si>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</si>
  <si>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</si>
  <si>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</si>
  <si>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</si>
  <si>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</si>
  <si>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</si>
  <si>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</si>
  <si>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</si>
  <si>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</si>
  <si>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</si>
  <si>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</si>
  <si>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</si>
  <si>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</si>
  <si>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</si>
  <si>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</si>
  <si>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</si>
  <si>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</si>
  <si>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</si>
  <si>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</si>
  <si>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</si>
  <si>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</si>
  <si>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</si>
  <si>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</si>
  <si>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</si>
  <si>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</si>
  <si>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</si>
  <si>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</si>
  <si>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</si>
  <si>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</si>
  <si>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</si>
  <si>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</si>
  <si>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</si>
  <si>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</si>
  <si>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</si>
  <si>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</si>
  <si>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</si>
  <si>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</si>
  <si>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</si>
  <si>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</si>
  <si>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</si>
  <si>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</si>
  <si>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</si>
  <si>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</si>
  <si>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</si>
  <si>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</si>
  <si>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</si>
  <si>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</si>
  <si>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</si>
  <si>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</si>
  <si>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</si>
  <si>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</si>
  <si>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</si>
  <si>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</si>
  <si>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</si>
  <si>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</si>
  <si>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</si>
  <si>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</si>
  <si>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</si>
  <si>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</si>
  <si>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</si>
  <si>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</si>
  <si>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</si>
  <si>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</si>
  <si>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</si>
  <si>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</si>
  <si>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</si>
  <si>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</si>
  <si>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</si>
  <si>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</si>
  <si>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</si>
  <si>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</si>
  <si>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</si>
  <si>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</si>
  <si>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</si>
  <si>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</si>
  <si>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</si>
  <si>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</si>
  <si>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</si>
  <si>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</si>
  <si>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</si>
  <si>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</si>
  <si>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</si>
  <si>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</si>
  <si>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</si>
  <si>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</si>
  <si>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</si>
  <si>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</si>
  <si>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</si>
  <si>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</si>
  <si>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</si>
  <si>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</si>
  <si>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</si>
  <si>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</si>
  <si>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</si>
  <si>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</si>
  <si>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</si>
  <si>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</si>
  <si>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</si>
  <si>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</si>
  <si>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</si>
  <si>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</si>
  <si>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</si>
  <si>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</si>
  <si>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</si>
  <si>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</si>
  <si>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</si>
  <si>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</si>
  <si>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</si>
  <si>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</si>
  <si>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</si>
  <si>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</si>
  <si>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</si>
  <si>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</si>
  <si>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</si>
  <si>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</si>
  <si>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</si>
  <si>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</si>
  <si>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</si>
  <si>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</si>
  <si>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</si>
  <si>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</si>
  <si>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</si>
  <si>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</si>
  <si>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</si>
  <si>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</si>
  <si>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</si>
  <si>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</si>
  <si>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</si>
  <si>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</si>
  <si>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</si>
  <si>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</si>
  <si>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</si>
  <si>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</si>
  <si>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</si>
  <si>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</si>
  <si>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</si>
  <si>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</si>
  <si>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</si>
  <si>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</si>
  <si>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</si>
  <si>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</si>
  <si>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</si>
  <si>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</si>
  <si>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</si>
  <si>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</si>
  <si>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</si>
  <si>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</si>
  <si>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</si>
  <si>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</si>
  <si>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</si>
  <si>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</si>
  <si>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</si>
  <si>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</si>
  <si>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</si>
  <si>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</si>
  <si>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</si>
  <si>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</si>
  <si>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</si>
  <si>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</si>
  <si>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</si>
  <si>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</si>
  <si>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</si>
  <si>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</si>
  <si>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</si>
  <si>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</si>
  <si>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</si>
  <si>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</si>
  <si>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</si>
  <si>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</si>
  <si>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</si>
  <si>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</si>
  <si>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</si>
  <si>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</si>
  <si>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</si>
  <si>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</si>
  <si>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</si>
  <si>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</si>
  <si>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</si>
  <si>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</si>
  <si>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</si>
  <si>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</si>
  <si>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</si>
  <si>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</si>
  <si>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</si>
  <si>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</si>
  <si>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</si>
  <si>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</si>
  <si>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</si>
  <si>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</si>
  <si>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</si>
  <si>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</si>
  <si>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</si>
  <si>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</si>
  <si>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</si>
  <si>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</si>
  <si>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</si>
  <si>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</si>
  <si>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</si>
  <si>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</si>
  <si>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</si>
  <si>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</si>
  <si>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</si>
  <si>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</si>
  <si>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</si>
  <si>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</si>
  <si>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</si>
  <si>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</si>
  <si>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</si>
  <si>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</si>
  <si>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</si>
  <si>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</si>
  <si>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</si>
  <si>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</si>
  <si>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</si>
  <si>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</si>
  <si>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</si>
  <si>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</si>
  <si>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</si>
  <si>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</si>
  <si>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</si>
  <si>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</si>
  <si>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</si>
  <si>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</si>
  <si>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</si>
  <si>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</si>
  <si>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</si>
  <si>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</si>
  <si>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</si>
  <si>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</si>
  <si>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</si>
  <si>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</si>
  <si>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</si>
  <si>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</si>
  <si>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</si>
  <si>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</si>
  <si>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</si>
  <si>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</si>
  <si>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</si>
  <si>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</si>
  <si>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</si>
  <si>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</si>
  <si>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</si>
  <si>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</si>
  <si>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</si>
  <si>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</si>
  <si>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</si>
  <si>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</si>
  <si>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</si>
  <si>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</si>
  <si>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</si>
  <si>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</si>
  <si>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</si>
  <si>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</si>
  <si>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</si>
  <si>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</si>
  <si>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</si>
  <si>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</si>
  <si>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</si>
  <si>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</si>
  <si>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</si>
  <si>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</si>
  <si>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</si>
  <si>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</si>
  <si>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</si>
  <si>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</si>
  <si>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</si>
  <si>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</si>
  <si>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</si>
  <si>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</si>
  <si>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</si>
  <si>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</si>
  <si>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</si>
  <si>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</si>
  <si>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</si>
  <si>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</si>
  <si>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</si>
  <si>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</si>
  <si>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</si>
  <si>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</si>
  <si>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</si>
  <si>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</si>
  <si>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</si>
  <si>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</si>
  <si>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</si>
  <si>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</si>
  <si>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</si>
  <si>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</si>
  <si>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</si>
  <si>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</si>
  <si>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</si>
  <si>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</si>
  <si>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</si>
  <si>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</si>
  <si>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</si>
  <si>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</si>
  <si>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</si>
  <si>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</si>
  <si>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</si>
  <si>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</si>
  <si>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</si>
  <si>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</si>
  <si>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</si>
  <si>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</si>
  <si>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</si>
  <si>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</si>
  <si>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</si>
  <si>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</si>
  <si>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</si>
  <si>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</si>
  <si>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</si>
  <si>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</si>
  <si>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</si>
  <si>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</si>
  <si>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</si>
  <si>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</si>
  <si>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</si>
  <si>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</si>
  <si>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</si>
  <si>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</si>
  <si>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</si>
  <si>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</si>
  <si>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</si>
  <si>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</si>
  <si>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</si>
  <si>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</si>
  <si>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</si>
  <si>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</si>
  <si>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</si>
  <si>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</si>
  <si>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</si>
  <si>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</si>
  <si>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</si>
  <si>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</si>
  <si>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</si>
  <si>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</si>
  <si>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</si>
  <si>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</si>
  <si>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</si>
  <si>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</si>
  <si>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</si>
  <si>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</si>
  <si>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</si>
  <si>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</si>
  <si>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</si>
  <si>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</si>
  <si>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</si>
  <si>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</si>
  <si>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</si>
  <si>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</si>
  <si>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</si>
  <si>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</si>
  <si>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</si>
  <si>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</si>
  <si>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</si>
  <si>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</si>
  <si>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</si>
  <si>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</si>
  <si>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</si>
  <si>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</si>
  <si>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</si>
  <si>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</si>
  <si>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</si>
  <si>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</si>
  <si>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</si>
  <si>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</si>
  <si>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</si>
  <si>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</si>
  <si>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</si>
  <si>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</si>
  <si>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</si>
  <si>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</si>
  <si>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</si>
  <si>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</si>
  <si>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</si>
  <si>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</si>
  <si>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</si>
  <si>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</si>
  <si>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</si>
  <si>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</si>
  <si>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</si>
  <si>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</si>
  <si>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</si>
  <si>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</si>
  <si>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</si>
  <si>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</si>
  <si>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</si>
  <si>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</si>
  <si>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</si>
  <si>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</si>
  <si>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</si>
  <si>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</si>
  <si>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</si>
  <si>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</si>
  <si>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</si>
  <si>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</si>
  <si>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</si>
  <si>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</si>
  <si>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</si>
  <si>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</si>
  <si>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</si>
  <si>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</si>
  <si>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</si>
  <si>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</si>
  <si>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</si>
  <si>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</si>
  <si>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</si>
  <si>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</si>
  <si>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</si>
  <si>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</si>
  <si>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</si>
  <si>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</si>
  <si>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</si>
  <si>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</si>
  <si>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</si>
  <si>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</si>
  <si>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</si>
  <si>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</si>
  <si>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</si>
  <si>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</si>
  <si>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</si>
  <si>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</si>
  <si>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</si>
  <si>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</si>
  <si>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</si>
  <si>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</si>
  <si>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</si>
  <si>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</si>
  <si>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</si>
  <si>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</si>
  <si>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</si>
  <si>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</si>
  <si>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</si>
  <si>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</si>
  <si>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</si>
  <si>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</si>
  <si>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</si>
  <si>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</si>
  <si>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</si>
  <si>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</si>
  <si>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</si>
  <si>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</si>
  <si>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</si>
  <si>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</si>
  <si>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</si>
  <si>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</si>
  <si>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</si>
  <si>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</si>
  <si>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</si>
  <si>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</si>
  <si>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</si>
  <si>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</si>
  <si>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</si>
  <si>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</si>
  <si>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</si>
  <si>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</si>
  <si>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</si>
  <si>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</si>
  <si>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</si>
  <si>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</si>
  <si>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</si>
  <si>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</si>
  <si>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</si>
  <si>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</si>
  <si>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</si>
  <si>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</si>
  <si>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</si>
  <si>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</si>
  <si>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</si>
  <si>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</si>
  <si>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</si>
  <si>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</si>
  <si>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</si>
  <si>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</si>
  <si>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</si>
  <si>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</si>
  <si>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</si>
  <si>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</si>
  <si>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</si>
  <si>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</si>
  <si>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</si>
  <si>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</si>
  <si>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</si>
  <si>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</si>
  <si>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</si>
  <si>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</si>
  <si>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</si>
  <si>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</si>
  <si>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</si>
  <si>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</si>
  <si>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</si>
  <si>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</si>
  <si>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</si>
  <si>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</si>
  <si>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</si>
  <si>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</si>
  <si>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</si>
  <si>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</si>
  <si>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</si>
  <si>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</si>
  <si>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</si>
  <si>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</si>
  <si>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</si>
  <si>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</si>
  <si>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</si>
  <si>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</si>
  <si>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</si>
  <si>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</si>
  <si>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</si>
  <si>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</si>
  <si>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</si>
  <si>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</si>
  <si>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</si>
  <si>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</si>
  <si>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</si>
  <si>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</si>
  <si>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</si>
  <si>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</si>
  <si>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</si>
  <si>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</si>
  <si>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</si>
  <si>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</si>
  <si>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</si>
  <si>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</si>
  <si>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</si>
  <si>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</si>
  <si>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</si>
  <si>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</si>
  <si>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</si>
  <si>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</si>
  <si>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</si>
  <si>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</si>
  <si>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</si>
  <si>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</si>
  <si>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</si>
  <si>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</si>
  <si>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</si>
  <si>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</si>
  <si>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</si>
  <si>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</si>
  <si>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</si>
  <si>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</si>
  <si>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</si>
  <si>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</si>
  <si>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</si>
  <si>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</si>
  <si>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</si>
  <si>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</si>
  <si>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</si>
  <si>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</si>
  <si>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</si>
  <si>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</si>
  <si>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</si>
  <si>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</si>
  <si>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</si>
  <si>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</si>
  <si>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</si>
  <si>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</si>
  <si>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</si>
  <si>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</si>
  <si>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</si>
  <si>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</si>
  <si>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</si>
  <si>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</si>
  <si>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</si>
  <si>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</si>
  <si>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</si>
  <si>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</si>
  <si>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</si>
  <si>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</si>
  <si>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</si>
  <si>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</si>
  <si>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</si>
  <si>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</si>
  <si>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</si>
  <si>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</si>
  <si>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</si>
  <si>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</si>
  <si>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</si>
  <si>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</si>
  <si>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</si>
  <si>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</si>
  <si>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</si>
  <si>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</si>
  <si>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</si>
  <si>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</si>
  <si>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</si>
  <si>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</si>
  <si>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</si>
  <si>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</si>
  <si>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</si>
  <si>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</si>
  <si>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</si>
  <si>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</si>
  <si>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</si>
  <si>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</si>
  <si>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</si>
  <si>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</si>
  <si>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</si>
  <si>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</si>
  <si>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</si>
  <si>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</si>
  <si>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</si>
  <si>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</si>
  <si>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</si>
  <si>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</si>
  <si>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</si>
  <si>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</si>
  <si>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</si>
  <si>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</si>
  <si>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</si>
  <si>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</si>
  <si>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</si>
  <si>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</si>
  <si>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</si>
  <si>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</si>
  <si>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</si>
  <si>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</si>
  <si>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</si>
  <si>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</si>
  <si>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</si>
  <si>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</si>
  <si>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</si>
  <si>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</si>
  <si>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</si>
  <si>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</si>
  <si>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</si>
  <si>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</si>
  <si>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</si>
  <si>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</si>
  <si>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</si>
  <si>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</si>
  <si>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</si>
  <si>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</si>
  <si>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</si>
  <si>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</si>
  <si>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</si>
  <si>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</si>
  <si>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</si>
  <si>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</si>
  <si>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</si>
  <si>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</si>
  <si>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</si>
  <si>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</si>
  <si>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</si>
  <si>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</si>
  <si>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</si>
  <si>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</si>
  <si>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</si>
  <si>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</si>
  <si>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</si>
  <si>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</si>
  <si>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</si>
  <si>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</si>
  <si>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</si>
  <si>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</si>
  <si>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</si>
  <si>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</si>
  <si>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</si>
  <si>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</si>
  <si>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</si>
  <si>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</si>
  <si>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</si>
  <si>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</si>
  <si>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</si>
  <si>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</si>
  <si>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</si>
  <si>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</si>
  <si>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</si>
  <si>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</si>
  <si>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</si>
  <si>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</si>
  <si>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</si>
  <si>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</si>
  <si>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</si>
  <si>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</si>
  <si>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</si>
  <si>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</si>
  <si>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</si>
  <si>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</si>
  <si>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</si>
  <si>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</si>
  <si>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</si>
  <si>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</si>
  <si>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</si>
  <si>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</si>
  <si>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</si>
  <si>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</si>
  <si>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</si>
  <si>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</si>
  <si>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</si>
  <si>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</si>
  <si>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</si>
  <si>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</si>
  <si>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</si>
  <si>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</si>
  <si>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</si>
  <si>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</si>
  <si>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</si>
  <si>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</si>
  <si>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</si>
  <si>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</si>
  <si>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</si>
  <si>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</si>
  <si>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</si>
  <si>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</si>
  <si>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</si>
  <si>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</si>
  <si>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</si>
  <si>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</si>
  <si>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</si>
  <si>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</si>
  <si>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</si>
  <si>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</si>
  <si>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</si>
  <si>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</si>
  <si>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</si>
  <si>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</si>
  <si>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</si>
  <si>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</si>
  <si>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</si>
  <si>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</si>
  <si>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</si>
  <si>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</si>
  <si>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</si>
  <si>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</si>
  <si>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</si>
  <si>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</si>
  <si>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</si>
  <si>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</si>
  <si>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</si>
  <si>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</si>
  <si>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</si>
  <si>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</si>
  <si>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</si>
  <si>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</si>
  <si>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</si>
  <si>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</si>
  <si>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</si>
  <si>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</si>
  <si>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</si>
  <si>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</si>
  <si>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</si>
  <si>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</si>
  <si>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</si>
  <si>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</si>
  <si>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</si>
  <si>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</si>
  <si>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</si>
  <si>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</si>
  <si>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</si>
  <si>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</si>
  <si>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</si>
  <si>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</si>
  <si>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</si>
  <si>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</si>
  <si>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</si>
  <si>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</si>
  <si>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</si>
  <si>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</si>
  <si>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</si>
  <si>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</si>
  <si>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</si>
  <si>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</si>
  <si>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</si>
  <si>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</si>
  <si>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</si>
  <si>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</si>
  <si>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</si>
  <si>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</si>
  <si>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</si>
  <si>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</si>
  <si>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</si>
  <si>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</si>
  <si>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</si>
  <si>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</si>
  <si>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</si>
  <si>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</si>
  <si>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</si>
  <si>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</si>
  <si>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</si>
  <si>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</si>
  <si>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</si>
  <si>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</si>
  <si>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</si>
  <si>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</si>
  <si>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</si>
  <si>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</si>
  <si>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</si>
  <si>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</si>
  <si>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</si>
  <si>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</si>
  <si>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</si>
  <si>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</si>
  <si>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</si>
  <si>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</si>
  <si>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</si>
  <si>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</si>
  <si>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</si>
  <si>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</si>
  <si>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</si>
  <si>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</si>
  <si>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</si>
  <si>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</si>
  <si>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</si>
  <si>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</si>
  <si>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</si>
  <si>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</si>
  <si>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</si>
  <si>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</si>
  <si>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</si>
  <si>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</si>
  <si>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</si>
  <si>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</si>
  <si>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</si>
  <si>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</si>
  <si>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</si>
  <si>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</si>
  <si>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</si>
  <si>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</si>
  <si>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</si>
  <si>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</si>
  <si>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</si>
  <si>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</si>
  <si>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</si>
  <si>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</si>
  <si>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</si>
  <si>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</si>
  <si>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</si>
  <si>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</si>
  <si>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</si>
  <si>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</si>
  <si>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</si>
  <si>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</si>
  <si>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</si>
  <si>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</si>
  <si>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</si>
  <si>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</si>
  <si>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</si>
  <si>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</si>
  <si>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</si>
  <si>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</si>
  <si>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</si>
  <si>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</si>
  <si>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</si>
  <si>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</si>
  <si>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</si>
  <si>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</si>
  <si>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</si>
  <si>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</si>
  <si>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</si>
  <si>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</si>
  <si>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</si>
  <si>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</si>
  <si>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</si>
  <si>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</si>
  <si>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</si>
  <si>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</si>
  <si>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</si>
  <si>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</si>
  <si>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</si>
  <si>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</si>
  <si>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</si>
  <si>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</si>
  <si>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</si>
  <si>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</si>
  <si>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</si>
  <si>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</si>
  <si>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</si>
  <si>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</si>
  <si>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</si>
  <si>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</si>
  <si>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</si>
  <si>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</si>
  <si>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</si>
  <si>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</si>
  <si>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</si>
  <si>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</si>
  <si>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</si>
  <si>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</si>
  <si>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</si>
  <si>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</si>
  <si>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</si>
  <si>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</si>
  <si>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</si>
  <si>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</si>
  <si>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</si>
  <si>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</si>
  <si>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</si>
  <si>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</si>
  <si>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</si>
  <si>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</si>
  <si>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</si>
  <si>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</si>
  <si>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</si>
  <si>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</si>
  <si>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</si>
  <si>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</si>
  <si>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</si>
  <si>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</si>
  <si>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</si>
  <si>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</si>
  <si>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</si>
  <si>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</si>
  <si>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</si>
  <si>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</si>
  <si>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</si>
  <si>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</si>
  <si>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</si>
  <si>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</si>
  <si>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</si>
  <si>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</si>
  <si>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</si>
  <si>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</si>
  <si>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</si>
  <si>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</si>
  <si>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</si>
  <si>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</si>
  <si>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</si>
  <si>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</si>
  <si>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</si>
  <si>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</si>
  <si>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</si>
  <si>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</si>
  <si>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</si>
  <si>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</si>
  <si>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</si>
  <si>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</si>
  <si>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</si>
  <si>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</si>
  <si>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</si>
  <si>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</si>
  <si>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</si>
  <si>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</si>
  <si>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</si>
  <si>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</si>
  <si>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</si>
  <si>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</si>
  <si>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</si>
  <si>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</si>
  <si>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</si>
  <si>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</si>
  <si>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</si>
  <si>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</si>
  <si>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</si>
  <si>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</si>
  <si>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</si>
  <si>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</si>
  <si>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</si>
  <si>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</si>
  <si>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</si>
  <si>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</si>
  <si>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</si>
  <si>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</si>
  <si>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</si>
  <si>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</si>
  <si>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</si>
  <si>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</si>
  <si>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</si>
  <si>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</si>
  <si>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</si>
  <si>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</si>
  <si>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</si>
  <si>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</si>
  <si>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</si>
  <si>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</si>
  <si>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</si>
  <si>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</si>
  <si>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</si>
  <si>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</si>
  <si>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</si>
  <si>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</si>
  <si>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</si>
  <si>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</si>
  <si>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</si>
  <si>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</si>
  <si>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</si>
  <si>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</si>
  <si>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</si>
  <si>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</si>
  <si>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</si>
  <si>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</si>
  <si>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</si>
  <si>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</si>
  <si>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</si>
  <si>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</si>
  <si>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</si>
  <si>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</si>
  <si>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</si>
  <si>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</si>
  <si>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</si>
  <si>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</si>
  <si>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</si>
  <si>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</si>
  <si>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</si>
  <si>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</si>
  <si>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</si>
  <si>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</si>
  <si>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</si>
  <si>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</si>
  <si>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</si>
  <si>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</si>
  <si>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</si>
  <si>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</si>
  <si>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</si>
  <si>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</si>
  <si>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</si>
  <si>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</si>
  <si>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</si>
  <si>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</si>
  <si>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</si>
  <si>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</si>
  <si>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</si>
  <si>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</si>
  <si>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</si>
  <si>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</si>
  <si>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</si>
  <si>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</si>
  <si>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</si>
  <si>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</si>
  <si>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</si>
  <si>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</si>
  <si>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</si>
  <si>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</si>
  <si>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</si>
  <si>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</si>
  <si>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</si>
  <si>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</si>
  <si>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</si>
  <si>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</si>
  <si>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</si>
  <si>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</si>
  <si>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</si>
  <si>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</si>
  <si>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</si>
  <si>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</si>
  <si>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</si>
  <si>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</si>
  <si>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</si>
  <si>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</si>
  <si>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</si>
  <si>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</si>
  <si>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</si>
  <si>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</si>
  <si>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</si>
  <si>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</si>
  <si>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</si>
  <si>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</si>
  <si>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</si>
  <si>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</si>
  <si>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</si>
  <si>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</si>
  <si>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</si>
  <si>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</si>
  <si>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</si>
  <si>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</si>
  <si>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</si>
  <si>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</si>
  <si>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</si>
  <si>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</si>
  <si>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</si>
  <si>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</si>
  <si>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</si>
  <si>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</si>
  <si>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</si>
  <si>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</si>
  <si>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</si>
  <si>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</si>
  <si>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</si>
  <si>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</si>
  <si>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</si>
  <si>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</si>
  <si>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</si>
  <si>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</si>
  <si>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</si>
  <si>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</si>
  <si>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</si>
  <si>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</si>
  <si>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</si>
  <si>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</si>
  <si>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</si>
  <si>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</si>
  <si>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</si>
  <si>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</si>
  <si>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</si>
  <si>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</si>
  <si>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</si>
  <si>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</si>
  <si>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</si>
  <si>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</si>
  <si>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</si>
  <si>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</si>
  <si>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</si>
  <si>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</si>
  <si>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</si>
  <si>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</si>
  <si>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</si>
  <si>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</si>
  <si>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</si>
  <si>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</si>
  <si>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</si>
  <si>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</si>
  <si>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</si>
  <si>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</si>
  <si>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</si>
  <si>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</si>
  <si>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</si>
  <si>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</si>
  <si>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</si>
  <si>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</si>
  <si>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</si>
  <si>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</si>
  <si>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</si>
  <si>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</si>
  <si>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</si>
  <si>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</si>
  <si>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</si>
  <si>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</si>
  <si>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</si>
  <si>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</si>
  <si>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</si>
  <si>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</si>
  <si>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</si>
  <si>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</si>
  <si>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</si>
  <si>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</si>
  <si>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</si>
  <si>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</si>
  <si>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</si>
  <si>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</si>
  <si>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</si>
  <si>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</si>
  <si>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</si>
  <si>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</si>
  <si>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</si>
  <si>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</si>
  <si>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</si>
  <si>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</si>
  <si>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</si>
  <si>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</si>
  <si>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</si>
  <si>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</si>
  <si>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</si>
  <si>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</si>
  <si>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</si>
  <si>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</si>
  <si>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</si>
  <si>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</si>
  <si>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</si>
  <si>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</si>
  <si>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</si>
  <si>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</si>
  <si>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</si>
  <si>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</si>
  <si>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</si>
  <si>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</si>
  <si>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</si>
  <si>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</si>
  <si>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</si>
  <si>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</si>
  <si>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</si>
  <si>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</si>
  <si>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</si>
  <si>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</si>
  <si>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</si>
  <si>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</si>
  <si>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</si>
  <si>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</si>
  <si>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</si>
  <si>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</si>
  <si>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</si>
  <si>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</si>
  <si>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</si>
  <si>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</si>
  <si>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</si>
  <si>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</si>
  <si>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</si>
  <si>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</si>
  <si>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</si>
  <si>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</si>
  <si>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</si>
  <si>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</si>
  <si>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</si>
  <si>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</si>
  <si>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</si>
  <si>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</si>
  <si>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</si>
  <si>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</si>
  <si>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</si>
  <si>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</si>
  <si>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</si>
  <si>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</si>
  <si>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</si>
  <si>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</si>
  <si>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</si>
  <si>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</si>
  <si>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</si>
  <si>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</si>
  <si>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</si>
  <si>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</si>
  <si>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</si>
  <si>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</si>
  <si>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</si>
  <si>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</si>
  <si>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</si>
  <si>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</si>
  <si>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</si>
  <si>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</si>
  <si>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</si>
  <si>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</si>
  <si>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</si>
  <si>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</si>
  <si>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</si>
  <si>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</si>
  <si>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</si>
  <si>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</si>
  <si>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</si>
  <si>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</si>
  <si>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</si>
  <si>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</si>
  <si>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</si>
  <si>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</si>
  <si>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</si>
  <si>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</si>
  <si>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</si>
  <si>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</si>
  <si>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</si>
  <si>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</si>
  <si>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</si>
  <si>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</si>
  <si>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</si>
  <si>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</si>
  <si>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</si>
  <si>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</si>
  <si>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</si>
  <si>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</si>
  <si>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</si>
  <si>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</si>
  <si>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</si>
  <si>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</si>
  <si>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</si>
  <si>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</si>
  <si>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</si>
  <si>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</si>
  <si>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</si>
  <si>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</si>
  <si>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</si>
  <si>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</si>
  <si>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</si>
  <si>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</si>
  <si>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</si>
  <si>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</si>
  <si>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</si>
  <si>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</si>
  <si>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</si>
  <si>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</si>
  <si>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</si>
  <si>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</si>
  <si>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</si>
  <si>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</si>
  <si>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</si>
  <si>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</si>
  <si>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</si>
  <si>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</si>
  <si>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</si>
  <si>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</si>
  <si>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</si>
  <si>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</si>
  <si>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</si>
  <si>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</si>
  <si>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</si>
  <si>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</si>
  <si>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</si>
  <si>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</si>
  <si>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</si>
  <si>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</si>
  <si>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</si>
  <si>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</si>
  <si>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</si>
  <si>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</si>
  <si>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</si>
  <si>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</si>
  <si>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</si>
  <si>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</si>
  <si>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</si>
  <si>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</si>
  <si>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</si>
  <si>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</si>
  <si>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</si>
  <si>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</si>
  <si>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</si>
  <si>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</si>
  <si>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</si>
  <si>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</si>
  <si>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</si>
  <si>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</si>
  <si>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</si>
  <si>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</si>
  <si>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</si>
  <si>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</si>
  <si>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</si>
  <si>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</si>
  <si>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</si>
  <si>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</si>
  <si>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</si>
  <si>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</si>
  <si>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</si>
  <si>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</si>
  <si>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</si>
  <si>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</si>
  <si>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</si>
  <si>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</si>
  <si>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</si>
  <si>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</si>
  <si>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</si>
  <si>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</si>
  <si>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</si>
  <si>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</si>
  <si>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</si>
  <si>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</si>
  <si>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</si>
  <si>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</si>
  <si>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</si>
  <si>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</si>
  <si>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</si>
  <si>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</si>
  <si>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</si>
  <si>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</si>
  <si>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</si>
  <si>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</si>
  <si>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</si>
  <si>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</si>
  <si>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</si>
  <si>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</si>
  <si>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</si>
  <si>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</si>
  <si>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</si>
  <si>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</si>
  <si>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</si>
  <si>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</si>
  <si>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</si>
  <si>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</si>
  <si>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</si>
  <si>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</si>
  <si>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</si>
  <si>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</si>
  <si>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</si>
  <si>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</si>
  <si>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</si>
  <si>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</si>
  <si>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</si>
  <si>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</si>
  <si>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</si>
  <si>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</si>
  <si>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</si>
  <si>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</si>
  <si>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</si>
  <si>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</si>
  <si>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</si>
  <si>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</si>
  <si>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</si>
  <si>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</si>
  <si>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</si>
  <si>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</si>
  <si>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</si>
  <si>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</si>
  <si>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</si>
  <si>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</si>
  <si>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</si>
  <si>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</si>
  <si>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</si>
  <si>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</si>
  <si>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</si>
  <si>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</si>
  <si>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</si>
  <si>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</si>
  <si>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</si>
  <si>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</si>
  <si>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</si>
  <si>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</si>
  <si>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</si>
  <si>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</si>
  <si>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</si>
  <si>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</si>
  <si>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</si>
  <si>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</si>
  <si>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</si>
  <si>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</si>
  <si>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</si>
  <si>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</si>
  <si>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</si>
  <si>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</si>
  <si>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</si>
  <si>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</si>
  <si>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</si>
  <si>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</si>
  <si>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</si>
  <si>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</si>
  <si>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</si>
  <si>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</si>
  <si>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</si>
  <si>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</si>
  <si>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</si>
  <si>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</si>
  <si>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</si>
  <si>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</si>
  <si>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</si>
  <si>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</si>
  <si>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</si>
  <si>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</si>
  <si>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</si>
  <si>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</si>
  <si>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</si>
  <si>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</si>
  <si>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</si>
  <si>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</si>
  <si>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</si>
  <si>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</si>
  <si>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</si>
  <si>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</si>
  <si>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</si>
  <si>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</si>
  <si>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</si>
  <si>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</si>
  <si>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</si>
  <si>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</si>
  <si>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</si>
  <si>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</si>
  <si>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</si>
  <si>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</si>
  <si>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</si>
  <si>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</si>
  <si>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</si>
  <si>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</si>
  <si>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</si>
  <si>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</si>
  <si>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</si>
  <si>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</si>
  <si>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</si>
  <si>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</si>
  <si>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</si>
  <si>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</si>
  <si>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</si>
  <si>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</si>
  <si>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</si>
  <si>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</si>
  <si>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</si>
  <si>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</si>
  <si>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</si>
  <si>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</si>
  <si>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</si>
  <si>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</si>
  <si>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</si>
  <si>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</si>
  <si>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</si>
  <si>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</si>
  <si>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</si>
  <si>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</si>
  <si>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</si>
  <si>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</si>
  <si>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</si>
  <si>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</si>
  <si>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</si>
  <si>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</si>
  <si>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</si>
  <si>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</si>
  <si>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</si>
  <si>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</si>
  <si>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</si>
  <si>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</si>
  <si>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</si>
  <si>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</si>
  <si>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</si>
  <si>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</si>
  <si>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</si>
  <si>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</si>
  <si>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</si>
  <si>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</si>
  <si>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</si>
  <si>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</si>
  <si>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</si>
  <si>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</si>
  <si>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</si>
  <si>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</si>
  <si>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</si>
  <si>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</si>
  <si>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</si>
  <si>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</si>
  <si>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</si>
  <si>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</si>
  <si>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</si>
  <si>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</si>
  <si>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</si>
  <si>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</si>
  <si>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</si>
  <si>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</si>
  <si>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</si>
  <si>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</si>
  <si>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</si>
  <si>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</si>
  <si>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</si>
  <si>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</si>
  <si>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</si>
  <si>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</si>
  <si>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</si>
  <si>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</si>
  <si>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</si>
  <si>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</si>
  <si>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</si>
  <si>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</si>
  <si>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</si>
  <si>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</si>
  <si>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</si>
  <si>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</si>
  <si>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</si>
  <si>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</si>
  <si>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</si>
  <si>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</si>
  <si>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</si>
  <si>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</si>
  <si>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</si>
  <si>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</si>
  <si>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</si>
  <si>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</si>
  <si>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</si>
  <si>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</si>
  <si>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</si>
  <si>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</si>
  <si>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</si>
  <si>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</si>
  <si>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</si>
  <si>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</si>
  <si>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</si>
  <si>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</si>
  <si>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</si>
  <si>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</si>
  <si>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</si>
  <si>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</si>
  <si>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</si>
  <si>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</si>
  <si>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</si>
  <si>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</si>
  <si>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</si>
  <si>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</si>
  <si>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</si>
  <si>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</si>
  <si>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</si>
  <si>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</si>
  <si>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</si>
  <si>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</si>
  <si>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</si>
  <si>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</si>
  <si>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</si>
  <si>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</si>
  <si>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</si>
  <si>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</si>
  <si>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</si>
  <si>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</si>
  <si>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</si>
  <si>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</si>
  <si>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</si>
  <si>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</si>
  <si>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</si>
  <si>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</si>
  <si>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</si>
  <si>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</si>
  <si>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</si>
  <si>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</si>
  <si>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</si>
  <si>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</si>
  <si>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</si>
  <si>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</si>
  <si>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</si>
  <si>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</si>
  <si>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</si>
  <si>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</si>
  <si>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</si>
  <si>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</si>
  <si>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</si>
  <si>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</si>
  <si>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</si>
  <si>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</si>
  <si>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</si>
  <si>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</si>
  <si>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</si>
  <si>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</si>
  <si>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</si>
  <si>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</si>
  <si>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</si>
  <si>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</si>
  <si>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</si>
  <si>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</si>
  <si>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</si>
  <si>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</si>
  <si>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</si>
  <si>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</si>
  <si>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</si>
  <si>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</si>
  <si>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</si>
  <si>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</si>
  <si>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</si>
  <si>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</si>
  <si>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</si>
  <si>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</si>
  <si>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</si>
  <si>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</si>
  <si>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</si>
  <si>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</si>
  <si>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</si>
  <si>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</si>
  <si>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</si>
  <si>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</si>
  <si>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</si>
  <si>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</si>
  <si>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</si>
  <si>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</si>
  <si>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</si>
  <si>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</si>
  <si>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</si>
  <si>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</si>
  <si>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</si>
  <si>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</si>
  <si>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</si>
  <si>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</si>
  <si>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</si>
  <si>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</si>
  <si>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</si>
  <si>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</si>
  <si>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</si>
  <si>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</si>
  <si>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</si>
  <si>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</si>
  <si>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</si>
  <si>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</si>
  <si>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</si>
  <si>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</si>
  <si>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</si>
  <si>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</si>
  <si>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</si>
  <si>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</si>
  <si>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</si>
  <si>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</si>
  <si>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</si>
  <si>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</si>
  <si>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</si>
  <si>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</si>
  <si>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</si>
  <si>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</si>
  <si>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</si>
  <si>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</si>
  <si>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</si>
  <si>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</si>
  <si>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</si>
  <si>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</si>
  <si>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</si>
  <si>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</si>
  <si>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</si>
  <si>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</si>
  <si>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</si>
  <si>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</si>
  <si>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</si>
  <si>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</si>
  <si>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</si>
  <si>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</si>
  <si>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</si>
  <si>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</si>
  <si>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</si>
  <si>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</si>
  <si>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</si>
  <si>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</si>
  <si>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</si>
  <si>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</si>
  <si>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</si>
  <si>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</si>
  <si>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</si>
  <si>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</si>
  <si>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</si>
  <si>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</si>
  <si>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</si>
  <si>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</si>
  <si>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</si>
  <si>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</si>
  <si>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</si>
  <si>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</si>
  <si>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</si>
  <si>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</si>
  <si>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</si>
  <si>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</si>
  <si>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</si>
  <si>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</si>
  <si>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</si>
  <si>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</si>
  <si>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</si>
  <si>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</si>
  <si>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</si>
  <si>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</si>
  <si>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</si>
  <si>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</si>
  <si>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</si>
  <si>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</si>
  <si>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</si>
  <si>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</si>
  <si>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</si>
  <si>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</si>
  <si>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</si>
  <si>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</si>
  <si>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</si>
  <si>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</si>
  <si>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</si>
  <si>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</si>
  <si>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</si>
  <si>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</si>
  <si>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</si>
  <si>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</si>
  <si>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</si>
  <si>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</si>
  <si>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</si>
  <si>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</si>
  <si>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</si>
  <si>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</si>
  <si>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</si>
  <si>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</si>
  <si>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</si>
  <si>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</si>
  <si>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</si>
  <si>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</si>
  <si>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</si>
  <si>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</si>
  <si>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</si>
  <si>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</si>
  <si>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</si>
  <si>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</si>
  <si>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</si>
  <si>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</si>
  <si>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</si>
  <si>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</si>
  <si>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</si>
  <si>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</si>
  <si>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</si>
  <si>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</si>
  <si>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</si>
  <si>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</si>
  <si>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</si>
  <si>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</si>
  <si>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</si>
  <si>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</si>
  <si>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</si>
  <si>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</si>
  <si>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</si>
  <si>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</si>
  <si>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</si>
  <si>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</si>
  <si>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</si>
  <si>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</si>
  <si>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</si>
  <si>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</si>
  <si>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</si>
  <si>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</si>
  <si>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</si>
  <si>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</si>
  <si>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</si>
  <si>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</si>
  <si>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</si>
  <si>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</si>
  <si>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</si>
  <si>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</si>
  <si>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</si>
  <si>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</si>
  <si>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</si>
  <si>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</si>
  <si>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</si>
  <si>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</si>
  <si>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</si>
  <si>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</si>
  <si>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</si>
  <si>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</si>
  <si>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</si>
  <si>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</si>
  <si>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</si>
  <si>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</si>
  <si>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</si>
  <si>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</si>
  <si>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</si>
  <si>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</si>
  <si>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</si>
  <si>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</si>
  <si>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</si>
  <si>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</si>
  <si>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</si>
  <si>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</si>
  <si>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</si>
  <si>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</si>
  <si>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</si>
  <si>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</si>
  <si>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</si>
  <si>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</si>
  <si>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</si>
  <si>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</si>
  <si>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</si>
  <si>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</si>
  <si>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</si>
  <si>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</si>
  <si>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</si>
  <si>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</si>
  <si>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</si>
  <si>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</si>
  <si>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</si>
  <si>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</si>
  <si>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</si>
  <si>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</si>
  <si>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</si>
  <si>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</si>
  <si>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</si>
  <si>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</si>
  <si>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</si>
  <si>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</si>
  <si>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</si>
  <si>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</si>
  <si>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</si>
  <si>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</si>
  <si>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</si>
  <si>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</si>
  <si>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</si>
  <si>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</si>
  <si>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</si>
  <si>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</si>
  <si>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</si>
  <si>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</si>
  <si>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</si>
  <si>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</si>
  <si>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</si>
  <si>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</si>
  <si>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</si>
  <si>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</si>
  <si>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</si>
  <si>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</si>
  <si>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</si>
  <si>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</si>
  <si>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</si>
  <si>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</si>
  <si>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</si>
  <si>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</si>
  <si>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</si>
  <si>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</si>
  <si>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</si>
  <si>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</si>
  <si>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</si>
  <si>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</si>
  <si>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</si>
  <si>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</si>
  <si>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</si>
  <si>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</si>
  <si>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</si>
  <si>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</si>
  <si>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</si>
  <si>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</si>
  <si>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</si>
  <si>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</si>
  <si>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</si>
  <si>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</si>
  <si>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</si>
  <si>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</si>
  <si>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</si>
  <si>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</si>
  <si>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</si>
  <si>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</si>
  <si>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</si>
  <si>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</si>
  <si>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</si>
  <si>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</si>
  <si>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</si>
  <si>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</si>
  <si>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</si>
  <si>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</si>
  <si>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</si>
  <si>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</si>
  <si>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</si>
  <si>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</si>
  <si>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</si>
  <si>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</si>
  <si>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</si>
  <si>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</si>
  <si>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</si>
  <si>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</si>
  <si>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</si>
  <si>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</si>
  <si>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</si>
  <si>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</si>
  <si>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</si>
  <si>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</si>
  <si>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</si>
  <si>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</si>
  <si>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</si>
  <si>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</si>
  <si>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</si>
  <si>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</si>
  <si>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</si>
  <si>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</si>
  <si>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</si>
  <si>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</si>
  <si>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</si>
  <si>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</si>
  <si>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</si>
  <si>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</si>
  <si>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</si>
  <si>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</si>
  <si>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</si>
  <si>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</si>
  <si>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</si>
  <si>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</si>
  <si>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</si>
  <si>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</si>
  <si>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</si>
  <si>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</si>
  <si>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</si>
  <si>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</si>
  <si>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</si>
  <si>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</si>
  <si>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</si>
  <si>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</si>
  <si>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</si>
  <si>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</si>
  <si>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</si>
  <si>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</si>
  <si>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</si>
  <si>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</si>
  <si>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</si>
  <si>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</si>
  <si>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</si>
  <si>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</si>
  <si>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</si>
  <si>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</si>
  <si>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</si>
  <si>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</si>
  <si>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</si>
  <si>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</si>
  <si>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</si>
  <si>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</si>
  <si>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</si>
  <si>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</si>
  <si>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</si>
  <si>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</si>
  <si>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</si>
  <si>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</si>
  <si>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</si>
  <si>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</si>
  <si>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</si>
  <si>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</si>
  <si>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</si>
  <si>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</si>
  <si>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</si>
  <si>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</si>
  <si>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</si>
  <si>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</si>
  <si>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</si>
  <si>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</si>
  <si>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</si>
  <si>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</si>
  <si>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</si>
  <si>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</si>
  <si>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</si>
  <si>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</si>
  <si>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</si>
  <si>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</si>
  <si>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</si>
  <si>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</si>
  <si>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</si>
  <si>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</si>
  <si>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</si>
  <si>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</si>
  <si>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</si>
  <si>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</si>
  <si>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</si>
  <si>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</si>
  <si>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</si>
  <si>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</si>
  <si>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</si>
  <si>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</si>
  <si>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</si>
  <si>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</si>
  <si>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</si>
  <si>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</si>
  <si>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</si>
  <si>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</si>
  <si>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</si>
  <si>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</si>
  <si>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</si>
  <si>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</si>
  <si>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</si>
  <si>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</si>
  <si>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</si>
  <si>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</si>
  <si>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</si>
  <si>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</si>
  <si>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</si>
  <si>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</si>
  <si>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</si>
  <si>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</si>
  <si>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</si>
  <si>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</si>
  <si>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</si>
  <si>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</si>
  <si>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</si>
  <si>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</si>
  <si>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</si>
  <si>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</si>
  <si>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</si>
  <si>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</si>
  <si>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</si>
  <si>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</si>
  <si>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</si>
  <si>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</si>
  <si>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</si>
  <si>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</si>
  <si>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</si>
  <si>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</si>
  <si>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</si>
  <si>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</si>
  <si>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</si>
  <si>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</si>
  <si>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</si>
  <si>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</si>
  <si>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</si>
  <si>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</si>
  <si>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</si>
  <si>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</si>
  <si>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</si>
  <si>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</si>
  <si>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</si>
  <si>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</si>
  <si>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</si>
  <si>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</si>
  <si>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</si>
  <si>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</si>
  <si>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</si>
  <si>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</si>
  <si>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</si>
  <si>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</si>
  <si>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</si>
  <si>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</si>
  <si>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</si>
  <si>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</si>
  <si>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</si>
  <si>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</si>
  <si>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</si>
  <si>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</si>
  <si>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</si>
  <si>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</si>
  <si>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</si>
  <si>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</si>
  <si>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</si>
  <si>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</si>
  <si>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</si>
  <si>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</si>
  <si>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</si>
  <si>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</si>
  <si>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</si>
  <si>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</si>
  <si>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</si>
  <si>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</si>
  <si>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</si>
  <si>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</si>
  <si>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</si>
  <si>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</si>
  <si>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</si>
  <si>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</si>
  <si>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</si>
  <si>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</si>
  <si>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</si>
  <si>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</si>
  <si>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</si>
  <si>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</si>
  <si>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</si>
  <si>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</si>
  <si>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</si>
  <si>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</si>
  <si>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</si>
  <si>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</si>
  <si>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</si>
  <si>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</si>
  <si>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</si>
  <si>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</si>
  <si>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</si>
  <si>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</si>
  <si>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</si>
  <si>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</si>
  <si>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</si>
  <si>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</si>
  <si>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</si>
  <si>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</si>
  <si>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</si>
  <si>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</si>
  <si>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</si>
  <si>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</si>
  <si>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</si>
  <si>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</si>
  <si>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</si>
  <si>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</si>
  <si>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</si>
  <si>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</si>
  <si>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</si>
  <si>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</si>
  <si>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</si>
  <si>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</si>
  <si>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</si>
  <si>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</si>
  <si>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</si>
  <si>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</si>
  <si>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</si>
  <si>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</si>
  <si>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</si>
  <si>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RETURN</t>
  </si>
  <si>
    <t>DISCOUNT_AMOUNT</t>
  </si>
  <si>
    <t>TOTAL_AMOUNT</t>
  </si>
  <si>
    <t>Count of Order ID</t>
  </si>
  <si>
    <t>Row Labels</t>
  </si>
  <si>
    <t>NO</t>
  </si>
  <si>
    <t>Grand Total</t>
  </si>
  <si>
    <t>Count of Order ID2</t>
  </si>
  <si>
    <t>Sum of Profit</t>
  </si>
  <si>
    <t>Sum of TOTAL_AMOUNT</t>
  </si>
  <si>
    <t>TOTAL PERCENTAGE OF RETURN</t>
  </si>
  <si>
    <t>LOSS DUE TO RETURNS</t>
  </si>
  <si>
    <t>Sum of Sales</t>
  </si>
  <si>
    <t>Sum of DISCOUNT_AMOUNT</t>
  </si>
  <si>
    <t>Sum of Quantity</t>
  </si>
  <si>
    <t>2014</t>
  </si>
  <si>
    <t>2015</t>
  </si>
  <si>
    <t>2016</t>
  </si>
  <si>
    <t>2017</t>
  </si>
  <si>
    <t>TIME_GAP</t>
  </si>
  <si>
    <t>Average of TIME_GAP</t>
  </si>
  <si>
    <t>Furniture Total</t>
  </si>
  <si>
    <t>Office Supplies Total</t>
  </si>
  <si>
    <t>Technology Total</t>
  </si>
  <si>
    <t>Total Sum of Profit</t>
  </si>
  <si>
    <t>Average of Profit</t>
  </si>
  <si>
    <t>region</t>
  </si>
  <si>
    <t>correlation</t>
  </si>
  <si>
    <t>Column Labels</t>
  </si>
  <si>
    <t>Years (Order Date)</t>
  </si>
  <si>
    <t>TOTAL_customers who orderd more than 25 in last 4 year)</t>
  </si>
  <si>
    <t>Total Sum of Quantity</t>
  </si>
  <si>
    <t>Total Sum of TOTAL_AMOUNT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</si>
</sst>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b/>
      <sz val="12"/>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1" fillId="0" borderId="0" xfId="0" applyFon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4" fontId="1" fillId="0" borderId="0" xfId="0" applyNumberFormat="1" applyFont="1"/>
    <xf numFmtId="0" fontId="0" fillId="0" borderId="0" xfId="0" applyAlignment="1">
      <alignment horizontal="left" indent="1"/>
    </xf>
    <xf numFmtId="0" fontId="0" fillId="2" borderId="0" xfId="0" applyFill="1" applyAlignment="1">
      <alignment horizontal="left"/>
    </xf>
    <xf numFmtId="0" fontId="0" fillId="2" borderId="0" xfId="0" applyNumberFormat="1" applyFill="1"/>
    <xf numFmtId="0" fontId="0" fillId="3" borderId="0" xfId="0" applyFill="1" applyAlignment="1">
      <alignment horizontal="left"/>
    </xf>
    <xf numFmtId="0" fontId="0" fillId="3" borderId="0" xfId="0" applyNumberFormat="1" applyFill="1"/>
    <xf numFmtId="0" fontId="0" fillId="3" borderId="0" xfId="0" applyFill="1"/>
    <xf numFmtId="0" fontId="2" fillId="0" borderId="0" xfId="0" applyFont="1"/>
  </cellXfs>
  <cellStyles count="1">
    <cellStyle name="Normal" xfId="0" builtinId="0"/>
  </cellStyles>
  <dxfs count="28">
    <dxf>
      <fill>
        <patternFill patternType="solid">
          <bgColor theme="9" tint="0.59999389629810485"/>
        </patternFill>
      </fill>
    </dxf>
    <dxf>
      <fill>
        <patternFill patternType="solid">
          <bgColor theme="9" tint="-0.249977111117893"/>
        </patternFill>
      </fill>
    </dxf>
    <dxf>
      <fill>
        <patternFill patternType="solid">
          <bgColor theme="9" tint="-0.249977111117893"/>
        </patternFill>
      </fill>
    </dxf>
    <dxf>
      <numFmt numFmtId="19" formatCode="dd/mm/yyyy"/>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59999389629810485"/>
        </patternFill>
      </fill>
    </dxf>
    <dxf>
      <fill>
        <patternFill patternType="solid">
          <bgColor theme="9" tint="-0.249977111117893"/>
        </patternFill>
      </fill>
    </dxf>
    <dxf>
      <fill>
        <patternFill patternType="solid">
          <bgColor theme="9" tint="-0.249977111117893"/>
        </patternFill>
      </fill>
    </dxf>
    <dxf>
      <numFmt numFmtId="19" formatCode="dd/mm/yyyy"/>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numFmt numFmtId="19" formatCode="dd/mm/yyyy"/>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59999389629810485"/>
        </patternFill>
      </fill>
    </dxf>
    <dxf>
      <fill>
        <patternFill patternType="solid">
          <bgColor theme="9" tint="-0.249977111117893"/>
        </patternFill>
      </fill>
    </dxf>
    <dxf>
      <fill>
        <patternFill patternType="solid">
          <bgColor theme="9" tint="-0.249977111117893"/>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[Superstore_data.xlsx]QUESTION 1!PivotTable2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Count of Order ID2</c:v>
                </c:pt>
              </c:strCache>
            </c:strRef>
          </c:tx>
          <c:spPr>
            <a:solidFill>
              <a:schemeClr val="accent1"/>
            </a:solidFill>
            <a:ln>
              <a:noFill/>
            </a:ln>
            <a:effectLst/>
          </c:spPr>
          <c:invertIfNegative val="0"/>
          <c:cat>
            <c:strRef>
              <c:f>'QUESTION 1'!$A$4:$A$6</c:f>
              <c:strCache>
                <c:ptCount val="2"/>
                <c:pt idx="0">
                  <c:v>NO</c:v>
                </c:pt>
                <c:pt idx="1">
                  <c:v>Yes</c:v>
                </c:pt>
              </c:strCache>
            </c:strRef>
          </c:cat>
          <c:val>
            <c:numRef>
              <c:f>'QUESTION 1'!$B$4:$B$6</c:f>
              <c:numCache>
                <c:formatCode>0.00%</c:formatCode>
                <c:ptCount val="2"/>
                <c:pt idx="0">
                  <c:v>0.91995197118270966</c:v>
                </c:pt>
                <c:pt idx="1">
                  <c:v>8.0048028817290368E-2</c:v>
                </c:pt>
              </c:numCache>
            </c:numRef>
          </c:val>
          <c:extLst>
            <c:ext xmlns:c16="http://schemas.microsoft.com/office/drawing/2014/chart" uri="{C3380CC4-5D6E-409C-BE32-E72D297353CC}">
              <c16:uniqueId val="{00000000-A124-4820-BF57-8B836144E812}"/>
            </c:ext>
          </c:extLst>
        </c:ser>
        <c:ser>
          <c:idx val="1"/>
          <c:order val="1"/>
          <c:tx>
            <c:strRef>
              <c:f>'QUESTION 1'!$C$3</c:f>
              <c:strCache>
                <c:ptCount val="1"/>
                <c:pt idx="0">
                  <c:v>Count of Order ID</c:v>
                </c:pt>
              </c:strCache>
            </c:strRef>
          </c:tx>
          <c:spPr>
            <a:solidFill>
              <a:schemeClr val="accent2"/>
            </a:solidFill>
            <a:ln>
              <a:noFill/>
            </a:ln>
            <a:effectLst/>
          </c:spPr>
          <c:invertIfNegative val="0"/>
          <c:cat>
            <c:strRef>
              <c:f>'QUESTION 1'!$A$4:$A$6</c:f>
              <c:strCache>
                <c:ptCount val="2"/>
                <c:pt idx="0">
                  <c:v>NO</c:v>
                </c:pt>
                <c:pt idx="1">
                  <c:v>Yes</c:v>
                </c:pt>
              </c:strCache>
            </c:strRef>
          </c:cat>
          <c:val>
            <c:numRef>
              <c:f>'QUESTION 1'!$C$4:$C$6</c:f>
              <c:numCache>
                <c:formatCode>General</c:formatCode>
                <c:ptCount val="2"/>
                <c:pt idx="0">
                  <c:v>9194</c:v>
                </c:pt>
                <c:pt idx="1">
                  <c:v>800</c:v>
                </c:pt>
              </c:numCache>
            </c:numRef>
          </c:val>
          <c:extLst>
            <c:ext xmlns:c16="http://schemas.microsoft.com/office/drawing/2014/chart" uri="{C3380CC4-5D6E-409C-BE32-E72D297353CC}">
              <c16:uniqueId val="{00000001-A124-4820-BF57-8B836144E812}"/>
            </c:ext>
          </c:extLst>
        </c:ser>
        <c:ser>
          <c:idx val="2"/>
          <c:order val="2"/>
          <c:tx>
            <c:strRef>
              <c:f>'QUESTION 1'!$D$3</c:f>
              <c:strCache>
                <c:ptCount val="1"/>
                <c:pt idx="0">
                  <c:v>Sum of Profit</c:v>
                </c:pt>
              </c:strCache>
            </c:strRef>
          </c:tx>
          <c:spPr>
            <a:solidFill>
              <a:schemeClr val="accent3"/>
            </a:solidFill>
            <a:ln>
              <a:noFill/>
            </a:ln>
            <a:effectLst/>
          </c:spPr>
          <c:invertIfNegative val="0"/>
          <c:cat>
            <c:strRef>
              <c:f>'QUESTION 1'!$A$4:$A$6</c:f>
              <c:strCache>
                <c:ptCount val="2"/>
                <c:pt idx="0">
                  <c:v>NO</c:v>
                </c:pt>
                <c:pt idx="1">
                  <c:v>Yes</c:v>
                </c:pt>
              </c:strCache>
            </c:strRef>
          </c:cat>
          <c:val>
            <c:numRef>
              <c:f>'QUESTION 1'!$D$4:$D$6</c:f>
              <c:numCache>
                <c:formatCode>General</c:formatCode>
                <c:ptCount val="2"/>
                <c:pt idx="0">
                  <c:v>263164.66019999946</c:v>
                </c:pt>
                <c:pt idx="1">
                  <c:v>23232.361499999992</c:v>
                </c:pt>
              </c:numCache>
            </c:numRef>
          </c:val>
          <c:extLst>
            <c:ext xmlns:c16="http://schemas.microsoft.com/office/drawing/2014/chart" uri="{C3380CC4-5D6E-409C-BE32-E72D297353CC}">
              <c16:uniqueId val="{00000002-A124-4820-BF57-8B836144E812}"/>
            </c:ext>
          </c:extLst>
        </c:ser>
        <c:ser>
          <c:idx val="3"/>
          <c:order val="3"/>
          <c:tx>
            <c:strRef>
              <c:f>'QUESTION 1'!$E$3</c:f>
              <c:strCache>
                <c:ptCount val="1"/>
                <c:pt idx="0">
                  <c:v>Sum of TOTAL_AMOUNT</c:v>
                </c:pt>
              </c:strCache>
            </c:strRef>
          </c:tx>
          <c:spPr>
            <a:solidFill>
              <a:schemeClr val="accent4"/>
            </a:solidFill>
            <a:ln>
              <a:noFill/>
            </a:ln>
            <a:effectLst/>
          </c:spPr>
          <c:invertIfNegative val="0"/>
          <c:cat>
            <c:strRef>
              <c:f>'QUESTION 1'!$A$4:$A$6</c:f>
              <c:strCache>
                <c:ptCount val="2"/>
                <c:pt idx="0">
                  <c:v>NO</c:v>
                </c:pt>
                <c:pt idx="1">
                  <c:v>Yes</c:v>
                </c:pt>
              </c:strCache>
            </c:strRef>
          </c:cat>
          <c:val>
            <c:numRef>
              <c:f>'QUESTION 1'!$E$4:$E$6</c:f>
              <c:numCache>
                <c:formatCode>General</c:formatCode>
                <c:ptCount val="2"/>
                <c:pt idx="0">
                  <c:v>10599340.724400025</c:v>
                </c:pt>
                <c:pt idx="1">
                  <c:v>888721.34749999957</c:v>
                </c:pt>
              </c:numCache>
            </c:numRef>
          </c:val>
          <c:extLst>
            <c:ext xmlns:c16="http://schemas.microsoft.com/office/drawing/2014/chart" uri="{C3380CC4-5D6E-409C-BE32-E72D297353CC}">
              <c16:uniqueId val="{00000003-A124-4820-BF57-8B836144E812}"/>
            </c:ext>
          </c:extLst>
        </c:ser>
        <c:dLbls>
          <c:showLegendKey val="0"/>
          <c:showVal val="0"/>
          <c:showCatName val="0"/>
          <c:showSerName val="0"/>
          <c:showPercent val="0"/>
          <c:showBubbleSize val="0"/>
        </c:dLbls>
        <c:gapWidth val="219"/>
        <c:overlap val="-27"/>
        <c:axId val="1027691568"/>
        <c:axId val="1027695408"/>
      </c:barChart>
      <c:catAx>
        <c:axId val="102769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695408"/>
        <c:crosses val="autoZero"/>
        <c:auto val="1"/>
        <c:lblAlgn val="ctr"/>
        <c:lblOffset val="100"/>
        <c:noMultiLvlLbl val="0"/>
      </c:catAx>
      <c:valAx>
        <c:axId val="1027695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69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[Superstore_data.xlsx]question2!PivotTable7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question2!$B$3</c:f>
              <c:strCache>
                <c:ptCount val="1"/>
                <c:pt idx="0">
                  <c:v>Total</c:v>
                </c:pt>
              </c:strCache>
            </c:strRef>
          </c:tx>
          <c:spPr>
            <a:solidFill>
              <a:schemeClr val="accent1"/>
            </a:solidFill>
            <a:ln>
              <a:noFill/>
            </a:ln>
            <a:effectLst/>
            <a:sp3d/>
          </c:spPr>
          <c:invertIfNegative val="0"/>
          <c:cat>
            <c:strRef>
              <c:f>question2!$A$4:$A$8</c:f>
              <c:strCache>
                <c:ptCount val="4"/>
                <c:pt idx="0">
                  <c:v>Same Day</c:v>
                </c:pt>
                <c:pt idx="1">
                  <c:v>First Class</c:v>
                </c:pt>
                <c:pt idx="2">
                  <c:v>Second Class</c:v>
                </c:pt>
                <c:pt idx="3">
                  <c:v>Standard Class</c:v>
                </c:pt>
              </c:strCache>
            </c:strRef>
          </c:cat>
          <c:val>
            <c:numRef>
              <c:f>question2!$B$4:$B$8</c:f>
              <c:numCache>
                <c:formatCode>General</c:formatCode>
                <c:ptCount val="4"/>
                <c:pt idx="0">
                  <c:v>4.4198895027624308E-2</c:v>
                </c:pt>
                <c:pt idx="1">
                  <c:v>2.1827048114434331</c:v>
                </c:pt>
                <c:pt idx="2">
                  <c:v>3.2380462724935732</c:v>
                </c:pt>
                <c:pt idx="3">
                  <c:v>5.0065348525469169</c:v>
                </c:pt>
              </c:numCache>
            </c:numRef>
          </c:val>
          <c:extLst>
            <c:ext xmlns:c16="http://schemas.microsoft.com/office/drawing/2014/chart" uri="{C3380CC4-5D6E-409C-BE32-E72D297353CC}">
              <c16:uniqueId val="{00000000-4817-4975-93F2-D2760CAEE64E}"/>
            </c:ext>
          </c:extLst>
        </c:ser>
        <c:dLbls>
          <c:showLegendKey val="0"/>
          <c:showVal val="0"/>
          <c:showCatName val="0"/>
          <c:showSerName val="0"/>
          <c:showPercent val="0"/>
          <c:showBubbleSize val="0"/>
        </c:dLbls>
        <c:gapWidth val="150"/>
        <c:shape val="box"/>
        <c:axId val="1179634688"/>
        <c:axId val="1179635648"/>
        <c:axId val="0"/>
      </c:bar3DChart>
      <c:catAx>
        <c:axId val="1179634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635648"/>
        <c:crosses val="autoZero"/>
        <c:auto val="1"/>
        <c:lblAlgn val="ctr"/>
        <c:lblOffset val="100"/>
        <c:noMultiLvlLbl val="0"/>
      </c:catAx>
      <c:valAx>
        <c:axId val="117963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63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[Superstore_data.xlsx]question 5!PivotTable9</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5'!$B$3</c:f>
              <c:strCache>
                <c:ptCount val="1"/>
                <c:pt idx="0">
                  <c:v>Sum of TOTAL_AMOUNT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5'!$A$4:$A$8</c:f>
              <c:strCache>
                <c:ptCount val="4"/>
                <c:pt idx="0">
                  <c:v>Central</c:v>
                </c:pt>
                <c:pt idx="1">
                  <c:v>East</c:v>
                </c:pt>
                <c:pt idx="2">
                  <c:v>South</c:v>
                </c:pt>
                <c:pt idx="3">
                  <c:v>West</c:v>
                </c:pt>
              </c:strCache>
            </c:strRef>
          </c:cat>
          <c:val>
            <c:numRef>
              <c:f>'question 5'!$B$4:$B$8</c:f>
              <c:numCache>
                <c:formatCode>General</c:formatCode>
                <c:ptCount val="4"/>
                <c:pt idx="0">
                  <c:v>2099688.2185919974</c:v>
                </c:pt>
                <c:pt idx="1">
                  <c:v>2915674.8336000023</c:v>
                </c:pt>
                <c:pt idx="2">
                  <c:v>1736786.604650001</c:v>
                </c:pt>
                <c:pt idx="3">
                  <c:v>3142034.2808249895</c:v>
                </c:pt>
              </c:numCache>
            </c:numRef>
          </c:val>
          <c:smooth val="0"/>
          <c:extLst>
            <c:ext xmlns:c16="http://schemas.microsoft.com/office/drawing/2014/chart" uri="{C3380CC4-5D6E-409C-BE32-E72D297353CC}">
              <c16:uniqueId val="{00000000-C165-49A0-9FCC-5F7DDDB2E650}"/>
            </c:ext>
          </c:extLst>
        </c:ser>
        <c:ser>
          <c:idx val="1"/>
          <c:order val="1"/>
          <c:tx>
            <c:strRef>
              <c:f>'question 5'!$C$3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'question 5'!$A$4:$A$8</c:f>
              <c:strCache>
                <c:ptCount val="4"/>
                <c:pt idx="0">
                  <c:v>Central</c:v>
                </c:pt>
                <c:pt idx="1">
                  <c:v>East</c:v>
                </c:pt>
                <c:pt idx="2">
                  <c:v>South</c:v>
                </c:pt>
                <c:pt idx="3">
                  <c:v>West</c:v>
                </c:pt>
              </c:strCache>
            </c:strRef>
          </c:cat>
          <c:val>
            <c:numRef>
              <c:f>'question 5'!$C$4:$C$8</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1-C165-49A0-9FCC-5F7DDDB2E650}"/>
            </c:ext>
          </c:extLst>
        </c:ser>
        <c:dLbls>
          <c:showLegendKey val="0"/>
          <c:showVal val="0"/>
          <c:showCatName val="0"/>
          <c:showSerName val="0"/>
          <c:showPercent val="0"/>
          <c:showBubbleSize val="0"/>
        </c:dLbls>
        <c:marker val="1"/>
        <c:smooth val="0"/>
        <c:axId val="630413376"/>
        <c:axId val="630413856"/>
      </c:lineChart>
      <c:catAx>
        <c:axId val="6304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13856"/>
        <c:crosses val="autoZero"/>
        <c:auto val="1"/>
        <c:lblAlgn val="ctr"/>
        <c:lblOffset val="100"/>
        <c:noMultiLvlLbl val="0"/>
      </c:catAx>
      <c:valAx>
        <c:axId val="63041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1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[Superstore_data.xlsx]question 6!PivotTable10</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6'!$A$3</c:f>
              <c:strCache>
                <c:ptCount val="1"/>
                <c:pt idx="0">
                  <c:v>Sum of TOTAL_AMOUNT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'question 6'!$A$4</c:f>
              <c:strCache>
                <c:ptCount val="1"/>
                <c:pt idx="0">
                  <c:v>Total</c:v>
                </c:pt>
              </c:strCache>
            </c:strRef>
          </c:cat>
          <c:val>
            <c:numRef>
              <c:f>'question 6'!$A$4</c:f>
              <c:numCache>
                <c:formatCode>General</c:formatCode>
                <c:ptCount val="1"/>
                <c:pt idx="0">
                  <c:v>9894183.9376669936</c:v>
                </c:pt>
              </c:numCache>
            </c:numRef>
          </c:val>
          <c:extLst>
            <c:ext xmlns:c16="http://schemas.microsoft.com/office/drawing/2014/chart" uri="{C3380CC4-5D6E-409C-BE32-E72D297353CC}">
              <c16:uniqueId val="{00000000-A813-416A-9CC3-C1F372C0B399}"/>
            </c:ext>
          </c:extLst>
        </c:ser>
        <c:ser>
          <c:idx val="1"/>
          <c:order val="1"/>
          <c:tx>
            <c:strRef>
              <c:f>'question 6'!$B$3</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'question 6'!$A$4</c:f>
              <c:strCache>
                <c:ptCount val="1"/>
                <c:pt idx="0">
                  <c:v>Total</c:v>
                </c:pt>
              </c:strCache>
            </c:strRef>
          </c:cat>
          <c:val>
            <c:numRef>
              <c:f>'question 6'!$B$4</c:f>
              <c:numCache>
                <c:formatCode>General</c:formatCode>
                <c:ptCount val="1"/>
                <c:pt idx="0">
                  <c:v>286397.02170000126</c:v>
                </c:pt>
              </c:numCache>
            </c:numRef>
          </c:val>
          <c:extLst>
            <c:ext xmlns:c16="http://schemas.microsoft.com/office/drawing/2014/chart" uri="{C3380CC4-5D6E-409C-BE32-E72D297353CC}">
              <c16:uniqueId val="{00000001-A813-416A-9CC3-C1F372C0B399}"/>
            </c:ext>
          </c:extLst>
        </c:ser>
        <c:ser>
          <c:idx val="2"/>
          <c:order val="2"/>
          <c:tx>
            <c:strRef>
              <c:f>'question 6'!$C$3</c:f>
              <c:strCache>
                <c:ptCount val="1"/>
                <c:pt idx="0">
                  <c:v>Sum of DISCOUNT_AMOUNT</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'question 6'!$A$4</c:f>
              <c:strCache>
                <c:ptCount val="1"/>
                <c:pt idx="0">
                  <c:v>Total</c:v>
                </c:pt>
              </c:strCache>
            </c:strRef>
          </c:cat>
          <c:val>
            <c:numRef>
              <c:f>'question 6'!$C$4</c:f>
              <c:numCache>
                <c:formatCode>General</c:formatCode>
                <c:ptCount val="1"/>
                <c:pt idx="0">
                  <c:v>1593878.1342329925</c:v>
                </c:pt>
              </c:numCache>
            </c:numRef>
          </c:val>
          <c:extLst>
            <c:ext xmlns:c16="http://schemas.microsoft.com/office/drawing/2014/chart" uri="{C3380CC4-5D6E-409C-BE32-E72D297353CC}">
              <c16:uniqueId val="{00000002-A813-416A-9CC3-C1F372C0B399}"/>
            </c:ext>
          </c:extLst>
        </c:ser>
        <c:dLbls>
          <c:showLegendKey val="0"/>
          <c:showVal val="0"/>
          <c:showCatName val="0"/>
          <c:showSerName val="0"/>
          <c:showPercent val="0"/>
          <c:showBubbleSize val="0"/>
        </c:dLbls>
        <c:gapWidth val="315"/>
        <c:overlap val="-40"/>
        <c:axId val="2120726768"/>
        <c:axId val="2120725808"/>
      </c:barChart>
      <c:catAx>
        <c:axId val="2120726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0725808"/>
        <c:crosses val="autoZero"/>
        <c:auto val="1"/>
        <c:lblAlgn val="ctr"/>
        <c:lblOffset val="100"/>
        <c:noMultiLvlLbl val="0"/>
      </c:catAx>
      <c:valAx>
        <c:axId val="21207258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072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[Superstore_data.xlsx]question 7!PivotTable11</c:name>
    <c:fmtId val="3"/>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 7'!$B$3:$B$4</c:f>
              <c:strCache>
                <c:ptCount val="1"/>
                <c:pt idx="0">
                  <c:v>Technology</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'question 7'!$A$5:$A$9</c:f>
              <c:strCache>
                <c:ptCount val="4"/>
                <c:pt idx="0">
                  <c:v>Central</c:v>
                </c:pt>
                <c:pt idx="1">
                  <c:v>East</c:v>
                </c:pt>
                <c:pt idx="2">
                  <c:v>South</c:v>
                </c:pt>
                <c:pt idx="3">
                  <c:v>West</c:v>
                </c:pt>
              </c:strCache>
            </c:strRef>
          </c:cat>
          <c:val>
            <c:numRef>
              <c:f>'question 7'!$B$5:$B$9</c:f>
              <c:numCache>
                <c:formatCode>General</c:formatCode>
                <c:ptCount val="4"/>
                <c:pt idx="0">
                  <c:v>697970.40260000026</c:v>
                </c:pt>
                <c:pt idx="1">
                  <c:v>1102200.5024999983</c:v>
                </c:pt>
                <c:pt idx="2">
                  <c:v>647908.07720000017</c:v>
                </c:pt>
                <c:pt idx="3">
                  <c:v>1043671.0251999995</c:v>
                </c:pt>
              </c:numCache>
            </c:numRef>
          </c:val>
          <c:extLst>
            <c:ext xmlns:c16="http://schemas.microsoft.com/office/drawing/2014/chart" uri="{C3380CC4-5D6E-409C-BE32-E72D297353CC}">
              <c16:uniqueId val="{00000000-9CDD-434C-BAEC-ADBC7EF37867}"/>
            </c:ext>
          </c:extLst>
        </c:ser>
        <c:ser>
          <c:idx val="1"/>
          <c:order val="1"/>
          <c:tx>
            <c:strRef>
              <c:f>'question 7'!$C$3:$C$4</c:f>
              <c:strCache>
                <c:ptCount val="1"/>
                <c:pt idx="0">
                  <c:v>Furniture</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'question 7'!$A$5:$A$9</c:f>
              <c:strCache>
                <c:ptCount val="4"/>
                <c:pt idx="0">
                  <c:v>Central</c:v>
                </c:pt>
                <c:pt idx="1">
                  <c:v>East</c:v>
                </c:pt>
                <c:pt idx="2">
                  <c:v>South</c:v>
                </c:pt>
                <c:pt idx="3">
                  <c:v>West</c:v>
                </c:pt>
              </c:strCache>
            </c:strRef>
          </c:cat>
          <c:val>
            <c:numRef>
              <c:f>'question 7'!$C$5:$C$9</c:f>
              <c:numCache>
                <c:formatCode>General</c:formatCode>
                <c:ptCount val="4"/>
                <c:pt idx="0">
                  <c:v>678404.60009199975</c:v>
                </c:pt>
                <c:pt idx="1">
                  <c:v>896814.87660000112</c:v>
                </c:pt>
                <c:pt idx="2">
                  <c:v>557049.51194999996</c:v>
                </c:pt>
                <c:pt idx="3">
                  <c:v>1097095.5715250005</c:v>
                </c:pt>
              </c:numCache>
            </c:numRef>
          </c:val>
          <c:extLst>
            <c:ext xmlns:c16="http://schemas.microsoft.com/office/drawing/2014/chart" uri="{C3380CC4-5D6E-409C-BE32-E72D297353CC}">
              <c16:uniqueId val="{00000006-9CDD-434C-BAEC-ADBC7EF37867}"/>
            </c:ext>
          </c:extLst>
        </c:ser>
        <c:ser>
          <c:idx val="2"/>
          <c:order val="2"/>
          <c:tx>
            <c:strRef>
              <c:f>'question 7'!$D$3:$D$4</c:f>
              <c:strCache>
                <c:ptCount val="1"/>
                <c:pt idx="0">
                  <c:v>Office Supplies</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'question 7'!$A$5:$A$9</c:f>
              <c:strCache>
                <c:ptCount val="4"/>
                <c:pt idx="0">
                  <c:v>Central</c:v>
                </c:pt>
                <c:pt idx="1">
                  <c:v>East</c:v>
                </c:pt>
                <c:pt idx="2">
                  <c:v>South</c:v>
                </c:pt>
                <c:pt idx="3">
                  <c:v>West</c:v>
                </c:pt>
              </c:strCache>
            </c:strRef>
          </c:cat>
          <c:val>
            <c:numRef>
              <c:f>'question 7'!$D$5:$D$9</c:f>
              <c:numCache>
                <c:formatCode>General</c:formatCode>
                <c:ptCount val="4"/>
                <c:pt idx="0">
                  <c:v>723313.21589999995</c:v>
                </c:pt>
                <c:pt idx="1">
                  <c:v>916659.45450000081</c:v>
                </c:pt>
                <c:pt idx="2">
                  <c:v>531829.01549999951</c:v>
                </c:pt>
                <c:pt idx="3">
                  <c:v>1001267.6840999987</c:v>
                </c:pt>
              </c:numCache>
            </c:numRef>
          </c:val>
          <c:extLst>
            <c:ext xmlns:c16="http://schemas.microsoft.com/office/drawing/2014/chart" uri="{C3380CC4-5D6E-409C-BE32-E72D297353CC}">
              <c16:uniqueId val="{00000007-9CDD-434C-BAEC-ADBC7EF37867}"/>
            </c:ext>
          </c:extLst>
        </c:ser>
        <c:dLbls>
          <c:showLegendKey val="0"/>
          <c:showVal val="0"/>
          <c:showCatName val="0"/>
          <c:showSerName val="0"/>
          <c:showPercent val="0"/>
          <c:showBubbleSize val="0"/>
        </c:dLbls>
        <c:gapWidth val="150"/>
        <c:shape val="box"/>
        <c:axId val="899014528"/>
        <c:axId val="899033728"/>
        <c:axId val="0"/>
      </c:bar3DChart>
      <c:catAx>
        <c:axId val="899014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33728"/>
        <c:crosses val="autoZero"/>
        <c:auto val="1"/>
        <c:lblAlgn val="ctr"/>
        <c:lblOffset val="100"/>
        <c:noMultiLvlLbl val="0"/>
      </c:catAx>
      <c:valAx>
        <c:axId val="89903372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1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_dashboard!PivotTable17</c:name>
    <c:fmtId val="8"/>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_dashboard'!$B$8</c:f>
              <c:strCache>
                <c:ptCount val="1"/>
                <c:pt idx="0">
                  <c:v>Sum of Profit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_dashboard'!$A$9:$A$12</c:f>
              <c:strCache>
                <c:ptCount val="3"/>
                <c:pt idx="0">
                  <c:v>Furniture</c:v>
                </c:pt>
                <c:pt idx="1">
                  <c:v>Office Supplies</c:v>
                </c:pt>
                <c:pt idx="2">
                  <c:v>Technology</c:v>
                </c:pt>
              </c:strCache>
            </c:strRef>
          </c:cat>
          <c:val>
            <c:numRef>
              <c:f>'pivot _dashboard'!$B$9:$B$12</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CE4B-4545-AF8B-6128AA1A6C0C}"/>
            </c:ext>
          </c:extLst>
        </c:ser>
        <c:ser>
          <c:idx val="1"/>
          <c:order val="1"/>
          <c:tx>
            <c:strRef>
              <c:f>'pivot _dashboard'!$C$8</c:f>
              <c:strCache>
                <c:ptCount val="1"/>
                <c:pt idx="0">
                  <c:v>Sum of Quantity</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_dashboard'!$A$9:$A$12</c:f>
              <c:strCache>
                <c:ptCount val="3"/>
                <c:pt idx="0">
                  <c:v>Furniture</c:v>
                </c:pt>
                <c:pt idx="1">
                  <c:v>Office Supplies</c:v>
                </c:pt>
                <c:pt idx="2">
                  <c:v>Technology</c:v>
                </c:pt>
              </c:strCache>
            </c:strRef>
          </c:cat>
          <c:val>
            <c:numRef>
              <c:f>'pivot _dashboard'!$C$9:$C$12</c:f>
              <c:numCache>
                <c:formatCode>General</c:formatCode>
                <c:ptCount val="3"/>
                <c:pt idx="0">
                  <c:v>8028</c:v>
                </c:pt>
                <c:pt idx="1">
                  <c:v>22906</c:v>
                </c:pt>
                <c:pt idx="2">
                  <c:v>6939</c:v>
                </c:pt>
              </c:numCache>
            </c:numRef>
          </c:val>
          <c:extLst>
            <c:ext xmlns:c16="http://schemas.microsoft.com/office/drawing/2014/chart" uri="{C3380CC4-5D6E-409C-BE32-E72D297353CC}">
              <c16:uniqueId val="{00000001-CE4B-4545-AF8B-6128AA1A6C0C}"/>
            </c:ext>
          </c:extLst>
        </c:ser>
        <c:ser>
          <c:idx val="2"/>
          <c:order val="2"/>
          <c:tx>
            <c:strRef>
              <c:f>'pivot _dashboard'!$D$8</c:f>
              <c:strCache>
                <c:ptCount val="1"/>
                <c:pt idx="0">
                  <c:v>Sum of TOTAL_AMOUNT</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_dashboard'!$A$9:$A$12</c:f>
              <c:strCache>
                <c:ptCount val="3"/>
                <c:pt idx="0">
                  <c:v>Furniture</c:v>
                </c:pt>
                <c:pt idx="1">
                  <c:v>Office Supplies</c:v>
                </c:pt>
                <c:pt idx="2">
                  <c:v>Technology</c:v>
                </c:pt>
              </c:strCache>
            </c:strRef>
          </c:cat>
          <c:val>
            <c:numRef>
              <c:f>'pivot _dashboard'!$D$9:$D$12</c:f>
              <c:numCache>
                <c:formatCode>General</c:formatCode>
                <c:ptCount val="3"/>
                <c:pt idx="0">
                  <c:v>3229364.560166995</c:v>
                </c:pt>
                <c:pt idx="1">
                  <c:v>3173069.370000001</c:v>
                </c:pt>
                <c:pt idx="2">
                  <c:v>3491750.0074999975</c:v>
                </c:pt>
              </c:numCache>
            </c:numRef>
          </c:val>
          <c:extLst>
            <c:ext xmlns:c16="http://schemas.microsoft.com/office/drawing/2014/chart" uri="{C3380CC4-5D6E-409C-BE32-E72D297353CC}">
              <c16:uniqueId val="{00000002-CE4B-4545-AF8B-6128AA1A6C0C}"/>
            </c:ext>
          </c:extLst>
        </c:ser>
        <c:dLbls>
          <c:showLegendKey val="0"/>
          <c:showVal val="0"/>
          <c:showCatName val="0"/>
          <c:showSerName val="0"/>
          <c:showPercent val="0"/>
          <c:showBubbleSize val="0"/>
        </c:dLbls>
        <c:gapWidth val="150"/>
        <c:shape val="box"/>
        <c:axId val="899011648"/>
        <c:axId val="899024128"/>
        <c:axId val="0"/>
      </c:bar3DChart>
      <c:catAx>
        <c:axId val="89901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24128"/>
        <c:crosses val="autoZero"/>
        <c:auto val="1"/>
        <c:lblAlgn val="ctr"/>
        <c:lblOffset val="100"/>
        <c:noMultiLvlLbl val="0"/>
      </c:catAx>
      <c:valAx>
        <c:axId val="89902412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1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_dashboard!PivotTable18</c:name>
    <c:fmtId val="16"/>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lumMod val="60000"/>
                    <a:tint val="100000"/>
                    <a:shade val="100000"/>
                    <a:satMod val="130000"/>
                  </a:schemeClr>
                </a:gs>
                <a:gs pos="100000">
                  <a:schemeClr val="accent1">
                    <a:lumMod val="60000"/>
                    <a:tint val="50000"/>
                    <a:shade val="100000"/>
                    <a:satMod val="350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lumMod val="60000"/>
                    <a:tint val="100000"/>
                    <a:shade val="100000"/>
                    <a:satMod val="130000"/>
                  </a:schemeClr>
                </a:gs>
                <a:gs pos="100000">
                  <a:schemeClr val="accent2">
                    <a:lumMod val="60000"/>
                    <a:tint val="50000"/>
                    <a:shade val="100000"/>
                    <a:satMod val="350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lumMod val="60000"/>
                    <a:tint val="100000"/>
                    <a:shade val="100000"/>
                    <a:satMod val="130000"/>
                  </a:schemeClr>
                </a:gs>
                <a:gs pos="100000">
                  <a:schemeClr val="accent3">
                    <a:lumMod val="60000"/>
                    <a:tint val="50000"/>
                    <a:shade val="100000"/>
                    <a:satMod val="350000"/>
                  </a:schemeClr>
                </a:gs>
              </a:gsLst>
              <a:lin ang="16200000" scaled="0"/>
            </a:gradFill>
            <a:ln w="9525">
              <a:solidFill>
                <a:schemeClr val="accent3">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4">
                    <a:lumMod val="60000"/>
                    <a:tint val="100000"/>
                    <a:shade val="100000"/>
                    <a:satMod val="130000"/>
                  </a:schemeClr>
                </a:gs>
                <a:gs pos="100000">
                  <a:schemeClr val="accent4">
                    <a:lumMod val="60000"/>
                    <a:tint val="50000"/>
                    <a:shade val="100000"/>
                    <a:satMod val="350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lumMod val="60000"/>
                    <a:tint val="100000"/>
                    <a:shade val="100000"/>
                    <a:satMod val="130000"/>
                  </a:schemeClr>
                </a:gs>
                <a:gs pos="100000">
                  <a:schemeClr val="accent5">
                    <a:lumMod val="60000"/>
                    <a:tint val="50000"/>
                    <a:shade val="100000"/>
                    <a:satMod val="350000"/>
                  </a:schemeClr>
                </a:gs>
              </a:gsLst>
              <a:lin ang="16200000" scaled="0"/>
            </a:gradFill>
            <a:ln w="9525">
              <a:solidFill>
                <a:schemeClr val="accent5">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6">
                    <a:lumMod val="60000"/>
                    <a:tint val="100000"/>
                    <a:shade val="100000"/>
                    <a:satMod val="130000"/>
                  </a:schemeClr>
                </a:gs>
                <a:gs pos="100000">
                  <a:schemeClr val="accent6">
                    <a:lumMod val="60000"/>
                    <a:tint val="50000"/>
                    <a:shade val="100000"/>
                    <a:satMod val="350000"/>
                  </a:schemeClr>
                </a:gs>
              </a:gsLst>
              <a:lin ang="16200000" scaled="0"/>
            </a:gradFill>
            <a:ln w="9525">
              <a:solidFill>
                <a:schemeClr val="accent6">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lumMod val="80000"/>
                    <a:lumOff val="20000"/>
                    <a:tint val="100000"/>
                    <a:shade val="100000"/>
                    <a:satMod val="130000"/>
                  </a:schemeClr>
                </a:gs>
                <a:gs pos="100000">
                  <a:schemeClr val="accent1">
                    <a:lumMod val="80000"/>
                    <a:lumOff val="20000"/>
                    <a:tint val="50000"/>
                    <a:shade val="100000"/>
                    <a:satMod val="350000"/>
                  </a:schemeClr>
                </a:gs>
              </a:gsLst>
              <a:lin ang="16200000" scaled="0"/>
            </a:gradFill>
            <a:ln w="9525">
              <a:solidFill>
                <a:schemeClr val="accent1">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lumMod val="80000"/>
                    <a:lumOff val="20000"/>
                    <a:tint val="100000"/>
                    <a:shade val="100000"/>
                    <a:satMod val="130000"/>
                  </a:schemeClr>
                </a:gs>
                <a:gs pos="100000">
                  <a:schemeClr val="accent2">
                    <a:lumMod val="80000"/>
                    <a:lumOff val="20000"/>
                    <a:tint val="50000"/>
                    <a:shade val="100000"/>
                    <a:satMod val="350000"/>
                  </a:schemeClr>
                </a:gs>
              </a:gsLst>
              <a:lin ang="16200000" scaled="0"/>
            </a:gradFill>
            <a:ln w="9525">
              <a:solidFill>
                <a:schemeClr val="accent2">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lumMod val="80000"/>
                    <a:lumOff val="20000"/>
                    <a:tint val="100000"/>
                    <a:shade val="100000"/>
                    <a:satMod val="130000"/>
                  </a:schemeClr>
                </a:gs>
                <a:gs pos="100000">
                  <a:schemeClr val="accent3">
                    <a:lumMod val="80000"/>
                    <a:lumOff val="20000"/>
                    <a:tint val="50000"/>
                    <a:shade val="100000"/>
                    <a:satMod val="350000"/>
                  </a:schemeClr>
                </a:gs>
              </a:gsLst>
              <a:lin ang="16200000" scaled="0"/>
            </a:gradFill>
            <a:ln w="9525">
              <a:solidFill>
                <a:schemeClr val="accent3">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4">
                    <a:lumMod val="80000"/>
                    <a:lumOff val="20000"/>
                    <a:tint val="100000"/>
                    <a:shade val="100000"/>
                    <a:satMod val="130000"/>
                  </a:schemeClr>
                </a:gs>
                <a:gs pos="100000">
                  <a:schemeClr val="accent4">
                    <a:lumMod val="80000"/>
                    <a:lumOff val="20000"/>
                    <a:tint val="50000"/>
                    <a:shade val="100000"/>
                    <a:satMod val="350000"/>
                  </a:schemeClr>
                </a:gs>
              </a:gsLst>
              <a:lin ang="16200000" scaled="0"/>
            </a:gradFill>
            <a:ln w="9525">
              <a:solidFill>
                <a:schemeClr val="accent4">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lumMod val="80000"/>
                    <a:lumOff val="20000"/>
                    <a:tint val="100000"/>
                    <a:shade val="100000"/>
                    <a:satMod val="130000"/>
                  </a:schemeClr>
                </a:gs>
                <a:gs pos="100000">
                  <a:schemeClr val="accent5">
                    <a:lumMod val="80000"/>
                    <a:lumOff val="20000"/>
                    <a:tint val="50000"/>
                    <a:shade val="100000"/>
                    <a:satMod val="350000"/>
                  </a:schemeClr>
                </a:gs>
              </a:gsLst>
              <a:lin ang="16200000" scaled="0"/>
            </a:gradFill>
            <a:ln w="9525">
              <a:solidFill>
                <a:schemeClr val="accent5">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6">
                    <a:lumMod val="80000"/>
                    <a:lumOff val="20000"/>
                    <a:tint val="100000"/>
                    <a:shade val="100000"/>
                    <a:satMod val="130000"/>
                  </a:schemeClr>
                </a:gs>
                <a:gs pos="100000">
                  <a:schemeClr val="accent6">
                    <a:lumMod val="80000"/>
                    <a:lumOff val="20000"/>
                    <a:tint val="50000"/>
                    <a:shade val="100000"/>
                    <a:satMod val="350000"/>
                  </a:schemeClr>
                </a:gs>
              </a:gsLst>
              <a:lin ang="16200000" scaled="0"/>
            </a:gradFill>
            <a:ln w="9525">
              <a:solidFill>
                <a:schemeClr val="accent6">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lumMod val="80000"/>
                    <a:tint val="100000"/>
                    <a:shade val="100000"/>
                    <a:satMod val="130000"/>
                  </a:schemeClr>
                </a:gs>
                <a:gs pos="100000">
                  <a:schemeClr val="accent1">
                    <a:lumMod val="80000"/>
                    <a:tint val="50000"/>
                    <a:shade val="100000"/>
                    <a:satMod val="350000"/>
                  </a:schemeClr>
                </a:gs>
              </a:gsLst>
              <a:lin ang="16200000" scaled="0"/>
            </a:gradFill>
            <a:ln w="9525">
              <a:solidFill>
                <a:schemeClr val="accent1">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lumMod val="80000"/>
                    <a:tint val="100000"/>
                    <a:shade val="100000"/>
                    <a:satMod val="130000"/>
                  </a:schemeClr>
                </a:gs>
                <a:gs pos="100000">
                  <a:schemeClr val="accent2">
                    <a:lumMod val="80000"/>
                    <a:tint val="50000"/>
                    <a:shade val="100000"/>
                    <a:satMod val="350000"/>
                  </a:schemeClr>
                </a:gs>
              </a:gsLst>
              <a:lin ang="16200000" scaled="0"/>
            </a:gradFill>
            <a:ln w="9525">
              <a:solidFill>
                <a:schemeClr val="accent2">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lumMod val="80000"/>
                    <a:tint val="100000"/>
                    <a:shade val="100000"/>
                    <a:satMod val="130000"/>
                  </a:schemeClr>
                </a:gs>
                <a:gs pos="100000">
                  <a:schemeClr val="accent3">
                    <a:lumMod val="80000"/>
                    <a:tint val="50000"/>
                    <a:shade val="100000"/>
                    <a:satMod val="350000"/>
                  </a:schemeClr>
                </a:gs>
              </a:gsLst>
              <a:lin ang="16200000" scaled="0"/>
            </a:gradFill>
            <a:ln w="9525">
              <a:solidFill>
                <a:schemeClr val="accent3">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4">
                    <a:lumMod val="80000"/>
                    <a:tint val="100000"/>
                    <a:shade val="100000"/>
                    <a:satMod val="130000"/>
                  </a:schemeClr>
                </a:gs>
                <a:gs pos="100000">
                  <a:schemeClr val="accent4">
                    <a:lumMod val="80000"/>
                    <a:tint val="50000"/>
                    <a:shade val="100000"/>
                    <a:satMod val="350000"/>
                  </a:schemeClr>
                </a:gs>
              </a:gsLst>
              <a:lin ang="16200000" scaled="0"/>
            </a:gradFill>
            <a:ln w="9525">
              <a:solidFill>
                <a:schemeClr val="accent4">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lumMod val="80000"/>
                    <a:tint val="100000"/>
                    <a:shade val="100000"/>
                    <a:satMod val="130000"/>
                  </a:schemeClr>
                </a:gs>
                <a:gs pos="100000">
                  <a:schemeClr val="accent5">
                    <a:lumMod val="80000"/>
                    <a:tint val="50000"/>
                    <a:shade val="100000"/>
                    <a:satMod val="350000"/>
                  </a:schemeClr>
                </a:gs>
              </a:gsLst>
              <a:lin ang="16200000" scaled="0"/>
            </a:gradFill>
            <a:ln w="9525">
              <a:solidFill>
                <a:schemeClr val="accent5">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6">
                    <a:lumMod val="80000"/>
                    <a:tint val="100000"/>
                    <a:shade val="100000"/>
                    <a:satMod val="130000"/>
                  </a:schemeClr>
                </a:gs>
                <a:gs pos="100000">
                  <a:schemeClr val="accent6">
                    <a:lumMod val="80000"/>
                    <a:tint val="50000"/>
                    <a:shade val="100000"/>
                    <a:satMod val="350000"/>
                  </a:schemeClr>
                </a:gs>
              </a:gsLst>
              <a:lin ang="16200000" scaled="0"/>
            </a:gradFill>
            <a:ln w="9525">
              <a:solidFill>
                <a:schemeClr val="accent6">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lumMod val="60000"/>
                    <a:lumOff val="40000"/>
                    <a:tint val="100000"/>
                    <a:shade val="100000"/>
                    <a:satMod val="130000"/>
                  </a:schemeClr>
                </a:gs>
                <a:gs pos="100000">
                  <a:schemeClr val="accent1">
                    <a:lumMod val="60000"/>
                    <a:lumOff val="40000"/>
                    <a:tint val="50000"/>
                    <a:shade val="100000"/>
                    <a:satMod val="350000"/>
                  </a:schemeClr>
                </a:gs>
              </a:gsLst>
              <a:lin ang="16200000" scaled="0"/>
            </a:gradFill>
            <a:ln w="9525">
              <a:solidFill>
                <a:schemeClr val="accent1">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lumMod val="60000"/>
                    <a:lumOff val="40000"/>
                    <a:tint val="100000"/>
                    <a:shade val="100000"/>
                    <a:satMod val="130000"/>
                  </a:schemeClr>
                </a:gs>
                <a:gs pos="100000">
                  <a:schemeClr val="accent2">
                    <a:lumMod val="60000"/>
                    <a:lumOff val="40000"/>
                    <a:tint val="50000"/>
                    <a:shade val="100000"/>
                    <a:satMod val="350000"/>
                  </a:schemeClr>
                </a:gs>
              </a:gsLst>
              <a:lin ang="16200000" scaled="0"/>
            </a:gradFill>
            <a:ln w="9525">
              <a:solidFill>
                <a:schemeClr val="accent2">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lumMod val="60000"/>
                    <a:lumOff val="40000"/>
                    <a:tint val="100000"/>
                    <a:shade val="100000"/>
                    <a:satMod val="130000"/>
                  </a:schemeClr>
                </a:gs>
                <a:gs pos="100000">
                  <a:schemeClr val="accent3">
                    <a:lumMod val="60000"/>
                    <a:lumOff val="40000"/>
                    <a:tint val="50000"/>
                    <a:shade val="100000"/>
                    <a:satMod val="350000"/>
                  </a:schemeClr>
                </a:gs>
              </a:gsLst>
              <a:lin ang="16200000" scaled="0"/>
            </a:gradFill>
            <a:ln w="9525">
              <a:solidFill>
                <a:schemeClr val="accent3">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4">
                    <a:lumMod val="60000"/>
                    <a:lumOff val="40000"/>
                    <a:tint val="100000"/>
                    <a:shade val="100000"/>
                    <a:satMod val="130000"/>
                  </a:schemeClr>
                </a:gs>
                <a:gs pos="100000">
                  <a:schemeClr val="accent4">
                    <a:lumMod val="60000"/>
                    <a:lumOff val="40000"/>
                    <a:tint val="50000"/>
                    <a:shade val="100000"/>
                    <a:satMod val="350000"/>
                  </a:schemeClr>
                </a:gs>
              </a:gsLst>
              <a:lin ang="16200000" scaled="0"/>
            </a:gradFill>
            <a:ln w="9525">
              <a:solidFill>
                <a:schemeClr val="accent4">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lumMod val="60000"/>
                    <a:lumOff val="40000"/>
                    <a:tint val="100000"/>
                    <a:shade val="100000"/>
                    <a:satMod val="130000"/>
                  </a:schemeClr>
                </a:gs>
                <a:gs pos="100000">
                  <a:schemeClr val="accent5">
                    <a:lumMod val="60000"/>
                    <a:lumOff val="40000"/>
                    <a:tint val="50000"/>
                    <a:shade val="100000"/>
                    <a:satMod val="350000"/>
                  </a:schemeClr>
                </a:gs>
              </a:gsLst>
              <a:lin ang="16200000" scaled="0"/>
            </a:gradFill>
            <a:ln w="9525">
              <a:solidFill>
                <a:schemeClr val="accent5">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6">
                    <a:lumMod val="60000"/>
                    <a:lumOff val="40000"/>
                    <a:tint val="100000"/>
                    <a:shade val="100000"/>
                    <a:satMod val="130000"/>
                  </a:schemeClr>
                </a:gs>
                <a:gs pos="100000">
                  <a:schemeClr val="accent6">
                    <a:lumMod val="60000"/>
                    <a:lumOff val="40000"/>
                    <a:tint val="50000"/>
                    <a:shade val="100000"/>
                    <a:satMod val="350000"/>
                  </a:schemeClr>
                </a:gs>
              </a:gsLst>
              <a:lin ang="16200000" scaled="0"/>
            </a:gradFill>
            <a:ln w="9525">
              <a:solidFill>
                <a:schemeClr val="accent6">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lumMod val="50000"/>
                    <a:tint val="100000"/>
                    <a:shade val="100000"/>
                    <a:satMod val="130000"/>
                  </a:schemeClr>
                </a:gs>
                <a:gs pos="100000">
                  <a:schemeClr val="accent1">
                    <a:lumMod val="50000"/>
                    <a:tint val="50000"/>
                    <a:shade val="100000"/>
                    <a:satMod val="350000"/>
                  </a:schemeClr>
                </a:gs>
              </a:gsLst>
              <a:lin ang="16200000" scaled="0"/>
            </a:gradFill>
            <a:ln w="9525">
              <a:solidFill>
                <a:schemeClr val="accent1">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lumMod val="50000"/>
                    <a:tint val="100000"/>
                    <a:shade val="100000"/>
                    <a:satMod val="130000"/>
                  </a:schemeClr>
                </a:gs>
                <a:gs pos="100000">
                  <a:schemeClr val="accent2">
                    <a:lumMod val="50000"/>
                    <a:tint val="50000"/>
                    <a:shade val="100000"/>
                    <a:satMod val="350000"/>
                  </a:schemeClr>
                </a:gs>
              </a:gsLst>
              <a:lin ang="16200000" scaled="0"/>
            </a:gradFill>
            <a:ln w="9525">
              <a:solidFill>
                <a:schemeClr val="accent2">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lumMod val="50000"/>
                    <a:tint val="100000"/>
                    <a:shade val="100000"/>
                    <a:satMod val="130000"/>
                  </a:schemeClr>
                </a:gs>
                <a:gs pos="100000">
                  <a:schemeClr val="accent3">
                    <a:lumMod val="50000"/>
                    <a:tint val="50000"/>
                    <a:shade val="100000"/>
                    <a:satMod val="350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4">
                    <a:lumMod val="50000"/>
                    <a:tint val="100000"/>
                    <a:shade val="100000"/>
                    <a:satMod val="130000"/>
                  </a:schemeClr>
                </a:gs>
                <a:gs pos="100000">
                  <a:schemeClr val="accent4">
                    <a:lumMod val="50000"/>
                    <a:tint val="50000"/>
                    <a:shade val="100000"/>
                    <a:satMod val="350000"/>
                  </a:schemeClr>
                </a:gs>
              </a:gsLst>
              <a:lin ang="16200000" scaled="0"/>
            </a:gradFill>
            <a:ln w="9525">
              <a:solidFill>
                <a:schemeClr val="accent4">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lumMod val="50000"/>
                    <a:tint val="100000"/>
                    <a:shade val="100000"/>
                    <a:satMod val="130000"/>
                  </a:schemeClr>
                </a:gs>
                <a:gs pos="100000">
                  <a:schemeClr val="accent5">
                    <a:lumMod val="50000"/>
                    <a:tint val="50000"/>
                    <a:shade val="100000"/>
                    <a:satMod val="350000"/>
                  </a:schemeClr>
                </a:gs>
              </a:gsLst>
              <a:lin ang="16200000" scaled="0"/>
            </a:gradFill>
            <a:ln w="9525">
              <a:solidFill>
                <a:schemeClr val="accent5">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6">
                    <a:lumMod val="50000"/>
                    <a:tint val="100000"/>
                    <a:shade val="100000"/>
                    <a:satMod val="130000"/>
                  </a:schemeClr>
                </a:gs>
                <a:gs pos="100000">
                  <a:schemeClr val="accent6">
                    <a:lumMod val="50000"/>
                    <a:tint val="50000"/>
                    <a:shade val="100000"/>
                    <a:satMod val="350000"/>
                  </a:schemeClr>
                </a:gs>
              </a:gsLst>
              <a:lin ang="16200000" scaled="0"/>
            </a:gradFill>
            <a:ln w="9525">
              <a:solidFill>
                <a:schemeClr val="accent6">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lumMod val="70000"/>
                    <a:lumOff val="30000"/>
                    <a:tint val="100000"/>
                    <a:shade val="100000"/>
                    <a:satMod val="130000"/>
                  </a:schemeClr>
                </a:gs>
                <a:gs pos="100000">
                  <a:schemeClr val="accent1">
                    <a:lumMod val="70000"/>
                    <a:lumOff val="30000"/>
                    <a:tint val="50000"/>
                    <a:shade val="100000"/>
                    <a:satMod val="350000"/>
                  </a:schemeClr>
                </a:gs>
              </a:gsLst>
              <a:lin ang="16200000" scaled="0"/>
            </a:gradFill>
            <a:ln w="9525">
              <a:solidFill>
                <a:schemeClr val="accent1">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lumMod val="70000"/>
                    <a:lumOff val="30000"/>
                    <a:tint val="100000"/>
                    <a:shade val="100000"/>
                    <a:satMod val="130000"/>
                  </a:schemeClr>
                </a:gs>
                <a:gs pos="100000">
                  <a:schemeClr val="accent2">
                    <a:lumMod val="70000"/>
                    <a:lumOff val="30000"/>
                    <a:tint val="50000"/>
                    <a:shade val="100000"/>
                    <a:satMod val="350000"/>
                  </a:schemeClr>
                </a:gs>
              </a:gsLst>
              <a:lin ang="16200000" scaled="0"/>
            </a:gradFill>
            <a:ln w="9525">
              <a:solidFill>
                <a:schemeClr val="accent2">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lumMod val="70000"/>
                    <a:lumOff val="30000"/>
                    <a:tint val="100000"/>
                    <a:shade val="100000"/>
                    <a:satMod val="130000"/>
                  </a:schemeClr>
                </a:gs>
                <a:gs pos="100000">
                  <a:schemeClr val="accent3">
                    <a:lumMod val="70000"/>
                    <a:lumOff val="30000"/>
                    <a:tint val="50000"/>
                    <a:shade val="100000"/>
                    <a:satMod val="350000"/>
                  </a:schemeClr>
                </a:gs>
              </a:gsLst>
              <a:lin ang="16200000" scaled="0"/>
            </a:gradFill>
            <a:ln w="9525">
              <a:solidFill>
                <a:schemeClr val="accent3">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4">
                    <a:lumMod val="70000"/>
                    <a:lumOff val="30000"/>
                    <a:tint val="100000"/>
                    <a:shade val="100000"/>
                    <a:satMod val="130000"/>
                  </a:schemeClr>
                </a:gs>
                <a:gs pos="100000">
                  <a:schemeClr val="accent4">
                    <a:lumMod val="70000"/>
                    <a:lumOff val="30000"/>
                    <a:tint val="50000"/>
                    <a:shade val="100000"/>
                    <a:satMod val="350000"/>
                  </a:schemeClr>
                </a:gs>
              </a:gsLst>
              <a:lin ang="16200000" scaled="0"/>
            </a:gradFill>
            <a:ln w="9525">
              <a:solidFill>
                <a:schemeClr val="accent4">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lumMod val="70000"/>
                    <a:lumOff val="30000"/>
                    <a:tint val="100000"/>
                    <a:shade val="100000"/>
                    <a:satMod val="130000"/>
                  </a:schemeClr>
                </a:gs>
                <a:gs pos="100000">
                  <a:schemeClr val="accent5">
                    <a:lumMod val="70000"/>
                    <a:lumOff val="30000"/>
                    <a:tint val="50000"/>
                    <a:shade val="100000"/>
                    <a:satMod val="350000"/>
                  </a:schemeClr>
                </a:gs>
              </a:gsLst>
              <a:lin ang="16200000" scaled="0"/>
            </a:gradFill>
            <a:ln w="9525">
              <a:solidFill>
                <a:schemeClr val="accent5">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6">
                    <a:lumMod val="70000"/>
                    <a:lumOff val="30000"/>
                    <a:tint val="100000"/>
                    <a:shade val="100000"/>
                    <a:satMod val="130000"/>
                  </a:schemeClr>
                </a:gs>
                <a:gs pos="100000">
                  <a:schemeClr val="accent6">
                    <a:lumMod val="70000"/>
                    <a:lumOff val="30000"/>
                    <a:tint val="50000"/>
                    <a:shade val="100000"/>
                    <a:satMod val="350000"/>
                  </a:schemeClr>
                </a:gs>
              </a:gsLst>
              <a:lin ang="16200000" scaled="0"/>
            </a:gradFill>
            <a:ln w="9525">
              <a:solidFill>
                <a:schemeClr val="accent6">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lumMod val="70000"/>
                    <a:tint val="100000"/>
                    <a:shade val="100000"/>
                    <a:satMod val="130000"/>
                  </a:schemeClr>
                </a:gs>
                <a:gs pos="100000">
                  <a:schemeClr val="accent1">
                    <a:lumMod val="70000"/>
                    <a:tint val="50000"/>
                    <a:shade val="100000"/>
                    <a:satMod val="350000"/>
                  </a:schemeClr>
                </a:gs>
              </a:gsLst>
              <a:lin ang="16200000" scaled="0"/>
            </a:gradFill>
            <a:ln w="9525">
              <a:solidFill>
                <a:schemeClr val="accent1">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lumMod val="70000"/>
                    <a:tint val="100000"/>
                    <a:shade val="100000"/>
                    <a:satMod val="130000"/>
                  </a:schemeClr>
                </a:gs>
                <a:gs pos="100000">
                  <a:schemeClr val="accent2">
                    <a:lumMod val="70000"/>
                    <a:tint val="50000"/>
                    <a:shade val="100000"/>
                    <a:satMod val="350000"/>
                  </a:schemeClr>
                </a:gs>
              </a:gsLst>
              <a:lin ang="16200000" scaled="0"/>
            </a:gradFill>
            <a:ln w="9525">
              <a:solidFill>
                <a:schemeClr val="accent2">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lumMod val="70000"/>
                    <a:tint val="100000"/>
                    <a:shade val="100000"/>
                    <a:satMod val="130000"/>
                  </a:schemeClr>
                </a:gs>
                <a:gs pos="100000">
                  <a:schemeClr val="accent3">
                    <a:lumMod val="70000"/>
                    <a:tint val="50000"/>
                    <a:shade val="100000"/>
                    <a:satMod val="350000"/>
                  </a:schemeClr>
                </a:gs>
              </a:gsLst>
              <a:lin ang="16200000" scaled="0"/>
            </a:gradFill>
            <a:ln w="9525">
              <a:solidFill>
                <a:schemeClr val="accent3">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4">
                    <a:lumMod val="70000"/>
                    <a:tint val="100000"/>
                    <a:shade val="100000"/>
                    <a:satMod val="130000"/>
                  </a:schemeClr>
                </a:gs>
                <a:gs pos="100000">
                  <a:schemeClr val="accent4">
                    <a:lumMod val="70000"/>
                    <a:tint val="50000"/>
                    <a:shade val="100000"/>
                    <a:satMod val="350000"/>
                  </a:schemeClr>
                </a:gs>
              </a:gsLst>
              <a:lin ang="16200000" scaled="0"/>
            </a:gradFill>
            <a:ln w="9525">
              <a:solidFill>
                <a:schemeClr val="accent4">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lumMod val="70000"/>
                    <a:tint val="100000"/>
                    <a:shade val="100000"/>
                    <a:satMod val="130000"/>
                  </a:schemeClr>
                </a:gs>
                <a:gs pos="100000">
                  <a:schemeClr val="accent5">
                    <a:lumMod val="70000"/>
                    <a:tint val="50000"/>
                    <a:shade val="100000"/>
                    <a:satMod val="350000"/>
                  </a:schemeClr>
                </a:gs>
              </a:gsLst>
              <a:lin ang="16200000" scaled="0"/>
            </a:gradFill>
            <a:ln w="9525">
              <a:solidFill>
                <a:schemeClr val="accent5">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6">
                    <a:lumMod val="70000"/>
                    <a:tint val="100000"/>
                    <a:shade val="100000"/>
                    <a:satMod val="130000"/>
                  </a:schemeClr>
                </a:gs>
                <a:gs pos="100000">
                  <a:schemeClr val="accent6">
                    <a:lumMod val="70000"/>
                    <a:tint val="50000"/>
                    <a:shade val="100000"/>
                    <a:satMod val="350000"/>
                  </a:schemeClr>
                </a:gs>
              </a:gsLst>
              <a:lin ang="16200000" scaled="0"/>
            </a:gradFill>
            <a:ln w="9525">
              <a:solidFill>
                <a:schemeClr val="accent6">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lumMod val="50000"/>
                    <a:lumOff val="50000"/>
                    <a:tint val="100000"/>
                    <a:shade val="100000"/>
                    <a:satMod val="130000"/>
                  </a:schemeClr>
                </a:gs>
                <a:gs pos="100000">
                  <a:schemeClr val="accent1">
                    <a:lumMod val="50000"/>
                    <a:lumOff val="50000"/>
                    <a:tint val="50000"/>
                    <a:shade val="100000"/>
                    <a:satMod val="350000"/>
                  </a:schemeClr>
                </a:gs>
              </a:gsLst>
              <a:lin ang="16200000" scaled="0"/>
            </a:gradFill>
            <a:ln w="9525">
              <a:solidFill>
                <a:schemeClr val="accent1">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lumMod val="50000"/>
                    <a:lumOff val="50000"/>
                    <a:tint val="100000"/>
                    <a:shade val="100000"/>
                    <a:satMod val="130000"/>
                  </a:schemeClr>
                </a:gs>
                <a:gs pos="100000">
                  <a:schemeClr val="accent2">
                    <a:lumMod val="50000"/>
                    <a:lumOff val="50000"/>
                    <a:tint val="50000"/>
                    <a:shade val="100000"/>
                    <a:satMod val="350000"/>
                  </a:schemeClr>
                </a:gs>
              </a:gsLst>
              <a:lin ang="16200000" scaled="0"/>
            </a:gradFill>
            <a:ln w="9525">
              <a:solidFill>
                <a:schemeClr val="accent2">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lumMod val="50000"/>
                    <a:lumOff val="50000"/>
                    <a:tint val="100000"/>
                    <a:shade val="100000"/>
                    <a:satMod val="130000"/>
                  </a:schemeClr>
                </a:gs>
                <a:gs pos="100000">
                  <a:schemeClr val="accent3">
                    <a:lumMod val="50000"/>
                    <a:lumOff val="50000"/>
                    <a:tint val="50000"/>
                    <a:shade val="100000"/>
                    <a:satMod val="350000"/>
                  </a:schemeClr>
                </a:gs>
              </a:gsLst>
              <a:lin ang="16200000" scaled="0"/>
            </a:gradFill>
            <a:ln w="9525">
              <a:solidFill>
                <a:schemeClr val="accent3">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6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7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8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9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0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0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0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_dashboard'!$D$14:$D$16</c:f>
              <c:strCache>
                <c:ptCount val="1"/>
                <c:pt idx="0">
                  <c:v>Accessories - Sum of Profit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_dashboard'!$D$17:$D$20</c:f>
              <c:numCache>
                <c:formatCode>General</c:formatCode>
                <c:ptCount val="3"/>
                <c:pt idx="2">
                  <c:v>41936.635699999926</c:v>
                </c:pt>
              </c:numCache>
            </c:numRef>
          </c:val>
          <c:extLst>
            <c:ext xmlns:c16="http://schemas.microsoft.com/office/drawing/2014/chart" uri="{C3380CC4-5D6E-409C-BE32-E72D297353CC}">
              <c16:uniqueId val="{00000000-1A25-45F3-AF62-32BA63153133}"/>
            </c:ext>
          </c:extLst>
        </c:ser>
        <c:ser>
          <c:idx val="1"/>
          <c:order val="1"/>
          <c:tx>
            <c:strRef>
              <c:f>'pivot _dashboard'!$E$14:$E$16</c:f>
              <c:strCache>
                <c:ptCount val="1"/>
                <c:pt idx="0">
                  <c:v>Accessories - Sum of Quantity</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_dashboard'!$E$17:$E$20</c:f>
              <c:numCache>
                <c:formatCode>General</c:formatCode>
                <c:ptCount val="3"/>
                <c:pt idx="2">
                  <c:v>2976</c:v>
                </c:pt>
              </c:numCache>
            </c:numRef>
          </c:val>
          <c:extLst>
            <c:ext xmlns:c16="http://schemas.microsoft.com/office/drawing/2014/chart" uri="{C3380CC4-5D6E-409C-BE32-E72D297353CC}">
              <c16:uniqueId val="{00000001-1A25-45F3-AF62-32BA63153133}"/>
            </c:ext>
          </c:extLst>
        </c:ser>
        <c:ser>
          <c:idx val="2"/>
          <c:order val="2"/>
          <c:tx>
            <c:strRef>
              <c:f>'pivot _dashboard'!$F$14:$F$16</c:f>
              <c:strCache>
                <c:ptCount val="1"/>
                <c:pt idx="0">
                  <c:v>Accessories - Sum of TOTAL_AMOUNT</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_dashboard'!$F$17:$F$20</c:f>
              <c:numCache>
                <c:formatCode>General</c:formatCode>
                <c:ptCount val="3"/>
                <c:pt idx="2">
                  <c:v>828444.82759999984</c:v>
                </c:pt>
              </c:numCache>
            </c:numRef>
          </c:val>
          <c:extLst>
            <c:ext xmlns:c16="http://schemas.microsoft.com/office/drawing/2014/chart" uri="{C3380CC4-5D6E-409C-BE32-E72D297353CC}">
              <c16:uniqueId val="{00000002-1A25-45F3-AF62-32BA63153133}"/>
            </c:ext>
          </c:extLst>
        </c:ser>
        <c:ser>
          <c:idx val="3"/>
          <c:order val="3"/>
          <c:tx>
            <c:strRef>
              <c:f>'pivot _dashboard'!$G$14:$G$16</c:f>
              <c:strCache>
                <c:ptCount val="1"/>
                <c:pt idx="0">
                  <c:v>Appliances - Sum of Profit</c:v>
                </c:pt>
              </c:strCache>
            </c:strRef>
          </c:tx>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_dashboard'!$G$17:$G$20</c:f>
              <c:numCache>
                <c:formatCode>General</c:formatCode>
                <c:ptCount val="3"/>
                <c:pt idx="1">
                  <c:v>18138.005399999995</c:v>
                </c:pt>
              </c:numCache>
            </c:numRef>
          </c:val>
          <c:extLst>
            <c:ext xmlns:c16="http://schemas.microsoft.com/office/drawing/2014/chart" uri="{C3380CC4-5D6E-409C-BE32-E72D297353CC}">
              <c16:uniqueId val="{000000A0-1A25-45F3-AF62-32BA63153133}"/>
            </c:ext>
          </c:extLst>
        </c:ser>
        <c:ser>
          <c:idx val="4"/>
          <c:order val="4"/>
          <c:tx>
            <c:strRef>
              <c:f>'pivot _dashboard'!$H$14:$H$16</c:f>
              <c:strCache>
                <c:ptCount val="1"/>
                <c:pt idx="0">
                  <c:v>Appliances - Sum of Quantity</c:v>
                </c:pt>
              </c:strCache>
            </c:strRef>
          </c:tx>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_dashboard'!$H$17:$H$20</c:f>
              <c:numCache>
                <c:formatCode>General</c:formatCode>
                <c:ptCount val="3"/>
                <c:pt idx="1">
                  <c:v>1729</c:v>
                </c:pt>
              </c:numCache>
            </c:numRef>
          </c:val>
          <c:extLst>
            <c:ext xmlns:c16="http://schemas.microsoft.com/office/drawing/2014/chart" uri="{C3380CC4-5D6E-409C-BE32-E72D297353CC}">
              <c16:uniqueId val="{000000A1-1A25-45F3-AF62-32BA63153133}"/>
            </c:ext>
          </c:extLst>
        </c:ser>
        <c:ser>
          <c:idx val="5"/>
          <c:order val="5"/>
          <c:tx>
            <c:strRef>
              <c:f>'pivot _dashboard'!$I$14:$I$16</c:f>
              <c:strCache>
                <c:ptCount val="1"/>
                <c:pt idx="0">
                  <c:v>Appliances - Sum of TOTAL_AMOUNT</c:v>
                </c:pt>
              </c:strCache>
            </c:strRef>
          </c:tx>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_dashboard'!$I$17:$I$20</c:f>
              <c:numCache>
                <c:formatCode>General</c:formatCode>
                <c:ptCount val="3"/>
                <c:pt idx="1">
                  <c:v>512286.59789999959</c:v>
                </c:pt>
              </c:numCache>
            </c:numRef>
          </c:val>
          <c:extLst>
            <c:ext xmlns:c16="http://schemas.microsoft.com/office/drawing/2014/chart" uri="{C3380CC4-5D6E-409C-BE32-E72D297353CC}">
              <c16:uniqueId val="{000000A2-1A25-45F3-AF62-32BA63153133}"/>
            </c:ext>
          </c:extLst>
        </c:ser>
        <c:ser>
          <c:idx val="6"/>
          <c:order val="6"/>
          <c:tx>
            <c:strRef>
              <c:f>'pivot _dashboard'!$J$14:$J$16</c:f>
              <c:strCache>
                <c:ptCount val="1"/>
                <c:pt idx="0">
                  <c:v>Art - Sum of Profit</c:v>
                </c:pt>
              </c:strCache>
            </c:strRef>
          </c:tx>
          <c:spPr>
            <a:gradFill rotWithShape="1">
              <a:gsLst>
                <a:gs pos="0">
                  <a:schemeClr val="accent1">
                    <a:lumMod val="60000"/>
                    <a:tint val="100000"/>
                    <a:shade val="100000"/>
                    <a:satMod val="130000"/>
                  </a:schemeClr>
                </a:gs>
                <a:gs pos="100000">
                  <a:schemeClr val="accent1">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_dashboard'!$J$17:$J$20</c:f>
              <c:numCache>
                <c:formatCode>General</c:formatCode>
                <c:ptCount val="3"/>
                <c:pt idx="1">
                  <c:v>6527.7869999999994</c:v>
                </c:pt>
              </c:numCache>
            </c:numRef>
          </c:val>
          <c:extLst>
            <c:ext xmlns:c16="http://schemas.microsoft.com/office/drawing/2014/chart" uri="{C3380CC4-5D6E-409C-BE32-E72D297353CC}">
              <c16:uniqueId val="{000000A3-1A25-45F3-AF62-32BA63153133}"/>
            </c:ext>
          </c:extLst>
        </c:ser>
        <c:ser>
          <c:idx val="7"/>
          <c:order val="7"/>
          <c:tx>
            <c:strRef>
              <c:f>'pivot _dashboard'!$K$14:$K$16</c:f>
              <c:strCache>
                <c:ptCount val="1"/>
                <c:pt idx="0">
                  <c:v>Art - Sum of Quantity</c:v>
                </c:pt>
              </c:strCache>
            </c:strRef>
          </c:tx>
          <c:spPr>
            <a:gradFill rotWithShape="1">
              <a:gsLst>
                <a:gs pos="0">
                  <a:schemeClr val="accent2">
                    <a:lumMod val="60000"/>
                    <a:tint val="100000"/>
                    <a:shade val="100000"/>
                    <a:satMod val="130000"/>
                  </a:schemeClr>
                </a:gs>
                <a:gs pos="100000">
                  <a:schemeClr val="accent2">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_dashboard'!$K$17:$K$20</c:f>
              <c:numCache>
                <c:formatCode>General</c:formatCode>
                <c:ptCount val="3"/>
                <c:pt idx="1">
                  <c:v>3000</c:v>
                </c:pt>
              </c:numCache>
            </c:numRef>
          </c:val>
          <c:extLst>
            <c:ext xmlns:c16="http://schemas.microsoft.com/office/drawing/2014/chart" uri="{C3380CC4-5D6E-409C-BE32-E72D297353CC}">
              <c16:uniqueId val="{000000A4-1A25-45F3-AF62-32BA63153133}"/>
            </c:ext>
          </c:extLst>
        </c:ser>
        <c:ser>
          <c:idx val="8"/>
          <c:order val="8"/>
          <c:tx>
            <c:strRef>
              <c:f>'pivot _dashboard'!$L$14:$L$16</c:f>
              <c:strCache>
                <c:ptCount val="1"/>
                <c:pt idx="0">
                  <c:v>Art - Sum of TOTAL_AMOUNT</c:v>
                </c:pt>
              </c:strCache>
            </c:strRef>
          </c:tx>
          <c:spPr>
            <a:gradFill rotWithShape="1">
              <a:gsLst>
                <a:gs pos="0">
                  <a:schemeClr val="accent3">
                    <a:lumMod val="60000"/>
                    <a:tint val="100000"/>
                    <a:shade val="100000"/>
                    <a:satMod val="130000"/>
                  </a:schemeClr>
                </a:gs>
                <a:gs pos="100000">
                  <a:schemeClr val="accent3">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_dashboard'!$L$17:$L$20</c:f>
              <c:numCache>
                <c:formatCode>General</c:formatCode>
                <c:ptCount val="3"/>
                <c:pt idx="1">
                  <c:v>126781.11359999992</c:v>
                </c:pt>
              </c:numCache>
            </c:numRef>
          </c:val>
          <c:extLst>
            <c:ext xmlns:c16="http://schemas.microsoft.com/office/drawing/2014/chart" uri="{C3380CC4-5D6E-409C-BE32-E72D297353CC}">
              <c16:uniqueId val="{000000A5-1A25-45F3-AF62-32BA63153133}"/>
            </c:ext>
          </c:extLst>
        </c:ser>
        <c:ser>
          <c:idx val="9"/>
          <c:order val="9"/>
          <c:tx>
            <c:strRef>
              <c:f>'pivot _dashboard'!$M$14:$M$16</c:f>
              <c:strCache>
                <c:ptCount val="1"/>
                <c:pt idx="0">
                  <c:v>Binders - Sum of Profit</c:v>
                </c:pt>
              </c:strCache>
            </c:strRef>
          </c:tx>
          <c:spPr>
            <a:gradFill rotWithShape="1">
              <a:gsLst>
                <a:gs pos="0">
                  <a:schemeClr val="accent4">
                    <a:lumMod val="60000"/>
                    <a:tint val="100000"/>
                    <a:shade val="100000"/>
                    <a:satMod val="130000"/>
                  </a:schemeClr>
                </a:gs>
                <a:gs pos="100000">
                  <a:schemeClr val="accent4">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_dashboard'!$M$17:$M$20</c:f>
              <c:numCache>
                <c:formatCode>General</c:formatCode>
                <c:ptCount val="3"/>
                <c:pt idx="1">
                  <c:v>30221.763299999984</c:v>
                </c:pt>
              </c:numCache>
            </c:numRef>
          </c:val>
          <c:extLst>
            <c:ext xmlns:c16="http://schemas.microsoft.com/office/drawing/2014/chart" uri="{C3380CC4-5D6E-409C-BE32-E72D297353CC}">
              <c16:uniqueId val="{000000A6-1A25-45F3-AF62-32BA63153133}"/>
            </c:ext>
          </c:extLst>
        </c:ser>
        <c:ser>
          <c:idx val="10"/>
          <c:order val="10"/>
          <c:tx>
            <c:strRef>
              <c:f>'pivot _dashboard'!$N$14:$N$16</c:f>
              <c:strCache>
                <c:ptCount val="1"/>
                <c:pt idx="0">
                  <c:v>Binders - Sum of Quantity</c:v>
                </c:pt>
              </c:strCache>
            </c:strRef>
          </c:tx>
          <c:spPr>
            <a:gradFill rotWithShape="1">
              <a:gsLst>
                <a:gs pos="0">
                  <a:schemeClr val="accent5">
                    <a:lumMod val="60000"/>
                    <a:tint val="100000"/>
                    <a:shade val="100000"/>
                    <a:satMod val="130000"/>
                  </a:schemeClr>
                </a:gs>
                <a:gs pos="100000">
                  <a:schemeClr val="accent5">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_dashboard'!$N$17:$N$20</c:f>
              <c:numCache>
                <c:formatCode>General</c:formatCode>
                <c:ptCount val="3"/>
                <c:pt idx="1">
                  <c:v>5974</c:v>
                </c:pt>
              </c:numCache>
            </c:numRef>
          </c:val>
          <c:extLst>
            <c:ext xmlns:c16="http://schemas.microsoft.com/office/drawing/2014/chart" uri="{C3380CC4-5D6E-409C-BE32-E72D297353CC}">
              <c16:uniqueId val="{000000A7-1A25-45F3-AF62-32BA63153133}"/>
            </c:ext>
          </c:extLst>
        </c:ser>
        <c:ser>
          <c:idx val="11"/>
          <c:order val="11"/>
          <c:tx>
            <c:strRef>
              <c:f>'pivot _dashboard'!$O$14:$O$16</c:f>
              <c:strCache>
                <c:ptCount val="1"/>
                <c:pt idx="0">
                  <c:v>Binders - Sum of TOTAL_AMOUNT</c:v>
                </c:pt>
              </c:strCache>
            </c:strRef>
          </c:tx>
          <c:spPr>
            <a:gradFill rotWithShape="1">
              <a:gsLst>
                <a:gs pos="0">
                  <a:schemeClr val="accent6">
                    <a:lumMod val="60000"/>
                    <a:tint val="100000"/>
                    <a:shade val="100000"/>
                    <a:satMod val="130000"/>
                  </a:schemeClr>
                </a:gs>
                <a:gs pos="100000">
                  <a:schemeClr val="accent6">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_dashboard'!$O$17:$O$20</c:f>
              <c:numCache>
                <c:formatCode>General</c:formatCode>
                <c:ptCount val="3"/>
                <c:pt idx="1">
                  <c:v>792720.82610000018</c:v>
                </c:pt>
              </c:numCache>
            </c:numRef>
          </c:val>
          <c:extLst>
            <c:ext xmlns:c16="http://schemas.microsoft.com/office/drawing/2014/chart" uri="{C3380CC4-5D6E-409C-BE32-E72D297353CC}">
              <c16:uniqueId val="{000000A8-1A25-45F3-AF62-32BA63153133}"/>
            </c:ext>
          </c:extLst>
        </c:ser>
        <c:ser>
          <c:idx val="12"/>
          <c:order val="12"/>
          <c:tx>
            <c:strRef>
              <c:f>'pivot _dashboard'!$P$14:$P$16</c:f>
              <c:strCache>
                <c:ptCount val="1"/>
                <c:pt idx="0">
                  <c:v>Bookcases - Sum of Profit</c:v>
                </c:pt>
              </c:strCache>
            </c:strRef>
          </c:tx>
          <c:spPr>
            <a:gradFill rotWithShape="1">
              <a:gsLst>
                <a:gs pos="0">
                  <a:schemeClr val="accent1">
                    <a:lumMod val="80000"/>
                    <a:lumOff val="20000"/>
                    <a:tint val="100000"/>
                    <a:shade val="100000"/>
                    <a:satMod val="130000"/>
                  </a:schemeClr>
                </a:gs>
                <a:gs pos="100000">
                  <a:schemeClr val="accent1">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_dashboard'!$P$17:$P$20</c:f>
              <c:numCache>
                <c:formatCode>General</c:formatCode>
                <c:ptCount val="3"/>
                <c:pt idx="0">
                  <c:v>-3472.5560000000023</c:v>
                </c:pt>
              </c:numCache>
            </c:numRef>
          </c:val>
          <c:extLst>
            <c:ext xmlns:c16="http://schemas.microsoft.com/office/drawing/2014/chart" uri="{C3380CC4-5D6E-409C-BE32-E72D297353CC}">
              <c16:uniqueId val="{000000A9-1A25-45F3-AF62-32BA63153133}"/>
            </c:ext>
          </c:extLst>
        </c:ser>
        <c:ser>
          <c:idx val="13"/>
          <c:order val="13"/>
          <c:tx>
            <c:strRef>
              <c:f>'pivot _dashboard'!$Q$14:$Q$16</c:f>
              <c:strCache>
                <c:ptCount val="1"/>
                <c:pt idx="0">
                  <c:v>Bookcases - Sum of Quantity</c:v>
                </c:pt>
              </c:strCache>
            </c:strRef>
          </c:tx>
          <c:spPr>
            <a:gradFill rotWithShape="1">
              <a:gsLst>
                <a:gs pos="0">
                  <a:schemeClr val="accent2">
                    <a:lumMod val="80000"/>
                    <a:lumOff val="20000"/>
                    <a:tint val="100000"/>
                    <a:shade val="100000"/>
                    <a:satMod val="130000"/>
                  </a:schemeClr>
                </a:gs>
                <a:gs pos="100000">
                  <a:schemeClr val="accent2">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_dashboard'!$Q$17:$Q$20</c:f>
              <c:numCache>
                <c:formatCode>General</c:formatCode>
                <c:ptCount val="3"/>
                <c:pt idx="0">
                  <c:v>868</c:v>
                </c:pt>
              </c:numCache>
            </c:numRef>
          </c:val>
          <c:extLst>
            <c:ext xmlns:c16="http://schemas.microsoft.com/office/drawing/2014/chart" uri="{C3380CC4-5D6E-409C-BE32-E72D297353CC}">
              <c16:uniqueId val="{000000AA-1A25-45F3-AF62-32BA63153133}"/>
            </c:ext>
          </c:extLst>
        </c:ser>
        <c:ser>
          <c:idx val="14"/>
          <c:order val="14"/>
          <c:tx>
            <c:strRef>
              <c:f>'pivot _dashboard'!$R$14:$R$16</c:f>
              <c:strCache>
                <c:ptCount val="1"/>
                <c:pt idx="0">
                  <c:v>Bookcases - Sum of TOTAL_AMOUNT</c:v>
                </c:pt>
              </c:strCache>
            </c:strRef>
          </c:tx>
          <c:spPr>
            <a:gradFill rotWithShape="1">
              <a:gsLst>
                <a:gs pos="0">
                  <a:schemeClr val="accent3">
                    <a:lumMod val="80000"/>
                    <a:lumOff val="20000"/>
                    <a:tint val="100000"/>
                    <a:shade val="100000"/>
                    <a:satMod val="130000"/>
                  </a:schemeClr>
                </a:gs>
                <a:gs pos="100000">
                  <a:schemeClr val="accent3">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_dashboard'!$R$17:$R$20</c:f>
              <c:numCache>
                <c:formatCode>General</c:formatCode>
                <c:ptCount val="3"/>
                <c:pt idx="0">
                  <c:v>486762.83671700023</c:v>
                </c:pt>
              </c:numCache>
            </c:numRef>
          </c:val>
          <c:extLst>
            <c:ext xmlns:c16="http://schemas.microsoft.com/office/drawing/2014/chart" uri="{C3380CC4-5D6E-409C-BE32-E72D297353CC}">
              <c16:uniqueId val="{000000AB-1A25-45F3-AF62-32BA63153133}"/>
            </c:ext>
          </c:extLst>
        </c:ser>
        <c:ser>
          <c:idx val="15"/>
          <c:order val="15"/>
          <c:tx>
            <c:strRef>
              <c:f>'pivot _dashboard'!$S$14:$S$16</c:f>
              <c:strCache>
                <c:ptCount val="1"/>
                <c:pt idx="0">
                  <c:v>Chairs - Sum of Profit</c:v>
                </c:pt>
              </c:strCache>
            </c:strRef>
          </c:tx>
          <c:spPr>
            <a:gradFill rotWithShape="1">
              <a:gsLst>
                <a:gs pos="0">
                  <a:schemeClr val="accent4">
                    <a:lumMod val="80000"/>
                    <a:lumOff val="20000"/>
                    <a:tint val="100000"/>
                    <a:shade val="100000"/>
                    <a:satMod val="130000"/>
                  </a:schemeClr>
                </a:gs>
                <a:gs pos="100000">
                  <a:schemeClr val="accent4">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_dashboard'!$S$17:$S$20</c:f>
              <c:numCache>
                <c:formatCode>General</c:formatCode>
                <c:ptCount val="3"/>
                <c:pt idx="0">
                  <c:v>26590.166300000019</c:v>
                </c:pt>
              </c:numCache>
            </c:numRef>
          </c:val>
          <c:extLst>
            <c:ext xmlns:c16="http://schemas.microsoft.com/office/drawing/2014/chart" uri="{C3380CC4-5D6E-409C-BE32-E72D297353CC}">
              <c16:uniqueId val="{000000AC-1A25-45F3-AF62-32BA63153133}"/>
            </c:ext>
          </c:extLst>
        </c:ser>
        <c:ser>
          <c:idx val="16"/>
          <c:order val="16"/>
          <c:tx>
            <c:strRef>
              <c:f>'pivot _dashboard'!$T$14:$T$16</c:f>
              <c:strCache>
                <c:ptCount val="1"/>
                <c:pt idx="0">
                  <c:v>Chairs - Sum of Quantity</c:v>
                </c:pt>
              </c:strCache>
            </c:strRef>
          </c:tx>
          <c:spPr>
            <a:gradFill rotWithShape="1">
              <a:gsLst>
                <a:gs pos="0">
                  <a:schemeClr val="accent5">
                    <a:lumMod val="80000"/>
                    <a:lumOff val="20000"/>
                    <a:tint val="100000"/>
                    <a:shade val="100000"/>
                    <a:satMod val="130000"/>
                  </a:schemeClr>
                </a:gs>
                <a:gs pos="100000">
                  <a:schemeClr val="accent5">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_dashboard'!$T$17:$T$20</c:f>
              <c:numCache>
                <c:formatCode>General</c:formatCode>
                <c:ptCount val="3"/>
                <c:pt idx="0">
                  <c:v>2356</c:v>
                </c:pt>
              </c:numCache>
            </c:numRef>
          </c:val>
          <c:extLst>
            <c:ext xmlns:c16="http://schemas.microsoft.com/office/drawing/2014/chart" uri="{C3380CC4-5D6E-409C-BE32-E72D297353CC}">
              <c16:uniqueId val="{000000AD-1A25-45F3-AF62-32BA63153133}"/>
            </c:ext>
          </c:extLst>
        </c:ser>
        <c:ser>
          <c:idx val="17"/>
          <c:order val="17"/>
          <c:tx>
            <c:strRef>
              <c:f>'pivot _dashboard'!$U$14:$U$16</c:f>
              <c:strCache>
                <c:ptCount val="1"/>
                <c:pt idx="0">
                  <c:v>Chairs - Sum of TOTAL_AMOUNT</c:v>
                </c:pt>
              </c:strCache>
            </c:strRef>
          </c:tx>
          <c:spPr>
            <a:gradFill rotWithShape="1">
              <a:gsLst>
                <a:gs pos="0">
                  <a:schemeClr val="accent6">
                    <a:lumMod val="80000"/>
                    <a:lumOff val="20000"/>
                    <a:tint val="100000"/>
                    <a:shade val="100000"/>
                    <a:satMod val="130000"/>
                  </a:schemeClr>
                </a:gs>
                <a:gs pos="100000">
                  <a:schemeClr val="accent6">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_dashboard'!$U$17:$U$20</c:f>
              <c:numCache>
                <c:formatCode>General</c:formatCode>
                <c:ptCount val="3"/>
                <c:pt idx="0">
                  <c:v>1423832.9038999968</c:v>
                </c:pt>
              </c:numCache>
            </c:numRef>
          </c:val>
          <c:extLst>
            <c:ext xmlns:c16="http://schemas.microsoft.com/office/drawing/2014/chart" uri="{C3380CC4-5D6E-409C-BE32-E72D297353CC}">
              <c16:uniqueId val="{000000AE-1A25-45F3-AF62-32BA63153133}"/>
            </c:ext>
          </c:extLst>
        </c:ser>
        <c:ser>
          <c:idx val="18"/>
          <c:order val="18"/>
          <c:tx>
            <c:strRef>
              <c:f>'pivot _dashboard'!$V$14:$V$16</c:f>
              <c:strCache>
                <c:ptCount val="1"/>
                <c:pt idx="0">
                  <c:v>Copiers - Sum of Profit</c:v>
                </c:pt>
              </c:strCache>
            </c:strRef>
          </c:tx>
          <c:spPr>
            <a:gradFill rotWithShape="1">
              <a:gsLst>
                <a:gs pos="0">
                  <a:schemeClr val="accent1">
                    <a:lumMod val="80000"/>
                    <a:tint val="100000"/>
                    <a:shade val="100000"/>
                    <a:satMod val="130000"/>
                  </a:schemeClr>
                </a:gs>
                <a:gs pos="100000">
                  <a:schemeClr val="accent1">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_dashboard'!$V$17:$V$20</c:f>
              <c:numCache>
                <c:formatCode>General</c:formatCode>
                <c:ptCount val="3"/>
                <c:pt idx="2">
                  <c:v>55617.8249</c:v>
                </c:pt>
              </c:numCache>
            </c:numRef>
          </c:val>
          <c:extLst>
            <c:ext xmlns:c16="http://schemas.microsoft.com/office/drawing/2014/chart" uri="{C3380CC4-5D6E-409C-BE32-E72D297353CC}">
              <c16:uniqueId val="{000000AF-1A25-45F3-AF62-32BA63153133}"/>
            </c:ext>
          </c:extLst>
        </c:ser>
        <c:ser>
          <c:idx val="19"/>
          <c:order val="19"/>
          <c:tx>
            <c:strRef>
              <c:f>'pivot _dashboard'!$W$14:$W$16</c:f>
              <c:strCache>
                <c:ptCount val="1"/>
                <c:pt idx="0">
                  <c:v>Copiers - Sum of Quantity</c:v>
                </c:pt>
              </c:strCache>
            </c:strRef>
          </c:tx>
          <c:spPr>
            <a:gradFill rotWithShape="1">
              <a:gsLst>
                <a:gs pos="0">
                  <a:schemeClr val="accent2">
                    <a:lumMod val="80000"/>
                    <a:tint val="100000"/>
                    <a:shade val="100000"/>
                    <a:satMod val="130000"/>
                  </a:schemeClr>
                </a:gs>
                <a:gs pos="100000">
                  <a:schemeClr val="accent2">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_dashboard'!$W$17:$W$20</c:f>
              <c:numCache>
                <c:formatCode>General</c:formatCode>
                <c:ptCount val="3"/>
                <c:pt idx="2">
                  <c:v>234</c:v>
                </c:pt>
              </c:numCache>
            </c:numRef>
          </c:val>
          <c:extLst>
            <c:ext xmlns:c16="http://schemas.microsoft.com/office/drawing/2014/chart" uri="{C3380CC4-5D6E-409C-BE32-E72D297353CC}">
              <c16:uniqueId val="{000000B0-1A25-45F3-AF62-32BA63153133}"/>
            </c:ext>
          </c:extLst>
        </c:ser>
        <c:ser>
          <c:idx val="20"/>
          <c:order val="20"/>
          <c:tx>
            <c:strRef>
              <c:f>'pivot _dashboard'!$X$14:$X$16</c:f>
              <c:strCache>
                <c:ptCount val="1"/>
                <c:pt idx="0">
                  <c:v>Copiers - Sum of TOTAL_AMOUNT</c:v>
                </c:pt>
              </c:strCache>
            </c:strRef>
          </c:tx>
          <c:spPr>
            <a:gradFill rotWithShape="1">
              <a:gsLst>
                <a:gs pos="0">
                  <a:schemeClr val="accent3">
                    <a:lumMod val="80000"/>
                    <a:tint val="100000"/>
                    <a:shade val="100000"/>
                    <a:satMod val="130000"/>
                  </a:schemeClr>
                </a:gs>
                <a:gs pos="100000">
                  <a:schemeClr val="accent3">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_dashboard'!$X$17:$X$20</c:f>
              <c:numCache>
                <c:formatCode>General</c:formatCode>
                <c:ptCount val="3"/>
                <c:pt idx="2">
                  <c:v>584690.24120000005</c:v>
                </c:pt>
              </c:numCache>
            </c:numRef>
          </c:val>
          <c:extLst>
            <c:ext xmlns:c16="http://schemas.microsoft.com/office/drawing/2014/chart" uri="{C3380CC4-5D6E-409C-BE32-E72D297353CC}">
              <c16:uniqueId val="{000000B1-1A25-45F3-AF62-32BA63153133}"/>
            </c:ext>
          </c:extLst>
        </c:ser>
        <c:ser>
          <c:idx val="21"/>
          <c:order val="21"/>
          <c:tx>
            <c:strRef>
              <c:f>'pivot _dashboard'!$Y$14:$Y$16</c:f>
              <c:strCache>
                <c:ptCount val="1"/>
                <c:pt idx="0">
                  <c:v>Envelopes - Sum of Profit</c:v>
                </c:pt>
              </c:strCache>
            </c:strRef>
          </c:tx>
          <c:spPr>
            <a:gradFill rotWithShape="1">
              <a:gsLst>
                <a:gs pos="0">
                  <a:schemeClr val="accent4">
                    <a:lumMod val="80000"/>
                    <a:tint val="100000"/>
                    <a:shade val="100000"/>
                    <a:satMod val="130000"/>
                  </a:schemeClr>
                </a:gs>
                <a:gs pos="100000">
                  <a:schemeClr val="accent4">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_dashboard'!$Y$17:$Y$20</c:f>
              <c:numCache>
                <c:formatCode>General</c:formatCode>
                <c:ptCount val="3"/>
                <c:pt idx="1">
                  <c:v>6964.1767000000027</c:v>
                </c:pt>
              </c:numCache>
            </c:numRef>
          </c:val>
          <c:extLst>
            <c:ext xmlns:c16="http://schemas.microsoft.com/office/drawing/2014/chart" uri="{C3380CC4-5D6E-409C-BE32-E72D297353CC}">
              <c16:uniqueId val="{000000B2-1A25-45F3-AF62-32BA63153133}"/>
            </c:ext>
          </c:extLst>
        </c:ser>
        <c:ser>
          <c:idx val="22"/>
          <c:order val="22"/>
          <c:tx>
            <c:strRef>
              <c:f>'pivot _dashboard'!$Z$14:$Z$16</c:f>
              <c:strCache>
                <c:ptCount val="1"/>
                <c:pt idx="0">
                  <c:v>Envelopes - Sum of Quantity</c:v>
                </c:pt>
              </c:strCache>
            </c:strRef>
          </c:tx>
          <c:spPr>
            <a:gradFill rotWithShape="1">
              <a:gsLst>
                <a:gs pos="0">
                  <a:schemeClr val="accent5">
                    <a:lumMod val="80000"/>
                    <a:tint val="100000"/>
                    <a:shade val="100000"/>
                    <a:satMod val="130000"/>
                  </a:schemeClr>
                </a:gs>
                <a:gs pos="100000">
                  <a:schemeClr val="accent5">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_dashboard'!$Z$17:$Z$20</c:f>
              <c:numCache>
                <c:formatCode>General</c:formatCode>
                <c:ptCount val="3"/>
                <c:pt idx="1">
                  <c:v>906</c:v>
                </c:pt>
              </c:numCache>
            </c:numRef>
          </c:val>
          <c:extLst>
            <c:ext xmlns:c16="http://schemas.microsoft.com/office/drawing/2014/chart" uri="{C3380CC4-5D6E-409C-BE32-E72D297353CC}">
              <c16:uniqueId val="{000000B3-1A25-45F3-AF62-32BA63153133}"/>
            </c:ext>
          </c:extLst>
        </c:ser>
        <c:ser>
          <c:idx val="23"/>
          <c:order val="23"/>
          <c:tx>
            <c:strRef>
              <c:f>'pivot _dashboard'!$AA$14:$AA$16</c:f>
              <c:strCache>
                <c:ptCount val="1"/>
                <c:pt idx="0">
                  <c:v>Envelopes - Sum of TOTAL_AMOUNT</c:v>
                </c:pt>
              </c:strCache>
            </c:strRef>
          </c:tx>
          <c:spPr>
            <a:gradFill rotWithShape="1">
              <a:gsLst>
                <a:gs pos="0">
                  <a:schemeClr val="accent6">
                    <a:lumMod val="80000"/>
                    <a:tint val="100000"/>
                    <a:shade val="100000"/>
                    <a:satMod val="130000"/>
                  </a:schemeClr>
                </a:gs>
                <a:gs pos="100000">
                  <a:schemeClr val="accent6">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_dashboard'!$AA$17:$AA$20</c:f>
              <c:numCache>
                <c:formatCode>General</c:formatCode>
                <c:ptCount val="3"/>
                <c:pt idx="1">
                  <c:v>68311.893999999971</c:v>
                </c:pt>
              </c:numCache>
            </c:numRef>
          </c:val>
          <c:extLst>
            <c:ext xmlns:c16="http://schemas.microsoft.com/office/drawing/2014/chart" uri="{C3380CC4-5D6E-409C-BE32-E72D297353CC}">
              <c16:uniqueId val="{000000B4-1A25-45F3-AF62-32BA63153133}"/>
            </c:ext>
          </c:extLst>
        </c:ser>
        <c:ser>
          <c:idx val="24"/>
          <c:order val="24"/>
          <c:tx>
            <c:strRef>
              <c:f>'pivot _dashboard'!$AB$14:$AB$16</c:f>
              <c:strCache>
                <c:ptCount val="1"/>
                <c:pt idx="0">
                  <c:v>Fasteners - Sum of Profit</c:v>
                </c:pt>
              </c:strCache>
            </c:strRef>
          </c:tx>
          <c:spPr>
            <a:gradFill rotWithShape="1">
              <a:gsLst>
                <a:gs pos="0">
                  <a:schemeClr val="accent1">
                    <a:lumMod val="60000"/>
                    <a:lumOff val="40000"/>
                    <a:tint val="100000"/>
                    <a:shade val="100000"/>
                    <a:satMod val="130000"/>
                  </a:schemeClr>
                </a:gs>
                <a:gs pos="100000">
                  <a:schemeClr val="accent1">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_dashboard'!$AB$17:$AB$20</c:f>
              <c:numCache>
                <c:formatCode>General</c:formatCode>
                <c:ptCount val="3"/>
                <c:pt idx="1">
                  <c:v>949.51819999999952</c:v>
                </c:pt>
              </c:numCache>
            </c:numRef>
          </c:val>
          <c:extLst>
            <c:ext xmlns:c16="http://schemas.microsoft.com/office/drawing/2014/chart" uri="{C3380CC4-5D6E-409C-BE32-E72D297353CC}">
              <c16:uniqueId val="{000000B5-1A25-45F3-AF62-32BA63153133}"/>
            </c:ext>
          </c:extLst>
        </c:ser>
        <c:ser>
          <c:idx val="25"/>
          <c:order val="25"/>
          <c:tx>
            <c:strRef>
              <c:f>'pivot _dashboard'!$AC$14:$AC$16</c:f>
              <c:strCache>
                <c:ptCount val="1"/>
                <c:pt idx="0">
                  <c:v>Fasteners - Sum of Quantity</c:v>
                </c:pt>
              </c:strCache>
            </c:strRef>
          </c:tx>
          <c:spPr>
            <a:gradFill rotWithShape="1">
              <a:gsLst>
                <a:gs pos="0">
                  <a:schemeClr val="accent2">
                    <a:lumMod val="60000"/>
                    <a:lumOff val="40000"/>
                    <a:tint val="100000"/>
                    <a:shade val="100000"/>
                    <a:satMod val="130000"/>
                  </a:schemeClr>
                </a:gs>
                <a:gs pos="100000">
                  <a:schemeClr val="accent2">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_dashboard'!$AC$17:$AC$20</c:f>
              <c:numCache>
                <c:formatCode>General</c:formatCode>
                <c:ptCount val="3"/>
                <c:pt idx="1">
                  <c:v>914</c:v>
                </c:pt>
              </c:numCache>
            </c:numRef>
          </c:val>
          <c:extLst>
            <c:ext xmlns:c16="http://schemas.microsoft.com/office/drawing/2014/chart" uri="{C3380CC4-5D6E-409C-BE32-E72D297353CC}">
              <c16:uniqueId val="{000000B6-1A25-45F3-AF62-32BA63153133}"/>
            </c:ext>
          </c:extLst>
        </c:ser>
        <c:ser>
          <c:idx val="26"/>
          <c:order val="26"/>
          <c:tx>
            <c:strRef>
              <c:f>'pivot _dashboard'!$AD$14:$AD$16</c:f>
              <c:strCache>
                <c:ptCount val="1"/>
                <c:pt idx="0">
                  <c:v>Fasteners - Sum of TOTAL_AMOUNT</c:v>
                </c:pt>
              </c:strCache>
            </c:strRef>
          </c:tx>
          <c:spPr>
            <a:gradFill rotWithShape="1">
              <a:gsLst>
                <a:gs pos="0">
                  <a:schemeClr val="accent3">
                    <a:lumMod val="60000"/>
                    <a:lumOff val="40000"/>
                    <a:tint val="100000"/>
                    <a:shade val="100000"/>
                    <a:satMod val="130000"/>
                  </a:schemeClr>
                </a:gs>
                <a:gs pos="100000">
                  <a:schemeClr val="accent3">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_dashboard'!$AD$17:$AD$20</c:f>
              <c:numCache>
                <c:formatCode>General</c:formatCode>
                <c:ptCount val="3"/>
                <c:pt idx="1">
                  <c:v>15545.785599999994</c:v>
                </c:pt>
              </c:numCache>
            </c:numRef>
          </c:val>
          <c:extLst>
            <c:ext xmlns:c16="http://schemas.microsoft.com/office/drawing/2014/chart" uri="{C3380CC4-5D6E-409C-BE32-E72D297353CC}">
              <c16:uniqueId val="{000000B7-1A25-45F3-AF62-32BA63153133}"/>
            </c:ext>
          </c:extLst>
        </c:ser>
        <c:ser>
          <c:idx val="27"/>
          <c:order val="27"/>
          <c:tx>
            <c:strRef>
              <c:f>'pivot _dashboard'!$AE$14:$AE$16</c:f>
              <c:strCache>
                <c:ptCount val="1"/>
                <c:pt idx="0">
                  <c:v>Furnishings - Sum of Profit</c:v>
                </c:pt>
              </c:strCache>
            </c:strRef>
          </c:tx>
          <c:spPr>
            <a:gradFill rotWithShape="1">
              <a:gsLst>
                <a:gs pos="0">
                  <a:schemeClr val="accent4">
                    <a:lumMod val="60000"/>
                    <a:lumOff val="40000"/>
                    <a:tint val="100000"/>
                    <a:shade val="100000"/>
                    <a:satMod val="130000"/>
                  </a:schemeClr>
                </a:gs>
                <a:gs pos="100000">
                  <a:schemeClr val="accent4">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_dashboard'!$AE$17:$AE$20</c:f>
              <c:numCache>
                <c:formatCode>General</c:formatCode>
                <c:ptCount val="3"/>
                <c:pt idx="0">
                  <c:v>13059.143599999985</c:v>
                </c:pt>
              </c:numCache>
            </c:numRef>
          </c:val>
          <c:extLst>
            <c:ext xmlns:c16="http://schemas.microsoft.com/office/drawing/2014/chart" uri="{C3380CC4-5D6E-409C-BE32-E72D297353CC}">
              <c16:uniqueId val="{000000B8-1A25-45F3-AF62-32BA63153133}"/>
            </c:ext>
          </c:extLst>
        </c:ser>
        <c:ser>
          <c:idx val="28"/>
          <c:order val="28"/>
          <c:tx>
            <c:strRef>
              <c:f>'pivot _dashboard'!$AF$14:$AF$16</c:f>
              <c:strCache>
                <c:ptCount val="1"/>
                <c:pt idx="0">
                  <c:v>Furnishings - Sum of Quantity</c:v>
                </c:pt>
              </c:strCache>
            </c:strRef>
          </c:tx>
          <c:spPr>
            <a:gradFill rotWithShape="1">
              <a:gsLst>
                <a:gs pos="0">
                  <a:schemeClr val="accent5">
                    <a:lumMod val="60000"/>
                    <a:lumOff val="40000"/>
                    <a:tint val="100000"/>
                    <a:shade val="100000"/>
                    <a:satMod val="130000"/>
                  </a:schemeClr>
                </a:gs>
                <a:gs pos="100000">
                  <a:schemeClr val="accent5">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_dashboard'!$AF$17:$AF$20</c:f>
              <c:numCache>
                <c:formatCode>General</c:formatCode>
                <c:ptCount val="3"/>
                <c:pt idx="0">
                  <c:v>3563</c:v>
                </c:pt>
              </c:numCache>
            </c:numRef>
          </c:val>
          <c:extLst>
            <c:ext xmlns:c16="http://schemas.microsoft.com/office/drawing/2014/chart" uri="{C3380CC4-5D6E-409C-BE32-E72D297353CC}">
              <c16:uniqueId val="{000000B9-1A25-45F3-AF62-32BA63153133}"/>
            </c:ext>
          </c:extLst>
        </c:ser>
        <c:ser>
          <c:idx val="29"/>
          <c:order val="29"/>
          <c:tx>
            <c:strRef>
              <c:f>'pivot _dashboard'!$AG$14:$AG$16</c:f>
              <c:strCache>
                <c:ptCount val="1"/>
                <c:pt idx="0">
                  <c:v>Furnishings - Sum of TOTAL_AMOUNT</c:v>
                </c:pt>
              </c:strCache>
            </c:strRef>
          </c:tx>
          <c:spPr>
            <a:gradFill rotWithShape="1">
              <a:gsLst>
                <a:gs pos="0">
                  <a:schemeClr val="accent6">
                    <a:lumMod val="60000"/>
                    <a:lumOff val="40000"/>
                    <a:tint val="100000"/>
                    <a:shade val="100000"/>
                    <a:satMod val="130000"/>
                  </a:schemeClr>
                </a:gs>
                <a:gs pos="100000">
                  <a:schemeClr val="accent6">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_dashboard'!$AG$17:$AG$20</c:f>
              <c:numCache>
                <c:formatCode>General</c:formatCode>
                <c:ptCount val="3"/>
                <c:pt idx="0">
                  <c:v>413819.62239999993</c:v>
                </c:pt>
              </c:numCache>
            </c:numRef>
          </c:val>
          <c:extLst>
            <c:ext xmlns:c16="http://schemas.microsoft.com/office/drawing/2014/chart" uri="{C3380CC4-5D6E-409C-BE32-E72D297353CC}">
              <c16:uniqueId val="{000000BA-1A25-45F3-AF62-32BA63153133}"/>
            </c:ext>
          </c:extLst>
        </c:ser>
        <c:ser>
          <c:idx val="30"/>
          <c:order val="30"/>
          <c:tx>
            <c:strRef>
              <c:f>'pivot _dashboard'!$AH$14:$AH$16</c:f>
              <c:strCache>
                <c:ptCount val="1"/>
                <c:pt idx="0">
                  <c:v>Labels - Sum of Profit</c:v>
                </c:pt>
              </c:strCache>
            </c:strRef>
          </c:tx>
          <c:spPr>
            <a:gradFill rotWithShape="1">
              <a:gsLst>
                <a:gs pos="0">
                  <a:schemeClr val="accent1">
                    <a:lumMod val="50000"/>
                    <a:tint val="100000"/>
                    <a:shade val="100000"/>
                    <a:satMod val="130000"/>
                  </a:schemeClr>
                </a:gs>
                <a:gs pos="100000">
                  <a:schemeClr val="accent1">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_dashboard'!$AH$17:$AH$20</c:f>
              <c:numCache>
                <c:formatCode>General</c:formatCode>
                <c:ptCount val="3"/>
                <c:pt idx="1">
                  <c:v>5546.2539999999981</c:v>
                </c:pt>
              </c:numCache>
            </c:numRef>
          </c:val>
          <c:extLst>
            <c:ext xmlns:c16="http://schemas.microsoft.com/office/drawing/2014/chart" uri="{C3380CC4-5D6E-409C-BE32-E72D297353CC}">
              <c16:uniqueId val="{000000BB-1A25-45F3-AF62-32BA63153133}"/>
            </c:ext>
          </c:extLst>
        </c:ser>
        <c:ser>
          <c:idx val="31"/>
          <c:order val="31"/>
          <c:tx>
            <c:strRef>
              <c:f>'pivot _dashboard'!$AI$14:$AI$16</c:f>
              <c:strCache>
                <c:ptCount val="1"/>
                <c:pt idx="0">
                  <c:v>Labels - Sum of Quantity</c:v>
                </c:pt>
              </c:strCache>
            </c:strRef>
          </c:tx>
          <c:spPr>
            <a:gradFill rotWithShape="1">
              <a:gsLst>
                <a:gs pos="0">
                  <a:schemeClr val="accent2">
                    <a:lumMod val="50000"/>
                    <a:tint val="100000"/>
                    <a:shade val="100000"/>
                    <a:satMod val="130000"/>
                  </a:schemeClr>
                </a:gs>
                <a:gs pos="100000">
                  <a:schemeClr val="accent2">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_dashboard'!$AI$17:$AI$20</c:f>
              <c:numCache>
                <c:formatCode>General</c:formatCode>
                <c:ptCount val="3"/>
                <c:pt idx="1">
                  <c:v>1400</c:v>
                </c:pt>
              </c:numCache>
            </c:numRef>
          </c:val>
          <c:extLst>
            <c:ext xmlns:c16="http://schemas.microsoft.com/office/drawing/2014/chart" uri="{C3380CC4-5D6E-409C-BE32-E72D297353CC}">
              <c16:uniqueId val="{000000BC-1A25-45F3-AF62-32BA63153133}"/>
            </c:ext>
          </c:extLst>
        </c:ser>
        <c:ser>
          <c:idx val="32"/>
          <c:order val="32"/>
          <c:tx>
            <c:strRef>
              <c:f>'pivot _dashboard'!$AJ$14:$AJ$16</c:f>
              <c:strCache>
                <c:ptCount val="1"/>
                <c:pt idx="0">
                  <c:v>Labels - Sum of TOTAL_AMOUNT</c:v>
                </c:pt>
              </c:strCache>
            </c:strRef>
          </c:tx>
          <c:spPr>
            <a:gradFill rotWithShape="1">
              <a:gsLst>
                <a:gs pos="0">
                  <a:schemeClr val="accent3">
                    <a:lumMod val="50000"/>
                    <a:tint val="100000"/>
                    <a:shade val="100000"/>
                    <a:satMod val="130000"/>
                  </a:schemeClr>
                </a:gs>
                <a:gs pos="100000">
                  <a:schemeClr val="accent3">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_dashboard'!$AJ$17:$AJ$20</c:f>
              <c:numCache>
                <c:formatCode>General</c:formatCode>
                <c:ptCount val="3"/>
                <c:pt idx="1">
                  <c:v>67071.488799999992</c:v>
                </c:pt>
              </c:numCache>
            </c:numRef>
          </c:val>
          <c:extLst>
            <c:ext xmlns:c16="http://schemas.microsoft.com/office/drawing/2014/chart" uri="{C3380CC4-5D6E-409C-BE32-E72D297353CC}">
              <c16:uniqueId val="{000000BD-1A25-45F3-AF62-32BA63153133}"/>
            </c:ext>
          </c:extLst>
        </c:ser>
        <c:ser>
          <c:idx val="33"/>
          <c:order val="33"/>
          <c:tx>
            <c:strRef>
              <c:f>'pivot _dashboard'!$AK$14:$AK$16</c:f>
              <c:strCache>
                <c:ptCount val="1"/>
                <c:pt idx="0">
                  <c:v>Machines - Sum of Profit</c:v>
                </c:pt>
              </c:strCache>
            </c:strRef>
          </c:tx>
          <c:spPr>
            <a:gradFill rotWithShape="1">
              <a:gsLst>
                <a:gs pos="0">
                  <a:schemeClr val="accent4">
                    <a:lumMod val="50000"/>
                    <a:tint val="100000"/>
                    <a:shade val="100000"/>
                    <a:satMod val="130000"/>
                  </a:schemeClr>
                </a:gs>
                <a:gs pos="100000">
                  <a:schemeClr val="accent4">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_dashboard'!$AK$17:$AK$20</c:f>
              <c:numCache>
                <c:formatCode>General</c:formatCode>
                <c:ptCount val="3"/>
                <c:pt idx="2">
                  <c:v>3384.7568999999889</c:v>
                </c:pt>
              </c:numCache>
            </c:numRef>
          </c:val>
          <c:extLst>
            <c:ext xmlns:c16="http://schemas.microsoft.com/office/drawing/2014/chart" uri="{C3380CC4-5D6E-409C-BE32-E72D297353CC}">
              <c16:uniqueId val="{000000BE-1A25-45F3-AF62-32BA63153133}"/>
            </c:ext>
          </c:extLst>
        </c:ser>
        <c:ser>
          <c:idx val="34"/>
          <c:order val="34"/>
          <c:tx>
            <c:strRef>
              <c:f>'pivot _dashboard'!$AL$14:$AL$16</c:f>
              <c:strCache>
                <c:ptCount val="1"/>
                <c:pt idx="0">
                  <c:v>Machines - Sum of Quantity</c:v>
                </c:pt>
              </c:strCache>
            </c:strRef>
          </c:tx>
          <c:spPr>
            <a:gradFill rotWithShape="1">
              <a:gsLst>
                <a:gs pos="0">
                  <a:schemeClr val="accent5">
                    <a:lumMod val="50000"/>
                    <a:tint val="100000"/>
                    <a:shade val="100000"/>
                    <a:satMod val="130000"/>
                  </a:schemeClr>
                </a:gs>
                <a:gs pos="100000">
                  <a:schemeClr val="accent5">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_dashboard'!$AL$17:$AL$20</c:f>
              <c:numCache>
                <c:formatCode>General</c:formatCode>
                <c:ptCount val="3"/>
                <c:pt idx="2">
                  <c:v>440</c:v>
                </c:pt>
              </c:numCache>
            </c:numRef>
          </c:val>
          <c:extLst>
            <c:ext xmlns:c16="http://schemas.microsoft.com/office/drawing/2014/chart" uri="{C3380CC4-5D6E-409C-BE32-E72D297353CC}">
              <c16:uniqueId val="{000000BF-1A25-45F3-AF62-32BA63153133}"/>
            </c:ext>
          </c:extLst>
        </c:ser>
        <c:ser>
          <c:idx val="35"/>
          <c:order val="35"/>
          <c:tx>
            <c:strRef>
              <c:f>'pivot _dashboard'!$AM$14:$AM$16</c:f>
              <c:strCache>
                <c:ptCount val="1"/>
                <c:pt idx="0">
                  <c:v>Machines - Sum of TOTAL_AMOUNT</c:v>
                </c:pt>
              </c:strCache>
            </c:strRef>
          </c:tx>
          <c:spPr>
            <a:gradFill rotWithShape="1">
              <a:gsLst>
                <a:gs pos="0">
                  <a:schemeClr val="accent6">
                    <a:lumMod val="50000"/>
                    <a:tint val="100000"/>
                    <a:shade val="100000"/>
                    <a:satMod val="130000"/>
                  </a:schemeClr>
                </a:gs>
                <a:gs pos="100000">
                  <a:schemeClr val="accent6">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_dashboard'!$AM$17:$AM$20</c:f>
              <c:numCache>
                <c:formatCode>General</c:formatCode>
                <c:ptCount val="3"/>
                <c:pt idx="2">
                  <c:v>690933.72469999979</c:v>
                </c:pt>
              </c:numCache>
            </c:numRef>
          </c:val>
          <c:extLst>
            <c:ext xmlns:c16="http://schemas.microsoft.com/office/drawing/2014/chart" uri="{C3380CC4-5D6E-409C-BE32-E72D297353CC}">
              <c16:uniqueId val="{000000C0-1A25-45F3-AF62-32BA63153133}"/>
            </c:ext>
          </c:extLst>
        </c:ser>
        <c:ser>
          <c:idx val="36"/>
          <c:order val="36"/>
          <c:tx>
            <c:strRef>
              <c:f>'pivot _dashboard'!$AN$14:$AN$16</c:f>
              <c:strCache>
                <c:ptCount val="1"/>
                <c:pt idx="0">
                  <c:v>Paper - Sum of Profit</c:v>
                </c:pt>
              </c:strCache>
            </c:strRef>
          </c:tx>
          <c:spPr>
            <a:gradFill rotWithShape="1">
              <a:gsLst>
                <a:gs pos="0">
                  <a:schemeClr val="accent1">
                    <a:lumMod val="70000"/>
                    <a:lumOff val="30000"/>
                    <a:tint val="100000"/>
                    <a:shade val="100000"/>
                    <a:satMod val="130000"/>
                  </a:schemeClr>
                </a:gs>
                <a:gs pos="100000">
                  <a:schemeClr val="accent1">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_dashboard'!$AN$17:$AN$20</c:f>
              <c:numCache>
                <c:formatCode>General</c:formatCode>
                <c:ptCount val="3"/>
                <c:pt idx="1">
                  <c:v>34053.569299999966</c:v>
                </c:pt>
              </c:numCache>
            </c:numRef>
          </c:val>
          <c:extLst>
            <c:ext xmlns:c16="http://schemas.microsoft.com/office/drawing/2014/chart" uri="{C3380CC4-5D6E-409C-BE32-E72D297353CC}">
              <c16:uniqueId val="{000000C1-1A25-45F3-AF62-32BA63153133}"/>
            </c:ext>
          </c:extLst>
        </c:ser>
        <c:ser>
          <c:idx val="37"/>
          <c:order val="37"/>
          <c:tx>
            <c:strRef>
              <c:f>'pivot _dashboard'!$AO$14:$AO$16</c:f>
              <c:strCache>
                <c:ptCount val="1"/>
                <c:pt idx="0">
                  <c:v>Paper - Sum of Quantity</c:v>
                </c:pt>
              </c:strCache>
            </c:strRef>
          </c:tx>
          <c:spPr>
            <a:gradFill rotWithShape="1">
              <a:gsLst>
                <a:gs pos="0">
                  <a:schemeClr val="accent2">
                    <a:lumMod val="70000"/>
                    <a:lumOff val="30000"/>
                    <a:tint val="100000"/>
                    <a:shade val="100000"/>
                    <a:satMod val="130000"/>
                  </a:schemeClr>
                </a:gs>
                <a:gs pos="100000">
                  <a:schemeClr val="accent2">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_dashboard'!$AO$17:$AO$20</c:f>
              <c:numCache>
                <c:formatCode>General</c:formatCode>
                <c:ptCount val="3"/>
                <c:pt idx="1">
                  <c:v>5178</c:v>
                </c:pt>
              </c:numCache>
            </c:numRef>
          </c:val>
          <c:extLst>
            <c:ext xmlns:c16="http://schemas.microsoft.com/office/drawing/2014/chart" uri="{C3380CC4-5D6E-409C-BE32-E72D297353CC}">
              <c16:uniqueId val="{000000C2-1A25-45F3-AF62-32BA63153133}"/>
            </c:ext>
          </c:extLst>
        </c:ser>
        <c:ser>
          <c:idx val="38"/>
          <c:order val="38"/>
          <c:tx>
            <c:strRef>
              <c:f>'pivot _dashboard'!$AP$14:$AP$16</c:f>
              <c:strCache>
                <c:ptCount val="1"/>
                <c:pt idx="0">
                  <c:v>Paper - Sum of TOTAL_AMOUNT</c:v>
                </c:pt>
              </c:strCache>
            </c:strRef>
          </c:tx>
          <c:spPr>
            <a:gradFill rotWithShape="1">
              <a:gsLst>
                <a:gs pos="0">
                  <a:schemeClr val="accent3">
                    <a:lumMod val="70000"/>
                    <a:lumOff val="30000"/>
                    <a:tint val="100000"/>
                    <a:shade val="100000"/>
                    <a:satMod val="130000"/>
                  </a:schemeClr>
                </a:gs>
                <a:gs pos="100000">
                  <a:schemeClr val="accent3">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_dashboard'!$AP$17:$AP$20</c:f>
              <c:numCache>
                <c:formatCode>General</c:formatCode>
                <c:ptCount val="3"/>
                <c:pt idx="1">
                  <c:v>363438.05880000029</c:v>
                </c:pt>
              </c:numCache>
            </c:numRef>
          </c:val>
          <c:extLst>
            <c:ext xmlns:c16="http://schemas.microsoft.com/office/drawing/2014/chart" uri="{C3380CC4-5D6E-409C-BE32-E72D297353CC}">
              <c16:uniqueId val="{000000C3-1A25-45F3-AF62-32BA63153133}"/>
            </c:ext>
          </c:extLst>
        </c:ser>
        <c:ser>
          <c:idx val="39"/>
          <c:order val="39"/>
          <c:tx>
            <c:strRef>
              <c:f>'pivot _dashboard'!$AQ$14:$AQ$16</c:f>
              <c:strCache>
                <c:ptCount val="1"/>
                <c:pt idx="0">
                  <c:v>Phones - Sum of Profit</c:v>
                </c:pt>
              </c:strCache>
            </c:strRef>
          </c:tx>
          <c:spPr>
            <a:gradFill rotWithShape="1">
              <a:gsLst>
                <a:gs pos="0">
                  <a:schemeClr val="accent4">
                    <a:lumMod val="70000"/>
                    <a:lumOff val="30000"/>
                    <a:tint val="100000"/>
                    <a:shade val="100000"/>
                    <a:satMod val="130000"/>
                  </a:schemeClr>
                </a:gs>
                <a:gs pos="100000">
                  <a:schemeClr val="accent4">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_dashboard'!$AQ$17:$AQ$20</c:f>
              <c:numCache>
                <c:formatCode>General</c:formatCode>
                <c:ptCount val="3"/>
                <c:pt idx="2">
                  <c:v>44515.730599999988</c:v>
                </c:pt>
              </c:numCache>
            </c:numRef>
          </c:val>
          <c:extLst>
            <c:ext xmlns:c16="http://schemas.microsoft.com/office/drawing/2014/chart" uri="{C3380CC4-5D6E-409C-BE32-E72D297353CC}">
              <c16:uniqueId val="{000000C4-1A25-45F3-AF62-32BA63153133}"/>
            </c:ext>
          </c:extLst>
        </c:ser>
        <c:ser>
          <c:idx val="40"/>
          <c:order val="40"/>
          <c:tx>
            <c:strRef>
              <c:f>'pivot _dashboard'!$AR$14:$AR$16</c:f>
              <c:strCache>
                <c:ptCount val="1"/>
                <c:pt idx="0">
                  <c:v>Phones - Sum of Quantity</c:v>
                </c:pt>
              </c:strCache>
            </c:strRef>
          </c:tx>
          <c:spPr>
            <a:gradFill rotWithShape="1">
              <a:gsLst>
                <a:gs pos="0">
                  <a:schemeClr val="accent5">
                    <a:lumMod val="70000"/>
                    <a:lumOff val="30000"/>
                    <a:tint val="100000"/>
                    <a:shade val="100000"/>
                    <a:satMod val="130000"/>
                  </a:schemeClr>
                </a:gs>
                <a:gs pos="100000">
                  <a:schemeClr val="accent5">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_dashboard'!$AR$17:$AR$20</c:f>
              <c:numCache>
                <c:formatCode>General</c:formatCode>
                <c:ptCount val="3"/>
                <c:pt idx="2">
                  <c:v>3289</c:v>
                </c:pt>
              </c:numCache>
            </c:numRef>
          </c:val>
          <c:extLst>
            <c:ext xmlns:c16="http://schemas.microsoft.com/office/drawing/2014/chart" uri="{C3380CC4-5D6E-409C-BE32-E72D297353CC}">
              <c16:uniqueId val="{000000C5-1A25-45F3-AF62-32BA63153133}"/>
            </c:ext>
          </c:extLst>
        </c:ser>
        <c:ser>
          <c:idx val="41"/>
          <c:order val="41"/>
          <c:tx>
            <c:strRef>
              <c:f>'pivot _dashboard'!$AS$14:$AS$16</c:f>
              <c:strCache>
                <c:ptCount val="1"/>
                <c:pt idx="0">
                  <c:v>Phones - Sum of TOTAL_AMOUNT</c:v>
                </c:pt>
              </c:strCache>
            </c:strRef>
          </c:tx>
          <c:spPr>
            <a:gradFill rotWithShape="1">
              <a:gsLst>
                <a:gs pos="0">
                  <a:schemeClr val="accent6">
                    <a:lumMod val="70000"/>
                    <a:lumOff val="30000"/>
                    <a:tint val="100000"/>
                    <a:shade val="100000"/>
                    <a:satMod val="130000"/>
                  </a:schemeClr>
                </a:gs>
                <a:gs pos="100000">
                  <a:schemeClr val="accent6">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_dashboard'!$AS$17:$AS$20</c:f>
              <c:numCache>
                <c:formatCode>General</c:formatCode>
                <c:ptCount val="3"/>
                <c:pt idx="2">
                  <c:v>1387681.2140000002</c:v>
                </c:pt>
              </c:numCache>
            </c:numRef>
          </c:val>
          <c:extLst>
            <c:ext xmlns:c16="http://schemas.microsoft.com/office/drawing/2014/chart" uri="{C3380CC4-5D6E-409C-BE32-E72D297353CC}">
              <c16:uniqueId val="{000000C6-1A25-45F3-AF62-32BA63153133}"/>
            </c:ext>
          </c:extLst>
        </c:ser>
        <c:ser>
          <c:idx val="42"/>
          <c:order val="42"/>
          <c:tx>
            <c:strRef>
              <c:f>'pivot _dashboard'!$AT$14:$AT$16</c:f>
              <c:strCache>
                <c:ptCount val="1"/>
                <c:pt idx="0">
                  <c:v>Storage - Sum of Profit</c:v>
                </c:pt>
              </c:strCache>
            </c:strRef>
          </c:tx>
          <c:spPr>
            <a:gradFill rotWithShape="1">
              <a:gsLst>
                <a:gs pos="0">
                  <a:schemeClr val="accent1">
                    <a:lumMod val="70000"/>
                    <a:tint val="100000"/>
                    <a:shade val="100000"/>
                    <a:satMod val="130000"/>
                  </a:schemeClr>
                </a:gs>
                <a:gs pos="100000">
                  <a:schemeClr val="accent1">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_dashboard'!$AT$17:$AT$20</c:f>
              <c:numCache>
                <c:formatCode>General</c:formatCode>
                <c:ptCount val="3"/>
                <c:pt idx="1">
                  <c:v>21278.826399999987</c:v>
                </c:pt>
              </c:numCache>
            </c:numRef>
          </c:val>
          <c:extLst>
            <c:ext xmlns:c16="http://schemas.microsoft.com/office/drawing/2014/chart" uri="{C3380CC4-5D6E-409C-BE32-E72D297353CC}">
              <c16:uniqueId val="{000000C7-1A25-45F3-AF62-32BA63153133}"/>
            </c:ext>
          </c:extLst>
        </c:ser>
        <c:ser>
          <c:idx val="43"/>
          <c:order val="43"/>
          <c:tx>
            <c:strRef>
              <c:f>'pivot _dashboard'!$AU$14:$AU$16</c:f>
              <c:strCache>
                <c:ptCount val="1"/>
                <c:pt idx="0">
                  <c:v>Storage - Sum of Quantity</c:v>
                </c:pt>
              </c:strCache>
            </c:strRef>
          </c:tx>
          <c:spPr>
            <a:gradFill rotWithShape="1">
              <a:gsLst>
                <a:gs pos="0">
                  <a:schemeClr val="accent2">
                    <a:lumMod val="70000"/>
                    <a:tint val="100000"/>
                    <a:shade val="100000"/>
                    <a:satMod val="130000"/>
                  </a:schemeClr>
                </a:gs>
                <a:gs pos="100000">
                  <a:schemeClr val="accent2">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_dashboard'!$AU$17:$AU$20</c:f>
              <c:numCache>
                <c:formatCode>General</c:formatCode>
                <c:ptCount val="3"/>
                <c:pt idx="1">
                  <c:v>3158</c:v>
                </c:pt>
              </c:numCache>
            </c:numRef>
          </c:val>
          <c:extLst>
            <c:ext xmlns:c16="http://schemas.microsoft.com/office/drawing/2014/chart" uri="{C3380CC4-5D6E-409C-BE32-E72D297353CC}">
              <c16:uniqueId val="{000000C8-1A25-45F3-AF62-32BA63153133}"/>
            </c:ext>
          </c:extLst>
        </c:ser>
        <c:ser>
          <c:idx val="44"/>
          <c:order val="44"/>
          <c:tx>
            <c:strRef>
              <c:f>'pivot _dashboard'!$AV$14:$AV$16</c:f>
              <c:strCache>
                <c:ptCount val="1"/>
                <c:pt idx="0">
                  <c:v>Storage - Sum of TOTAL_AMOUNT</c:v>
                </c:pt>
              </c:strCache>
            </c:strRef>
          </c:tx>
          <c:spPr>
            <a:gradFill rotWithShape="1">
              <a:gsLst>
                <a:gs pos="0">
                  <a:schemeClr val="accent3">
                    <a:lumMod val="70000"/>
                    <a:tint val="100000"/>
                    <a:shade val="100000"/>
                    <a:satMod val="130000"/>
                  </a:schemeClr>
                </a:gs>
                <a:gs pos="100000">
                  <a:schemeClr val="accent3">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_dashboard'!$AV$17:$AV$20</c:f>
              <c:numCache>
                <c:formatCode>General</c:formatCode>
                <c:ptCount val="3"/>
                <c:pt idx="1">
                  <c:v>1038755.9840000003</c:v>
                </c:pt>
              </c:numCache>
            </c:numRef>
          </c:val>
          <c:extLst>
            <c:ext xmlns:c16="http://schemas.microsoft.com/office/drawing/2014/chart" uri="{C3380CC4-5D6E-409C-BE32-E72D297353CC}">
              <c16:uniqueId val="{000000C9-1A25-45F3-AF62-32BA63153133}"/>
            </c:ext>
          </c:extLst>
        </c:ser>
        <c:ser>
          <c:idx val="45"/>
          <c:order val="45"/>
          <c:tx>
            <c:strRef>
              <c:f>'pivot _dashboard'!$AW$14:$AW$16</c:f>
              <c:strCache>
                <c:ptCount val="1"/>
                <c:pt idx="0">
                  <c:v>Supplies - Sum of Profit</c:v>
                </c:pt>
              </c:strCache>
            </c:strRef>
          </c:tx>
          <c:spPr>
            <a:gradFill rotWithShape="1">
              <a:gsLst>
                <a:gs pos="0">
                  <a:schemeClr val="accent4">
                    <a:lumMod val="70000"/>
                    <a:tint val="100000"/>
                    <a:shade val="100000"/>
                    <a:satMod val="130000"/>
                  </a:schemeClr>
                </a:gs>
                <a:gs pos="100000">
                  <a:schemeClr val="accent4">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_dashboard'!$AW$17:$AW$20</c:f>
              <c:numCache>
                <c:formatCode>General</c:formatCode>
                <c:ptCount val="3"/>
                <c:pt idx="1">
                  <c:v>-1189.0994999999991</c:v>
                </c:pt>
              </c:numCache>
            </c:numRef>
          </c:val>
          <c:extLst>
            <c:ext xmlns:c16="http://schemas.microsoft.com/office/drawing/2014/chart" uri="{C3380CC4-5D6E-409C-BE32-E72D297353CC}">
              <c16:uniqueId val="{000000CA-1A25-45F3-AF62-32BA63153133}"/>
            </c:ext>
          </c:extLst>
        </c:ser>
        <c:ser>
          <c:idx val="46"/>
          <c:order val="46"/>
          <c:tx>
            <c:strRef>
              <c:f>'pivot _dashboard'!$AX$14:$AX$16</c:f>
              <c:strCache>
                <c:ptCount val="1"/>
                <c:pt idx="0">
                  <c:v>Supplies - Sum of Quantity</c:v>
                </c:pt>
              </c:strCache>
            </c:strRef>
          </c:tx>
          <c:spPr>
            <a:gradFill rotWithShape="1">
              <a:gsLst>
                <a:gs pos="0">
                  <a:schemeClr val="accent5">
                    <a:lumMod val="70000"/>
                    <a:tint val="100000"/>
                    <a:shade val="100000"/>
                    <a:satMod val="130000"/>
                  </a:schemeClr>
                </a:gs>
                <a:gs pos="100000">
                  <a:schemeClr val="accent5">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_dashboard'!$AX$17:$AX$20</c:f>
              <c:numCache>
                <c:formatCode>General</c:formatCode>
                <c:ptCount val="3"/>
                <c:pt idx="1">
                  <c:v>647</c:v>
                </c:pt>
              </c:numCache>
            </c:numRef>
          </c:val>
          <c:extLst>
            <c:ext xmlns:c16="http://schemas.microsoft.com/office/drawing/2014/chart" uri="{C3380CC4-5D6E-409C-BE32-E72D297353CC}">
              <c16:uniqueId val="{000000CB-1A25-45F3-AF62-32BA63153133}"/>
            </c:ext>
          </c:extLst>
        </c:ser>
        <c:ser>
          <c:idx val="47"/>
          <c:order val="47"/>
          <c:tx>
            <c:strRef>
              <c:f>'pivot _dashboard'!$AY$14:$AY$16</c:f>
              <c:strCache>
                <c:ptCount val="1"/>
                <c:pt idx="0">
                  <c:v>Supplies - Sum of TOTAL_AMOUNT</c:v>
                </c:pt>
              </c:strCache>
            </c:strRef>
          </c:tx>
          <c:spPr>
            <a:gradFill rotWithShape="1">
              <a:gsLst>
                <a:gs pos="0">
                  <a:schemeClr val="accent6">
                    <a:lumMod val="70000"/>
                    <a:tint val="100000"/>
                    <a:shade val="100000"/>
                    <a:satMod val="130000"/>
                  </a:schemeClr>
                </a:gs>
                <a:gs pos="100000">
                  <a:schemeClr val="accent6">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_dashboard'!$AY$17:$AY$20</c:f>
              <c:numCache>
                <c:formatCode>General</c:formatCode>
                <c:ptCount val="3"/>
                <c:pt idx="1">
                  <c:v>188157.62120000002</c:v>
                </c:pt>
              </c:numCache>
            </c:numRef>
          </c:val>
          <c:extLst>
            <c:ext xmlns:c16="http://schemas.microsoft.com/office/drawing/2014/chart" uri="{C3380CC4-5D6E-409C-BE32-E72D297353CC}">
              <c16:uniqueId val="{000000CC-1A25-45F3-AF62-32BA63153133}"/>
            </c:ext>
          </c:extLst>
        </c:ser>
        <c:ser>
          <c:idx val="48"/>
          <c:order val="48"/>
          <c:tx>
            <c:strRef>
              <c:f>'pivot _dashboard'!$AZ$14:$AZ$16</c:f>
              <c:strCache>
                <c:ptCount val="1"/>
                <c:pt idx="0">
                  <c:v>Tables - Sum of Profit</c:v>
                </c:pt>
              </c:strCache>
            </c:strRef>
          </c:tx>
          <c:spPr>
            <a:gradFill rotWithShape="1">
              <a:gsLst>
                <a:gs pos="0">
                  <a:schemeClr val="accent1">
                    <a:lumMod val="50000"/>
                    <a:lumOff val="50000"/>
                    <a:tint val="100000"/>
                    <a:shade val="100000"/>
                    <a:satMod val="130000"/>
                  </a:schemeClr>
                </a:gs>
                <a:gs pos="100000">
                  <a:schemeClr val="accent1">
                    <a:lumMod val="50000"/>
                    <a:lumOff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_dashboard'!$AZ$17:$AZ$20</c:f>
              <c:numCache>
                <c:formatCode>General</c:formatCode>
                <c:ptCount val="3"/>
                <c:pt idx="0">
                  <c:v>-17725.481100000001</c:v>
                </c:pt>
              </c:numCache>
            </c:numRef>
          </c:val>
          <c:extLst>
            <c:ext xmlns:c16="http://schemas.microsoft.com/office/drawing/2014/chart" uri="{C3380CC4-5D6E-409C-BE32-E72D297353CC}">
              <c16:uniqueId val="{000000CD-1A25-45F3-AF62-32BA63153133}"/>
            </c:ext>
          </c:extLst>
        </c:ser>
        <c:ser>
          <c:idx val="49"/>
          <c:order val="49"/>
          <c:tx>
            <c:strRef>
              <c:f>'pivot _dashboard'!$BA$14:$BA$16</c:f>
              <c:strCache>
                <c:ptCount val="1"/>
                <c:pt idx="0">
                  <c:v>Tables - Sum of Quantity</c:v>
                </c:pt>
              </c:strCache>
            </c:strRef>
          </c:tx>
          <c:spPr>
            <a:gradFill rotWithShape="1">
              <a:gsLst>
                <a:gs pos="0">
                  <a:schemeClr val="accent2">
                    <a:lumMod val="50000"/>
                    <a:lumOff val="50000"/>
                    <a:tint val="100000"/>
                    <a:shade val="100000"/>
                    <a:satMod val="130000"/>
                  </a:schemeClr>
                </a:gs>
                <a:gs pos="100000">
                  <a:schemeClr val="accent2">
                    <a:lumMod val="50000"/>
                    <a:lumOff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_dashboard'!$BA$17:$BA$20</c:f>
              <c:numCache>
                <c:formatCode>General</c:formatCode>
                <c:ptCount val="3"/>
                <c:pt idx="0">
                  <c:v>1241</c:v>
                </c:pt>
              </c:numCache>
            </c:numRef>
          </c:val>
          <c:extLst>
            <c:ext xmlns:c16="http://schemas.microsoft.com/office/drawing/2014/chart" uri="{C3380CC4-5D6E-409C-BE32-E72D297353CC}">
              <c16:uniqueId val="{000000CE-1A25-45F3-AF62-32BA63153133}"/>
            </c:ext>
          </c:extLst>
        </c:ser>
        <c:ser>
          <c:idx val="50"/>
          <c:order val="50"/>
          <c:tx>
            <c:strRef>
              <c:f>'pivot _dashboard'!$BB$14:$BB$16</c:f>
              <c:strCache>
                <c:ptCount val="1"/>
                <c:pt idx="0">
                  <c:v>Tables - Sum of TOTAL_AMOUNT</c:v>
                </c:pt>
              </c:strCache>
            </c:strRef>
          </c:tx>
          <c:spPr>
            <a:gradFill rotWithShape="1">
              <a:gsLst>
                <a:gs pos="0">
                  <a:schemeClr val="accent3">
                    <a:lumMod val="50000"/>
                    <a:lumOff val="50000"/>
                    <a:tint val="100000"/>
                    <a:shade val="100000"/>
                    <a:satMod val="130000"/>
                  </a:schemeClr>
                </a:gs>
                <a:gs pos="100000">
                  <a:schemeClr val="accent3">
                    <a:lumMod val="50000"/>
                    <a:lumOff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_dashboard'!$BB$17:$BB$20</c:f>
              <c:numCache>
                <c:formatCode>General</c:formatCode>
                <c:ptCount val="3"/>
                <c:pt idx="0">
                  <c:v>904949.19715000025</c:v>
                </c:pt>
              </c:numCache>
            </c:numRef>
          </c:val>
          <c:extLst>
            <c:ext xmlns:c16="http://schemas.microsoft.com/office/drawing/2014/chart" uri="{C3380CC4-5D6E-409C-BE32-E72D297353CC}">
              <c16:uniqueId val="{000000CF-1A25-45F3-AF62-32BA63153133}"/>
            </c:ext>
          </c:extLst>
        </c:ser>
        <c:dLbls>
          <c:showLegendKey val="0"/>
          <c:showVal val="0"/>
          <c:showCatName val="0"/>
          <c:showSerName val="0"/>
          <c:showPercent val="0"/>
          <c:showBubbleSize val="0"/>
        </c:dLbls>
        <c:gapWidth val="150"/>
        <c:shape val="box"/>
        <c:axId val="899038048"/>
        <c:axId val="899033248"/>
        <c:axId val="0"/>
      </c:bar3DChart>
      <c:catAx>
        <c:axId val="89903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33248"/>
        <c:crosses val="autoZero"/>
        <c:auto val="1"/>
        <c:lblAlgn val="ctr"/>
        <c:lblOffset val="100"/>
        <c:noMultiLvlLbl val="0"/>
      </c:catAx>
      <c:valAx>
        <c:axId val="89903324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38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_dashboard!PivotTable19</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 WISE</a:t>
            </a:r>
          </a:p>
          <a:p>
            <a:pPr>
              <a:defRPr/>
            </a:pPr>
            <a:r>
              <a:rPr lang="en-IN"/>
              <a:t>COUNT OF ORDER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_dashboard'!$B$23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475-4754-8C80-A0F5F85F8724}"/>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475-4754-8C80-A0F5F85F8724}"/>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475-4754-8C80-A0F5F85F8724}"/>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C475-4754-8C80-A0F5F85F8724}"/>
              </c:ext>
            </c:extLst>
          </c:dPt>
          <c:cat>
            <c:strRef>
              <c:f>'pivot _dashboard'!$A$24:$A$28</c:f>
              <c:strCache>
                <c:ptCount val="4"/>
                <c:pt idx="0">
                  <c:v>Central</c:v>
                </c:pt>
                <c:pt idx="1">
                  <c:v>East</c:v>
                </c:pt>
                <c:pt idx="2">
                  <c:v>South</c:v>
                </c:pt>
                <c:pt idx="3">
                  <c:v>West</c:v>
                </c:pt>
              </c:strCache>
            </c:strRef>
          </c:cat>
          <c:val>
            <c:numRef>
              <c:f>'pivot _dashboard'!$B$24:$B$28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8-C475-4754-8C80-A0F5F85F872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_dashboard!PivotTable20</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SHIP MODE WISE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_dashboard'!$C$32</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_dashboard'!$B$33:$B$37</c:f>
              <c:strCache>
                <c:ptCount val="4"/>
                <c:pt idx="0">
                  <c:v>First Class</c:v>
                </c:pt>
                <c:pt idx="1">
                  <c:v>Same Day</c:v>
                </c:pt>
                <c:pt idx="2">
                  <c:v>Second Class</c:v>
                </c:pt>
                <c:pt idx="3">
                  <c:v>Standard Class</c:v>
                </c:pt>
              </c:strCache>
            </c:strRef>
          </c:cat>
          <c:val>
            <c:numRef>
              <c:f>'pivot _dashboard'!$C$33:$C$37</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6DC2-4591-9B61-C6EFD23F00D1}"/>
            </c:ext>
          </c:extLst>
        </c:ser>
        <c:dLbls>
          <c:showLegendKey val="0"/>
          <c:showVal val="0"/>
          <c:showCatName val="0"/>
          <c:showSerName val="0"/>
          <c:showPercent val="0"/>
          <c:showBubbleSize val="0"/>
        </c:dLbls>
        <c:gapWidth val="150"/>
        <c:shape val="box"/>
        <c:axId val="1546230048"/>
        <c:axId val="1546238688"/>
        <c:axId val="0"/>
      </c:bar3DChart>
      <c:catAx>
        <c:axId val="1546230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6238688"/>
        <c:crosses val="autoZero"/>
        <c:auto val="1"/>
        <c:lblAlgn val="ctr"/>
        <c:lblOffset val="100"/>
        <c:noMultiLvlLbl val="0"/>
      </c:catAx>
      <c:valAx>
        <c:axId val="15462386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623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_dashboard!PivotTable21</c:name>
    <c:fmtId val="3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_dashboard'!$E$40</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_dashboard'!$D$41:$D$45</c:f>
              <c:strCache>
                <c:ptCount val="4"/>
                <c:pt idx="0">
                  <c:v>2014</c:v>
                </c:pt>
                <c:pt idx="1">
                  <c:v>2015</c:v>
                </c:pt>
                <c:pt idx="2">
                  <c:v>2016</c:v>
                </c:pt>
                <c:pt idx="3">
                  <c:v>2017</c:v>
                </c:pt>
              </c:strCache>
            </c:strRef>
          </c:cat>
          <c:val>
            <c:numRef>
              <c:f>'pivot _dashboard'!$E$41:$E$45</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602D-44A0-AA93-4210287A9C8B}"/>
            </c:ext>
          </c:extLst>
        </c:ser>
        <c:dLbls>
          <c:showLegendKey val="0"/>
          <c:showVal val="0"/>
          <c:showCatName val="0"/>
          <c:showSerName val="0"/>
          <c:showPercent val="0"/>
          <c:showBubbleSize val="0"/>
        </c:dLbls>
        <c:marker val="1"/>
        <c:smooth val="0"/>
        <c:axId val="1081732624"/>
        <c:axId val="1081723984"/>
      </c:lineChart>
      <c:catAx>
        <c:axId val="10817326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1723984"/>
        <c:crosses val="autoZero"/>
        <c:auto val="1"/>
        <c:lblAlgn val="ctr"/>
        <c:lblOffset val="100"/>
        <c:noMultiLvlLbl val="0"/>
      </c:catAx>
      <c:valAx>
        <c:axId val="108172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173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_dashboard!PivotTable22</c:name>
    <c:fmtId val="3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_dashboard'!$H$44</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_dashboard'!$G$45:$G$49</c:f>
              <c:strCache>
                <c:ptCount val="4"/>
                <c:pt idx="0">
                  <c:v>2014</c:v>
                </c:pt>
                <c:pt idx="1">
                  <c:v>2015</c:v>
                </c:pt>
                <c:pt idx="2">
                  <c:v>2016</c:v>
                </c:pt>
                <c:pt idx="3">
                  <c:v>2017</c:v>
                </c:pt>
              </c:strCache>
            </c:strRef>
          </c:cat>
          <c:val>
            <c:numRef>
              <c:f>'pivot _dashboard'!$H$45:$H$49</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55D1-4207-9B14-2C7938497B62}"/>
            </c:ext>
          </c:extLst>
        </c:ser>
        <c:dLbls>
          <c:showLegendKey val="0"/>
          <c:showVal val="0"/>
          <c:showCatName val="0"/>
          <c:showSerName val="0"/>
          <c:showPercent val="0"/>
          <c:showBubbleSize val="0"/>
        </c:dLbls>
        <c:marker val="1"/>
        <c:smooth val="0"/>
        <c:axId val="1081682704"/>
        <c:axId val="1081683184"/>
      </c:lineChart>
      <c:catAx>
        <c:axId val="10816827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1683184"/>
        <c:crosses val="autoZero"/>
        <c:auto val="1"/>
        <c:lblAlgn val="ctr"/>
        <c:lblOffset val="100"/>
        <c:noMultiLvlLbl val="0"/>
      </c:catAx>
      <c:valAx>
        <c:axId val="1081683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168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_dashboard!PivotTable17</c:name>
    <c:fmtId val="1"/>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_dashboard'!$B$8</c:f>
              <c:strCache>
                <c:ptCount val="1"/>
                <c:pt idx="0">
                  <c:v>Sum of Profit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_dashboard'!$A$9:$A$12</c:f>
              <c:strCache>
                <c:ptCount val="3"/>
                <c:pt idx="0">
                  <c:v>Furniture</c:v>
                </c:pt>
                <c:pt idx="1">
                  <c:v>Office Supplies</c:v>
                </c:pt>
                <c:pt idx="2">
                  <c:v>Technology</c:v>
                </c:pt>
              </c:strCache>
            </c:strRef>
          </c:cat>
          <c:val>
            <c:numRef>
              <c:f>'pivot _dashboard'!$B$9:$B$12</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2F72-4506-A3E9-4C1469FED9BE}"/>
            </c:ext>
          </c:extLst>
        </c:ser>
        <c:ser>
          <c:idx val="1"/>
          <c:order val="1"/>
          <c:tx>
            <c:strRef>
              <c:f>'pivot _dashboard'!$C$8</c:f>
              <c:strCache>
                <c:ptCount val="1"/>
                <c:pt idx="0">
                  <c:v>Sum of Quantity</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_dashboard'!$A$9:$A$12</c:f>
              <c:strCache>
                <c:ptCount val="3"/>
                <c:pt idx="0">
                  <c:v>Furniture</c:v>
                </c:pt>
                <c:pt idx="1">
                  <c:v>Office Supplies</c:v>
                </c:pt>
                <c:pt idx="2">
                  <c:v>Technology</c:v>
                </c:pt>
              </c:strCache>
            </c:strRef>
          </c:cat>
          <c:val>
            <c:numRef>
              <c:f>'pivot _dashboard'!$C$9:$C$12</c:f>
              <c:numCache>
                <c:formatCode>General</c:formatCode>
                <c:ptCount val="3"/>
                <c:pt idx="0">
                  <c:v>8028</c:v>
                </c:pt>
                <c:pt idx="1">
                  <c:v>22906</c:v>
                </c:pt>
                <c:pt idx="2">
                  <c:v>6939</c:v>
                </c:pt>
              </c:numCache>
            </c:numRef>
          </c:val>
          <c:extLst>
            <c:ext xmlns:c16="http://schemas.microsoft.com/office/drawing/2014/chart" uri="{C3380CC4-5D6E-409C-BE32-E72D297353CC}">
              <c16:uniqueId val="{00000001-2F72-4506-A3E9-4C1469FED9BE}"/>
            </c:ext>
          </c:extLst>
        </c:ser>
        <c:ser>
          <c:idx val="2"/>
          <c:order val="2"/>
          <c:tx>
            <c:strRef>
              <c:f>'pivot _dashboard'!$D$8</c:f>
              <c:strCache>
                <c:ptCount val="1"/>
                <c:pt idx="0">
                  <c:v>Sum of TOTAL_AMOUNT</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_dashboard'!$A$9:$A$12</c:f>
              <c:strCache>
                <c:ptCount val="3"/>
                <c:pt idx="0">
                  <c:v>Furniture</c:v>
                </c:pt>
                <c:pt idx="1">
                  <c:v>Office Supplies</c:v>
                </c:pt>
                <c:pt idx="2">
                  <c:v>Technology</c:v>
                </c:pt>
              </c:strCache>
            </c:strRef>
          </c:cat>
          <c:val>
            <c:numRef>
              <c:f>'pivot _dashboard'!$D$9:$D$12</c:f>
              <c:numCache>
                <c:formatCode>General</c:formatCode>
                <c:ptCount val="3"/>
                <c:pt idx="0">
                  <c:v>3229364.560166995</c:v>
                </c:pt>
                <c:pt idx="1">
                  <c:v>3173069.370000001</c:v>
                </c:pt>
                <c:pt idx="2">
                  <c:v>3491750.0074999975</c:v>
                </c:pt>
              </c:numCache>
            </c:numRef>
          </c:val>
          <c:extLst>
            <c:ext xmlns:c16="http://schemas.microsoft.com/office/drawing/2014/chart" uri="{C3380CC4-5D6E-409C-BE32-E72D297353CC}">
              <c16:uniqueId val="{00000003-2F72-4506-A3E9-4C1469FED9BE}"/>
            </c:ext>
          </c:extLst>
        </c:ser>
        <c:dLbls>
          <c:showLegendKey val="0"/>
          <c:showVal val="0"/>
          <c:showCatName val="0"/>
          <c:showSerName val="0"/>
          <c:showPercent val="0"/>
          <c:showBubbleSize val="0"/>
        </c:dLbls>
        <c:gapWidth val="150"/>
        <c:shape val="box"/>
        <c:axId val="899011648"/>
        <c:axId val="899024128"/>
        <c:axId val="0"/>
      </c:bar3DChart>
      <c:catAx>
        <c:axId val="89901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24128"/>
        <c:crosses val="autoZero"/>
        <c:auto val="1"/>
        <c:lblAlgn val="ctr"/>
        <c:lblOffset val="100"/>
        <c:noMultiLvlLbl val="0"/>
      </c:catAx>
      <c:valAx>
        <c:axId val="89902412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1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_dashboard!PivotTable18</c:name>
    <c:fmtId val="10"/>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tint val="100000"/>
                    <a:shade val="100000"/>
                    <a:satMod val="130000"/>
                  </a:schemeClr>
                </a:gs>
                <a:gs pos="100000">
                  <a:schemeClr val="accent1">
                    <a:lumMod val="60000"/>
                    <a:tint val="50000"/>
                    <a:shade val="100000"/>
                    <a:satMod val="350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tint val="100000"/>
                    <a:shade val="100000"/>
                    <a:satMod val="130000"/>
                  </a:schemeClr>
                </a:gs>
                <a:gs pos="100000">
                  <a:schemeClr val="accent2">
                    <a:lumMod val="60000"/>
                    <a:tint val="50000"/>
                    <a:shade val="100000"/>
                    <a:satMod val="350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60000"/>
                    <a:tint val="100000"/>
                    <a:shade val="100000"/>
                    <a:satMod val="130000"/>
                  </a:schemeClr>
                </a:gs>
                <a:gs pos="100000">
                  <a:schemeClr val="accent3">
                    <a:lumMod val="60000"/>
                    <a:tint val="50000"/>
                    <a:shade val="100000"/>
                    <a:satMod val="350000"/>
                  </a:schemeClr>
                </a:gs>
              </a:gsLst>
              <a:lin ang="16200000" scaled="0"/>
            </a:gradFill>
            <a:ln w="9525">
              <a:solidFill>
                <a:schemeClr val="accent3">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60000"/>
                    <a:tint val="100000"/>
                    <a:shade val="100000"/>
                    <a:satMod val="130000"/>
                  </a:schemeClr>
                </a:gs>
                <a:gs pos="100000">
                  <a:schemeClr val="accent4">
                    <a:lumMod val="60000"/>
                    <a:tint val="50000"/>
                    <a:shade val="100000"/>
                    <a:satMod val="350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lumMod val="60000"/>
                    <a:tint val="100000"/>
                    <a:shade val="100000"/>
                    <a:satMod val="130000"/>
                  </a:schemeClr>
                </a:gs>
                <a:gs pos="100000">
                  <a:schemeClr val="accent5">
                    <a:lumMod val="60000"/>
                    <a:tint val="50000"/>
                    <a:shade val="100000"/>
                    <a:satMod val="350000"/>
                  </a:schemeClr>
                </a:gs>
              </a:gsLst>
              <a:lin ang="16200000" scaled="0"/>
            </a:gradFill>
            <a:ln w="9525">
              <a:solidFill>
                <a:schemeClr val="accent5">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lumMod val="60000"/>
                    <a:tint val="100000"/>
                    <a:shade val="100000"/>
                    <a:satMod val="130000"/>
                  </a:schemeClr>
                </a:gs>
                <a:gs pos="100000">
                  <a:schemeClr val="accent6">
                    <a:lumMod val="60000"/>
                    <a:tint val="50000"/>
                    <a:shade val="100000"/>
                    <a:satMod val="350000"/>
                  </a:schemeClr>
                </a:gs>
              </a:gsLst>
              <a:lin ang="16200000" scaled="0"/>
            </a:gradFill>
            <a:ln w="9525">
              <a:solidFill>
                <a:schemeClr val="accent6">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80000"/>
                    <a:lumOff val="20000"/>
                    <a:tint val="100000"/>
                    <a:shade val="100000"/>
                    <a:satMod val="130000"/>
                  </a:schemeClr>
                </a:gs>
                <a:gs pos="100000">
                  <a:schemeClr val="accent1">
                    <a:lumMod val="80000"/>
                    <a:lumOff val="20000"/>
                    <a:tint val="50000"/>
                    <a:shade val="100000"/>
                    <a:satMod val="350000"/>
                  </a:schemeClr>
                </a:gs>
              </a:gsLst>
              <a:lin ang="16200000" scaled="0"/>
            </a:gradFill>
            <a:ln w="9525">
              <a:solidFill>
                <a:schemeClr val="accent1">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80000"/>
                    <a:lumOff val="20000"/>
                    <a:tint val="100000"/>
                    <a:shade val="100000"/>
                    <a:satMod val="130000"/>
                  </a:schemeClr>
                </a:gs>
                <a:gs pos="100000">
                  <a:schemeClr val="accent2">
                    <a:lumMod val="80000"/>
                    <a:lumOff val="20000"/>
                    <a:tint val="50000"/>
                    <a:shade val="100000"/>
                    <a:satMod val="350000"/>
                  </a:schemeClr>
                </a:gs>
              </a:gsLst>
              <a:lin ang="16200000" scaled="0"/>
            </a:gradFill>
            <a:ln w="9525">
              <a:solidFill>
                <a:schemeClr val="accent2">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80000"/>
                    <a:lumOff val="20000"/>
                    <a:tint val="100000"/>
                    <a:shade val="100000"/>
                    <a:satMod val="130000"/>
                  </a:schemeClr>
                </a:gs>
                <a:gs pos="100000">
                  <a:schemeClr val="accent3">
                    <a:lumMod val="80000"/>
                    <a:lumOff val="20000"/>
                    <a:tint val="50000"/>
                    <a:shade val="100000"/>
                    <a:satMod val="350000"/>
                  </a:schemeClr>
                </a:gs>
              </a:gsLst>
              <a:lin ang="16200000" scaled="0"/>
            </a:gradFill>
            <a:ln w="9525">
              <a:solidFill>
                <a:schemeClr val="accent3">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80000"/>
                    <a:lumOff val="20000"/>
                    <a:tint val="100000"/>
                    <a:shade val="100000"/>
                    <a:satMod val="130000"/>
                  </a:schemeClr>
                </a:gs>
                <a:gs pos="100000">
                  <a:schemeClr val="accent4">
                    <a:lumMod val="80000"/>
                    <a:lumOff val="20000"/>
                    <a:tint val="50000"/>
                    <a:shade val="100000"/>
                    <a:satMod val="350000"/>
                  </a:schemeClr>
                </a:gs>
              </a:gsLst>
              <a:lin ang="16200000" scaled="0"/>
            </a:gradFill>
            <a:ln w="9525">
              <a:solidFill>
                <a:schemeClr val="accent4">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lumMod val="80000"/>
                    <a:lumOff val="20000"/>
                    <a:tint val="100000"/>
                    <a:shade val="100000"/>
                    <a:satMod val="130000"/>
                  </a:schemeClr>
                </a:gs>
                <a:gs pos="100000">
                  <a:schemeClr val="accent5">
                    <a:lumMod val="80000"/>
                    <a:lumOff val="20000"/>
                    <a:tint val="50000"/>
                    <a:shade val="100000"/>
                    <a:satMod val="350000"/>
                  </a:schemeClr>
                </a:gs>
              </a:gsLst>
              <a:lin ang="16200000" scaled="0"/>
            </a:gradFill>
            <a:ln w="9525">
              <a:solidFill>
                <a:schemeClr val="accent5">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lumMod val="80000"/>
                    <a:lumOff val="20000"/>
                    <a:tint val="100000"/>
                    <a:shade val="100000"/>
                    <a:satMod val="130000"/>
                  </a:schemeClr>
                </a:gs>
                <a:gs pos="100000">
                  <a:schemeClr val="accent6">
                    <a:lumMod val="80000"/>
                    <a:lumOff val="20000"/>
                    <a:tint val="50000"/>
                    <a:shade val="100000"/>
                    <a:satMod val="350000"/>
                  </a:schemeClr>
                </a:gs>
              </a:gsLst>
              <a:lin ang="16200000" scaled="0"/>
            </a:gradFill>
            <a:ln w="9525">
              <a:solidFill>
                <a:schemeClr val="accent6">
                  <a:lumMod val="80000"/>
                  <a:lumOff val="2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80000"/>
                    <a:tint val="100000"/>
                    <a:shade val="100000"/>
                    <a:satMod val="130000"/>
                  </a:schemeClr>
                </a:gs>
                <a:gs pos="100000">
                  <a:schemeClr val="accent1">
                    <a:lumMod val="80000"/>
                    <a:tint val="50000"/>
                    <a:shade val="100000"/>
                    <a:satMod val="350000"/>
                  </a:schemeClr>
                </a:gs>
              </a:gsLst>
              <a:lin ang="16200000" scaled="0"/>
            </a:gradFill>
            <a:ln w="9525">
              <a:solidFill>
                <a:schemeClr val="accent1">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80000"/>
                    <a:tint val="100000"/>
                    <a:shade val="100000"/>
                    <a:satMod val="130000"/>
                  </a:schemeClr>
                </a:gs>
                <a:gs pos="100000">
                  <a:schemeClr val="accent2">
                    <a:lumMod val="80000"/>
                    <a:tint val="50000"/>
                    <a:shade val="100000"/>
                    <a:satMod val="350000"/>
                  </a:schemeClr>
                </a:gs>
              </a:gsLst>
              <a:lin ang="16200000" scaled="0"/>
            </a:gradFill>
            <a:ln w="9525">
              <a:solidFill>
                <a:schemeClr val="accent2">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80000"/>
                    <a:tint val="100000"/>
                    <a:shade val="100000"/>
                    <a:satMod val="130000"/>
                  </a:schemeClr>
                </a:gs>
                <a:gs pos="100000">
                  <a:schemeClr val="accent3">
                    <a:lumMod val="80000"/>
                    <a:tint val="50000"/>
                    <a:shade val="100000"/>
                    <a:satMod val="350000"/>
                  </a:schemeClr>
                </a:gs>
              </a:gsLst>
              <a:lin ang="16200000" scaled="0"/>
            </a:gradFill>
            <a:ln w="9525">
              <a:solidFill>
                <a:schemeClr val="accent3">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80000"/>
                    <a:tint val="100000"/>
                    <a:shade val="100000"/>
                    <a:satMod val="130000"/>
                  </a:schemeClr>
                </a:gs>
                <a:gs pos="100000">
                  <a:schemeClr val="accent4">
                    <a:lumMod val="80000"/>
                    <a:tint val="50000"/>
                    <a:shade val="100000"/>
                    <a:satMod val="350000"/>
                  </a:schemeClr>
                </a:gs>
              </a:gsLst>
              <a:lin ang="16200000" scaled="0"/>
            </a:gradFill>
            <a:ln w="9525">
              <a:solidFill>
                <a:schemeClr val="accent4">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lumMod val="80000"/>
                    <a:tint val="100000"/>
                    <a:shade val="100000"/>
                    <a:satMod val="130000"/>
                  </a:schemeClr>
                </a:gs>
                <a:gs pos="100000">
                  <a:schemeClr val="accent5">
                    <a:lumMod val="80000"/>
                    <a:tint val="50000"/>
                    <a:shade val="100000"/>
                    <a:satMod val="350000"/>
                  </a:schemeClr>
                </a:gs>
              </a:gsLst>
              <a:lin ang="16200000" scaled="0"/>
            </a:gradFill>
            <a:ln w="9525">
              <a:solidFill>
                <a:schemeClr val="accent5">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lumMod val="80000"/>
                    <a:tint val="100000"/>
                    <a:shade val="100000"/>
                    <a:satMod val="130000"/>
                  </a:schemeClr>
                </a:gs>
                <a:gs pos="100000">
                  <a:schemeClr val="accent6">
                    <a:lumMod val="80000"/>
                    <a:tint val="50000"/>
                    <a:shade val="100000"/>
                    <a:satMod val="350000"/>
                  </a:schemeClr>
                </a:gs>
              </a:gsLst>
              <a:lin ang="16200000" scaled="0"/>
            </a:gradFill>
            <a:ln w="9525">
              <a:solidFill>
                <a:schemeClr val="accent6">
                  <a:lumMod val="8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lumOff val="40000"/>
                    <a:tint val="100000"/>
                    <a:shade val="100000"/>
                    <a:satMod val="130000"/>
                  </a:schemeClr>
                </a:gs>
                <a:gs pos="100000">
                  <a:schemeClr val="accent1">
                    <a:lumMod val="60000"/>
                    <a:lumOff val="40000"/>
                    <a:tint val="50000"/>
                    <a:shade val="100000"/>
                    <a:satMod val="350000"/>
                  </a:schemeClr>
                </a:gs>
              </a:gsLst>
              <a:lin ang="16200000" scaled="0"/>
            </a:gradFill>
            <a:ln w="9525">
              <a:solidFill>
                <a:schemeClr val="accent1">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lumOff val="40000"/>
                    <a:tint val="100000"/>
                    <a:shade val="100000"/>
                    <a:satMod val="130000"/>
                  </a:schemeClr>
                </a:gs>
                <a:gs pos="100000">
                  <a:schemeClr val="accent2">
                    <a:lumMod val="60000"/>
                    <a:lumOff val="40000"/>
                    <a:tint val="50000"/>
                    <a:shade val="100000"/>
                    <a:satMod val="350000"/>
                  </a:schemeClr>
                </a:gs>
              </a:gsLst>
              <a:lin ang="16200000" scaled="0"/>
            </a:gradFill>
            <a:ln w="9525">
              <a:solidFill>
                <a:schemeClr val="accent2">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60000"/>
                    <a:lumOff val="40000"/>
                    <a:tint val="100000"/>
                    <a:shade val="100000"/>
                    <a:satMod val="130000"/>
                  </a:schemeClr>
                </a:gs>
                <a:gs pos="100000">
                  <a:schemeClr val="accent3">
                    <a:lumMod val="60000"/>
                    <a:lumOff val="40000"/>
                    <a:tint val="50000"/>
                    <a:shade val="100000"/>
                    <a:satMod val="350000"/>
                  </a:schemeClr>
                </a:gs>
              </a:gsLst>
              <a:lin ang="16200000" scaled="0"/>
            </a:gradFill>
            <a:ln w="9525">
              <a:solidFill>
                <a:schemeClr val="accent3">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60000"/>
                    <a:lumOff val="40000"/>
                    <a:tint val="100000"/>
                    <a:shade val="100000"/>
                    <a:satMod val="130000"/>
                  </a:schemeClr>
                </a:gs>
                <a:gs pos="100000">
                  <a:schemeClr val="accent4">
                    <a:lumMod val="60000"/>
                    <a:lumOff val="40000"/>
                    <a:tint val="50000"/>
                    <a:shade val="100000"/>
                    <a:satMod val="350000"/>
                  </a:schemeClr>
                </a:gs>
              </a:gsLst>
              <a:lin ang="16200000" scaled="0"/>
            </a:gradFill>
            <a:ln w="9525">
              <a:solidFill>
                <a:schemeClr val="accent4">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lumMod val="60000"/>
                    <a:lumOff val="40000"/>
                    <a:tint val="100000"/>
                    <a:shade val="100000"/>
                    <a:satMod val="130000"/>
                  </a:schemeClr>
                </a:gs>
                <a:gs pos="100000">
                  <a:schemeClr val="accent5">
                    <a:lumMod val="60000"/>
                    <a:lumOff val="40000"/>
                    <a:tint val="50000"/>
                    <a:shade val="100000"/>
                    <a:satMod val="350000"/>
                  </a:schemeClr>
                </a:gs>
              </a:gsLst>
              <a:lin ang="16200000" scaled="0"/>
            </a:gradFill>
            <a:ln w="9525">
              <a:solidFill>
                <a:schemeClr val="accent5">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lumMod val="60000"/>
                    <a:lumOff val="40000"/>
                    <a:tint val="100000"/>
                    <a:shade val="100000"/>
                    <a:satMod val="130000"/>
                  </a:schemeClr>
                </a:gs>
                <a:gs pos="100000">
                  <a:schemeClr val="accent6">
                    <a:lumMod val="60000"/>
                    <a:lumOff val="40000"/>
                    <a:tint val="50000"/>
                    <a:shade val="100000"/>
                    <a:satMod val="350000"/>
                  </a:schemeClr>
                </a:gs>
              </a:gsLst>
              <a:lin ang="16200000" scaled="0"/>
            </a:gradFill>
            <a:ln w="9525">
              <a:solidFill>
                <a:schemeClr val="accent6">
                  <a:lumMod val="60000"/>
                  <a:lumOff val="4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50000"/>
                    <a:tint val="100000"/>
                    <a:shade val="100000"/>
                    <a:satMod val="130000"/>
                  </a:schemeClr>
                </a:gs>
                <a:gs pos="100000">
                  <a:schemeClr val="accent1">
                    <a:lumMod val="50000"/>
                    <a:tint val="50000"/>
                    <a:shade val="100000"/>
                    <a:satMod val="350000"/>
                  </a:schemeClr>
                </a:gs>
              </a:gsLst>
              <a:lin ang="16200000" scaled="0"/>
            </a:gradFill>
            <a:ln w="9525">
              <a:solidFill>
                <a:schemeClr val="accent1">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50000"/>
                    <a:tint val="100000"/>
                    <a:shade val="100000"/>
                    <a:satMod val="130000"/>
                  </a:schemeClr>
                </a:gs>
                <a:gs pos="100000">
                  <a:schemeClr val="accent2">
                    <a:lumMod val="50000"/>
                    <a:tint val="50000"/>
                    <a:shade val="100000"/>
                    <a:satMod val="350000"/>
                  </a:schemeClr>
                </a:gs>
              </a:gsLst>
              <a:lin ang="16200000" scaled="0"/>
            </a:gradFill>
            <a:ln w="9525">
              <a:solidFill>
                <a:schemeClr val="accent2">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50000"/>
                    <a:tint val="100000"/>
                    <a:shade val="100000"/>
                    <a:satMod val="130000"/>
                  </a:schemeClr>
                </a:gs>
                <a:gs pos="100000">
                  <a:schemeClr val="accent3">
                    <a:lumMod val="50000"/>
                    <a:tint val="50000"/>
                    <a:shade val="100000"/>
                    <a:satMod val="350000"/>
                  </a:schemeClr>
                </a:gs>
              </a:gsLst>
              <a:lin ang="16200000" scaled="0"/>
            </a:gradFill>
            <a:ln w="9525">
              <a:solidFill>
                <a:schemeClr val="accent3">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50000"/>
                    <a:tint val="100000"/>
                    <a:shade val="100000"/>
                    <a:satMod val="130000"/>
                  </a:schemeClr>
                </a:gs>
                <a:gs pos="100000">
                  <a:schemeClr val="accent4">
                    <a:lumMod val="50000"/>
                    <a:tint val="50000"/>
                    <a:shade val="100000"/>
                    <a:satMod val="350000"/>
                  </a:schemeClr>
                </a:gs>
              </a:gsLst>
              <a:lin ang="16200000" scaled="0"/>
            </a:gradFill>
            <a:ln w="9525">
              <a:solidFill>
                <a:schemeClr val="accent4">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lumMod val="50000"/>
                    <a:tint val="100000"/>
                    <a:shade val="100000"/>
                    <a:satMod val="130000"/>
                  </a:schemeClr>
                </a:gs>
                <a:gs pos="100000">
                  <a:schemeClr val="accent5">
                    <a:lumMod val="50000"/>
                    <a:tint val="50000"/>
                    <a:shade val="100000"/>
                    <a:satMod val="350000"/>
                  </a:schemeClr>
                </a:gs>
              </a:gsLst>
              <a:lin ang="16200000" scaled="0"/>
            </a:gradFill>
            <a:ln w="9525">
              <a:solidFill>
                <a:schemeClr val="accent5">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lumMod val="50000"/>
                    <a:tint val="100000"/>
                    <a:shade val="100000"/>
                    <a:satMod val="130000"/>
                  </a:schemeClr>
                </a:gs>
                <a:gs pos="100000">
                  <a:schemeClr val="accent6">
                    <a:lumMod val="50000"/>
                    <a:tint val="50000"/>
                    <a:shade val="100000"/>
                    <a:satMod val="350000"/>
                  </a:schemeClr>
                </a:gs>
              </a:gsLst>
              <a:lin ang="16200000" scaled="0"/>
            </a:gradFill>
            <a:ln w="9525">
              <a:solidFill>
                <a:schemeClr val="accent6">
                  <a:lumMod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70000"/>
                    <a:lumOff val="30000"/>
                    <a:tint val="100000"/>
                    <a:shade val="100000"/>
                    <a:satMod val="130000"/>
                  </a:schemeClr>
                </a:gs>
                <a:gs pos="100000">
                  <a:schemeClr val="accent1">
                    <a:lumMod val="70000"/>
                    <a:lumOff val="30000"/>
                    <a:tint val="50000"/>
                    <a:shade val="100000"/>
                    <a:satMod val="350000"/>
                  </a:schemeClr>
                </a:gs>
              </a:gsLst>
              <a:lin ang="16200000" scaled="0"/>
            </a:gradFill>
            <a:ln w="9525">
              <a:solidFill>
                <a:schemeClr val="accent1">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70000"/>
                    <a:lumOff val="30000"/>
                    <a:tint val="100000"/>
                    <a:shade val="100000"/>
                    <a:satMod val="130000"/>
                  </a:schemeClr>
                </a:gs>
                <a:gs pos="100000">
                  <a:schemeClr val="accent2">
                    <a:lumMod val="70000"/>
                    <a:lumOff val="30000"/>
                    <a:tint val="50000"/>
                    <a:shade val="100000"/>
                    <a:satMod val="350000"/>
                  </a:schemeClr>
                </a:gs>
              </a:gsLst>
              <a:lin ang="16200000" scaled="0"/>
            </a:gradFill>
            <a:ln w="9525">
              <a:solidFill>
                <a:schemeClr val="accent2">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70000"/>
                    <a:lumOff val="30000"/>
                    <a:tint val="100000"/>
                    <a:shade val="100000"/>
                    <a:satMod val="130000"/>
                  </a:schemeClr>
                </a:gs>
                <a:gs pos="100000">
                  <a:schemeClr val="accent3">
                    <a:lumMod val="70000"/>
                    <a:lumOff val="30000"/>
                    <a:tint val="50000"/>
                    <a:shade val="100000"/>
                    <a:satMod val="350000"/>
                  </a:schemeClr>
                </a:gs>
              </a:gsLst>
              <a:lin ang="16200000" scaled="0"/>
            </a:gradFill>
            <a:ln w="9525">
              <a:solidFill>
                <a:schemeClr val="accent3">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70000"/>
                    <a:lumOff val="30000"/>
                    <a:tint val="100000"/>
                    <a:shade val="100000"/>
                    <a:satMod val="130000"/>
                  </a:schemeClr>
                </a:gs>
                <a:gs pos="100000">
                  <a:schemeClr val="accent4">
                    <a:lumMod val="70000"/>
                    <a:lumOff val="30000"/>
                    <a:tint val="50000"/>
                    <a:shade val="100000"/>
                    <a:satMod val="350000"/>
                  </a:schemeClr>
                </a:gs>
              </a:gsLst>
              <a:lin ang="16200000" scaled="0"/>
            </a:gradFill>
            <a:ln w="9525">
              <a:solidFill>
                <a:schemeClr val="accent4">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lumMod val="70000"/>
                    <a:lumOff val="30000"/>
                    <a:tint val="100000"/>
                    <a:shade val="100000"/>
                    <a:satMod val="130000"/>
                  </a:schemeClr>
                </a:gs>
                <a:gs pos="100000">
                  <a:schemeClr val="accent5">
                    <a:lumMod val="70000"/>
                    <a:lumOff val="30000"/>
                    <a:tint val="50000"/>
                    <a:shade val="100000"/>
                    <a:satMod val="350000"/>
                  </a:schemeClr>
                </a:gs>
              </a:gsLst>
              <a:lin ang="16200000" scaled="0"/>
            </a:gradFill>
            <a:ln w="9525">
              <a:solidFill>
                <a:schemeClr val="accent5">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lumMod val="70000"/>
                    <a:lumOff val="30000"/>
                    <a:tint val="100000"/>
                    <a:shade val="100000"/>
                    <a:satMod val="130000"/>
                  </a:schemeClr>
                </a:gs>
                <a:gs pos="100000">
                  <a:schemeClr val="accent6">
                    <a:lumMod val="70000"/>
                    <a:lumOff val="30000"/>
                    <a:tint val="50000"/>
                    <a:shade val="100000"/>
                    <a:satMod val="350000"/>
                  </a:schemeClr>
                </a:gs>
              </a:gsLst>
              <a:lin ang="16200000" scaled="0"/>
            </a:gradFill>
            <a:ln w="9525">
              <a:solidFill>
                <a:schemeClr val="accent6">
                  <a:lumMod val="70000"/>
                  <a:lumOff val="3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70000"/>
                    <a:tint val="100000"/>
                    <a:shade val="100000"/>
                    <a:satMod val="130000"/>
                  </a:schemeClr>
                </a:gs>
                <a:gs pos="100000">
                  <a:schemeClr val="accent1">
                    <a:lumMod val="70000"/>
                    <a:tint val="50000"/>
                    <a:shade val="100000"/>
                    <a:satMod val="350000"/>
                  </a:schemeClr>
                </a:gs>
              </a:gsLst>
              <a:lin ang="16200000" scaled="0"/>
            </a:gradFill>
            <a:ln w="9525">
              <a:solidFill>
                <a:schemeClr val="accent1">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70000"/>
                    <a:tint val="100000"/>
                    <a:shade val="100000"/>
                    <a:satMod val="130000"/>
                  </a:schemeClr>
                </a:gs>
                <a:gs pos="100000">
                  <a:schemeClr val="accent2">
                    <a:lumMod val="70000"/>
                    <a:tint val="50000"/>
                    <a:shade val="100000"/>
                    <a:satMod val="350000"/>
                  </a:schemeClr>
                </a:gs>
              </a:gsLst>
              <a:lin ang="16200000" scaled="0"/>
            </a:gradFill>
            <a:ln w="9525">
              <a:solidFill>
                <a:schemeClr val="accent2">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70000"/>
                    <a:tint val="100000"/>
                    <a:shade val="100000"/>
                    <a:satMod val="130000"/>
                  </a:schemeClr>
                </a:gs>
                <a:gs pos="100000">
                  <a:schemeClr val="accent3">
                    <a:lumMod val="70000"/>
                    <a:tint val="50000"/>
                    <a:shade val="100000"/>
                    <a:satMod val="350000"/>
                  </a:schemeClr>
                </a:gs>
              </a:gsLst>
              <a:lin ang="16200000" scaled="0"/>
            </a:gradFill>
            <a:ln w="9525">
              <a:solidFill>
                <a:schemeClr val="accent3">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70000"/>
                    <a:tint val="100000"/>
                    <a:shade val="100000"/>
                    <a:satMod val="130000"/>
                  </a:schemeClr>
                </a:gs>
                <a:gs pos="100000">
                  <a:schemeClr val="accent4">
                    <a:lumMod val="70000"/>
                    <a:tint val="50000"/>
                    <a:shade val="100000"/>
                    <a:satMod val="350000"/>
                  </a:schemeClr>
                </a:gs>
              </a:gsLst>
              <a:lin ang="16200000" scaled="0"/>
            </a:gradFill>
            <a:ln w="9525">
              <a:solidFill>
                <a:schemeClr val="accent4">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lumMod val="70000"/>
                    <a:tint val="100000"/>
                    <a:shade val="100000"/>
                    <a:satMod val="130000"/>
                  </a:schemeClr>
                </a:gs>
                <a:gs pos="100000">
                  <a:schemeClr val="accent5">
                    <a:lumMod val="70000"/>
                    <a:tint val="50000"/>
                    <a:shade val="100000"/>
                    <a:satMod val="350000"/>
                  </a:schemeClr>
                </a:gs>
              </a:gsLst>
              <a:lin ang="16200000" scaled="0"/>
            </a:gradFill>
            <a:ln w="9525">
              <a:solidFill>
                <a:schemeClr val="accent5">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lumMod val="70000"/>
                    <a:tint val="100000"/>
                    <a:shade val="100000"/>
                    <a:satMod val="130000"/>
                  </a:schemeClr>
                </a:gs>
                <a:gs pos="100000">
                  <a:schemeClr val="accent6">
                    <a:lumMod val="70000"/>
                    <a:tint val="50000"/>
                    <a:shade val="100000"/>
                    <a:satMod val="350000"/>
                  </a:schemeClr>
                </a:gs>
              </a:gsLst>
              <a:lin ang="16200000" scaled="0"/>
            </a:gradFill>
            <a:ln w="9525">
              <a:solidFill>
                <a:schemeClr val="accent6">
                  <a:lumMod val="7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50000"/>
                    <a:lumOff val="50000"/>
                    <a:tint val="100000"/>
                    <a:shade val="100000"/>
                    <a:satMod val="130000"/>
                  </a:schemeClr>
                </a:gs>
                <a:gs pos="100000">
                  <a:schemeClr val="accent1">
                    <a:lumMod val="50000"/>
                    <a:lumOff val="50000"/>
                    <a:tint val="50000"/>
                    <a:shade val="100000"/>
                    <a:satMod val="350000"/>
                  </a:schemeClr>
                </a:gs>
              </a:gsLst>
              <a:lin ang="16200000" scaled="0"/>
            </a:gradFill>
            <a:ln w="9525">
              <a:solidFill>
                <a:schemeClr val="accent1">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50000"/>
                    <a:lumOff val="50000"/>
                    <a:tint val="100000"/>
                    <a:shade val="100000"/>
                    <a:satMod val="130000"/>
                  </a:schemeClr>
                </a:gs>
                <a:gs pos="100000">
                  <a:schemeClr val="accent2">
                    <a:lumMod val="50000"/>
                    <a:lumOff val="50000"/>
                    <a:tint val="50000"/>
                    <a:shade val="100000"/>
                    <a:satMod val="350000"/>
                  </a:schemeClr>
                </a:gs>
              </a:gsLst>
              <a:lin ang="16200000" scaled="0"/>
            </a:gradFill>
            <a:ln w="9525">
              <a:solidFill>
                <a:schemeClr val="accent2">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lumMod val="50000"/>
                    <a:lumOff val="50000"/>
                    <a:tint val="100000"/>
                    <a:shade val="100000"/>
                    <a:satMod val="130000"/>
                  </a:schemeClr>
                </a:gs>
                <a:gs pos="100000">
                  <a:schemeClr val="accent3">
                    <a:lumMod val="50000"/>
                    <a:lumOff val="50000"/>
                    <a:tint val="50000"/>
                    <a:shade val="100000"/>
                    <a:satMod val="350000"/>
                  </a:schemeClr>
                </a:gs>
              </a:gsLst>
              <a:lin ang="16200000" scaled="0"/>
            </a:gradFill>
            <a:ln w="9525">
              <a:solidFill>
                <a:schemeClr val="accent3">
                  <a:lumMod val="50000"/>
                  <a:lumOff val="5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_dashboard'!$D$14:$D$16</c:f>
              <c:strCache>
                <c:ptCount val="1"/>
                <c:pt idx="0">
                  <c:v>Accessories - Sum of Profit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_dashboard'!$D$17:$D$20</c:f>
              <c:numCache>
                <c:formatCode>General</c:formatCode>
                <c:ptCount val="3"/>
                <c:pt idx="2">
                  <c:v>41936.635699999926</c:v>
                </c:pt>
              </c:numCache>
            </c:numRef>
          </c:val>
          <c:extLst>
            <c:ext xmlns:c16="http://schemas.microsoft.com/office/drawing/2014/chart" uri="{C3380CC4-5D6E-409C-BE32-E72D297353CC}">
              <c16:uniqueId val="{00000000-6591-4C5B-AC52-FF93AE1AFFEE}"/>
            </c:ext>
          </c:extLst>
        </c:ser>
        <c:ser>
          <c:idx val="1"/>
          <c:order val="1"/>
          <c:tx>
            <c:strRef>
              <c:f>'pivot _dashboard'!$E$14:$E$16</c:f>
              <c:strCache>
                <c:ptCount val="1"/>
                <c:pt idx="0">
                  <c:v>Accessories - Sum of Quantity</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_dashboard'!$E$17:$E$20</c:f>
              <c:numCache>
                <c:formatCode>General</c:formatCode>
                <c:ptCount val="3"/>
                <c:pt idx="2">
                  <c:v>2976</c:v>
                </c:pt>
              </c:numCache>
            </c:numRef>
          </c:val>
          <c:extLst>
            <c:ext xmlns:c16="http://schemas.microsoft.com/office/drawing/2014/chart" uri="{C3380CC4-5D6E-409C-BE32-E72D297353CC}">
              <c16:uniqueId val="{00000001-6591-4C5B-AC52-FF93AE1AFFEE}"/>
            </c:ext>
          </c:extLst>
        </c:ser>
        <c:ser>
          <c:idx val="2"/>
          <c:order val="2"/>
          <c:tx>
            <c:strRef>
              <c:f>'pivot _dashboard'!$F$14:$F$16</c:f>
              <c:strCache>
                <c:ptCount val="1"/>
                <c:pt idx="0">
                  <c:v>Accessories - Sum of TOTAL_AMOUNT</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_dashboard'!$F$17:$F$20</c:f>
              <c:numCache>
                <c:formatCode>General</c:formatCode>
                <c:ptCount val="3"/>
                <c:pt idx="2">
                  <c:v>828444.82759999984</c:v>
                </c:pt>
              </c:numCache>
            </c:numRef>
          </c:val>
          <c:extLst>
            <c:ext xmlns:c16="http://schemas.microsoft.com/office/drawing/2014/chart" uri="{C3380CC4-5D6E-409C-BE32-E72D297353CC}">
              <c16:uniqueId val="{00000002-6591-4C5B-AC52-FF93AE1AFFEE}"/>
            </c:ext>
          </c:extLst>
        </c:ser>
        <c:ser>
          <c:idx val="3"/>
          <c:order val="3"/>
          <c:tx>
            <c:strRef>
              <c:f>'pivot _dashboard'!$G$14:$G$16</c:f>
              <c:strCache>
                <c:ptCount val="1"/>
                <c:pt idx="0">
                  <c:v>Appliances - Sum of Profit</c:v>
                </c:pt>
              </c:strCache>
            </c:strRef>
          </c:tx>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_dashboard'!$G$17:$G$20</c:f>
              <c:numCache>
                <c:formatCode>General</c:formatCode>
                <c:ptCount val="3"/>
                <c:pt idx="1">
                  <c:v>18138.005399999995</c:v>
                </c:pt>
              </c:numCache>
            </c:numRef>
          </c:val>
          <c:extLst>
            <c:ext xmlns:c16="http://schemas.microsoft.com/office/drawing/2014/chart" uri="{C3380CC4-5D6E-409C-BE32-E72D297353CC}">
              <c16:uniqueId val="{00000064-6591-4C5B-AC52-FF93AE1AFFEE}"/>
            </c:ext>
          </c:extLst>
        </c:ser>
        <c:ser>
          <c:idx val="4"/>
          <c:order val="4"/>
          <c:tx>
            <c:strRef>
              <c:f>'pivot _dashboard'!$H$14:$H$16</c:f>
              <c:strCache>
                <c:ptCount val="1"/>
                <c:pt idx="0">
                  <c:v>Appliances - Sum of Quantity</c:v>
                </c:pt>
              </c:strCache>
            </c:strRef>
          </c:tx>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_dashboard'!$H$17:$H$20</c:f>
              <c:numCache>
                <c:formatCode>General</c:formatCode>
                <c:ptCount val="3"/>
                <c:pt idx="1">
                  <c:v>1729</c:v>
                </c:pt>
              </c:numCache>
            </c:numRef>
          </c:val>
          <c:extLst>
            <c:ext xmlns:c16="http://schemas.microsoft.com/office/drawing/2014/chart" uri="{C3380CC4-5D6E-409C-BE32-E72D297353CC}">
              <c16:uniqueId val="{00000065-6591-4C5B-AC52-FF93AE1AFFEE}"/>
            </c:ext>
          </c:extLst>
        </c:ser>
        <c:ser>
          <c:idx val="5"/>
          <c:order val="5"/>
          <c:tx>
            <c:strRef>
              <c:f>'pivot _dashboard'!$I$14:$I$16</c:f>
              <c:strCache>
                <c:ptCount val="1"/>
                <c:pt idx="0">
                  <c:v>Appliances - Sum of TOTAL_AMOUNT</c:v>
                </c:pt>
              </c:strCache>
            </c:strRef>
          </c:tx>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_dashboard'!$I$17:$I$20</c:f>
              <c:numCache>
                <c:formatCode>General</c:formatCode>
                <c:ptCount val="3"/>
                <c:pt idx="1">
                  <c:v>512286.59789999959</c:v>
                </c:pt>
              </c:numCache>
            </c:numRef>
          </c:val>
          <c:extLst>
            <c:ext xmlns:c16="http://schemas.microsoft.com/office/drawing/2014/chart" uri="{C3380CC4-5D6E-409C-BE32-E72D297353CC}">
              <c16:uniqueId val="{00000066-6591-4C5B-AC52-FF93AE1AFFEE}"/>
            </c:ext>
          </c:extLst>
        </c:ser>
        <c:ser>
          <c:idx val="6"/>
          <c:order val="6"/>
          <c:tx>
            <c:strRef>
              <c:f>'pivot _dashboard'!$J$14:$J$16</c:f>
              <c:strCache>
                <c:ptCount val="1"/>
                <c:pt idx="0">
                  <c:v>Art - Sum of Profit</c:v>
                </c:pt>
              </c:strCache>
            </c:strRef>
          </c:tx>
          <c:spPr>
            <a:gradFill rotWithShape="1">
              <a:gsLst>
                <a:gs pos="0">
                  <a:schemeClr val="accent1">
                    <a:lumMod val="60000"/>
                    <a:tint val="100000"/>
                    <a:shade val="100000"/>
                    <a:satMod val="130000"/>
                  </a:schemeClr>
                </a:gs>
                <a:gs pos="100000">
                  <a:schemeClr val="accent1">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_dashboard'!$J$17:$J$20</c:f>
              <c:numCache>
                <c:formatCode>General</c:formatCode>
                <c:ptCount val="3"/>
                <c:pt idx="1">
                  <c:v>6527.7869999999994</c:v>
                </c:pt>
              </c:numCache>
            </c:numRef>
          </c:val>
          <c:extLst>
            <c:ext xmlns:c16="http://schemas.microsoft.com/office/drawing/2014/chart" uri="{C3380CC4-5D6E-409C-BE32-E72D297353CC}">
              <c16:uniqueId val="{00000067-6591-4C5B-AC52-FF93AE1AFFEE}"/>
            </c:ext>
          </c:extLst>
        </c:ser>
        <c:ser>
          <c:idx val="7"/>
          <c:order val="7"/>
          <c:tx>
            <c:strRef>
              <c:f>'pivot _dashboard'!$K$14:$K$16</c:f>
              <c:strCache>
                <c:ptCount val="1"/>
                <c:pt idx="0">
                  <c:v>Art - Sum of Quantity</c:v>
                </c:pt>
              </c:strCache>
            </c:strRef>
          </c:tx>
          <c:spPr>
            <a:gradFill rotWithShape="1">
              <a:gsLst>
                <a:gs pos="0">
                  <a:schemeClr val="accent2">
                    <a:lumMod val="60000"/>
                    <a:tint val="100000"/>
                    <a:shade val="100000"/>
                    <a:satMod val="130000"/>
                  </a:schemeClr>
                </a:gs>
                <a:gs pos="100000">
                  <a:schemeClr val="accent2">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_dashboard'!$K$17:$K$20</c:f>
              <c:numCache>
                <c:formatCode>General</c:formatCode>
                <c:ptCount val="3"/>
                <c:pt idx="1">
                  <c:v>3000</c:v>
                </c:pt>
              </c:numCache>
            </c:numRef>
          </c:val>
          <c:extLst>
            <c:ext xmlns:c16="http://schemas.microsoft.com/office/drawing/2014/chart" uri="{C3380CC4-5D6E-409C-BE32-E72D297353CC}">
              <c16:uniqueId val="{00000068-6591-4C5B-AC52-FF93AE1AFFEE}"/>
            </c:ext>
          </c:extLst>
        </c:ser>
        <c:ser>
          <c:idx val="8"/>
          <c:order val="8"/>
          <c:tx>
            <c:strRef>
              <c:f>'pivot _dashboard'!$L$14:$L$16</c:f>
              <c:strCache>
                <c:ptCount val="1"/>
                <c:pt idx="0">
                  <c:v>Art - Sum of TOTAL_AMOUNT</c:v>
                </c:pt>
              </c:strCache>
            </c:strRef>
          </c:tx>
          <c:spPr>
            <a:gradFill rotWithShape="1">
              <a:gsLst>
                <a:gs pos="0">
                  <a:schemeClr val="accent3">
                    <a:lumMod val="60000"/>
                    <a:tint val="100000"/>
                    <a:shade val="100000"/>
                    <a:satMod val="130000"/>
                  </a:schemeClr>
                </a:gs>
                <a:gs pos="100000">
                  <a:schemeClr val="accent3">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_dashboard'!$L$17:$L$20</c:f>
              <c:numCache>
                <c:formatCode>General</c:formatCode>
                <c:ptCount val="3"/>
                <c:pt idx="1">
                  <c:v>126781.11359999992</c:v>
                </c:pt>
              </c:numCache>
            </c:numRef>
          </c:val>
          <c:extLst>
            <c:ext xmlns:c16="http://schemas.microsoft.com/office/drawing/2014/chart" uri="{C3380CC4-5D6E-409C-BE32-E72D297353CC}">
              <c16:uniqueId val="{00000069-6591-4C5B-AC52-FF93AE1AFFEE}"/>
            </c:ext>
          </c:extLst>
        </c:ser>
        <c:ser>
          <c:idx val="9"/>
          <c:order val="9"/>
          <c:tx>
            <c:strRef>
              <c:f>'pivot _dashboard'!$M$14:$M$16</c:f>
              <c:strCache>
                <c:ptCount val="1"/>
                <c:pt idx="0">
                  <c:v>Binders - Sum of Profit</c:v>
                </c:pt>
              </c:strCache>
            </c:strRef>
          </c:tx>
          <c:spPr>
            <a:gradFill rotWithShape="1">
              <a:gsLst>
                <a:gs pos="0">
                  <a:schemeClr val="accent4">
                    <a:lumMod val="60000"/>
                    <a:tint val="100000"/>
                    <a:shade val="100000"/>
                    <a:satMod val="130000"/>
                  </a:schemeClr>
                </a:gs>
                <a:gs pos="100000">
                  <a:schemeClr val="accent4">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_dashboard'!$M$17:$M$20</c:f>
              <c:numCache>
                <c:formatCode>General</c:formatCode>
                <c:ptCount val="3"/>
                <c:pt idx="1">
                  <c:v>30221.763299999984</c:v>
                </c:pt>
              </c:numCache>
            </c:numRef>
          </c:val>
          <c:extLst>
            <c:ext xmlns:c16="http://schemas.microsoft.com/office/drawing/2014/chart" uri="{C3380CC4-5D6E-409C-BE32-E72D297353CC}">
              <c16:uniqueId val="{0000006A-6591-4C5B-AC52-FF93AE1AFFEE}"/>
            </c:ext>
          </c:extLst>
        </c:ser>
        <c:ser>
          <c:idx val="10"/>
          <c:order val="10"/>
          <c:tx>
            <c:strRef>
              <c:f>'pivot _dashboard'!$N$14:$N$16</c:f>
              <c:strCache>
                <c:ptCount val="1"/>
                <c:pt idx="0">
                  <c:v>Binders - Sum of Quantity</c:v>
                </c:pt>
              </c:strCache>
            </c:strRef>
          </c:tx>
          <c:spPr>
            <a:gradFill rotWithShape="1">
              <a:gsLst>
                <a:gs pos="0">
                  <a:schemeClr val="accent5">
                    <a:lumMod val="60000"/>
                    <a:tint val="100000"/>
                    <a:shade val="100000"/>
                    <a:satMod val="130000"/>
                  </a:schemeClr>
                </a:gs>
                <a:gs pos="100000">
                  <a:schemeClr val="accent5">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_dashboard'!$N$17:$N$20</c:f>
              <c:numCache>
                <c:formatCode>General</c:formatCode>
                <c:ptCount val="3"/>
                <c:pt idx="1">
                  <c:v>5974</c:v>
                </c:pt>
              </c:numCache>
            </c:numRef>
          </c:val>
          <c:extLst>
            <c:ext xmlns:c16="http://schemas.microsoft.com/office/drawing/2014/chart" uri="{C3380CC4-5D6E-409C-BE32-E72D297353CC}">
              <c16:uniqueId val="{0000006B-6591-4C5B-AC52-FF93AE1AFFEE}"/>
            </c:ext>
          </c:extLst>
        </c:ser>
        <c:ser>
          <c:idx val="11"/>
          <c:order val="11"/>
          <c:tx>
            <c:strRef>
              <c:f>'pivot _dashboard'!$O$14:$O$16</c:f>
              <c:strCache>
                <c:ptCount val="1"/>
                <c:pt idx="0">
                  <c:v>Binders - Sum of TOTAL_AMOUNT</c:v>
                </c:pt>
              </c:strCache>
            </c:strRef>
          </c:tx>
          <c:spPr>
            <a:gradFill rotWithShape="1">
              <a:gsLst>
                <a:gs pos="0">
                  <a:schemeClr val="accent6">
                    <a:lumMod val="60000"/>
                    <a:tint val="100000"/>
                    <a:shade val="100000"/>
                    <a:satMod val="130000"/>
                  </a:schemeClr>
                </a:gs>
                <a:gs pos="100000">
                  <a:schemeClr val="accent6">
                    <a:lumMod val="6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_dashboard'!$O$17:$O$20</c:f>
              <c:numCache>
                <c:formatCode>General</c:formatCode>
                <c:ptCount val="3"/>
                <c:pt idx="1">
                  <c:v>792720.82610000018</c:v>
                </c:pt>
              </c:numCache>
            </c:numRef>
          </c:val>
          <c:extLst>
            <c:ext xmlns:c16="http://schemas.microsoft.com/office/drawing/2014/chart" uri="{C3380CC4-5D6E-409C-BE32-E72D297353CC}">
              <c16:uniqueId val="{0000006C-6591-4C5B-AC52-FF93AE1AFFEE}"/>
            </c:ext>
          </c:extLst>
        </c:ser>
        <c:ser>
          <c:idx val="12"/>
          <c:order val="12"/>
          <c:tx>
            <c:strRef>
              <c:f>'pivot _dashboard'!$P$14:$P$16</c:f>
              <c:strCache>
                <c:ptCount val="1"/>
                <c:pt idx="0">
                  <c:v>Bookcases - Sum of Profit</c:v>
                </c:pt>
              </c:strCache>
            </c:strRef>
          </c:tx>
          <c:spPr>
            <a:gradFill rotWithShape="1">
              <a:gsLst>
                <a:gs pos="0">
                  <a:schemeClr val="accent1">
                    <a:lumMod val="80000"/>
                    <a:lumOff val="20000"/>
                    <a:tint val="100000"/>
                    <a:shade val="100000"/>
                    <a:satMod val="130000"/>
                  </a:schemeClr>
                </a:gs>
                <a:gs pos="100000">
                  <a:schemeClr val="accent1">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_dashboard'!$P$17:$P$20</c:f>
              <c:numCache>
                <c:formatCode>General</c:formatCode>
                <c:ptCount val="3"/>
                <c:pt idx="0">
                  <c:v>-3472.5560000000023</c:v>
                </c:pt>
              </c:numCache>
            </c:numRef>
          </c:val>
          <c:extLst>
            <c:ext xmlns:c16="http://schemas.microsoft.com/office/drawing/2014/chart" uri="{C3380CC4-5D6E-409C-BE32-E72D297353CC}">
              <c16:uniqueId val="{0000006D-6591-4C5B-AC52-FF93AE1AFFEE}"/>
            </c:ext>
          </c:extLst>
        </c:ser>
        <c:ser>
          <c:idx val="13"/>
          <c:order val="13"/>
          <c:tx>
            <c:strRef>
              <c:f>'pivot _dashboard'!$Q$14:$Q$16</c:f>
              <c:strCache>
                <c:ptCount val="1"/>
                <c:pt idx="0">
                  <c:v>Bookcases - Sum of Quantity</c:v>
                </c:pt>
              </c:strCache>
            </c:strRef>
          </c:tx>
          <c:spPr>
            <a:gradFill rotWithShape="1">
              <a:gsLst>
                <a:gs pos="0">
                  <a:schemeClr val="accent2">
                    <a:lumMod val="80000"/>
                    <a:lumOff val="20000"/>
                    <a:tint val="100000"/>
                    <a:shade val="100000"/>
                    <a:satMod val="130000"/>
                  </a:schemeClr>
                </a:gs>
                <a:gs pos="100000">
                  <a:schemeClr val="accent2">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_dashboard'!$Q$17:$Q$20</c:f>
              <c:numCache>
                <c:formatCode>General</c:formatCode>
                <c:ptCount val="3"/>
                <c:pt idx="0">
                  <c:v>868</c:v>
                </c:pt>
              </c:numCache>
            </c:numRef>
          </c:val>
          <c:extLst>
            <c:ext xmlns:c16="http://schemas.microsoft.com/office/drawing/2014/chart" uri="{C3380CC4-5D6E-409C-BE32-E72D297353CC}">
              <c16:uniqueId val="{0000006E-6591-4C5B-AC52-FF93AE1AFFEE}"/>
            </c:ext>
          </c:extLst>
        </c:ser>
        <c:ser>
          <c:idx val="14"/>
          <c:order val="14"/>
          <c:tx>
            <c:strRef>
              <c:f>'pivot _dashboard'!$R$14:$R$16</c:f>
              <c:strCache>
                <c:ptCount val="1"/>
                <c:pt idx="0">
                  <c:v>Bookcases - Sum of TOTAL_AMOUNT</c:v>
                </c:pt>
              </c:strCache>
            </c:strRef>
          </c:tx>
          <c:spPr>
            <a:gradFill rotWithShape="1">
              <a:gsLst>
                <a:gs pos="0">
                  <a:schemeClr val="accent3">
                    <a:lumMod val="80000"/>
                    <a:lumOff val="20000"/>
                    <a:tint val="100000"/>
                    <a:shade val="100000"/>
                    <a:satMod val="130000"/>
                  </a:schemeClr>
                </a:gs>
                <a:gs pos="100000">
                  <a:schemeClr val="accent3">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_dashboard'!$R$17:$R$20</c:f>
              <c:numCache>
                <c:formatCode>General</c:formatCode>
                <c:ptCount val="3"/>
                <c:pt idx="0">
                  <c:v>486762.83671700023</c:v>
                </c:pt>
              </c:numCache>
            </c:numRef>
          </c:val>
          <c:extLst>
            <c:ext xmlns:c16="http://schemas.microsoft.com/office/drawing/2014/chart" uri="{C3380CC4-5D6E-409C-BE32-E72D297353CC}">
              <c16:uniqueId val="{0000006F-6591-4C5B-AC52-FF93AE1AFFEE}"/>
            </c:ext>
          </c:extLst>
        </c:ser>
        <c:ser>
          <c:idx val="15"/>
          <c:order val="15"/>
          <c:tx>
            <c:strRef>
              <c:f>'pivot _dashboard'!$S$14:$S$16</c:f>
              <c:strCache>
                <c:ptCount val="1"/>
                <c:pt idx="0">
                  <c:v>Chairs - Sum of Profit</c:v>
                </c:pt>
              </c:strCache>
            </c:strRef>
          </c:tx>
          <c:spPr>
            <a:gradFill rotWithShape="1">
              <a:gsLst>
                <a:gs pos="0">
                  <a:schemeClr val="accent4">
                    <a:lumMod val="80000"/>
                    <a:lumOff val="20000"/>
                    <a:tint val="100000"/>
                    <a:shade val="100000"/>
                    <a:satMod val="130000"/>
                  </a:schemeClr>
                </a:gs>
                <a:gs pos="100000">
                  <a:schemeClr val="accent4">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_dashboard'!$S$17:$S$20</c:f>
              <c:numCache>
                <c:formatCode>General</c:formatCode>
                <c:ptCount val="3"/>
                <c:pt idx="0">
                  <c:v>26590.166300000019</c:v>
                </c:pt>
              </c:numCache>
            </c:numRef>
          </c:val>
          <c:extLst>
            <c:ext xmlns:c16="http://schemas.microsoft.com/office/drawing/2014/chart" uri="{C3380CC4-5D6E-409C-BE32-E72D297353CC}">
              <c16:uniqueId val="{00000070-6591-4C5B-AC52-FF93AE1AFFEE}"/>
            </c:ext>
          </c:extLst>
        </c:ser>
        <c:ser>
          <c:idx val="16"/>
          <c:order val="16"/>
          <c:tx>
            <c:strRef>
              <c:f>'pivot _dashboard'!$T$14:$T$16</c:f>
              <c:strCache>
                <c:ptCount val="1"/>
                <c:pt idx="0">
                  <c:v>Chairs - Sum of Quantity</c:v>
                </c:pt>
              </c:strCache>
            </c:strRef>
          </c:tx>
          <c:spPr>
            <a:gradFill rotWithShape="1">
              <a:gsLst>
                <a:gs pos="0">
                  <a:schemeClr val="accent5">
                    <a:lumMod val="80000"/>
                    <a:lumOff val="20000"/>
                    <a:tint val="100000"/>
                    <a:shade val="100000"/>
                    <a:satMod val="130000"/>
                  </a:schemeClr>
                </a:gs>
                <a:gs pos="100000">
                  <a:schemeClr val="accent5">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_dashboard'!$T$17:$T$20</c:f>
              <c:numCache>
                <c:formatCode>General</c:formatCode>
                <c:ptCount val="3"/>
                <c:pt idx="0">
                  <c:v>2356</c:v>
                </c:pt>
              </c:numCache>
            </c:numRef>
          </c:val>
          <c:extLst>
            <c:ext xmlns:c16="http://schemas.microsoft.com/office/drawing/2014/chart" uri="{C3380CC4-5D6E-409C-BE32-E72D297353CC}">
              <c16:uniqueId val="{00000071-6591-4C5B-AC52-FF93AE1AFFEE}"/>
            </c:ext>
          </c:extLst>
        </c:ser>
        <c:ser>
          <c:idx val="17"/>
          <c:order val="17"/>
          <c:tx>
            <c:strRef>
              <c:f>'pivot _dashboard'!$U$14:$U$16</c:f>
              <c:strCache>
                <c:ptCount val="1"/>
                <c:pt idx="0">
                  <c:v>Chairs - Sum of TOTAL_AMOUNT</c:v>
                </c:pt>
              </c:strCache>
            </c:strRef>
          </c:tx>
          <c:spPr>
            <a:gradFill rotWithShape="1">
              <a:gsLst>
                <a:gs pos="0">
                  <a:schemeClr val="accent6">
                    <a:lumMod val="80000"/>
                    <a:lumOff val="20000"/>
                    <a:tint val="100000"/>
                    <a:shade val="100000"/>
                    <a:satMod val="130000"/>
                  </a:schemeClr>
                </a:gs>
                <a:gs pos="100000">
                  <a:schemeClr val="accent6">
                    <a:lumMod val="80000"/>
                    <a:lumOff val="2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_dashboard'!$U$17:$U$20</c:f>
              <c:numCache>
                <c:formatCode>General</c:formatCode>
                <c:ptCount val="3"/>
                <c:pt idx="0">
                  <c:v>1423832.9038999968</c:v>
                </c:pt>
              </c:numCache>
            </c:numRef>
          </c:val>
          <c:extLst>
            <c:ext xmlns:c16="http://schemas.microsoft.com/office/drawing/2014/chart" uri="{C3380CC4-5D6E-409C-BE32-E72D297353CC}">
              <c16:uniqueId val="{00000072-6591-4C5B-AC52-FF93AE1AFFEE}"/>
            </c:ext>
          </c:extLst>
        </c:ser>
        <c:ser>
          <c:idx val="18"/>
          <c:order val="18"/>
          <c:tx>
            <c:strRef>
              <c:f>'pivot _dashboard'!$V$14:$V$16</c:f>
              <c:strCache>
                <c:ptCount val="1"/>
                <c:pt idx="0">
                  <c:v>Copiers - Sum of Profit</c:v>
                </c:pt>
              </c:strCache>
            </c:strRef>
          </c:tx>
          <c:spPr>
            <a:gradFill rotWithShape="1">
              <a:gsLst>
                <a:gs pos="0">
                  <a:schemeClr val="accent1">
                    <a:lumMod val="80000"/>
                    <a:tint val="100000"/>
                    <a:shade val="100000"/>
                    <a:satMod val="130000"/>
                  </a:schemeClr>
                </a:gs>
                <a:gs pos="100000">
                  <a:schemeClr val="accent1">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_dashboard'!$V$17:$V$20</c:f>
              <c:numCache>
                <c:formatCode>General</c:formatCode>
                <c:ptCount val="3"/>
                <c:pt idx="2">
                  <c:v>55617.8249</c:v>
                </c:pt>
              </c:numCache>
            </c:numRef>
          </c:val>
          <c:extLst>
            <c:ext xmlns:c16="http://schemas.microsoft.com/office/drawing/2014/chart" uri="{C3380CC4-5D6E-409C-BE32-E72D297353CC}">
              <c16:uniqueId val="{00000073-6591-4C5B-AC52-FF93AE1AFFEE}"/>
            </c:ext>
          </c:extLst>
        </c:ser>
        <c:ser>
          <c:idx val="19"/>
          <c:order val="19"/>
          <c:tx>
            <c:strRef>
              <c:f>'pivot _dashboard'!$W$14:$W$16</c:f>
              <c:strCache>
                <c:ptCount val="1"/>
                <c:pt idx="0">
                  <c:v>Copiers - Sum of Quantity</c:v>
                </c:pt>
              </c:strCache>
            </c:strRef>
          </c:tx>
          <c:spPr>
            <a:gradFill rotWithShape="1">
              <a:gsLst>
                <a:gs pos="0">
                  <a:schemeClr val="accent2">
                    <a:lumMod val="80000"/>
                    <a:tint val="100000"/>
                    <a:shade val="100000"/>
                    <a:satMod val="130000"/>
                  </a:schemeClr>
                </a:gs>
                <a:gs pos="100000">
                  <a:schemeClr val="accent2">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_dashboard'!$W$17:$W$20</c:f>
              <c:numCache>
                <c:formatCode>General</c:formatCode>
                <c:ptCount val="3"/>
                <c:pt idx="2">
                  <c:v>234</c:v>
                </c:pt>
              </c:numCache>
            </c:numRef>
          </c:val>
          <c:extLst>
            <c:ext xmlns:c16="http://schemas.microsoft.com/office/drawing/2014/chart" uri="{C3380CC4-5D6E-409C-BE32-E72D297353CC}">
              <c16:uniqueId val="{00000074-6591-4C5B-AC52-FF93AE1AFFEE}"/>
            </c:ext>
          </c:extLst>
        </c:ser>
        <c:ser>
          <c:idx val="20"/>
          <c:order val="20"/>
          <c:tx>
            <c:strRef>
              <c:f>'pivot _dashboard'!$X$14:$X$16</c:f>
              <c:strCache>
                <c:ptCount val="1"/>
                <c:pt idx="0">
                  <c:v>Copiers - Sum of TOTAL_AMOUNT</c:v>
                </c:pt>
              </c:strCache>
            </c:strRef>
          </c:tx>
          <c:spPr>
            <a:gradFill rotWithShape="1">
              <a:gsLst>
                <a:gs pos="0">
                  <a:schemeClr val="accent3">
                    <a:lumMod val="80000"/>
                    <a:tint val="100000"/>
                    <a:shade val="100000"/>
                    <a:satMod val="130000"/>
                  </a:schemeClr>
                </a:gs>
                <a:gs pos="100000">
                  <a:schemeClr val="accent3">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_dashboard'!$X$17:$X$20</c:f>
              <c:numCache>
                <c:formatCode>General</c:formatCode>
                <c:ptCount val="3"/>
                <c:pt idx="2">
                  <c:v>584690.24120000005</c:v>
                </c:pt>
              </c:numCache>
            </c:numRef>
          </c:val>
          <c:extLst>
            <c:ext xmlns:c16="http://schemas.microsoft.com/office/drawing/2014/chart" uri="{C3380CC4-5D6E-409C-BE32-E72D297353CC}">
              <c16:uniqueId val="{00000075-6591-4C5B-AC52-FF93AE1AFFEE}"/>
            </c:ext>
          </c:extLst>
        </c:ser>
        <c:ser>
          <c:idx val="21"/>
          <c:order val="21"/>
          <c:tx>
            <c:strRef>
              <c:f>'pivot _dashboard'!$Y$14:$Y$16</c:f>
              <c:strCache>
                <c:ptCount val="1"/>
                <c:pt idx="0">
                  <c:v>Envelopes - Sum of Profit</c:v>
                </c:pt>
              </c:strCache>
            </c:strRef>
          </c:tx>
          <c:spPr>
            <a:gradFill rotWithShape="1">
              <a:gsLst>
                <a:gs pos="0">
                  <a:schemeClr val="accent4">
                    <a:lumMod val="80000"/>
                    <a:tint val="100000"/>
                    <a:shade val="100000"/>
                    <a:satMod val="130000"/>
                  </a:schemeClr>
                </a:gs>
                <a:gs pos="100000">
                  <a:schemeClr val="accent4">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_dashboard'!$Y$17:$Y$20</c:f>
              <c:numCache>
                <c:formatCode>General</c:formatCode>
                <c:ptCount val="3"/>
                <c:pt idx="1">
                  <c:v>6964.1767000000027</c:v>
                </c:pt>
              </c:numCache>
            </c:numRef>
          </c:val>
          <c:extLst>
            <c:ext xmlns:c16="http://schemas.microsoft.com/office/drawing/2014/chart" uri="{C3380CC4-5D6E-409C-BE32-E72D297353CC}">
              <c16:uniqueId val="{00000076-6591-4C5B-AC52-FF93AE1AFFEE}"/>
            </c:ext>
          </c:extLst>
        </c:ser>
        <c:ser>
          <c:idx val="22"/>
          <c:order val="22"/>
          <c:tx>
            <c:strRef>
              <c:f>'pivot _dashboard'!$Z$14:$Z$16</c:f>
              <c:strCache>
                <c:ptCount val="1"/>
                <c:pt idx="0">
                  <c:v>Envelopes - Sum of Quantity</c:v>
                </c:pt>
              </c:strCache>
            </c:strRef>
          </c:tx>
          <c:spPr>
            <a:gradFill rotWithShape="1">
              <a:gsLst>
                <a:gs pos="0">
                  <a:schemeClr val="accent5">
                    <a:lumMod val="80000"/>
                    <a:tint val="100000"/>
                    <a:shade val="100000"/>
                    <a:satMod val="130000"/>
                  </a:schemeClr>
                </a:gs>
                <a:gs pos="100000">
                  <a:schemeClr val="accent5">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_dashboard'!$Z$17:$Z$20</c:f>
              <c:numCache>
                <c:formatCode>General</c:formatCode>
                <c:ptCount val="3"/>
                <c:pt idx="1">
                  <c:v>906</c:v>
                </c:pt>
              </c:numCache>
            </c:numRef>
          </c:val>
          <c:extLst>
            <c:ext xmlns:c16="http://schemas.microsoft.com/office/drawing/2014/chart" uri="{C3380CC4-5D6E-409C-BE32-E72D297353CC}">
              <c16:uniqueId val="{00000077-6591-4C5B-AC52-FF93AE1AFFEE}"/>
            </c:ext>
          </c:extLst>
        </c:ser>
        <c:ser>
          <c:idx val="23"/>
          <c:order val="23"/>
          <c:tx>
            <c:strRef>
              <c:f>'pivot _dashboard'!$AA$14:$AA$16</c:f>
              <c:strCache>
                <c:ptCount val="1"/>
                <c:pt idx="0">
                  <c:v>Envelopes - Sum of TOTAL_AMOUNT</c:v>
                </c:pt>
              </c:strCache>
            </c:strRef>
          </c:tx>
          <c:spPr>
            <a:gradFill rotWithShape="1">
              <a:gsLst>
                <a:gs pos="0">
                  <a:schemeClr val="accent6">
                    <a:lumMod val="80000"/>
                    <a:tint val="100000"/>
                    <a:shade val="100000"/>
                    <a:satMod val="130000"/>
                  </a:schemeClr>
                </a:gs>
                <a:gs pos="100000">
                  <a:schemeClr val="accent6">
                    <a:lumMod val="8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_dashboard'!$AA$17:$AA$20</c:f>
              <c:numCache>
                <c:formatCode>General</c:formatCode>
                <c:ptCount val="3"/>
                <c:pt idx="1">
                  <c:v>68311.893999999971</c:v>
                </c:pt>
              </c:numCache>
            </c:numRef>
          </c:val>
          <c:extLst>
            <c:ext xmlns:c16="http://schemas.microsoft.com/office/drawing/2014/chart" uri="{C3380CC4-5D6E-409C-BE32-E72D297353CC}">
              <c16:uniqueId val="{00000078-6591-4C5B-AC52-FF93AE1AFFEE}"/>
            </c:ext>
          </c:extLst>
        </c:ser>
        <c:ser>
          <c:idx val="24"/>
          <c:order val="24"/>
          <c:tx>
            <c:strRef>
              <c:f>'pivot _dashboard'!$AB$14:$AB$16</c:f>
              <c:strCache>
                <c:ptCount val="1"/>
                <c:pt idx="0">
                  <c:v>Fasteners - Sum of Profit</c:v>
                </c:pt>
              </c:strCache>
            </c:strRef>
          </c:tx>
          <c:spPr>
            <a:gradFill rotWithShape="1">
              <a:gsLst>
                <a:gs pos="0">
                  <a:schemeClr val="accent1">
                    <a:lumMod val="60000"/>
                    <a:lumOff val="40000"/>
                    <a:tint val="100000"/>
                    <a:shade val="100000"/>
                    <a:satMod val="130000"/>
                  </a:schemeClr>
                </a:gs>
                <a:gs pos="100000">
                  <a:schemeClr val="accent1">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_dashboard'!$AB$17:$AB$20</c:f>
              <c:numCache>
                <c:formatCode>General</c:formatCode>
                <c:ptCount val="3"/>
                <c:pt idx="1">
                  <c:v>949.51819999999952</c:v>
                </c:pt>
              </c:numCache>
            </c:numRef>
          </c:val>
          <c:extLst>
            <c:ext xmlns:c16="http://schemas.microsoft.com/office/drawing/2014/chart" uri="{C3380CC4-5D6E-409C-BE32-E72D297353CC}">
              <c16:uniqueId val="{00000079-6591-4C5B-AC52-FF93AE1AFFEE}"/>
            </c:ext>
          </c:extLst>
        </c:ser>
        <c:ser>
          <c:idx val="25"/>
          <c:order val="25"/>
          <c:tx>
            <c:strRef>
              <c:f>'pivot _dashboard'!$AC$14:$AC$16</c:f>
              <c:strCache>
                <c:ptCount val="1"/>
                <c:pt idx="0">
                  <c:v>Fasteners - Sum of Quantity</c:v>
                </c:pt>
              </c:strCache>
            </c:strRef>
          </c:tx>
          <c:spPr>
            <a:gradFill rotWithShape="1">
              <a:gsLst>
                <a:gs pos="0">
                  <a:schemeClr val="accent2">
                    <a:lumMod val="60000"/>
                    <a:lumOff val="40000"/>
                    <a:tint val="100000"/>
                    <a:shade val="100000"/>
                    <a:satMod val="130000"/>
                  </a:schemeClr>
                </a:gs>
                <a:gs pos="100000">
                  <a:schemeClr val="accent2">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_dashboard'!$AC$17:$AC$20</c:f>
              <c:numCache>
                <c:formatCode>General</c:formatCode>
                <c:ptCount val="3"/>
                <c:pt idx="1">
                  <c:v>914</c:v>
                </c:pt>
              </c:numCache>
            </c:numRef>
          </c:val>
          <c:extLst>
            <c:ext xmlns:c16="http://schemas.microsoft.com/office/drawing/2014/chart" uri="{C3380CC4-5D6E-409C-BE32-E72D297353CC}">
              <c16:uniqueId val="{0000007A-6591-4C5B-AC52-FF93AE1AFFEE}"/>
            </c:ext>
          </c:extLst>
        </c:ser>
        <c:ser>
          <c:idx val="26"/>
          <c:order val="26"/>
          <c:tx>
            <c:strRef>
              <c:f>'pivot _dashboard'!$AD$14:$AD$16</c:f>
              <c:strCache>
                <c:ptCount val="1"/>
                <c:pt idx="0">
                  <c:v>Fasteners - Sum of TOTAL_AMOUNT</c:v>
                </c:pt>
              </c:strCache>
            </c:strRef>
          </c:tx>
          <c:spPr>
            <a:gradFill rotWithShape="1">
              <a:gsLst>
                <a:gs pos="0">
                  <a:schemeClr val="accent3">
                    <a:lumMod val="60000"/>
                    <a:lumOff val="40000"/>
                    <a:tint val="100000"/>
                    <a:shade val="100000"/>
                    <a:satMod val="130000"/>
                  </a:schemeClr>
                </a:gs>
                <a:gs pos="100000">
                  <a:schemeClr val="accent3">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_dashboard'!$AD$17:$AD$20</c:f>
              <c:numCache>
                <c:formatCode>General</c:formatCode>
                <c:ptCount val="3"/>
                <c:pt idx="1">
                  <c:v>15545.785599999994</c:v>
                </c:pt>
              </c:numCache>
            </c:numRef>
          </c:val>
          <c:extLst>
            <c:ext xmlns:c16="http://schemas.microsoft.com/office/drawing/2014/chart" uri="{C3380CC4-5D6E-409C-BE32-E72D297353CC}">
              <c16:uniqueId val="{0000007B-6591-4C5B-AC52-FF93AE1AFFEE}"/>
            </c:ext>
          </c:extLst>
        </c:ser>
        <c:ser>
          <c:idx val="27"/>
          <c:order val="27"/>
          <c:tx>
            <c:strRef>
              <c:f>'pivot _dashboard'!$AE$14:$AE$16</c:f>
              <c:strCache>
                <c:ptCount val="1"/>
                <c:pt idx="0">
                  <c:v>Furnishings - Sum of Profit</c:v>
                </c:pt>
              </c:strCache>
            </c:strRef>
          </c:tx>
          <c:spPr>
            <a:gradFill rotWithShape="1">
              <a:gsLst>
                <a:gs pos="0">
                  <a:schemeClr val="accent4">
                    <a:lumMod val="60000"/>
                    <a:lumOff val="40000"/>
                    <a:tint val="100000"/>
                    <a:shade val="100000"/>
                    <a:satMod val="130000"/>
                  </a:schemeClr>
                </a:gs>
                <a:gs pos="100000">
                  <a:schemeClr val="accent4">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_dashboard'!$AE$17:$AE$20</c:f>
              <c:numCache>
                <c:formatCode>General</c:formatCode>
                <c:ptCount val="3"/>
                <c:pt idx="0">
                  <c:v>13059.143599999985</c:v>
                </c:pt>
              </c:numCache>
            </c:numRef>
          </c:val>
          <c:extLst>
            <c:ext xmlns:c16="http://schemas.microsoft.com/office/drawing/2014/chart" uri="{C3380CC4-5D6E-409C-BE32-E72D297353CC}">
              <c16:uniqueId val="{0000007C-6591-4C5B-AC52-FF93AE1AFFEE}"/>
            </c:ext>
          </c:extLst>
        </c:ser>
        <c:ser>
          <c:idx val="28"/>
          <c:order val="28"/>
          <c:tx>
            <c:strRef>
              <c:f>'pivot _dashboard'!$AF$14:$AF$16</c:f>
              <c:strCache>
                <c:ptCount val="1"/>
                <c:pt idx="0">
                  <c:v>Furnishings - Sum of Quantity</c:v>
                </c:pt>
              </c:strCache>
            </c:strRef>
          </c:tx>
          <c:spPr>
            <a:gradFill rotWithShape="1">
              <a:gsLst>
                <a:gs pos="0">
                  <a:schemeClr val="accent5">
                    <a:lumMod val="60000"/>
                    <a:lumOff val="40000"/>
                    <a:tint val="100000"/>
                    <a:shade val="100000"/>
                    <a:satMod val="130000"/>
                  </a:schemeClr>
                </a:gs>
                <a:gs pos="100000">
                  <a:schemeClr val="accent5">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_dashboard'!$AF$17:$AF$20</c:f>
              <c:numCache>
                <c:formatCode>General</c:formatCode>
                <c:ptCount val="3"/>
                <c:pt idx="0">
                  <c:v>3563</c:v>
                </c:pt>
              </c:numCache>
            </c:numRef>
          </c:val>
          <c:extLst>
            <c:ext xmlns:c16="http://schemas.microsoft.com/office/drawing/2014/chart" uri="{C3380CC4-5D6E-409C-BE32-E72D297353CC}">
              <c16:uniqueId val="{0000007D-6591-4C5B-AC52-FF93AE1AFFEE}"/>
            </c:ext>
          </c:extLst>
        </c:ser>
        <c:ser>
          <c:idx val="29"/>
          <c:order val="29"/>
          <c:tx>
            <c:strRef>
              <c:f>'pivot _dashboard'!$AG$14:$AG$16</c:f>
              <c:strCache>
                <c:ptCount val="1"/>
                <c:pt idx="0">
                  <c:v>Furnishings - Sum of TOTAL_AMOUNT</c:v>
                </c:pt>
              </c:strCache>
            </c:strRef>
          </c:tx>
          <c:spPr>
            <a:gradFill rotWithShape="1">
              <a:gsLst>
                <a:gs pos="0">
                  <a:schemeClr val="accent6">
                    <a:lumMod val="60000"/>
                    <a:lumOff val="40000"/>
                    <a:tint val="100000"/>
                    <a:shade val="100000"/>
                    <a:satMod val="130000"/>
                  </a:schemeClr>
                </a:gs>
                <a:gs pos="100000">
                  <a:schemeClr val="accent6">
                    <a:lumMod val="60000"/>
                    <a:lumOff val="4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_dashboard'!$AG$17:$AG$20</c:f>
              <c:numCache>
                <c:formatCode>General</c:formatCode>
                <c:ptCount val="3"/>
                <c:pt idx="0">
                  <c:v>413819.62239999993</c:v>
                </c:pt>
              </c:numCache>
            </c:numRef>
          </c:val>
          <c:extLst>
            <c:ext xmlns:c16="http://schemas.microsoft.com/office/drawing/2014/chart" uri="{C3380CC4-5D6E-409C-BE32-E72D297353CC}">
              <c16:uniqueId val="{0000007E-6591-4C5B-AC52-FF93AE1AFFEE}"/>
            </c:ext>
          </c:extLst>
        </c:ser>
        <c:ser>
          <c:idx val="30"/>
          <c:order val="30"/>
          <c:tx>
            <c:strRef>
              <c:f>'pivot _dashboard'!$AH$14:$AH$16</c:f>
              <c:strCache>
                <c:ptCount val="1"/>
                <c:pt idx="0">
                  <c:v>Labels - Sum of Profit</c:v>
                </c:pt>
              </c:strCache>
            </c:strRef>
          </c:tx>
          <c:spPr>
            <a:gradFill rotWithShape="1">
              <a:gsLst>
                <a:gs pos="0">
                  <a:schemeClr val="accent1">
                    <a:lumMod val="50000"/>
                    <a:tint val="100000"/>
                    <a:shade val="100000"/>
                    <a:satMod val="130000"/>
                  </a:schemeClr>
                </a:gs>
                <a:gs pos="100000">
                  <a:schemeClr val="accent1">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_dashboard'!$AH$17:$AH$20</c:f>
              <c:numCache>
                <c:formatCode>General</c:formatCode>
                <c:ptCount val="3"/>
                <c:pt idx="1">
                  <c:v>5546.2539999999981</c:v>
                </c:pt>
              </c:numCache>
            </c:numRef>
          </c:val>
          <c:extLst>
            <c:ext xmlns:c16="http://schemas.microsoft.com/office/drawing/2014/chart" uri="{C3380CC4-5D6E-409C-BE32-E72D297353CC}">
              <c16:uniqueId val="{0000007F-6591-4C5B-AC52-FF93AE1AFFEE}"/>
            </c:ext>
          </c:extLst>
        </c:ser>
        <c:ser>
          <c:idx val="31"/>
          <c:order val="31"/>
          <c:tx>
            <c:strRef>
              <c:f>'pivot _dashboard'!$AI$14:$AI$16</c:f>
              <c:strCache>
                <c:ptCount val="1"/>
                <c:pt idx="0">
                  <c:v>Labels - Sum of Quantity</c:v>
                </c:pt>
              </c:strCache>
            </c:strRef>
          </c:tx>
          <c:spPr>
            <a:gradFill rotWithShape="1">
              <a:gsLst>
                <a:gs pos="0">
                  <a:schemeClr val="accent2">
                    <a:lumMod val="50000"/>
                    <a:tint val="100000"/>
                    <a:shade val="100000"/>
                    <a:satMod val="130000"/>
                  </a:schemeClr>
                </a:gs>
                <a:gs pos="100000">
                  <a:schemeClr val="accent2">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_dashboard'!$AI$17:$AI$20</c:f>
              <c:numCache>
                <c:formatCode>General</c:formatCode>
                <c:ptCount val="3"/>
                <c:pt idx="1">
                  <c:v>1400</c:v>
                </c:pt>
              </c:numCache>
            </c:numRef>
          </c:val>
          <c:extLst>
            <c:ext xmlns:c16="http://schemas.microsoft.com/office/drawing/2014/chart" uri="{C3380CC4-5D6E-409C-BE32-E72D297353CC}">
              <c16:uniqueId val="{00000080-6591-4C5B-AC52-FF93AE1AFFEE}"/>
            </c:ext>
          </c:extLst>
        </c:ser>
        <c:ser>
          <c:idx val="32"/>
          <c:order val="32"/>
          <c:tx>
            <c:strRef>
              <c:f>'pivot _dashboard'!$AJ$14:$AJ$16</c:f>
              <c:strCache>
                <c:ptCount val="1"/>
                <c:pt idx="0">
                  <c:v>Labels - Sum of TOTAL_AMOUNT</c:v>
                </c:pt>
              </c:strCache>
            </c:strRef>
          </c:tx>
          <c:spPr>
            <a:gradFill rotWithShape="1">
              <a:gsLst>
                <a:gs pos="0">
                  <a:schemeClr val="accent3">
                    <a:lumMod val="50000"/>
                    <a:tint val="100000"/>
                    <a:shade val="100000"/>
                    <a:satMod val="130000"/>
                  </a:schemeClr>
                </a:gs>
                <a:gs pos="100000">
                  <a:schemeClr val="accent3">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_dashboard'!$AJ$17:$AJ$20</c:f>
              <c:numCache>
                <c:formatCode>General</c:formatCode>
                <c:ptCount val="3"/>
                <c:pt idx="1">
                  <c:v>67071.488799999992</c:v>
                </c:pt>
              </c:numCache>
            </c:numRef>
          </c:val>
          <c:extLst>
            <c:ext xmlns:c16="http://schemas.microsoft.com/office/drawing/2014/chart" uri="{C3380CC4-5D6E-409C-BE32-E72D297353CC}">
              <c16:uniqueId val="{00000081-6591-4C5B-AC52-FF93AE1AFFEE}"/>
            </c:ext>
          </c:extLst>
        </c:ser>
        <c:ser>
          <c:idx val="33"/>
          <c:order val="33"/>
          <c:tx>
            <c:strRef>
              <c:f>'pivot _dashboard'!$AK$14:$AK$16</c:f>
              <c:strCache>
                <c:ptCount val="1"/>
                <c:pt idx="0">
                  <c:v>Machines - Sum of Profit</c:v>
                </c:pt>
              </c:strCache>
            </c:strRef>
          </c:tx>
          <c:spPr>
            <a:gradFill rotWithShape="1">
              <a:gsLst>
                <a:gs pos="0">
                  <a:schemeClr val="accent4">
                    <a:lumMod val="50000"/>
                    <a:tint val="100000"/>
                    <a:shade val="100000"/>
                    <a:satMod val="130000"/>
                  </a:schemeClr>
                </a:gs>
                <a:gs pos="100000">
                  <a:schemeClr val="accent4">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_dashboard'!$AK$17:$AK$20</c:f>
              <c:numCache>
                <c:formatCode>General</c:formatCode>
                <c:ptCount val="3"/>
                <c:pt idx="2">
                  <c:v>3384.7568999999889</c:v>
                </c:pt>
              </c:numCache>
            </c:numRef>
          </c:val>
          <c:extLst>
            <c:ext xmlns:c16="http://schemas.microsoft.com/office/drawing/2014/chart" uri="{C3380CC4-5D6E-409C-BE32-E72D297353CC}">
              <c16:uniqueId val="{00000082-6591-4C5B-AC52-FF93AE1AFFEE}"/>
            </c:ext>
          </c:extLst>
        </c:ser>
        <c:ser>
          <c:idx val="34"/>
          <c:order val="34"/>
          <c:tx>
            <c:strRef>
              <c:f>'pivot _dashboard'!$AL$14:$AL$16</c:f>
              <c:strCache>
                <c:ptCount val="1"/>
                <c:pt idx="0">
                  <c:v>Machines - Sum of Quantity</c:v>
                </c:pt>
              </c:strCache>
            </c:strRef>
          </c:tx>
          <c:spPr>
            <a:gradFill rotWithShape="1">
              <a:gsLst>
                <a:gs pos="0">
                  <a:schemeClr val="accent5">
                    <a:lumMod val="50000"/>
                    <a:tint val="100000"/>
                    <a:shade val="100000"/>
                    <a:satMod val="130000"/>
                  </a:schemeClr>
                </a:gs>
                <a:gs pos="100000">
                  <a:schemeClr val="accent5">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_dashboard'!$AL$17:$AL$20</c:f>
              <c:numCache>
                <c:formatCode>General</c:formatCode>
                <c:ptCount val="3"/>
                <c:pt idx="2">
                  <c:v>440</c:v>
                </c:pt>
              </c:numCache>
            </c:numRef>
          </c:val>
          <c:extLst>
            <c:ext xmlns:c16="http://schemas.microsoft.com/office/drawing/2014/chart" uri="{C3380CC4-5D6E-409C-BE32-E72D297353CC}">
              <c16:uniqueId val="{00000083-6591-4C5B-AC52-FF93AE1AFFEE}"/>
            </c:ext>
          </c:extLst>
        </c:ser>
        <c:ser>
          <c:idx val="35"/>
          <c:order val="35"/>
          <c:tx>
            <c:strRef>
              <c:f>'pivot _dashboard'!$AM$14:$AM$16</c:f>
              <c:strCache>
                <c:ptCount val="1"/>
                <c:pt idx="0">
                  <c:v>Machines - Sum of TOTAL_AMOUNT</c:v>
                </c:pt>
              </c:strCache>
            </c:strRef>
          </c:tx>
          <c:spPr>
            <a:gradFill rotWithShape="1">
              <a:gsLst>
                <a:gs pos="0">
                  <a:schemeClr val="accent6">
                    <a:lumMod val="50000"/>
                    <a:tint val="100000"/>
                    <a:shade val="100000"/>
                    <a:satMod val="130000"/>
                  </a:schemeClr>
                </a:gs>
                <a:gs pos="100000">
                  <a:schemeClr val="accent6">
                    <a:lumMod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_dashboard'!$AM$17:$AM$20</c:f>
              <c:numCache>
                <c:formatCode>General</c:formatCode>
                <c:ptCount val="3"/>
                <c:pt idx="2">
                  <c:v>690933.72469999979</c:v>
                </c:pt>
              </c:numCache>
            </c:numRef>
          </c:val>
          <c:extLst>
            <c:ext xmlns:c16="http://schemas.microsoft.com/office/drawing/2014/chart" uri="{C3380CC4-5D6E-409C-BE32-E72D297353CC}">
              <c16:uniqueId val="{00000084-6591-4C5B-AC52-FF93AE1AFFEE}"/>
            </c:ext>
          </c:extLst>
        </c:ser>
        <c:ser>
          <c:idx val="36"/>
          <c:order val="36"/>
          <c:tx>
            <c:strRef>
              <c:f>'pivot _dashboard'!$AN$14:$AN$16</c:f>
              <c:strCache>
                <c:ptCount val="1"/>
                <c:pt idx="0">
                  <c:v>Paper - Sum of Profit</c:v>
                </c:pt>
              </c:strCache>
            </c:strRef>
          </c:tx>
          <c:spPr>
            <a:gradFill rotWithShape="1">
              <a:gsLst>
                <a:gs pos="0">
                  <a:schemeClr val="accent1">
                    <a:lumMod val="70000"/>
                    <a:lumOff val="30000"/>
                    <a:tint val="100000"/>
                    <a:shade val="100000"/>
                    <a:satMod val="130000"/>
                  </a:schemeClr>
                </a:gs>
                <a:gs pos="100000">
                  <a:schemeClr val="accent1">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_dashboard'!$AN$17:$AN$20</c:f>
              <c:numCache>
                <c:formatCode>General</c:formatCode>
                <c:ptCount val="3"/>
                <c:pt idx="1">
                  <c:v>34053.569299999966</c:v>
                </c:pt>
              </c:numCache>
            </c:numRef>
          </c:val>
          <c:extLst>
            <c:ext xmlns:c16="http://schemas.microsoft.com/office/drawing/2014/chart" uri="{C3380CC4-5D6E-409C-BE32-E72D297353CC}">
              <c16:uniqueId val="{00000085-6591-4C5B-AC52-FF93AE1AFFEE}"/>
            </c:ext>
          </c:extLst>
        </c:ser>
        <c:ser>
          <c:idx val="37"/>
          <c:order val="37"/>
          <c:tx>
            <c:strRef>
              <c:f>'pivot _dashboard'!$AO$14:$AO$16</c:f>
              <c:strCache>
                <c:ptCount val="1"/>
                <c:pt idx="0">
                  <c:v>Paper - Sum of Quantity</c:v>
                </c:pt>
              </c:strCache>
            </c:strRef>
          </c:tx>
          <c:spPr>
            <a:gradFill rotWithShape="1">
              <a:gsLst>
                <a:gs pos="0">
                  <a:schemeClr val="accent2">
                    <a:lumMod val="70000"/>
                    <a:lumOff val="30000"/>
                    <a:tint val="100000"/>
                    <a:shade val="100000"/>
                    <a:satMod val="130000"/>
                  </a:schemeClr>
                </a:gs>
                <a:gs pos="100000">
                  <a:schemeClr val="accent2">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_dashboard'!$AO$17:$AO$20</c:f>
              <c:numCache>
                <c:formatCode>General</c:formatCode>
                <c:ptCount val="3"/>
                <c:pt idx="1">
                  <c:v>5178</c:v>
                </c:pt>
              </c:numCache>
            </c:numRef>
          </c:val>
          <c:extLst>
            <c:ext xmlns:c16="http://schemas.microsoft.com/office/drawing/2014/chart" uri="{C3380CC4-5D6E-409C-BE32-E72D297353CC}">
              <c16:uniqueId val="{00000086-6591-4C5B-AC52-FF93AE1AFFEE}"/>
            </c:ext>
          </c:extLst>
        </c:ser>
        <c:ser>
          <c:idx val="38"/>
          <c:order val="38"/>
          <c:tx>
            <c:strRef>
              <c:f>'pivot _dashboard'!$AP$14:$AP$16</c:f>
              <c:strCache>
                <c:ptCount val="1"/>
                <c:pt idx="0">
                  <c:v>Paper - Sum of TOTAL_AMOUNT</c:v>
                </c:pt>
              </c:strCache>
            </c:strRef>
          </c:tx>
          <c:spPr>
            <a:gradFill rotWithShape="1">
              <a:gsLst>
                <a:gs pos="0">
                  <a:schemeClr val="accent3">
                    <a:lumMod val="70000"/>
                    <a:lumOff val="30000"/>
                    <a:tint val="100000"/>
                    <a:shade val="100000"/>
                    <a:satMod val="130000"/>
                  </a:schemeClr>
                </a:gs>
                <a:gs pos="100000">
                  <a:schemeClr val="accent3">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_dashboard'!$AP$17:$AP$20</c:f>
              <c:numCache>
                <c:formatCode>General</c:formatCode>
                <c:ptCount val="3"/>
                <c:pt idx="1">
                  <c:v>363438.05880000029</c:v>
                </c:pt>
              </c:numCache>
            </c:numRef>
          </c:val>
          <c:extLst>
            <c:ext xmlns:c16="http://schemas.microsoft.com/office/drawing/2014/chart" uri="{C3380CC4-5D6E-409C-BE32-E72D297353CC}">
              <c16:uniqueId val="{00000087-6591-4C5B-AC52-FF93AE1AFFEE}"/>
            </c:ext>
          </c:extLst>
        </c:ser>
        <c:ser>
          <c:idx val="39"/>
          <c:order val="39"/>
          <c:tx>
            <c:strRef>
              <c:f>'pivot _dashboard'!$AQ$14:$AQ$16</c:f>
              <c:strCache>
                <c:ptCount val="1"/>
                <c:pt idx="0">
                  <c:v>Phones - Sum of Profit</c:v>
                </c:pt>
              </c:strCache>
            </c:strRef>
          </c:tx>
          <c:spPr>
            <a:gradFill rotWithShape="1">
              <a:gsLst>
                <a:gs pos="0">
                  <a:schemeClr val="accent4">
                    <a:lumMod val="70000"/>
                    <a:lumOff val="30000"/>
                    <a:tint val="100000"/>
                    <a:shade val="100000"/>
                    <a:satMod val="130000"/>
                  </a:schemeClr>
                </a:gs>
                <a:gs pos="100000">
                  <a:schemeClr val="accent4">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_dashboard'!$AQ$17:$AQ$20</c:f>
              <c:numCache>
                <c:formatCode>General</c:formatCode>
                <c:ptCount val="3"/>
                <c:pt idx="2">
                  <c:v>44515.730599999988</c:v>
                </c:pt>
              </c:numCache>
            </c:numRef>
          </c:val>
          <c:extLst>
            <c:ext xmlns:c16="http://schemas.microsoft.com/office/drawing/2014/chart" uri="{C3380CC4-5D6E-409C-BE32-E72D297353CC}">
              <c16:uniqueId val="{00000088-6591-4C5B-AC52-FF93AE1AFFEE}"/>
            </c:ext>
          </c:extLst>
        </c:ser>
        <c:ser>
          <c:idx val="40"/>
          <c:order val="40"/>
          <c:tx>
            <c:strRef>
              <c:f>'pivot _dashboard'!$AR$14:$AR$16</c:f>
              <c:strCache>
                <c:ptCount val="1"/>
                <c:pt idx="0">
                  <c:v>Phones - Sum of Quantity</c:v>
                </c:pt>
              </c:strCache>
            </c:strRef>
          </c:tx>
          <c:spPr>
            <a:gradFill rotWithShape="1">
              <a:gsLst>
                <a:gs pos="0">
                  <a:schemeClr val="accent5">
                    <a:lumMod val="70000"/>
                    <a:lumOff val="30000"/>
                    <a:tint val="100000"/>
                    <a:shade val="100000"/>
                    <a:satMod val="130000"/>
                  </a:schemeClr>
                </a:gs>
                <a:gs pos="100000">
                  <a:schemeClr val="accent5">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_dashboard'!$AR$17:$AR$20</c:f>
              <c:numCache>
                <c:formatCode>General</c:formatCode>
                <c:ptCount val="3"/>
                <c:pt idx="2">
                  <c:v>3289</c:v>
                </c:pt>
              </c:numCache>
            </c:numRef>
          </c:val>
          <c:extLst>
            <c:ext xmlns:c16="http://schemas.microsoft.com/office/drawing/2014/chart" uri="{C3380CC4-5D6E-409C-BE32-E72D297353CC}">
              <c16:uniqueId val="{00000089-6591-4C5B-AC52-FF93AE1AFFEE}"/>
            </c:ext>
          </c:extLst>
        </c:ser>
        <c:ser>
          <c:idx val="41"/>
          <c:order val="41"/>
          <c:tx>
            <c:strRef>
              <c:f>'pivot _dashboard'!$AS$14:$AS$16</c:f>
              <c:strCache>
                <c:ptCount val="1"/>
                <c:pt idx="0">
                  <c:v>Phones - Sum of TOTAL_AMOUNT</c:v>
                </c:pt>
              </c:strCache>
            </c:strRef>
          </c:tx>
          <c:spPr>
            <a:gradFill rotWithShape="1">
              <a:gsLst>
                <a:gs pos="0">
                  <a:schemeClr val="accent6">
                    <a:lumMod val="70000"/>
                    <a:lumOff val="30000"/>
                    <a:tint val="100000"/>
                    <a:shade val="100000"/>
                    <a:satMod val="130000"/>
                  </a:schemeClr>
                </a:gs>
                <a:gs pos="100000">
                  <a:schemeClr val="accent6">
                    <a:lumMod val="70000"/>
                    <a:lumOff val="3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_dashboard'!$AS$17:$AS$20</c:f>
              <c:numCache>
                <c:formatCode>General</c:formatCode>
                <c:ptCount val="3"/>
                <c:pt idx="2">
                  <c:v>1387681.2140000002</c:v>
                </c:pt>
              </c:numCache>
            </c:numRef>
          </c:val>
          <c:extLst>
            <c:ext xmlns:c16="http://schemas.microsoft.com/office/drawing/2014/chart" uri="{C3380CC4-5D6E-409C-BE32-E72D297353CC}">
              <c16:uniqueId val="{0000008A-6591-4C5B-AC52-FF93AE1AFFEE}"/>
            </c:ext>
          </c:extLst>
        </c:ser>
        <c:ser>
          <c:idx val="42"/>
          <c:order val="42"/>
          <c:tx>
            <c:strRef>
              <c:f>'pivot _dashboard'!$AT$14:$AT$16</c:f>
              <c:strCache>
                <c:ptCount val="1"/>
                <c:pt idx="0">
                  <c:v>Storage - Sum of Profit</c:v>
                </c:pt>
              </c:strCache>
            </c:strRef>
          </c:tx>
          <c:spPr>
            <a:gradFill rotWithShape="1">
              <a:gsLst>
                <a:gs pos="0">
                  <a:schemeClr val="accent1">
                    <a:lumMod val="70000"/>
                    <a:tint val="100000"/>
                    <a:shade val="100000"/>
                    <a:satMod val="130000"/>
                  </a:schemeClr>
                </a:gs>
                <a:gs pos="100000">
                  <a:schemeClr val="accent1">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_dashboard'!$AT$17:$AT$20</c:f>
              <c:numCache>
                <c:formatCode>General</c:formatCode>
                <c:ptCount val="3"/>
                <c:pt idx="1">
                  <c:v>21278.826399999987</c:v>
                </c:pt>
              </c:numCache>
            </c:numRef>
          </c:val>
          <c:extLst>
            <c:ext xmlns:c16="http://schemas.microsoft.com/office/drawing/2014/chart" uri="{C3380CC4-5D6E-409C-BE32-E72D297353CC}">
              <c16:uniqueId val="{0000008B-6591-4C5B-AC52-FF93AE1AFFEE}"/>
            </c:ext>
          </c:extLst>
        </c:ser>
        <c:ser>
          <c:idx val="43"/>
          <c:order val="43"/>
          <c:tx>
            <c:strRef>
              <c:f>'pivot _dashboard'!$AU$14:$AU$16</c:f>
              <c:strCache>
                <c:ptCount val="1"/>
                <c:pt idx="0">
                  <c:v>Storage - Sum of Quantity</c:v>
                </c:pt>
              </c:strCache>
            </c:strRef>
          </c:tx>
          <c:spPr>
            <a:gradFill rotWithShape="1">
              <a:gsLst>
                <a:gs pos="0">
                  <a:schemeClr val="accent2">
                    <a:lumMod val="70000"/>
                    <a:tint val="100000"/>
                    <a:shade val="100000"/>
                    <a:satMod val="130000"/>
                  </a:schemeClr>
                </a:gs>
                <a:gs pos="100000">
                  <a:schemeClr val="accent2">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_dashboard'!$AU$17:$AU$20</c:f>
              <c:numCache>
                <c:formatCode>General</c:formatCode>
                <c:ptCount val="3"/>
                <c:pt idx="1">
                  <c:v>3158</c:v>
                </c:pt>
              </c:numCache>
            </c:numRef>
          </c:val>
          <c:extLst>
            <c:ext xmlns:c16="http://schemas.microsoft.com/office/drawing/2014/chart" uri="{C3380CC4-5D6E-409C-BE32-E72D297353CC}">
              <c16:uniqueId val="{0000008C-6591-4C5B-AC52-FF93AE1AFFEE}"/>
            </c:ext>
          </c:extLst>
        </c:ser>
        <c:ser>
          <c:idx val="44"/>
          <c:order val="44"/>
          <c:tx>
            <c:strRef>
              <c:f>'pivot _dashboard'!$AV$14:$AV$16</c:f>
              <c:strCache>
                <c:ptCount val="1"/>
                <c:pt idx="0">
                  <c:v>Storage - Sum of TOTAL_AMOUNT</c:v>
                </c:pt>
              </c:strCache>
            </c:strRef>
          </c:tx>
          <c:spPr>
            <a:gradFill rotWithShape="1">
              <a:gsLst>
                <a:gs pos="0">
                  <a:schemeClr val="accent3">
                    <a:lumMod val="70000"/>
                    <a:tint val="100000"/>
                    <a:shade val="100000"/>
                    <a:satMod val="130000"/>
                  </a:schemeClr>
                </a:gs>
                <a:gs pos="100000">
                  <a:schemeClr val="accent3">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_dashboard'!$AV$17:$AV$20</c:f>
              <c:numCache>
                <c:formatCode>General</c:formatCode>
                <c:ptCount val="3"/>
                <c:pt idx="1">
                  <c:v>1038755.9840000003</c:v>
                </c:pt>
              </c:numCache>
            </c:numRef>
          </c:val>
          <c:extLst>
            <c:ext xmlns:c16="http://schemas.microsoft.com/office/drawing/2014/chart" uri="{C3380CC4-5D6E-409C-BE32-E72D297353CC}">
              <c16:uniqueId val="{0000008D-6591-4C5B-AC52-FF93AE1AFFEE}"/>
            </c:ext>
          </c:extLst>
        </c:ser>
        <c:ser>
          <c:idx val="45"/>
          <c:order val="45"/>
          <c:tx>
            <c:strRef>
              <c:f>'pivot _dashboard'!$AW$14:$AW$16</c:f>
              <c:strCache>
                <c:ptCount val="1"/>
                <c:pt idx="0">
                  <c:v>Supplies - Sum of Profit</c:v>
                </c:pt>
              </c:strCache>
            </c:strRef>
          </c:tx>
          <c:spPr>
            <a:gradFill rotWithShape="1">
              <a:gsLst>
                <a:gs pos="0">
                  <a:schemeClr val="accent4">
                    <a:lumMod val="70000"/>
                    <a:tint val="100000"/>
                    <a:shade val="100000"/>
                    <a:satMod val="130000"/>
                  </a:schemeClr>
                </a:gs>
                <a:gs pos="100000">
                  <a:schemeClr val="accent4">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_dashboard'!$AW$17:$AW$20</c:f>
              <c:numCache>
                <c:formatCode>General</c:formatCode>
                <c:ptCount val="3"/>
                <c:pt idx="1">
                  <c:v>-1189.0994999999991</c:v>
                </c:pt>
              </c:numCache>
            </c:numRef>
          </c:val>
          <c:extLst>
            <c:ext xmlns:c16="http://schemas.microsoft.com/office/drawing/2014/chart" uri="{C3380CC4-5D6E-409C-BE32-E72D297353CC}">
              <c16:uniqueId val="{0000008E-6591-4C5B-AC52-FF93AE1AFFEE}"/>
            </c:ext>
          </c:extLst>
        </c:ser>
        <c:ser>
          <c:idx val="46"/>
          <c:order val="46"/>
          <c:tx>
            <c:strRef>
              <c:f>'pivot _dashboard'!$AX$14:$AX$16</c:f>
              <c:strCache>
                <c:ptCount val="1"/>
                <c:pt idx="0">
                  <c:v>Supplies - Sum of Quantity</c:v>
                </c:pt>
              </c:strCache>
            </c:strRef>
          </c:tx>
          <c:spPr>
            <a:gradFill rotWithShape="1">
              <a:gsLst>
                <a:gs pos="0">
                  <a:schemeClr val="accent5">
                    <a:lumMod val="70000"/>
                    <a:tint val="100000"/>
                    <a:shade val="100000"/>
                    <a:satMod val="130000"/>
                  </a:schemeClr>
                </a:gs>
                <a:gs pos="100000">
                  <a:schemeClr val="accent5">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_dashboard'!$AX$17:$AX$20</c:f>
              <c:numCache>
                <c:formatCode>General</c:formatCode>
                <c:ptCount val="3"/>
                <c:pt idx="1">
                  <c:v>647</c:v>
                </c:pt>
              </c:numCache>
            </c:numRef>
          </c:val>
          <c:extLst>
            <c:ext xmlns:c16="http://schemas.microsoft.com/office/drawing/2014/chart" uri="{C3380CC4-5D6E-409C-BE32-E72D297353CC}">
              <c16:uniqueId val="{0000008F-6591-4C5B-AC52-FF93AE1AFFEE}"/>
            </c:ext>
          </c:extLst>
        </c:ser>
        <c:ser>
          <c:idx val="47"/>
          <c:order val="47"/>
          <c:tx>
            <c:strRef>
              <c:f>'pivot _dashboard'!$AY$14:$AY$16</c:f>
              <c:strCache>
                <c:ptCount val="1"/>
                <c:pt idx="0">
                  <c:v>Supplies - Sum of TOTAL_AMOUNT</c:v>
                </c:pt>
              </c:strCache>
            </c:strRef>
          </c:tx>
          <c:spPr>
            <a:gradFill rotWithShape="1">
              <a:gsLst>
                <a:gs pos="0">
                  <a:schemeClr val="accent6">
                    <a:lumMod val="70000"/>
                    <a:tint val="100000"/>
                    <a:shade val="100000"/>
                    <a:satMod val="130000"/>
                  </a:schemeClr>
                </a:gs>
                <a:gs pos="100000">
                  <a:schemeClr val="accent6">
                    <a:lumMod val="7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_dashboard'!$AY$17:$AY$20</c:f>
              <c:numCache>
                <c:formatCode>General</c:formatCode>
                <c:ptCount val="3"/>
                <c:pt idx="1">
                  <c:v>188157.62120000002</c:v>
                </c:pt>
              </c:numCache>
            </c:numRef>
          </c:val>
          <c:extLst>
            <c:ext xmlns:c16="http://schemas.microsoft.com/office/drawing/2014/chart" uri="{C3380CC4-5D6E-409C-BE32-E72D297353CC}">
              <c16:uniqueId val="{00000090-6591-4C5B-AC52-FF93AE1AFFEE}"/>
            </c:ext>
          </c:extLst>
        </c:ser>
        <c:ser>
          <c:idx val="48"/>
          <c:order val="48"/>
          <c:tx>
            <c:strRef>
              <c:f>'pivot _dashboard'!$AZ$14:$AZ$16</c:f>
              <c:strCache>
                <c:ptCount val="1"/>
                <c:pt idx="0">
                  <c:v>Tables - Sum of Profit</c:v>
                </c:pt>
              </c:strCache>
            </c:strRef>
          </c:tx>
          <c:spPr>
            <a:gradFill rotWithShape="1">
              <a:gsLst>
                <a:gs pos="0">
                  <a:schemeClr val="accent1">
                    <a:lumMod val="50000"/>
                    <a:lumOff val="50000"/>
                    <a:tint val="100000"/>
                    <a:shade val="100000"/>
                    <a:satMod val="130000"/>
                  </a:schemeClr>
                </a:gs>
                <a:gs pos="100000">
                  <a:schemeClr val="accent1">
                    <a:lumMod val="50000"/>
                    <a:lumOff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_dashboard'!$AZ$17:$AZ$20</c:f>
              <c:numCache>
                <c:formatCode>General</c:formatCode>
                <c:ptCount val="3"/>
                <c:pt idx="0">
                  <c:v>-17725.481100000001</c:v>
                </c:pt>
              </c:numCache>
            </c:numRef>
          </c:val>
          <c:extLst>
            <c:ext xmlns:c16="http://schemas.microsoft.com/office/drawing/2014/chart" uri="{C3380CC4-5D6E-409C-BE32-E72D297353CC}">
              <c16:uniqueId val="{00000091-6591-4C5B-AC52-FF93AE1AFFEE}"/>
            </c:ext>
          </c:extLst>
        </c:ser>
        <c:ser>
          <c:idx val="49"/>
          <c:order val="49"/>
          <c:tx>
            <c:strRef>
              <c:f>'pivot _dashboard'!$BA$14:$BA$16</c:f>
              <c:strCache>
                <c:ptCount val="1"/>
                <c:pt idx="0">
                  <c:v>Tables - Sum of Quantity</c:v>
                </c:pt>
              </c:strCache>
            </c:strRef>
          </c:tx>
          <c:spPr>
            <a:gradFill rotWithShape="1">
              <a:gsLst>
                <a:gs pos="0">
                  <a:schemeClr val="accent2">
                    <a:lumMod val="50000"/>
                    <a:lumOff val="50000"/>
                    <a:tint val="100000"/>
                    <a:shade val="100000"/>
                    <a:satMod val="130000"/>
                  </a:schemeClr>
                </a:gs>
                <a:gs pos="100000">
                  <a:schemeClr val="accent2">
                    <a:lumMod val="50000"/>
                    <a:lumOff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_dashboard'!$BA$17:$BA$20</c:f>
              <c:numCache>
                <c:formatCode>General</c:formatCode>
                <c:ptCount val="3"/>
                <c:pt idx="0">
                  <c:v>1241</c:v>
                </c:pt>
              </c:numCache>
            </c:numRef>
          </c:val>
          <c:extLst>
            <c:ext xmlns:c16="http://schemas.microsoft.com/office/drawing/2014/chart" uri="{C3380CC4-5D6E-409C-BE32-E72D297353CC}">
              <c16:uniqueId val="{00000092-6591-4C5B-AC52-FF93AE1AFFEE}"/>
            </c:ext>
          </c:extLst>
        </c:ser>
        <c:ser>
          <c:idx val="50"/>
          <c:order val="50"/>
          <c:tx>
            <c:strRef>
              <c:f>'pivot _dashboard'!$BB$14:$BB$16</c:f>
              <c:strCache>
                <c:ptCount val="1"/>
                <c:pt idx="0">
                  <c:v>Tables - Sum of TOTAL_AMOUNT</c:v>
                </c:pt>
              </c:strCache>
            </c:strRef>
          </c:tx>
          <c:spPr>
            <a:gradFill rotWithShape="1">
              <a:gsLst>
                <a:gs pos="0">
                  <a:schemeClr val="accent3">
                    <a:lumMod val="50000"/>
                    <a:lumOff val="50000"/>
                    <a:tint val="100000"/>
                    <a:shade val="100000"/>
                    <a:satMod val="130000"/>
                  </a:schemeClr>
                </a:gs>
                <a:gs pos="100000">
                  <a:schemeClr val="accent3">
                    <a:lumMod val="50000"/>
                    <a:lumOff val="50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_dashboard'!$C$17:$C$20</c:f>
              <c:strCache>
                <c:ptCount val="3"/>
                <c:pt idx="0">
                  <c:v>Furniture</c:v>
                </c:pt>
                <c:pt idx="1">
                  <c:v>Office Supplies</c:v>
                </c:pt>
                <c:pt idx="2">
                  <c:v>Technology</c:v>
                </c:pt>
              </c:strCache>
            </c:strRef>
          </c:cat>
          <c:val>
            <c:numRef>
              <c:f>'pivot _dashboard'!$BB$17:$BB$20</c:f>
              <c:numCache>
                <c:formatCode>General</c:formatCode>
                <c:ptCount val="3"/>
                <c:pt idx="0">
                  <c:v>904949.19715000025</c:v>
                </c:pt>
              </c:numCache>
            </c:numRef>
          </c:val>
          <c:extLst>
            <c:ext xmlns:c16="http://schemas.microsoft.com/office/drawing/2014/chart" uri="{C3380CC4-5D6E-409C-BE32-E72D297353CC}">
              <c16:uniqueId val="{00000093-6591-4C5B-AC52-FF93AE1AFFEE}"/>
            </c:ext>
          </c:extLst>
        </c:ser>
        <c:dLbls>
          <c:showLegendKey val="0"/>
          <c:showVal val="0"/>
          <c:showCatName val="0"/>
          <c:showSerName val="0"/>
          <c:showPercent val="0"/>
          <c:showBubbleSize val="0"/>
        </c:dLbls>
        <c:gapWidth val="150"/>
        <c:shape val="box"/>
        <c:axId val="899038048"/>
        <c:axId val="899033248"/>
        <c:axId val="0"/>
      </c:bar3DChart>
      <c:catAx>
        <c:axId val="89903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33248"/>
        <c:crosses val="autoZero"/>
        <c:auto val="1"/>
        <c:lblAlgn val="ctr"/>
        <c:lblOffset val="100"/>
        <c:noMultiLvlLbl val="0"/>
      </c:catAx>
      <c:valAx>
        <c:axId val="89903324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038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_dashboard!PivotTable19</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 WISE</a:t>
            </a:r>
          </a:p>
          <a:p>
            <a:pPr>
              <a:defRPr/>
            </a:pPr>
            <a:r>
              <a:rPr lang="en-IN"/>
              <a:t>COUNT OF ORDER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_dashboard'!$B$23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cat>
            <c:strRef>
              <c:f>'pivot _dashboard'!$A$24:$A$28</c:f>
              <c:strCache>
                <c:ptCount val="4"/>
                <c:pt idx="0">
                  <c:v>Central</c:v>
                </c:pt>
                <c:pt idx="1">
                  <c:v>East</c:v>
                </c:pt>
                <c:pt idx="2">
                  <c:v>South</c:v>
                </c:pt>
                <c:pt idx="3">
                  <c:v>West</c:v>
                </c:pt>
              </c:strCache>
            </c:strRef>
          </c:cat>
          <c:val>
            <c:numRef>
              <c:f>'pivot _dashboard'!$B$24:$B$28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0-2907-4B3B-99A2-274A3208399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_dashboard!PivotTable20</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SHIP MODE WISE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_dashboard'!$C$32</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_dashboard'!$B$33:$B$37</c:f>
              <c:strCache>
                <c:ptCount val="4"/>
                <c:pt idx="0">
                  <c:v>First Class</c:v>
                </c:pt>
                <c:pt idx="1">
                  <c:v>Same Day</c:v>
                </c:pt>
                <c:pt idx="2">
                  <c:v>Second Class</c:v>
                </c:pt>
                <c:pt idx="3">
                  <c:v>Standard Class</c:v>
                </c:pt>
              </c:strCache>
            </c:strRef>
          </c:cat>
          <c:val>
            <c:numRef>
              <c:f>'pivot _dashboard'!$C$33:$C$37</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7869-401B-8FB1-A17E5E3D9CCD}"/>
            </c:ext>
          </c:extLst>
        </c:ser>
        <c:dLbls>
          <c:showLegendKey val="0"/>
          <c:showVal val="0"/>
          <c:showCatName val="0"/>
          <c:showSerName val="0"/>
          <c:showPercent val="0"/>
          <c:showBubbleSize val="0"/>
        </c:dLbls>
        <c:gapWidth val="150"/>
        <c:shape val="box"/>
        <c:axId val="1546230048"/>
        <c:axId val="1546238688"/>
        <c:axId val="0"/>
      </c:bar3DChart>
      <c:catAx>
        <c:axId val="1546230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6238688"/>
        <c:crosses val="autoZero"/>
        <c:auto val="1"/>
        <c:lblAlgn val="ctr"/>
        <c:lblOffset val="100"/>
        <c:noMultiLvlLbl val="0"/>
      </c:catAx>
      <c:valAx>
        <c:axId val="15462386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623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_dashboard!PivotTable21</c:name>
    <c:fmtId val="3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_dashboard'!$E$40</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_dashboard'!$D$41:$D$45</c:f>
              <c:strCache>
                <c:ptCount val="4"/>
                <c:pt idx="0">
                  <c:v>2014</c:v>
                </c:pt>
                <c:pt idx="1">
                  <c:v>2015</c:v>
                </c:pt>
                <c:pt idx="2">
                  <c:v>2016</c:v>
                </c:pt>
                <c:pt idx="3">
                  <c:v>2017</c:v>
                </c:pt>
              </c:strCache>
            </c:strRef>
          </c:cat>
          <c:val>
            <c:numRef>
              <c:f>'pivot _dashboard'!$E$41:$E$45</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43F4-4921-B958-89EC7C29D96F}"/>
            </c:ext>
          </c:extLst>
        </c:ser>
        <c:dLbls>
          <c:showLegendKey val="0"/>
          <c:showVal val="0"/>
          <c:showCatName val="0"/>
          <c:showSerName val="0"/>
          <c:showPercent val="0"/>
          <c:showBubbleSize val="0"/>
        </c:dLbls>
        <c:marker val="1"/>
        <c:smooth val="0"/>
        <c:axId val="1081732624"/>
        <c:axId val="1081723984"/>
      </c:lineChart>
      <c:catAx>
        <c:axId val="10817326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1723984"/>
        <c:crosses val="autoZero"/>
        <c:auto val="1"/>
        <c:lblAlgn val="ctr"/>
        <c:lblOffset val="100"/>
        <c:noMultiLvlLbl val="0"/>
      </c:catAx>
      <c:valAx>
        <c:axId val="108172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173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[Superstore_data.xlsx]pivot _dashboard!PivotTable22</c:name>
    <c:fmtId val="3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_dashboard'!$H$44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_dashboard'!$G$45:$G$49</c:f>
              <c:strCache>
                <c:ptCount val="4"/>
                <c:pt idx="0">
                  <c:v>2014</c:v>
                </c:pt>
                <c:pt idx="1">
                  <c:v>2015</c:v>
                </c:pt>
                <c:pt idx="2">
                  <c:v>2016</c:v>
                </c:pt>
                <c:pt idx="3">
                  <c:v>2017</c:v>
                </c:pt>
              </c:strCache>
            </c:strRef>
          </c:cat>
          <c:val>
            <c:numRef>
              <c:f>'pivot _dashboard'!$H$45:$H$49</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B2A6-4573-AC5C-BD3BE55BA867}"/>
            </c:ext>
          </c:extLst>
        </c:ser>
        <c:dLbls>
          <c:showLegendKey val="0"/>
          <c:showVal val="0"/>
          <c:showCatName val="0"/>
          <c:showSerName val="0"/>
          <c:showPercent val="0"/>
          <c:showBubbleSize val="0"/>
        </c:dLbls>
        <c:marker val="1"/>
        <c:smooth val="0"/>
        <c:axId val="1081682704"/>
        <c:axId val="1081683184"/>
      </c:lineChart>
      <c:catAx>
        <c:axId val="108168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683184"/>
        <c:crosses val="autoZero"/>
        <c:auto val="1"/>
        <c:lblAlgn val="ctr"/>
        <c:lblOffset val="100"/>
        <c:noMultiLvlLbl val="0"/>
      </c:catAx>
      <c:valAx>
        <c:axId val="108168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68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xdr:col>
      <xdr:colOff>1187450</xdr:colOff>
      <xdr:row>10</xdr:row>
      <xdr:rowOff>31750</xdr:rowOff>
    </xdr:from>
    <xdr:to>
      <xdr:col>4</xdr:col>
      <xdr:colOff>895350</xdr:colOff>
      <xdr:row>14</xdr:row>
      <xdr:rowOff>82550</xdr:rowOff>
    </xdr:to>
    <xdr:sp macro="" textlink="">
      <xdr:nvSpPr>
        <xdr:cNvPr id="3" name="Rectangle 2">
          <a:extLst>
            <a:ext uri="{FF2B5EF4-FFF2-40B4-BE49-F238E27FC236}">
              <a16:creationId xmlns:a16="http://schemas.microsoft.com/office/drawing/2014/main" id="{42523B49-7FAB-9945-9AFA-7496CF21A89D}"/>
            </a:ext>
          </a:extLst>
        </xdr:cNvPr>
        <xdr:cNvSpPr/>
      </xdr:nvSpPr>
      <xdr:spPr>
        <a:xfrm>
          <a:off x="1993900" y="2000250"/>
          <a:ext cx="3003550" cy="83820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2</xdr:col>
      <xdr:colOff>552450</xdr:colOff>
      <xdr:row>11</xdr:row>
      <xdr:rowOff>171450</xdr:rowOff>
    </xdr:from>
    <xdr:to>
      <xdr:col>4</xdr:col>
      <xdr:colOff>622300</xdr:colOff>
      <xdr:row>14</xdr:row>
      <xdr:rowOff>12700</xdr:rowOff>
    </xdr:to>
    <xdr:sp macro="" textlink="$B$5">
      <xdr:nvSpPr>
        <xdr:cNvPr id="4" name="TextBox 3">
          <a:extLst>
            <a:ext uri="{FF2B5EF4-FFF2-40B4-BE49-F238E27FC236}">
              <a16:creationId xmlns:a16="http://schemas.microsoft.com/office/drawing/2014/main" id="{1C21C6F7-4DFC-AABD-931A-835D7A9E94E7}"/>
            </a:ext>
          </a:extLst>
        </xdr:cNvPr>
        <xdr:cNvSpPr txBox="1"/>
      </xdr:nvSpPr>
      <xdr:spPr>
        <a:xfrm>
          <a:off x="2597150" y="2336800"/>
          <a:ext cx="2127250" cy="43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CCD0D9-5772-4797-9901-A6B3F15B9540}" type="TxLink">
            <a:rPr lang="en-US" sz="2400" b="0" i="0" u="none" strike="noStrike">
              <a:solidFill>
                <a:srgbClr val="000000"/>
              </a:solidFill>
              <a:latin typeface="Calibri"/>
              <a:ea typeface="Calibri"/>
              <a:cs typeface="Calibri"/>
            </a:rPr>
            <a:t>8.00%</a:t>
          </a:fld>
          <a:endParaRPr lang="en-IN" sz="2400"/>
        </a:p>
      </xdr:txBody>
    </xdr:sp>
    <xdr:clientData/>
  </xdr:twoCellAnchor>
  <xdr:twoCellAnchor>
    <xdr:from>
      <xdr:col>5</xdr:col>
      <xdr:colOff>76200</xdr:colOff>
      <xdr:row>10</xdr:row>
      <xdr:rowOff>69850</xdr:rowOff>
    </xdr:from>
    <xdr:to>
      <xdr:col>11</xdr:col>
      <xdr:colOff>146050</xdr:colOff>
      <xdr:row>15</xdr:row>
      <xdr:rowOff>165100</xdr:rowOff>
    </xdr:to>
    <xdr:sp macro="" textlink="">
      <xdr:nvSpPr>
        <xdr:cNvPr id="5" name="Rectangle 4">
          <a:extLst>
            <a:ext uri="{FF2B5EF4-FFF2-40B4-BE49-F238E27FC236}">
              <a16:creationId xmlns:a16="http://schemas.microsoft.com/office/drawing/2014/main" id="{6C2D0002-3A44-111D-9772-4E94C2BD718F}"/>
            </a:ext>
          </a:extLst>
        </xdr:cNvPr>
        <xdr:cNvSpPr/>
      </xdr:nvSpPr>
      <xdr:spPr>
        <a:xfrm>
          <a:off x="5797550" y="2038350"/>
          <a:ext cx="4032250" cy="107950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5</xdr:col>
      <xdr:colOff>190500</xdr:colOff>
      <xdr:row>11</xdr:row>
      <xdr:rowOff>6350</xdr:rowOff>
    </xdr:from>
    <xdr:to>
      <xdr:col>7</xdr:col>
      <xdr:colOff>438150</xdr:colOff>
      <xdr:row>12</xdr:row>
      <xdr:rowOff>82550</xdr:rowOff>
    </xdr:to>
    <xdr:sp macro="" textlink="">
      <xdr:nvSpPr>
        <xdr:cNvPr id="6" name="TextBox 5">
          <a:extLst>
            <a:ext uri="{FF2B5EF4-FFF2-40B4-BE49-F238E27FC236}">
              <a16:creationId xmlns:a16="http://schemas.microsoft.com/office/drawing/2014/main" id="{6E8A8E44-311A-D82F-7D42-8203C8E8A840}"/>
            </a:ext>
          </a:extLst>
        </xdr:cNvPr>
        <xdr:cNvSpPr txBox="1"/>
      </xdr:nvSpPr>
      <xdr:spPr>
        <a:xfrm>
          <a:off x="5911850" y="2171700"/>
          <a:ext cx="1568450" cy="27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 REVENUE LOSS</a:t>
          </a:r>
        </a:p>
      </xdr:txBody>
    </xdr:sp>
    <xdr:clientData/>
  </xdr:twoCellAnchor>
  <xdr:twoCellAnchor>
    <xdr:from>
      <xdr:col>8</xdr:col>
      <xdr:colOff>336550</xdr:colOff>
      <xdr:row>10</xdr:row>
      <xdr:rowOff>177800</xdr:rowOff>
    </xdr:from>
    <xdr:to>
      <xdr:col>10</xdr:col>
      <xdr:colOff>444500</xdr:colOff>
      <xdr:row>12</xdr:row>
      <xdr:rowOff>44450</xdr:rowOff>
    </xdr:to>
    <xdr:sp macro="" textlink="">
      <xdr:nvSpPr>
        <xdr:cNvPr id="7" name="TextBox 6">
          <a:extLst>
            <a:ext uri="{FF2B5EF4-FFF2-40B4-BE49-F238E27FC236}">
              <a16:creationId xmlns:a16="http://schemas.microsoft.com/office/drawing/2014/main" id="{A4F629A8-244A-4DFF-AC0A-C3FFF5BAB891}"/>
            </a:ext>
          </a:extLst>
        </xdr:cNvPr>
        <xdr:cNvSpPr txBox="1"/>
      </xdr:nvSpPr>
      <xdr:spPr>
        <a:xfrm>
          <a:off x="8039100" y="2146300"/>
          <a:ext cx="1428750" cy="260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PROFIT LOSS</a:t>
          </a:r>
        </a:p>
      </xdr:txBody>
    </xdr:sp>
    <xdr:clientData/>
  </xdr:twoCellAnchor>
  <xdr:twoCellAnchor>
    <xdr:from>
      <xdr:col>8</xdr:col>
      <xdr:colOff>450850</xdr:colOff>
      <xdr:row>13</xdr:row>
      <xdr:rowOff>69850</xdr:rowOff>
    </xdr:from>
    <xdr:to>
      <xdr:col>10</xdr:col>
      <xdr:colOff>444500</xdr:colOff>
      <xdr:row>15</xdr:row>
      <xdr:rowOff>38100</xdr:rowOff>
    </xdr:to>
    <xdr:sp macro="" textlink="D5">
      <xdr:nvSpPr>
        <xdr:cNvPr id="8" name="TextBox 7">
          <a:extLst>
            <a:ext uri="{FF2B5EF4-FFF2-40B4-BE49-F238E27FC236}">
              <a16:creationId xmlns:a16="http://schemas.microsoft.com/office/drawing/2014/main" id="{9B17408F-12FD-9A3E-A236-4692FFDC135D}"/>
            </a:ext>
          </a:extLst>
        </xdr:cNvPr>
        <xdr:cNvSpPr txBox="1"/>
      </xdr:nvSpPr>
      <xdr:spPr>
        <a:xfrm>
          <a:off x="8153400" y="2628900"/>
          <a:ext cx="13144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4EDEA8-B6C8-402F-8922-E62A30C2E9B3}" type="TxLink">
            <a:rPr lang="en-US" sz="1200" b="0" i="0" u="none" strike="noStrike">
              <a:solidFill>
                <a:srgbClr val="000000"/>
              </a:solidFill>
              <a:latin typeface="Calibri"/>
              <a:ea typeface="Calibri"/>
              <a:cs typeface="Calibri"/>
            </a:rPr>
            <a:t>23232.3615</a:t>
          </a:fld>
          <a:endParaRPr lang="en-IN" sz="1100"/>
        </a:p>
      </xdr:txBody>
    </xdr:sp>
    <xdr:clientData/>
  </xdr:twoCellAnchor>
  <xdr:twoCellAnchor>
    <xdr:from>
      <xdr:col>5</xdr:col>
      <xdr:colOff>292100</xdr:colOff>
      <xdr:row>13</xdr:row>
      <xdr:rowOff>12700</xdr:rowOff>
    </xdr:from>
    <xdr:to>
      <xdr:col>7</xdr:col>
      <xdr:colOff>285750</xdr:colOff>
      <xdr:row>14</xdr:row>
      <xdr:rowOff>177800</xdr:rowOff>
    </xdr:to>
    <xdr:sp macro="" textlink="E5">
      <xdr:nvSpPr>
        <xdr:cNvPr id="9" name="TextBox 8">
          <a:extLst>
            <a:ext uri="{FF2B5EF4-FFF2-40B4-BE49-F238E27FC236}">
              <a16:creationId xmlns:a16="http://schemas.microsoft.com/office/drawing/2014/main" id="{040D9658-DD9D-437B-A1C3-A5B882C4E88B}"/>
            </a:ext>
          </a:extLst>
        </xdr:cNvPr>
        <xdr:cNvSpPr txBox="1"/>
      </xdr:nvSpPr>
      <xdr:spPr>
        <a:xfrm>
          <a:off x="6013450" y="2571750"/>
          <a:ext cx="13144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CA6B17-0AE5-494F-800D-6E0DE11F30DB}" type="TxLink">
            <a:rPr lang="en-US" sz="1200" b="0" i="0" u="none" strike="noStrike">
              <a:solidFill>
                <a:srgbClr val="000000"/>
              </a:solidFill>
              <a:latin typeface="Calibri"/>
              <a:ea typeface="Calibri"/>
              <a:cs typeface="Calibri"/>
            </a:rPr>
            <a:t>888721.3475</a:t>
          </a:fld>
          <a:endParaRPr lang="en-IN" sz="1100"/>
        </a:p>
      </xdr:txBody>
    </xdr:sp>
    <xdr:clientData/>
  </xdr:twoCellAnchor>
  <xdr:twoCellAnchor>
    <xdr:from>
      <xdr:col>0</xdr:col>
      <xdr:colOff>676275</xdr:colOff>
      <xdr:row>15</xdr:row>
      <xdr:rowOff>95250</xdr:rowOff>
    </xdr:from>
    <xdr:to>
      <xdr:col>4</xdr:col>
      <xdr:colOff>1146175</xdr:colOff>
      <xdr:row>29</xdr:row>
      <xdr:rowOff>82550</xdr:rowOff>
    </xdr:to>
    <xdr:graphicFrame macro="">
      <xdr:nvGraphicFramePr>
        <xdr:cNvPr id="10" name="Chart 9">
          <a:extLst>
            <a:ext uri="{FF2B5EF4-FFF2-40B4-BE49-F238E27FC236}">
              <a16:creationId xmlns:a16="http://schemas.microsoft.com/office/drawing/2014/main" id="{5A030271-2F03-14B1-6C9A-14800347B1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485775</xdr:colOff>
      <xdr:row>2</xdr:row>
      <xdr:rowOff>114300</xdr:rowOff>
    </xdr:from>
    <xdr:to>
      <xdr:col>9</xdr:col>
      <xdr:colOff>434975</xdr:colOff>
      <xdr:row>16</xdr:row>
      <xdr:rowOff>101600</xdr:rowOff>
    </xdr:to>
    <xdr:graphicFrame macro="">
      <xdr:nvGraphicFramePr>
        <xdr:cNvPr id="4" name="Chart 3">
          <a:extLst>
            <a:ext uri="{FF2B5EF4-FFF2-40B4-BE49-F238E27FC236}">
              <a16:creationId xmlns:a16="http://schemas.microsoft.com/office/drawing/2014/main" id="{2B50CB94-F1E4-01F6-D3F2-5F023113D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282575</xdr:colOff>
      <xdr:row>2</xdr:row>
      <xdr:rowOff>88900</xdr:rowOff>
    </xdr:from>
    <xdr:to>
      <xdr:col>10</xdr:col>
      <xdr:colOff>231775</xdr:colOff>
      <xdr:row>16</xdr:row>
      <xdr:rowOff>76200</xdr:rowOff>
    </xdr:to>
    <xdr:graphicFrame macro="">
      <xdr:nvGraphicFramePr>
        <xdr:cNvPr id="2" name="Chart 1">
          <a:extLst>
            <a:ext uri="{FF2B5EF4-FFF2-40B4-BE49-F238E27FC236}">
              <a16:creationId xmlns:a16="http://schemas.microsoft.com/office/drawing/2014/main" id="{567177EF-A171-5B9C-010D-FEB98D0E2C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149225</xdr:colOff>
      <xdr:row>5</xdr:row>
      <xdr:rowOff>177800</xdr:rowOff>
    </xdr:from>
    <xdr:to>
      <xdr:col>2</xdr:col>
      <xdr:colOff>1606550</xdr:colOff>
      <xdr:row>17</xdr:row>
      <xdr:rowOff>38100</xdr:rowOff>
    </xdr:to>
    <xdr:graphicFrame macro="">
      <xdr:nvGraphicFramePr>
        <xdr:cNvPr id="2" name="Chart 1">
          <a:extLst>
            <a:ext uri="{FF2B5EF4-FFF2-40B4-BE49-F238E27FC236}">
              <a16:creationId xmlns:a16="http://schemas.microsoft.com/office/drawing/2014/main" id="{33BE2CB6-DFB1-2DBA-7A85-B6DB07A9F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1454150</xdr:colOff>
      <xdr:row>4</xdr:row>
      <xdr:rowOff>44450</xdr:rowOff>
    </xdr:from>
    <xdr:to>
      <xdr:col>9</xdr:col>
      <xdr:colOff>234950</xdr:colOff>
      <xdr:row>10</xdr:row>
      <xdr:rowOff>25400</xdr:rowOff>
    </xdr:to>
    <xdr:sp macro="" textlink="">
      <xdr:nvSpPr>
        <xdr:cNvPr id="3" name="Rectangle 2">
          <a:extLst>
            <a:ext uri="{FF2B5EF4-FFF2-40B4-BE49-F238E27FC236}">
              <a16:creationId xmlns:a16="http://schemas.microsoft.com/office/drawing/2014/main" id="{779B7657-8052-3713-E4A5-948F324ACB6C}"/>
            </a:ext>
          </a:extLst>
        </xdr:cNvPr>
        <xdr:cNvSpPr/>
      </xdr:nvSpPr>
      <xdr:spPr>
        <a:xfrm>
          <a:off x="5842000" y="831850"/>
          <a:ext cx="3956050" cy="116205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3</xdr:col>
      <xdr:colOff>1720850</xdr:colOff>
      <xdr:row>4</xdr:row>
      <xdr:rowOff>114300</xdr:rowOff>
    </xdr:from>
    <xdr:to>
      <xdr:col>9</xdr:col>
      <xdr:colOff>12700</xdr:colOff>
      <xdr:row>6</xdr:row>
      <xdr:rowOff>152400</xdr:rowOff>
    </xdr:to>
    <xdr:sp macro="" textlink="">
      <xdr:nvSpPr>
        <xdr:cNvPr id="4" name="TextBox 3">
          <a:extLst>
            <a:ext uri="{FF2B5EF4-FFF2-40B4-BE49-F238E27FC236}">
              <a16:creationId xmlns:a16="http://schemas.microsoft.com/office/drawing/2014/main" id="{1DCA22FA-71A6-3503-3120-97730DF3793F}"/>
            </a:ext>
          </a:extLst>
        </xdr:cNvPr>
        <xdr:cNvSpPr txBox="1"/>
      </xdr:nvSpPr>
      <xdr:spPr>
        <a:xfrm>
          <a:off x="6108700" y="901700"/>
          <a:ext cx="3467100" cy="43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correlation (discount rate</a:t>
          </a:r>
          <a:r>
            <a:rPr lang="en-IN" sz="1400" b="1" baseline="0"/>
            <a:t> &amp;quantity sold)</a:t>
          </a:r>
          <a:endParaRPr lang="en-IN" sz="1400" b="1"/>
        </a:p>
      </xdr:txBody>
    </xdr:sp>
    <xdr:clientData/>
  </xdr:twoCellAnchor>
  <xdr:twoCellAnchor>
    <xdr:from>
      <xdr:col>5</xdr:col>
      <xdr:colOff>25400</xdr:colOff>
      <xdr:row>7</xdr:row>
      <xdr:rowOff>158750</xdr:rowOff>
    </xdr:from>
    <xdr:to>
      <xdr:col>7</xdr:col>
      <xdr:colOff>520700</xdr:colOff>
      <xdr:row>9</xdr:row>
      <xdr:rowOff>63500</xdr:rowOff>
    </xdr:to>
    <xdr:sp macro="" textlink="$E$4">
      <xdr:nvSpPr>
        <xdr:cNvPr id="5" name="TextBox 4">
          <a:extLst>
            <a:ext uri="{FF2B5EF4-FFF2-40B4-BE49-F238E27FC236}">
              <a16:creationId xmlns:a16="http://schemas.microsoft.com/office/drawing/2014/main" id="{595C9DCD-B6FB-EF39-5312-95DF4BFF288C}"/>
            </a:ext>
          </a:extLst>
        </xdr:cNvPr>
        <xdr:cNvSpPr txBox="1"/>
      </xdr:nvSpPr>
      <xdr:spPr>
        <a:xfrm>
          <a:off x="6946900" y="1536700"/>
          <a:ext cx="181610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D7D6D1-CF73-4A3C-8A79-F9AA295CC75B}" type="TxLink">
            <a:rPr lang="en-US" sz="2000" b="1" i="0" u="none" strike="noStrike">
              <a:solidFill>
                <a:srgbClr val="000000"/>
              </a:solidFill>
              <a:latin typeface="Calibri"/>
              <a:ea typeface="Calibri"/>
              <a:cs typeface="Calibri"/>
            </a:rPr>
            <a:t>0.00862297</a:t>
          </a:fld>
          <a:endParaRPr lang="en-IN" sz="2000" b="1"/>
        </a:p>
      </xdr:txBody>
    </xdr:sp>
    <xdr:clientData/>
  </xdr:twoCellAnchor>
  <xdr:twoCellAnchor>
    <xdr:from>
      <xdr:col>3</xdr:col>
      <xdr:colOff>1536700</xdr:colOff>
      <xdr:row>11</xdr:row>
      <xdr:rowOff>165100</xdr:rowOff>
    </xdr:from>
    <xdr:to>
      <xdr:col>9</xdr:col>
      <xdr:colOff>317500</xdr:colOff>
      <xdr:row>17</xdr:row>
      <xdr:rowOff>146050</xdr:rowOff>
    </xdr:to>
    <xdr:sp macro="" textlink="">
      <xdr:nvSpPr>
        <xdr:cNvPr id="6" name="Rectangle 5">
          <a:extLst>
            <a:ext uri="{FF2B5EF4-FFF2-40B4-BE49-F238E27FC236}">
              <a16:creationId xmlns:a16="http://schemas.microsoft.com/office/drawing/2014/main" id="{A26F6B49-91C4-4245-A3EF-7D1DA9CEABBB}"/>
            </a:ext>
          </a:extLst>
        </xdr:cNvPr>
        <xdr:cNvSpPr/>
      </xdr:nvSpPr>
      <xdr:spPr>
        <a:xfrm>
          <a:off x="5924550" y="2330450"/>
          <a:ext cx="3956050" cy="116205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3</xdr:col>
      <xdr:colOff>1847850</xdr:colOff>
      <xdr:row>12</xdr:row>
      <xdr:rowOff>133350</xdr:rowOff>
    </xdr:from>
    <xdr:to>
      <xdr:col>9</xdr:col>
      <xdr:colOff>76200</xdr:colOff>
      <xdr:row>14</xdr:row>
      <xdr:rowOff>165100</xdr:rowOff>
    </xdr:to>
    <xdr:sp macro="" textlink="">
      <xdr:nvSpPr>
        <xdr:cNvPr id="10" name="TextBox 9">
          <a:extLst>
            <a:ext uri="{FF2B5EF4-FFF2-40B4-BE49-F238E27FC236}">
              <a16:creationId xmlns:a16="http://schemas.microsoft.com/office/drawing/2014/main" id="{4DCB1E73-8E2F-8164-7C89-E0D457A13249}"/>
            </a:ext>
          </a:extLst>
        </xdr:cNvPr>
        <xdr:cNvSpPr txBox="1"/>
      </xdr:nvSpPr>
      <xdr:spPr>
        <a:xfrm>
          <a:off x="6235700" y="2495550"/>
          <a:ext cx="3403600" cy="425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correlation (discount rate&amp;profit)</a:t>
          </a:r>
        </a:p>
        <a:p>
          <a:endParaRPr lang="en-IN" sz="1100"/>
        </a:p>
      </xdr:txBody>
    </xdr:sp>
    <xdr:clientData/>
  </xdr:twoCellAnchor>
  <xdr:twoCellAnchor>
    <xdr:from>
      <xdr:col>4</xdr:col>
      <xdr:colOff>520700</xdr:colOff>
      <xdr:row>15</xdr:row>
      <xdr:rowOff>107950</xdr:rowOff>
    </xdr:from>
    <xdr:to>
      <xdr:col>7</xdr:col>
      <xdr:colOff>215900</xdr:colOff>
      <xdr:row>17</xdr:row>
      <xdr:rowOff>19050</xdr:rowOff>
    </xdr:to>
    <xdr:sp macro="" textlink="$G$4">
      <xdr:nvSpPr>
        <xdr:cNvPr id="11" name="TextBox 10">
          <a:extLst>
            <a:ext uri="{FF2B5EF4-FFF2-40B4-BE49-F238E27FC236}">
              <a16:creationId xmlns:a16="http://schemas.microsoft.com/office/drawing/2014/main" id="{50F11A7F-37F9-F193-4336-F8E7344C40CF}"/>
            </a:ext>
          </a:extLst>
        </xdr:cNvPr>
        <xdr:cNvSpPr txBox="1"/>
      </xdr:nvSpPr>
      <xdr:spPr>
        <a:xfrm>
          <a:off x="6781800" y="3060700"/>
          <a:ext cx="16764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18B785-5665-4B08-9B6D-6C03E7DBEAF0}" type="TxLink">
            <a:rPr lang="en-US" sz="1800" b="1" i="0" u="none" strike="noStrike">
              <a:solidFill>
                <a:srgbClr val="000000"/>
              </a:solidFill>
              <a:latin typeface="Calibri"/>
              <a:ea typeface="Calibri"/>
              <a:cs typeface="Calibri"/>
            </a:rPr>
            <a:t>-0.219487456</a:t>
          </a:fld>
          <a:endParaRPr lang="en-IN" sz="18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368300</xdr:colOff>
      <xdr:row>10</xdr:row>
      <xdr:rowOff>57150</xdr:rowOff>
    </xdr:from>
    <xdr:to>
      <xdr:col>5</xdr:col>
      <xdr:colOff>194028</xdr:colOff>
      <xdr:row>26</xdr:row>
      <xdr:rowOff>158750</xdr:rowOff>
    </xdr:to>
    <xdr:graphicFrame macro="">
      <xdr:nvGraphicFramePr>
        <xdr:cNvPr id="3" name="Chart 2">
          <a:extLst>
            <a:ext uri="{FF2B5EF4-FFF2-40B4-BE49-F238E27FC236}">
              <a16:creationId xmlns:a16="http://schemas.microsoft.com/office/drawing/2014/main" id="{A55F5394-1CE4-8005-1FA1-A1FD83484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160866</xdr:colOff>
      <xdr:row>0</xdr:row>
      <xdr:rowOff>160867</xdr:rowOff>
    </xdr:from>
    <xdr:to>
      <xdr:col>15</xdr:col>
      <xdr:colOff>239183</xdr:colOff>
      <xdr:row>6</xdr:row>
      <xdr:rowOff>141817</xdr:rowOff>
    </xdr:to>
    <xdr:sp macro="" textlink="">
      <xdr:nvSpPr>
        <xdr:cNvPr id="2" name="Rectangle 1">
          <a:extLst>
            <a:ext uri="{FF2B5EF4-FFF2-40B4-BE49-F238E27FC236}">
              <a16:creationId xmlns:a16="http://schemas.microsoft.com/office/drawing/2014/main" id="{D355667D-3A47-C40C-B172-225F2D76DC8C}"/>
            </a:ext>
          </a:extLst>
        </xdr:cNvPr>
        <xdr:cNvSpPr/>
      </xdr:nvSpPr>
      <xdr:spPr>
        <a:xfrm>
          <a:off x="2129366" y="160867"/>
          <a:ext cx="7952317" cy="118745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3</xdr:col>
      <xdr:colOff>444500</xdr:colOff>
      <xdr:row>1</xdr:row>
      <xdr:rowOff>50800</xdr:rowOff>
    </xdr:from>
    <xdr:to>
      <xdr:col>6</xdr:col>
      <xdr:colOff>444500</xdr:colOff>
      <xdr:row>3</xdr:row>
      <xdr:rowOff>139700</xdr:rowOff>
    </xdr:to>
    <xdr:sp macro="" textlink="'pivot _dashboard'!C4">
      <xdr:nvSpPr>
        <xdr:cNvPr id="3" name="TextBox 2">
          <a:extLst>
            <a:ext uri="{FF2B5EF4-FFF2-40B4-BE49-F238E27FC236}">
              <a16:creationId xmlns:a16="http://schemas.microsoft.com/office/drawing/2014/main" id="{27138806-13E7-AA3D-B67C-27C5DA2EB639}"/>
            </a:ext>
          </a:extLst>
        </xdr:cNvPr>
        <xdr:cNvSpPr txBox="1"/>
      </xdr:nvSpPr>
      <xdr:spPr>
        <a:xfrm>
          <a:off x="2425700" y="247650"/>
          <a:ext cx="1981200" cy="48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9975F2-300E-445B-94F9-B03C0656F3FD}" type="TxLink">
            <a:rPr lang="en-US" sz="1600" b="0" i="0" u="none" strike="noStrike">
              <a:solidFill>
                <a:srgbClr val="000000"/>
              </a:solidFill>
              <a:latin typeface="Bodoni MT Black" panose="02070A03080606020203" pitchFamily="18" charset="0"/>
              <a:ea typeface="Calibri"/>
              <a:cs typeface="Calibri"/>
            </a:rPr>
            <a:t>9894183.938</a:t>
          </a:fld>
          <a:endParaRPr lang="en-IN" sz="1600">
            <a:latin typeface="Bodoni MT Black" panose="02070A03080606020203" pitchFamily="18" charset="0"/>
          </a:endParaRPr>
        </a:p>
      </xdr:txBody>
    </xdr:sp>
    <xdr:clientData/>
  </xdr:twoCellAnchor>
  <xdr:twoCellAnchor>
    <xdr:from>
      <xdr:col>7</xdr:col>
      <xdr:colOff>387350</xdr:colOff>
      <xdr:row>1</xdr:row>
      <xdr:rowOff>38100</xdr:rowOff>
    </xdr:from>
    <xdr:to>
      <xdr:col>10</xdr:col>
      <xdr:colOff>387350</xdr:colOff>
      <xdr:row>3</xdr:row>
      <xdr:rowOff>127000</xdr:rowOff>
    </xdr:to>
    <xdr:sp macro="" textlink="'pivot _dashboard'!B4">
      <xdr:nvSpPr>
        <xdr:cNvPr id="4" name="TextBox 3">
          <a:extLst>
            <a:ext uri="{FF2B5EF4-FFF2-40B4-BE49-F238E27FC236}">
              <a16:creationId xmlns:a16="http://schemas.microsoft.com/office/drawing/2014/main" id="{9D68CAD8-E5DE-4D57-AD42-33E31E2A28B6}"/>
            </a:ext>
          </a:extLst>
        </xdr:cNvPr>
        <xdr:cNvSpPr txBox="1"/>
      </xdr:nvSpPr>
      <xdr:spPr>
        <a:xfrm>
          <a:off x="5010150" y="234950"/>
          <a:ext cx="1981200" cy="48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374BC8-6860-4DEC-87B4-75A26C62D670}" type="TxLink">
            <a:rPr lang="en-US" sz="1600" b="0" i="0" u="none" strike="noStrike">
              <a:solidFill>
                <a:srgbClr val="000000"/>
              </a:solidFill>
              <a:latin typeface="Bodoni MT Black" panose="02070A03080606020203" pitchFamily="18" charset="0"/>
              <a:ea typeface="Calibri"/>
              <a:cs typeface="Calibri"/>
            </a:rPr>
            <a:pPr algn="ctr"/>
            <a:t>37873</a:t>
          </a:fld>
          <a:endParaRPr lang="en-IN" sz="1600">
            <a:latin typeface="Bodoni MT Black" panose="02070A03080606020203" pitchFamily="18" charset="0"/>
          </a:endParaRPr>
        </a:p>
      </xdr:txBody>
    </xdr:sp>
    <xdr:clientData/>
  </xdr:twoCellAnchor>
  <xdr:twoCellAnchor>
    <xdr:from>
      <xdr:col>11</xdr:col>
      <xdr:colOff>133350</xdr:colOff>
      <xdr:row>1</xdr:row>
      <xdr:rowOff>38100</xdr:rowOff>
    </xdr:from>
    <xdr:to>
      <xdr:col>14</xdr:col>
      <xdr:colOff>133350</xdr:colOff>
      <xdr:row>3</xdr:row>
      <xdr:rowOff>127000</xdr:rowOff>
    </xdr:to>
    <xdr:sp macro="" textlink="'pivot _dashboard'!A4">
      <xdr:nvSpPr>
        <xdr:cNvPr id="5" name="TextBox 4">
          <a:extLst>
            <a:ext uri="{FF2B5EF4-FFF2-40B4-BE49-F238E27FC236}">
              <a16:creationId xmlns:a16="http://schemas.microsoft.com/office/drawing/2014/main" id="{0AF6E6F5-14A6-40FD-871F-6B6575AA1667}"/>
            </a:ext>
          </a:extLst>
        </xdr:cNvPr>
        <xdr:cNvSpPr txBox="1"/>
      </xdr:nvSpPr>
      <xdr:spPr>
        <a:xfrm>
          <a:off x="7397750" y="234950"/>
          <a:ext cx="1981200" cy="48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3E12161-67C2-4D9E-991B-549063BDFA77}" type="TxLink">
            <a:rPr lang="en-US" sz="1400" b="0" i="0" u="none" strike="noStrike">
              <a:solidFill>
                <a:srgbClr val="000000"/>
              </a:solidFill>
              <a:latin typeface="Bodoni MT Black" panose="02070A03080606020203" pitchFamily="18" charset="0"/>
              <a:ea typeface="Calibri"/>
              <a:cs typeface="Calibri"/>
            </a:rPr>
            <a:pPr algn="ctr"/>
            <a:t>286397.0217</a:t>
          </a:fld>
          <a:endParaRPr lang="en-IN" sz="1400">
            <a:latin typeface="Bodoni MT Black" panose="02070A03080606020203" pitchFamily="18" charset="0"/>
          </a:endParaRPr>
        </a:p>
      </xdr:txBody>
    </xdr:sp>
    <xdr:clientData/>
  </xdr:twoCellAnchor>
  <xdr:twoCellAnchor>
    <xdr:from>
      <xdr:col>4</xdr:col>
      <xdr:colOff>25400</xdr:colOff>
      <xdr:row>4</xdr:row>
      <xdr:rowOff>50800</xdr:rowOff>
    </xdr:from>
    <xdr:to>
      <xdr:col>6</xdr:col>
      <xdr:colOff>209550</xdr:colOff>
      <xdr:row>6</xdr:row>
      <xdr:rowOff>19050</xdr:rowOff>
    </xdr:to>
    <xdr:sp macro="" textlink="'pivot _dashboard'!C3">
      <xdr:nvSpPr>
        <xdr:cNvPr id="6" name="TextBox 5">
          <a:extLst>
            <a:ext uri="{FF2B5EF4-FFF2-40B4-BE49-F238E27FC236}">
              <a16:creationId xmlns:a16="http://schemas.microsoft.com/office/drawing/2014/main" id="{2F74F98A-57BE-4886-9C75-53AD0760C194}"/>
            </a:ext>
          </a:extLst>
        </xdr:cNvPr>
        <xdr:cNvSpPr txBox="1"/>
      </xdr:nvSpPr>
      <xdr:spPr>
        <a:xfrm>
          <a:off x="2667000" y="838200"/>
          <a:ext cx="15049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odoni MT Black" panose="02070A03080606020203" pitchFamily="18" charset="0"/>
            </a:rPr>
            <a:t>TOTAL</a:t>
          </a:r>
          <a:r>
            <a:rPr lang="en-IN" sz="1200" b="1" baseline="0">
              <a:latin typeface="Bodoni MT Black" panose="02070A03080606020203" pitchFamily="18" charset="0"/>
            </a:rPr>
            <a:t> SALES</a:t>
          </a:r>
          <a:endParaRPr lang="en-IN" sz="1200" b="1">
            <a:latin typeface="Bodoni MT Black" panose="02070A03080606020203" pitchFamily="18" charset="0"/>
          </a:endParaRPr>
        </a:p>
      </xdr:txBody>
    </xdr:sp>
    <xdr:clientData/>
  </xdr:twoCellAnchor>
  <xdr:twoCellAnchor>
    <xdr:from>
      <xdr:col>8</xdr:col>
      <xdr:colOff>6350</xdr:colOff>
      <xdr:row>4</xdr:row>
      <xdr:rowOff>19050</xdr:rowOff>
    </xdr:from>
    <xdr:to>
      <xdr:col>10</xdr:col>
      <xdr:colOff>234950</xdr:colOff>
      <xdr:row>6</xdr:row>
      <xdr:rowOff>0</xdr:rowOff>
    </xdr:to>
    <xdr:sp macro="" textlink="">
      <xdr:nvSpPr>
        <xdr:cNvPr id="7" name="TextBox 6">
          <a:extLst>
            <a:ext uri="{FF2B5EF4-FFF2-40B4-BE49-F238E27FC236}">
              <a16:creationId xmlns:a16="http://schemas.microsoft.com/office/drawing/2014/main" id="{9408FBF2-53F7-4278-978E-2EC6FF2D8682}"/>
            </a:ext>
          </a:extLst>
        </xdr:cNvPr>
        <xdr:cNvSpPr txBox="1"/>
      </xdr:nvSpPr>
      <xdr:spPr>
        <a:xfrm>
          <a:off x="5289550" y="806450"/>
          <a:ext cx="1549400"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latin typeface="Bodoni MT Black" panose="02070A03080606020203" pitchFamily="18" charset="0"/>
            </a:rPr>
            <a:t>TOTAL QUANTITY</a:t>
          </a:r>
        </a:p>
      </xdr:txBody>
    </xdr:sp>
    <xdr:clientData/>
  </xdr:twoCellAnchor>
  <xdr:twoCellAnchor>
    <xdr:from>
      <xdr:col>11</xdr:col>
      <xdr:colOff>406400</xdr:colOff>
      <xdr:row>4</xdr:row>
      <xdr:rowOff>12700</xdr:rowOff>
    </xdr:from>
    <xdr:to>
      <xdr:col>13</xdr:col>
      <xdr:colOff>590550</xdr:colOff>
      <xdr:row>5</xdr:row>
      <xdr:rowOff>171450</xdr:rowOff>
    </xdr:to>
    <xdr:sp macro="" textlink="">
      <xdr:nvSpPr>
        <xdr:cNvPr id="8" name="TextBox 7">
          <a:extLst>
            <a:ext uri="{FF2B5EF4-FFF2-40B4-BE49-F238E27FC236}">
              <a16:creationId xmlns:a16="http://schemas.microsoft.com/office/drawing/2014/main" id="{DC40DF74-6010-4072-AD2A-4C8342E760CF}"/>
            </a:ext>
          </a:extLst>
        </xdr:cNvPr>
        <xdr:cNvSpPr txBox="1"/>
      </xdr:nvSpPr>
      <xdr:spPr>
        <a:xfrm>
          <a:off x="7670800" y="800100"/>
          <a:ext cx="1504950" cy="35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odoni MT Black" panose="02070A03080606020203" pitchFamily="18" charset="0"/>
            </a:rPr>
            <a:t>TOTAL </a:t>
          </a:r>
          <a:r>
            <a:rPr lang="en-IN" sz="1200">
              <a:solidFill>
                <a:schemeClr val="dk1"/>
              </a:solidFill>
              <a:latin typeface="Bodoni MT Black" panose="02070A03080606020203" pitchFamily="18" charset="0"/>
              <a:ea typeface="+mn-ea"/>
              <a:cs typeface="+mn-cs"/>
            </a:rPr>
            <a:t>PROFIT</a:t>
          </a:r>
        </a:p>
      </xdr:txBody>
    </xdr:sp>
    <xdr:clientData/>
  </xdr:twoCellAnchor>
  <xdr:twoCellAnchor>
    <xdr:from>
      <xdr:col>0</xdr:col>
      <xdr:colOff>293688</xdr:colOff>
      <xdr:row>7</xdr:row>
      <xdr:rowOff>182034</xdr:rowOff>
    </xdr:from>
    <xdr:to>
      <xdr:col>8</xdr:col>
      <xdr:colOff>67733</xdr:colOff>
      <xdr:row>21</xdr:row>
      <xdr:rowOff>4762</xdr:rowOff>
    </xdr:to>
    <xdr:graphicFrame macro="">
      <xdr:nvGraphicFramePr>
        <xdr:cNvPr id="10" name="Chart 9">
          <a:extLst>
            <a:ext uri="{FF2B5EF4-FFF2-40B4-BE49-F238E27FC236}">
              <a16:creationId xmlns:a16="http://schemas.microsoft.com/office/drawing/2014/main" id="{F74F9F1B-A4D1-46CE-B183-D5EEDED1F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372534</xdr:colOff>
      <xdr:row>22</xdr:row>
      <xdr:rowOff>34395</xdr:rowOff>
    </xdr:from>
    <xdr:to>
      <xdr:col>8</xdr:col>
      <xdr:colOff>258234</xdr:colOff>
      <xdr:row>42</xdr:row>
      <xdr:rowOff>173566</xdr:rowOff>
    </xdr:to>
    <xdr:graphicFrame macro="">
      <xdr:nvGraphicFramePr>
        <xdr:cNvPr id="11" name="Chart 10">
          <a:extLst>
            <a:ext uri="{FF2B5EF4-FFF2-40B4-BE49-F238E27FC236}">
              <a16:creationId xmlns:a16="http://schemas.microsoft.com/office/drawing/2014/main" id="{BC0286DF-EECF-4766-A600-04578EA70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146049</xdr:colOff>
      <xdr:row>7</xdr:row>
      <xdr:rowOff>116416</xdr:rowOff>
    </xdr:from>
    <xdr:to>
      <xdr:col>16</xdr:col>
      <xdr:colOff>95249</xdr:colOff>
      <xdr:row>20</xdr:row>
      <xdr:rowOff>146049</xdr:rowOff>
    </xdr:to>
    <xdr:graphicFrame macro="">
      <xdr:nvGraphicFramePr>
        <xdr:cNvPr id="12" name="Chart 11">
          <a:extLst>
            <a:ext uri="{FF2B5EF4-FFF2-40B4-BE49-F238E27FC236}">
              <a16:creationId xmlns:a16="http://schemas.microsoft.com/office/drawing/2014/main" id="{E1BEE0FE-C350-4A8C-828C-868CA3990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502774</xdr:colOff>
      <xdr:row>44</xdr:row>
      <xdr:rowOff>7502</xdr:rowOff>
    </xdr:from>
    <xdr:to>
      <xdr:col>7</xdr:col>
      <xdr:colOff>460976</xdr:colOff>
      <xdr:row>58</xdr:row>
      <xdr:rowOff>58115</xdr:rowOff>
    </xdr:to>
    <xdr:graphicFrame macro="">
      <xdr:nvGraphicFramePr>
        <xdr:cNvPr id="13" name="Chart 12">
          <a:extLst>
            <a:ext uri="{FF2B5EF4-FFF2-40B4-BE49-F238E27FC236}">
              <a16:creationId xmlns:a16="http://schemas.microsoft.com/office/drawing/2014/main" id="{E6D896E4-3179-4501-915F-9AABD9581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254000</xdr:colOff>
      <xdr:row>21</xdr:row>
      <xdr:rowOff>190500</xdr:rowOff>
    </xdr:from>
    <xdr:to>
      <xdr:col>16</xdr:col>
      <xdr:colOff>232833</xdr:colOff>
      <xdr:row>35</xdr:row>
      <xdr:rowOff>118533</xdr:rowOff>
    </xdr:to>
    <xdr:graphicFrame macro="">
      <xdr:nvGraphicFramePr>
        <xdr:cNvPr id="14" name="Chart 13">
          <a:extLst>
            <a:ext uri="{FF2B5EF4-FFF2-40B4-BE49-F238E27FC236}">
              <a16:creationId xmlns:a16="http://schemas.microsoft.com/office/drawing/2014/main" id="{720384A8-E411-4081-AF85-5BE3DE7A9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211666</xdr:colOff>
      <xdr:row>36</xdr:row>
      <xdr:rowOff>126999</xdr:rowOff>
    </xdr:from>
    <xdr:to>
      <xdr:col>16</xdr:col>
      <xdr:colOff>190499</xdr:colOff>
      <xdr:row>50</xdr:row>
      <xdr:rowOff>55032</xdr:rowOff>
    </xdr:to>
    <xdr:graphicFrame macro="">
      <xdr:nvGraphicFramePr>
        <xdr:cNvPr id="15" name="Chart 14">
          <a:extLst>
            <a:ext uri="{FF2B5EF4-FFF2-40B4-BE49-F238E27FC236}">
              <a16:creationId xmlns:a16="http://schemas.microsoft.com/office/drawing/2014/main" id="{32A7298B-3384-4164-B943-73344B905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0</xdr:colOff>
      <xdr:row>7</xdr:row>
      <xdr:rowOff>0</xdr:rowOff>
    </xdr:from>
    <xdr:to>
      <xdr:col>20</xdr:col>
      <xdr:colOff>516467</xdr:colOff>
      <xdr:row>20</xdr:row>
      <xdr:rowOff>100535</xdr:rowOff>
    </xdr:to>
    <mc:AlternateContent xmlns:mc="http://schemas.openxmlformats.org/markup-compatibility/2006">
      <mc:Choice xmlns:a14="http://schemas.microsoft.com/office/drawing/2010/main" Requires="a14">
        <xdr:graphicFrame macro="">
          <xdr:nvGraphicFramePr>
            <xdr:cNvPr id="16" name="Sub-Category 1">
              <a:extLst>
                <a:ext uri="{FF2B5EF4-FFF2-40B4-BE49-F238E27FC236}">
                  <a16:creationId xmlns:a16="http://schemas.microsoft.com/office/drawing/2014/main" id="{63DEE3A5-204B-41E3-BD84-768717FC114D}"/>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1858625" y="1389063"/>
              <a:ext cx="1834092" cy="2680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10584</xdr:colOff>
      <xdr:row>21</xdr:row>
      <xdr:rowOff>116417</xdr:rowOff>
    </xdr:from>
    <xdr:to>
      <xdr:col>20</xdr:col>
      <xdr:colOff>527051</xdr:colOff>
      <xdr:row>35</xdr:row>
      <xdr:rowOff>15869</xdr:rowOff>
    </xdr:to>
    <mc:AlternateContent xmlns:mc="http://schemas.openxmlformats.org/markup-compatibility/2006">
      <mc:Choice xmlns:a14="http://schemas.microsoft.com/office/drawing/2010/main" Requires="a14">
        <xdr:graphicFrame macro="">
          <xdr:nvGraphicFramePr>
            <xdr:cNvPr id="17" name="Category 1">
              <a:extLst>
                <a:ext uri="{FF2B5EF4-FFF2-40B4-BE49-F238E27FC236}">
                  <a16:creationId xmlns:a16="http://schemas.microsoft.com/office/drawing/2014/main" id="{010710FE-0E50-4BAB-B3E8-D66E938ADCA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869209" y="4283605"/>
              <a:ext cx="1834092" cy="26775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222250</xdr:colOff>
      <xdr:row>7</xdr:row>
      <xdr:rowOff>10583</xdr:rowOff>
    </xdr:from>
    <xdr:to>
      <xdr:col>24</xdr:col>
      <xdr:colOff>82550</xdr:colOff>
      <xdr:row>20</xdr:row>
      <xdr:rowOff>111118</xdr:rowOff>
    </xdr:to>
    <mc:AlternateContent xmlns:mc="http://schemas.openxmlformats.org/markup-compatibility/2006">
      <mc:Choice xmlns:a14="http://schemas.microsoft.com/office/drawing/2010/main" Requires="a14">
        <xdr:graphicFrame macro="">
          <xdr:nvGraphicFramePr>
            <xdr:cNvPr id="18" name="Region 1">
              <a:extLst>
                <a:ext uri="{FF2B5EF4-FFF2-40B4-BE49-F238E27FC236}">
                  <a16:creationId xmlns:a16="http://schemas.microsoft.com/office/drawing/2014/main" id="{D824FFB8-66D0-4CBB-B642-2DE193F573C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057313" y="1399646"/>
              <a:ext cx="1836737" cy="2680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338666</xdr:colOff>
      <xdr:row>21</xdr:row>
      <xdr:rowOff>63500</xdr:rowOff>
    </xdr:from>
    <xdr:to>
      <xdr:col>24</xdr:col>
      <xdr:colOff>198966</xdr:colOff>
      <xdr:row>34</xdr:row>
      <xdr:rowOff>164036</xdr:rowOff>
    </xdr:to>
    <mc:AlternateContent xmlns:mc="http://schemas.openxmlformats.org/markup-compatibility/2006">
      <mc:Choice xmlns:a14="http://schemas.microsoft.com/office/drawing/2010/main" Requires="a14">
        <xdr:graphicFrame macro="">
          <xdr:nvGraphicFramePr>
            <xdr:cNvPr id="19" name="City 1">
              <a:extLst>
                <a:ext uri="{FF2B5EF4-FFF2-40B4-BE49-F238E27FC236}">
                  <a16:creationId xmlns:a16="http://schemas.microsoft.com/office/drawing/2014/main" id="{AFC2608D-6292-44B1-B889-EA878EE8393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4173729" y="4230688"/>
              <a:ext cx="1836737" cy="26802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433917</xdr:colOff>
      <xdr:row>6</xdr:row>
      <xdr:rowOff>190500</xdr:rowOff>
    </xdr:from>
    <xdr:to>
      <xdr:col>27</xdr:col>
      <xdr:colOff>294217</xdr:colOff>
      <xdr:row>20</xdr:row>
      <xdr:rowOff>89952</xdr:rowOff>
    </xdr:to>
    <mc:AlternateContent xmlns:mc="http://schemas.openxmlformats.org/markup-compatibility/2006">
      <mc:Choice xmlns:a14="http://schemas.microsoft.com/office/drawing/2010/main" Requires="a14">
        <xdr:graphicFrame macro="">
          <xdr:nvGraphicFramePr>
            <xdr:cNvPr id="20" name="Segment 1">
              <a:extLst>
                <a:ext uri="{FF2B5EF4-FFF2-40B4-BE49-F238E27FC236}">
                  <a16:creationId xmlns:a16="http://schemas.microsoft.com/office/drawing/2014/main" id="{90318324-1D1C-4B9A-9ACE-A0979EFFD38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6245417" y="1381125"/>
              <a:ext cx="1836738" cy="26775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346075</xdr:colOff>
      <xdr:row>0</xdr:row>
      <xdr:rowOff>158750</xdr:rowOff>
    </xdr:from>
    <xdr:to>
      <xdr:col>8</xdr:col>
      <xdr:colOff>152400</xdr:colOff>
      <xdr:row>7</xdr:row>
      <xdr:rowOff>184150</xdr:rowOff>
    </xdr:to>
    <xdr:graphicFrame macro="">
      <xdr:nvGraphicFramePr>
        <xdr:cNvPr id="3" name="Chart 2">
          <a:extLst>
            <a:ext uri="{FF2B5EF4-FFF2-40B4-BE49-F238E27FC236}">
              <a16:creationId xmlns:a16="http://schemas.microsoft.com/office/drawing/2014/main" id="{E3D627BD-8E89-9175-B451-C7247FDF2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225425</xdr:colOff>
      <xdr:row>6</xdr:row>
      <xdr:rowOff>76200</xdr:rowOff>
    </xdr:from>
    <xdr:to>
      <xdr:col>23</xdr:col>
      <xdr:colOff>63501</xdr:colOff>
      <xdr:row>12</xdr:row>
      <xdr:rowOff>12700</xdr:rowOff>
    </xdr:to>
    <xdr:graphicFrame macro="">
      <xdr:nvGraphicFramePr>
        <xdr:cNvPr id="5" name="Chart 4">
          <a:extLst>
            <a:ext uri="{FF2B5EF4-FFF2-40B4-BE49-F238E27FC236}">
              <a16:creationId xmlns:a16="http://schemas.microsoft.com/office/drawing/2014/main" id="{E746E838-8C33-08D9-1867-31C40A922B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22225</xdr:colOff>
      <xdr:row>21</xdr:row>
      <xdr:rowOff>114300</xdr:rowOff>
    </xdr:from>
    <xdr:to>
      <xdr:col>5</xdr:col>
      <xdr:colOff>355600</xdr:colOff>
      <xdr:row>30</xdr:row>
      <xdr:rowOff>12700</xdr:rowOff>
    </xdr:to>
    <xdr:graphicFrame macro="">
      <xdr:nvGraphicFramePr>
        <xdr:cNvPr id="6" name="Chart 5">
          <a:extLst>
            <a:ext uri="{FF2B5EF4-FFF2-40B4-BE49-F238E27FC236}">
              <a16:creationId xmlns:a16="http://schemas.microsoft.com/office/drawing/2014/main" id="{F34C6AB8-219B-EBC0-0B6A-84A330FBE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349250</xdr:colOff>
      <xdr:row>26</xdr:row>
      <xdr:rowOff>0</xdr:rowOff>
    </xdr:from>
    <xdr:to>
      <xdr:col>10</xdr:col>
      <xdr:colOff>825500</xdr:colOff>
      <xdr:row>39</xdr:row>
      <xdr:rowOff>184150</xdr:rowOff>
    </xdr:to>
    <xdr:graphicFrame macro="">
      <xdr:nvGraphicFramePr>
        <xdr:cNvPr id="8" name="Chart 7">
          <a:extLst>
            <a:ext uri="{FF2B5EF4-FFF2-40B4-BE49-F238E27FC236}">
              <a16:creationId xmlns:a16="http://schemas.microsoft.com/office/drawing/2014/main" id="{3D49B04E-16C5-0FCC-3FD0-57D16E15F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155575</xdr:colOff>
      <xdr:row>31</xdr:row>
      <xdr:rowOff>0</xdr:rowOff>
    </xdr:from>
    <xdr:to>
      <xdr:col>10</xdr:col>
      <xdr:colOff>136525</xdr:colOff>
      <xdr:row>44</xdr:row>
      <xdr:rowOff>184150</xdr:rowOff>
    </xdr:to>
    <xdr:graphicFrame macro="">
      <xdr:nvGraphicFramePr>
        <xdr:cNvPr id="9" name="Chart 8">
          <a:extLst>
            <a:ext uri="{FF2B5EF4-FFF2-40B4-BE49-F238E27FC236}">
              <a16:creationId xmlns:a16="http://schemas.microsoft.com/office/drawing/2014/main" id="{9358ED2F-E9B6-2988-BD9C-E7E16EDBE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911225</xdr:colOff>
      <xdr:row>30</xdr:row>
      <xdr:rowOff>152400</xdr:rowOff>
    </xdr:from>
    <xdr:to>
      <xdr:col>10</xdr:col>
      <xdr:colOff>892175</xdr:colOff>
      <xdr:row>44</xdr:row>
      <xdr:rowOff>139700</xdr:rowOff>
    </xdr:to>
    <xdr:graphicFrame macro="">
      <xdr:nvGraphicFramePr>
        <xdr:cNvPr id="10" name="Chart 9">
          <a:extLst>
            <a:ext uri="{FF2B5EF4-FFF2-40B4-BE49-F238E27FC236}">
              <a16:creationId xmlns:a16="http://schemas.microsoft.com/office/drawing/2014/main" id="{6B34E29A-5DC4-1746-BA6C-842D27587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577850</xdr:colOff>
      <xdr:row>0</xdr:row>
      <xdr:rowOff>114300</xdr:rowOff>
    </xdr:from>
    <xdr:to>
      <xdr:col>4</xdr:col>
      <xdr:colOff>330200</xdr:colOff>
      <xdr:row>14</xdr:row>
      <xdr:rowOff>73019</xdr:rowOff>
    </xdr:to>
    <mc:AlternateContent xmlns:mc="http://schemas.openxmlformats.org/markup-compatibility/2006">
      <mc:Choice xmlns:a14="http://schemas.microsoft.com/office/drawing/2010/main" Requires="a14">
        <xdr:graphicFrame macro="">
          <xdr:nvGraphicFramePr>
            <xdr:cNvPr id="21" name="Segment">
              <a:extLst>
                <a:ext uri="{FF2B5EF4-FFF2-40B4-BE49-F238E27FC236}">
                  <a16:creationId xmlns:a16="http://schemas.microsoft.com/office/drawing/2014/main" id="{51E91925-8B9C-6503-30C9-71E14D0966B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470150" y="1143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1054100</xdr:colOff>
      <xdr:row>3</xdr:row>
      <xdr:rowOff>0</xdr:rowOff>
    </xdr:from>
    <xdr:to>
      <xdr:col>4</xdr:col>
      <xdr:colOff>806450</xdr:colOff>
      <xdr:row>16</xdr:row>
      <xdr:rowOff>155569</xdr:rowOff>
    </xdr:to>
    <mc:AlternateContent xmlns:mc="http://schemas.openxmlformats.org/markup-compatibility/2006">
      <mc:Choice xmlns:a14="http://schemas.microsoft.com/office/drawing/2010/main" Requires="a14">
        <xdr:graphicFrame macro="">
          <xdr:nvGraphicFramePr>
            <xdr:cNvPr id="22" name="City">
              <a:extLst>
                <a:ext uri="{FF2B5EF4-FFF2-40B4-BE49-F238E27FC236}">
                  <a16:creationId xmlns:a16="http://schemas.microsoft.com/office/drawing/2014/main" id="{72A6D900-45D9-1398-F937-8FFE7A2D37A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946400" y="5905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450850</xdr:colOff>
      <xdr:row>5</xdr:row>
      <xdr:rowOff>82550</xdr:rowOff>
    </xdr:from>
    <xdr:to>
      <xdr:col>5</xdr:col>
      <xdr:colOff>203200</xdr:colOff>
      <xdr:row>19</xdr:row>
      <xdr:rowOff>41269</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98ADFDCD-87AC-8E8D-6AB9-D240293C73B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505200" y="10668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927100</xdr:colOff>
      <xdr:row>7</xdr:row>
      <xdr:rowOff>165100</xdr:rowOff>
    </xdr:from>
    <xdr:to>
      <xdr:col>5</xdr:col>
      <xdr:colOff>666750</xdr:colOff>
      <xdr:row>21</xdr:row>
      <xdr:rowOff>123819</xdr:rowOff>
    </xdr:to>
    <mc:AlternateContent xmlns:mc="http://schemas.openxmlformats.org/markup-compatibility/2006">
      <mc:Choice xmlns:a14="http://schemas.microsoft.com/office/drawing/2010/main" Requires="a14">
        <xdr:graphicFrame macro="">
          <xdr:nvGraphicFramePr>
            <xdr:cNvPr id="24" name="Category">
              <a:extLst>
                <a:ext uri="{FF2B5EF4-FFF2-40B4-BE49-F238E27FC236}">
                  <a16:creationId xmlns:a16="http://schemas.microsoft.com/office/drawing/2014/main" id="{BF8360EB-F1F7-5268-5CFE-646F13A2BBE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968750" y="15430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1009650</xdr:colOff>
      <xdr:row>6</xdr:row>
      <xdr:rowOff>107950</xdr:rowOff>
    </xdr:from>
    <xdr:to>
      <xdr:col>6</xdr:col>
      <xdr:colOff>57150</xdr:colOff>
      <xdr:row>20</xdr:row>
      <xdr:rowOff>66669</xdr:rowOff>
    </xdr:to>
    <mc:AlternateContent xmlns:mc="http://schemas.openxmlformats.org/markup-compatibility/2006">
      <mc:Choice xmlns:a14="http://schemas.microsoft.com/office/drawing/2010/main" Requires="a14">
        <xdr:graphicFrame macro="">
          <xdr:nvGraphicFramePr>
            <xdr:cNvPr id="25" name="Sub-Category">
              <a:extLst>
                <a:ext uri="{FF2B5EF4-FFF2-40B4-BE49-F238E27FC236}">
                  <a16:creationId xmlns:a16="http://schemas.microsoft.com/office/drawing/2014/main" id="{054F4CAA-C6CD-7E0F-5867-7A5AEC91A78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978400" y="12890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srisuryasnehith Yandamuri(Latentview)" refreshedDate="45378.64207361111" backgroundQuery="1" createdVersion="8" refreshedVersion="8" minRefreshableVersion="3" recordCount="0" supportSubquery="1" supportAdvancedDrill="1" xr:uid="{99E80182-90BF-4EB3-BC87-3B8C70B026F7}">
  <cacheSource type="external" connectionId="1"/>
  <cacheFields count="5">
    <cacheField name="[Measures].[Count of Order ID]" caption="Count of Order ID" numFmtId="0" hierarchy="32" level="32767"/>
    <cacheField name="[Range].[RETURN].[RETURN]" caption="RETURN" numFmtId="0" hierarchy="21" level="1">
      <sharedItems count="2">
        <s v="NO"/>
        <s v="Yes"/>
      </sharedItems>
    </cacheField>
    <cacheField name="[Measures].[Sum of Profit]" caption="Sum of Profit" numFmtId="0" hierarchy="33" level="32767"/>
    <cacheField name="[Measures].[Sum of TOTAL_AMOUNT]" caption="Sum of TOTAL_AMOUNT" numFmtId="0" hierarchy="34" level="32767"/>
    <cacheField name="Dummy0" numFmtId="0" hierarchy="38" level="32767">
      <extLst>
        <ext xmlns:x14="http://schemas.microsoft.com/office/spreadsheetml/2009/9/main" uri="{63CAB8AC-B538-458d-9737-405883B0398D}">
          <x14:cacheField ignore="1"/>
        </ext>
      </extLst>
    </cacheField>
  </cacheFields>
  <cacheHierarchies count="3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RETURN]" caption="RETURN" attribute="1" defaultMemberUniqueName="[Range].[RETURN].[All]" allUniqueName="[Range].[RETURN].[All]" dimensionUniqueName="[Range]" displayFolder="" count="2" memberValueDatatype="130" unbalanced="0">
      <fieldsUsage count="2">
        <fieldUsage x="-1"/>
        <fieldUsage x="1"/>
      </fieldsUsage>
    </cacheHierarchy>
    <cacheHierarchy uniqueName="[Range].[DISCOUNT_AMOUNT]" caption="DISCOUNT_AMOUNT" attribute="1" defaultMemberUniqueName="[Range].[DISCOUNT_AMOUNT].[All]" allUniqueName="[Range].[DISCOUNT_AMOUNT].[All]" dimensionUniqueName="[Range]" displayFolder="" count="0" memberValueDatatype="5" unbalanced="0"/>
    <cacheHierarchy uniqueName="[Range].[TOTAL_AMOUNT]" caption="TOTAL_AMOUNT" attribute="1" defaultMemberUniqueName="[Range].[TOTAL_AMOUNT].[All]" allUniqueName="[Range].[TOTAL_AMOUNT].[All]" dimensionUniqueName="[Range]" displayFolder="" count="0" memberValueDatatype="5"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Count of Order ID]" caption="Count of Order ID" measure="1" displayFolder="" measureGroup="Range" count="0" oneField="1">
      <fieldsUsage count="1">
        <fieldUsage x="0"/>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Range" count="0" oneField="1">
      <fieldsUsage count="1">
        <fieldUsage x="2"/>
      </fieldsUsage>
      <extLst>
        <ext xmlns:x15="http://schemas.microsoft.com/office/spreadsheetml/2010/11/main" uri="{B97F6D7D-B522-45F9-BDA1-12C45D357490}">
          <x15:cacheHierarchy aggregatedColumn="20"/>
        </ext>
      </extLst>
    </cacheHierarchy>
    <cacheHierarchy uniqueName="[Measures].[Sum of TOTAL_AMOUNT]" caption="Sum of TOTAL_AMOUNT" measure="1" displayFolder="" measureGroup="Range" count="0" oneField="1">
      <fieldsUsage count="1">
        <fieldUsage x="3"/>
      </fieldsUsage>
      <extLst>
        <ext xmlns:x15="http://schemas.microsoft.com/office/spreadsheetml/2010/11/main" uri="{B97F6D7D-B522-45F9-BDA1-12C45D357490}">
          <x15:cacheHierarchy aggregatedColumn="23"/>
        </ext>
      </extLst>
    </cacheHierarchy>
    <cacheHierarchy uniqueName="[Measures].[TIME GAP]" caption="TIME GAP"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srisuryasnehith Yandamuri(Latentview)" refreshedDate="45378.643038194445" createdVersion="8" refreshedVersion="8" minRefreshableVersion="3" recordCount="9994" xr:uid="{66ACEBED-1C6B-4F0E-9FF9-9A9B51B012B1}">
  <cacheSource type="worksheet">
    <worksheetSource ref="A1:Y9995" sheet="Orders"/>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TURN" numFmtId="0">
      <sharedItems/>
    </cacheField>
    <cacheField name="DISCOUNT_AMOUNT" numFmtId="0">
      <sharedItems containsSemiMixedTypes="0" containsString="0" containsNumber="1" minValue="0" maxValue="67915.44"/>
    </cacheField>
    <cacheField name="TOTAL_AMOUNT" numFmtId="0">
      <sharedItems containsSemiMixedTypes="0" containsString="0" containsNumber="1" minValue="8.879999999999999E-2" maxValue="128605.62"/>
    </cacheField>
    <cacheField name="TIME_GAP" numFmtId="0">
      <sharedItems containsSemiMixedTypes="0" containsString="0" containsNumber="1" containsInteger="1" minValue="0" maxValue="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198748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x v="0"/>
    <x v="0"/>
    <x v="0"/>
    <x v="0"/>
    <x v="0"/>
    <n v="42420"/>
    <x v="0"/>
    <s v="FUR-BO-10001798"/>
    <x v="0"/>
    <x v="0"/>
    <s v="Bush Somerset Collection Bookcase"/>
    <n v="261.95999999999998"/>
    <n v="2"/>
    <n v="0"/>
    <n v="41.913600000000002"/>
    <s v="NO"/>
    <n v="0"/>
    <n v="523.91999999999996"/>
    <n v="3"/>
  </r>
  <r>
    <n v="2"/>
    <s v="CA-2016-152156"/>
    <x v="0"/>
    <d v="2016-11-11T00:00:00"/>
    <x v="0"/>
    <x v="0"/>
    <x v="0"/>
    <x v="0"/>
    <x v="0"/>
    <x v="0"/>
    <x v="0"/>
    <n v="42420"/>
    <x v="0"/>
    <s v="FUR-CH-10000454"/>
    <x v="0"/>
    <x v="1"/>
    <s v="Hon Deluxe Fabric Upholstered Stacking Chairs, Rounded Back"/>
    <n v="731.93999999999994"/>
    <n v="3"/>
    <n v="0"/>
    <n v="219.58199999999997"/>
    <s v="NO"/>
    <n v="0"/>
    <n v="2195.8199999999997"/>
    <n v="3"/>
  </r>
  <r>
    <n v="3"/>
    <s v="CA-2016-138688"/>
    <x v="1"/>
    <d v="2016-06-16T00:00:00"/>
    <x v="0"/>
    <x v="1"/>
    <x v="1"/>
    <x v="1"/>
    <x v="0"/>
    <x v="1"/>
    <x v="1"/>
    <n v="90036"/>
    <x v="1"/>
    <s v="OFF-LA-10000240"/>
    <x v="1"/>
    <x v="2"/>
    <s v="Self-Adhesive Address Labels for Typewriters by Universal"/>
    <n v="14.62"/>
    <n v="2"/>
    <n v="0"/>
    <n v="6.8713999999999995"/>
    <s v="NO"/>
    <n v="0"/>
    <n v="29.24"/>
    <n v="4"/>
  </r>
  <r>
    <n v="4"/>
    <s v="US-2015-108966"/>
    <x v="2"/>
    <d v="2015-10-18T00:00:00"/>
    <x v="1"/>
    <x v="2"/>
    <x v="2"/>
    <x v="0"/>
    <x v="0"/>
    <x v="2"/>
    <x v="2"/>
    <n v="33311"/>
    <x v="0"/>
    <s v="FUR-TA-10000577"/>
    <x v="0"/>
    <x v="3"/>
    <s v="Bretford CR4500 Series Slim Rectangular Table"/>
    <n v="957.57749999999999"/>
    <n v="5"/>
    <n v="0.45"/>
    <n v="-383.03100000000006"/>
    <s v="NO"/>
    <n v="2154.5493750000001"/>
    <n v="2633.3381249999998"/>
    <n v="7"/>
  </r>
  <r>
    <n v="5"/>
    <s v="US-2015-108966"/>
    <x v="2"/>
    <d v="2015-10-18T00:00:00"/>
    <x v="1"/>
    <x v="2"/>
    <x v="2"/>
    <x v="0"/>
    <x v="0"/>
    <x v="2"/>
    <x v="2"/>
    <n v="33311"/>
    <x v="0"/>
    <s v="OFF-ST-10000760"/>
    <x v="1"/>
    <x v="4"/>
    <s v="Eldon Fold 'N Roll Cart System"/>
    <n v="22.368000000000002"/>
    <n v="2"/>
    <n v="0.2"/>
    <n v="2.5163999999999991"/>
    <s v="NO"/>
    <n v="8.9472000000000005"/>
    <n v="35.788800000000002"/>
    <n v="7"/>
  </r>
  <r>
    <n v="6"/>
    <s v="CA-2014-115812"/>
    <x v="3"/>
    <d v="2014-06-14T00:00:00"/>
    <x v="1"/>
    <x v="3"/>
    <x v="3"/>
    <x v="0"/>
    <x v="0"/>
    <x v="1"/>
    <x v="1"/>
    <n v="90032"/>
    <x v="1"/>
    <s v="FUR-FU-10001487"/>
    <x v="0"/>
    <x v="5"/>
    <s v="Eldon Expressions Wood and Plastic Desk Accessories, Cherry Wood"/>
    <n v="48.86"/>
    <n v="7"/>
    <n v="0"/>
    <n v="14.169399999999996"/>
    <s v="NO"/>
    <n v="0"/>
    <n v="342.02"/>
    <n v="5"/>
  </r>
  <r>
    <n v="7"/>
    <s v="CA-2014-115812"/>
    <x v="3"/>
    <d v="2014-06-14T00:00:00"/>
    <x v="1"/>
    <x v="3"/>
    <x v="3"/>
    <x v="0"/>
    <x v="0"/>
    <x v="1"/>
    <x v="1"/>
    <n v="90032"/>
    <x v="1"/>
    <s v="OFF-AR-10002833"/>
    <x v="1"/>
    <x v="6"/>
    <s v="Newell 322"/>
    <n v="7.28"/>
    <n v="4"/>
    <n v="0"/>
    <n v="1.9656000000000002"/>
    <s v="NO"/>
    <n v="0"/>
    <n v="29.12"/>
    <n v="5"/>
  </r>
  <r>
    <n v="8"/>
    <s v="CA-2014-115812"/>
    <x v="3"/>
    <d v="2014-06-14T00:00:00"/>
    <x v="1"/>
    <x v="3"/>
    <x v="3"/>
    <x v="0"/>
    <x v="0"/>
    <x v="1"/>
    <x v="1"/>
    <n v="90032"/>
    <x v="1"/>
    <s v="TEC-PH-10002275"/>
    <x v="2"/>
    <x v="7"/>
    <s v="Mitel 5320 IP Phone VoIP phone"/>
    <n v="907.15200000000004"/>
    <n v="6"/>
    <n v="0.2"/>
    <n v="90.715200000000038"/>
    <s v="NO"/>
    <n v="1088.5824"/>
    <n v="4354.3296"/>
    <n v="5"/>
  </r>
  <r>
    <n v="9"/>
    <s v="CA-2014-115812"/>
    <x v="3"/>
    <d v="2014-06-14T00:00:00"/>
    <x v="1"/>
    <x v="3"/>
    <x v="3"/>
    <x v="0"/>
    <x v="0"/>
    <x v="1"/>
    <x v="1"/>
    <n v="90032"/>
    <x v="1"/>
    <s v="OFF-BI-10003910"/>
    <x v="1"/>
    <x v="8"/>
    <s v="DXL Angle-View Binders with Locking Rings by Samsill"/>
    <n v="18.504000000000001"/>
    <n v="3"/>
    <n v="0.2"/>
    <n v="5.7824999999999998"/>
    <s v="NO"/>
    <n v="11.102400000000001"/>
    <n v="44.409599999999998"/>
    <n v="5"/>
  </r>
  <r>
    <n v="10"/>
    <s v="CA-2014-115812"/>
    <x v="3"/>
    <d v="2014-06-14T00:00:00"/>
    <x v="1"/>
    <x v="3"/>
    <x v="3"/>
    <x v="0"/>
    <x v="0"/>
    <x v="1"/>
    <x v="1"/>
    <n v="90032"/>
    <x v="1"/>
    <s v="OFF-AP-10002892"/>
    <x v="1"/>
    <x v="9"/>
    <s v="Belkin F5C206VTEL 6 Outlet Surge"/>
    <n v="114.9"/>
    <n v="5"/>
    <n v="0"/>
    <n v="34.469999999999992"/>
    <s v="NO"/>
    <n v="0"/>
    <n v="574.5"/>
    <n v="5"/>
  </r>
  <r>
    <n v="11"/>
    <s v="CA-2014-115812"/>
    <x v="3"/>
    <d v="2014-06-14T00:00:00"/>
    <x v="1"/>
    <x v="3"/>
    <x v="3"/>
    <x v="0"/>
    <x v="0"/>
    <x v="1"/>
    <x v="1"/>
    <n v="90032"/>
    <x v="1"/>
    <s v="FUR-TA-10001539"/>
    <x v="0"/>
    <x v="3"/>
    <s v="Chromcraft Rectangular Conference Tables"/>
    <n v="1706.1840000000002"/>
    <n v="9"/>
    <n v="0.2"/>
    <n v="85.309199999999805"/>
    <s v="NO"/>
    <n v="3071.1312000000007"/>
    <n v="12284.524800000003"/>
    <n v="5"/>
  </r>
  <r>
    <n v="12"/>
    <s v="CA-2014-115812"/>
    <x v="3"/>
    <d v="2014-06-14T00:00:00"/>
    <x v="1"/>
    <x v="3"/>
    <x v="3"/>
    <x v="0"/>
    <x v="0"/>
    <x v="1"/>
    <x v="1"/>
    <n v="90032"/>
    <x v="1"/>
    <s v="TEC-PH-10002033"/>
    <x v="2"/>
    <x v="7"/>
    <s v="Konftel 250 Conference phone - Charcoal black"/>
    <n v="911.42399999999998"/>
    <n v="4"/>
    <n v="0.2"/>
    <n v="68.356800000000021"/>
    <s v="NO"/>
    <n v="729.13920000000007"/>
    <n v="2916.5567999999998"/>
    <n v="5"/>
  </r>
  <r>
    <n v="13"/>
    <s v="CA-2017-114412"/>
    <x v="4"/>
    <d v="2017-04-20T00:00:00"/>
    <x v="1"/>
    <x v="4"/>
    <x v="4"/>
    <x v="0"/>
    <x v="0"/>
    <x v="3"/>
    <x v="3"/>
    <n v="28027"/>
    <x v="0"/>
    <s v="OFF-PA-10002365"/>
    <x v="1"/>
    <x v="10"/>
    <s v="Xerox 1967"/>
    <n v="15.552000000000003"/>
    <n v="3"/>
    <n v="0.2"/>
    <n v="5.4432"/>
    <s v="NO"/>
    <n v="9.3312000000000008"/>
    <n v="37.324800000000003"/>
    <n v="5"/>
  </r>
  <r>
    <n v="14"/>
    <s v="CA-2016-161389"/>
    <x v="5"/>
    <d v="2016-12-10T00:00:00"/>
    <x v="1"/>
    <x v="5"/>
    <x v="5"/>
    <x v="0"/>
    <x v="0"/>
    <x v="4"/>
    <x v="4"/>
    <n v="98103"/>
    <x v="1"/>
    <s v="OFF-BI-10003656"/>
    <x v="1"/>
    <x v="8"/>
    <s v="Fellowes PB200 Plastic Comb Binding Machine"/>
    <n v="407.97600000000006"/>
    <n v="3"/>
    <n v="0.2"/>
    <n v="132.59219999999993"/>
    <s v="NO"/>
    <n v="244.78560000000004"/>
    <n v="979.14240000000007"/>
    <n v="5"/>
  </r>
  <r>
    <n v="15"/>
    <s v="US-2015-118983"/>
    <x v="6"/>
    <d v="2015-11-26T00:00:00"/>
    <x v="1"/>
    <x v="6"/>
    <x v="6"/>
    <x v="2"/>
    <x v="0"/>
    <x v="5"/>
    <x v="5"/>
    <n v="76106"/>
    <x v="2"/>
    <s v="OFF-AP-10002311"/>
    <x v="1"/>
    <x v="9"/>
    <s v="Holmes Replacement Filter for HEPA Air Cleaner, Very Large Room, HEPA Filter"/>
    <n v="68.809999999999988"/>
    <n v="5"/>
    <n v="0.8"/>
    <n v="-123.858"/>
    <s v="NO"/>
    <n v="275.23999999999995"/>
    <n v="68.81"/>
    <n v="4"/>
  </r>
  <r>
    <n v="16"/>
    <s v="US-2015-118983"/>
    <x v="6"/>
    <d v="2015-11-26T00:00:00"/>
    <x v="1"/>
    <x v="6"/>
    <x v="6"/>
    <x v="2"/>
    <x v="0"/>
    <x v="5"/>
    <x v="5"/>
    <n v="76106"/>
    <x v="2"/>
    <s v="OFF-BI-10000756"/>
    <x v="1"/>
    <x v="8"/>
    <s v="Storex DuraTech Recycled Plastic Frosted Binders"/>
    <n v="2.5439999999999996"/>
    <n v="3"/>
    <n v="0.8"/>
    <n v="-3.8160000000000016"/>
    <s v="NO"/>
    <n v="6.105599999999999"/>
    <n v="1.5263999999999998"/>
    <n v="4"/>
  </r>
  <r>
    <n v="17"/>
    <s v="CA-2014-105893"/>
    <x v="7"/>
    <d v="2014-11-18T00:00:00"/>
    <x v="1"/>
    <x v="7"/>
    <x v="7"/>
    <x v="0"/>
    <x v="0"/>
    <x v="6"/>
    <x v="6"/>
    <n v="53711"/>
    <x v="2"/>
    <s v="OFF-ST-10004186"/>
    <x v="1"/>
    <x v="4"/>
    <s v="Stur-D-Stor Shelving, Vertical 5-Shelf: 72&quot;H x 36&quot;W x 18 1/2&quot;D"/>
    <n v="665.88"/>
    <n v="6"/>
    <n v="0"/>
    <n v="13.317599999999999"/>
    <s v="NO"/>
    <n v="0"/>
    <n v="3995.2799999999997"/>
    <n v="7"/>
  </r>
  <r>
    <n v="18"/>
    <s v="CA-2014-167164"/>
    <x v="8"/>
    <d v="2014-05-15T00:00:00"/>
    <x v="0"/>
    <x v="8"/>
    <x v="8"/>
    <x v="0"/>
    <x v="0"/>
    <x v="7"/>
    <x v="7"/>
    <n v="84084"/>
    <x v="1"/>
    <s v="OFF-ST-10000107"/>
    <x v="1"/>
    <x v="4"/>
    <s v="Fellowes Super Stor/Drawer"/>
    <n v="55.5"/>
    <n v="2"/>
    <n v="0"/>
    <n v="9.9899999999999949"/>
    <s v="NO"/>
    <n v="0"/>
    <n v="111"/>
    <n v="2"/>
  </r>
  <r>
    <n v="19"/>
    <s v="CA-2014-143336"/>
    <x v="9"/>
    <d v="2014-09-01T00:00:00"/>
    <x v="0"/>
    <x v="9"/>
    <x v="9"/>
    <x v="0"/>
    <x v="0"/>
    <x v="8"/>
    <x v="1"/>
    <n v="94109"/>
    <x v="1"/>
    <s v="OFF-AR-10003056"/>
    <x v="1"/>
    <x v="6"/>
    <s v="Newell 341"/>
    <n v="8.56"/>
    <n v="2"/>
    <n v="0"/>
    <n v="2.4823999999999993"/>
    <s v="Yes"/>
    <n v="0"/>
    <n v="17.12"/>
    <n v="5"/>
  </r>
  <r>
    <n v="20"/>
    <s v="CA-2014-143336"/>
    <x v="9"/>
    <d v="2014-09-01T00:00:00"/>
    <x v="0"/>
    <x v="9"/>
    <x v="9"/>
    <x v="0"/>
    <x v="0"/>
    <x v="8"/>
    <x v="1"/>
    <n v="94109"/>
    <x v="1"/>
    <s v="TEC-PH-10001949"/>
    <x v="2"/>
    <x v="7"/>
    <s v="Cisco SPA 501G IP Phone"/>
    <n v="213.48000000000002"/>
    <n v="3"/>
    <n v="0.2"/>
    <n v="16.010999999999981"/>
    <s v="Yes"/>
    <n v="128.08800000000002"/>
    <n v="512.35200000000009"/>
    <n v="5"/>
  </r>
  <r>
    <n v="21"/>
    <s v="CA-2014-143336"/>
    <x v="9"/>
    <d v="2014-09-01T00:00:00"/>
    <x v="0"/>
    <x v="9"/>
    <x v="9"/>
    <x v="0"/>
    <x v="0"/>
    <x v="8"/>
    <x v="1"/>
    <n v="94109"/>
    <x v="1"/>
    <s v="OFF-BI-10002215"/>
    <x v="1"/>
    <x v="8"/>
    <s v="Wilson Jones Hanging View Binder, White, 1&quot;"/>
    <n v="22.72"/>
    <n v="4"/>
    <n v="0.2"/>
    <n v="7.3839999999999986"/>
    <s v="Yes"/>
    <n v="18.175999999999998"/>
    <n v="72.703999999999994"/>
    <n v="5"/>
  </r>
  <r>
    <n v="22"/>
    <s v="CA-2016-137330"/>
    <x v="10"/>
    <d v="2016-12-13T00:00:00"/>
    <x v="1"/>
    <x v="10"/>
    <x v="10"/>
    <x v="1"/>
    <x v="0"/>
    <x v="9"/>
    <x v="8"/>
    <n v="68025"/>
    <x v="2"/>
    <s v="OFF-AR-10000246"/>
    <x v="1"/>
    <x v="6"/>
    <s v="Newell 318"/>
    <n v="19.459999999999997"/>
    <n v="7"/>
    <n v="0"/>
    <n v="5.0595999999999997"/>
    <s v="NO"/>
    <n v="0"/>
    <n v="136.21999999999997"/>
    <n v="4"/>
  </r>
  <r>
    <n v="23"/>
    <s v="CA-2016-137330"/>
    <x v="10"/>
    <d v="2016-12-13T00:00:00"/>
    <x v="1"/>
    <x v="10"/>
    <x v="10"/>
    <x v="1"/>
    <x v="0"/>
    <x v="9"/>
    <x v="8"/>
    <n v="68025"/>
    <x v="2"/>
    <s v="OFF-AP-10001492"/>
    <x v="1"/>
    <x v="9"/>
    <s v="Acco Six-Outlet Power Strip, 4' Cord Length"/>
    <n v="60.339999999999996"/>
    <n v="7"/>
    <n v="0"/>
    <n v="15.688400000000001"/>
    <s v="NO"/>
    <n v="0"/>
    <n v="422.38"/>
    <n v="4"/>
  </r>
  <r>
    <n v="24"/>
    <s v="US-2017-156909"/>
    <x v="11"/>
    <d v="2017-07-18T00:00:00"/>
    <x v="0"/>
    <x v="11"/>
    <x v="11"/>
    <x v="0"/>
    <x v="0"/>
    <x v="10"/>
    <x v="9"/>
    <n v="19140"/>
    <x v="3"/>
    <s v="FUR-CH-10002774"/>
    <x v="0"/>
    <x v="1"/>
    <s v="Global Deluxe Stacking Chair, Gray"/>
    <n v="71.371999999999986"/>
    <n v="2"/>
    <n v="0.3"/>
    <n v="-1.0196000000000005"/>
    <s v="NO"/>
    <n v="42.823199999999993"/>
    <n v="99.920799999999986"/>
    <n v="2"/>
  </r>
  <r>
    <n v="25"/>
    <s v="CA-2015-106320"/>
    <x v="12"/>
    <d v="2015-09-30T00:00:00"/>
    <x v="1"/>
    <x v="12"/>
    <x v="12"/>
    <x v="0"/>
    <x v="0"/>
    <x v="11"/>
    <x v="7"/>
    <n v="84057"/>
    <x v="1"/>
    <s v="FUR-TA-10000577"/>
    <x v="0"/>
    <x v="3"/>
    <s v="Bretford CR4500 Series Slim Rectangular Table"/>
    <n v="1044.6299999999999"/>
    <n v="3"/>
    <n v="0"/>
    <n v="240.26490000000001"/>
    <s v="NO"/>
    <n v="0"/>
    <n v="3133.8899999999994"/>
    <n v="5"/>
  </r>
  <r>
    <n v="26"/>
    <s v="CA-2016-121755"/>
    <x v="13"/>
    <d v="2016-01-20T00:00:00"/>
    <x v="0"/>
    <x v="13"/>
    <x v="13"/>
    <x v="0"/>
    <x v="0"/>
    <x v="1"/>
    <x v="1"/>
    <n v="90049"/>
    <x v="1"/>
    <s v="OFF-BI-10001634"/>
    <x v="1"/>
    <x v="8"/>
    <s v="Wilson Jones Active Use Binders"/>
    <n v="11.648000000000001"/>
    <n v="2"/>
    <n v="0.2"/>
    <n v="4.2224000000000004"/>
    <s v="NO"/>
    <n v="4.6592000000000011"/>
    <n v="18.636800000000001"/>
    <n v="4"/>
  </r>
  <r>
    <n v="27"/>
    <s v="CA-2016-121755"/>
    <x v="13"/>
    <d v="2016-01-20T00:00:00"/>
    <x v="0"/>
    <x v="13"/>
    <x v="13"/>
    <x v="0"/>
    <x v="0"/>
    <x v="1"/>
    <x v="1"/>
    <n v="90049"/>
    <x v="1"/>
    <s v="TEC-AC-10003027"/>
    <x v="2"/>
    <x v="11"/>
    <s v="Imation 8GB Mini TravelDrive USB 2.0 Flash Drive"/>
    <n v="90.570000000000007"/>
    <n v="3"/>
    <n v="0"/>
    <n v="11.774100000000004"/>
    <s v="NO"/>
    <n v="0"/>
    <n v="271.71000000000004"/>
    <n v="4"/>
  </r>
  <r>
    <n v="28"/>
    <s v="US-2015-150630"/>
    <x v="14"/>
    <d v="2015-09-21T00:00:00"/>
    <x v="1"/>
    <x v="14"/>
    <x v="14"/>
    <x v="0"/>
    <x v="0"/>
    <x v="10"/>
    <x v="9"/>
    <n v="19140"/>
    <x v="3"/>
    <s v="FUR-BO-10004834"/>
    <x v="0"/>
    <x v="0"/>
    <s v="Riverside Palais Royal Lawyers Bookcase, Royale Cherry Finish"/>
    <n v="3083.4300000000003"/>
    <n v="7"/>
    <n v="0.5"/>
    <n v="-1665.0522000000001"/>
    <s v="NO"/>
    <n v="10792.005000000001"/>
    <n v="10792.005000000001"/>
    <n v="4"/>
  </r>
  <r>
    <n v="29"/>
    <s v="US-2015-150630"/>
    <x v="14"/>
    <d v="2015-09-21T00:00:00"/>
    <x v="1"/>
    <x v="14"/>
    <x v="14"/>
    <x v="0"/>
    <x v="0"/>
    <x v="10"/>
    <x v="9"/>
    <n v="19140"/>
    <x v="3"/>
    <s v="OFF-BI-10000474"/>
    <x v="1"/>
    <x v="8"/>
    <s v="Avery Recycled Flexi-View Covers for Binding Systems"/>
    <n v="9.6180000000000021"/>
    <n v="2"/>
    <n v="0.7"/>
    <n v="-7.0532000000000004"/>
    <s v="NO"/>
    <n v="13.465200000000003"/>
    <n v="5.7708000000000013"/>
    <n v="4"/>
  </r>
  <r>
    <n v="30"/>
    <s v="US-2015-150630"/>
    <x v="14"/>
    <d v="2015-09-21T00:00:00"/>
    <x v="1"/>
    <x v="14"/>
    <x v="14"/>
    <x v="0"/>
    <x v="0"/>
    <x v="10"/>
    <x v="9"/>
    <n v="19140"/>
    <x v="3"/>
    <s v="FUR-FU-10004848"/>
    <x v="0"/>
    <x v="5"/>
    <s v="Howard Miller 13-3/4&quot; Diameter Brushed Chrome Round Wall Clock"/>
    <n v="124.20000000000002"/>
    <n v="3"/>
    <n v="0.2"/>
    <n v="15.524999999999991"/>
    <s v="NO"/>
    <n v="74.52000000000001"/>
    <n v="298.08000000000004"/>
    <n v="4"/>
  </r>
  <r>
    <n v="31"/>
    <s v="US-2015-150630"/>
    <x v="14"/>
    <d v="2015-09-21T00:00:00"/>
    <x v="1"/>
    <x v="14"/>
    <x v="14"/>
    <x v="0"/>
    <x v="0"/>
    <x v="10"/>
    <x v="9"/>
    <n v="19140"/>
    <x v="3"/>
    <s v="OFF-EN-10001509"/>
    <x v="1"/>
    <x v="12"/>
    <s v="Poly String Tie Envelopes"/>
    <n v="3.2640000000000002"/>
    <n v="2"/>
    <n v="0.2"/>
    <n v="1.1015999999999997"/>
    <s v="NO"/>
    <n v="1.3056000000000001"/>
    <n v="5.2224000000000004"/>
    <n v="4"/>
  </r>
  <r>
    <n v="32"/>
    <s v="US-2015-150630"/>
    <x v="14"/>
    <d v="2015-09-21T00:00:00"/>
    <x v="1"/>
    <x v="14"/>
    <x v="14"/>
    <x v="0"/>
    <x v="0"/>
    <x v="10"/>
    <x v="9"/>
    <n v="19140"/>
    <x v="3"/>
    <s v="OFF-AR-10004042"/>
    <x v="1"/>
    <x v="6"/>
    <s v="BOSTON Model 1800 Electric Pencil Sharpeners, Putty/Woodgrain"/>
    <n v="86.304000000000002"/>
    <n v="6"/>
    <n v="0.2"/>
    <n v="9.7091999999999885"/>
    <s v="NO"/>
    <n v="103.56480000000002"/>
    <n v="414.25920000000008"/>
    <n v="4"/>
  </r>
  <r>
    <n v="33"/>
    <s v="US-2015-150630"/>
    <x v="14"/>
    <d v="2015-09-21T00:00:00"/>
    <x v="1"/>
    <x v="14"/>
    <x v="14"/>
    <x v="0"/>
    <x v="0"/>
    <x v="10"/>
    <x v="9"/>
    <n v="19140"/>
    <x v="3"/>
    <s v="OFF-BI-10001525"/>
    <x v="1"/>
    <x v="8"/>
    <s v="Acco Pressboard Covers with Storage Hooks, 14 7/8&quot; x 11&quot;, Executive Red"/>
    <n v="6.8580000000000014"/>
    <n v="6"/>
    <n v="0.7"/>
    <n v="-5.7149999999999999"/>
    <s v="NO"/>
    <n v="28.803600000000007"/>
    <n v="12.344400000000004"/>
    <n v="4"/>
  </r>
  <r>
    <n v="34"/>
    <s v="US-2015-150630"/>
    <x v="14"/>
    <d v="2015-09-21T00:00:00"/>
    <x v="1"/>
    <x v="14"/>
    <x v="14"/>
    <x v="0"/>
    <x v="0"/>
    <x v="10"/>
    <x v="9"/>
    <n v="19140"/>
    <x v="3"/>
    <s v="OFF-AR-10001683"/>
    <x v="1"/>
    <x v="6"/>
    <s v="Lumber Crayons"/>
    <n v="15.76"/>
    <n v="2"/>
    <n v="0.2"/>
    <n v="3.5460000000000007"/>
    <s v="NO"/>
    <n v="6.3040000000000003"/>
    <n v="25.216000000000001"/>
    <n v="4"/>
  </r>
  <r>
    <n v="35"/>
    <s v="CA-2017-107727"/>
    <x v="15"/>
    <d v="2017-10-23T00:00:00"/>
    <x v="0"/>
    <x v="15"/>
    <x v="15"/>
    <x v="2"/>
    <x v="0"/>
    <x v="12"/>
    <x v="5"/>
    <n v="77095"/>
    <x v="2"/>
    <s v="OFF-PA-10000249"/>
    <x v="1"/>
    <x v="10"/>
    <s v="Easy-staple paper"/>
    <n v="29.472000000000001"/>
    <n v="3"/>
    <n v="0.2"/>
    <n v="9.9467999999999979"/>
    <s v="NO"/>
    <n v="17.683199999999999"/>
    <n v="70.732799999999997"/>
    <n v="4"/>
  </r>
  <r>
    <n v="36"/>
    <s v="CA-2016-117590"/>
    <x v="16"/>
    <d v="2016-12-10T00:00:00"/>
    <x v="2"/>
    <x v="16"/>
    <x v="16"/>
    <x v="1"/>
    <x v="0"/>
    <x v="13"/>
    <x v="5"/>
    <n v="75080"/>
    <x v="2"/>
    <s v="TEC-PH-10004977"/>
    <x v="2"/>
    <x v="7"/>
    <s v="GE 30524EE4"/>
    <n v="1097.5440000000003"/>
    <n v="7"/>
    <n v="0.2"/>
    <n v="123.47369999999989"/>
    <s v="NO"/>
    <n v="1536.5616000000007"/>
    <n v="6146.2464000000018"/>
    <n v="2"/>
  </r>
  <r>
    <n v="37"/>
    <s v="CA-2016-117590"/>
    <x v="16"/>
    <d v="2016-12-10T00:00:00"/>
    <x v="2"/>
    <x v="16"/>
    <x v="16"/>
    <x v="1"/>
    <x v="0"/>
    <x v="13"/>
    <x v="5"/>
    <n v="75080"/>
    <x v="2"/>
    <s v="FUR-FU-10003664"/>
    <x v="0"/>
    <x v="5"/>
    <s v="Electrix Architect's Clamp-On Swing Arm Lamp, Black"/>
    <n v="190.92"/>
    <n v="5"/>
    <n v="0.6"/>
    <n v="-147.96300000000002"/>
    <s v="NO"/>
    <n v="572.75999999999988"/>
    <n v="381.84000000000003"/>
    <n v="2"/>
  </r>
  <r>
    <n v="38"/>
    <s v="CA-2015-117415"/>
    <x v="17"/>
    <d v="2015-12-31T00:00:00"/>
    <x v="1"/>
    <x v="17"/>
    <x v="17"/>
    <x v="2"/>
    <x v="0"/>
    <x v="12"/>
    <x v="5"/>
    <n v="77041"/>
    <x v="2"/>
    <s v="OFF-EN-10002986"/>
    <x v="1"/>
    <x v="12"/>
    <s v="#10-4 1/8&quot; x 9 1/2&quot; Premium Diagonal Seam Envelopes"/>
    <n v="113.328"/>
    <n v="9"/>
    <n v="0.2"/>
    <n v="35.414999999999999"/>
    <s v="NO"/>
    <n v="203.99040000000002"/>
    <n v="815.96159999999998"/>
    <n v="4"/>
  </r>
  <r>
    <n v="39"/>
    <s v="CA-2015-117415"/>
    <x v="17"/>
    <d v="2015-12-31T00:00:00"/>
    <x v="1"/>
    <x v="17"/>
    <x v="17"/>
    <x v="2"/>
    <x v="0"/>
    <x v="12"/>
    <x v="5"/>
    <n v="77041"/>
    <x v="2"/>
    <s v="FUR-BO-10002545"/>
    <x v="0"/>
    <x v="0"/>
    <s v="Atlantic Metals Mobile 3-Shelf Bookcases, Custom Colors"/>
    <n v="532.39919999999995"/>
    <n v="3"/>
    <n v="0.32"/>
    <n v="-46.976400000000012"/>
    <s v="NO"/>
    <n v="511.10323199999999"/>
    <n v="1086.094368"/>
    <n v="4"/>
  </r>
  <r>
    <n v="40"/>
    <s v="CA-2015-117415"/>
    <x v="17"/>
    <d v="2015-12-31T00:00:00"/>
    <x v="1"/>
    <x v="17"/>
    <x v="17"/>
    <x v="2"/>
    <x v="0"/>
    <x v="12"/>
    <x v="5"/>
    <n v="77041"/>
    <x v="2"/>
    <s v="FUR-CH-10004218"/>
    <x v="0"/>
    <x v="1"/>
    <s v="Global Fabric Manager's Chair, Dark Gray"/>
    <n v="212.05799999999999"/>
    <n v="3"/>
    <n v="0.3"/>
    <n v="-15.146999999999991"/>
    <s v="NO"/>
    <n v="190.85219999999998"/>
    <n v="445.3218"/>
    <n v="4"/>
  </r>
  <r>
    <n v="41"/>
    <s v="CA-2015-117415"/>
    <x v="17"/>
    <d v="2015-12-31T00:00:00"/>
    <x v="1"/>
    <x v="17"/>
    <x v="17"/>
    <x v="2"/>
    <x v="0"/>
    <x v="12"/>
    <x v="5"/>
    <n v="77041"/>
    <x v="2"/>
    <s v="TEC-PH-10000486"/>
    <x v="2"/>
    <x v="7"/>
    <s v="Plantronics HL10 Handset Lifter"/>
    <n v="371.16800000000001"/>
    <n v="4"/>
    <n v="0.2"/>
    <n v="41.756399999999957"/>
    <s v="NO"/>
    <n v="296.93440000000004"/>
    <n v="1187.7375999999999"/>
    <n v="4"/>
  </r>
  <r>
    <n v="42"/>
    <s v="CA-2017-120999"/>
    <x v="18"/>
    <d v="2017-09-15T00:00:00"/>
    <x v="1"/>
    <x v="18"/>
    <x v="18"/>
    <x v="1"/>
    <x v="0"/>
    <x v="14"/>
    <x v="10"/>
    <n v="60540"/>
    <x v="2"/>
    <s v="TEC-PH-10004093"/>
    <x v="2"/>
    <x v="7"/>
    <s v="Panasonic Kx-TS550"/>
    <n v="147.16800000000001"/>
    <n v="4"/>
    <n v="0.2"/>
    <n v="16.556399999999996"/>
    <s v="NO"/>
    <n v="117.73440000000001"/>
    <n v="470.93760000000003"/>
    <n v="5"/>
  </r>
  <r>
    <n v="43"/>
    <s v="CA-2016-101343"/>
    <x v="19"/>
    <d v="2016-07-22T00:00:00"/>
    <x v="1"/>
    <x v="19"/>
    <x v="19"/>
    <x v="1"/>
    <x v="0"/>
    <x v="1"/>
    <x v="1"/>
    <n v="90049"/>
    <x v="1"/>
    <s v="OFF-ST-10003479"/>
    <x v="1"/>
    <x v="4"/>
    <s v="Eldon Base for stackable storage shelf, platinum"/>
    <n v="77.88"/>
    <n v="2"/>
    <n v="0"/>
    <n v="3.8939999999999912"/>
    <s v="NO"/>
    <n v="0"/>
    <n v="155.76"/>
    <n v="5"/>
  </r>
  <r>
    <n v="44"/>
    <s v="CA-2017-139619"/>
    <x v="20"/>
    <d v="2017-09-23T00:00:00"/>
    <x v="1"/>
    <x v="20"/>
    <x v="20"/>
    <x v="1"/>
    <x v="0"/>
    <x v="15"/>
    <x v="2"/>
    <n v="32935"/>
    <x v="0"/>
    <s v="OFF-ST-10003282"/>
    <x v="1"/>
    <x v="4"/>
    <s v="Advantus 10-Drawer Portable Organizer, Chrome Metal Frame, Smoke Drawers"/>
    <n v="95.616"/>
    <n v="2"/>
    <n v="0.2"/>
    <n v="9.5616000000000092"/>
    <s v="NO"/>
    <n v="38.246400000000001"/>
    <n v="152.98560000000001"/>
    <n v="4"/>
  </r>
  <r>
    <n v="45"/>
    <s v="CA-2016-118255"/>
    <x v="21"/>
    <d v="2016-03-13T00:00:00"/>
    <x v="2"/>
    <x v="21"/>
    <x v="21"/>
    <x v="1"/>
    <x v="0"/>
    <x v="16"/>
    <x v="11"/>
    <n v="55122"/>
    <x v="2"/>
    <s v="TEC-AC-10000171"/>
    <x v="2"/>
    <x v="11"/>
    <s v="Verbatim 25 GB 6x Blu-ray Single Layer Recordable Disc, 25/Pack"/>
    <n v="45.98"/>
    <n v="2"/>
    <n v="0"/>
    <n v="19.7714"/>
    <s v="NO"/>
    <n v="0"/>
    <n v="91.96"/>
    <n v="2"/>
  </r>
  <r>
    <n v="46"/>
    <s v="CA-2016-118255"/>
    <x v="21"/>
    <d v="2016-03-13T00:00:00"/>
    <x v="2"/>
    <x v="21"/>
    <x v="21"/>
    <x v="1"/>
    <x v="0"/>
    <x v="16"/>
    <x v="11"/>
    <n v="55122"/>
    <x v="2"/>
    <s v="OFF-BI-10003291"/>
    <x v="1"/>
    <x v="8"/>
    <s v="Wilson Jones Leather-Like Binders with DublLock Round Rings"/>
    <n v="17.46"/>
    <n v="2"/>
    <n v="0"/>
    <n v="8.2061999999999991"/>
    <s v="NO"/>
    <n v="0"/>
    <n v="34.92"/>
    <n v="2"/>
  </r>
  <r>
    <n v="47"/>
    <s v="CA-2014-146703"/>
    <x v="22"/>
    <d v="2014-10-25T00:00:00"/>
    <x v="0"/>
    <x v="22"/>
    <x v="22"/>
    <x v="0"/>
    <x v="0"/>
    <x v="17"/>
    <x v="12"/>
    <n v="48185"/>
    <x v="2"/>
    <s v="OFF-ST-10001713"/>
    <x v="1"/>
    <x v="4"/>
    <s v="Gould Plastics 9-Pocket Panel Bin, 18-3/8w x 5-1/4d x 20-1/2h, Black"/>
    <n v="211.96"/>
    <n v="4"/>
    <n v="0"/>
    <n v="8.4783999999999935"/>
    <s v="NO"/>
    <n v="0"/>
    <n v="847.84"/>
    <n v="5"/>
  </r>
  <r>
    <n v="48"/>
    <s v="CA-2016-169194"/>
    <x v="23"/>
    <d v="2016-06-25T00:00:00"/>
    <x v="1"/>
    <x v="23"/>
    <x v="23"/>
    <x v="0"/>
    <x v="0"/>
    <x v="18"/>
    <x v="13"/>
    <n v="19901"/>
    <x v="3"/>
    <s v="TEC-AC-10002167"/>
    <x v="2"/>
    <x v="11"/>
    <s v="Imation 8gb Micro Traveldrive Usb 2.0 Flash Drive"/>
    <n v="45"/>
    <n v="3"/>
    <n v="0"/>
    <n v="4.9500000000000011"/>
    <s v="NO"/>
    <n v="0"/>
    <n v="135"/>
    <n v="5"/>
  </r>
  <r>
    <n v="49"/>
    <s v="CA-2016-169194"/>
    <x v="23"/>
    <d v="2016-06-25T00:00:00"/>
    <x v="1"/>
    <x v="23"/>
    <x v="23"/>
    <x v="0"/>
    <x v="0"/>
    <x v="18"/>
    <x v="13"/>
    <n v="19901"/>
    <x v="3"/>
    <s v="TEC-PH-10003988"/>
    <x v="2"/>
    <x v="7"/>
    <s v="LF Elite 3D Dazzle Designer Hard Case Cover, Lf Stylus Pen and Wiper For Apple Iphone 5c Mini Lite"/>
    <n v="21.8"/>
    <n v="2"/>
    <n v="0"/>
    <n v="6.104000000000001"/>
    <s v="NO"/>
    <n v="0"/>
    <n v="43.6"/>
    <n v="5"/>
  </r>
  <r>
    <n v="50"/>
    <s v="CA-2015-115742"/>
    <x v="24"/>
    <d v="2015-04-22T00:00:00"/>
    <x v="1"/>
    <x v="24"/>
    <x v="24"/>
    <x v="0"/>
    <x v="0"/>
    <x v="19"/>
    <x v="14"/>
    <n v="47150"/>
    <x v="2"/>
    <s v="OFF-BI-10004410"/>
    <x v="1"/>
    <x v="8"/>
    <s v="C-Line Peel &amp; Stick Add-On Filing Pockets, 8-3/4 x 5-1/8, 10/Pack"/>
    <n v="38.22"/>
    <n v="6"/>
    <n v="0"/>
    <n v="17.9634"/>
    <s v="NO"/>
    <n v="0"/>
    <n v="229.32"/>
    <n v="4"/>
  </r>
  <r>
    <n v="51"/>
    <s v="CA-2015-115742"/>
    <x v="24"/>
    <d v="2015-04-22T00:00:00"/>
    <x v="1"/>
    <x v="24"/>
    <x v="24"/>
    <x v="0"/>
    <x v="0"/>
    <x v="19"/>
    <x v="14"/>
    <n v="47150"/>
    <x v="2"/>
    <s v="OFF-LA-10002762"/>
    <x v="1"/>
    <x v="2"/>
    <s v="Avery 485"/>
    <n v="75.179999999999993"/>
    <n v="6"/>
    <n v="0"/>
    <n v="35.334599999999995"/>
    <s v="NO"/>
    <n v="0"/>
    <n v="451.07999999999993"/>
    <n v="4"/>
  </r>
  <r>
    <n v="52"/>
    <s v="CA-2015-115742"/>
    <x v="24"/>
    <d v="2015-04-22T00:00:00"/>
    <x v="1"/>
    <x v="24"/>
    <x v="24"/>
    <x v="0"/>
    <x v="0"/>
    <x v="19"/>
    <x v="14"/>
    <n v="47150"/>
    <x v="2"/>
    <s v="FUR-FU-10001706"/>
    <x v="0"/>
    <x v="5"/>
    <s v="Longer-Life Soft White Bulbs"/>
    <n v="6.16"/>
    <n v="2"/>
    <n v="0"/>
    <n v="2.9567999999999999"/>
    <s v="NO"/>
    <n v="0"/>
    <n v="12.32"/>
    <n v="4"/>
  </r>
  <r>
    <n v="53"/>
    <s v="CA-2015-115742"/>
    <x v="24"/>
    <d v="2015-04-22T00:00:00"/>
    <x v="1"/>
    <x v="24"/>
    <x v="24"/>
    <x v="0"/>
    <x v="0"/>
    <x v="19"/>
    <x v="14"/>
    <n v="47150"/>
    <x v="2"/>
    <s v="FUR-CH-10003061"/>
    <x v="0"/>
    <x v="1"/>
    <s v="Global Leather Task Chair, Black"/>
    <n v="89.99"/>
    <n v="1"/>
    <n v="0"/>
    <n v="17.098099999999988"/>
    <s v="NO"/>
    <n v="0"/>
    <n v="89.99"/>
    <n v="4"/>
  </r>
  <r>
    <n v="54"/>
    <s v="CA-2016-105816"/>
    <x v="25"/>
    <d v="2016-12-17T00:00:00"/>
    <x v="1"/>
    <x v="25"/>
    <x v="25"/>
    <x v="1"/>
    <x v="0"/>
    <x v="20"/>
    <x v="15"/>
    <n v="10024"/>
    <x v="3"/>
    <s v="OFF-FA-10000304"/>
    <x v="1"/>
    <x v="13"/>
    <s v="Advantus Push Pins"/>
    <n v="15.260000000000002"/>
    <n v="7"/>
    <n v="0"/>
    <n v="6.2566000000000006"/>
    <s v="NO"/>
    <n v="0"/>
    <n v="106.82000000000001"/>
    <n v="6"/>
  </r>
  <r>
    <n v="55"/>
    <s v="CA-2016-105816"/>
    <x v="25"/>
    <d v="2016-12-17T00:00:00"/>
    <x v="1"/>
    <x v="25"/>
    <x v="25"/>
    <x v="1"/>
    <x v="0"/>
    <x v="20"/>
    <x v="15"/>
    <n v="10024"/>
    <x v="3"/>
    <s v="TEC-PH-10002447"/>
    <x v="2"/>
    <x v="7"/>
    <s v="AT&amp;T CL83451 4-Handset Telephone"/>
    <n v="1029.95"/>
    <n v="5"/>
    <n v="0"/>
    <n v="298.68549999999999"/>
    <s v="NO"/>
    <n v="0"/>
    <n v="5149.75"/>
    <n v="6"/>
  </r>
  <r>
    <n v="56"/>
    <s v="CA-2016-111682"/>
    <x v="26"/>
    <d v="2016-06-18T00:00:00"/>
    <x v="2"/>
    <x v="26"/>
    <x v="26"/>
    <x v="0"/>
    <x v="0"/>
    <x v="21"/>
    <x v="15"/>
    <n v="12180"/>
    <x v="3"/>
    <s v="OFF-ST-10000604"/>
    <x v="1"/>
    <x v="4"/>
    <s v="Home/Office Personal File Carts"/>
    <n v="208.56"/>
    <n v="6"/>
    <n v="0"/>
    <n v="52.139999999999986"/>
    <s v="Yes"/>
    <n v="0"/>
    <n v="1251.3600000000001"/>
    <n v="1"/>
  </r>
  <r>
    <n v="57"/>
    <s v="CA-2016-111682"/>
    <x v="26"/>
    <d v="2016-06-18T00:00:00"/>
    <x v="2"/>
    <x v="26"/>
    <x v="26"/>
    <x v="0"/>
    <x v="0"/>
    <x v="21"/>
    <x v="15"/>
    <n v="12180"/>
    <x v="3"/>
    <s v="OFF-PA-10001569"/>
    <x v="1"/>
    <x v="10"/>
    <s v="Xerox 232"/>
    <n v="32.400000000000006"/>
    <n v="5"/>
    <n v="0"/>
    <n v="15.552000000000001"/>
    <s v="Yes"/>
    <n v="0"/>
    <n v="162.00000000000003"/>
    <n v="1"/>
  </r>
  <r>
    <n v="58"/>
    <s v="CA-2016-111682"/>
    <x v="26"/>
    <d v="2016-06-18T00:00:00"/>
    <x v="2"/>
    <x v="26"/>
    <x v="26"/>
    <x v="0"/>
    <x v="0"/>
    <x v="21"/>
    <x v="15"/>
    <n v="12180"/>
    <x v="3"/>
    <s v="FUR-CH-10003968"/>
    <x v="0"/>
    <x v="1"/>
    <s v="Novimex Turbo Task Chair"/>
    <n v="319.41000000000003"/>
    <n v="5"/>
    <n v="0.1"/>
    <n v="7.0980000000000061"/>
    <s v="Yes"/>
    <n v="159.70500000000004"/>
    <n v="1437.3450000000003"/>
    <n v="1"/>
  </r>
  <r>
    <n v="59"/>
    <s v="CA-2016-111682"/>
    <x v="26"/>
    <d v="2016-06-18T00:00:00"/>
    <x v="2"/>
    <x v="26"/>
    <x v="26"/>
    <x v="0"/>
    <x v="0"/>
    <x v="21"/>
    <x v="15"/>
    <n v="12180"/>
    <x v="3"/>
    <s v="OFF-PA-10000587"/>
    <x v="1"/>
    <x v="10"/>
    <s v="Array Parchment Paper, Assorted Colors"/>
    <n v="14.56"/>
    <n v="2"/>
    <n v="0"/>
    <n v="6.9888000000000003"/>
    <s v="Yes"/>
    <n v="0"/>
    <n v="29.12"/>
    <n v="1"/>
  </r>
  <r>
    <n v="60"/>
    <s v="CA-2016-111682"/>
    <x v="26"/>
    <d v="2016-06-18T00:00:00"/>
    <x v="2"/>
    <x v="26"/>
    <x v="26"/>
    <x v="0"/>
    <x v="0"/>
    <x v="21"/>
    <x v="15"/>
    <n v="12180"/>
    <x v="3"/>
    <s v="TEC-AC-10002167"/>
    <x v="2"/>
    <x v="11"/>
    <s v="Imation 8gb Micro Traveldrive Usb 2.0 Flash Drive"/>
    <n v="30"/>
    <n v="2"/>
    <n v="0"/>
    <n v="3.3000000000000007"/>
    <s v="Yes"/>
    <n v="0"/>
    <n v="60"/>
    <n v="1"/>
  </r>
  <r>
    <n v="61"/>
    <s v="CA-2016-111682"/>
    <x v="26"/>
    <d v="2016-06-18T00:00:00"/>
    <x v="2"/>
    <x v="26"/>
    <x v="26"/>
    <x v="0"/>
    <x v="0"/>
    <x v="21"/>
    <x v="15"/>
    <n v="12180"/>
    <x v="3"/>
    <s v="OFF-BI-10001460"/>
    <x v="1"/>
    <x v="8"/>
    <s v="Plastic Binding Combs"/>
    <n v="48.480000000000004"/>
    <n v="4"/>
    <n v="0.2"/>
    <n v="16.361999999999998"/>
    <s v="Yes"/>
    <n v="38.784000000000006"/>
    <n v="155.13600000000002"/>
    <n v="1"/>
  </r>
  <r>
    <n v="62"/>
    <s v="CA-2016-111682"/>
    <x v="26"/>
    <d v="2016-06-18T00:00:00"/>
    <x v="2"/>
    <x v="26"/>
    <x v="26"/>
    <x v="0"/>
    <x v="0"/>
    <x v="21"/>
    <x v="15"/>
    <n v="12180"/>
    <x v="3"/>
    <s v="OFF-AR-10001868"/>
    <x v="1"/>
    <x v="6"/>
    <s v="Prang Dustless Chalk Sticks"/>
    <n v="1.68"/>
    <n v="1"/>
    <n v="0"/>
    <n v="0.84"/>
    <s v="Yes"/>
    <n v="0"/>
    <n v="1.68"/>
    <n v="1"/>
  </r>
  <r>
    <n v="63"/>
    <s v="CA-2015-135545"/>
    <x v="27"/>
    <d v="2015-11-30T00:00:00"/>
    <x v="1"/>
    <x v="27"/>
    <x v="27"/>
    <x v="0"/>
    <x v="0"/>
    <x v="1"/>
    <x v="1"/>
    <n v="90004"/>
    <x v="1"/>
    <s v="TEC-AC-10004633"/>
    <x v="2"/>
    <x v="11"/>
    <s v="Verbatim 25 GB 6x Blu-ray Single Layer Recordable Disc, 3/Pack"/>
    <n v="13.98"/>
    <n v="2"/>
    <n v="0"/>
    <n v="6.1512000000000011"/>
    <s v="NO"/>
    <n v="0"/>
    <n v="27.96"/>
    <n v="6"/>
  </r>
  <r>
    <n v="64"/>
    <s v="CA-2015-135545"/>
    <x v="27"/>
    <d v="2015-11-30T00:00:00"/>
    <x v="1"/>
    <x v="27"/>
    <x v="27"/>
    <x v="0"/>
    <x v="0"/>
    <x v="1"/>
    <x v="1"/>
    <n v="90004"/>
    <x v="1"/>
    <s v="OFF-BI-10001078"/>
    <x v="1"/>
    <x v="8"/>
    <s v="Acco PRESSTEX Data Binder with Storage Hooks, Dark Blue, 14 7/8&quot; X 11&quot;"/>
    <n v="25.824000000000002"/>
    <n v="6"/>
    <n v="0.2"/>
    <n v="9.3612000000000002"/>
    <s v="NO"/>
    <n v="30.988800000000005"/>
    <n v="123.95520000000002"/>
    <n v="6"/>
  </r>
  <r>
    <n v="65"/>
    <s v="CA-2015-135545"/>
    <x v="27"/>
    <d v="2015-11-30T00:00:00"/>
    <x v="1"/>
    <x v="27"/>
    <x v="27"/>
    <x v="0"/>
    <x v="0"/>
    <x v="1"/>
    <x v="1"/>
    <n v="90004"/>
    <x v="1"/>
    <s v="OFF-PA-10003892"/>
    <x v="1"/>
    <x v="10"/>
    <s v="Xerox 1943"/>
    <n v="146.72999999999999"/>
    <n v="3"/>
    <n v="0"/>
    <n v="68.963099999999997"/>
    <s v="NO"/>
    <n v="0"/>
    <n v="440.18999999999994"/>
    <n v="6"/>
  </r>
  <r>
    <n v="66"/>
    <s v="CA-2015-135545"/>
    <x v="27"/>
    <d v="2015-11-30T00:00:00"/>
    <x v="1"/>
    <x v="27"/>
    <x v="27"/>
    <x v="0"/>
    <x v="0"/>
    <x v="1"/>
    <x v="1"/>
    <n v="90004"/>
    <x v="1"/>
    <s v="FUR-FU-10000397"/>
    <x v="0"/>
    <x v="5"/>
    <s v="Luxo Economy Swing Arm Lamp"/>
    <n v="79.760000000000005"/>
    <n v="4"/>
    <n v="0"/>
    <n v="22.332800000000006"/>
    <s v="NO"/>
    <n v="0"/>
    <n v="319.04000000000002"/>
    <n v="6"/>
  </r>
  <r>
    <n v="67"/>
    <s v="US-2015-164175"/>
    <x v="28"/>
    <d v="2015-05-05T00:00:00"/>
    <x v="1"/>
    <x v="28"/>
    <x v="28"/>
    <x v="2"/>
    <x v="0"/>
    <x v="22"/>
    <x v="10"/>
    <n v="60610"/>
    <x v="2"/>
    <s v="FUR-CH-10001146"/>
    <x v="0"/>
    <x v="1"/>
    <s v="Global Value Mid-Back Manager's Chair, Gray"/>
    <n v="213.11499999999998"/>
    <n v="5"/>
    <n v="0.3"/>
    <n v="-15.222500000000011"/>
    <s v="NO"/>
    <n v="319.67249999999996"/>
    <n v="745.90249999999992"/>
    <n v="5"/>
  </r>
  <r>
    <n v="68"/>
    <s v="CA-2014-106376"/>
    <x v="29"/>
    <d v="2014-12-10T00:00:00"/>
    <x v="1"/>
    <x v="29"/>
    <x v="29"/>
    <x v="1"/>
    <x v="0"/>
    <x v="23"/>
    <x v="16"/>
    <n v="85234"/>
    <x v="1"/>
    <s v="OFF-AR-10002671"/>
    <x v="1"/>
    <x v="6"/>
    <s v="Hunt BOSTON Model 1606 High-Volume Electric Pencil Sharpener, Beige"/>
    <n v="1113.0240000000001"/>
    <n v="8"/>
    <n v="0.2"/>
    <n v="111.30239999999998"/>
    <s v="NO"/>
    <n v="1780.8384000000003"/>
    <n v="7123.3536000000004"/>
    <n v="5"/>
  </r>
  <r>
    <n v="69"/>
    <s v="CA-2014-106376"/>
    <x v="29"/>
    <d v="2014-12-10T00:00:00"/>
    <x v="1"/>
    <x v="29"/>
    <x v="29"/>
    <x v="1"/>
    <x v="0"/>
    <x v="23"/>
    <x v="16"/>
    <n v="85234"/>
    <x v="1"/>
    <s v="TEC-PH-10002726"/>
    <x v="2"/>
    <x v="7"/>
    <s v="netTALK DUO VoIP Telephone Service"/>
    <n v="167.96800000000002"/>
    <n v="4"/>
    <n v="0.2"/>
    <n v="62.988"/>
    <s v="NO"/>
    <n v="134.37440000000001"/>
    <n v="537.49760000000003"/>
    <n v="5"/>
  </r>
  <r>
    <n v="70"/>
    <s v="CA-2016-119823"/>
    <x v="30"/>
    <d v="2016-06-06T00:00:00"/>
    <x v="2"/>
    <x v="30"/>
    <x v="30"/>
    <x v="0"/>
    <x v="0"/>
    <x v="24"/>
    <x v="17"/>
    <n v="22153"/>
    <x v="0"/>
    <s v="OFF-PA-10000482"/>
    <x v="1"/>
    <x v="10"/>
    <s v="Snap-A-Way Black Print Carbonless Ruled Speed Letter, Triplicate"/>
    <n v="75.88"/>
    <n v="2"/>
    <n v="0"/>
    <n v="35.663599999999995"/>
    <s v="NO"/>
    <n v="0"/>
    <n v="151.76"/>
    <n v="2"/>
  </r>
  <r>
    <n v="71"/>
    <s v="CA-2016-106075"/>
    <x v="31"/>
    <d v="2016-09-23T00:00:00"/>
    <x v="1"/>
    <x v="31"/>
    <x v="31"/>
    <x v="0"/>
    <x v="0"/>
    <x v="20"/>
    <x v="15"/>
    <n v="10009"/>
    <x v="3"/>
    <s v="OFF-BI-10004654"/>
    <x v="1"/>
    <x v="8"/>
    <s v="Avery Binding System Hidden Tab Executive Style Index Sets"/>
    <n v="4.6159999999999997"/>
    <n v="1"/>
    <n v="0.2"/>
    <n v="1.7309999999999999"/>
    <s v="NO"/>
    <n v="0.92320000000000002"/>
    <n v="3.6927999999999996"/>
    <n v="5"/>
  </r>
  <r>
    <n v="72"/>
    <s v="CA-2017-114440"/>
    <x v="32"/>
    <d v="2017-09-17T00:00:00"/>
    <x v="0"/>
    <x v="14"/>
    <x v="14"/>
    <x v="0"/>
    <x v="0"/>
    <x v="25"/>
    <x v="12"/>
    <n v="49201"/>
    <x v="2"/>
    <s v="OFF-PA-10004675"/>
    <x v="1"/>
    <x v="10"/>
    <s v="Telephone Message Books with Fax/Mobile Section, 5 1/2&quot; x 3 3/16&quot;"/>
    <n v="19.049999999999997"/>
    <n v="3"/>
    <n v="0"/>
    <n v="8.7629999999999999"/>
    <s v="NO"/>
    <n v="0"/>
    <n v="57.149999999999991"/>
    <n v="3"/>
  </r>
  <r>
    <n v="73"/>
    <s v="US-2015-134026"/>
    <x v="33"/>
    <d v="2015-05-02T00:00:00"/>
    <x v="1"/>
    <x v="32"/>
    <x v="32"/>
    <x v="0"/>
    <x v="0"/>
    <x v="26"/>
    <x v="18"/>
    <n v="38109"/>
    <x v="0"/>
    <s v="FUR-CH-10000513"/>
    <x v="0"/>
    <x v="1"/>
    <s v="High-Back Leather Manager's Chair"/>
    <n v="831.93600000000015"/>
    <n v="8"/>
    <n v="0.2"/>
    <n v="-114.39120000000003"/>
    <s v="NO"/>
    <n v="1331.0976000000003"/>
    <n v="5324.3904000000011"/>
    <n v="6"/>
  </r>
  <r>
    <n v="74"/>
    <s v="US-2015-134026"/>
    <x v="33"/>
    <d v="2015-05-02T00:00:00"/>
    <x v="1"/>
    <x v="32"/>
    <x v="32"/>
    <x v="0"/>
    <x v="0"/>
    <x v="26"/>
    <x v="18"/>
    <n v="38109"/>
    <x v="0"/>
    <s v="FUR-FU-10003708"/>
    <x v="0"/>
    <x v="5"/>
    <s v="Tenex Traditional Chairmats for Medium Pile Carpet, Standard Lip, 36&quot; x 48&quot;"/>
    <n v="97.04"/>
    <n v="2"/>
    <n v="0.2"/>
    <n v="1.2129999999999974"/>
    <s v="NO"/>
    <n v="38.816000000000003"/>
    <n v="155.26400000000001"/>
    <n v="6"/>
  </r>
  <r>
    <n v="75"/>
    <s v="US-2015-134026"/>
    <x v="33"/>
    <d v="2015-05-02T00:00:00"/>
    <x v="1"/>
    <x v="32"/>
    <x v="32"/>
    <x v="0"/>
    <x v="0"/>
    <x v="26"/>
    <x v="18"/>
    <n v="38109"/>
    <x v="0"/>
    <s v="OFF-ST-10004123"/>
    <x v="1"/>
    <x v="4"/>
    <s v="Safco Industrial Wire Shelving System"/>
    <n v="72.784000000000006"/>
    <n v="1"/>
    <n v="0.2"/>
    <n v="-18.196000000000002"/>
    <s v="NO"/>
    <n v="14.556800000000003"/>
    <n v="58.227200000000003"/>
    <n v="6"/>
  </r>
  <r>
    <n v="76"/>
    <s v="US-2017-118038"/>
    <x v="34"/>
    <d v="2017-12-11T00:00:00"/>
    <x v="2"/>
    <x v="33"/>
    <x v="33"/>
    <x v="1"/>
    <x v="0"/>
    <x v="12"/>
    <x v="5"/>
    <n v="77041"/>
    <x v="2"/>
    <s v="OFF-BI-10004182"/>
    <x v="1"/>
    <x v="8"/>
    <s v="Economy Binders"/>
    <n v="1.2479999999999998"/>
    <n v="3"/>
    <n v="0.8"/>
    <n v="-1.9344000000000006"/>
    <s v="NO"/>
    <n v="2.9951999999999996"/>
    <n v="0.74879999999999969"/>
    <n v="2"/>
  </r>
  <r>
    <n v="77"/>
    <s v="US-2017-118038"/>
    <x v="34"/>
    <d v="2017-12-11T00:00:00"/>
    <x v="2"/>
    <x v="33"/>
    <x v="33"/>
    <x v="1"/>
    <x v="0"/>
    <x v="12"/>
    <x v="5"/>
    <n v="77041"/>
    <x v="2"/>
    <s v="FUR-FU-10000260"/>
    <x v="0"/>
    <x v="5"/>
    <s v="6&quot; Cubicle Wall Clock, Black"/>
    <n v="9.7080000000000002"/>
    <n v="3"/>
    <n v="0.6"/>
    <n v="-5.8248000000000015"/>
    <s v="NO"/>
    <n v="17.474399999999999"/>
    <n v="11.649600000000003"/>
    <n v="2"/>
  </r>
  <r>
    <n v="78"/>
    <s v="US-2017-118038"/>
    <x v="34"/>
    <d v="2017-12-11T00:00:00"/>
    <x v="2"/>
    <x v="33"/>
    <x v="33"/>
    <x v="1"/>
    <x v="0"/>
    <x v="12"/>
    <x v="5"/>
    <n v="77041"/>
    <x v="2"/>
    <s v="OFF-ST-10000615"/>
    <x v="1"/>
    <x v="4"/>
    <s v="SimpliFile Personal File, Black Granite, 15w x 6-15/16d x 11-1/4h"/>
    <n v="27.240000000000002"/>
    <n v="3"/>
    <n v="0.2"/>
    <n v="2.724000000000002"/>
    <s v="NO"/>
    <n v="16.344000000000001"/>
    <n v="65.376000000000005"/>
    <n v="2"/>
  </r>
  <r>
    <n v="79"/>
    <s v="US-2014-147606"/>
    <x v="35"/>
    <d v="2014-12-01T00:00:00"/>
    <x v="0"/>
    <x v="32"/>
    <x v="32"/>
    <x v="0"/>
    <x v="0"/>
    <x v="12"/>
    <x v="5"/>
    <n v="77070"/>
    <x v="2"/>
    <s v="FUR-FU-10003194"/>
    <x v="0"/>
    <x v="5"/>
    <s v="Eldon Expressions Desk Accessory, Wood Pencil Holder, Oak"/>
    <n v="19.3"/>
    <n v="5"/>
    <n v="0.6"/>
    <n v="-14.475000000000001"/>
    <s v="NO"/>
    <n v="57.9"/>
    <n v="38.6"/>
    <n v="5"/>
  </r>
  <r>
    <n v="80"/>
    <s v="CA-2016-127208"/>
    <x v="1"/>
    <d v="2016-06-15T00:00:00"/>
    <x v="2"/>
    <x v="34"/>
    <x v="34"/>
    <x v="1"/>
    <x v="0"/>
    <x v="27"/>
    <x v="19"/>
    <n v="35601"/>
    <x v="0"/>
    <s v="OFF-AP-10002118"/>
    <x v="1"/>
    <x v="9"/>
    <s v="1.7 Cubic Foot Compact &quot;Cube&quot; Office Refrigerators"/>
    <n v="208.16"/>
    <n v="1"/>
    <n v="0"/>
    <n v="56.20320000000001"/>
    <s v="NO"/>
    <n v="0"/>
    <n v="208.16"/>
    <n v="3"/>
  </r>
  <r>
    <n v="81"/>
    <s v="CA-2016-127208"/>
    <x v="1"/>
    <d v="2016-06-15T00:00:00"/>
    <x v="2"/>
    <x v="34"/>
    <x v="34"/>
    <x v="1"/>
    <x v="0"/>
    <x v="27"/>
    <x v="19"/>
    <n v="35601"/>
    <x v="0"/>
    <s v="OFF-BI-10002309"/>
    <x v="1"/>
    <x v="8"/>
    <s v="Avery Heavy-Duty EZD  Binder With Locking Rings"/>
    <n v="16.740000000000002"/>
    <n v="3"/>
    <n v="0"/>
    <n v="8.0351999999999997"/>
    <s v="NO"/>
    <n v="0"/>
    <n v="50.220000000000006"/>
    <n v="3"/>
  </r>
  <r>
    <n v="82"/>
    <s v="CA-2014-139451"/>
    <x v="36"/>
    <d v="2014-10-16T00:00:00"/>
    <x v="1"/>
    <x v="35"/>
    <x v="35"/>
    <x v="0"/>
    <x v="0"/>
    <x v="8"/>
    <x v="1"/>
    <n v="94122"/>
    <x v="1"/>
    <s v="OFF-AR-10002053"/>
    <x v="1"/>
    <x v="6"/>
    <s v="Premium Writing Pencils, Soft, #2 by Central Association for the Blind"/>
    <n v="14.9"/>
    <n v="5"/>
    <n v="0"/>
    <n v="4.1720000000000006"/>
    <s v="NO"/>
    <n v="0"/>
    <n v="74.5"/>
    <n v="4"/>
  </r>
  <r>
    <n v="83"/>
    <s v="CA-2014-139451"/>
    <x v="36"/>
    <d v="2014-10-16T00:00:00"/>
    <x v="1"/>
    <x v="35"/>
    <x v="35"/>
    <x v="0"/>
    <x v="0"/>
    <x v="8"/>
    <x v="1"/>
    <n v="94122"/>
    <x v="1"/>
    <s v="OFF-ST-10002370"/>
    <x v="1"/>
    <x v="4"/>
    <s v="Sortfiler Multipurpose Personal File Organizer, Black"/>
    <n v="21.39"/>
    <n v="1"/>
    <n v="0"/>
    <n v="6.2030999999999992"/>
    <s v="NO"/>
    <n v="0"/>
    <n v="21.39"/>
    <n v="4"/>
  </r>
  <r>
    <n v="84"/>
    <s v="CA-2015-149734"/>
    <x v="37"/>
    <d v="2015-09-08T00:00:00"/>
    <x v="1"/>
    <x v="36"/>
    <x v="36"/>
    <x v="1"/>
    <x v="0"/>
    <x v="28"/>
    <x v="3"/>
    <n v="27707"/>
    <x v="0"/>
    <s v="OFF-EN-10000927"/>
    <x v="1"/>
    <x v="12"/>
    <s v="Jet-Pak Recycled Peel 'N' Seal Padded Mailers"/>
    <n v="200.98400000000004"/>
    <n v="7"/>
    <n v="0.2"/>
    <n v="62.807499999999976"/>
    <s v="NO"/>
    <n v="281.37760000000009"/>
    <n v="1125.5104000000003"/>
    <n v="5"/>
  </r>
  <r>
    <n v="85"/>
    <s v="US-2017-119662"/>
    <x v="38"/>
    <d v="2017-11-16T00:00:00"/>
    <x v="2"/>
    <x v="37"/>
    <x v="37"/>
    <x v="2"/>
    <x v="0"/>
    <x v="22"/>
    <x v="10"/>
    <n v="60623"/>
    <x v="2"/>
    <s v="OFF-ST-10003656"/>
    <x v="1"/>
    <x v="4"/>
    <s v="Safco Industrial Wire Shelving"/>
    <n v="230.376"/>
    <n v="3"/>
    <n v="0.2"/>
    <n v="-48.954900000000002"/>
    <s v="NO"/>
    <n v="138.22560000000001"/>
    <n v="552.90240000000006"/>
    <n v="3"/>
  </r>
  <r>
    <n v="86"/>
    <s v="CA-2017-140088"/>
    <x v="39"/>
    <d v="2017-05-30T00:00:00"/>
    <x v="0"/>
    <x v="22"/>
    <x v="22"/>
    <x v="0"/>
    <x v="0"/>
    <x v="29"/>
    <x v="20"/>
    <n v="29203"/>
    <x v="0"/>
    <s v="FUR-CH-10000863"/>
    <x v="0"/>
    <x v="1"/>
    <s v="Novimex Swivel Fabric Task Chair"/>
    <n v="301.95999999999998"/>
    <n v="2"/>
    <n v="0"/>
    <n v="33.215599999999995"/>
    <s v="NO"/>
    <n v="0"/>
    <n v="603.91999999999996"/>
    <n v="2"/>
  </r>
  <r>
    <n v="87"/>
    <s v="CA-2017-155558"/>
    <x v="40"/>
    <d v="2017-11-02T00:00:00"/>
    <x v="1"/>
    <x v="38"/>
    <x v="38"/>
    <x v="0"/>
    <x v="0"/>
    <x v="30"/>
    <x v="11"/>
    <n v="55901"/>
    <x v="2"/>
    <s v="TEC-AC-10001998"/>
    <x v="2"/>
    <x v="11"/>
    <s v="Logitech LS21 Speaker System - PC Multimedia - 2.1-CH - Wired"/>
    <n v="19.989999999999998"/>
    <n v="1"/>
    <n v="0"/>
    <n v="6.796599999999998"/>
    <s v="NO"/>
    <n v="0"/>
    <n v="19.989999999999998"/>
    <n v="7"/>
  </r>
  <r>
    <n v="88"/>
    <s v="CA-2017-155558"/>
    <x v="40"/>
    <d v="2017-11-02T00:00:00"/>
    <x v="1"/>
    <x v="38"/>
    <x v="38"/>
    <x v="0"/>
    <x v="0"/>
    <x v="30"/>
    <x v="11"/>
    <n v="55901"/>
    <x v="2"/>
    <s v="OFF-LA-10000134"/>
    <x v="1"/>
    <x v="2"/>
    <s v="Avery 511"/>
    <n v="6.16"/>
    <n v="2"/>
    <n v="0"/>
    <n v="2.9567999999999999"/>
    <s v="NO"/>
    <n v="0"/>
    <n v="12.32"/>
    <n v="7"/>
  </r>
  <r>
    <n v="89"/>
    <s v="CA-2016-159695"/>
    <x v="41"/>
    <d v="2016-04-10T00:00:00"/>
    <x v="0"/>
    <x v="39"/>
    <x v="39"/>
    <x v="2"/>
    <x v="0"/>
    <x v="12"/>
    <x v="5"/>
    <n v="77095"/>
    <x v="2"/>
    <s v="OFF-ST-10003442"/>
    <x v="1"/>
    <x v="4"/>
    <s v="Eldon Portable Mobile Manager"/>
    <n v="158.36800000000002"/>
    <n v="7"/>
    <n v="0.2"/>
    <n v="13.857199999999999"/>
    <s v="NO"/>
    <n v="221.71520000000007"/>
    <n v="886.86080000000015"/>
    <n v="5"/>
  </r>
  <r>
    <n v="90"/>
    <s v="CA-2016-109806"/>
    <x v="42"/>
    <d v="2016-09-22T00:00:00"/>
    <x v="1"/>
    <x v="40"/>
    <x v="40"/>
    <x v="1"/>
    <x v="0"/>
    <x v="1"/>
    <x v="1"/>
    <n v="90036"/>
    <x v="1"/>
    <s v="OFF-AR-10004930"/>
    <x v="1"/>
    <x v="6"/>
    <s v="Turquoise Lead Holder with Pocket Clip"/>
    <n v="20.100000000000001"/>
    <n v="3"/>
    <n v="0"/>
    <n v="6.6329999999999982"/>
    <s v="Yes"/>
    <n v="0"/>
    <n v="60.300000000000004"/>
    <n v="5"/>
  </r>
  <r>
    <n v="91"/>
    <s v="CA-2016-109806"/>
    <x v="42"/>
    <d v="2016-09-22T00:00:00"/>
    <x v="1"/>
    <x v="40"/>
    <x v="40"/>
    <x v="1"/>
    <x v="0"/>
    <x v="1"/>
    <x v="1"/>
    <n v="90036"/>
    <x v="1"/>
    <s v="TEC-PH-10004093"/>
    <x v="2"/>
    <x v="7"/>
    <s v="Panasonic Kx-TS550"/>
    <n v="73.584000000000003"/>
    <n v="2"/>
    <n v="0.2"/>
    <n v="8.2781999999999982"/>
    <s v="Yes"/>
    <n v="29.433600000000002"/>
    <n v="117.73440000000001"/>
    <n v="5"/>
  </r>
  <r>
    <n v="92"/>
    <s v="CA-2016-109806"/>
    <x v="42"/>
    <d v="2016-09-22T00:00:00"/>
    <x v="1"/>
    <x v="40"/>
    <x v="40"/>
    <x v="1"/>
    <x v="0"/>
    <x v="1"/>
    <x v="1"/>
    <n v="90036"/>
    <x v="1"/>
    <s v="OFF-PA-10000304"/>
    <x v="1"/>
    <x v="10"/>
    <s v="Xerox 1995"/>
    <n v="6.48"/>
    <n v="1"/>
    <n v="0"/>
    <n v="3.1104000000000003"/>
    <s v="Yes"/>
    <n v="0"/>
    <n v="6.48"/>
    <n v="5"/>
  </r>
  <r>
    <n v="93"/>
    <s v="CA-2015-149587"/>
    <x v="43"/>
    <d v="2015-02-05T00:00:00"/>
    <x v="0"/>
    <x v="41"/>
    <x v="41"/>
    <x v="0"/>
    <x v="0"/>
    <x v="31"/>
    <x v="11"/>
    <n v="55407"/>
    <x v="2"/>
    <s v="OFF-PA-10003177"/>
    <x v="1"/>
    <x v="10"/>
    <s v="Xerox 1999"/>
    <n v="12.96"/>
    <n v="2"/>
    <n v="0"/>
    <n v="6.2208000000000006"/>
    <s v="NO"/>
    <n v="0"/>
    <n v="25.92"/>
    <n v="5"/>
  </r>
  <r>
    <n v="94"/>
    <s v="CA-2015-149587"/>
    <x v="43"/>
    <d v="2015-02-05T00:00:00"/>
    <x v="0"/>
    <x v="41"/>
    <x v="41"/>
    <x v="0"/>
    <x v="0"/>
    <x v="31"/>
    <x v="11"/>
    <n v="55407"/>
    <x v="2"/>
    <s v="FUR-FU-10003799"/>
    <x v="0"/>
    <x v="5"/>
    <s v="Seth Thomas 13 1/2&quot; Wall Clock"/>
    <n v="53.34"/>
    <n v="3"/>
    <n v="0"/>
    <n v="16.535399999999996"/>
    <s v="NO"/>
    <n v="0"/>
    <n v="160.02000000000001"/>
    <n v="5"/>
  </r>
  <r>
    <n v="95"/>
    <s v="CA-2015-149587"/>
    <x v="43"/>
    <d v="2015-02-05T00:00:00"/>
    <x v="0"/>
    <x v="41"/>
    <x v="41"/>
    <x v="0"/>
    <x v="0"/>
    <x v="31"/>
    <x v="11"/>
    <n v="55407"/>
    <x v="2"/>
    <s v="OFF-BI-10002852"/>
    <x v="1"/>
    <x v="8"/>
    <s v="Ibico Standard Transparent Covers"/>
    <n v="32.96"/>
    <n v="2"/>
    <n v="0"/>
    <n v="16.150400000000001"/>
    <s v="NO"/>
    <n v="0"/>
    <n v="65.92"/>
    <n v="5"/>
  </r>
  <r>
    <n v="96"/>
    <s v="US-2017-109484"/>
    <x v="44"/>
    <d v="2017-11-12T00:00:00"/>
    <x v="1"/>
    <x v="42"/>
    <x v="42"/>
    <x v="2"/>
    <x v="0"/>
    <x v="32"/>
    <x v="21"/>
    <n v="97206"/>
    <x v="1"/>
    <s v="OFF-BI-10004738"/>
    <x v="1"/>
    <x v="8"/>
    <s v="Flexible Leather- Look Classic Collection Ring Binder"/>
    <n v="5.6820000000000013"/>
    <n v="1"/>
    <n v="0.7"/>
    <n v="-3.7880000000000003"/>
    <s v="NO"/>
    <n v="3.9774000000000007"/>
    <n v="1.7046000000000006"/>
    <n v="6"/>
  </r>
  <r>
    <n v="97"/>
    <s v="CA-2017-161018"/>
    <x v="45"/>
    <d v="2017-11-11T00:00:00"/>
    <x v="0"/>
    <x v="43"/>
    <x v="43"/>
    <x v="2"/>
    <x v="0"/>
    <x v="20"/>
    <x v="15"/>
    <n v="10009"/>
    <x v="3"/>
    <s v="FUR-FU-10000629"/>
    <x v="0"/>
    <x v="5"/>
    <s v="9-3/4 Diameter Round Wall Clock"/>
    <n v="96.53"/>
    <n v="7"/>
    <n v="0"/>
    <n v="40.5426"/>
    <s v="NO"/>
    <n v="0"/>
    <n v="675.71"/>
    <n v="2"/>
  </r>
  <r>
    <n v="98"/>
    <s v="CA-2017-157833"/>
    <x v="46"/>
    <d v="2017-06-20T00:00:00"/>
    <x v="2"/>
    <x v="44"/>
    <x v="44"/>
    <x v="0"/>
    <x v="0"/>
    <x v="8"/>
    <x v="1"/>
    <n v="94122"/>
    <x v="1"/>
    <s v="OFF-BI-10001721"/>
    <x v="1"/>
    <x v="8"/>
    <s v="Trimflex Flexible Post Binders"/>
    <n v="51.311999999999998"/>
    <n v="3"/>
    <n v="0.2"/>
    <n v="17.959199999999999"/>
    <s v="NO"/>
    <n v="30.787199999999999"/>
    <n v="123.14879999999998"/>
    <n v="3"/>
  </r>
  <r>
    <n v="99"/>
    <s v="CA-2016-149223"/>
    <x v="47"/>
    <d v="2016-09-11T00:00:00"/>
    <x v="1"/>
    <x v="45"/>
    <x v="45"/>
    <x v="1"/>
    <x v="0"/>
    <x v="33"/>
    <x v="11"/>
    <n v="55106"/>
    <x v="2"/>
    <s v="OFF-AP-10000358"/>
    <x v="1"/>
    <x v="9"/>
    <s v="Fellowes Basic Home/Office Series Surge Protectors"/>
    <n v="77.88"/>
    <n v="6"/>
    <n v="0"/>
    <n v="22.585199999999993"/>
    <s v="NO"/>
    <n v="0"/>
    <n v="467.28"/>
    <n v="5"/>
  </r>
  <r>
    <n v="100"/>
    <s v="CA-2016-158568"/>
    <x v="48"/>
    <d v="2016-09-02T00:00:00"/>
    <x v="1"/>
    <x v="46"/>
    <x v="46"/>
    <x v="2"/>
    <x v="0"/>
    <x v="22"/>
    <x v="10"/>
    <n v="60610"/>
    <x v="2"/>
    <s v="OFF-PA-10003256"/>
    <x v="1"/>
    <x v="10"/>
    <s v="Avery Personal Creations Heavyweight Cards"/>
    <n v="64.623999999999995"/>
    <n v="7"/>
    <n v="0.2"/>
    <n v="22.618399999999994"/>
    <s v="NO"/>
    <n v="90.47359999999999"/>
    <n v="361.89439999999996"/>
    <n v="4"/>
  </r>
  <r>
    <n v="101"/>
    <s v="CA-2016-158568"/>
    <x v="48"/>
    <d v="2016-09-02T00:00:00"/>
    <x v="1"/>
    <x v="46"/>
    <x v="46"/>
    <x v="2"/>
    <x v="0"/>
    <x v="22"/>
    <x v="10"/>
    <n v="60610"/>
    <x v="2"/>
    <s v="TEC-AC-10001767"/>
    <x v="2"/>
    <x v="11"/>
    <s v="SanDisk Ultra 64 GB MicroSDHC Class 10 Memory Card"/>
    <n v="95.976000000000013"/>
    <n v="3"/>
    <n v="0.2"/>
    <n v="-10.797300000000011"/>
    <s v="NO"/>
    <n v="57.585600000000014"/>
    <n v="230.34240000000005"/>
    <n v="4"/>
  </r>
  <r>
    <n v="102"/>
    <s v="CA-2016-158568"/>
    <x v="48"/>
    <d v="2016-09-02T00:00:00"/>
    <x v="1"/>
    <x v="46"/>
    <x v="46"/>
    <x v="2"/>
    <x v="0"/>
    <x v="22"/>
    <x v="10"/>
    <n v="60610"/>
    <x v="2"/>
    <s v="OFF-BI-10002609"/>
    <x v="1"/>
    <x v="8"/>
    <s v="Avery Hidden Tab Dividers for Binding Systems"/>
    <n v="1.7879999999999996"/>
    <n v="3"/>
    <n v="0.8"/>
    <n v="-3.0396000000000001"/>
    <s v="NO"/>
    <n v="4.291199999999999"/>
    <n v="1.0728"/>
    <n v="4"/>
  </r>
  <r>
    <n v="103"/>
    <s v="CA-2016-129903"/>
    <x v="49"/>
    <d v="2016-12-04T00:00:00"/>
    <x v="0"/>
    <x v="47"/>
    <x v="47"/>
    <x v="0"/>
    <x v="0"/>
    <x v="30"/>
    <x v="11"/>
    <n v="55901"/>
    <x v="2"/>
    <s v="OFF-PA-10004040"/>
    <x v="1"/>
    <x v="10"/>
    <s v="Universal Premium White Copier/Laser Paper (20Lb. and 87 Bright)"/>
    <n v="23.92"/>
    <n v="4"/>
    <n v="0"/>
    <n v="11.720800000000001"/>
    <s v="NO"/>
    <n v="0"/>
    <n v="95.68"/>
    <n v="3"/>
  </r>
  <r>
    <n v="104"/>
    <s v="US-2015-156867"/>
    <x v="50"/>
    <d v="2015-11-17T00:00:00"/>
    <x v="1"/>
    <x v="48"/>
    <x v="48"/>
    <x v="0"/>
    <x v="0"/>
    <x v="34"/>
    <x v="22"/>
    <n v="80013"/>
    <x v="1"/>
    <s v="TEC-AC-10001552"/>
    <x v="2"/>
    <x v="11"/>
    <s v="Logitech K350 2.4Ghz Wireless Keyboard"/>
    <n v="238.89600000000002"/>
    <n v="6"/>
    <n v="0.2"/>
    <n v="-26.875800000000012"/>
    <s v="NO"/>
    <n v="286.67520000000007"/>
    <n v="1146.7008000000001"/>
    <n v="4"/>
  </r>
  <r>
    <n v="105"/>
    <s v="US-2015-156867"/>
    <x v="50"/>
    <d v="2015-11-17T00:00:00"/>
    <x v="1"/>
    <x v="48"/>
    <x v="48"/>
    <x v="0"/>
    <x v="0"/>
    <x v="34"/>
    <x v="22"/>
    <n v="80013"/>
    <x v="1"/>
    <s v="FUR-FU-10004006"/>
    <x v="0"/>
    <x v="5"/>
    <s v="Deflect-o DuraMat Lighweight, Studded, Beveled Mat for Low Pile Carpeting"/>
    <n v="102.35999999999999"/>
    <n v="3"/>
    <n v="0.2"/>
    <n v="-3.8385000000000105"/>
    <s v="NO"/>
    <n v="61.41599999999999"/>
    <n v="245.66399999999993"/>
    <n v="4"/>
  </r>
  <r>
    <n v="106"/>
    <s v="US-2015-156867"/>
    <x v="50"/>
    <d v="2015-11-17T00:00:00"/>
    <x v="1"/>
    <x v="48"/>
    <x v="48"/>
    <x v="0"/>
    <x v="0"/>
    <x v="34"/>
    <x v="22"/>
    <n v="80013"/>
    <x v="1"/>
    <s v="OFF-BI-10002794"/>
    <x v="1"/>
    <x v="8"/>
    <s v="Avery Trapezoid Ring Binder, 3&quot; Capacity, Black, 1040 sheets"/>
    <n v="36.882000000000005"/>
    <n v="3"/>
    <n v="0.7"/>
    <n v="-25.817399999999999"/>
    <s v="NO"/>
    <n v="77.452200000000005"/>
    <n v="33.19380000000001"/>
    <n v="4"/>
  </r>
  <r>
    <n v="107"/>
    <s v="CA-2017-119004"/>
    <x v="51"/>
    <d v="2017-11-28T00:00:00"/>
    <x v="1"/>
    <x v="49"/>
    <x v="49"/>
    <x v="0"/>
    <x v="0"/>
    <x v="35"/>
    <x v="3"/>
    <n v="28205"/>
    <x v="0"/>
    <s v="TEC-AC-10003499"/>
    <x v="2"/>
    <x v="11"/>
    <s v="Memorex Mini Travel Drive 8 GB USB 2.0 Flash Drive"/>
    <n v="74.112000000000009"/>
    <n v="8"/>
    <n v="0.2"/>
    <n v="17.601600000000001"/>
    <s v="NO"/>
    <n v="118.57920000000001"/>
    <n v="474.31680000000006"/>
    <n v="5"/>
  </r>
  <r>
    <n v="108"/>
    <s v="CA-2017-119004"/>
    <x v="51"/>
    <d v="2017-11-28T00:00:00"/>
    <x v="1"/>
    <x v="49"/>
    <x v="49"/>
    <x v="0"/>
    <x v="0"/>
    <x v="35"/>
    <x v="3"/>
    <n v="28205"/>
    <x v="0"/>
    <s v="TEC-PH-10002844"/>
    <x v="2"/>
    <x v="7"/>
    <s v="Speck Products Candyshell Flip Case"/>
    <n v="27.992000000000004"/>
    <n v="1"/>
    <n v="0.2"/>
    <n v="2.0993999999999993"/>
    <s v="NO"/>
    <n v="5.5984000000000016"/>
    <n v="22.393600000000003"/>
    <n v="5"/>
  </r>
  <r>
    <n v="109"/>
    <s v="CA-2017-119004"/>
    <x v="51"/>
    <d v="2017-11-28T00:00:00"/>
    <x v="1"/>
    <x v="49"/>
    <x v="49"/>
    <x v="0"/>
    <x v="0"/>
    <x v="35"/>
    <x v="3"/>
    <n v="28205"/>
    <x v="0"/>
    <s v="OFF-AR-10000390"/>
    <x v="1"/>
    <x v="6"/>
    <s v="Newell Chalk Holder"/>
    <n v="3.3040000000000003"/>
    <n v="1"/>
    <n v="0.2"/>
    <n v="1.0737999999999999"/>
    <s v="NO"/>
    <n v="0.66080000000000005"/>
    <n v="2.6432000000000002"/>
    <n v="5"/>
  </r>
  <r>
    <n v="110"/>
    <s v="CA-2015-129476"/>
    <x v="52"/>
    <d v="2015-10-20T00:00:00"/>
    <x v="1"/>
    <x v="50"/>
    <x v="50"/>
    <x v="2"/>
    <x v="0"/>
    <x v="36"/>
    <x v="10"/>
    <n v="60462"/>
    <x v="2"/>
    <s v="TEC-AC-10000844"/>
    <x v="2"/>
    <x v="11"/>
    <s v="Logitech Gaming G510s - Keyboard"/>
    <n v="339.96000000000004"/>
    <n v="5"/>
    <n v="0.2"/>
    <n v="67.991999999999962"/>
    <s v="NO"/>
    <n v="339.96000000000004"/>
    <n v="1359.8400000000001"/>
    <n v="5"/>
  </r>
  <r>
    <n v="111"/>
    <s v="CA-2017-146780"/>
    <x v="53"/>
    <d v="2017-12-30T00:00:00"/>
    <x v="1"/>
    <x v="51"/>
    <x v="51"/>
    <x v="1"/>
    <x v="0"/>
    <x v="20"/>
    <x v="15"/>
    <n v="10035"/>
    <x v="3"/>
    <s v="FUR-FU-10001934"/>
    <x v="0"/>
    <x v="5"/>
    <s v="Magnifier Swing Arm Lamp"/>
    <n v="41.96"/>
    <n v="2"/>
    <n v="0"/>
    <n v="10.909600000000001"/>
    <s v="NO"/>
    <n v="0"/>
    <n v="83.92"/>
    <n v="5"/>
  </r>
  <r>
    <n v="112"/>
    <s v="CA-2016-128867"/>
    <x v="54"/>
    <d v="2016-11-10T00:00:00"/>
    <x v="1"/>
    <x v="52"/>
    <x v="52"/>
    <x v="0"/>
    <x v="0"/>
    <x v="37"/>
    <x v="23"/>
    <n v="50322"/>
    <x v="2"/>
    <s v="OFF-AR-10000380"/>
    <x v="1"/>
    <x v="6"/>
    <s v="Hunt PowerHouse Electric Pencil Sharpener, Blue"/>
    <n v="75.959999999999994"/>
    <n v="2"/>
    <n v="0"/>
    <n v="22.78799999999999"/>
    <s v="NO"/>
    <n v="0"/>
    <n v="151.91999999999999"/>
    <n v="7"/>
  </r>
  <r>
    <n v="113"/>
    <s v="CA-2016-128867"/>
    <x v="54"/>
    <d v="2016-11-10T00:00:00"/>
    <x v="1"/>
    <x v="52"/>
    <x v="52"/>
    <x v="0"/>
    <x v="0"/>
    <x v="37"/>
    <x v="23"/>
    <n v="50322"/>
    <x v="2"/>
    <s v="OFF-BI-10003981"/>
    <x v="1"/>
    <x v="8"/>
    <s v="Avery Durable Plastic 1&quot; Binders"/>
    <n v="27.240000000000002"/>
    <n v="6"/>
    <n v="0"/>
    <n v="13.3476"/>
    <s v="NO"/>
    <n v="0"/>
    <n v="163.44"/>
    <n v="7"/>
  </r>
  <r>
    <n v="114"/>
    <s v="CA-2014-115259"/>
    <x v="55"/>
    <d v="2014-08-27T00:00:00"/>
    <x v="0"/>
    <x v="53"/>
    <x v="53"/>
    <x v="0"/>
    <x v="0"/>
    <x v="38"/>
    <x v="24"/>
    <n v="43229"/>
    <x v="3"/>
    <s v="OFF-FA-10000621"/>
    <x v="1"/>
    <x v="13"/>
    <s v="OIC Colored Binder Clips, Assorted Sizes"/>
    <n v="40.096000000000004"/>
    <n v="14"/>
    <n v="0.2"/>
    <n v="14.534799999999997"/>
    <s v="NO"/>
    <n v="112.26880000000001"/>
    <n v="449.07520000000005"/>
    <n v="2"/>
  </r>
  <r>
    <n v="115"/>
    <s v="CA-2014-115259"/>
    <x v="55"/>
    <d v="2014-08-27T00:00:00"/>
    <x v="0"/>
    <x v="53"/>
    <x v="53"/>
    <x v="0"/>
    <x v="0"/>
    <x v="38"/>
    <x v="24"/>
    <n v="43229"/>
    <x v="3"/>
    <s v="OFF-EN-10002600"/>
    <x v="1"/>
    <x v="12"/>
    <s v="Redi-Strip #10 Envelopes, 4 1/8 x 9 1/2"/>
    <n v="4.7200000000000006"/>
    <n v="2"/>
    <n v="0.2"/>
    <n v="1.6519999999999997"/>
    <s v="NO"/>
    <n v="1.8880000000000003"/>
    <n v="7.5520000000000014"/>
    <n v="2"/>
  </r>
  <r>
    <n v="116"/>
    <s v="CA-2014-115259"/>
    <x v="55"/>
    <d v="2014-08-27T00:00:00"/>
    <x v="0"/>
    <x v="53"/>
    <x v="53"/>
    <x v="0"/>
    <x v="0"/>
    <x v="38"/>
    <x v="24"/>
    <n v="43229"/>
    <x v="3"/>
    <s v="OFF-PA-10004965"/>
    <x v="1"/>
    <x v="10"/>
    <s v="Xerox 1921"/>
    <n v="23.976000000000003"/>
    <n v="3"/>
    <n v="0.2"/>
    <n v="7.4924999999999988"/>
    <s v="NO"/>
    <n v="14.385600000000004"/>
    <n v="57.542400000000008"/>
    <n v="2"/>
  </r>
  <r>
    <n v="117"/>
    <s v="CA-2014-115259"/>
    <x v="55"/>
    <d v="2014-08-27T00:00:00"/>
    <x v="0"/>
    <x v="53"/>
    <x v="53"/>
    <x v="0"/>
    <x v="0"/>
    <x v="38"/>
    <x v="24"/>
    <n v="43229"/>
    <x v="3"/>
    <s v="OFF-EN-10002504"/>
    <x v="1"/>
    <x v="12"/>
    <s v="Tyvek  Top-Opening Peel &amp; Seel Envelopes, Plain White"/>
    <n v="130.464"/>
    <n v="6"/>
    <n v="0.2"/>
    <n v="44.031599999999997"/>
    <s v="NO"/>
    <n v="156.55680000000001"/>
    <n v="626.22720000000004"/>
    <n v="2"/>
  </r>
  <r>
    <n v="118"/>
    <s v="CA-2015-110457"/>
    <x v="56"/>
    <d v="2015-03-06T00:00:00"/>
    <x v="1"/>
    <x v="54"/>
    <x v="54"/>
    <x v="0"/>
    <x v="0"/>
    <x v="4"/>
    <x v="4"/>
    <n v="98103"/>
    <x v="1"/>
    <s v="FUR-TA-10001768"/>
    <x v="0"/>
    <x v="3"/>
    <s v="Hon Racetrack Conference Tables"/>
    <n v="787.53"/>
    <n v="3"/>
    <n v="0"/>
    <n v="165.38129999999995"/>
    <s v="NO"/>
    <n v="0"/>
    <n v="2362.59"/>
    <n v="4"/>
  </r>
  <r>
    <n v="119"/>
    <s v="US-2015-136476"/>
    <x v="57"/>
    <d v="2015-04-10T00:00:00"/>
    <x v="1"/>
    <x v="55"/>
    <x v="55"/>
    <x v="1"/>
    <x v="0"/>
    <x v="39"/>
    <x v="18"/>
    <n v="37620"/>
    <x v="0"/>
    <s v="OFF-BI-10003650"/>
    <x v="1"/>
    <x v="8"/>
    <s v="GBC DocuBind 300 Electric Binding Machine"/>
    <n v="157.79400000000004"/>
    <n v="1"/>
    <n v="0.7"/>
    <n v="-115.71559999999999"/>
    <s v="NO"/>
    <n v="110.45580000000002"/>
    <n v="47.338200000000015"/>
    <n v="5"/>
  </r>
  <r>
    <n v="120"/>
    <s v="CA-2016-103730"/>
    <x v="1"/>
    <d v="2016-06-15T00:00:00"/>
    <x v="2"/>
    <x v="56"/>
    <x v="56"/>
    <x v="0"/>
    <x v="0"/>
    <x v="40"/>
    <x v="13"/>
    <n v="19805"/>
    <x v="3"/>
    <s v="FUR-FU-10002157"/>
    <x v="0"/>
    <x v="5"/>
    <s v="Artistic Insta-Plaque"/>
    <n v="47.04"/>
    <n v="3"/>
    <n v="0"/>
    <n v="18.345599999999997"/>
    <s v="NO"/>
    <n v="0"/>
    <n v="141.12"/>
    <n v="3"/>
  </r>
  <r>
    <n v="121"/>
    <s v="CA-2016-103730"/>
    <x v="1"/>
    <d v="2016-06-15T00:00:00"/>
    <x v="2"/>
    <x v="56"/>
    <x v="56"/>
    <x v="0"/>
    <x v="0"/>
    <x v="40"/>
    <x v="13"/>
    <n v="19805"/>
    <x v="3"/>
    <s v="OFF-BI-10003910"/>
    <x v="1"/>
    <x v="8"/>
    <s v="DXL Angle-View Binders with Locking Rings by Samsill"/>
    <n v="30.84"/>
    <n v="4"/>
    <n v="0"/>
    <n v="13.878"/>
    <s v="NO"/>
    <n v="0"/>
    <n v="123.36"/>
    <n v="3"/>
  </r>
  <r>
    <n v="122"/>
    <s v="CA-2016-103730"/>
    <x v="1"/>
    <d v="2016-06-15T00:00:00"/>
    <x v="2"/>
    <x v="56"/>
    <x v="56"/>
    <x v="0"/>
    <x v="0"/>
    <x v="40"/>
    <x v="13"/>
    <n v="19805"/>
    <x v="3"/>
    <s v="OFF-ST-10000777"/>
    <x v="1"/>
    <x v="4"/>
    <s v="Companion Letter/Legal File, Black"/>
    <n v="226.56"/>
    <n v="6"/>
    <n v="0"/>
    <n v="63.436800000000005"/>
    <s v="NO"/>
    <n v="0"/>
    <n v="1359.3600000000001"/>
    <n v="3"/>
  </r>
  <r>
    <n v="123"/>
    <s v="CA-2016-103730"/>
    <x v="1"/>
    <d v="2016-06-15T00:00:00"/>
    <x v="2"/>
    <x v="56"/>
    <x v="56"/>
    <x v="0"/>
    <x v="0"/>
    <x v="40"/>
    <x v="13"/>
    <n v="19805"/>
    <x v="3"/>
    <s v="OFF-EN-10002500"/>
    <x v="1"/>
    <x v="12"/>
    <s v="Globe Weis Peel &amp; Seel First Class Envelopes"/>
    <n v="115.02"/>
    <n v="9"/>
    <n v="0"/>
    <n v="51.758999999999993"/>
    <s v="NO"/>
    <n v="0"/>
    <n v="1035.18"/>
    <n v="3"/>
  </r>
  <r>
    <n v="124"/>
    <s v="CA-2016-103730"/>
    <x v="1"/>
    <d v="2016-06-15T00:00:00"/>
    <x v="2"/>
    <x v="56"/>
    <x v="56"/>
    <x v="0"/>
    <x v="0"/>
    <x v="40"/>
    <x v="13"/>
    <n v="19805"/>
    <x v="3"/>
    <s v="TEC-PH-10003875"/>
    <x v="2"/>
    <x v="7"/>
    <s v="KLD Oscar II Style Snap-on Ultra Thin Side Flip Synthetic Leather Cover Case for HTC One HTC M7"/>
    <n v="68.040000000000006"/>
    <n v="7"/>
    <n v="0"/>
    <n v="19.731599999999997"/>
    <s v="NO"/>
    <n v="0"/>
    <n v="476.28000000000003"/>
    <n v="3"/>
  </r>
  <r>
    <n v="125"/>
    <s v="US-2014-152030"/>
    <x v="58"/>
    <d v="2014-12-28T00:00:00"/>
    <x v="0"/>
    <x v="57"/>
    <x v="57"/>
    <x v="2"/>
    <x v="0"/>
    <x v="12"/>
    <x v="5"/>
    <n v="77041"/>
    <x v="2"/>
    <s v="FUR-CH-10004063"/>
    <x v="0"/>
    <x v="1"/>
    <s v="Global Deluxe High-Back Manager's Chair"/>
    <n v="600.55799999999999"/>
    <n v="3"/>
    <n v="0.3"/>
    <n v="-8.5794000000000779"/>
    <s v="NO"/>
    <n v="540.50220000000002"/>
    <n v="1261.1718000000001"/>
    <n v="2"/>
  </r>
  <r>
    <n v="126"/>
    <s v="US-2014-134614"/>
    <x v="59"/>
    <d v="2014-09-25T00:00:00"/>
    <x v="1"/>
    <x v="58"/>
    <x v="58"/>
    <x v="0"/>
    <x v="0"/>
    <x v="41"/>
    <x v="10"/>
    <n v="61701"/>
    <x v="2"/>
    <s v="FUR-TA-10004534"/>
    <x v="0"/>
    <x v="3"/>
    <s v="Bevis 44 x 96 Conference Tables"/>
    <n v="617.70000000000005"/>
    <n v="6"/>
    <n v="0.5"/>
    <n v="-407.68200000000013"/>
    <s v="NO"/>
    <n v="1853.1000000000001"/>
    <n v="1853.1000000000001"/>
    <n v="5"/>
  </r>
  <r>
    <n v="127"/>
    <s v="US-2017-107272"/>
    <x v="60"/>
    <d v="2017-11-12T00:00:00"/>
    <x v="1"/>
    <x v="59"/>
    <x v="59"/>
    <x v="0"/>
    <x v="0"/>
    <x v="42"/>
    <x v="16"/>
    <n v="85023"/>
    <x v="1"/>
    <s v="OFF-BI-10003274"/>
    <x v="1"/>
    <x v="8"/>
    <s v="Avery Durable Slant Ring Binders, No Labels"/>
    <n v="2.3880000000000003"/>
    <n v="2"/>
    <n v="0.7"/>
    <n v="-1.8308"/>
    <s v="NO"/>
    <n v="3.3432000000000004"/>
    <n v="1.4328000000000003"/>
    <n v="7"/>
  </r>
  <r>
    <n v="128"/>
    <s v="US-2017-107272"/>
    <x v="60"/>
    <d v="2017-11-12T00:00:00"/>
    <x v="1"/>
    <x v="59"/>
    <x v="59"/>
    <x v="0"/>
    <x v="0"/>
    <x v="42"/>
    <x v="16"/>
    <n v="85023"/>
    <x v="1"/>
    <s v="OFF-ST-10002974"/>
    <x v="1"/>
    <x v="4"/>
    <s v="Trav-L-File Heavy-Duty Shuttle II, Black"/>
    <n v="243.99200000000002"/>
    <n v="7"/>
    <n v="0.2"/>
    <n v="30.498999999999981"/>
    <s v="NO"/>
    <n v="341.58880000000005"/>
    <n v="1366.3552000000002"/>
    <n v="7"/>
  </r>
  <r>
    <n v="129"/>
    <s v="US-2016-125969"/>
    <x v="61"/>
    <d v="2016-11-10T00:00:00"/>
    <x v="0"/>
    <x v="60"/>
    <x v="60"/>
    <x v="2"/>
    <x v="0"/>
    <x v="1"/>
    <x v="1"/>
    <n v="90004"/>
    <x v="1"/>
    <s v="FUR-CH-10001146"/>
    <x v="0"/>
    <x v="1"/>
    <s v="Global Task Chair, Black"/>
    <n v="81.424000000000007"/>
    <n v="2"/>
    <n v="0.2"/>
    <n v="-9.1601999999999961"/>
    <s v="NO"/>
    <n v="32.569600000000001"/>
    <n v="130.2784"/>
    <n v="4"/>
  </r>
  <r>
    <n v="130"/>
    <s v="US-2016-125969"/>
    <x v="61"/>
    <d v="2016-11-10T00:00:00"/>
    <x v="0"/>
    <x v="60"/>
    <x v="60"/>
    <x v="2"/>
    <x v="0"/>
    <x v="1"/>
    <x v="1"/>
    <n v="90004"/>
    <x v="1"/>
    <s v="FUR-FU-10003773"/>
    <x v="0"/>
    <x v="5"/>
    <s v="Eldon Cleatmat Plus Chair Mats for High Pile Carpets"/>
    <n v="238.56"/>
    <n v="3"/>
    <n v="0"/>
    <n v="26.241599999999977"/>
    <s v="NO"/>
    <n v="0"/>
    <n v="715.68000000000006"/>
    <n v="4"/>
  </r>
  <r>
    <n v="131"/>
    <s v="US-2017-164147"/>
    <x v="62"/>
    <d v="2017-02-05T00:00:00"/>
    <x v="2"/>
    <x v="61"/>
    <x v="61"/>
    <x v="1"/>
    <x v="0"/>
    <x v="38"/>
    <x v="24"/>
    <n v="43229"/>
    <x v="3"/>
    <s v="TEC-PH-10002293"/>
    <x v="2"/>
    <x v="7"/>
    <s v="Anker 36W 4-Port USB Wall Charger Travel Power Adapter for iPhone 5s 5c 5"/>
    <n v="59.969999999999992"/>
    <n v="5"/>
    <n v="0.4"/>
    <n v="-11.993999999999993"/>
    <s v="NO"/>
    <n v="119.94"/>
    <n v="179.90999999999997"/>
    <n v="3"/>
  </r>
  <r>
    <n v="132"/>
    <s v="US-2017-164147"/>
    <x v="62"/>
    <d v="2017-02-05T00:00:00"/>
    <x v="2"/>
    <x v="61"/>
    <x v="61"/>
    <x v="1"/>
    <x v="0"/>
    <x v="38"/>
    <x v="24"/>
    <n v="43229"/>
    <x v="3"/>
    <s v="OFF-PA-10002377"/>
    <x v="1"/>
    <x v="10"/>
    <s v="Xerox 1916"/>
    <n v="78.304000000000002"/>
    <n v="2"/>
    <n v="0.2"/>
    <n v="29.363999999999997"/>
    <s v="NO"/>
    <n v="31.321600000000004"/>
    <n v="125.2864"/>
    <n v="3"/>
  </r>
  <r>
    <n v="133"/>
    <s v="US-2017-164147"/>
    <x v="62"/>
    <d v="2017-02-05T00:00:00"/>
    <x v="2"/>
    <x v="61"/>
    <x v="61"/>
    <x v="1"/>
    <x v="0"/>
    <x v="38"/>
    <x v="24"/>
    <n v="43229"/>
    <x v="3"/>
    <s v="OFF-FA-10002780"/>
    <x v="1"/>
    <x v="13"/>
    <s v="Staples"/>
    <n v="21.456"/>
    <n v="9"/>
    <n v="0.2"/>
    <n v="6.9731999999999976"/>
    <s v="NO"/>
    <n v="38.620800000000003"/>
    <n v="154.48319999999998"/>
    <n v="3"/>
  </r>
  <r>
    <n v="134"/>
    <s v="CA-2016-145583"/>
    <x v="63"/>
    <d v="2016-10-19T00:00:00"/>
    <x v="1"/>
    <x v="62"/>
    <x v="62"/>
    <x v="0"/>
    <x v="0"/>
    <x v="43"/>
    <x v="1"/>
    <n v="95661"/>
    <x v="1"/>
    <s v="OFF-PA-10001804"/>
    <x v="1"/>
    <x v="10"/>
    <s v="Xerox 195"/>
    <n v="20.04"/>
    <n v="3"/>
    <n v="0"/>
    <n v="9.6191999999999993"/>
    <s v="Yes"/>
    <n v="0"/>
    <n v="60.12"/>
    <n v="6"/>
  </r>
  <r>
    <n v="135"/>
    <s v="CA-2016-145583"/>
    <x v="63"/>
    <d v="2016-10-19T00:00:00"/>
    <x v="1"/>
    <x v="62"/>
    <x v="62"/>
    <x v="0"/>
    <x v="0"/>
    <x v="43"/>
    <x v="1"/>
    <n v="95661"/>
    <x v="1"/>
    <s v="OFF-PA-10001736"/>
    <x v="1"/>
    <x v="10"/>
    <s v="Xerox 1880"/>
    <n v="35.44"/>
    <n v="1"/>
    <n v="0"/>
    <n v="16.656799999999997"/>
    <s v="Yes"/>
    <n v="0"/>
    <n v="35.44"/>
    <n v="6"/>
  </r>
  <r>
    <n v="136"/>
    <s v="CA-2016-145583"/>
    <x v="63"/>
    <d v="2016-10-19T00:00:00"/>
    <x v="1"/>
    <x v="62"/>
    <x v="62"/>
    <x v="0"/>
    <x v="0"/>
    <x v="43"/>
    <x v="1"/>
    <n v="95661"/>
    <x v="1"/>
    <s v="OFF-AR-10001149"/>
    <x v="1"/>
    <x v="6"/>
    <s v="Sanford Colorific Colored Pencils, 12/Box"/>
    <n v="11.52"/>
    <n v="4"/>
    <n v="0"/>
    <n v="3.4559999999999995"/>
    <s v="Yes"/>
    <n v="0"/>
    <n v="46.08"/>
    <n v="6"/>
  </r>
  <r>
    <n v="137"/>
    <s v="CA-2016-145583"/>
    <x v="63"/>
    <d v="2016-10-19T00:00:00"/>
    <x v="1"/>
    <x v="62"/>
    <x v="62"/>
    <x v="0"/>
    <x v="0"/>
    <x v="43"/>
    <x v="1"/>
    <n v="95661"/>
    <x v="1"/>
    <s v="OFF-FA-10002988"/>
    <x v="1"/>
    <x v="13"/>
    <s v="Ideal Clamps"/>
    <n v="4.0199999999999996"/>
    <n v="2"/>
    <n v="0"/>
    <n v="1.9697999999999998"/>
    <s v="Yes"/>
    <n v="0"/>
    <n v="8.0399999999999991"/>
    <n v="6"/>
  </r>
  <r>
    <n v="138"/>
    <s v="CA-2016-145583"/>
    <x v="63"/>
    <d v="2016-10-19T00:00:00"/>
    <x v="1"/>
    <x v="62"/>
    <x v="62"/>
    <x v="0"/>
    <x v="0"/>
    <x v="43"/>
    <x v="1"/>
    <n v="95661"/>
    <x v="1"/>
    <s v="OFF-BI-10004781"/>
    <x v="1"/>
    <x v="8"/>
    <s v="GBC Wire Binding Strips"/>
    <n v="76.176000000000002"/>
    <n v="3"/>
    <n v="0.2"/>
    <n v="26.661599999999996"/>
    <s v="Yes"/>
    <n v="45.705600000000004"/>
    <n v="182.82240000000002"/>
    <n v="6"/>
  </r>
  <r>
    <n v="139"/>
    <s v="CA-2016-145583"/>
    <x v="63"/>
    <d v="2016-10-19T00:00:00"/>
    <x v="1"/>
    <x v="62"/>
    <x v="62"/>
    <x v="0"/>
    <x v="0"/>
    <x v="43"/>
    <x v="1"/>
    <n v="95661"/>
    <x v="1"/>
    <s v="OFF-SU-10001218"/>
    <x v="1"/>
    <x v="14"/>
    <s v="Fiskars Softgrip Scissors"/>
    <n v="65.88"/>
    <n v="6"/>
    <n v="0"/>
    <n v="18.446400000000004"/>
    <s v="Yes"/>
    <n v="0"/>
    <n v="395.28"/>
    <n v="6"/>
  </r>
  <r>
    <n v="140"/>
    <s v="CA-2016-145583"/>
    <x v="63"/>
    <d v="2016-10-19T00:00:00"/>
    <x v="1"/>
    <x v="62"/>
    <x v="62"/>
    <x v="0"/>
    <x v="0"/>
    <x v="43"/>
    <x v="1"/>
    <n v="95661"/>
    <x v="1"/>
    <s v="FUR-FU-10001706"/>
    <x v="0"/>
    <x v="5"/>
    <s v="Longer-Life Soft White Bulbs"/>
    <n v="43.120000000000005"/>
    <n v="14"/>
    <n v="0"/>
    <n v="20.697599999999998"/>
    <s v="Yes"/>
    <n v="0"/>
    <n v="603.68000000000006"/>
    <n v="6"/>
  </r>
  <r>
    <n v="141"/>
    <s v="CA-2016-110366"/>
    <x v="64"/>
    <d v="2016-09-07T00:00:00"/>
    <x v="0"/>
    <x v="63"/>
    <x v="63"/>
    <x v="1"/>
    <x v="0"/>
    <x v="10"/>
    <x v="9"/>
    <n v="19140"/>
    <x v="3"/>
    <s v="FUR-FU-10004848"/>
    <x v="0"/>
    <x v="5"/>
    <s v="Howard Miller 13-3/4&quot; Diameter Brushed Chrome Round Wall Clock"/>
    <n v="82.800000000000011"/>
    <n v="2"/>
    <n v="0.2"/>
    <n v="10.349999999999994"/>
    <s v="NO"/>
    <n v="33.120000000000005"/>
    <n v="132.48000000000002"/>
    <n v="2"/>
  </r>
  <r>
    <n v="142"/>
    <s v="CA-2017-106180"/>
    <x v="65"/>
    <d v="2017-09-23T00:00:00"/>
    <x v="1"/>
    <x v="64"/>
    <x v="64"/>
    <x v="1"/>
    <x v="0"/>
    <x v="8"/>
    <x v="1"/>
    <n v="94122"/>
    <x v="1"/>
    <s v="OFF-AR-10000940"/>
    <x v="1"/>
    <x v="6"/>
    <s v="Newell 343"/>
    <n v="8.82"/>
    <n v="3"/>
    <n v="0"/>
    <n v="2.3814000000000002"/>
    <s v="NO"/>
    <n v="0"/>
    <n v="26.46"/>
    <n v="5"/>
  </r>
  <r>
    <n v="143"/>
    <s v="CA-2017-106180"/>
    <x v="65"/>
    <d v="2017-09-23T00:00:00"/>
    <x v="1"/>
    <x v="64"/>
    <x v="64"/>
    <x v="1"/>
    <x v="0"/>
    <x v="8"/>
    <x v="1"/>
    <n v="94122"/>
    <x v="1"/>
    <s v="OFF-EN-10004030"/>
    <x v="1"/>
    <x v="12"/>
    <s v="Convenience Packs of Business Envelopes"/>
    <n v="10.86"/>
    <n v="3"/>
    <n v="0"/>
    <n v="5.1042000000000005"/>
    <s v="NO"/>
    <n v="0"/>
    <n v="32.58"/>
    <n v="5"/>
  </r>
  <r>
    <n v="144"/>
    <s v="CA-2017-106180"/>
    <x v="65"/>
    <d v="2017-09-23T00:00:00"/>
    <x v="1"/>
    <x v="64"/>
    <x v="64"/>
    <x v="1"/>
    <x v="0"/>
    <x v="8"/>
    <x v="1"/>
    <n v="94122"/>
    <x v="1"/>
    <s v="OFF-PA-10004327"/>
    <x v="1"/>
    <x v="10"/>
    <s v="Xerox 1911"/>
    <n v="143.69999999999999"/>
    <n v="3"/>
    <n v="0"/>
    <n v="68.975999999999999"/>
    <s v="NO"/>
    <n v="0"/>
    <n v="431.09999999999997"/>
    <n v="5"/>
  </r>
  <r>
    <n v="145"/>
    <s v="CA-2017-155376"/>
    <x v="66"/>
    <d v="2017-12-27T00:00:00"/>
    <x v="1"/>
    <x v="65"/>
    <x v="65"/>
    <x v="0"/>
    <x v="0"/>
    <x v="44"/>
    <x v="25"/>
    <n v="64055"/>
    <x v="2"/>
    <s v="OFF-AP-10001058"/>
    <x v="1"/>
    <x v="9"/>
    <s v="Sanyo 2.5 Cubic Foot Mid-Size Office Refrigerators"/>
    <n v="839.43000000000006"/>
    <n v="3"/>
    <n v="0"/>
    <n v="218.25179999999997"/>
    <s v="NO"/>
    <n v="0"/>
    <n v="2518.29"/>
    <n v="5"/>
  </r>
  <r>
    <n v="146"/>
    <s v="CA-2015-110744"/>
    <x v="67"/>
    <d v="2015-09-12T00:00:00"/>
    <x v="1"/>
    <x v="66"/>
    <x v="66"/>
    <x v="0"/>
    <x v="0"/>
    <x v="45"/>
    <x v="1"/>
    <n v="91104"/>
    <x v="1"/>
    <s v="OFF-ST-10003656"/>
    <x v="1"/>
    <x v="4"/>
    <s v="Safco Industrial Wire Shelving"/>
    <n v="671.93"/>
    <n v="7"/>
    <n v="0"/>
    <n v="20.157899999999998"/>
    <s v="NO"/>
    <n v="0"/>
    <n v="4703.5099999999993"/>
    <n v="5"/>
  </r>
  <r>
    <n v="147"/>
    <s v="CA-2014-110072"/>
    <x v="68"/>
    <d v="2014-10-28T00:00:00"/>
    <x v="1"/>
    <x v="67"/>
    <x v="67"/>
    <x v="2"/>
    <x v="0"/>
    <x v="46"/>
    <x v="24"/>
    <n v="43055"/>
    <x v="3"/>
    <s v="FUR-FU-10000521"/>
    <x v="0"/>
    <x v="5"/>
    <s v="Seth Thomas 14&quot; Putty-Colored Wall Clock"/>
    <n v="93.888000000000005"/>
    <n v="4"/>
    <n v="0.2"/>
    <n v="12.90959999999999"/>
    <s v="NO"/>
    <n v="75.110400000000013"/>
    <n v="300.44159999999999"/>
    <n v="6"/>
  </r>
  <r>
    <n v="148"/>
    <s v="CA-2016-114489"/>
    <x v="5"/>
    <d v="2016-12-09T00:00:00"/>
    <x v="1"/>
    <x v="68"/>
    <x v="68"/>
    <x v="1"/>
    <x v="0"/>
    <x v="47"/>
    <x v="6"/>
    <n v="53132"/>
    <x v="2"/>
    <s v="TEC-PH-10000215"/>
    <x v="2"/>
    <x v="7"/>
    <s v="Plantronics Cordless Phone Headset with In-line Volume - M214C"/>
    <n v="384.45000000000005"/>
    <n v="11"/>
    <n v="0"/>
    <n v="103.80150000000003"/>
    <s v="NO"/>
    <n v="0"/>
    <n v="4228.9500000000007"/>
    <n v="4"/>
  </r>
  <r>
    <n v="149"/>
    <s v="CA-2016-114489"/>
    <x v="5"/>
    <d v="2016-12-09T00:00:00"/>
    <x v="1"/>
    <x v="68"/>
    <x v="68"/>
    <x v="1"/>
    <x v="0"/>
    <x v="47"/>
    <x v="6"/>
    <n v="53132"/>
    <x v="2"/>
    <s v="TEC-PH-10001448"/>
    <x v="2"/>
    <x v="7"/>
    <s v="Anker Astro 15000mAh USB Portable Charger"/>
    <n v="149.97"/>
    <n v="3"/>
    <n v="0"/>
    <n v="5.9987999999999815"/>
    <s v="NO"/>
    <n v="0"/>
    <n v="449.90999999999997"/>
    <n v="4"/>
  </r>
  <r>
    <n v="150"/>
    <s v="CA-2016-114489"/>
    <x v="5"/>
    <d v="2016-12-09T00:00:00"/>
    <x v="1"/>
    <x v="68"/>
    <x v="68"/>
    <x v="1"/>
    <x v="0"/>
    <x v="47"/>
    <x v="6"/>
    <n v="53132"/>
    <x v="2"/>
    <s v="FUR-CH-10000454"/>
    <x v="0"/>
    <x v="1"/>
    <s v="Hon Deluxe Fabric Upholstered Stacking Chairs, Rounded Back"/>
    <n v="1951.84"/>
    <n v="8"/>
    <n v="0"/>
    <n v="585.55199999999991"/>
    <s v="NO"/>
    <n v="0"/>
    <n v="15614.72"/>
    <n v="4"/>
  </r>
  <r>
    <n v="151"/>
    <s v="CA-2016-114489"/>
    <x v="5"/>
    <d v="2016-12-09T00:00:00"/>
    <x v="1"/>
    <x v="68"/>
    <x v="68"/>
    <x v="1"/>
    <x v="0"/>
    <x v="47"/>
    <x v="6"/>
    <n v="53132"/>
    <x v="2"/>
    <s v="OFF-BI-10002735"/>
    <x v="1"/>
    <x v="8"/>
    <s v="GBC Prestige Therm-A-Bind Covers"/>
    <n v="171.55"/>
    <n v="5"/>
    <n v="0"/>
    <n v="80.628500000000003"/>
    <s v="NO"/>
    <n v="0"/>
    <n v="857.75"/>
    <n v="4"/>
  </r>
  <r>
    <n v="152"/>
    <s v="CA-2016-158834"/>
    <x v="69"/>
    <d v="2016-03-16T00:00:00"/>
    <x v="2"/>
    <x v="69"/>
    <x v="69"/>
    <x v="2"/>
    <x v="0"/>
    <x v="48"/>
    <x v="16"/>
    <n v="85254"/>
    <x v="1"/>
    <s v="OFF-AP-10000326"/>
    <x v="1"/>
    <x v="9"/>
    <s v="Belkin 7 Outlet SurgeMaster Surge Protector with Phone Protection"/>
    <n v="157.91999999999999"/>
    <n v="5"/>
    <n v="0.2"/>
    <n v="17.765999999999991"/>
    <s v="NO"/>
    <n v="157.91999999999999"/>
    <n v="631.67999999999995"/>
    <n v="3"/>
  </r>
  <r>
    <n v="153"/>
    <s v="CA-2016-158834"/>
    <x v="69"/>
    <d v="2016-03-16T00:00:00"/>
    <x v="2"/>
    <x v="69"/>
    <x v="69"/>
    <x v="2"/>
    <x v="0"/>
    <x v="48"/>
    <x v="16"/>
    <n v="85254"/>
    <x v="1"/>
    <s v="TEC-PH-10001254"/>
    <x v="2"/>
    <x v="7"/>
    <s v="Jabra BIZ 2300 Duo QD Duo Corded Headset"/>
    <n v="203.184"/>
    <n v="2"/>
    <n v="0.2"/>
    <n v="15.238799999999991"/>
    <s v="NO"/>
    <n v="81.273600000000002"/>
    <n v="325.09440000000001"/>
    <n v="3"/>
  </r>
  <r>
    <n v="154"/>
    <s v="CA-2015-124919"/>
    <x v="70"/>
    <d v="2015-06-02T00:00:00"/>
    <x v="2"/>
    <x v="70"/>
    <x v="70"/>
    <x v="1"/>
    <x v="0"/>
    <x v="49"/>
    <x v="1"/>
    <n v="95123"/>
    <x v="1"/>
    <s v="OFF-PA-10001950"/>
    <x v="1"/>
    <x v="10"/>
    <s v="Southworth 25% Cotton Antique Laid Paper &amp; Envelopes"/>
    <n v="58.379999999999995"/>
    <n v="7"/>
    <n v="0"/>
    <n v="26.270999999999994"/>
    <s v="NO"/>
    <n v="0"/>
    <n v="408.65999999999997"/>
    <n v="2"/>
  </r>
  <r>
    <n v="155"/>
    <s v="CA-2015-124919"/>
    <x v="70"/>
    <d v="2015-06-02T00:00:00"/>
    <x v="2"/>
    <x v="70"/>
    <x v="70"/>
    <x v="1"/>
    <x v="0"/>
    <x v="49"/>
    <x v="1"/>
    <n v="95123"/>
    <x v="1"/>
    <s v="OFF-PA-10002254"/>
    <x v="1"/>
    <x v="10"/>
    <s v="Xerox 1883"/>
    <n v="105.52"/>
    <n v="4"/>
    <n v="0"/>
    <n v="48.539199999999994"/>
    <s v="NO"/>
    <n v="0"/>
    <n v="422.08"/>
    <n v="2"/>
  </r>
  <r>
    <n v="156"/>
    <s v="CA-2015-124919"/>
    <x v="70"/>
    <d v="2015-06-02T00:00:00"/>
    <x v="2"/>
    <x v="70"/>
    <x v="70"/>
    <x v="1"/>
    <x v="0"/>
    <x v="49"/>
    <x v="1"/>
    <n v="95123"/>
    <x v="1"/>
    <s v="OFF-ST-10001590"/>
    <x v="1"/>
    <x v="4"/>
    <s v="Tenex Personal Project File with Scoop Front Design, Black"/>
    <n v="80.88"/>
    <n v="6"/>
    <n v="0"/>
    <n v="21.028799999999997"/>
    <s v="NO"/>
    <n v="0"/>
    <n v="485.28"/>
    <n v="2"/>
  </r>
  <r>
    <n v="157"/>
    <s v="CA-2015-118948"/>
    <x v="71"/>
    <d v="2015-06-03T00:00:00"/>
    <x v="1"/>
    <x v="71"/>
    <x v="71"/>
    <x v="2"/>
    <x v="0"/>
    <x v="4"/>
    <x v="4"/>
    <n v="98105"/>
    <x v="1"/>
    <s v="OFF-AR-10001547"/>
    <x v="1"/>
    <x v="6"/>
    <s v="Newell 311"/>
    <n v="6.63"/>
    <n v="3"/>
    <n v="0"/>
    <n v="1.7901"/>
    <s v="NO"/>
    <n v="0"/>
    <n v="19.89"/>
    <n v="6"/>
  </r>
  <r>
    <n v="158"/>
    <s v="CA-2014-104269"/>
    <x v="72"/>
    <d v="2014-03-06T00:00:00"/>
    <x v="0"/>
    <x v="72"/>
    <x v="72"/>
    <x v="0"/>
    <x v="0"/>
    <x v="4"/>
    <x v="4"/>
    <n v="98115"/>
    <x v="1"/>
    <s v="FUR-CH-10004063"/>
    <x v="0"/>
    <x v="1"/>
    <s v="Global Deluxe High-Back Manager's Chair"/>
    <n v="457.56800000000004"/>
    <n v="2"/>
    <n v="0.2"/>
    <n v="51.476399999999941"/>
    <s v="NO"/>
    <n v="183.02720000000002"/>
    <n v="732.10880000000009"/>
    <n v="5"/>
  </r>
  <r>
    <n v="159"/>
    <s v="CA-2016-114104"/>
    <x v="73"/>
    <d v="2016-11-24T00:00:00"/>
    <x v="1"/>
    <x v="73"/>
    <x v="73"/>
    <x v="0"/>
    <x v="0"/>
    <x v="50"/>
    <x v="26"/>
    <n v="73034"/>
    <x v="2"/>
    <s v="OFF-LA-10002475"/>
    <x v="1"/>
    <x v="2"/>
    <s v="Avery 519"/>
    <n v="14.62"/>
    <n v="2"/>
    <n v="0"/>
    <n v="6.8713999999999995"/>
    <s v="NO"/>
    <n v="0"/>
    <n v="29.24"/>
    <n v="4"/>
  </r>
  <r>
    <n v="160"/>
    <s v="CA-2016-114104"/>
    <x v="73"/>
    <d v="2016-11-24T00:00:00"/>
    <x v="1"/>
    <x v="73"/>
    <x v="73"/>
    <x v="0"/>
    <x v="0"/>
    <x v="50"/>
    <x v="26"/>
    <n v="73034"/>
    <x v="2"/>
    <s v="TEC-PH-10004536"/>
    <x v="2"/>
    <x v="7"/>
    <s v="Avaya 5420 Digital phone"/>
    <n v="944.93000000000006"/>
    <n v="7"/>
    <n v="0"/>
    <n v="236.23250000000002"/>
    <s v="NO"/>
    <n v="0"/>
    <n v="6614.51"/>
    <n v="4"/>
  </r>
  <r>
    <n v="161"/>
    <s v="CA-2016-162733"/>
    <x v="74"/>
    <d v="2016-05-12T00:00:00"/>
    <x v="2"/>
    <x v="74"/>
    <x v="74"/>
    <x v="0"/>
    <x v="0"/>
    <x v="1"/>
    <x v="1"/>
    <n v="90045"/>
    <x v="1"/>
    <s v="OFF-PA-10002751"/>
    <x v="1"/>
    <x v="10"/>
    <s v="Xerox 1920"/>
    <n v="5.98"/>
    <n v="1"/>
    <n v="0"/>
    <n v="2.6909999999999998"/>
    <s v="NO"/>
    <n v="0"/>
    <n v="5.98"/>
    <n v="1"/>
  </r>
  <r>
    <n v="162"/>
    <s v="CA-2015-119697"/>
    <x v="75"/>
    <d v="2015-12-31T00:00:00"/>
    <x v="0"/>
    <x v="75"/>
    <x v="75"/>
    <x v="0"/>
    <x v="0"/>
    <x v="10"/>
    <x v="9"/>
    <n v="19134"/>
    <x v="3"/>
    <s v="TEC-AC-10003657"/>
    <x v="2"/>
    <x v="11"/>
    <s v="Lenovo 17-Key USB Numeric Keypad"/>
    <n v="54.384000000000007"/>
    <n v="2"/>
    <n v="0.2"/>
    <n v="1.359599999999995"/>
    <s v="NO"/>
    <n v="21.753600000000006"/>
    <n v="87.014400000000009"/>
    <n v="3"/>
  </r>
  <r>
    <n v="163"/>
    <s v="CA-2016-154508"/>
    <x v="76"/>
    <d v="2016-11-20T00:00:00"/>
    <x v="1"/>
    <x v="76"/>
    <x v="76"/>
    <x v="0"/>
    <x v="0"/>
    <x v="51"/>
    <x v="27"/>
    <n v="88220"/>
    <x v="1"/>
    <s v="OFF-EN-10001990"/>
    <x v="1"/>
    <x v="12"/>
    <s v="Staple envelope"/>
    <n v="28.4"/>
    <n v="5"/>
    <n v="0"/>
    <n v="13.347999999999997"/>
    <s v="NO"/>
    <n v="0"/>
    <n v="142"/>
    <n v="4"/>
  </r>
  <r>
    <n v="164"/>
    <s v="CA-2016-113817"/>
    <x v="77"/>
    <d v="2016-11-11T00:00:00"/>
    <x v="1"/>
    <x v="77"/>
    <x v="77"/>
    <x v="0"/>
    <x v="0"/>
    <x v="4"/>
    <x v="4"/>
    <n v="98115"/>
    <x v="1"/>
    <s v="OFF-BI-10004002"/>
    <x v="1"/>
    <x v="8"/>
    <s v="Wilson Jones International Size A4 Ring Binders"/>
    <n v="27.680000000000003"/>
    <n v="2"/>
    <n v="0.2"/>
    <n v="9.6879999999999988"/>
    <s v="NO"/>
    <n v="11.072000000000003"/>
    <n v="44.288000000000004"/>
    <n v="4"/>
  </r>
  <r>
    <n v="165"/>
    <s v="CA-2014-139892"/>
    <x v="78"/>
    <d v="2014-09-12T00:00:00"/>
    <x v="1"/>
    <x v="78"/>
    <x v="78"/>
    <x v="0"/>
    <x v="0"/>
    <x v="52"/>
    <x v="5"/>
    <n v="78207"/>
    <x v="2"/>
    <s v="OFF-AR-10004441"/>
    <x v="1"/>
    <x v="6"/>
    <s v="BIC Brite Liner Highlighters"/>
    <n v="9.9359999999999999"/>
    <n v="3"/>
    <n v="0.2"/>
    <n v="2.7324000000000002"/>
    <s v="NO"/>
    <n v="5.9616000000000007"/>
    <n v="23.846399999999999"/>
    <n v="4"/>
  </r>
  <r>
    <n v="166"/>
    <s v="CA-2014-139892"/>
    <x v="78"/>
    <d v="2014-09-12T00:00:00"/>
    <x v="1"/>
    <x v="78"/>
    <x v="78"/>
    <x v="0"/>
    <x v="0"/>
    <x v="52"/>
    <x v="5"/>
    <n v="78207"/>
    <x v="2"/>
    <s v="TEC-MA-10000822"/>
    <x v="2"/>
    <x v="15"/>
    <s v="Lexmark MX611dhe Monochrome Laser Printer"/>
    <n v="8159.9519999999993"/>
    <n v="8"/>
    <n v="0.4"/>
    <n v="-1359.992000000002"/>
    <s v="NO"/>
    <n v="26111.846399999999"/>
    <n v="39167.7696"/>
    <n v="4"/>
  </r>
  <r>
    <n v="167"/>
    <s v="CA-2014-139892"/>
    <x v="78"/>
    <d v="2014-09-12T00:00:00"/>
    <x v="1"/>
    <x v="78"/>
    <x v="78"/>
    <x v="0"/>
    <x v="0"/>
    <x v="52"/>
    <x v="5"/>
    <n v="78207"/>
    <x v="2"/>
    <s v="OFF-ST-10000991"/>
    <x v="1"/>
    <x v="4"/>
    <s v="Space Solutions HD Industrial Steel Shelving."/>
    <n v="275.928"/>
    <n v="3"/>
    <n v="0.2"/>
    <n v="-58.634699999999995"/>
    <s v="NO"/>
    <n v="165.55680000000001"/>
    <n v="662.22720000000004"/>
    <n v="4"/>
  </r>
  <r>
    <n v="168"/>
    <s v="CA-2014-139892"/>
    <x v="78"/>
    <d v="2014-09-12T00:00:00"/>
    <x v="1"/>
    <x v="78"/>
    <x v="78"/>
    <x v="0"/>
    <x v="0"/>
    <x v="52"/>
    <x v="5"/>
    <n v="78207"/>
    <x v="2"/>
    <s v="FUR-CH-10004287"/>
    <x v="0"/>
    <x v="1"/>
    <s v="SAFCO Arco Folding Chair"/>
    <n v="1740.0599999999997"/>
    <n v="9"/>
    <n v="0.3"/>
    <n v="-24.858000000000175"/>
    <s v="NO"/>
    <n v="4698.1619999999994"/>
    <n v="10962.377999999997"/>
    <n v="4"/>
  </r>
  <r>
    <n v="169"/>
    <s v="CA-2014-139892"/>
    <x v="78"/>
    <d v="2014-09-12T00:00:00"/>
    <x v="1"/>
    <x v="78"/>
    <x v="78"/>
    <x v="0"/>
    <x v="0"/>
    <x v="52"/>
    <x v="5"/>
    <n v="78207"/>
    <x v="2"/>
    <s v="OFF-AR-10002656"/>
    <x v="1"/>
    <x v="6"/>
    <s v="Sanford Liquid Accent Highlighters"/>
    <n v="32.064"/>
    <n v="6"/>
    <n v="0.2"/>
    <n v="6.8135999999999974"/>
    <s v="NO"/>
    <n v="38.476800000000004"/>
    <n v="153.90720000000002"/>
    <n v="4"/>
  </r>
  <r>
    <n v="170"/>
    <s v="CA-2014-139892"/>
    <x v="78"/>
    <d v="2014-09-12T00:00:00"/>
    <x v="1"/>
    <x v="78"/>
    <x v="78"/>
    <x v="0"/>
    <x v="0"/>
    <x v="52"/>
    <x v="5"/>
    <n v="78207"/>
    <x v="2"/>
    <s v="OFF-AP-10002518"/>
    <x v="1"/>
    <x v="9"/>
    <s v="Kensington 7 Outlet MasterPiece Power Center"/>
    <n v="177.97999999999996"/>
    <n v="5"/>
    <n v="0.8"/>
    <n v="-453.84900000000005"/>
    <s v="NO"/>
    <n v="711.92"/>
    <n v="177.9799999999999"/>
    <n v="4"/>
  </r>
  <r>
    <n v="171"/>
    <s v="CA-2014-139892"/>
    <x v="78"/>
    <d v="2014-09-12T00:00:00"/>
    <x v="1"/>
    <x v="78"/>
    <x v="78"/>
    <x v="0"/>
    <x v="0"/>
    <x v="52"/>
    <x v="5"/>
    <n v="78207"/>
    <x v="2"/>
    <s v="TEC-PH-10003931"/>
    <x v="2"/>
    <x v="7"/>
    <s v="JBL Micro Wireless Portable Bluetooth Speaker"/>
    <n v="143.976"/>
    <n v="3"/>
    <n v="0.2"/>
    <n v="8.998500000000007"/>
    <s v="NO"/>
    <n v="86.385600000000011"/>
    <n v="345.54239999999999"/>
    <n v="4"/>
  </r>
  <r>
    <n v="172"/>
    <s v="CA-2014-118962"/>
    <x v="79"/>
    <d v="2014-08-09T00:00:00"/>
    <x v="1"/>
    <x v="79"/>
    <x v="79"/>
    <x v="0"/>
    <x v="0"/>
    <x v="1"/>
    <x v="1"/>
    <n v="90004"/>
    <x v="1"/>
    <s v="OFF-PA-10000659"/>
    <x v="1"/>
    <x v="10"/>
    <s v="Adams Phone Message Book, Professional, 400 Message Capacity, 5 3/6” x 11”"/>
    <n v="20.94"/>
    <n v="3"/>
    <n v="0"/>
    <n v="9.841800000000001"/>
    <s v="NO"/>
    <n v="0"/>
    <n v="62.820000000000007"/>
    <n v="4"/>
  </r>
  <r>
    <n v="173"/>
    <s v="CA-2014-118962"/>
    <x v="79"/>
    <d v="2014-08-09T00:00:00"/>
    <x v="1"/>
    <x v="79"/>
    <x v="79"/>
    <x v="0"/>
    <x v="0"/>
    <x v="1"/>
    <x v="1"/>
    <n v="90004"/>
    <x v="1"/>
    <s v="OFF-PA-10001144"/>
    <x v="1"/>
    <x v="10"/>
    <s v="Xerox 1913"/>
    <n v="110.96"/>
    <n v="2"/>
    <n v="0"/>
    <n v="53.260799999999996"/>
    <s v="NO"/>
    <n v="0"/>
    <n v="221.92"/>
    <n v="4"/>
  </r>
  <r>
    <n v="174"/>
    <s v="CA-2014-118962"/>
    <x v="79"/>
    <d v="2014-08-09T00:00:00"/>
    <x v="1"/>
    <x v="79"/>
    <x v="79"/>
    <x v="0"/>
    <x v="0"/>
    <x v="1"/>
    <x v="1"/>
    <n v="90004"/>
    <x v="1"/>
    <s v="FUR-CH-10003817"/>
    <x v="0"/>
    <x v="1"/>
    <s v="Global Value Steno Chair, Gray"/>
    <n v="340.14400000000006"/>
    <n v="7"/>
    <n v="0.2"/>
    <n v="21.259"/>
    <s v="NO"/>
    <n v="476.2016000000001"/>
    <n v="1904.8064000000002"/>
    <n v="4"/>
  </r>
  <r>
    <n v="175"/>
    <s v="US-2014-100853"/>
    <x v="80"/>
    <d v="2014-09-19T00:00:00"/>
    <x v="1"/>
    <x v="80"/>
    <x v="80"/>
    <x v="1"/>
    <x v="0"/>
    <x v="22"/>
    <x v="10"/>
    <n v="60623"/>
    <x v="2"/>
    <s v="OFF-AP-10000891"/>
    <x v="1"/>
    <x v="9"/>
    <s v="Kensington 7 Outlet MasterPiece HOMEOFFICE Power Control Center"/>
    <n v="52.447999999999993"/>
    <n v="2"/>
    <n v="0.8"/>
    <n v="-131.12000000000003"/>
    <s v="NO"/>
    <n v="83.916799999999995"/>
    <n v="20.979199999999992"/>
    <n v="5"/>
  </r>
  <r>
    <n v="176"/>
    <s v="US-2014-100853"/>
    <x v="80"/>
    <d v="2014-09-19T00:00:00"/>
    <x v="1"/>
    <x v="80"/>
    <x v="80"/>
    <x v="1"/>
    <x v="0"/>
    <x v="22"/>
    <x v="10"/>
    <n v="60623"/>
    <x v="2"/>
    <s v="OFF-LA-10003148"/>
    <x v="1"/>
    <x v="2"/>
    <s v="Avery 51"/>
    <n v="20.16"/>
    <n v="4"/>
    <n v="0.2"/>
    <n v="6.5519999999999987"/>
    <s v="NO"/>
    <n v="16.128"/>
    <n v="64.512"/>
    <n v="5"/>
  </r>
  <r>
    <n v="177"/>
    <s v="US-2017-152366"/>
    <x v="81"/>
    <d v="2017-04-25T00:00:00"/>
    <x v="0"/>
    <x v="81"/>
    <x v="81"/>
    <x v="0"/>
    <x v="0"/>
    <x v="12"/>
    <x v="5"/>
    <n v="77036"/>
    <x v="2"/>
    <s v="OFF-AP-10002684"/>
    <x v="1"/>
    <x v="9"/>
    <s v="Acco 7-Outlet Masterpiece Power Center, Wihtout Fax/Phone Line Protection"/>
    <n v="97.263999999999982"/>
    <n v="4"/>
    <n v="0.8"/>
    <n v="-243.16000000000008"/>
    <s v="NO"/>
    <n v="311.24479999999994"/>
    <n v="77.811199999999985"/>
    <n v="4"/>
  </r>
  <r>
    <n v="178"/>
    <s v="US-2015-101511"/>
    <x v="82"/>
    <d v="2015-11-23T00:00:00"/>
    <x v="0"/>
    <x v="32"/>
    <x v="32"/>
    <x v="0"/>
    <x v="0"/>
    <x v="46"/>
    <x v="24"/>
    <n v="43055"/>
    <x v="3"/>
    <s v="FUR-CH-10004698"/>
    <x v="0"/>
    <x v="1"/>
    <s v="Padded Folding Chairs, Black, 4/Carton"/>
    <n v="396.80200000000002"/>
    <n v="7"/>
    <n v="0.3"/>
    <n v="-11.337199999999939"/>
    <s v="NO"/>
    <n v="833.28419999999994"/>
    <n v="1944.3298"/>
    <n v="2"/>
  </r>
  <r>
    <n v="179"/>
    <s v="US-2015-101511"/>
    <x v="82"/>
    <d v="2015-11-23T00:00:00"/>
    <x v="0"/>
    <x v="32"/>
    <x v="32"/>
    <x v="0"/>
    <x v="0"/>
    <x v="46"/>
    <x v="24"/>
    <n v="43055"/>
    <x v="3"/>
    <s v="OFF-SU-10002189"/>
    <x v="1"/>
    <x v="14"/>
    <s v="Acme Rosewood Handle Letter Opener"/>
    <n v="15.88"/>
    <n v="5"/>
    <n v="0.2"/>
    <n v="-3.771500000000001"/>
    <s v="NO"/>
    <n v="15.880000000000003"/>
    <n v="63.52"/>
    <n v="2"/>
  </r>
  <r>
    <n v="180"/>
    <s v="CA-2015-137225"/>
    <x v="83"/>
    <d v="2015-12-19T00:00:00"/>
    <x v="1"/>
    <x v="82"/>
    <x v="82"/>
    <x v="2"/>
    <x v="0"/>
    <x v="20"/>
    <x v="15"/>
    <n v="10009"/>
    <x v="3"/>
    <s v="OFF-AR-10001940"/>
    <x v="1"/>
    <x v="6"/>
    <s v="Sanford Colorific Eraseable Coloring Pencils, 12 Count"/>
    <n v="3.28"/>
    <n v="1"/>
    <n v="0"/>
    <n v="1.4104000000000001"/>
    <s v="NO"/>
    <n v="0"/>
    <n v="3.28"/>
    <n v="4"/>
  </r>
  <r>
    <n v="181"/>
    <s v="CA-2014-166191"/>
    <x v="29"/>
    <d v="2014-12-09T00:00:00"/>
    <x v="0"/>
    <x v="83"/>
    <x v="83"/>
    <x v="1"/>
    <x v="0"/>
    <x v="27"/>
    <x v="10"/>
    <n v="62521"/>
    <x v="2"/>
    <s v="OFF-ST-10003455"/>
    <x v="1"/>
    <x v="4"/>
    <s v="Tenex File Box, Personal Filing Tote with Lid, Black"/>
    <n v="24.816000000000003"/>
    <n v="2"/>
    <n v="0.2"/>
    <n v="1.8612000000000002"/>
    <s v="NO"/>
    <n v="9.926400000000001"/>
    <n v="39.705600000000004"/>
    <n v="4"/>
  </r>
  <r>
    <n v="182"/>
    <s v="CA-2014-166191"/>
    <x v="29"/>
    <d v="2014-12-09T00:00:00"/>
    <x v="0"/>
    <x v="83"/>
    <x v="83"/>
    <x v="1"/>
    <x v="0"/>
    <x v="27"/>
    <x v="10"/>
    <n v="62521"/>
    <x v="2"/>
    <s v="TEC-AC-10004659"/>
    <x v="2"/>
    <x v="11"/>
    <s v="Imation Secure+ Hardware Encrypted USB 2.0 Flash Drive; 16GB"/>
    <n v="408.74399999999997"/>
    <n v="7"/>
    <n v="0.2"/>
    <n v="76.639499999999984"/>
    <s v="NO"/>
    <n v="572.24159999999995"/>
    <n v="2288.9663999999998"/>
    <n v="4"/>
  </r>
  <r>
    <n v="183"/>
    <s v="CA-2014-158274"/>
    <x v="84"/>
    <d v="2014-11-24T00:00:00"/>
    <x v="0"/>
    <x v="84"/>
    <x v="84"/>
    <x v="2"/>
    <x v="0"/>
    <x v="53"/>
    <x v="28"/>
    <n v="71203"/>
    <x v="0"/>
    <s v="TEC-PH-10003273"/>
    <x v="2"/>
    <x v="7"/>
    <s v="AT&amp;T TR1909W"/>
    <n v="503.96"/>
    <n v="4"/>
    <n v="0"/>
    <n v="131.02960000000002"/>
    <s v="NO"/>
    <n v="0"/>
    <n v="2015.84"/>
    <n v="5"/>
  </r>
  <r>
    <n v="184"/>
    <s v="CA-2014-158274"/>
    <x v="84"/>
    <d v="2014-11-24T00:00:00"/>
    <x v="0"/>
    <x v="84"/>
    <x v="84"/>
    <x v="2"/>
    <x v="0"/>
    <x v="53"/>
    <x v="28"/>
    <n v="71203"/>
    <x v="0"/>
    <s v="TEC-PH-10004896"/>
    <x v="2"/>
    <x v="7"/>
    <s v="Nokia Lumia 521 (T-Mobile)"/>
    <n v="149.94999999999999"/>
    <n v="5"/>
    <n v="0"/>
    <n v="41.986000000000004"/>
    <s v="NO"/>
    <n v="0"/>
    <n v="749.75"/>
    <n v="5"/>
  </r>
  <r>
    <n v="185"/>
    <s v="CA-2014-158274"/>
    <x v="84"/>
    <d v="2014-11-24T00:00:00"/>
    <x v="0"/>
    <x v="84"/>
    <x v="84"/>
    <x v="2"/>
    <x v="0"/>
    <x v="53"/>
    <x v="28"/>
    <n v="71203"/>
    <x v="0"/>
    <s v="TEC-AC-10002345"/>
    <x v="2"/>
    <x v="11"/>
    <s v="HP Standard 104 key PS/2 Keyboard"/>
    <n v="29"/>
    <n v="2"/>
    <n v="0"/>
    <n v="7.25"/>
    <s v="NO"/>
    <n v="0"/>
    <n v="58"/>
    <n v="5"/>
  </r>
  <r>
    <n v="186"/>
    <s v="CA-2016-105018"/>
    <x v="85"/>
    <d v="2016-12-02T00:00:00"/>
    <x v="1"/>
    <x v="85"/>
    <x v="85"/>
    <x v="0"/>
    <x v="0"/>
    <x v="54"/>
    <x v="29"/>
    <n v="6824"/>
    <x v="3"/>
    <s v="OFF-BI-10001890"/>
    <x v="1"/>
    <x v="8"/>
    <s v="Avery Poly Binder Pockets"/>
    <n v="7.16"/>
    <n v="2"/>
    <n v="0"/>
    <n v="3.4367999999999999"/>
    <s v="NO"/>
    <n v="0"/>
    <n v="14.32"/>
    <n v="4"/>
  </r>
  <r>
    <n v="187"/>
    <s v="CA-2014-123260"/>
    <x v="86"/>
    <d v="2014-08-30T00:00:00"/>
    <x v="1"/>
    <x v="86"/>
    <x v="86"/>
    <x v="2"/>
    <x v="0"/>
    <x v="1"/>
    <x v="1"/>
    <n v="90032"/>
    <x v="1"/>
    <s v="TEC-AC-10002323"/>
    <x v="2"/>
    <x v="11"/>
    <s v="SanDisk Ultra 32 GB MicroSDHC Class 10 Memory Card"/>
    <n v="176.8"/>
    <n v="8"/>
    <n v="0"/>
    <n v="22.984000000000009"/>
    <s v="NO"/>
    <n v="0"/>
    <n v="1414.4"/>
    <n v="4"/>
  </r>
  <r>
    <n v="188"/>
    <s v="CA-2016-157000"/>
    <x v="87"/>
    <d v="2016-07-22T00:00:00"/>
    <x v="1"/>
    <x v="87"/>
    <x v="87"/>
    <x v="1"/>
    <x v="0"/>
    <x v="55"/>
    <x v="5"/>
    <n v="75051"/>
    <x v="2"/>
    <s v="OFF-ST-10001328"/>
    <x v="1"/>
    <x v="4"/>
    <s v="Personal Filing Tote with Lid, Black/Gray"/>
    <n v="37.224000000000004"/>
    <n v="3"/>
    <n v="0.2"/>
    <n v="3.7224000000000004"/>
    <s v="NO"/>
    <n v="22.334400000000002"/>
    <n v="89.337600000000009"/>
    <n v="6"/>
  </r>
  <r>
    <n v="189"/>
    <s v="CA-2016-157000"/>
    <x v="87"/>
    <d v="2016-07-22T00:00:00"/>
    <x v="1"/>
    <x v="87"/>
    <x v="87"/>
    <x v="1"/>
    <x v="0"/>
    <x v="55"/>
    <x v="5"/>
    <n v="75051"/>
    <x v="2"/>
    <s v="OFF-PA-10001950"/>
    <x v="1"/>
    <x v="10"/>
    <s v="Southworth 25% Cotton Antique Laid Paper &amp; Envelopes"/>
    <n v="20.016000000000002"/>
    <n v="3"/>
    <n v="0.2"/>
    <n v="6.2549999999999963"/>
    <s v="NO"/>
    <n v="12.009600000000001"/>
    <n v="48.038400000000003"/>
    <n v="6"/>
  </r>
  <r>
    <n v="190"/>
    <s v="CA-2015-102281"/>
    <x v="88"/>
    <d v="2015-10-14T00:00:00"/>
    <x v="2"/>
    <x v="88"/>
    <x v="88"/>
    <x v="2"/>
    <x v="0"/>
    <x v="20"/>
    <x v="15"/>
    <n v="10035"/>
    <x v="3"/>
    <s v="FUR-BO-10002613"/>
    <x v="0"/>
    <x v="0"/>
    <s v="Atlantic Metals Mobile 4-Shelf Bookcases, Custom Colors"/>
    <n v="899.13600000000008"/>
    <n v="4"/>
    <n v="0.2"/>
    <n v="112.39199999999991"/>
    <s v="NO"/>
    <n v="719.30880000000013"/>
    <n v="2877.2352000000001"/>
    <n v="2"/>
  </r>
  <r>
    <n v="191"/>
    <s v="CA-2015-102281"/>
    <x v="88"/>
    <d v="2015-10-14T00:00:00"/>
    <x v="2"/>
    <x v="88"/>
    <x v="88"/>
    <x v="2"/>
    <x v="0"/>
    <x v="20"/>
    <x v="15"/>
    <n v="10035"/>
    <x v="3"/>
    <s v="TEC-PH-10001552"/>
    <x v="2"/>
    <x v="7"/>
    <s v="I Need's 3d Hello Kitty Hybrid Silicone Case Cover for HTC One X 4g with 3d Hello Kitty Stylus Pen Green/pink"/>
    <n v="71.760000000000005"/>
    <n v="6"/>
    <n v="0"/>
    <n v="20.092800000000004"/>
    <s v="NO"/>
    <n v="0"/>
    <n v="430.56000000000006"/>
    <n v="2"/>
  </r>
  <r>
    <n v="192"/>
    <s v="CA-2015-102281"/>
    <x v="88"/>
    <d v="2015-10-14T00:00:00"/>
    <x v="2"/>
    <x v="88"/>
    <x v="88"/>
    <x v="2"/>
    <x v="0"/>
    <x v="20"/>
    <x v="15"/>
    <n v="10035"/>
    <x v="3"/>
    <s v="OFF-PA-10000061"/>
    <x v="1"/>
    <x v="10"/>
    <s v="Xerox 205"/>
    <n v="51.84"/>
    <n v="8"/>
    <n v="0"/>
    <n v="24.883200000000002"/>
    <s v="NO"/>
    <n v="0"/>
    <n v="414.72"/>
    <n v="2"/>
  </r>
  <r>
    <n v="193"/>
    <s v="CA-2015-102281"/>
    <x v="88"/>
    <d v="2015-10-14T00:00:00"/>
    <x v="2"/>
    <x v="88"/>
    <x v="88"/>
    <x v="2"/>
    <x v="0"/>
    <x v="20"/>
    <x v="15"/>
    <n v="10035"/>
    <x v="3"/>
    <s v="FUR-BO-10002545"/>
    <x v="0"/>
    <x v="0"/>
    <s v="Atlantic Metals Mobile 3-Shelf Bookcases, Custom Colors"/>
    <n v="626.35200000000009"/>
    <n v="3"/>
    <n v="0.2"/>
    <n v="46.976400000000012"/>
    <s v="NO"/>
    <n v="375.8112000000001"/>
    <n v="1503.2448000000002"/>
    <n v="2"/>
  </r>
  <r>
    <n v="194"/>
    <s v="CA-2015-102281"/>
    <x v="88"/>
    <d v="2015-10-14T00:00:00"/>
    <x v="2"/>
    <x v="88"/>
    <x v="88"/>
    <x v="2"/>
    <x v="0"/>
    <x v="20"/>
    <x v="15"/>
    <n v="10035"/>
    <x v="3"/>
    <s v="OFF-AR-10003514"/>
    <x v="1"/>
    <x v="6"/>
    <s v="4009 Highlighters by Sanford"/>
    <n v="19.899999999999999"/>
    <n v="5"/>
    <n v="0"/>
    <n v="6.5669999999999984"/>
    <s v="NO"/>
    <n v="0"/>
    <n v="99.5"/>
    <n v="2"/>
  </r>
  <r>
    <n v="195"/>
    <s v="CA-2015-131457"/>
    <x v="89"/>
    <d v="2015-11-06T00:00:00"/>
    <x v="1"/>
    <x v="89"/>
    <x v="89"/>
    <x v="1"/>
    <x v="0"/>
    <x v="56"/>
    <x v="1"/>
    <n v="92374"/>
    <x v="1"/>
    <s v="OFF-EN-10001509"/>
    <x v="1"/>
    <x v="12"/>
    <s v="Poly String Tie Envelopes"/>
    <n v="14.280000000000001"/>
    <n v="7"/>
    <n v="0"/>
    <n v="6.7115999999999989"/>
    <s v="NO"/>
    <n v="0"/>
    <n v="99.960000000000008"/>
    <n v="6"/>
  </r>
  <r>
    <n v="196"/>
    <s v="CA-2014-140004"/>
    <x v="90"/>
    <d v="2014-03-25T00:00:00"/>
    <x v="1"/>
    <x v="90"/>
    <x v="90"/>
    <x v="0"/>
    <x v="0"/>
    <x v="57"/>
    <x v="24"/>
    <n v="45011"/>
    <x v="3"/>
    <s v="OFF-AR-10004685"/>
    <x v="1"/>
    <x v="6"/>
    <s v="Binney &amp; Smith Crayola Metallic Colored Pencils, 8-Color Set"/>
    <n v="7.4080000000000004"/>
    <n v="2"/>
    <n v="0.2"/>
    <n v="1.2037999999999995"/>
    <s v="NO"/>
    <n v="2.9632000000000005"/>
    <n v="11.8528"/>
    <n v="4"/>
  </r>
  <r>
    <n v="197"/>
    <s v="CA-2014-140004"/>
    <x v="90"/>
    <d v="2014-03-25T00:00:00"/>
    <x v="1"/>
    <x v="90"/>
    <x v="90"/>
    <x v="0"/>
    <x v="0"/>
    <x v="57"/>
    <x v="24"/>
    <n v="45011"/>
    <x v="3"/>
    <s v="OFF-AR-10004027"/>
    <x v="1"/>
    <x v="6"/>
    <s v="Binney &amp; Smith inkTank Erasable Desk Highlighter, Chisel Tip, Yellow, 12/Box"/>
    <n v="6.048"/>
    <n v="3"/>
    <n v="0.2"/>
    <n v="1.5876000000000006"/>
    <s v="NO"/>
    <n v="3.6288"/>
    <n v="14.515199999999998"/>
    <n v="4"/>
  </r>
  <r>
    <n v="198"/>
    <s v="CA-2017-107720"/>
    <x v="44"/>
    <d v="2017-11-13T00:00:00"/>
    <x v="1"/>
    <x v="91"/>
    <x v="91"/>
    <x v="2"/>
    <x v="0"/>
    <x v="58"/>
    <x v="30"/>
    <n v="7090"/>
    <x v="3"/>
    <s v="OFF-ST-10001414"/>
    <x v="1"/>
    <x v="4"/>
    <s v="Decoflex Hanging Personal Folder File"/>
    <n v="46.26"/>
    <n v="3"/>
    <n v="0"/>
    <n v="12.0276"/>
    <s v="NO"/>
    <n v="0"/>
    <n v="138.78"/>
    <n v="7"/>
  </r>
  <r>
    <n v="199"/>
    <s v="US-2017-124303"/>
    <x v="91"/>
    <d v="2017-07-13T00:00:00"/>
    <x v="1"/>
    <x v="92"/>
    <x v="92"/>
    <x v="1"/>
    <x v="0"/>
    <x v="10"/>
    <x v="9"/>
    <n v="19120"/>
    <x v="3"/>
    <s v="OFF-BI-10000343"/>
    <x v="1"/>
    <x v="8"/>
    <s v="Pressboard Covers with Storage Hooks, 9 1/2&quot; x 11&quot;, Light Blue"/>
    <n v="2.9460000000000006"/>
    <n v="2"/>
    <n v="0.7"/>
    <n v="-2.2585999999999995"/>
    <s v="NO"/>
    <n v="4.1244000000000005"/>
    <n v="1.7676000000000007"/>
    <n v="7"/>
  </r>
  <r>
    <n v="200"/>
    <s v="US-2017-124303"/>
    <x v="91"/>
    <d v="2017-07-13T00:00:00"/>
    <x v="1"/>
    <x v="92"/>
    <x v="92"/>
    <x v="1"/>
    <x v="0"/>
    <x v="10"/>
    <x v="9"/>
    <n v="19120"/>
    <x v="3"/>
    <s v="OFF-PA-10002749"/>
    <x v="1"/>
    <x v="10"/>
    <s v="Wirebound Message Books, 5-1/2 x 4 Forms, 2 or 4 Forms per Page"/>
    <n v="16.056000000000001"/>
    <n v="3"/>
    <n v="0.2"/>
    <n v="5.8203000000000005"/>
    <s v="NO"/>
    <n v="9.6336000000000013"/>
    <n v="38.534400000000005"/>
    <n v="7"/>
  </r>
  <r>
    <n v="201"/>
    <s v="CA-2017-105074"/>
    <x v="92"/>
    <d v="2017-06-29T00:00:00"/>
    <x v="1"/>
    <x v="93"/>
    <x v="93"/>
    <x v="0"/>
    <x v="0"/>
    <x v="59"/>
    <x v="24"/>
    <n v="44312"/>
    <x v="3"/>
    <s v="OFF-PA-10002666"/>
    <x v="1"/>
    <x v="10"/>
    <s v="Southworth 25% Cotton Linen-Finish Paper &amp; Envelopes"/>
    <n v="21.744000000000003"/>
    <n v="3"/>
    <n v="0.2"/>
    <n v="6.794999999999999"/>
    <s v="NO"/>
    <n v="13.046400000000004"/>
    <n v="52.185600000000008"/>
    <n v="5"/>
  </r>
  <r>
    <n v="202"/>
    <s v="CA-2014-133690"/>
    <x v="93"/>
    <d v="2014-08-05T00:00:00"/>
    <x v="2"/>
    <x v="94"/>
    <x v="94"/>
    <x v="0"/>
    <x v="0"/>
    <x v="60"/>
    <x v="22"/>
    <n v="80219"/>
    <x v="1"/>
    <s v="FUR-TA-10004289"/>
    <x v="0"/>
    <x v="3"/>
    <s v="BoxOffice By Design Rectangular and Half-Moon Meeting Room Tables"/>
    <n v="218.75"/>
    <n v="2"/>
    <n v="0.5"/>
    <n v="-161.875"/>
    <s v="Yes"/>
    <n v="218.75"/>
    <n v="218.75"/>
    <n v="2"/>
  </r>
  <r>
    <n v="203"/>
    <s v="CA-2014-133690"/>
    <x v="93"/>
    <d v="2014-08-05T00:00:00"/>
    <x v="2"/>
    <x v="94"/>
    <x v="94"/>
    <x v="0"/>
    <x v="0"/>
    <x v="60"/>
    <x v="22"/>
    <n v="80219"/>
    <x v="1"/>
    <s v="OFF-AP-10003622"/>
    <x v="1"/>
    <x v="9"/>
    <s v="Bravo II Megaboss 12-Amp Hard Body Upright, Replacement Belts, 2 Belts per Pack"/>
    <n v="2.6"/>
    <n v="1"/>
    <n v="0.2"/>
    <n v="0.29249999999999987"/>
    <s v="Yes"/>
    <n v="0.52"/>
    <n v="2.08"/>
    <n v="2"/>
  </r>
  <r>
    <n v="204"/>
    <s v="US-2017-116701"/>
    <x v="94"/>
    <d v="2017-12-21T00:00:00"/>
    <x v="0"/>
    <x v="95"/>
    <x v="95"/>
    <x v="0"/>
    <x v="0"/>
    <x v="61"/>
    <x v="5"/>
    <n v="75220"/>
    <x v="2"/>
    <s v="OFF-AP-10003217"/>
    <x v="1"/>
    <x v="9"/>
    <s v="Eureka Sanitaire  Commercial Upright"/>
    <n v="66.283999999999992"/>
    <n v="2"/>
    <n v="0.8"/>
    <n v="-178.96680000000001"/>
    <s v="NO"/>
    <n v="106.05439999999999"/>
    <n v="26.513599999999997"/>
    <n v="4"/>
  </r>
  <r>
    <n v="205"/>
    <s v="CA-2017-126382"/>
    <x v="95"/>
    <d v="2017-06-07T00:00:00"/>
    <x v="1"/>
    <x v="96"/>
    <x v="96"/>
    <x v="1"/>
    <x v="0"/>
    <x v="47"/>
    <x v="18"/>
    <n v="37064"/>
    <x v="0"/>
    <s v="FUR-FU-10002960"/>
    <x v="0"/>
    <x v="5"/>
    <s v="Eldon 200 Class Desk Accessories, Burgundy"/>
    <n v="35.168000000000006"/>
    <n v="7"/>
    <n v="0.2"/>
    <n v="9.6712000000000025"/>
    <s v="NO"/>
    <n v="49.235200000000013"/>
    <n v="196.94080000000002"/>
    <n v="4"/>
  </r>
  <r>
    <n v="206"/>
    <s v="CA-2017-108329"/>
    <x v="34"/>
    <d v="2017-12-14T00:00:00"/>
    <x v="1"/>
    <x v="97"/>
    <x v="97"/>
    <x v="0"/>
    <x v="0"/>
    <x v="62"/>
    <x v="1"/>
    <n v="90604"/>
    <x v="1"/>
    <s v="TEC-PH-10001918"/>
    <x v="2"/>
    <x v="7"/>
    <s v="Nortel Business Series Terminal T7208 Digital phone"/>
    <n v="444.76800000000003"/>
    <n v="4"/>
    <n v="0.2"/>
    <n v="44.476800000000026"/>
    <s v="NO"/>
    <n v="355.81440000000003"/>
    <n v="1423.2576000000001"/>
    <n v="5"/>
  </r>
  <r>
    <n v="207"/>
    <s v="CA-2017-135860"/>
    <x v="96"/>
    <d v="2017-12-07T00:00:00"/>
    <x v="1"/>
    <x v="98"/>
    <x v="98"/>
    <x v="0"/>
    <x v="0"/>
    <x v="63"/>
    <x v="12"/>
    <n v="48601"/>
    <x v="2"/>
    <s v="OFF-ST-10000642"/>
    <x v="1"/>
    <x v="4"/>
    <s v="Tennsco Lockers, Gray"/>
    <n v="83.92"/>
    <n v="4"/>
    <n v="0"/>
    <n v="5.8743999999999943"/>
    <s v="NO"/>
    <n v="0"/>
    <n v="335.68"/>
    <n v="6"/>
  </r>
  <r>
    <n v="208"/>
    <s v="CA-2017-135860"/>
    <x v="96"/>
    <d v="2017-12-07T00:00:00"/>
    <x v="1"/>
    <x v="98"/>
    <x v="98"/>
    <x v="0"/>
    <x v="0"/>
    <x v="63"/>
    <x v="12"/>
    <n v="48601"/>
    <x v="2"/>
    <s v="TEC-PH-10001700"/>
    <x v="2"/>
    <x v="7"/>
    <s v="Panasonic KX-TG6844B Expandable Digital Cordless Telephone"/>
    <n v="131.97999999999999"/>
    <n v="2"/>
    <n v="0"/>
    <n v="35.634600000000006"/>
    <s v="NO"/>
    <n v="0"/>
    <n v="263.95999999999998"/>
    <n v="6"/>
  </r>
  <r>
    <n v="209"/>
    <s v="CA-2017-135860"/>
    <x v="96"/>
    <d v="2017-12-07T00:00:00"/>
    <x v="1"/>
    <x v="98"/>
    <x v="98"/>
    <x v="0"/>
    <x v="0"/>
    <x v="63"/>
    <x v="12"/>
    <n v="48601"/>
    <x v="2"/>
    <s v="OFF-BI-10003274"/>
    <x v="1"/>
    <x v="8"/>
    <s v="Avery Durable Slant Ring Binders, No Labels"/>
    <n v="15.92"/>
    <n v="4"/>
    <n v="0"/>
    <n v="7.4824000000000002"/>
    <s v="NO"/>
    <n v="0"/>
    <n v="63.68"/>
    <n v="6"/>
  </r>
  <r>
    <n v="210"/>
    <s v="CA-2017-135860"/>
    <x v="96"/>
    <d v="2017-12-07T00:00:00"/>
    <x v="1"/>
    <x v="98"/>
    <x v="98"/>
    <x v="0"/>
    <x v="0"/>
    <x v="63"/>
    <x v="12"/>
    <n v="48601"/>
    <x v="2"/>
    <s v="OFF-FA-10000134"/>
    <x v="1"/>
    <x v="13"/>
    <s v="Advantus Push Pins, Aluminum Head"/>
    <n v="52.29"/>
    <n v="9"/>
    <n v="0"/>
    <n v="16.209899999999998"/>
    <s v="NO"/>
    <n v="0"/>
    <n v="470.61"/>
    <n v="6"/>
  </r>
  <r>
    <n v="211"/>
    <s v="CA-2017-135860"/>
    <x v="96"/>
    <d v="2017-12-07T00:00:00"/>
    <x v="1"/>
    <x v="98"/>
    <x v="98"/>
    <x v="0"/>
    <x v="0"/>
    <x v="63"/>
    <x v="12"/>
    <n v="48601"/>
    <x v="2"/>
    <s v="OFF-ST-10001522"/>
    <x v="1"/>
    <x v="4"/>
    <s v="Gould Plastics 18-Pocket Panel Bin, 34w x 5-1/4d x 20-1/2h"/>
    <n v="91.99"/>
    <n v="1"/>
    <n v="0"/>
    <n v="3.6795999999999935"/>
    <s v="NO"/>
    <n v="0"/>
    <n v="91.99"/>
    <n v="6"/>
  </r>
  <r>
    <n v="212"/>
    <s v="CA-2015-101007"/>
    <x v="97"/>
    <d v="2015-02-13T00:00:00"/>
    <x v="0"/>
    <x v="99"/>
    <x v="99"/>
    <x v="1"/>
    <x v="0"/>
    <x v="61"/>
    <x v="5"/>
    <n v="75220"/>
    <x v="2"/>
    <s v="TEC-AC-10001266"/>
    <x v="2"/>
    <x v="11"/>
    <s v="Memorex Micro Travel Drive 8 GB"/>
    <n v="20.8"/>
    <n v="2"/>
    <n v="0.2"/>
    <n v="6.4999999999999991"/>
    <s v="NO"/>
    <n v="8.32"/>
    <n v="33.28"/>
    <n v="4"/>
  </r>
  <r>
    <n v="213"/>
    <s v="CA-2015-146262"/>
    <x v="98"/>
    <d v="2015-01-09T00:00:00"/>
    <x v="1"/>
    <x v="100"/>
    <x v="100"/>
    <x v="1"/>
    <x v="0"/>
    <x v="64"/>
    <x v="24"/>
    <n v="44256"/>
    <x v="3"/>
    <s v="OFF-LA-10004544"/>
    <x v="1"/>
    <x v="2"/>
    <s v="Avery 505"/>
    <n v="23.680000000000003"/>
    <n v="2"/>
    <n v="0.2"/>
    <n v="8.879999999999999"/>
    <s v="Yes"/>
    <n v="9.4720000000000013"/>
    <n v="37.888000000000005"/>
    <n v="7"/>
  </r>
  <r>
    <n v="214"/>
    <s v="CA-2015-146262"/>
    <x v="98"/>
    <d v="2015-01-09T00:00:00"/>
    <x v="1"/>
    <x v="100"/>
    <x v="100"/>
    <x v="1"/>
    <x v="0"/>
    <x v="64"/>
    <x v="24"/>
    <n v="44256"/>
    <x v="3"/>
    <s v="FUR-BO-10004695"/>
    <x v="0"/>
    <x v="0"/>
    <s v="O'Sullivan 2-Door Barrister Bookcase in Odessa Pine"/>
    <n v="452.45"/>
    <n v="5"/>
    <n v="0.5"/>
    <n v="-244.32300000000006"/>
    <s v="Yes"/>
    <n v="1131.125"/>
    <n v="1131.125"/>
    <n v="7"/>
  </r>
  <r>
    <n v="215"/>
    <s v="CA-2015-146262"/>
    <x v="98"/>
    <d v="2015-01-09T00:00:00"/>
    <x v="1"/>
    <x v="100"/>
    <x v="100"/>
    <x v="1"/>
    <x v="0"/>
    <x v="64"/>
    <x v="24"/>
    <n v="44256"/>
    <x v="3"/>
    <s v="TEC-PH-10002844"/>
    <x v="2"/>
    <x v="7"/>
    <s v="Speck Products Candyshell Flip Case"/>
    <n v="62.981999999999999"/>
    <n v="3"/>
    <n v="0.4"/>
    <n v="-14.695800000000006"/>
    <s v="Yes"/>
    <n v="75.578400000000002"/>
    <n v="113.3676"/>
    <n v="7"/>
  </r>
  <r>
    <n v="216"/>
    <s v="CA-2015-146262"/>
    <x v="98"/>
    <d v="2015-01-09T00:00:00"/>
    <x v="1"/>
    <x v="100"/>
    <x v="100"/>
    <x v="1"/>
    <x v="0"/>
    <x v="64"/>
    <x v="24"/>
    <n v="44256"/>
    <x v="3"/>
    <s v="TEC-MA-10000864"/>
    <x v="2"/>
    <x v="15"/>
    <s v="Cisco 9971 IP Video Phone Charcoal"/>
    <n v="1188.0000000000002"/>
    <n v="9"/>
    <n v="0.7"/>
    <n v="-950.40000000000009"/>
    <s v="Yes"/>
    <n v="7484.4000000000005"/>
    <n v="3207.6000000000013"/>
    <n v="7"/>
  </r>
  <r>
    <n v="217"/>
    <s v="CA-2015-146262"/>
    <x v="98"/>
    <d v="2015-01-09T00:00:00"/>
    <x v="1"/>
    <x v="100"/>
    <x v="100"/>
    <x v="1"/>
    <x v="0"/>
    <x v="64"/>
    <x v="24"/>
    <n v="44256"/>
    <x v="3"/>
    <s v="TEC-AC-10000109"/>
    <x v="2"/>
    <x v="11"/>
    <s v="Sony Micro Vault Click 16 GB USB 2.0 Flash Drive"/>
    <n v="89.584000000000003"/>
    <n v="2"/>
    <n v="0.2"/>
    <n v="4.4792000000000058"/>
    <s v="Yes"/>
    <n v="35.833600000000004"/>
    <n v="143.33440000000002"/>
    <n v="7"/>
  </r>
  <r>
    <n v="218"/>
    <s v="CA-2016-130162"/>
    <x v="99"/>
    <d v="2016-11-01T00:00:00"/>
    <x v="1"/>
    <x v="101"/>
    <x v="101"/>
    <x v="0"/>
    <x v="0"/>
    <x v="1"/>
    <x v="1"/>
    <n v="90032"/>
    <x v="1"/>
    <s v="OFF-ST-10001328"/>
    <x v="1"/>
    <x v="4"/>
    <s v="Personal Filing Tote with Lid, Black/Gray"/>
    <n v="93.06"/>
    <n v="6"/>
    <n v="0"/>
    <n v="26.056800000000003"/>
    <s v="NO"/>
    <n v="0"/>
    <n v="558.36"/>
    <n v="4"/>
  </r>
  <r>
    <n v="219"/>
    <s v="CA-2016-130162"/>
    <x v="99"/>
    <d v="2016-11-01T00:00:00"/>
    <x v="1"/>
    <x v="101"/>
    <x v="101"/>
    <x v="0"/>
    <x v="0"/>
    <x v="1"/>
    <x v="1"/>
    <n v="90032"/>
    <x v="1"/>
    <s v="TEC-PH-10002563"/>
    <x v="2"/>
    <x v="7"/>
    <s v="Adtran 1202752G1"/>
    <n v="302.37599999999998"/>
    <n v="3"/>
    <n v="0.2"/>
    <n v="22.678200000000018"/>
    <s v="NO"/>
    <n v="181.4256"/>
    <n v="725.7023999999999"/>
    <n v="4"/>
  </r>
  <r>
    <n v="220"/>
    <s v="CA-2015-169397"/>
    <x v="100"/>
    <d v="2015-12-27T00:00:00"/>
    <x v="2"/>
    <x v="102"/>
    <x v="102"/>
    <x v="0"/>
    <x v="0"/>
    <x v="65"/>
    <x v="24"/>
    <n v="43017"/>
    <x v="3"/>
    <s v="OFF-FA-10000585"/>
    <x v="1"/>
    <x v="13"/>
    <s v="OIC Bulk Pack Metal Binder Clips"/>
    <n v="5.5840000000000005"/>
    <n v="2"/>
    <n v="0.2"/>
    <n v="1.8147999999999997"/>
    <s v="Yes"/>
    <n v="2.2336000000000005"/>
    <n v="8.9344000000000001"/>
    <n v="3"/>
  </r>
  <r>
    <n v="221"/>
    <s v="CA-2015-169397"/>
    <x v="100"/>
    <d v="2015-12-27T00:00:00"/>
    <x v="2"/>
    <x v="102"/>
    <x v="102"/>
    <x v="0"/>
    <x v="0"/>
    <x v="65"/>
    <x v="24"/>
    <n v="43017"/>
    <x v="3"/>
    <s v="OFF-PA-10004000"/>
    <x v="1"/>
    <x v="10"/>
    <s v="While You Were Out Pads, 50 per Pad, 4 x 5 1/4, Green Cycle"/>
    <n v="22.704000000000004"/>
    <n v="6"/>
    <n v="0.2"/>
    <n v="8.2302"/>
    <s v="Yes"/>
    <n v="27.244800000000005"/>
    <n v="108.97920000000002"/>
    <n v="3"/>
  </r>
  <r>
    <n v="222"/>
    <s v="CA-2015-169397"/>
    <x v="100"/>
    <d v="2015-12-27T00:00:00"/>
    <x v="2"/>
    <x v="102"/>
    <x v="102"/>
    <x v="0"/>
    <x v="0"/>
    <x v="65"/>
    <x v="24"/>
    <n v="43017"/>
    <x v="3"/>
    <s v="OFF-BI-10002852"/>
    <x v="1"/>
    <x v="8"/>
    <s v="Ibico Standard Transparent Covers"/>
    <n v="19.776000000000003"/>
    <n v="4"/>
    <n v="0.7"/>
    <n v="-13.843199999999996"/>
    <s v="Yes"/>
    <n v="55.372800000000005"/>
    <n v="23.731200000000008"/>
    <n v="3"/>
  </r>
  <r>
    <n v="223"/>
    <s v="CA-2015-169397"/>
    <x v="100"/>
    <d v="2015-12-27T00:00:00"/>
    <x v="2"/>
    <x v="102"/>
    <x v="102"/>
    <x v="0"/>
    <x v="0"/>
    <x v="65"/>
    <x v="24"/>
    <n v="43017"/>
    <x v="3"/>
    <s v="FUR-FU-10000087"/>
    <x v="0"/>
    <x v="5"/>
    <s v="Executive Impressions 14&quot; Two-Color Numerals Wall Clock"/>
    <n v="72.703999999999994"/>
    <n v="4"/>
    <n v="0.2"/>
    <n v="19.084800000000005"/>
    <s v="Yes"/>
    <n v="58.163199999999996"/>
    <n v="232.65279999999998"/>
    <n v="3"/>
  </r>
  <r>
    <n v="224"/>
    <s v="CA-2015-169397"/>
    <x v="100"/>
    <d v="2015-12-27T00:00:00"/>
    <x v="2"/>
    <x v="102"/>
    <x v="102"/>
    <x v="0"/>
    <x v="0"/>
    <x v="65"/>
    <x v="24"/>
    <n v="43017"/>
    <x v="3"/>
    <s v="TEC-MA-10001148"/>
    <x v="2"/>
    <x v="15"/>
    <s v="Swingline SM12-08 MicroCut Jam Free Shredder"/>
    <n v="479.98800000000006"/>
    <n v="4"/>
    <n v="0.7"/>
    <n v="-383.99040000000002"/>
    <s v="Yes"/>
    <n v="1343.9664"/>
    <n v="575.9856000000002"/>
    <n v="3"/>
  </r>
  <r>
    <n v="225"/>
    <s v="CA-2015-169397"/>
    <x v="100"/>
    <d v="2015-12-27T00:00:00"/>
    <x v="2"/>
    <x v="102"/>
    <x v="102"/>
    <x v="0"/>
    <x v="0"/>
    <x v="65"/>
    <x v="24"/>
    <n v="43017"/>
    <x v="3"/>
    <s v="OFF-AR-10001958"/>
    <x v="1"/>
    <x v="6"/>
    <s v="Stanley Bostitch Contemporary Electric Pencil Sharpeners"/>
    <n v="27.168000000000003"/>
    <n v="2"/>
    <n v="0.2"/>
    <n v="2.7168000000000001"/>
    <s v="Yes"/>
    <n v="10.867200000000002"/>
    <n v="43.468800000000002"/>
    <n v="3"/>
  </r>
  <r>
    <n v="226"/>
    <s v="CA-2015-163055"/>
    <x v="101"/>
    <d v="2015-08-16T00:00:00"/>
    <x v="1"/>
    <x v="103"/>
    <x v="103"/>
    <x v="1"/>
    <x v="0"/>
    <x v="66"/>
    <x v="12"/>
    <n v="48227"/>
    <x v="2"/>
    <s v="OFF-AR-10001026"/>
    <x v="1"/>
    <x v="6"/>
    <s v="Sanford Uni-Blazer View Highlighters, Chisel Tip, Yellow"/>
    <n v="2.2000000000000002"/>
    <n v="1"/>
    <n v="0"/>
    <n v="0.96800000000000019"/>
    <s v="NO"/>
    <n v="0"/>
    <n v="2.2000000000000002"/>
    <n v="7"/>
  </r>
  <r>
    <n v="227"/>
    <s v="CA-2015-163055"/>
    <x v="101"/>
    <d v="2015-08-16T00:00:00"/>
    <x v="1"/>
    <x v="103"/>
    <x v="103"/>
    <x v="1"/>
    <x v="0"/>
    <x v="66"/>
    <x v="12"/>
    <n v="48227"/>
    <x v="2"/>
    <s v="FUR-TA-10003748"/>
    <x v="0"/>
    <x v="3"/>
    <s v="Bevis 36 x 72 Conference Tables"/>
    <n v="622.44999999999993"/>
    <n v="5"/>
    <n v="0"/>
    <n v="136.93899999999999"/>
    <s v="NO"/>
    <n v="0"/>
    <n v="3112.2499999999995"/>
    <n v="7"/>
  </r>
  <r>
    <n v="228"/>
    <s v="CA-2015-163055"/>
    <x v="101"/>
    <d v="2015-08-16T00:00:00"/>
    <x v="1"/>
    <x v="103"/>
    <x v="103"/>
    <x v="1"/>
    <x v="0"/>
    <x v="66"/>
    <x v="12"/>
    <n v="48227"/>
    <x v="2"/>
    <s v="OFF-ST-10002485"/>
    <x v="1"/>
    <x v="4"/>
    <s v="Rogers Deluxe File Chest"/>
    <n v="21.98"/>
    <n v="1"/>
    <n v="0"/>
    <n v="0.21979999999999933"/>
    <s v="NO"/>
    <n v="0"/>
    <n v="21.98"/>
    <n v="7"/>
  </r>
  <r>
    <n v="229"/>
    <s v="US-2015-145436"/>
    <x v="102"/>
    <d v="2015-03-04T00:00:00"/>
    <x v="1"/>
    <x v="104"/>
    <x v="104"/>
    <x v="0"/>
    <x v="0"/>
    <x v="29"/>
    <x v="18"/>
    <n v="38401"/>
    <x v="0"/>
    <s v="FUR-CH-10004860"/>
    <x v="0"/>
    <x v="1"/>
    <s v="Global Low Back Tilter Chair"/>
    <n v="161.56800000000001"/>
    <n v="2"/>
    <n v="0.2"/>
    <n v="-28.274400000000021"/>
    <s v="NO"/>
    <n v="64.627200000000002"/>
    <n v="258.50880000000001"/>
    <n v="4"/>
  </r>
  <r>
    <n v="230"/>
    <s v="US-2015-145436"/>
    <x v="102"/>
    <d v="2015-03-04T00:00:00"/>
    <x v="1"/>
    <x v="104"/>
    <x v="104"/>
    <x v="0"/>
    <x v="0"/>
    <x v="29"/>
    <x v="18"/>
    <n v="38401"/>
    <x v="0"/>
    <s v="FUR-CH-10004477"/>
    <x v="0"/>
    <x v="1"/>
    <s v="Global Push Button Manager's Chair, Indigo"/>
    <n v="389.69600000000003"/>
    <n v="8"/>
    <n v="0.2"/>
    <n v="43.840799999999973"/>
    <s v="NO"/>
    <n v="623.51360000000011"/>
    <n v="2494.0544"/>
    <n v="4"/>
  </r>
  <r>
    <n v="231"/>
    <s v="US-2014-156216"/>
    <x v="103"/>
    <d v="2014-09-17T00:00:00"/>
    <x v="1"/>
    <x v="105"/>
    <x v="105"/>
    <x v="1"/>
    <x v="0"/>
    <x v="35"/>
    <x v="3"/>
    <n v="28205"/>
    <x v="0"/>
    <s v="OFF-BI-10001679"/>
    <x v="1"/>
    <x v="8"/>
    <s v="GBC Instant Index System for Binding Systems"/>
    <n v="18.648000000000003"/>
    <n v="7"/>
    <n v="0.7"/>
    <n v="-12.431999999999999"/>
    <s v="NO"/>
    <n v="91.375200000000021"/>
    <n v="39.160800000000009"/>
    <n v="4"/>
  </r>
  <r>
    <n v="232"/>
    <s v="US-2017-100930"/>
    <x v="104"/>
    <d v="2017-04-12T00:00:00"/>
    <x v="1"/>
    <x v="37"/>
    <x v="37"/>
    <x v="2"/>
    <x v="0"/>
    <x v="67"/>
    <x v="2"/>
    <n v="33614"/>
    <x v="0"/>
    <s v="FUR-TA-10001705"/>
    <x v="0"/>
    <x v="3"/>
    <s v="Bush Advantage Collection Round Conference Table"/>
    <n v="233.86"/>
    <n v="2"/>
    <n v="0.45"/>
    <n v="-102.04800000000003"/>
    <s v="NO"/>
    <n v="210.47400000000002"/>
    <n v="257.24599999999998"/>
    <n v="5"/>
  </r>
  <r>
    <n v="233"/>
    <s v="US-2017-100930"/>
    <x v="104"/>
    <d v="2017-04-12T00:00:00"/>
    <x v="1"/>
    <x v="37"/>
    <x v="37"/>
    <x v="2"/>
    <x v="0"/>
    <x v="67"/>
    <x v="2"/>
    <n v="33614"/>
    <x v="0"/>
    <s v="FUR-TA-10003473"/>
    <x v="0"/>
    <x v="3"/>
    <s v="Bretford Rectangular Conference Table Tops"/>
    <n v="620.61450000000013"/>
    <n v="3"/>
    <n v="0.45"/>
    <n v="-248.24579999999992"/>
    <s v="NO"/>
    <n v="837.8295750000002"/>
    <n v="1024.0139250000002"/>
    <n v="5"/>
  </r>
  <r>
    <n v="234"/>
    <s v="US-2017-100930"/>
    <x v="104"/>
    <d v="2017-04-12T00:00:00"/>
    <x v="1"/>
    <x v="37"/>
    <x v="37"/>
    <x v="2"/>
    <x v="0"/>
    <x v="67"/>
    <x v="2"/>
    <n v="33614"/>
    <x v="0"/>
    <s v="OFF-BI-10001679"/>
    <x v="1"/>
    <x v="8"/>
    <s v="GBC Instant Index System for Binding Systems"/>
    <n v="5.3280000000000012"/>
    <n v="2"/>
    <n v="0.7"/>
    <n v="-3.5519999999999996"/>
    <s v="NO"/>
    <n v="7.4592000000000009"/>
    <n v="3.1968000000000014"/>
    <n v="5"/>
  </r>
  <r>
    <n v="235"/>
    <s v="US-2017-100930"/>
    <x v="104"/>
    <d v="2017-04-12T00:00:00"/>
    <x v="1"/>
    <x v="37"/>
    <x v="37"/>
    <x v="2"/>
    <x v="0"/>
    <x v="67"/>
    <x v="2"/>
    <n v="33614"/>
    <x v="0"/>
    <s v="FUR-FU-10004017"/>
    <x v="0"/>
    <x v="5"/>
    <s v="Tenex Contemporary Contur Chairmats for Low and Medium Pile Carpet, Computer, 39&quot; x 49&quot;"/>
    <n v="258.072"/>
    <n v="3"/>
    <n v="0.2"/>
    <n v="0"/>
    <s v="NO"/>
    <n v="154.84320000000002"/>
    <n v="619.37279999999998"/>
    <n v="5"/>
  </r>
  <r>
    <n v="236"/>
    <s v="US-2017-100930"/>
    <x v="104"/>
    <d v="2017-04-12T00:00:00"/>
    <x v="1"/>
    <x v="37"/>
    <x v="37"/>
    <x v="2"/>
    <x v="0"/>
    <x v="67"/>
    <x v="2"/>
    <n v="33614"/>
    <x v="0"/>
    <s v="TEC-AC-10003832"/>
    <x v="2"/>
    <x v="11"/>
    <s v="Logitech P710e Mobile Speakerphone"/>
    <n v="617.97600000000011"/>
    <n v="3"/>
    <n v="0.2"/>
    <n v="-7.724700000000098"/>
    <s v="NO"/>
    <n v="370.7856000000001"/>
    <n v="1483.1424000000002"/>
    <n v="5"/>
  </r>
  <r>
    <n v="237"/>
    <s v="CA-2017-160514"/>
    <x v="105"/>
    <d v="2017-11-16T00:00:00"/>
    <x v="1"/>
    <x v="106"/>
    <x v="106"/>
    <x v="1"/>
    <x v="0"/>
    <x v="68"/>
    <x v="1"/>
    <n v="95051"/>
    <x v="1"/>
    <s v="OFF-PA-10002479"/>
    <x v="1"/>
    <x v="10"/>
    <s v="Xerox 4200 Series MultiUse Premium Copy Paper (20Lb. and 84 Bright)"/>
    <n v="10.56"/>
    <n v="2"/>
    <n v="0"/>
    <n v="4.7519999999999998"/>
    <s v="NO"/>
    <n v="0"/>
    <n v="21.12"/>
    <n v="4"/>
  </r>
  <r>
    <n v="238"/>
    <s v="CA-2016-157749"/>
    <x v="30"/>
    <d v="2016-06-09T00:00:00"/>
    <x v="0"/>
    <x v="107"/>
    <x v="107"/>
    <x v="0"/>
    <x v="0"/>
    <x v="22"/>
    <x v="10"/>
    <n v="60610"/>
    <x v="2"/>
    <s v="OFF-PA-10003349"/>
    <x v="1"/>
    <x v="10"/>
    <s v="Xerox 1957"/>
    <n v="25.920000000000005"/>
    <n v="5"/>
    <n v="0.2"/>
    <n v="9.3960000000000008"/>
    <s v="NO"/>
    <n v="25.920000000000005"/>
    <n v="103.68000000000002"/>
    <n v="5"/>
  </r>
  <r>
    <n v="239"/>
    <s v="CA-2016-157749"/>
    <x v="30"/>
    <d v="2016-06-09T00:00:00"/>
    <x v="0"/>
    <x v="107"/>
    <x v="107"/>
    <x v="0"/>
    <x v="0"/>
    <x v="22"/>
    <x v="10"/>
    <n v="60610"/>
    <x v="2"/>
    <s v="FUR-FU-10000576"/>
    <x v="0"/>
    <x v="5"/>
    <s v="Luxo Professional Fluorescent Magnifier Lamp with Clamp-Mount Base"/>
    <n v="419.68000000000006"/>
    <n v="5"/>
    <n v="0.6"/>
    <n v="-356.72799999999995"/>
    <s v="NO"/>
    <n v="1259.0400000000002"/>
    <n v="839.36000000000035"/>
    <n v="5"/>
  </r>
  <r>
    <n v="240"/>
    <s v="CA-2016-157749"/>
    <x v="30"/>
    <d v="2016-06-09T00:00:00"/>
    <x v="0"/>
    <x v="107"/>
    <x v="107"/>
    <x v="0"/>
    <x v="0"/>
    <x v="22"/>
    <x v="10"/>
    <n v="60610"/>
    <x v="2"/>
    <s v="FUR-FU-10004351"/>
    <x v="0"/>
    <x v="5"/>
    <s v="Staple-based wall hangings"/>
    <n v="11.688000000000001"/>
    <n v="3"/>
    <n v="0.6"/>
    <n v="-4.6751999999999985"/>
    <s v="NO"/>
    <n v="21.038399999999999"/>
    <n v="14.025600000000001"/>
    <n v="5"/>
  </r>
  <r>
    <n v="241"/>
    <s v="CA-2016-157749"/>
    <x v="30"/>
    <d v="2016-06-09T00:00:00"/>
    <x v="0"/>
    <x v="107"/>
    <x v="107"/>
    <x v="0"/>
    <x v="0"/>
    <x v="22"/>
    <x v="10"/>
    <n v="60610"/>
    <x v="2"/>
    <s v="TEC-PH-10000011"/>
    <x v="2"/>
    <x v="7"/>
    <s v="PureGear Roll-On Screen Protector"/>
    <n v="31.983999999999998"/>
    <n v="2"/>
    <n v="0.2"/>
    <n v="11.194399999999998"/>
    <s v="NO"/>
    <n v="12.7936"/>
    <n v="51.174399999999999"/>
    <n v="5"/>
  </r>
  <r>
    <n v="242"/>
    <s v="CA-2016-157749"/>
    <x v="30"/>
    <d v="2016-06-09T00:00:00"/>
    <x v="0"/>
    <x v="107"/>
    <x v="107"/>
    <x v="0"/>
    <x v="0"/>
    <x v="22"/>
    <x v="10"/>
    <n v="60610"/>
    <x v="2"/>
    <s v="FUR-TA-10002607"/>
    <x v="0"/>
    <x v="3"/>
    <s v="KI Conference Tables"/>
    <n v="177.22499999999999"/>
    <n v="5"/>
    <n v="0.5"/>
    <n v="-120.51299999999998"/>
    <s v="NO"/>
    <n v="443.0625"/>
    <n v="443.0625"/>
    <n v="5"/>
  </r>
  <r>
    <n v="243"/>
    <s v="CA-2016-157749"/>
    <x v="30"/>
    <d v="2016-06-09T00:00:00"/>
    <x v="0"/>
    <x v="107"/>
    <x v="107"/>
    <x v="0"/>
    <x v="0"/>
    <x v="22"/>
    <x v="10"/>
    <n v="60610"/>
    <x v="2"/>
    <s v="FUR-FU-10002505"/>
    <x v="0"/>
    <x v="5"/>
    <s v="Eldon 100 Class Desk Accessories"/>
    <n v="4.0440000000000005"/>
    <n v="3"/>
    <n v="0.6"/>
    <n v="-2.8307999999999995"/>
    <s v="NO"/>
    <n v="7.2792000000000003"/>
    <n v="4.8528000000000011"/>
    <n v="5"/>
  </r>
  <r>
    <n v="244"/>
    <s v="CA-2016-157749"/>
    <x v="30"/>
    <d v="2016-06-09T00:00:00"/>
    <x v="0"/>
    <x v="107"/>
    <x v="107"/>
    <x v="0"/>
    <x v="0"/>
    <x v="22"/>
    <x v="10"/>
    <n v="60610"/>
    <x v="2"/>
    <s v="OFF-AR-10004685"/>
    <x v="1"/>
    <x v="6"/>
    <s v="Binney &amp; Smith Crayola Metallic Colored Pencils, 8-Color Set"/>
    <n v="7.4080000000000004"/>
    <n v="2"/>
    <n v="0.2"/>
    <n v="1.2037999999999995"/>
    <s v="NO"/>
    <n v="2.9632000000000005"/>
    <n v="11.8528"/>
    <n v="5"/>
  </r>
  <r>
    <n v="245"/>
    <s v="CA-2014-131926"/>
    <x v="106"/>
    <d v="2014-06-06T00:00:00"/>
    <x v="0"/>
    <x v="108"/>
    <x v="108"/>
    <x v="2"/>
    <x v="0"/>
    <x v="69"/>
    <x v="11"/>
    <n v="55044"/>
    <x v="2"/>
    <s v="FUR-CH-10004063"/>
    <x v="0"/>
    <x v="1"/>
    <s v="Global Deluxe High-Back Manager's Chair"/>
    <n v="2001.8600000000001"/>
    <n v="7"/>
    <n v="0"/>
    <n v="580.53939999999989"/>
    <s v="NO"/>
    <n v="0"/>
    <n v="14013.02"/>
    <n v="5"/>
  </r>
  <r>
    <n v="246"/>
    <s v="CA-2014-131926"/>
    <x v="106"/>
    <d v="2014-06-06T00:00:00"/>
    <x v="0"/>
    <x v="108"/>
    <x v="108"/>
    <x v="2"/>
    <x v="0"/>
    <x v="69"/>
    <x v="11"/>
    <n v="55044"/>
    <x v="2"/>
    <s v="OFF-ST-10002276"/>
    <x v="1"/>
    <x v="4"/>
    <s v="Safco Steel Mobile File Cart"/>
    <n v="166.72"/>
    <n v="2"/>
    <n v="0"/>
    <n v="41.680000000000007"/>
    <s v="NO"/>
    <n v="0"/>
    <n v="333.44"/>
    <n v="5"/>
  </r>
  <r>
    <n v="247"/>
    <s v="CA-2014-131926"/>
    <x v="106"/>
    <d v="2014-06-06T00:00:00"/>
    <x v="0"/>
    <x v="108"/>
    <x v="108"/>
    <x v="2"/>
    <x v="0"/>
    <x v="69"/>
    <x v="11"/>
    <n v="55044"/>
    <x v="2"/>
    <s v="OFF-PA-10004082"/>
    <x v="1"/>
    <x v="10"/>
    <s v="Adams Telephone Message Book w/Frequently-Called Numbers Space, 400 Messages per Book"/>
    <n v="47.88"/>
    <n v="6"/>
    <n v="0"/>
    <n v="23.94"/>
    <s v="NO"/>
    <n v="0"/>
    <n v="287.28000000000003"/>
    <n v="5"/>
  </r>
  <r>
    <n v="248"/>
    <s v="CA-2014-131926"/>
    <x v="106"/>
    <d v="2014-06-06T00:00:00"/>
    <x v="0"/>
    <x v="108"/>
    <x v="108"/>
    <x v="2"/>
    <x v="0"/>
    <x v="69"/>
    <x v="11"/>
    <n v="55044"/>
    <x v="2"/>
    <s v="OFF-AP-10002945"/>
    <x v="1"/>
    <x v="9"/>
    <s v="Honeywell Enviracaire Portable HEPA Air Cleaner for 17' x 22' Room"/>
    <n v="1503.25"/>
    <n v="5"/>
    <n v="0"/>
    <n v="496.07249999999993"/>
    <s v="NO"/>
    <n v="0"/>
    <n v="7516.25"/>
    <n v="5"/>
  </r>
  <r>
    <n v="249"/>
    <s v="CA-2014-131926"/>
    <x v="106"/>
    <d v="2014-06-06T00:00:00"/>
    <x v="0"/>
    <x v="108"/>
    <x v="108"/>
    <x v="2"/>
    <x v="0"/>
    <x v="69"/>
    <x v="11"/>
    <n v="55044"/>
    <x v="2"/>
    <s v="OFF-PA-10000061"/>
    <x v="1"/>
    <x v="10"/>
    <s v="Xerox 205"/>
    <n v="25.92"/>
    <n v="4"/>
    <n v="0"/>
    <n v="12.441600000000001"/>
    <s v="NO"/>
    <n v="0"/>
    <n v="103.68"/>
    <n v="5"/>
  </r>
  <r>
    <n v="250"/>
    <s v="CA-2016-154739"/>
    <x v="107"/>
    <d v="2016-12-15T00:00:00"/>
    <x v="0"/>
    <x v="109"/>
    <x v="109"/>
    <x v="0"/>
    <x v="0"/>
    <x v="8"/>
    <x v="1"/>
    <n v="94109"/>
    <x v="1"/>
    <s v="FUR-CH-10002965"/>
    <x v="0"/>
    <x v="1"/>
    <s v="Global Leather Highback Executive Chair with Pneumatic Height Adjustment, Black"/>
    <n v="321.56799999999998"/>
    <n v="2"/>
    <n v="0.2"/>
    <n v="28.137200000000007"/>
    <s v="NO"/>
    <n v="128.62719999999999"/>
    <n v="514.50879999999995"/>
    <n v="5"/>
  </r>
  <r>
    <n v="251"/>
    <s v="CA-2016-145625"/>
    <x v="108"/>
    <d v="2016-09-17T00:00:00"/>
    <x v="1"/>
    <x v="110"/>
    <x v="110"/>
    <x v="0"/>
    <x v="0"/>
    <x v="70"/>
    <x v="1"/>
    <n v="92037"/>
    <x v="1"/>
    <s v="OFF-PA-10004569"/>
    <x v="1"/>
    <x v="10"/>
    <s v="Wirebound Message Books, Two 4 1/4&quot; x 5&quot; Forms per Page"/>
    <n v="7.61"/>
    <n v="1"/>
    <n v="0"/>
    <n v="3.5766999999999998"/>
    <s v="NO"/>
    <n v="0"/>
    <n v="7.61"/>
    <n v="6"/>
  </r>
  <r>
    <n v="252"/>
    <s v="CA-2016-145625"/>
    <x v="108"/>
    <d v="2016-09-17T00:00:00"/>
    <x v="1"/>
    <x v="110"/>
    <x v="110"/>
    <x v="0"/>
    <x v="0"/>
    <x v="70"/>
    <x v="1"/>
    <n v="92037"/>
    <x v="1"/>
    <s v="TEC-AC-10003832"/>
    <x v="2"/>
    <x v="11"/>
    <s v="Logitech P710e Mobile Speakerphone"/>
    <n v="3347.37"/>
    <n v="13"/>
    <n v="0"/>
    <n v="636.0002999999997"/>
    <s v="NO"/>
    <n v="0"/>
    <n v="43515.81"/>
    <n v="6"/>
  </r>
  <r>
    <n v="253"/>
    <s v="CA-2016-146941"/>
    <x v="107"/>
    <d v="2016-12-13T00:00:00"/>
    <x v="2"/>
    <x v="111"/>
    <x v="111"/>
    <x v="0"/>
    <x v="0"/>
    <x v="20"/>
    <x v="15"/>
    <n v="10024"/>
    <x v="3"/>
    <s v="OFF-ST-10001228"/>
    <x v="1"/>
    <x v="4"/>
    <s v="Fellowes Personal Hanging Folder Files, Navy"/>
    <n v="80.58"/>
    <n v="6"/>
    <n v="0"/>
    <n v="22.562400000000004"/>
    <s v="NO"/>
    <n v="0"/>
    <n v="483.48"/>
    <n v="3"/>
  </r>
  <r>
    <n v="254"/>
    <s v="CA-2016-146941"/>
    <x v="107"/>
    <d v="2016-12-13T00:00:00"/>
    <x v="2"/>
    <x v="111"/>
    <x v="111"/>
    <x v="0"/>
    <x v="0"/>
    <x v="20"/>
    <x v="15"/>
    <n v="10024"/>
    <x v="3"/>
    <s v="OFF-EN-10003296"/>
    <x v="1"/>
    <x v="12"/>
    <s v="Tyvek Side-Opening Peel &amp; Seel Expanding Envelopes"/>
    <n v="361.92"/>
    <n v="4"/>
    <n v="0"/>
    <n v="162.864"/>
    <s v="NO"/>
    <n v="0"/>
    <n v="1447.68"/>
    <n v="3"/>
  </r>
  <r>
    <n v="255"/>
    <s v="US-2015-159982"/>
    <x v="109"/>
    <d v="2015-12-04T00:00:00"/>
    <x v="1"/>
    <x v="112"/>
    <x v="112"/>
    <x v="1"/>
    <x v="0"/>
    <x v="22"/>
    <x v="10"/>
    <n v="60623"/>
    <x v="2"/>
    <s v="FUR-FU-10002505"/>
    <x v="0"/>
    <x v="5"/>
    <s v="Eldon 100 Class Desk Accessories"/>
    <n v="12.132000000000001"/>
    <n v="9"/>
    <n v="0.6"/>
    <n v="-8.4923999999999982"/>
    <s v="NO"/>
    <n v="65.512800000000013"/>
    <n v="43.675200000000004"/>
    <n v="6"/>
  </r>
  <r>
    <n v="256"/>
    <s v="US-2015-159982"/>
    <x v="109"/>
    <d v="2015-12-04T00:00:00"/>
    <x v="1"/>
    <x v="112"/>
    <x v="112"/>
    <x v="1"/>
    <x v="0"/>
    <x v="22"/>
    <x v="10"/>
    <n v="60623"/>
    <x v="2"/>
    <s v="OFF-ST-10004804"/>
    <x v="1"/>
    <x v="4"/>
    <s v="Belkin 19&quot; Vented Equipment Shelf, Black"/>
    <n v="82.367999999999995"/>
    <n v="2"/>
    <n v="0.2"/>
    <n v="-19.562399999999997"/>
    <s v="NO"/>
    <n v="32.947200000000002"/>
    <n v="131.78879999999998"/>
    <n v="6"/>
  </r>
  <r>
    <n v="257"/>
    <s v="US-2015-159982"/>
    <x v="109"/>
    <d v="2015-12-04T00:00:00"/>
    <x v="1"/>
    <x v="112"/>
    <x v="112"/>
    <x v="1"/>
    <x v="0"/>
    <x v="22"/>
    <x v="10"/>
    <n v="60623"/>
    <x v="2"/>
    <s v="OFF-ST-10001590"/>
    <x v="1"/>
    <x v="4"/>
    <s v="Tenex Personal Project File with Scoop Front Design, Black"/>
    <n v="53.92"/>
    <n v="5"/>
    <n v="0.2"/>
    <n v="4.0439999999999969"/>
    <s v="NO"/>
    <n v="53.920000000000009"/>
    <n v="215.68"/>
    <n v="6"/>
  </r>
  <r>
    <n v="258"/>
    <s v="US-2015-159982"/>
    <x v="109"/>
    <d v="2015-12-04T00:00:00"/>
    <x v="1"/>
    <x v="112"/>
    <x v="112"/>
    <x v="1"/>
    <x v="0"/>
    <x v="22"/>
    <x v="10"/>
    <n v="60623"/>
    <x v="2"/>
    <s v="TEC-PH-10001580"/>
    <x v="2"/>
    <x v="7"/>
    <s v="Logitech Mobile Speakerphone P710e - speaker phone"/>
    <n v="647.904"/>
    <n v="6"/>
    <n v="0.2"/>
    <n v="56.691599999999966"/>
    <s v="NO"/>
    <n v="777.48480000000006"/>
    <n v="3109.9391999999998"/>
    <n v="6"/>
  </r>
  <r>
    <n v="259"/>
    <s v="CA-2017-163139"/>
    <x v="96"/>
    <d v="2017-12-03T00:00:00"/>
    <x v="0"/>
    <x v="113"/>
    <x v="113"/>
    <x v="0"/>
    <x v="0"/>
    <x v="20"/>
    <x v="15"/>
    <n v="10009"/>
    <x v="3"/>
    <s v="TEC-AC-10000290"/>
    <x v="2"/>
    <x v="11"/>
    <s v="Sabrent 4-Port USB 2.0 Hub"/>
    <n v="20.37"/>
    <n v="3"/>
    <n v="0"/>
    <n v="6.9258000000000006"/>
    <s v="NO"/>
    <n v="0"/>
    <n v="61.11"/>
    <n v="2"/>
  </r>
  <r>
    <n v="260"/>
    <s v="CA-2017-163139"/>
    <x v="96"/>
    <d v="2017-12-03T00:00:00"/>
    <x v="0"/>
    <x v="113"/>
    <x v="113"/>
    <x v="0"/>
    <x v="0"/>
    <x v="20"/>
    <x v="15"/>
    <n v="10009"/>
    <x v="3"/>
    <s v="OFF-ST-10002790"/>
    <x v="1"/>
    <x v="4"/>
    <s v="Safco Industrial Shelving"/>
    <n v="221.54999999999998"/>
    <n v="3"/>
    <n v="0"/>
    <n v="6.6465000000000174"/>
    <s v="NO"/>
    <n v="0"/>
    <n v="664.65"/>
    <n v="2"/>
  </r>
  <r>
    <n v="261"/>
    <s v="CA-2017-163139"/>
    <x v="96"/>
    <d v="2017-12-03T00:00:00"/>
    <x v="0"/>
    <x v="113"/>
    <x v="113"/>
    <x v="0"/>
    <x v="0"/>
    <x v="20"/>
    <x v="15"/>
    <n v="10009"/>
    <x v="3"/>
    <s v="OFF-BI-10003460"/>
    <x v="1"/>
    <x v="8"/>
    <s v="Acco 3-Hole Punch"/>
    <n v="17.52"/>
    <n v="5"/>
    <n v="0.2"/>
    <n v="6.1319999999999988"/>
    <s v="NO"/>
    <n v="17.52"/>
    <n v="70.08"/>
    <n v="2"/>
  </r>
  <r>
    <n v="262"/>
    <s v="US-2017-155299"/>
    <x v="110"/>
    <d v="2017-06-12T00:00:00"/>
    <x v="1"/>
    <x v="114"/>
    <x v="114"/>
    <x v="1"/>
    <x v="0"/>
    <x v="45"/>
    <x v="5"/>
    <n v="77506"/>
    <x v="2"/>
    <s v="OFF-AP-10002203"/>
    <x v="1"/>
    <x v="9"/>
    <s v="Eureka Disposable Bags for Sanitaire Vibra Groomer I Upright Vac"/>
    <n v="1.6239999999999994"/>
    <n v="2"/>
    <n v="0.8"/>
    <n v="-4.4660000000000002"/>
    <s v="NO"/>
    <n v="2.5983999999999994"/>
    <n v="0.64959999999999951"/>
    <n v="4"/>
  </r>
  <r>
    <n v="263"/>
    <s v="US-2014-106992"/>
    <x v="111"/>
    <d v="2014-09-21T00:00:00"/>
    <x v="0"/>
    <x v="115"/>
    <x v="115"/>
    <x v="1"/>
    <x v="0"/>
    <x v="12"/>
    <x v="5"/>
    <n v="77036"/>
    <x v="2"/>
    <s v="TEC-MA-10000822"/>
    <x v="2"/>
    <x v="15"/>
    <s v="Lexmark MX611dhe Monochrome Laser Printer"/>
    <n v="3059.982"/>
    <n v="3"/>
    <n v="0.4"/>
    <n v="-509.99700000000075"/>
    <s v="NO"/>
    <n v="3671.9784"/>
    <n v="5507.9675999999999"/>
    <n v="2"/>
  </r>
  <r>
    <n v="264"/>
    <s v="US-2014-106992"/>
    <x v="111"/>
    <d v="2014-09-21T00:00:00"/>
    <x v="0"/>
    <x v="115"/>
    <x v="115"/>
    <x v="1"/>
    <x v="0"/>
    <x v="12"/>
    <x v="5"/>
    <n v="77036"/>
    <x v="2"/>
    <s v="TEC-MA-10003353"/>
    <x v="2"/>
    <x v="15"/>
    <s v="Xerox WorkCentre 6505DN Laser Multifunction Printer"/>
    <n v="2519.9579999999996"/>
    <n v="7"/>
    <n v="0.4"/>
    <n v="-251.99579999999992"/>
    <s v="NO"/>
    <n v="7055.8823999999995"/>
    <n v="10583.8236"/>
    <n v="2"/>
  </r>
  <r>
    <n v="265"/>
    <s v="CA-2016-125318"/>
    <x v="112"/>
    <d v="2016-06-13T00:00:00"/>
    <x v="1"/>
    <x v="116"/>
    <x v="116"/>
    <x v="0"/>
    <x v="0"/>
    <x v="22"/>
    <x v="10"/>
    <n v="60610"/>
    <x v="2"/>
    <s v="TEC-PH-10001433"/>
    <x v="2"/>
    <x v="7"/>
    <s v="Cisco Small Business SPA 502G VoIP phone"/>
    <n v="328.22399999999999"/>
    <n v="4"/>
    <n v="0.2"/>
    <n v="28.7196"/>
    <s v="NO"/>
    <n v="262.57920000000001"/>
    <n v="1050.3168000000001"/>
    <n v="7"/>
  </r>
  <r>
    <n v="266"/>
    <s v="CA-2015-155040"/>
    <x v="113"/>
    <d v="2015-11-15T00:00:00"/>
    <x v="1"/>
    <x v="117"/>
    <x v="117"/>
    <x v="0"/>
    <x v="0"/>
    <x v="71"/>
    <x v="1"/>
    <n v="94513"/>
    <x v="1"/>
    <s v="TEC-AC-10004469"/>
    <x v="2"/>
    <x v="11"/>
    <s v="Microsoft Sculpt Comfort Mouse"/>
    <n v="79.900000000000006"/>
    <n v="2"/>
    <n v="0"/>
    <n v="35.156000000000006"/>
    <s v="NO"/>
    <n v="0"/>
    <n v="159.80000000000001"/>
    <n v="5"/>
  </r>
  <r>
    <n v="267"/>
    <s v="CA-2017-136826"/>
    <x v="114"/>
    <d v="2017-06-20T00:00:00"/>
    <x v="1"/>
    <x v="118"/>
    <x v="118"/>
    <x v="1"/>
    <x v="0"/>
    <x v="72"/>
    <x v="3"/>
    <n v="27514"/>
    <x v="0"/>
    <s v="OFF-AR-10003602"/>
    <x v="1"/>
    <x v="6"/>
    <s v="Quartet Omega Colored Chalk, 12/Pack"/>
    <n v="14.015999999999998"/>
    <n v="3"/>
    <n v="0.2"/>
    <n v="4.7303999999999995"/>
    <s v="NO"/>
    <n v="8.4095999999999993"/>
    <n v="33.638399999999997"/>
    <n v="4"/>
  </r>
  <r>
    <n v="268"/>
    <s v="CA-2016-111010"/>
    <x v="115"/>
    <d v="2016-01-28T00:00:00"/>
    <x v="1"/>
    <x v="38"/>
    <x v="38"/>
    <x v="0"/>
    <x v="0"/>
    <x v="73"/>
    <x v="30"/>
    <n v="7960"/>
    <x v="3"/>
    <s v="OFF-FA-10003472"/>
    <x v="1"/>
    <x v="13"/>
    <s v="Bagged Rubber Bands"/>
    <n v="7.5600000000000005"/>
    <n v="6"/>
    <n v="0"/>
    <n v="0.3024"/>
    <s v="NO"/>
    <n v="0"/>
    <n v="45.36"/>
    <n v="6"/>
  </r>
  <r>
    <n v="269"/>
    <s v="US-2017-145366"/>
    <x v="34"/>
    <d v="2017-12-13T00:00:00"/>
    <x v="1"/>
    <x v="119"/>
    <x v="119"/>
    <x v="1"/>
    <x v="0"/>
    <x v="74"/>
    <x v="24"/>
    <n v="45231"/>
    <x v="3"/>
    <s v="OFF-ST-10004180"/>
    <x v="1"/>
    <x v="4"/>
    <s v="Safco Commercial Shelving"/>
    <n v="37.207999999999998"/>
    <n v="1"/>
    <n v="0.2"/>
    <n v="-7.4416000000000011"/>
    <s v="NO"/>
    <n v="7.4416000000000002"/>
    <n v="29.766399999999997"/>
    <n v="4"/>
  </r>
  <r>
    <n v="270"/>
    <s v="US-2017-145366"/>
    <x v="34"/>
    <d v="2017-12-13T00:00:00"/>
    <x v="1"/>
    <x v="119"/>
    <x v="119"/>
    <x v="1"/>
    <x v="0"/>
    <x v="74"/>
    <x v="24"/>
    <n v="45231"/>
    <x v="3"/>
    <s v="OFF-EN-10004386"/>
    <x v="1"/>
    <x v="12"/>
    <s v="Recycled Interoffice Envelopes with String and Button Closure, 10 x 13"/>
    <n v="57.576000000000001"/>
    <n v="3"/>
    <n v="0.2"/>
    <n v="21.591000000000001"/>
    <s v="NO"/>
    <n v="34.5456"/>
    <n v="138.1824"/>
    <n v="4"/>
  </r>
  <r>
    <n v="271"/>
    <s v="CA-2017-163979"/>
    <x v="116"/>
    <d v="2018-01-02T00:00:00"/>
    <x v="0"/>
    <x v="120"/>
    <x v="120"/>
    <x v="1"/>
    <x v="0"/>
    <x v="8"/>
    <x v="1"/>
    <n v="94110"/>
    <x v="1"/>
    <s v="OFF-ST-10003208"/>
    <x v="1"/>
    <x v="4"/>
    <s v="Adjustable Depth Letter/Legal Cart"/>
    <n v="725.84"/>
    <n v="4"/>
    <n v="0"/>
    <n v="210.4935999999999"/>
    <s v="NO"/>
    <n v="0"/>
    <n v="2903.36"/>
    <n v="5"/>
  </r>
  <r>
    <n v="272"/>
    <s v="CA-2015-155334"/>
    <x v="117"/>
    <d v="2015-07-31T00:00:00"/>
    <x v="2"/>
    <x v="66"/>
    <x v="66"/>
    <x v="0"/>
    <x v="0"/>
    <x v="8"/>
    <x v="1"/>
    <n v="94109"/>
    <x v="1"/>
    <s v="TEC-AC-10003628"/>
    <x v="2"/>
    <x v="11"/>
    <s v="Logitech 910-002974 M325 Wireless Mouse for Web Scrolling"/>
    <n v="209.92999999999998"/>
    <n v="7"/>
    <n v="0"/>
    <n v="92.369200000000021"/>
    <s v="NO"/>
    <n v="0"/>
    <n v="1469.5099999999998"/>
    <n v="1"/>
  </r>
  <r>
    <n v="273"/>
    <s v="CA-2015-155334"/>
    <x v="117"/>
    <d v="2015-07-31T00:00:00"/>
    <x v="2"/>
    <x v="66"/>
    <x v="66"/>
    <x v="0"/>
    <x v="0"/>
    <x v="8"/>
    <x v="1"/>
    <n v="94109"/>
    <x v="1"/>
    <s v="FUR-FU-10003274"/>
    <x v="0"/>
    <x v="5"/>
    <s v="Regeneration Desk Collection"/>
    <n v="5.28"/>
    <n v="3"/>
    <n v="0"/>
    <n v="2.3232000000000004"/>
    <s v="NO"/>
    <n v="0"/>
    <n v="15.84"/>
    <n v="1"/>
  </r>
  <r>
    <n v="274"/>
    <s v="CA-2015-155334"/>
    <x v="117"/>
    <d v="2015-07-31T00:00:00"/>
    <x v="2"/>
    <x v="66"/>
    <x v="66"/>
    <x v="0"/>
    <x v="0"/>
    <x v="8"/>
    <x v="1"/>
    <n v="94109"/>
    <x v="1"/>
    <s v="OFF-BI-10002557"/>
    <x v="1"/>
    <x v="8"/>
    <s v="Presstex Flexible Ring Binders"/>
    <n v="10.92"/>
    <n v="3"/>
    <n v="0.2"/>
    <n v="4.0949999999999989"/>
    <s v="NO"/>
    <n v="6.5519999999999996"/>
    <n v="26.207999999999998"/>
    <n v="1"/>
  </r>
  <r>
    <n v="275"/>
    <s v="CA-2017-118136"/>
    <x v="118"/>
    <d v="2017-09-17T00:00:00"/>
    <x v="2"/>
    <x v="121"/>
    <x v="121"/>
    <x v="1"/>
    <x v="0"/>
    <x v="75"/>
    <x v="1"/>
    <n v="90301"/>
    <x v="1"/>
    <s v="OFF-PA-10002615"/>
    <x v="1"/>
    <x v="10"/>
    <s v="Ampad Gold Fibre Wirebound Steno Books, 6&quot; x 9&quot;, Gregg Ruled"/>
    <n v="8.82"/>
    <n v="2"/>
    <n v="0"/>
    <n v="4.0571999999999999"/>
    <s v="NO"/>
    <n v="0"/>
    <n v="17.64"/>
    <n v="1"/>
  </r>
  <r>
    <n v="276"/>
    <s v="CA-2017-118136"/>
    <x v="118"/>
    <d v="2017-09-17T00:00:00"/>
    <x v="2"/>
    <x v="121"/>
    <x v="121"/>
    <x v="1"/>
    <x v="0"/>
    <x v="75"/>
    <x v="1"/>
    <n v="90301"/>
    <x v="1"/>
    <s v="OFF-AR-10001427"/>
    <x v="1"/>
    <x v="6"/>
    <s v="Newell 330"/>
    <n v="5.98"/>
    <n v="1"/>
    <n v="0"/>
    <n v="1.5548000000000002"/>
    <s v="NO"/>
    <n v="0"/>
    <n v="5.98"/>
    <n v="1"/>
  </r>
  <r>
    <n v="277"/>
    <s v="CA-2017-132976"/>
    <x v="119"/>
    <d v="2017-10-17T00:00:00"/>
    <x v="1"/>
    <x v="122"/>
    <x v="122"/>
    <x v="1"/>
    <x v="0"/>
    <x v="10"/>
    <x v="9"/>
    <n v="19140"/>
    <x v="3"/>
    <s v="OFF-PA-10000673"/>
    <x v="1"/>
    <x v="10"/>
    <s v="Post-it “Important Message” Note Pad, Neon Colors, 50 Sheets/Pad"/>
    <n v="11.648000000000001"/>
    <n v="2"/>
    <n v="0.2"/>
    <n v="4.0768000000000004"/>
    <s v="NO"/>
    <n v="4.6592000000000011"/>
    <n v="18.636800000000001"/>
    <n v="4"/>
  </r>
  <r>
    <n v="278"/>
    <s v="CA-2017-132976"/>
    <x v="119"/>
    <d v="2017-10-17T00:00:00"/>
    <x v="1"/>
    <x v="122"/>
    <x v="122"/>
    <x v="1"/>
    <x v="0"/>
    <x v="10"/>
    <x v="9"/>
    <n v="19140"/>
    <x v="3"/>
    <s v="OFF-PA-10004470"/>
    <x v="1"/>
    <x v="10"/>
    <s v="Adams Write n' Stick Phone Message Book, 11&quot; X 5 1/4&quot;, 200 Messages"/>
    <n v="18.175999999999998"/>
    <n v="4"/>
    <n v="0.2"/>
    <n v="5.9071999999999987"/>
    <s v="NO"/>
    <n v="14.540799999999999"/>
    <n v="58.163199999999996"/>
    <n v="4"/>
  </r>
  <r>
    <n v="279"/>
    <s v="CA-2017-132976"/>
    <x v="119"/>
    <d v="2017-10-17T00:00:00"/>
    <x v="1"/>
    <x v="122"/>
    <x v="122"/>
    <x v="1"/>
    <x v="0"/>
    <x v="10"/>
    <x v="9"/>
    <n v="19140"/>
    <x v="3"/>
    <s v="OFF-ST-10000876"/>
    <x v="1"/>
    <x v="4"/>
    <s v="Eldon Simplefile Box Office"/>
    <n v="59.712000000000003"/>
    <n v="6"/>
    <n v="0.2"/>
    <n v="5.9711999999999996"/>
    <s v="NO"/>
    <n v="71.65440000000001"/>
    <n v="286.61760000000004"/>
    <n v="4"/>
  </r>
  <r>
    <n v="280"/>
    <s v="CA-2017-132976"/>
    <x v="119"/>
    <d v="2017-10-17T00:00:00"/>
    <x v="1"/>
    <x v="122"/>
    <x v="122"/>
    <x v="1"/>
    <x v="0"/>
    <x v="10"/>
    <x v="9"/>
    <n v="19140"/>
    <x v="3"/>
    <s v="OFF-LA-10002043"/>
    <x v="1"/>
    <x v="2"/>
    <s v="Avery 489"/>
    <n v="24.839999999999996"/>
    <n v="3"/>
    <n v="0.2"/>
    <n v="8.6940000000000008"/>
    <s v="NO"/>
    <n v="14.903999999999996"/>
    <n v="59.615999999999985"/>
    <n v="4"/>
  </r>
  <r>
    <n v="281"/>
    <s v="US-2015-161991"/>
    <x v="120"/>
    <d v="2015-09-28T00:00:00"/>
    <x v="0"/>
    <x v="56"/>
    <x v="56"/>
    <x v="0"/>
    <x v="0"/>
    <x v="12"/>
    <x v="5"/>
    <n v="77070"/>
    <x v="2"/>
    <s v="OFF-BI-10004967"/>
    <x v="1"/>
    <x v="8"/>
    <s v="Round Ring Binders"/>
    <n v="2.0799999999999996"/>
    <n v="5"/>
    <n v="0.8"/>
    <n v="-3.4320000000000004"/>
    <s v="NO"/>
    <n v="8.3199999999999985"/>
    <n v="2.08"/>
    <n v="2"/>
  </r>
  <r>
    <n v="282"/>
    <s v="US-2015-161991"/>
    <x v="120"/>
    <d v="2015-09-28T00:00:00"/>
    <x v="0"/>
    <x v="56"/>
    <x v="56"/>
    <x v="0"/>
    <x v="0"/>
    <x v="12"/>
    <x v="5"/>
    <n v="77070"/>
    <x v="2"/>
    <s v="TEC-PH-10001760"/>
    <x v="2"/>
    <x v="7"/>
    <s v="Bose SoundLink Bluetooth Speaker"/>
    <n v="1114.4000000000001"/>
    <n v="7"/>
    <n v="0.2"/>
    <n v="376.11"/>
    <s v="NO"/>
    <n v="1560.1600000000003"/>
    <n v="6240.6400000000012"/>
    <n v="2"/>
  </r>
  <r>
    <n v="283"/>
    <s v="CA-2015-130890"/>
    <x v="121"/>
    <d v="2015-11-06T00:00:00"/>
    <x v="1"/>
    <x v="123"/>
    <x v="123"/>
    <x v="0"/>
    <x v="0"/>
    <x v="1"/>
    <x v="1"/>
    <n v="90004"/>
    <x v="1"/>
    <s v="FUR-TA-10002903"/>
    <x v="0"/>
    <x v="3"/>
    <s v="Bevis Round Bullnose 29&quot; High Table Top"/>
    <n v="1038.8399999999999"/>
    <n v="5"/>
    <n v="0.2"/>
    <n v="51.942000000000007"/>
    <s v="NO"/>
    <n v="1038.8399999999999"/>
    <n v="4155.3599999999997"/>
    <n v="4"/>
  </r>
  <r>
    <n v="284"/>
    <s v="CA-2015-130883"/>
    <x v="120"/>
    <d v="2015-10-02T00:00:00"/>
    <x v="1"/>
    <x v="14"/>
    <x v="14"/>
    <x v="0"/>
    <x v="0"/>
    <x v="32"/>
    <x v="21"/>
    <n v="97206"/>
    <x v="1"/>
    <s v="OFF-PA-10000474"/>
    <x v="1"/>
    <x v="10"/>
    <s v="Easy-staple paper"/>
    <n v="141.76"/>
    <n v="5"/>
    <n v="0.2"/>
    <n v="47.843999999999994"/>
    <s v="NO"/>
    <n v="141.76"/>
    <n v="567.04"/>
    <n v="6"/>
  </r>
  <r>
    <n v="285"/>
    <s v="CA-2015-130883"/>
    <x v="120"/>
    <d v="2015-10-02T00:00:00"/>
    <x v="1"/>
    <x v="14"/>
    <x v="14"/>
    <x v="0"/>
    <x v="0"/>
    <x v="32"/>
    <x v="21"/>
    <n v="97206"/>
    <x v="1"/>
    <s v="TEC-AC-10001956"/>
    <x v="2"/>
    <x v="11"/>
    <s v="Microsoft Arc Touch Mouse"/>
    <n v="239.80000000000004"/>
    <n v="5"/>
    <n v="0.2"/>
    <n v="47.959999999999987"/>
    <s v="NO"/>
    <n v="239.80000000000007"/>
    <n v="959.20000000000016"/>
    <n v="6"/>
  </r>
  <r>
    <n v="286"/>
    <s v="CA-2015-130883"/>
    <x v="120"/>
    <d v="2015-10-02T00:00:00"/>
    <x v="1"/>
    <x v="14"/>
    <x v="14"/>
    <x v="0"/>
    <x v="0"/>
    <x v="32"/>
    <x v="21"/>
    <n v="97206"/>
    <x v="1"/>
    <s v="OFF-PA-10004100"/>
    <x v="1"/>
    <x v="10"/>
    <s v="Xerox 216"/>
    <n v="31.104000000000006"/>
    <n v="6"/>
    <n v="0.2"/>
    <n v="10.8864"/>
    <s v="NO"/>
    <n v="37.324800000000003"/>
    <n v="149.29920000000001"/>
    <n v="6"/>
  </r>
  <r>
    <n v="287"/>
    <s v="CA-2016-112697"/>
    <x v="122"/>
    <d v="2016-12-20T00:00:00"/>
    <x v="0"/>
    <x v="124"/>
    <x v="124"/>
    <x v="1"/>
    <x v="0"/>
    <x v="76"/>
    <x v="2"/>
    <n v="33319"/>
    <x v="0"/>
    <s v="OFF-BI-10000778"/>
    <x v="1"/>
    <x v="8"/>
    <s v="GBC VeloBinder Electric Binding Machine"/>
    <n v="254.05800000000002"/>
    <n v="7"/>
    <n v="0.7"/>
    <n v="-169.3719999999999"/>
    <s v="NO"/>
    <n v="1244.8842"/>
    <n v="533.52180000000021"/>
    <n v="2"/>
  </r>
  <r>
    <n v="288"/>
    <s v="CA-2016-112697"/>
    <x v="122"/>
    <d v="2016-12-20T00:00:00"/>
    <x v="0"/>
    <x v="124"/>
    <x v="124"/>
    <x v="1"/>
    <x v="0"/>
    <x v="76"/>
    <x v="2"/>
    <n v="33319"/>
    <x v="0"/>
    <s v="OFF-AP-10002684"/>
    <x v="1"/>
    <x v="9"/>
    <s v="Acco 7-Outlet Masterpiece Power Center, Wihtout Fax/Phone Line Protection"/>
    <n v="194.52800000000002"/>
    <n v="2"/>
    <n v="0.2"/>
    <n v="24.315999999999974"/>
    <s v="NO"/>
    <n v="77.811200000000014"/>
    <n v="311.24480000000005"/>
    <n v="2"/>
  </r>
  <r>
    <n v="289"/>
    <s v="CA-2016-112697"/>
    <x v="122"/>
    <d v="2016-12-20T00:00:00"/>
    <x v="0"/>
    <x v="124"/>
    <x v="124"/>
    <x v="1"/>
    <x v="0"/>
    <x v="76"/>
    <x v="2"/>
    <n v="33319"/>
    <x v="0"/>
    <s v="OFF-SU-10000646"/>
    <x v="1"/>
    <x v="14"/>
    <s v="Premier Automatic Letter Opener"/>
    <n v="961.48000000000013"/>
    <n v="5"/>
    <n v="0.2"/>
    <n v="-204.31449999999995"/>
    <s v="NO"/>
    <n v="961.48000000000013"/>
    <n v="3845.9200000000005"/>
    <n v="2"/>
  </r>
  <r>
    <n v="290"/>
    <s v="CA-2016-110772"/>
    <x v="73"/>
    <d v="2016-11-24T00:00:00"/>
    <x v="0"/>
    <x v="125"/>
    <x v="125"/>
    <x v="2"/>
    <x v="0"/>
    <x v="38"/>
    <x v="24"/>
    <n v="43229"/>
    <x v="3"/>
    <s v="OFF-FA-10002983"/>
    <x v="1"/>
    <x v="13"/>
    <s v="Advantus SlideClip Paper Clips"/>
    <n v="19.096"/>
    <n v="7"/>
    <n v="0.2"/>
    <n v="6.6835999999999993"/>
    <s v="NO"/>
    <n v="26.734400000000001"/>
    <n v="106.9376"/>
    <n v="4"/>
  </r>
  <r>
    <n v="291"/>
    <s v="CA-2016-110772"/>
    <x v="73"/>
    <d v="2016-11-24T00:00:00"/>
    <x v="0"/>
    <x v="125"/>
    <x v="125"/>
    <x v="2"/>
    <x v="0"/>
    <x v="38"/>
    <x v="24"/>
    <n v="43229"/>
    <x v="3"/>
    <s v="OFF-LA-10004689"/>
    <x v="1"/>
    <x v="2"/>
    <s v="Avery 512"/>
    <n v="18.496000000000002"/>
    <n v="8"/>
    <n v="0.2"/>
    <n v="6.2423999999999999"/>
    <s v="NO"/>
    <n v="29.593600000000006"/>
    <n v="118.37440000000001"/>
    <n v="4"/>
  </r>
  <r>
    <n v="292"/>
    <s v="CA-2016-110772"/>
    <x v="73"/>
    <d v="2016-11-24T00:00:00"/>
    <x v="0"/>
    <x v="125"/>
    <x v="125"/>
    <x v="2"/>
    <x v="0"/>
    <x v="38"/>
    <x v="24"/>
    <n v="43229"/>
    <x v="3"/>
    <s v="TEC-AC-10002001"/>
    <x v="2"/>
    <x v="11"/>
    <s v="Logitech Wireless Gaming Headset G930"/>
    <n v="255.98400000000004"/>
    <n v="2"/>
    <n v="0.2"/>
    <n v="54.396600000000007"/>
    <s v="NO"/>
    <n v="102.39360000000002"/>
    <n v="409.57440000000008"/>
    <n v="4"/>
  </r>
  <r>
    <n v="293"/>
    <s v="CA-2016-110772"/>
    <x v="73"/>
    <d v="2016-11-24T00:00:00"/>
    <x v="0"/>
    <x v="125"/>
    <x v="125"/>
    <x v="2"/>
    <x v="0"/>
    <x v="38"/>
    <x v="24"/>
    <n v="43229"/>
    <x v="3"/>
    <s v="FUR-BO-10004709"/>
    <x v="0"/>
    <x v="0"/>
    <s v="Bush Westfield Collection Bookcases, Medium Cherry Finish"/>
    <n v="86.97"/>
    <n v="3"/>
    <n v="0.5"/>
    <n v="-48.703199999999995"/>
    <s v="NO"/>
    <n v="130.45499999999998"/>
    <n v="130.45499999999998"/>
    <n v="4"/>
  </r>
  <r>
    <n v="294"/>
    <s v="CA-2014-111451"/>
    <x v="58"/>
    <d v="2014-12-28T00:00:00"/>
    <x v="2"/>
    <x v="126"/>
    <x v="126"/>
    <x v="1"/>
    <x v="0"/>
    <x v="77"/>
    <x v="22"/>
    <n v="80906"/>
    <x v="1"/>
    <s v="FUR-FU-10004091"/>
    <x v="0"/>
    <x v="5"/>
    <s v="Howard Miller 13&quot; Diameter Goldtone Round Wall Clock"/>
    <n v="300.416"/>
    <n v="8"/>
    <n v="0.2"/>
    <n v="78.859200000000001"/>
    <s v="NO"/>
    <n v="480.66560000000004"/>
    <n v="1922.6623999999999"/>
    <n v="2"/>
  </r>
  <r>
    <n v="295"/>
    <s v="CA-2014-111451"/>
    <x v="58"/>
    <d v="2014-12-28T00:00:00"/>
    <x v="2"/>
    <x v="126"/>
    <x v="126"/>
    <x v="1"/>
    <x v="0"/>
    <x v="77"/>
    <x v="22"/>
    <n v="80906"/>
    <x v="1"/>
    <s v="FUR-CH-10001891"/>
    <x v="0"/>
    <x v="1"/>
    <s v="Global Deluxe Office Fabric Chairs"/>
    <n v="230.35200000000003"/>
    <n v="3"/>
    <n v="0.2"/>
    <n v="20.155800000000013"/>
    <s v="NO"/>
    <n v="138.21120000000002"/>
    <n v="552.84480000000008"/>
    <n v="2"/>
  </r>
  <r>
    <n v="296"/>
    <s v="CA-2014-111451"/>
    <x v="58"/>
    <d v="2014-12-28T00:00:00"/>
    <x v="2"/>
    <x v="126"/>
    <x v="126"/>
    <x v="1"/>
    <x v="0"/>
    <x v="77"/>
    <x v="22"/>
    <n v="80906"/>
    <x v="1"/>
    <s v="FUR-FU-10002918"/>
    <x v="0"/>
    <x v="5"/>
    <s v="Eldon ClusterMat Chair Mat with Cordless Antistatic Protection"/>
    <n v="218.35200000000003"/>
    <n v="3"/>
    <n v="0.2"/>
    <n v="-24.564599999999999"/>
    <s v="NO"/>
    <n v="131.0112"/>
    <n v="524.04480000000001"/>
    <n v="2"/>
  </r>
  <r>
    <n v="297"/>
    <s v="CA-2014-111451"/>
    <x v="58"/>
    <d v="2014-12-28T00:00:00"/>
    <x v="2"/>
    <x v="126"/>
    <x v="126"/>
    <x v="1"/>
    <x v="0"/>
    <x v="77"/>
    <x v="22"/>
    <n v="80906"/>
    <x v="1"/>
    <s v="OFF-BI-10004593"/>
    <x v="1"/>
    <x v="8"/>
    <s v="Ibico Laser Imprintable Binding System Covers"/>
    <n v="78.600000000000009"/>
    <n v="5"/>
    <n v="0.7"/>
    <n v="-62.88000000000001"/>
    <s v="NO"/>
    <n v="275.10000000000002"/>
    <n v="117.90000000000003"/>
    <n v="2"/>
  </r>
  <r>
    <n v="298"/>
    <s v="CA-2014-111451"/>
    <x v="58"/>
    <d v="2014-12-28T00:00:00"/>
    <x v="2"/>
    <x v="126"/>
    <x v="126"/>
    <x v="1"/>
    <x v="0"/>
    <x v="77"/>
    <x v="22"/>
    <n v="80906"/>
    <x v="1"/>
    <s v="OFF-FA-10004854"/>
    <x v="1"/>
    <x v="13"/>
    <s v="Vinyl Coated Wire Paper Clips in Organizer Box, 800/Box"/>
    <n v="27.552000000000003"/>
    <n v="3"/>
    <n v="0.2"/>
    <n v="9.2987999999999964"/>
    <s v="NO"/>
    <n v="16.531200000000002"/>
    <n v="66.124800000000008"/>
    <n v="2"/>
  </r>
  <r>
    <n v="299"/>
    <s v="CA-2016-142545"/>
    <x v="99"/>
    <d v="2016-11-03T00:00:00"/>
    <x v="1"/>
    <x v="63"/>
    <x v="63"/>
    <x v="1"/>
    <x v="0"/>
    <x v="78"/>
    <x v="30"/>
    <n v="7109"/>
    <x v="3"/>
    <s v="OFF-PA-10002105"/>
    <x v="1"/>
    <x v="10"/>
    <s v="Xerox 223"/>
    <n v="32.400000000000006"/>
    <n v="5"/>
    <n v="0"/>
    <n v="15.552000000000001"/>
    <s v="NO"/>
    <n v="0"/>
    <n v="162.00000000000003"/>
    <n v="6"/>
  </r>
  <r>
    <n v="300"/>
    <s v="CA-2016-142545"/>
    <x v="99"/>
    <d v="2016-11-03T00:00:00"/>
    <x v="1"/>
    <x v="63"/>
    <x v="63"/>
    <x v="1"/>
    <x v="0"/>
    <x v="78"/>
    <x v="30"/>
    <n v="7109"/>
    <x v="3"/>
    <s v="OFF-ST-10002756"/>
    <x v="1"/>
    <x v="4"/>
    <s v="Tennsco Stur-D-Stor Boltless Shelving, 5 Shelves, 24&quot; Deep, Sand"/>
    <n v="1082.48"/>
    <n v="8"/>
    <n v="0"/>
    <n v="10.824800000000096"/>
    <s v="NO"/>
    <n v="0"/>
    <n v="8659.84"/>
    <n v="6"/>
  </r>
  <r>
    <n v="301"/>
    <s v="CA-2016-142545"/>
    <x v="99"/>
    <d v="2016-11-03T00:00:00"/>
    <x v="1"/>
    <x v="63"/>
    <x v="63"/>
    <x v="1"/>
    <x v="0"/>
    <x v="78"/>
    <x v="30"/>
    <n v="7109"/>
    <x v="3"/>
    <s v="OFF-PA-10004243"/>
    <x v="1"/>
    <x v="10"/>
    <s v="Xerox 1939"/>
    <n v="56.91"/>
    <n v="3"/>
    <n v="0"/>
    <n v="27.316799999999997"/>
    <s v="NO"/>
    <n v="0"/>
    <n v="170.73"/>
    <n v="6"/>
  </r>
  <r>
    <n v="302"/>
    <s v="CA-2016-142545"/>
    <x v="99"/>
    <d v="2016-11-03T00:00:00"/>
    <x v="1"/>
    <x v="63"/>
    <x v="63"/>
    <x v="1"/>
    <x v="0"/>
    <x v="78"/>
    <x v="30"/>
    <n v="7109"/>
    <x v="3"/>
    <s v="FUR-FU-10001861"/>
    <x v="0"/>
    <x v="5"/>
    <s v="Floodlight Indoor Halogen Bulbs, 1 Bulb per Pack, 60 Watts"/>
    <n v="77.599999999999994"/>
    <n v="4"/>
    <n v="0"/>
    <n v="38.023999999999994"/>
    <s v="NO"/>
    <n v="0"/>
    <n v="310.39999999999998"/>
    <n v="6"/>
  </r>
  <r>
    <n v="303"/>
    <s v="CA-2016-142545"/>
    <x v="99"/>
    <d v="2016-11-03T00:00:00"/>
    <x v="1"/>
    <x v="63"/>
    <x v="63"/>
    <x v="1"/>
    <x v="0"/>
    <x v="78"/>
    <x v="30"/>
    <n v="7109"/>
    <x v="3"/>
    <s v="OFF-BI-10002706"/>
    <x v="1"/>
    <x v="8"/>
    <s v="Avery Premier Heavy-Duty Binder with Round Locking Rings"/>
    <n v="14.28"/>
    <n v="1"/>
    <n v="0"/>
    <n v="6.5687999999999995"/>
    <s v="NO"/>
    <n v="0"/>
    <n v="14.28"/>
    <n v="6"/>
  </r>
  <r>
    <n v="304"/>
    <s v="US-2017-152380"/>
    <x v="123"/>
    <d v="2017-11-23T00:00:00"/>
    <x v="1"/>
    <x v="101"/>
    <x v="101"/>
    <x v="0"/>
    <x v="0"/>
    <x v="22"/>
    <x v="10"/>
    <n v="60623"/>
    <x v="2"/>
    <s v="FUR-TA-10002533"/>
    <x v="0"/>
    <x v="3"/>
    <s v="BPI Conference Tables"/>
    <n v="219.07500000000002"/>
    <n v="3"/>
    <n v="0.5"/>
    <n v="-131.44500000000005"/>
    <s v="NO"/>
    <n v="328.61250000000001"/>
    <n v="328.61250000000001"/>
    <n v="4"/>
  </r>
  <r>
    <n v="305"/>
    <s v="CA-2015-144253"/>
    <x v="124"/>
    <d v="2015-05-09T00:00:00"/>
    <x v="0"/>
    <x v="127"/>
    <x v="127"/>
    <x v="1"/>
    <x v="0"/>
    <x v="20"/>
    <x v="15"/>
    <n v="10024"/>
    <x v="3"/>
    <s v="FUR-FU-10002671"/>
    <x v="0"/>
    <x v="5"/>
    <s v="Electrix 20W Halogen Replacement Bulb for Zoom-In Desk Lamp"/>
    <n v="26.8"/>
    <n v="2"/>
    <n v="0"/>
    <n v="12.863999999999999"/>
    <s v="NO"/>
    <n v="0"/>
    <n v="53.6"/>
    <n v="5"/>
  </r>
  <r>
    <n v="306"/>
    <s v="CA-2014-130960"/>
    <x v="125"/>
    <d v="2015-01-04T00:00:00"/>
    <x v="1"/>
    <x v="33"/>
    <x v="33"/>
    <x v="1"/>
    <x v="0"/>
    <x v="79"/>
    <x v="12"/>
    <n v="48180"/>
    <x v="2"/>
    <s v="OFF-AR-10003651"/>
    <x v="1"/>
    <x v="6"/>
    <s v="Newell 350"/>
    <n v="9.84"/>
    <n v="3"/>
    <n v="0"/>
    <n v="2.8535999999999988"/>
    <s v="NO"/>
    <n v="0"/>
    <n v="29.52"/>
    <n v="5"/>
  </r>
  <r>
    <n v="307"/>
    <s v="CA-2014-111003"/>
    <x v="106"/>
    <d v="2014-06-06T00:00:00"/>
    <x v="1"/>
    <x v="128"/>
    <x v="128"/>
    <x v="2"/>
    <x v="0"/>
    <x v="80"/>
    <x v="30"/>
    <n v="8701"/>
    <x v="3"/>
    <s v="OFF-BI-10001072"/>
    <x v="1"/>
    <x v="8"/>
    <s v="GBC Clear Cover, 8-1/2 x 11, unpunched, 25 covers per pack"/>
    <n v="45.480000000000004"/>
    <n v="3"/>
    <n v="0"/>
    <n v="20.9208"/>
    <s v="NO"/>
    <n v="0"/>
    <n v="136.44"/>
    <n v="5"/>
  </r>
  <r>
    <n v="308"/>
    <s v="CA-2014-111003"/>
    <x v="106"/>
    <d v="2014-06-06T00:00:00"/>
    <x v="1"/>
    <x v="128"/>
    <x v="128"/>
    <x v="2"/>
    <x v="0"/>
    <x v="80"/>
    <x v="30"/>
    <n v="8701"/>
    <x v="3"/>
    <s v="OFF-AR-10002135"/>
    <x v="1"/>
    <x v="6"/>
    <s v="Boston Heavy-Duty Trimline Electric Pencil Sharpeners"/>
    <n v="289.20000000000005"/>
    <n v="6"/>
    <n v="0"/>
    <n v="83.867999999999967"/>
    <s v="NO"/>
    <n v="0"/>
    <n v="1735.2000000000003"/>
    <n v="5"/>
  </r>
  <r>
    <n v="309"/>
    <s v="CA-2017-126774"/>
    <x v="4"/>
    <d v="2017-04-17T00:00:00"/>
    <x v="2"/>
    <x v="129"/>
    <x v="129"/>
    <x v="0"/>
    <x v="0"/>
    <x v="81"/>
    <x v="17"/>
    <n v="22204"/>
    <x v="0"/>
    <s v="OFF-AR-10002804"/>
    <x v="1"/>
    <x v="6"/>
    <s v="Faber Castell Col-Erase Pencils"/>
    <n v="4.8899999999999997"/>
    <n v="1"/>
    <n v="0"/>
    <n v="2.0049000000000001"/>
    <s v="NO"/>
    <n v="0"/>
    <n v="4.8899999999999997"/>
    <n v="2"/>
  </r>
  <r>
    <n v="310"/>
    <s v="CA-2016-142902"/>
    <x v="126"/>
    <d v="2016-09-14T00:00:00"/>
    <x v="0"/>
    <x v="130"/>
    <x v="130"/>
    <x v="1"/>
    <x v="0"/>
    <x v="82"/>
    <x v="22"/>
    <n v="80004"/>
    <x v="1"/>
    <s v="FUR-FU-10001918"/>
    <x v="0"/>
    <x v="5"/>
    <s v="C-Line Cubicle Keepers Polyproplyene Holder With Velcro Backings"/>
    <n v="15.136000000000003"/>
    <n v="4"/>
    <n v="0.2"/>
    <n v="3.5948000000000011"/>
    <s v="NO"/>
    <n v="12.108800000000002"/>
    <n v="48.435200000000009"/>
    <n v="2"/>
  </r>
  <r>
    <n v="311"/>
    <s v="CA-2016-142902"/>
    <x v="126"/>
    <d v="2016-09-14T00:00:00"/>
    <x v="0"/>
    <x v="130"/>
    <x v="130"/>
    <x v="1"/>
    <x v="0"/>
    <x v="82"/>
    <x v="22"/>
    <n v="80004"/>
    <x v="1"/>
    <s v="FUR-CH-10004086"/>
    <x v="0"/>
    <x v="1"/>
    <s v="Hon 4070 Series Pagoda Armless Upholstered Stacking Chairs"/>
    <n v="466.76800000000003"/>
    <n v="2"/>
    <n v="0.2"/>
    <n v="52.511399999999981"/>
    <s v="NO"/>
    <n v="186.70720000000003"/>
    <n v="746.8288"/>
    <n v="2"/>
  </r>
  <r>
    <n v="312"/>
    <s v="CA-2016-142902"/>
    <x v="126"/>
    <d v="2016-09-14T00:00:00"/>
    <x v="0"/>
    <x v="130"/>
    <x v="130"/>
    <x v="1"/>
    <x v="0"/>
    <x v="82"/>
    <x v="22"/>
    <n v="80004"/>
    <x v="1"/>
    <s v="FUR-FU-10001756"/>
    <x v="0"/>
    <x v="5"/>
    <s v="Eldon Expressions Desk Accessory, Wood Photo Frame, Mahogany"/>
    <n v="15.231999999999999"/>
    <n v="1"/>
    <n v="0.2"/>
    <n v="1.7135999999999978"/>
    <s v="NO"/>
    <n v="3.0464000000000002"/>
    <n v="12.185599999999999"/>
    <n v="2"/>
  </r>
  <r>
    <n v="313"/>
    <s v="CA-2016-142902"/>
    <x v="126"/>
    <d v="2016-09-14T00:00:00"/>
    <x v="0"/>
    <x v="130"/>
    <x v="130"/>
    <x v="1"/>
    <x v="0"/>
    <x v="82"/>
    <x v="22"/>
    <n v="80004"/>
    <x v="1"/>
    <s v="OFF-LA-10000634"/>
    <x v="1"/>
    <x v="2"/>
    <s v="Avery 509"/>
    <n v="6.2640000000000002"/>
    <n v="3"/>
    <n v="0.2"/>
    <n v="2.0358000000000001"/>
    <s v="NO"/>
    <n v="3.7584000000000004"/>
    <n v="15.033600000000002"/>
    <n v="2"/>
  </r>
  <r>
    <n v="314"/>
    <s v="CA-2014-120887"/>
    <x v="127"/>
    <d v="2014-10-03T00:00:00"/>
    <x v="1"/>
    <x v="131"/>
    <x v="131"/>
    <x v="1"/>
    <x v="0"/>
    <x v="83"/>
    <x v="30"/>
    <n v="7601"/>
    <x v="3"/>
    <s v="FUR-FU-10001588"/>
    <x v="0"/>
    <x v="5"/>
    <s v="Deflect-o SuperTray Unbreakable Stackable Tray, Letter, Black"/>
    <n v="87.539999999999992"/>
    <n v="3"/>
    <n v="0"/>
    <n v="37.642200000000003"/>
    <s v="NO"/>
    <n v="0"/>
    <n v="262.62"/>
    <n v="6"/>
  </r>
  <r>
    <n v="315"/>
    <s v="CA-2014-167850"/>
    <x v="128"/>
    <d v="2014-08-16T00:00:00"/>
    <x v="1"/>
    <x v="132"/>
    <x v="132"/>
    <x v="1"/>
    <x v="0"/>
    <x v="84"/>
    <x v="2"/>
    <n v="33710"/>
    <x v="0"/>
    <s v="TEC-PH-10002398"/>
    <x v="2"/>
    <x v="7"/>
    <s v="AT&amp;T 1070 Corded Phone"/>
    <n v="178.38400000000001"/>
    <n v="2"/>
    <n v="0.2"/>
    <n v="22.297999999999973"/>
    <s v="NO"/>
    <n v="71.353600000000014"/>
    <n v="285.4144"/>
    <n v="7"/>
  </r>
  <r>
    <n v="316"/>
    <s v="CA-2014-167850"/>
    <x v="128"/>
    <d v="2014-08-16T00:00:00"/>
    <x v="1"/>
    <x v="132"/>
    <x v="132"/>
    <x v="1"/>
    <x v="0"/>
    <x v="84"/>
    <x v="2"/>
    <n v="33710"/>
    <x v="0"/>
    <s v="OFF-PA-10001937"/>
    <x v="1"/>
    <x v="10"/>
    <s v="Xerox 21"/>
    <n v="15.552000000000003"/>
    <n v="3"/>
    <n v="0.2"/>
    <n v="5.4432"/>
    <s v="NO"/>
    <n v="9.3312000000000008"/>
    <n v="37.324800000000003"/>
    <n v="7"/>
  </r>
  <r>
    <n v="317"/>
    <s v="CA-2014-164259"/>
    <x v="129"/>
    <d v="2014-12-30T00:00:00"/>
    <x v="2"/>
    <x v="133"/>
    <x v="133"/>
    <x v="1"/>
    <x v="0"/>
    <x v="10"/>
    <x v="9"/>
    <n v="19143"/>
    <x v="3"/>
    <s v="OFF-AR-10003373"/>
    <x v="1"/>
    <x v="6"/>
    <s v="Boston School Pro Electric Pencil Sharpener, 1670"/>
    <n v="99.13600000000001"/>
    <n v="4"/>
    <n v="0.2"/>
    <n v="8.674399999999995"/>
    <s v="NO"/>
    <n v="79.308800000000019"/>
    <n v="317.23520000000002"/>
    <n v="2"/>
  </r>
  <r>
    <n v="318"/>
    <s v="CA-2014-164973"/>
    <x v="130"/>
    <d v="2014-11-09T00:00:00"/>
    <x v="1"/>
    <x v="134"/>
    <x v="134"/>
    <x v="2"/>
    <x v="0"/>
    <x v="20"/>
    <x v="15"/>
    <n v="10024"/>
    <x v="3"/>
    <s v="FUR-CH-10002602"/>
    <x v="0"/>
    <x v="1"/>
    <s v="DMI Arturo Collection Mission-style Design Wood Chair"/>
    <n v="135.88200000000001"/>
    <n v="1"/>
    <n v="0.1"/>
    <n v="24.156800000000004"/>
    <s v="NO"/>
    <n v="13.588200000000001"/>
    <n v="122.2938"/>
    <n v="5"/>
  </r>
  <r>
    <n v="319"/>
    <s v="CA-2014-164973"/>
    <x v="130"/>
    <d v="2014-11-09T00:00:00"/>
    <x v="1"/>
    <x v="134"/>
    <x v="134"/>
    <x v="2"/>
    <x v="0"/>
    <x v="20"/>
    <x v="15"/>
    <n v="10024"/>
    <x v="3"/>
    <s v="TEC-MA-10002927"/>
    <x v="2"/>
    <x v="15"/>
    <s v="Canon imageCLASS MF7460 Monochrome Digital Laser Multifunction Copier"/>
    <n v="3991.98"/>
    <n v="2"/>
    <n v="0"/>
    <n v="1995.99"/>
    <s v="NO"/>
    <n v="0"/>
    <n v="7983.96"/>
    <n v="5"/>
  </r>
  <r>
    <n v="320"/>
    <s v="CA-2014-164973"/>
    <x v="130"/>
    <d v="2014-11-09T00:00:00"/>
    <x v="1"/>
    <x v="134"/>
    <x v="134"/>
    <x v="2"/>
    <x v="0"/>
    <x v="20"/>
    <x v="15"/>
    <n v="10024"/>
    <x v="3"/>
    <s v="TEC-PH-10004093"/>
    <x v="2"/>
    <x v="7"/>
    <s v="Panasonic Kx-TS550"/>
    <n v="275.94"/>
    <n v="6"/>
    <n v="0"/>
    <n v="80.022599999999997"/>
    <s v="NO"/>
    <n v="0"/>
    <n v="1655.6399999999999"/>
    <n v="5"/>
  </r>
  <r>
    <n v="321"/>
    <s v="CA-2014-164973"/>
    <x v="130"/>
    <d v="2014-11-09T00:00:00"/>
    <x v="1"/>
    <x v="134"/>
    <x v="134"/>
    <x v="2"/>
    <x v="0"/>
    <x v="20"/>
    <x v="15"/>
    <n v="10024"/>
    <x v="3"/>
    <s v="TEC-AC-10000892"/>
    <x v="2"/>
    <x v="11"/>
    <s v="NETGEAR N750 Dual Band Wi-Fi Gigabit Router"/>
    <n v="360"/>
    <n v="4"/>
    <n v="0"/>
    <n v="129.6"/>
    <s v="NO"/>
    <n v="0"/>
    <n v="1440"/>
    <n v="5"/>
  </r>
  <r>
    <n v="322"/>
    <s v="CA-2014-164973"/>
    <x v="130"/>
    <d v="2014-11-09T00:00:00"/>
    <x v="1"/>
    <x v="134"/>
    <x v="134"/>
    <x v="2"/>
    <x v="0"/>
    <x v="20"/>
    <x v="15"/>
    <n v="10024"/>
    <x v="3"/>
    <s v="OFF-ST-10002974"/>
    <x v="1"/>
    <x v="4"/>
    <s v="Trav-L-File Heavy-Duty Shuttle II, Black"/>
    <n v="43.57"/>
    <n v="1"/>
    <n v="0"/>
    <n v="13.070999999999998"/>
    <s v="NO"/>
    <n v="0"/>
    <n v="43.57"/>
    <n v="5"/>
  </r>
  <r>
    <n v="323"/>
    <s v="CA-2014-156601"/>
    <x v="111"/>
    <d v="2014-09-24T00:00:00"/>
    <x v="1"/>
    <x v="135"/>
    <x v="135"/>
    <x v="1"/>
    <x v="0"/>
    <x v="85"/>
    <x v="1"/>
    <n v="90805"/>
    <x v="1"/>
    <s v="OFF-FA-10000624"/>
    <x v="1"/>
    <x v="13"/>
    <s v="OIC Binder Clips"/>
    <n v="7.16"/>
    <n v="2"/>
    <n v="0"/>
    <n v="3.58"/>
    <s v="NO"/>
    <n v="0"/>
    <n v="14.32"/>
    <n v="5"/>
  </r>
  <r>
    <n v="324"/>
    <s v="CA-2016-162138"/>
    <x v="131"/>
    <d v="2016-04-27T00:00:00"/>
    <x v="1"/>
    <x v="136"/>
    <x v="136"/>
    <x v="1"/>
    <x v="0"/>
    <x v="86"/>
    <x v="1"/>
    <n v="92345"/>
    <x v="1"/>
    <s v="OFF-BI-10004593"/>
    <x v="1"/>
    <x v="8"/>
    <s v="Ibico Laser Imprintable Binding System Covers"/>
    <n v="251.52"/>
    <n v="6"/>
    <n v="0.2"/>
    <n v="81.744"/>
    <s v="Yes"/>
    <n v="301.82400000000001"/>
    <n v="1207.296"/>
    <n v="4"/>
  </r>
  <r>
    <n v="325"/>
    <s v="CA-2016-162138"/>
    <x v="131"/>
    <d v="2016-04-27T00:00:00"/>
    <x v="1"/>
    <x v="136"/>
    <x v="136"/>
    <x v="1"/>
    <x v="0"/>
    <x v="86"/>
    <x v="1"/>
    <n v="92345"/>
    <x v="1"/>
    <s v="TEC-AC-10001908"/>
    <x v="2"/>
    <x v="11"/>
    <s v="Logitech Wireless Headset h800"/>
    <n v="99.99"/>
    <n v="1"/>
    <n v="0"/>
    <n v="34.996499999999997"/>
    <s v="Yes"/>
    <n v="0"/>
    <n v="99.99"/>
    <n v="4"/>
  </r>
  <r>
    <n v="326"/>
    <s v="CA-2017-153339"/>
    <x v="132"/>
    <d v="2017-11-05T00:00:00"/>
    <x v="0"/>
    <x v="137"/>
    <x v="137"/>
    <x v="1"/>
    <x v="0"/>
    <x v="87"/>
    <x v="18"/>
    <n v="37130"/>
    <x v="0"/>
    <s v="FUR-FU-10001967"/>
    <x v="0"/>
    <x v="5"/>
    <s v="Telescoping Adjustable Floor Lamp"/>
    <n v="15.991999999999999"/>
    <n v="1"/>
    <n v="0.2"/>
    <n v="0.99949999999999894"/>
    <s v="NO"/>
    <n v="3.1983999999999999"/>
    <n v="12.7936"/>
    <n v="2"/>
  </r>
  <r>
    <n v="327"/>
    <s v="US-2016-141544"/>
    <x v="133"/>
    <d v="2016-09-01T00:00:00"/>
    <x v="2"/>
    <x v="138"/>
    <x v="138"/>
    <x v="0"/>
    <x v="0"/>
    <x v="10"/>
    <x v="9"/>
    <n v="19143"/>
    <x v="3"/>
    <s v="TEC-PH-10003645"/>
    <x v="2"/>
    <x v="7"/>
    <s v="Aastra 57i VoIP phone"/>
    <n v="290.89800000000002"/>
    <n v="3"/>
    <n v="0.4"/>
    <n v="-67.876199999999997"/>
    <s v="NO"/>
    <n v="349.07760000000007"/>
    <n v="523.6164"/>
    <n v="2"/>
  </r>
  <r>
    <n v="328"/>
    <s v="US-2016-141544"/>
    <x v="133"/>
    <d v="2016-09-01T00:00:00"/>
    <x v="2"/>
    <x v="138"/>
    <x v="138"/>
    <x v="0"/>
    <x v="0"/>
    <x v="10"/>
    <x v="9"/>
    <n v="19143"/>
    <x v="3"/>
    <s v="OFF-ST-10000675"/>
    <x v="1"/>
    <x v="4"/>
    <s v="File Shuttle II and Handi-File, Black"/>
    <n v="54.224000000000004"/>
    <n v="2"/>
    <n v="0.2"/>
    <n v="3.3889999999999993"/>
    <s v="NO"/>
    <n v="21.689600000000002"/>
    <n v="86.758400000000009"/>
    <n v="2"/>
  </r>
  <r>
    <n v="329"/>
    <s v="US-2016-141544"/>
    <x v="133"/>
    <d v="2016-09-01T00:00:00"/>
    <x v="2"/>
    <x v="138"/>
    <x v="138"/>
    <x v="0"/>
    <x v="0"/>
    <x v="10"/>
    <x v="9"/>
    <n v="19143"/>
    <x v="3"/>
    <s v="FUR-CH-10003312"/>
    <x v="0"/>
    <x v="1"/>
    <s v="Hon 2090 “Pillow Soft” Series Mid Back Swivel/Tilt Chairs"/>
    <n v="786.74400000000003"/>
    <n v="4"/>
    <n v="0.3"/>
    <n v="-258.50160000000011"/>
    <s v="NO"/>
    <n v="944.09280000000001"/>
    <n v="2202.8832000000002"/>
    <n v="2"/>
  </r>
  <r>
    <n v="330"/>
    <s v="US-2016-141544"/>
    <x v="133"/>
    <d v="2016-09-01T00:00:00"/>
    <x v="2"/>
    <x v="138"/>
    <x v="138"/>
    <x v="0"/>
    <x v="0"/>
    <x v="10"/>
    <x v="9"/>
    <n v="19143"/>
    <x v="3"/>
    <s v="OFF-LA-10001074"/>
    <x v="1"/>
    <x v="2"/>
    <s v="Round Specialty Laser Printer Labels"/>
    <n v="100.24000000000001"/>
    <n v="10"/>
    <n v="0.2"/>
    <n v="33.830999999999989"/>
    <s v="NO"/>
    <n v="200.48000000000002"/>
    <n v="801.92000000000007"/>
    <n v="2"/>
  </r>
  <r>
    <n v="331"/>
    <s v="US-2016-141544"/>
    <x v="133"/>
    <d v="2016-09-01T00:00:00"/>
    <x v="2"/>
    <x v="138"/>
    <x v="138"/>
    <x v="0"/>
    <x v="0"/>
    <x v="10"/>
    <x v="9"/>
    <n v="19143"/>
    <x v="3"/>
    <s v="OFF-BI-10001524"/>
    <x v="1"/>
    <x v="8"/>
    <s v="GBC Premium Transparent Covers with Diagonal Lined Pattern"/>
    <n v="37.76400000000001"/>
    <n v="6"/>
    <n v="0.7"/>
    <n v="-27.693600000000004"/>
    <s v="NO"/>
    <n v="158.60880000000003"/>
    <n v="67.975200000000029"/>
    <n v="2"/>
  </r>
  <r>
    <n v="332"/>
    <s v="US-2016-150147"/>
    <x v="134"/>
    <d v="2016-04-29T00:00:00"/>
    <x v="0"/>
    <x v="139"/>
    <x v="139"/>
    <x v="0"/>
    <x v="0"/>
    <x v="10"/>
    <x v="9"/>
    <n v="19134"/>
    <x v="3"/>
    <s v="TEC-PH-10004614"/>
    <x v="2"/>
    <x v="7"/>
    <s v="AT&amp;T 841000 Phone"/>
    <n v="82.8"/>
    <n v="2"/>
    <n v="0.4"/>
    <n v="-20.700000000000003"/>
    <s v="NO"/>
    <n v="66.239999999999995"/>
    <n v="99.36"/>
    <n v="4"/>
  </r>
  <r>
    <n v="333"/>
    <s v="US-2016-150147"/>
    <x v="134"/>
    <d v="2016-04-29T00:00:00"/>
    <x v="0"/>
    <x v="139"/>
    <x v="139"/>
    <x v="0"/>
    <x v="0"/>
    <x v="10"/>
    <x v="9"/>
    <n v="19134"/>
    <x v="3"/>
    <s v="OFF-BI-10001153"/>
    <x v="1"/>
    <x v="8"/>
    <s v="Ibico Recycled Grain-Textured Covers"/>
    <n v="20.724000000000004"/>
    <n v="2"/>
    <n v="0.7"/>
    <n v="-13.815999999999995"/>
    <s v="NO"/>
    <n v="29.013600000000004"/>
    <n v="12.434400000000004"/>
    <n v="4"/>
  </r>
  <r>
    <n v="334"/>
    <s v="US-2016-150147"/>
    <x v="134"/>
    <d v="2016-04-29T00:00:00"/>
    <x v="0"/>
    <x v="139"/>
    <x v="139"/>
    <x v="0"/>
    <x v="0"/>
    <x v="10"/>
    <x v="9"/>
    <n v="19134"/>
    <x v="3"/>
    <s v="OFF-BI-10001982"/>
    <x v="1"/>
    <x v="8"/>
    <s v="Wilson Jones Custom Binder Spines &amp; Labels"/>
    <n v="4.8960000000000008"/>
    <n v="3"/>
    <n v="0.7"/>
    <n v="-3.4271999999999991"/>
    <s v="NO"/>
    <n v="10.281600000000001"/>
    <n v="4.4064000000000014"/>
    <n v="4"/>
  </r>
  <r>
    <n v="335"/>
    <s v="CA-2015-137946"/>
    <x v="135"/>
    <d v="2015-09-04T00:00:00"/>
    <x v="0"/>
    <x v="140"/>
    <x v="140"/>
    <x v="0"/>
    <x v="0"/>
    <x v="1"/>
    <x v="1"/>
    <n v="90045"/>
    <x v="1"/>
    <s v="OFF-BI-10001922"/>
    <x v="1"/>
    <x v="8"/>
    <s v="Storex Dura Pro Binders"/>
    <n v="4.7520000000000007"/>
    <n v="1"/>
    <n v="0.2"/>
    <n v="1.6037999999999997"/>
    <s v="NO"/>
    <n v="0.95040000000000013"/>
    <n v="3.8016000000000005"/>
    <n v="3"/>
  </r>
  <r>
    <n v="336"/>
    <s v="CA-2015-137946"/>
    <x v="135"/>
    <d v="2015-09-04T00:00:00"/>
    <x v="0"/>
    <x v="140"/>
    <x v="140"/>
    <x v="0"/>
    <x v="0"/>
    <x v="1"/>
    <x v="1"/>
    <n v="90045"/>
    <x v="1"/>
    <s v="TEC-CO-10001449"/>
    <x v="2"/>
    <x v="16"/>
    <s v="Hewlett Packard LaserJet 3310 Copier"/>
    <n v="959.98400000000004"/>
    <n v="2"/>
    <n v="0.2"/>
    <n v="335.99440000000004"/>
    <s v="NO"/>
    <n v="383.99360000000001"/>
    <n v="1535.9744000000001"/>
    <n v="3"/>
  </r>
  <r>
    <n v="337"/>
    <s v="CA-2015-137946"/>
    <x v="135"/>
    <d v="2015-09-04T00:00:00"/>
    <x v="0"/>
    <x v="140"/>
    <x v="140"/>
    <x v="0"/>
    <x v="0"/>
    <x v="1"/>
    <x v="1"/>
    <n v="90045"/>
    <x v="1"/>
    <s v="OFF-BI-10004140"/>
    <x v="1"/>
    <x v="8"/>
    <s v="Avery Non-Stick Binders"/>
    <n v="14.368000000000002"/>
    <n v="4"/>
    <n v="0.2"/>
    <n v="4.4899999999999984"/>
    <s v="NO"/>
    <n v="11.494400000000002"/>
    <n v="45.97760000000001"/>
    <n v="3"/>
  </r>
  <r>
    <n v="338"/>
    <s v="CA-2014-129924"/>
    <x v="136"/>
    <d v="2014-07-17T00:00:00"/>
    <x v="1"/>
    <x v="141"/>
    <x v="141"/>
    <x v="1"/>
    <x v="0"/>
    <x v="8"/>
    <x v="1"/>
    <n v="94122"/>
    <x v="1"/>
    <s v="OFF-BI-10003314"/>
    <x v="1"/>
    <x v="8"/>
    <s v="Tuff Stuff Recycled Round Ring Binders"/>
    <n v="7.7120000000000006"/>
    <n v="2"/>
    <n v="0.2"/>
    <n v="2.7956000000000003"/>
    <s v="NO"/>
    <n v="3.0848000000000004"/>
    <n v="12.339200000000002"/>
    <n v="5"/>
  </r>
  <r>
    <n v="339"/>
    <s v="CA-2014-129924"/>
    <x v="136"/>
    <d v="2014-07-17T00:00:00"/>
    <x v="1"/>
    <x v="141"/>
    <x v="141"/>
    <x v="1"/>
    <x v="0"/>
    <x v="8"/>
    <x v="1"/>
    <n v="94122"/>
    <x v="1"/>
    <s v="FUR-TA-10004575"/>
    <x v="0"/>
    <x v="3"/>
    <s v="Hon 5100 Series Wood Tables"/>
    <n v="698.35200000000009"/>
    <n v="3"/>
    <n v="0.2"/>
    <n v="-17.458800000000053"/>
    <s v="NO"/>
    <n v="419.01120000000014"/>
    <n v="1676.0448000000004"/>
    <n v="5"/>
  </r>
  <r>
    <n v="340"/>
    <s v="CA-2015-128167"/>
    <x v="137"/>
    <d v="2015-06-26T00:00:00"/>
    <x v="0"/>
    <x v="107"/>
    <x v="107"/>
    <x v="0"/>
    <x v="0"/>
    <x v="88"/>
    <x v="7"/>
    <n v="84041"/>
    <x v="1"/>
    <s v="OFF-FA-10000490"/>
    <x v="1"/>
    <x v="13"/>
    <s v="OIC Binder Clips, Mini, 1/4&quot; Capacity, Black"/>
    <n v="4.96"/>
    <n v="4"/>
    <n v="0"/>
    <n v="2.3311999999999999"/>
    <s v="NO"/>
    <n v="0"/>
    <n v="19.84"/>
    <n v="4"/>
  </r>
  <r>
    <n v="341"/>
    <s v="CA-2014-122336"/>
    <x v="138"/>
    <d v="2014-04-17T00:00:00"/>
    <x v="0"/>
    <x v="63"/>
    <x v="63"/>
    <x v="1"/>
    <x v="0"/>
    <x v="10"/>
    <x v="9"/>
    <n v="19140"/>
    <x v="3"/>
    <s v="OFF-AR-10000122"/>
    <x v="1"/>
    <x v="6"/>
    <s v="Newell 314"/>
    <n v="17.856000000000002"/>
    <n v="4"/>
    <n v="0.2"/>
    <n v="1.1159999999999979"/>
    <s v="NO"/>
    <n v="14.284800000000002"/>
    <n v="57.139200000000002"/>
    <n v="4"/>
  </r>
  <r>
    <n v="342"/>
    <s v="CA-2014-122336"/>
    <x v="138"/>
    <d v="2014-04-17T00:00:00"/>
    <x v="0"/>
    <x v="63"/>
    <x v="63"/>
    <x v="1"/>
    <x v="0"/>
    <x v="10"/>
    <x v="9"/>
    <n v="19140"/>
    <x v="3"/>
    <s v="OFF-BI-10003656"/>
    <x v="1"/>
    <x v="8"/>
    <s v="Fellowes PB200 Plastic Comb Binding Machine"/>
    <n v="509.97000000000008"/>
    <n v="10"/>
    <n v="0.7"/>
    <n v="-407.97599999999989"/>
    <s v="NO"/>
    <n v="3569.7900000000004"/>
    <n v="1529.9100000000003"/>
    <n v="4"/>
  </r>
  <r>
    <n v="343"/>
    <s v="CA-2014-122336"/>
    <x v="138"/>
    <d v="2014-04-17T00:00:00"/>
    <x v="0"/>
    <x v="63"/>
    <x v="63"/>
    <x v="1"/>
    <x v="0"/>
    <x v="10"/>
    <x v="9"/>
    <n v="19140"/>
    <x v="3"/>
    <s v="OFF-FA-10002780"/>
    <x v="1"/>
    <x v="13"/>
    <s v="Staples"/>
    <n v="30.991999999999997"/>
    <n v="13"/>
    <n v="0.2"/>
    <n v="10.072399999999996"/>
    <s v="NO"/>
    <n v="80.5792"/>
    <n v="322.31679999999994"/>
    <n v="4"/>
  </r>
  <r>
    <n v="344"/>
    <s v="CA-2014-122336"/>
    <x v="138"/>
    <d v="2014-04-17T00:00:00"/>
    <x v="0"/>
    <x v="63"/>
    <x v="63"/>
    <x v="1"/>
    <x v="0"/>
    <x v="10"/>
    <x v="9"/>
    <n v="19140"/>
    <x v="3"/>
    <s v="TEC-PH-10000702"/>
    <x v="2"/>
    <x v="7"/>
    <s v="Square Credit Card Reader, 4 1/2&quot; x 4 1/2&quot; x 1&quot;, White"/>
    <n v="71.927999999999997"/>
    <n v="12"/>
    <n v="0.4"/>
    <n v="8.3915999999999897"/>
    <s v="NO"/>
    <n v="345.25440000000003"/>
    <n v="517.88159999999993"/>
    <n v="4"/>
  </r>
  <r>
    <n v="345"/>
    <s v="US-2015-120712"/>
    <x v="139"/>
    <d v="2015-12-24T00:00:00"/>
    <x v="1"/>
    <x v="79"/>
    <x v="79"/>
    <x v="0"/>
    <x v="0"/>
    <x v="89"/>
    <x v="5"/>
    <n v="78745"/>
    <x v="2"/>
    <s v="OFF-ST-10000107"/>
    <x v="1"/>
    <x v="4"/>
    <s v="Fellowes Super Stor/Drawer"/>
    <n v="88.800000000000011"/>
    <n v="4"/>
    <n v="0.2"/>
    <n v="-2.2200000000000131"/>
    <s v="NO"/>
    <n v="71.040000000000006"/>
    <n v="284.16000000000003"/>
    <n v="4"/>
  </r>
  <r>
    <n v="346"/>
    <s v="CA-2017-169901"/>
    <x v="140"/>
    <d v="2017-06-19T00:00:00"/>
    <x v="1"/>
    <x v="142"/>
    <x v="142"/>
    <x v="0"/>
    <x v="0"/>
    <x v="8"/>
    <x v="1"/>
    <n v="94122"/>
    <x v="1"/>
    <s v="TEC-PH-10002293"/>
    <x v="2"/>
    <x v="7"/>
    <s v="Anker 36W 4-Port USB Wall Charger Travel Power Adapter for iPhone 5s 5c 5"/>
    <n v="47.975999999999999"/>
    <n v="3"/>
    <n v="0.2"/>
    <n v="4.7976000000000028"/>
    <s v="NO"/>
    <n v="28.785600000000002"/>
    <n v="115.14239999999999"/>
    <n v="4"/>
  </r>
  <r>
    <n v="347"/>
    <s v="CA-2017-134306"/>
    <x v="141"/>
    <d v="2017-07-12T00:00:00"/>
    <x v="1"/>
    <x v="143"/>
    <x v="143"/>
    <x v="0"/>
    <x v="0"/>
    <x v="90"/>
    <x v="31"/>
    <n v="1852"/>
    <x v="3"/>
    <s v="OFF-AR-10004027"/>
    <x v="1"/>
    <x v="6"/>
    <s v="Binney &amp; Smith inkTank Erasable Desk Highlighter, Chisel Tip, Yellow, 12/Box"/>
    <n v="7.5600000000000005"/>
    <n v="3"/>
    <n v="0"/>
    <n v="3.0996000000000006"/>
    <s v="NO"/>
    <n v="0"/>
    <n v="22.68"/>
    <n v="4"/>
  </r>
  <r>
    <n v="348"/>
    <s v="CA-2017-134306"/>
    <x v="141"/>
    <d v="2017-07-12T00:00:00"/>
    <x v="1"/>
    <x v="143"/>
    <x v="143"/>
    <x v="0"/>
    <x v="0"/>
    <x v="90"/>
    <x v="31"/>
    <n v="1852"/>
    <x v="3"/>
    <s v="OFF-PA-10000249"/>
    <x v="1"/>
    <x v="10"/>
    <s v="Easy-staple paper"/>
    <n v="24.56"/>
    <n v="2"/>
    <n v="0"/>
    <n v="11.543199999999999"/>
    <s v="NO"/>
    <n v="0"/>
    <n v="49.12"/>
    <n v="4"/>
  </r>
  <r>
    <n v="349"/>
    <s v="CA-2017-134306"/>
    <x v="141"/>
    <d v="2017-07-12T00:00:00"/>
    <x v="1"/>
    <x v="143"/>
    <x v="143"/>
    <x v="0"/>
    <x v="0"/>
    <x v="90"/>
    <x v="31"/>
    <n v="1852"/>
    <x v="3"/>
    <s v="OFF-AR-10001374"/>
    <x v="1"/>
    <x v="6"/>
    <s v="BIC Brite Liner Highlighters, Chisel Tip"/>
    <n v="12.96"/>
    <n v="2"/>
    <n v="0"/>
    <n v="4.1471999999999998"/>
    <s v="NO"/>
    <n v="0"/>
    <n v="25.92"/>
    <n v="4"/>
  </r>
  <r>
    <n v="350"/>
    <s v="CA-2016-129714"/>
    <x v="142"/>
    <d v="2016-09-03T00:00:00"/>
    <x v="2"/>
    <x v="144"/>
    <x v="144"/>
    <x v="2"/>
    <x v="0"/>
    <x v="20"/>
    <x v="15"/>
    <n v="10009"/>
    <x v="3"/>
    <s v="TEC-AC-10000290"/>
    <x v="2"/>
    <x v="11"/>
    <s v="Sabrent 4-Port USB 2.0 Hub"/>
    <n v="6.79"/>
    <n v="1"/>
    <n v="0"/>
    <n v="2.3086000000000002"/>
    <s v="NO"/>
    <n v="0"/>
    <n v="6.79"/>
    <n v="2"/>
  </r>
  <r>
    <n v="351"/>
    <s v="CA-2016-129714"/>
    <x v="142"/>
    <d v="2016-09-03T00:00:00"/>
    <x v="2"/>
    <x v="144"/>
    <x v="144"/>
    <x v="2"/>
    <x v="0"/>
    <x v="20"/>
    <x v="15"/>
    <n v="10009"/>
    <x v="3"/>
    <s v="OFF-PA-10001970"/>
    <x v="1"/>
    <x v="10"/>
    <s v="Xerox 1881"/>
    <n v="24.56"/>
    <n v="2"/>
    <n v="0"/>
    <n v="11.543199999999999"/>
    <s v="NO"/>
    <n v="0"/>
    <n v="49.12"/>
    <n v="2"/>
  </r>
  <r>
    <n v="352"/>
    <s v="CA-2016-129714"/>
    <x v="142"/>
    <d v="2016-09-03T00:00:00"/>
    <x v="2"/>
    <x v="144"/>
    <x v="144"/>
    <x v="2"/>
    <x v="0"/>
    <x v="20"/>
    <x v="15"/>
    <n v="10009"/>
    <x v="3"/>
    <s v="OFF-BI-10002160"/>
    <x v="1"/>
    <x v="8"/>
    <s v="Acco Hanging Data Binders"/>
    <n v="3.048"/>
    <n v="1"/>
    <n v="0.2"/>
    <n v="1.0668"/>
    <s v="NO"/>
    <n v="0.60960000000000003"/>
    <n v="2.4384000000000001"/>
    <n v="2"/>
  </r>
  <r>
    <n v="353"/>
    <s v="CA-2016-129714"/>
    <x v="142"/>
    <d v="2016-09-03T00:00:00"/>
    <x v="2"/>
    <x v="144"/>
    <x v="144"/>
    <x v="2"/>
    <x v="0"/>
    <x v="20"/>
    <x v="15"/>
    <n v="10009"/>
    <x v="3"/>
    <s v="OFF-PA-10001970"/>
    <x v="1"/>
    <x v="10"/>
    <s v="Xerox 1881"/>
    <n v="49.12"/>
    <n v="4"/>
    <n v="0"/>
    <n v="23.086399999999998"/>
    <s v="NO"/>
    <n v="0"/>
    <n v="196.48"/>
    <n v="2"/>
  </r>
  <r>
    <n v="354"/>
    <s v="CA-2016-129714"/>
    <x v="142"/>
    <d v="2016-09-03T00:00:00"/>
    <x v="2"/>
    <x v="144"/>
    <x v="144"/>
    <x v="2"/>
    <x v="0"/>
    <x v="20"/>
    <x v="15"/>
    <n v="10009"/>
    <x v="3"/>
    <s v="OFF-BI-10004995"/>
    <x v="1"/>
    <x v="8"/>
    <s v="GBC DocuBind P400 Electric Binding System"/>
    <n v="4355.1680000000006"/>
    <n v="4"/>
    <n v="0.2"/>
    <n v="1415.4295999999997"/>
    <s v="NO"/>
    <n v="3484.1344000000008"/>
    <n v="13936.537600000001"/>
    <n v="2"/>
  </r>
  <r>
    <n v="355"/>
    <s v="CA-2016-138520"/>
    <x v="143"/>
    <d v="2016-04-13T00:00:00"/>
    <x v="1"/>
    <x v="145"/>
    <x v="145"/>
    <x v="0"/>
    <x v="0"/>
    <x v="20"/>
    <x v="15"/>
    <n v="10035"/>
    <x v="3"/>
    <s v="FUR-BO-10002268"/>
    <x v="0"/>
    <x v="0"/>
    <s v="Sauder Barrister Bookcases"/>
    <n v="388.70400000000006"/>
    <n v="6"/>
    <n v="0.2"/>
    <n v="-4.8588000000000022"/>
    <s v="NO"/>
    <n v="466.44480000000004"/>
    <n v="1865.7792000000002"/>
    <n v="5"/>
  </r>
  <r>
    <n v="356"/>
    <s v="CA-2016-138520"/>
    <x v="143"/>
    <d v="2016-04-13T00:00:00"/>
    <x v="1"/>
    <x v="145"/>
    <x v="145"/>
    <x v="0"/>
    <x v="0"/>
    <x v="20"/>
    <x v="15"/>
    <n v="10035"/>
    <x v="3"/>
    <s v="OFF-EN-10001137"/>
    <x v="1"/>
    <x v="12"/>
    <s v="#10 Gummed Flap White Envelopes, 100/Box"/>
    <n v="8.26"/>
    <n v="2"/>
    <n v="0"/>
    <n v="3.7995999999999999"/>
    <s v="NO"/>
    <n v="0"/>
    <n v="16.52"/>
    <n v="5"/>
  </r>
  <r>
    <n v="357"/>
    <s v="CA-2016-138520"/>
    <x v="143"/>
    <d v="2016-04-13T00:00:00"/>
    <x v="1"/>
    <x v="145"/>
    <x v="145"/>
    <x v="0"/>
    <x v="0"/>
    <x v="20"/>
    <x v="15"/>
    <n v="10035"/>
    <x v="3"/>
    <s v="OFF-AR-10002399"/>
    <x v="1"/>
    <x v="6"/>
    <s v="Dixon Prang Watercolor Pencils, 10-Color Set with Brush"/>
    <n v="17.04"/>
    <n v="4"/>
    <n v="0"/>
    <n v="6.9863999999999997"/>
    <s v="NO"/>
    <n v="0"/>
    <n v="68.16"/>
    <n v="5"/>
  </r>
  <r>
    <n v="358"/>
    <s v="CA-2016-138520"/>
    <x v="143"/>
    <d v="2016-04-13T00:00:00"/>
    <x v="1"/>
    <x v="145"/>
    <x v="145"/>
    <x v="0"/>
    <x v="0"/>
    <x v="20"/>
    <x v="15"/>
    <n v="10035"/>
    <x v="3"/>
    <s v="OFF-PA-10002713"/>
    <x v="1"/>
    <x v="10"/>
    <s v="Adams Phone Message Book, 200 Message Capacity, 8 1/16” x 11”"/>
    <n v="34.4"/>
    <n v="5"/>
    <n v="0"/>
    <n v="15.823999999999998"/>
    <s v="NO"/>
    <n v="0"/>
    <n v="172"/>
    <n v="5"/>
  </r>
  <r>
    <n v="359"/>
    <s v="CA-2016-130001"/>
    <x v="131"/>
    <d v="2016-04-28T00:00:00"/>
    <x v="1"/>
    <x v="96"/>
    <x v="96"/>
    <x v="1"/>
    <x v="0"/>
    <x v="35"/>
    <x v="3"/>
    <n v="28205"/>
    <x v="0"/>
    <s v="OFF-PA-10002666"/>
    <x v="1"/>
    <x v="10"/>
    <s v="Southworth 25% Cotton Linen-Finish Paper &amp; Envelopes"/>
    <n v="36.240000000000009"/>
    <n v="5"/>
    <n v="0.2"/>
    <n v="11.324999999999996"/>
    <s v="NO"/>
    <n v="36.240000000000009"/>
    <n v="144.96000000000004"/>
    <n v="5"/>
  </r>
  <r>
    <n v="360"/>
    <s v="CA-2017-155698"/>
    <x v="144"/>
    <d v="2017-03-11T00:00:00"/>
    <x v="2"/>
    <x v="146"/>
    <x v="146"/>
    <x v="1"/>
    <x v="0"/>
    <x v="38"/>
    <x v="32"/>
    <n v="31907"/>
    <x v="0"/>
    <s v="OFF-AP-10001124"/>
    <x v="1"/>
    <x v="9"/>
    <s v="Belkin 8 Outlet SurgeMaster II Gold Surge Protector with Phone Protection"/>
    <n v="647.84"/>
    <n v="8"/>
    <n v="0"/>
    <n v="168.4384"/>
    <s v="NO"/>
    <n v="0"/>
    <n v="5182.72"/>
    <n v="3"/>
  </r>
  <r>
    <n v="361"/>
    <s v="CA-2017-155698"/>
    <x v="144"/>
    <d v="2017-03-11T00:00:00"/>
    <x v="2"/>
    <x v="146"/>
    <x v="146"/>
    <x v="1"/>
    <x v="0"/>
    <x v="38"/>
    <x v="32"/>
    <n v="31907"/>
    <x v="0"/>
    <s v="OFF-LA-10001158"/>
    <x v="1"/>
    <x v="2"/>
    <s v="Avery Address/Shipping Labels for Typewriters, 4&quot; x 2&quot;"/>
    <n v="20.7"/>
    <n v="2"/>
    <n v="0"/>
    <n v="9.9359999999999999"/>
    <s v="NO"/>
    <n v="0"/>
    <n v="41.4"/>
    <n v="3"/>
  </r>
  <r>
    <n v="362"/>
    <s v="CA-2017-144904"/>
    <x v="145"/>
    <d v="2017-10-01T00:00:00"/>
    <x v="1"/>
    <x v="147"/>
    <x v="147"/>
    <x v="0"/>
    <x v="0"/>
    <x v="20"/>
    <x v="15"/>
    <n v="10009"/>
    <x v="3"/>
    <s v="OFF-LA-10001158"/>
    <x v="1"/>
    <x v="2"/>
    <s v="Avery Address/Shipping Labels for Typewriters, 4&quot; x 2&quot;"/>
    <n v="20.7"/>
    <n v="2"/>
    <n v="0"/>
    <n v="9.9359999999999999"/>
    <s v="NO"/>
    <n v="0"/>
    <n v="41.4"/>
    <n v="6"/>
  </r>
  <r>
    <n v="363"/>
    <s v="CA-2017-144904"/>
    <x v="145"/>
    <d v="2017-10-01T00:00:00"/>
    <x v="1"/>
    <x v="147"/>
    <x v="147"/>
    <x v="0"/>
    <x v="0"/>
    <x v="20"/>
    <x v="15"/>
    <n v="10009"/>
    <x v="3"/>
    <s v="FUR-CH-10000785"/>
    <x v="0"/>
    <x v="1"/>
    <s v="Global Ergonomic Managers Chair"/>
    <n v="488.64600000000002"/>
    <n v="3"/>
    <n v="0.1"/>
    <n v="86.870400000000004"/>
    <s v="NO"/>
    <n v="146.59380000000002"/>
    <n v="1319.3442"/>
    <n v="6"/>
  </r>
  <r>
    <n v="364"/>
    <s v="CA-2017-144904"/>
    <x v="145"/>
    <d v="2017-10-01T00:00:00"/>
    <x v="1"/>
    <x v="147"/>
    <x v="147"/>
    <x v="0"/>
    <x v="0"/>
    <x v="20"/>
    <x v="15"/>
    <n v="10009"/>
    <x v="3"/>
    <s v="OFF-AR-10003732"/>
    <x v="1"/>
    <x v="6"/>
    <s v="Newell 333"/>
    <n v="5.56"/>
    <n v="2"/>
    <n v="0"/>
    <n v="1.4455999999999998"/>
    <s v="NO"/>
    <n v="0"/>
    <n v="11.12"/>
    <n v="6"/>
  </r>
  <r>
    <n v="365"/>
    <s v="CA-2017-144904"/>
    <x v="145"/>
    <d v="2017-10-01T00:00:00"/>
    <x v="1"/>
    <x v="147"/>
    <x v="147"/>
    <x v="0"/>
    <x v="0"/>
    <x v="20"/>
    <x v="15"/>
    <n v="10009"/>
    <x v="3"/>
    <s v="FUR-FU-10000023"/>
    <x v="0"/>
    <x v="5"/>
    <s v="Eldon Wave Desk Accessories"/>
    <n v="47.12"/>
    <n v="8"/>
    <n v="0"/>
    <n v="20.732800000000001"/>
    <s v="NO"/>
    <n v="0"/>
    <n v="376.96"/>
    <n v="6"/>
  </r>
  <r>
    <n v="366"/>
    <s v="CA-2014-123344"/>
    <x v="146"/>
    <d v="2014-09-29T00:00:00"/>
    <x v="1"/>
    <x v="148"/>
    <x v="148"/>
    <x v="0"/>
    <x v="0"/>
    <x v="8"/>
    <x v="1"/>
    <n v="94109"/>
    <x v="1"/>
    <s v="OFF-ST-10001713"/>
    <x v="1"/>
    <x v="4"/>
    <s v="Gould Plastics 9-Pocket Panel Bin, 18-3/8w x 5-1/4d x 20-1/2h, Black"/>
    <n v="211.96"/>
    <n v="4"/>
    <n v="0"/>
    <n v="8.4783999999999935"/>
    <s v="NO"/>
    <n v="0"/>
    <n v="847.84"/>
    <n v="5"/>
  </r>
  <r>
    <n v="367"/>
    <s v="CA-2016-155516"/>
    <x v="147"/>
    <d v="2016-10-21T00:00:00"/>
    <x v="3"/>
    <x v="149"/>
    <x v="149"/>
    <x v="1"/>
    <x v="0"/>
    <x v="91"/>
    <x v="29"/>
    <n v="6040"/>
    <x v="3"/>
    <s v="OFF-BI-10002412"/>
    <x v="1"/>
    <x v="8"/>
    <s v="Wilson Jones “Snap” Scratch Pad Binder Tool for Ring Binders"/>
    <n v="23.2"/>
    <n v="4"/>
    <n v="0"/>
    <n v="10.44"/>
    <s v="NO"/>
    <n v="0"/>
    <n v="92.8"/>
    <n v="0"/>
  </r>
  <r>
    <n v="368"/>
    <s v="CA-2016-155516"/>
    <x v="147"/>
    <d v="2016-10-21T00:00:00"/>
    <x v="3"/>
    <x v="149"/>
    <x v="149"/>
    <x v="1"/>
    <x v="0"/>
    <x v="91"/>
    <x v="29"/>
    <n v="6040"/>
    <x v="3"/>
    <s v="OFF-SU-10001225"/>
    <x v="1"/>
    <x v="14"/>
    <s v="Staple remover"/>
    <n v="7.36"/>
    <n v="2"/>
    <n v="0"/>
    <n v="0.14719999999999978"/>
    <s v="NO"/>
    <n v="0"/>
    <n v="14.72"/>
    <n v="0"/>
  </r>
  <r>
    <n v="369"/>
    <s v="CA-2016-155516"/>
    <x v="147"/>
    <d v="2016-10-21T00:00:00"/>
    <x v="3"/>
    <x v="149"/>
    <x v="149"/>
    <x v="1"/>
    <x v="0"/>
    <x v="91"/>
    <x v="29"/>
    <n v="6040"/>
    <x v="3"/>
    <s v="OFF-ST-10002406"/>
    <x v="1"/>
    <x v="4"/>
    <s v="Pizazz Global Quick File"/>
    <n v="104.79"/>
    <n v="7"/>
    <n v="0"/>
    <n v="29.341200000000008"/>
    <s v="NO"/>
    <n v="0"/>
    <n v="733.53000000000009"/>
    <n v="0"/>
  </r>
  <r>
    <n v="370"/>
    <s v="CA-2016-155516"/>
    <x v="147"/>
    <d v="2016-10-21T00:00:00"/>
    <x v="3"/>
    <x v="149"/>
    <x v="149"/>
    <x v="1"/>
    <x v="0"/>
    <x v="91"/>
    <x v="29"/>
    <n v="6040"/>
    <x v="3"/>
    <s v="FUR-BO-10002545"/>
    <x v="0"/>
    <x v="0"/>
    <s v="Atlantic Metals Mobile 3-Shelf Bookcases, Custom Colors"/>
    <n v="1043.92"/>
    <n v="4"/>
    <n v="0"/>
    <n v="271.41920000000005"/>
    <s v="NO"/>
    <n v="0"/>
    <n v="4175.68"/>
    <n v="0"/>
  </r>
  <r>
    <n v="371"/>
    <s v="CA-2017-104745"/>
    <x v="148"/>
    <d v="2017-06-04T00:00:00"/>
    <x v="1"/>
    <x v="150"/>
    <x v="150"/>
    <x v="0"/>
    <x v="0"/>
    <x v="92"/>
    <x v="5"/>
    <n v="78550"/>
    <x v="2"/>
    <s v="OFF-PA-10002036"/>
    <x v="1"/>
    <x v="10"/>
    <s v="Xerox 1930"/>
    <n v="25.920000000000005"/>
    <n v="5"/>
    <n v="0.2"/>
    <n v="9.3960000000000008"/>
    <s v="NO"/>
    <n v="25.920000000000005"/>
    <n v="103.68000000000002"/>
    <n v="6"/>
  </r>
  <r>
    <n v="372"/>
    <s v="CA-2017-104745"/>
    <x v="148"/>
    <d v="2017-06-04T00:00:00"/>
    <x v="1"/>
    <x v="150"/>
    <x v="150"/>
    <x v="0"/>
    <x v="0"/>
    <x v="92"/>
    <x v="5"/>
    <n v="78550"/>
    <x v="2"/>
    <s v="OFF-ST-10002205"/>
    <x v="1"/>
    <x v="4"/>
    <s v="File Shuttle I and Handi-File"/>
    <n v="53.424000000000007"/>
    <n v="3"/>
    <n v="0.2"/>
    <n v="4.6746000000000016"/>
    <s v="NO"/>
    <n v="32.054400000000008"/>
    <n v="128.2176"/>
    <n v="6"/>
  </r>
  <r>
    <n v="373"/>
    <s v="US-2014-119137"/>
    <x v="149"/>
    <d v="2014-07-27T00:00:00"/>
    <x v="1"/>
    <x v="151"/>
    <x v="151"/>
    <x v="0"/>
    <x v="0"/>
    <x v="93"/>
    <x v="16"/>
    <n v="85705"/>
    <x v="1"/>
    <s v="OFF-BI-10001982"/>
    <x v="1"/>
    <x v="8"/>
    <s v="Wilson Jones Custom Binder Spines &amp; Labels"/>
    <n v="8.1600000000000019"/>
    <n v="5"/>
    <n v="0.7"/>
    <n v="-5.7119999999999997"/>
    <s v="NO"/>
    <n v="28.560000000000006"/>
    <n v="12.240000000000006"/>
    <n v="4"/>
  </r>
  <r>
    <n v="374"/>
    <s v="US-2014-119137"/>
    <x v="149"/>
    <d v="2014-07-27T00:00:00"/>
    <x v="1"/>
    <x v="151"/>
    <x v="151"/>
    <x v="0"/>
    <x v="0"/>
    <x v="93"/>
    <x v="16"/>
    <n v="85705"/>
    <x v="1"/>
    <s v="TEC-AC-10003911"/>
    <x v="2"/>
    <x v="11"/>
    <s v="NETGEAR AC1750 Dual Band Gigabit Smart WiFi Router"/>
    <n v="1023.9360000000001"/>
    <n v="8"/>
    <n v="0.2"/>
    <n v="179.1887999999999"/>
    <s v="NO"/>
    <n v="1638.2976000000003"/>
    <n v="6553.1904000000013"/>
    <n v="4"/>
  </r>
  <r>
    <n v="375"/>
    <s v="US-2014-119137"/>
    <x v="149"/>
    <d v="2014-07-27T00:00:00"/>
    <x v="1"/>
    <x v="151"/>
    <x v="151"/>
    <x v="0"/>
    <x v="0"/>
    <x v="93"/>
    <x v="16"/>
    <n v="85705"/>
    <x v="1"/>
    <s v="OFF-AR-10000658"/>
    <x v="1"/>
    <x v="6"/>
    <s v="Newell 324"/>
    <n v="9.24"/>
    <n v="1"/>
    <n v="0.2"/>
    <n v="0.92399999999999993"/>
    <s v="NO"/>
    <n v="1.8480000000000001"/>
    <n v="7.3920000000000003"/>
    <n v="4"/>
  </r>
  <r>
    <n v="376"/>
    <s v="US-2014-119137"/>
    <x v="149"/>
    <d v="2014-07-27T00:00:00"/>
    <x v="1"/>
    <x v="151"/>
    <x v="151"/>
    <x v="0"/>
    <x v="0"/>
    <x v="93"/>
    <x v="16"/>
    <n v="85705"/>
    <x v="1"/>
    <s v="TEC-AC-10002076"/>
    <x v="2"/>
    <x v="11"/>
    <s v="Microsoft Natural Keyboard Elite"/>
    <n v="479.04"/>
    <n v="10"/>
    <n v="0.2"/>
    <n v="-29.940000000000012"/>
    <s v="NO"/>
    <n v="958.08000000000015"/>
    <n v="3832.3200000000006"/>
    <n v="4"/>
  </r>
  <r>
    <n v="377"/>
    <s v="US-2016-134656"/>
    <x v="150"/>
    <d v="2016-10-01T00:00:00"/>
    <x v="2"/>
    <x v="152"/>
    <x v="152"/>
    <x v="1"/>
    <x v="0"/>
    <x v="94"/>
    <x v="10"/>
    <n v="62301"/>
    <x v="2"/>
    <s v="OFF-PA-10003039"/>
    <x v="1"/>
    <x v="10"/>
    <s v="Xerox 1960"/>
    <n v="99.13600000000001"/>
    <n v="4"/>
    <n v="0.2"/>
    <n v="30.979999999999993"/>
    <s v="NO"/>
    <n v="79.308800000000019"/>
    <n v="317.23520000000002"/>
    <n v="3"/>
  </r>
  <r>
    <n v="378"/>
    <s v="US-2017-134481"/>
    <x v="151"/>
    <d v="2017-09-01T00:00:00"/>
    <x v="1"/>
    <x v="153"/>
    <x v="153"/>
    <x v="1"/>
    <x v="0"/>
    <x v="47"/>
    <x v="31"/>
    <n v="2038"/>
    <x v="3"/>
    <s v="FUR-TA-10004915"/>
    <x v="0"/>
    <x v="3"/>
    <s v="Office Impressions End Table, 20-1/2&quot;H x 24&quot;W x 20&quot;D"/>
    <n v="1488.4239999999998"/>
    <n v="7"/>
    <n v="0.3"/>
    <n v="-297.68479999999983"/>
    <s v="NO"/>
    <n v="3125.6903999999995"/>
    <n v="7293.2775999999994"/>
    <n v="5"/>
  </r>
  <r>
    <n v="379"/>
    <s v="CA-2015-130792"/>
    <x v="152"/>
    <d v="2015-05-05T00:00:00"/>
    <x v="1"/>
    <x v="154"/>
    <x v="154"/>
    <x v="0"/>
    <x v="0"/>
    <x v="12"/>
    <x v="5"/>
    <n v="77095"/>
    <x v="2"/>
    <s v="OFF-AP-10000696"/>
    <x v="1"/>
    <x v="9"/>
    <s v="Holmes Odor Grabber"/>
    <n v="8.6519999999999975"/>
    <n v="3"/>
    <n v="0.8"/>
    <n v="-20.332200000000007"/>
    <s v="NO"/>
    <n v="20.764799999999994"/>
    <n v="5.1911999999999985"/>
    <n v="7"/>
  </r>
  <r>
    <n v="380"/>
    <s v="CA-2015-130792"/>
    <x v="152"/>
    <d v="2015-05-05T00:00:00"/>
    <x v="1"/>
    <x v="154"/>
    <x v="154"/>
    <x v="0"/>
    <x v="0"/>
    <x v="12"/>
    <x v="5"/>
    <n v="77095"/>
    <x v="2"/>
    <s v="OFF-ST-10003327"/>
    <x v="1"/>
    <x v="4"/>
    <s v="Akro-Mils 12-Gallon Tote"/>
    <n v="23.832000000000001"/>
    <n v="3"/>
    <n v="0.2"/>
    <n v="2.6810999999999954"/>
    <s v="NO"/>
    <n v="14.299200000000003"/>
    <n v="57.19680000000001"/>
    <n v="7"/>
  </r>
  <r>
    <n v="381"/>
    <s v="CA-2015-130792"/>
    <x v="152"/>
    <d v="2015-05-05T00:00:00"/>
    <x v="1"/>
    <x v="154"/>
    <x v="154"/>
    <x v="0"/>
    <x v="0"/>
    <x v="12"/>
    <x v="5"/>
    <n v="77095"/>
    <x v="2"/>
    <s v="OFF-BI-10000309"/>
    <x v="1"/>
    <x v="8"/>
    <s v="GBC Twin Loop Wire Binding Elements, 9/16&quot; Spine, Black"/>
    <n v="12.175999999999998"/>
    <n v="4"/>
    <n v="0.8"/>
    <n v="-18.872800000000009"/>
    <s v="NO"/>
    <n v="38.963200000000001"/>
    <n v="9.740799999999993"/>
    <n v="7"/>
  </r>
  <r>
    <n v="382"/>
    <s v="CA-2016-134775"/>
    <x v="99"/>
    <d v="2016-10-29T00:00:00"/>
    <x v="2"/>
    <x v="155"/>
    <x v="155"/>
    <x v="1"/>
    <x v="0"/>
    <x v="8"/>
    <x v="1"/>
    <n v="94109"/>
    <x v="1"/>
    <s v="OFF-PA-10004734"/>
    <x v="1"/>
    <x v="10"/>
    <s v="Southworth Structures Collection"/>
    <n v="50.96"/>
    <n v="7"/>
    <n v="0"/>
    <n v="25.48"/>
    <s v="Yes"/>
    <n v="0"/>
    <n v="356.72"/>
    <n v="1"/>
  </r>
  <r>
    <n v="383"/>
    <s v="CA-2016-134775"/>
    <x v="99"/>
    <d v="2016-10-29T00:00:00"/>
    <x v="2"/>
    <x v="155"/>
    <x v="155"/>
    <x v="1"/>
    <x v="0"/>
    <x v="8"/>
    <x v="1"/>
    <n v="94109"/>
    <x v="1"/>
    <s v="OFF-BI-10002225"/>
    <x v="1"/>
    <x v="8"/>
    <s v="Square Ring Data Binders, Rigid 75 Pt. Covers, 11&quot; x 14-7/8&quot;"/>
    <n v="49.536000000000001"/>
    <n v="3"/>
    <n v="0.2"/>
    <n v="17.337599999999998"/>
    <s v="Yes"/>
    <n v="29.721600000000002"/>
    <n v="118.88640000000001"/>
    <n v="1"/>
  </r>
  <r>
    <n v="384"/>
    <s v="CA-2015-125395"/>
    <x v="153"/>
    <d v="2015-06-29T00:00:00"/>
    <x v="0"/>
    <x v="156"/>
    <x v="156"/>
    <x v="1"/>
    <x v="0"/>
    <x v="79"/>
    <x v="12"/>
    <n v="48180"/>
    <x v="2"/>
    <s v="TEC-AC-10004708"/>
    <x v="2"/>
    <x v="11"/>
    <s v="Sony 32GB Class 10 Micro SDHC R40 Memory Card"/>
    <n v="41.9"/>
    <n v="2"/>
    <n v="0"/>
    <n v="8.7989999999999995"/>
    <s v="NO"/>
    <n v="0"/>
    <n v="83.8"/>
    <n v="3"/>
  </r>
  <r>
    <n v="385"/>
    <s v="US-2015-168935"/>
    <x v="154"/>
    <d v="2015-12-02T00:00:00"/>
    <x v="1"/>
    <x v="157"/>
    <x v="157"/>
    <x v="0"/>
    <x v="0"/>
    <x v="95"/>
    <x v="2"/>
    <n v="33024"/>
    <x v="0"/>
    <s v="FUR-TA-10000617"/>
    <x v="0"/>
    <x v="3"/>
    <s v="Hon Practical Foundations 30 x 60 Training Table, Light Gray/Charcoal"/>
    <n v="375.45750000000004"/>
    <n v="3"/>
    <n v="0.45"/>
    <n v="-157.00949999999997"/>
    <s v="NO"/>
    <n v="506.86762500000009"/>
    <n v="619.50487500000008"/>
    <n v="5"/>
  </r>
  <r>
    <n v="386"/>
    <s v="US-2015-168935"/>
    <x v="154"/>
    <d v="2015-12-02T00:00:00"/>
    <x v="1"/>
    <x v="157"/>
    <x v="157"/>
    <x v="0"/>
    <x v="0"/>
    <x v="95"/>
    <x v="2"/>
    <n v="33024"/>
    <x v="0"/>
    <s v="TEC-AC-10002335"/>
    <x v="2"/>
    <x v="11"/>
    <s v="Logitech Media Keyboard K200"/>
    <n v="83.976000000000013"/>
    <n v="3"/>
    <n v="0.2"/>
    <n v="-1.049700000000005"/>
    <s v="NO"/>
    <n v="50.385600000000011"/>
    <n v="201.54240000000004"/>
    <n v="5"/>
  </r>
  <r>
    <n v="387"/>
    <s v="CA-2015-122756"/>
    <x v="155"/>
    <d v="2015-12-07T00:00:00"/>
    <x v="1"/>
    <x v="158"/>
    <x v="158"/>
    <x v="1"/>
    <x v="0"/>
    <x v="10"/>
    <x v="9"/>
    <n v="19140"/>
    <x v="3"/>
    <s v="TEC-MA-10001681"/>
    <x v="2"/>
    <x v="15"/>
    <s v="Lexmark MarkNet N8150 Wireless Print Server"/>
    <n v="482.34000000000003"/>
    <n v="4"/>
    <n v="0.7"/>
    <n v="-337.63799999999981"/>
    <s v="NO"/>
    <n v="1350.5519999999999"/>
    <n v="578.80800000000022"/>
    <n v="4"/>
  </r>
  <r>
    <n v="388"/>
    <s v="CA-2015-122756"/>
    <x v="155"/>
    <d v="2015-12-07T00:00:00"/>
    <x v="1"/>
    <x v="158"/>
    <x v="158"/>
    <x v="1"/>
    <x v="0"/>
    <x v="10"/>
    <x v="9"/>
    <n v="19140"/>
    <x v="3"/>
    <s v="FUR-FU-10001935"/>
    <x v="0"/>
    <x v="5"/>
    <s v="3M Hangers With Command Adhesive"/>
    <n v="2.9600000000000004"/>
    <n v="1"/>
    <n v="0.2"/>
    <n v="0.77700000000000025"/>
    <s v="NO"/>
    <n v="0.59200000000000008"/>
    <n v="2.3680000000000003"/>
    <n v="4"/>
  </r>
  <r>
    <n v="389"/>
    <s v="CA-2014-115973"/>
    <x v="156"/>
    <d v="2014-11-26T00:00:00"/>
    <x v="2"/>
    <x v="159"/>
    <x v="159"/>
    <x v="0"/>
    <x v="0"/>
    <x v="74"/>
    <x v="24"/>
    <n v="45231"/>
    <x v="3"/>
    <s v="OFF-AR-10004757"/>
    <x v="1"/>
    <x v="6"/>
    <s v="Crayola Colored Pencils"/>
    <n v="2.6240000000000001"/>
    <n v="1"/>
    <n v="0.2"/>
    <n v="0.42639999999999978"/>
    <s v="NO"/>
    <n v="0.52480000000000004"/>
    <n v="2.0992000000000002"/>
    <n v="2"/>
  </r>
  <r>
    <n v="390"/>
    <s v="CA-2017-101798"/>
    <x v="157"/>
    <d v="2017-12-15T00:00:00"/>
    <x v="1"/>
    <x v="160"/>
    <x v="160"/>
    <x v="0"/>
    <x v="0"/>
    <x v="20"/>
    <x v="15"/>
    <n v="10009"/>
    <x v="3"/>
    <s v="OFF-BI-10000050"/>
    <x v="1"/>
    <x v="8"/>
    <s v="Angle-D Binders with Locking Rings, Label Holders"/>
    <n v="23.36"/>
    <n v="4"/>
    <n v="0.2"/>
    <n v="7.8839999999999986"/>
    <s v="NO"/>
    <n v="18.687999999999999"/>
    <n v="74.751999999999995"/>
    <n v="4"/>
  </r>
  <r>
    <n v="391"/>
    <s v="CA-2017-101798"/>
    <x v="157"/>
    <d v="2017-12-15T00:00:00"/>
    <x v="1"/>
    <x v="160"/>
    <x v="160"/>
    <x v="0"/>
    <x v="0"/>
    <x v="20"/>
    <x v="15"/>
    <n v="10009"/>
    <x v="3"/>
    <s v="TEC-AC-10001998"/>
    <x v="2"/>
    <x v="11"/>
    <s v="Logitech LS21 Speaker System - PC Multimedia - 2.1-CH - Wired"/>
    <n v="39.979999999999997"/>
    <n v="2"/>
    <n v="0"/>
    <n v="13.593199999999996"/>
    <s v="NO"/>
    <n v="0"/>
    <n v="79.959999999999994"/>
    <n v="4"/>
  </r>
  <r>
    <n v="392"/>
    <s v="US-2014-135972"/>
    <x v="158"/>
    <d v="2014-09-23T00:00:00"/>
    <x v="0"/>
    <x v="161"/>
    <x v="161"/>
    <x v="0"/>
    <x v="0"/>
    <x v="96"/>
    <x v="4"/>
    <n v="98198"/>
    <x v="1"/>
    <s v="TEC-PH-10003012"/>
    <x v="2"/>
    <x v="7"/>
    <s v="Nortel Meridian M3904 Professional Digital phone"/>
    <n v="246.38400000000001"/>
    <n v="2"/>
    <n v="0.2"/>
    <n v="27.718199999999968"/>
    <s v="NO"/>
    <n v="98.553600000000017"/>
    <n v="394.21440000000001"/>
    <n v="2"/>
  </r>
  <r>
    <n v="393"/>
    <s v="US-2014-135972"/>
    <x v="158"/>
    <d v="2014-09-23T00:00:00"/>
    <x v="0"/>
    <x v="161"/>
    <x v="161"/>
    <x v="0"/>
    <x v="0"/>
    <x v="96"/>
    <x v="4"/>
    <n v="98198"/>
    <x v="1"/>
    <s v="TEC-CO-10002313"/>
    <x v="2"/>
    <x v="16"/>
    <s v="Canon PC1080F Personal Copier"/>
    <n v="1799.97"/>
    <n v="3"/>
    <n v="0"/>
    <n v="701.98829999999998"/>
    <s v="NO"/>
    <n v="0"/>
    <n v="5399.91"/>
    <n v="2"/>
  </r>
  <r>
    <n v="394"/>
    <s v="US-2014-134971"/>
    <x v="159"/>
    <d v="2014-06-10T00:00:00"/>
    <x v="0"/>
    <x v="162"/>
    <x v="162"/>
    <x v="1"/>
    <x v="0"/>
    <x v="97"/>
    <x v="10"/>
    <n v="61604"/>
    <x v="2"/>
    <s v="OFF-BI-10003982"/>
    <x v="1"/>
    <x v="8"/>
    <s v="Wilson Jones Century Plastic Molded Ring Binders"/>
    <n v="12.461999999999996"/>
    <n v="3"/>
    <n v="0.8"/>
    <n v="-20.5623"/>
    <s v="NO"/>
    <n v="29.908799999999992"/>
    <n v="7.4771999999999963"/>
    <n v="3"/>
  </r>
  <r>
    <n v="395"/>
    <s v="CA-2017-102946"/>
    <x v="160"/>
    <d v="2017-07-05T00:00:00"/>
    <x v="1"/>
    <x v="163"/>
    <x v="163"/>
    <x v="2"/>
    <x v="0"/>
    <x v="98"/>
    <x v="33"/>
    <n v="89115"/>
    <x v="1"/>
    <s v="OFF-BI-10004492"/>
    <x v="1"/>
    <x v="8"/>
    <s v="Tuf-Vin Binders"/>
    <n v="75.792000000000002"/>
    <n v="3"/>
    <n v="0.2"/>
    <n v="25.579799999999992"/>
    <s v="NO"/>
    <n v="45.475200000000001"/>
    <n v="181.9008"/>
    <n v="5"/>
  </r>
  <r>
    <n v="396"/>
    <s v="CA-2017-165603"/>
    <x v="161"/>
    <d v="2017-10-19T00:00:00"/>
    <x v="0"/>
    <x v="164"/>
    <x v="164"/>
    <x v="1"/>
    <x v="0"/>
    <x v="99"/>
    <x v="34"/>
    <n v="2886"/>
    <x v="3"/>
    <s v="OFF-ST-10000798"/>
    <x v="1"/>
    <x v="4"/>
    <s v="2300 Heavy-Duty Transfer File Systems by Perma"/>
    <n v="49.96"/>
    <n v="2"/>
    <n v="0"/>
    <n v="9.4923999999999964"/>
    <s v="NO"/>
    <n v="0"/>
    <n v="99.92"/>
    <n v="2"/>
  </r>
  <r>
    <n v="397"/>
    <s v="CA-2017-165603"/>
    <x v="161"/>
    <d v="2017-10-19T00:00:00"/>
    <x v="0"/>
    <x v="164"/>
    <x v="164"/>
    <x v="1"/>
    <x v="0"/>
    <x v="99"/>
    <x v="34"/>
    <n v="2886"/>
    <x v="3"/>
    <s v="OFF-PA-10002552"/>
    <x v="1"/>
    <x v="10"/>
    <s v="Xerox 1958"/>
    <n v="12.96"/>
    <n v="2"/>
    <n v="0"/>
    <n v="6.2208000000000006"/>
    <s v="NO"/>
    <n v="0"/>
    <n v="25.92"/>
    <n v="2"/>
  </r>
  <r>
    <n v="398"/>
    <s v="CA-2015-122259"/>
    <x v="89"/>
    <d v="2015-11-04T00:00:00"/>
    <x v="1"/>
    <x v="6"/>
    <x v="6"/>
    <x v="2"/>
    <x v="0"/>
    <x v="25"/>
    <x v="12"/>
    <n v="49201"/>
    <x v="2"/>
    <s v="OFF-SU-10002573"/>
    <x v="1"/>
    <x v="14"/>
    <s v="Acme 10&quot; Easy Grip Assistive Scissors"/>
    <n v="70.12"/>
    <n v="4"/>
    <n v="0"/>
    <n v="21.035999999999994"/>
    <s v="NO"/>
    <n v="0"/>
    <n v="280.48"/>
    <n v="4"/>
  </r>
  <r>
    <n v="399"/>
    <s v="CA-2016-108987"/>
    <x v="162"/>
    <d v="2016-09-10T00:00:00"/>
    <x v="0"/>
    <x v="165"/>
    <x v="165"/>
    <x v="0"/>
    <x v="0"/>
    <x v="12"/>
    <x v="5"/>
    <n v="77036"/>
    <x v="2"/>
    <s v="OFF-ST-10001580"/>
    <x v="1"/>
    <x v="4"/>
    <s v="Super Decoflex Portable Personal File"/>
    <n v="35.952000000000005"/>
    <n v="3"/>
    <n v="0.2"/>
    <n v="3.5951999999999984"/>
    <s v="NO"/>
    <n v="21.571200000000005"/>
    <n v="86.284800000000018"/>
    <n v="2"/>
  </r>
  <r>
    <n v="400"/>
    <s v="CA-2016-108987"/>
    <x v="162"/>
    <d v="2016-09-10T00:00:00"/>
    <x v="0"/>
    <x v="165"/>
    <x v="165"/>
    <x v="0"/>
    <x v="0"/>
    <x v="12"/>
    <x v="5"/>
    <n v="77036"/>
    <x v="2"/>
    <s v="FUR-BO-10004834"/>
    <x v="0"/>
    <x v="0"/>
    <s v="Riverside Palais Royal Lawyers Bookcase, Royale Cherry Finish"/>
    <n v="2396.2655999999997"/>
    <n v="4"/>
    <n v="0.32"/>
    <n v="-317.15280000000007"/>
    <s v="NO"/>
    <n v="3067.2199679999999"/>
    <n v="6517.8424319999995"/>
    <n v="2"/>
  </r>
  <r>
    <n v="401"/>
    <s v="CA-2016-108987"/>
    <x v="162"/>
    <d v="2016-09-10T00:00:00"/>
    <x v="0"/>
    <x v="165"/>
    <x v="165"/>
    <x v="0"/>
    <x v="0"/>
    <x v="12"/>
    <x v="5"/>
    <n v="77036"/>
    <x v="2"/>
    <s v="OFF-ST-10000934"/>
    <x v="1"/>
    <x v="4"/>
    <s v="Contico 72&quot;H Heavy-Duty Storage System"/>
    <n v="131.136"/>
    <n v="4"/>
    <n v="0.2"/>
    <n v="-32.783999999999999"/>
    <s v="NO"/>
    <n v="104.9088"/>
    <n v="419.6352"/>
    <n v="2"/>
  </r>
  <r>
    <n v="402"/>
    <s v="CA-2016-108987"/>
    <x v="162"/>
    <d v="2016-09-10T00:00:00"/>
    <x v="0"/>
    <x v="165"/>
    <x v="165"/>
    <x v="0"/>
    <x v="0"/>
    <x v="12"/>
    <x v="5"/>
    <n v="77036"/>
    <x v="2"/>
    <s v="TEC-AC-10000158"/>
    <x v="2"/>
    <x v="11"/>
    <s v="Sony 64GB Class 10 Micro SDHC R40 Memory Card"/>
    <n v="57.584000000000003"/>
    <n v="2"/>
    <n v="0.2"/>
    <n v="0.71979999999999933"/>
    <s v="NO"/>
    <n v="23.033600000000003"/>
    <n v="92.134399999999999"/>
    <n v="2"/>
  </r>
  <r>
    <n v="403"/>
    <s v="CA-2014-113166"/>
    <x v="163"/>
    <d v="2014-12-26T00:00:00"/>
    <x v="2"/>
    <x v="166"/>
    <x v="166"/>
    <x v="0"/>
    <x v="0"/>
    <x v="100"/>
    <x v="2"/>
    <n v="33180"/>
    <x v="0"/>
    <s v="OFF-PA-10001947"/>
    <x v="1"/>
    <x v="10"/>
    <s v="Xerox 1974"/>
    <n v="9.5680000000000014"/>
    <n v="2"/>
    <n v="0.2"/>
    <n v="3.4683999999999999"/>
    <s v="NO"/>
    <n v="3.8272000000000008"/>
    <n v="15.308800000000002"/>
    <n v="2"/>
  </r>
  <r>
    <n v="404"/>
    <s v="CA-2014-155208"/>
    <x v="164"/>
    <d v="2014-04-20T00:00:00"/>
    <x v="1"/>
    <x v="70"/>
    <x v="70"/>
    <x v="1"/>
    <x v="0"/>
    <x v="40"/>
    <x v="3"/>
    <n v="28403"/>
    <x v="0"/>
    <s v="OFF-AR-10003478"/>
    <x v="1"/>
    <x v="6"/>
    <s v="Avery Hi-Liter EverBold Pen Style Fluorescent Highlighters, 4/Pack"/>
    <n v="39.072000000000003"/>
    <n v="6"/>
    <n v="0.2"/>
    <n v="9.7680000000000007"/>
    <s v="NO"/>
    <n v="46.886400000000009"/>
    <n v="187.54560000000001"/>
    <n v="4"/>
  </r>
  <r>
    <n v="405"/>
    <s v="CA-2017-117933"/>
    <x v="165"/>
    <d v="2017-12-29T00:00:00"/>
    <x v="1"/>
    <x v="167"/>
    <x v="167"/>
    <x v="0"/>
    <x v="0"/>
    <x v="20"/>
    <x v="15"/>
    <n v="10024"/>
    <x v="3"/>
    <s v="OFF-AP-10004249"/>
    <x v="1"/>
    <x v="9"/>
    <s v="Staple holder"/>
    <n v="35.910000000000004"/>
    <n v="3"/>
    <n v="0"/>
    <n v="9.6956999999999987"/>
    <s v="NO"/>
    <n v="0"/>
    <n v="107.73000000000002"/>
    <n v="5"/>
  </r>
  <r>
    <n v="406"/>
    <s v="CA-2017-117457"/>
    <x v="166"/>
    <d v="2017-12-12T00:00:00"/>
    <x v="1"/>
    <x v="168"/>
    <x v="168"/>
    <x v="0"/>
    <x v="0"/>
    <x v="8"/>
    <x v="1"/>
    <n v="94110"/>
    <x v="1"/>
    <s v="TEC-AC-10000158"/>
    <x v="2"/>
    <x v="11"/>
    <s v="Sony 64GB Class 10 Micro SDHC R40 Memory Card"/>
    <n v="179.95000000000002"/>
    <n v="5"/>
    <n v="0"/>
    <n v="37.789500000000004"/>
    <s v="NO"/>
    <n v="0"/>
    <n v="899.75000000000011"/>
    <n v="4"/>
  </r>
  <r>
    <n v="407"/>
    <s v="CA-2017-117457"/>
    <x v="166"/>
    <d v="2017-12-12T00:00:00"/>
    <x v="1"/>
    <x v="168"/>
    <x v="168"/>
    <x v="0"/>
    <x v="0"/>
    <x v="8"/>
    <x v="1"/>
    <n v="94110"/>
    <x v="1"/>
    <s v="TEC-CO-10004115"/>
    <x v="2"/>
    <x v="16"/>
    <s v="Sharp AL-1530CS Digital Copier"/>
    <n v="1199.9760000000001"/>
    <n v="3"/>
    <n v="0.2"/>
    <n v="434.99130000000002"/>
    <s v="NO"/>
    <n v="719.98560000000009"/>
    <n v="2879.9424000000004"/>
    <n v="4"/>
  </r>
  <r>
    <n v="408"/>
    <s v="CA-2017-117457"/>
    <x v="166"/>
    <d v="2017-12-12T00:00:00"/>
    <x v="1"/>
    <x v="168"/>
    <x v="168"/>
    <x v="0"/>
    <x v="0"/>
    <x v="8"/>
    <x v="1"/>
    <n v="94110"/>
    <x v="1"/>
    <s v="OFF-PA-10003724"/>
    <x v="1"/>
    <x v="10"/>
    <s v="Wirebound Message Book, 4 per Page"/>
    <n v="27.15"/>
    <n v="5"/>
    <n v="0"/>
    <n v="13.3035"/>
    <s v="NO"/>
    <n v="0"/>
    <n v="135.75"/>
    <n v="4"/>
  </r>
  <r>
    <n v="409"/>
    <s v="CA-2017-117457"/>
    <x v="166"/>
    <d v="2017-12-12T00:00:00"/>
    <x v="1"/>
    <x v="168"/>
    <x v="168"/>
    <x v="0"/>
    <x v="0"/>
    <x v="8"/>
    <x v="1"/>
    <n v="94110"/>
    <x v="1"/>
    <s v="FUR-TA-10002041"/>
    <x v="0"/>
    <x v="3"/>
    <s v="Bevis Round Conference Table Top, X-Base"/>
    <n v="1004.0239999999999"/>
    <n v="7"/>
    <n v="0.2"/>
    <n v="-112.95269999999994"/>
    <s v="NO"/>
    <n v="1405.6336000000001"/>
    <n v="5622.5343999999996"/>
    <n v="4"/>
  </r>
  <r>
    <n v="410"/>
    <s v="CA-2017-117457"/>
    <x v="166"/>
    <d v="2017-12-12T00:00:00"/>
    <x v="1"/>
    <x v="168"/>
    <x v="168"/>
    <x v="0"/>
    <x v="0"/>
    <x v="8"/>
    <x v="1"/>
    <n v="94110"/>
    <x v="1"/>
    <s v="OFF-PA-10002893"/>
    <x v="1"/>
    <x v="10"/>
    <s v="Wirebound Service Call Books, 5 1/2&quot; x 4&quot;"/>
    <n v="9.68"/>
    <n v="1"/>
    <n v="0"/>
    <n v="4.6463999999999999"/>
    <s v="NO"/>
    <n v="0"/>
    <n v="9.68"/>
    <n v="4"/>
  </r>
  <r>
    <n v="411"/>
    <s v="CA-2017-117457"/>
    <x v="166"/>
    <d v="2017-12-12T00:00:00"/>
    <x v="1"/>
    <x v="168"/>
    <x v="168"/>
    <x v="0"/>
    <x v="0"/>
    <x v="8"/>
    <x v="1"/>
    <n v="94110"/>
    <x v="1"/>
    <s v="OFF-LA-10003766"/>
    <x v="1"/>
    <x v="2"/>
    <s v="Self-Adhesive Removable Labels"/>
    <n v="28.349999999999998"/>
    <n v="9"/>
    <n v="0"/>
    <n v="13.608000000000001"/>
    <s v="NO"/>
    <n v="0"/>
    <n v="255.14999999999998"/>
    <n v="4"/>
  </r>
  <r>
    <n v="412"/>
    <s v="CA-2017-117457"/>
    <x v="166"/>
    <d v="2017-12-12T00:00:00"/>
    <x v="1"/>
    <x v="168"/>
    <x v="168"/>
    <x v="0"/>
    <x v="0"/>
    <x v="8"/>
    <x v="1"/>
    <n v="94110"/>
    <x v="1"/>
    <s v="OFF-PA-10001970"/>
    <x v="1"/>
    <x v="10"/>
    <s v="Xerox 1908"/>
    <n v="55.98"/>
    <n v="1"/>
    <n v="0"/>
    <n v="27.430199999999999"/>
    <s v="NO"/>
    <n v="0"/>
    <n v="55.98"/>
    <n v="4"/>
  </r>
  <r>
    <n v="413"/>
    <s v="CA-2017-117457"/>
    <x v="166"/>
    <d v="2017-12-12T00:00:00"/>
    <x v="1"/>
    <x v="168"/>
    <x v="168"/>
    <x v="0"/>
    <x v="0"/>
    <x v="8"/>
    <x v="1"/>
    <n v="94110"/>
    <x v="1"/>
    <s v="FUR-BO-10001972"/>
    <x v="0"/>
    <x v="0"/>
    <s v="O'Sullivan 4-Shelf Bookcase in Odessa Pine"/>
    <n v="1336.829"/>
    <n v="13"/>
    <n v="0.15"/>
    <n v="31.454799999999949"/>
    <s v="NO"/>
    <n v="2606.8165499999996"/>
    <n v="14771.960449999999"/>
    <n v="4"/>
  </r>
  <r>
    <n v="414"/>
    <s v="CA-2017-117457"/>
    <x v="166"/>
    <d v="2017-12-12T00:00:00"/>
    <x v="1"/>
    <x v="168"/>
    <x v="168"/>
    <x v="0"/>
    <x v="0"/>
    <x v="8"/>
    <x v="1"/>
    <n v="94110"/>
    <x v="1"/>
    <s v="FUR-CH-10003956"/>
    <x v="0"/>
    <x v="1"/>
    <s v="Novimex High-Tech Fabric Mesh Task Chair"/>
    <n v="113.56800000000001"/>
    <n v="2"/>
    <n v="0.2"/>
    <n v="-18.454800000000013"/>
    <s v="NO"/>
    <n v="45.427200000000006"/>
    <n v="181.70880000000002"/>
    <n v="4"/>
  </r>
  <r>
    <n v="415"/>
    <s v="CA-2017-142636"/>
    <x v="132"/>
    <d v="2017-11-07T00:00:00"/>
    <x v="1"/>
    <x v="169"/>
    <x v="169"/>
    <x v="1"/>
    <x v="0"/>
    <x v="4"/>
    <x v="4"/>
    <n v="98105"/>
    <x v="1"/>
    <s v="OFF-PA-10000157"/>
    <x v="1"/>
    <x v="10"/>
    <s v="Xerox 191"/>
    <n v="139.86000000000001"/>
    <n v="7"/>
    <n v="0"/>
    <n v="65.734199999999987"/>
    <s v="NO"/>
    <n v="0"/>
    <n v="979.0200000000001"/>
    <n v="4"/>
  </r>
  <r>
    <n v="416"/>
    <s v="CA-2017-142636"/>
    <x v="132"/>
    <d v="2017-11-07T00:00:00"/>
    <x v="1"/>
    <x v="169"/>
    <x v="169"/>
    <x v="1"/>
    <x v="0"/>
    <x v="4"/>
    <x v="4"/>
    <n v="98105"/>
    <x v="1"/>
    <s v="FUR-CH-10001891"/>
    <x v="0"/>
    <x v="1"/>
    <s v="Global Deluxe Office Fabric Chairs"/>
    <n v="307.13600000000002"/>
    <n v="4"/>
    <n v="0.2"/>
    <n v="26.874400000000023"/>
    <s v="NO"/>
    <n v="245.70880000000002"/>
    <n v="982.8352000000001"/>
    <n v="4"/>
  </r>
  <r>
    <n v="417"/>
    <s v="CA-2017-122105"/>
    <x v="92"/>
    <d v="2017-06-28T00:00:00"/>
    <x v="1"/>
    <x v="170"/>
    <x v="170"/>
    <x v="0"/>
    <x v="0"/>
    <x v="101"/>
    <x v="1"/>
    <n v="92646"/>
    <x v="1"/>
    <s v="OFF-AR-10004344"/>
    <x v="1"/>
    <x v="6"/>
    <s v="Bulldog Vacuum Base Pencil Sharpener"/>
    <n v="95.92"/>
    <n v="8"/>
    <n v="0"/>
    <n v="25.898399999999995"/>
    <s v="NO"/>
    <n v="0"/>
    <n v="767.36"/>
    <n v="4"/>
  </r>
  <r>
    <n v="418"/>
    <s v="CA-2016-148796"/>
    <x v="167"/>
    <d v="2016-04-18T00:00:00"/>
    <x v="1"/>
    <x v="171"/>
    <x v="171"/>
    <x v="0"/>
    <x v="0"/>
    <x v="1"/>
    <x v="1"/>
    <n v="90004"/>
    <x v="1"/>
    <s v="FUR-CH-10004886"/>
    <x v="0"/>
    <x v="1"/>
    <s v="Bevis Steel Folding Chairs"/>
    <n v="383.8"/>
    <n v="5"/>
    <n v="0.2"/>
    <n v="38.379999999999981"/>
    <s v="Yes"/>
    <n v="383.8"/>
    <n v="1535.2"/>
    <n v="4"/>
  </r>
  <r>
    <n v="419"/>
    <s v="CA-2017-154816"/>
    <x v="44"/>
    <d v="2017-11-10T00:00:00"/>
    <x v="1"/>
    <x v="146"/>
    <x v="146"/>
    <x v="1"/>
    <x v="0"/>
    <x v="102"/>
    <x v="0"/>
    <n v="40475"/>
    <x v="0"/>
    <s v="OFF-PA-10003845"/>
    <x v="1"/>
    <x v="10"/>
    <s v="Xerox 1987"/>
    <n v="5.78"/>
    <n v="1"/>
    <n v="0"/>
    <n v="2.8322000000000003"/>
    <s v="NO"/>
    <n v="0"/>
    <n v="5.78"/>
    <n v="4"/>
  </r>
  <r>
    <n v="420"/>
    <s v="CA-2017-110478"/>
    <x v="168"/>
    <d v="2017-03-09T00:00:00"/>
    <x v="1"/>
    <x v="133"/>
    <x v="133"/>
    <x v="1"/>
    <x v="0"/>
    <x v="1"/>
    <x v="1"/>
    <n v="90045"/>
    <x v="1"/>
    <s v="OFF-AR-10001573"/>
    <x v="1"/>
    <x v="6"/>
    <s v="American Pencil"/>
    <n v="9.32"/>
    <n v="4"/>
    <n v="0"/>
    <n v="2.702799999999999"/>
    <s v="NO"/>
    <n v="0"/>
    <n v="37.28"/>
    <n v="5"/>
  </r>
  <r>
    <n v="421"/>
    <s v="CA-2017-110478"/>
    <x v="168"/>
    <d v="2017-03-09T00:00:00"/>
    <x v="1"/>
    <x v="133"/>
    <x v="133"/>
    <x v="1"/>
    <x v="0"/>
    <x v="1"/>
    <x v="1"/>
    <n v="90045"/>
    <x v="1"/>
    <s v="OFF-EN-10000483"/>
    <x v="1"/>
    <x v="12"/>
    <s v="White Envelopes, White Envelopes with Clear Poly Window"/>
    <n v="15.25"/>
    <n v="1"/>
    <n v="0"/>
    <n v="7.0149999999999988"/>
    <s v="NO"/>
    <n v="0"/>
    <n v="15.25"/>
    <n v="5"/>
  </r>
  <r>
    <n v="422"/>
    <s v="CA-2014-142048"/>
    <x v="169"/>
    <d v="2014-06-25T00:00:00"/>
    <x v="2"/>
    <x v="32"/>
    <x v="32"/>
    <x v="0"/>
    <x v="0"/>
    <x v="103"/>
    <x v="22"/>
    <n v="80027"/>
    <x v="1"/>
    <s v="TEC-AC-10004114"/>
    <x v="2"/>
    <x v="11"/>
    <s v="KeyTronic 6101 Series - Keyboard - Black"/>
    <n v="196.75200000000001"/>
    <n v="6"/>
    <n v="0.2"/>
    <n v="56.566200000000009"/>
    <s v="NO"/>
    <n v="236.10240000000005"/>
    <n v="944.40960000000018"/>
    <n v="3"/>
  </r>
  <r>
    <n v="423"/>
    <s v="CA-2017-125388"/>
    <x v="15"/>
    <d v="2017-10-23T00:00:00"/>
    <x v="1"/>
    <x v="172"/>
    <x v="172"/>
    <x v="1"/>
    <x v="0"/>
    <x v="104"/>
    <x v="31"/>
    <n v="1841"/>
    <x v="3"/>
    <s v="FUR-FU-10004712"/>
    <x v="0"/>
    <x v="5"/>
    <s v="Westinghouse Mesh Shade Clip-On Gooseneck Lamp, Black"/>
    <n v="56.56"/>
    <n v="4"/>
    <n v="0"/>
    <n v="14.705600000000004"/>
    <s v="NO"/>
    <n v="0"/>
    <n v="226.24"/>
    <n v="4"/>
  </r>
  <r>
    <n v="424"/>
    <s v="CA-2017-125388"/>
    <x v="15"/>
    <d v="2017-10-23T00:00:00"/>
    <x v="1"/>
    <x v="172"/>
    <x v="172"/>
    <x v="1"/>
    <x v="0"/>
    <x v="104"/>
    <x v="31"/>
    <n v="1841"/>
    <x v="3"/>
    <s v="OFF-ST-10000918"/>
    <x v="1"/>
    <x v="4"/>
    <s v="Crate-A-Files"/>
    <n v="32.700000000000003"/>
    <n v="3"/>
    <n v="0"/>
    <n v="8.5019999999999989"/>
    <s v="NO"/>
    <n v="0"/>
    <n v="98.100000000000009"/>
    <n v="4"/>
  </r>
  <r>
    <n v="425"/>
    <s v="CA-2017-155705"/>
    <x v="170"/>
    <d v="2017-08-23T00:00:00"/>
    <x v="0"/>
    <x v="173"/>
    <x v="173"/>
    <x v="0"/>
    <x v="0"/>
    <x v="25"/>
    <x v="35"/>
    <n v="39212"/>
    <x v="0"/>
    <s v="FUR-CH-10000015"/>
    <x v="0"/>
    <x v="1"/>
    <s v="Hon Multipurpose Stacking Arm Chairs"/>
    <n v="866.4"/>
    <n v="4"/>
    <n v="0"/>
    <n v="225.26400000000001"/>
    <s v="NO"/>
    <n v="0"/>
    <n v="3465.6"/>
    <n v="2"/>
  </r>
  <r>
    <n v="426"/>
    <s v="CA-2017-149160"/>
    <x v="51"/>
    <d v="2017-11-26T00:00:00"/>
    <x v="0"/>
    <x v="25"/>
    <x v="25"/>
    <x v="1"/>
    <x v="0"/>
    <x v="105"/>
    <x v="12"/>
    <n v="48187"/>
    <x v="2"/>
    <s v="FUR-FU-10003347"/>
    <x v="0"/>
    <x v="5"/>
    <s v="Coloredge Poster Frame"/>
    <n v="28.4"/>
    <n v="2"/>
    <n v="0"/>
    <n v="11.076000000000001"/>
    <s v="NO"/>
    <n v="0"/>
    <n v="56.8"/>
    <n v="3"/>
  </r>
  <r>
    <n v="427"/>
    <s v="CA-2017-149160"/>
    <x v="51"/>
    <d v="2017-11-26T00:00:00"/>
    <x v="0"/>
    <x v="25"/>
    <x v="25"/>
    <x v="1"/>
    <x v="0"/>
    <x v="105"/>
    <x v="12"/>
    <n v="48187"/>
    <x v="2"/>
    <s v="OFF-BI-10001543"/>
    <x v="1"/>
    <x v="8"/>
    <s v="GBC VeloBinder Manual Binding System"/>
    <n v="287.92"/>
    <n v="8"/>
    <n v="0"/>
    <n v="138.20160000000001"/>
    <s v="NO"/>
    <n v="0"/>
    <n v="2303.36"/>
    <n v="3"/>
  </r>
  <r>
    <n v="428"/>
    <s v="CA-2014-101476"/>
    <x v="171"/>
    <d v="2014-09-13T00:00:00"/>
    <x v="2"/>
    <x v="174"/>
    <x v="174"/>
    <x v="2"/>
    <x v="0"/>
    <x v="106"/>
    <x v="15"/>
    <n v="10801"/>
    <x v="3"/>
    <s v="TEC-MA-10000029"/>
    <x v="2"/>
    <x v="15"/>
    <s v="Epson WorkForce WF-2530 All-in-One Printer, Copier Scanner"/>
    <n v="69.989999999999995"/>
    <n v="1"/>
    <n v="0"/>
    <n v="30.095700000000001"/>
    <s v="NO"/>
    <n v="0"/>
    <n v="69.989999999999995"/>
    <n v="1"/>
  </r>
  <r>
    <n v="429"/>
    <s v="CA-2017-152275"/>
    <x v="172"/>
    <d v="2017-10-08T00:00:00"/>
    <x v="1"/>
    <x v="175"/>
    <x v="175"/>
    <x v="1"/>
    <x v="0"/>
    <x v="52"/>
    <x v="5"/>
    <n v="78207"/>
    <x v="2"/>
    <s v="OFF-AR-10000369"/>
    <x v="1"/>
    <x v="6"/>
    <s v="Design Ebony Sketching Pencil"/>
    <n v="6.6719999999999988"/>
    <n v="6"/>
    <n v="0.2"/>
    <n v="0.50039999999999996"/>
    <s v="NO"/>
    <n v="8.0063999999999993"/>
    <n v="32.025599999999997"/>
    <n v="7"/>
  </r>
  <r>
    <n v="430"/>
    <s v="US-2016-123750"/>
    <x v="173"/>
    <d v="2016-04-21T00:00:00"/>
    <x v="1"/>
    <x v="176"/>
    <x v="176"/>
    <x v="2"/>
    <x v="0"/>
    <x v="107"/>
    <x v="3"/>
    <n v="28052"/>
    <x v="0"/>
    <s v="OFF-BI-10004584"/>
    <x v="1"/>
    <x v="8"/>
    <s v="GBC ProClick 150 Presentation Binding System"/>
    <n v="189.58800000000005"/>
    <n v="2"/>
    <n v="0.7"/>
    <n v="-145.35079999999999"/>
    <s v="NO"/>
    <n v="265.42320000000007"/>
    <n v="113.75280000000004"/>
    <n v="6"/>
  </r>
  <r>
    <n v="431"/>
    <s v="US-2016-123750"/>
    <x v="173"/>
    <d v="2016-04-21T00:00:00"/>
    <x v="1"/>
    <x v="176"/>
    <x v="176"/>
    <x v="2"/>
    <x v="0"/>
    <x v="107"/>
    <x v="3"/>
    <n v="28052"/>
    <x v="0"/>
    <s v="TEC-AC-10004659"/>
    <x v="2"/>
    <x v="11"/>
    <s v="Imation Secure+ Hardware Encrypted USB 2.0 Flash Drive; 16GB"/>
    <n v="408.74399999999997"/>
    <n v="7"/>
    <n v="0.2"/>
    <n v="76.639499999999984"/>
    <s v="NO"/>
    <n v="572.24159999999995"/>
    <n v="2288.9663999999998"/>
    <n v="6"/>
  </r>
  <r>
    <n v="432"/>
    <s v="US-2016-123750"/>
    <x v="173"/>
    <d v="2016-04-21T00:00:00"/>
    <x v="1"/>
    <x v="176"/>
    <x v="176"/>
    <x v="2"/>
    <x v="0"/>
    <x v="107"/>
    <x v="3"/>
    <n v="28052"/>
    <x v="0"/>
    <s v="TEC-AC-10004659"/>
    <x v="2"/>
    <x v="11"/>
    <s v="Imation Secure+ Hardware Encrypted USB 2.0 Flash Drive; 16GB"/>
    <n v="291.95999999999998"/>
    <n v="5"/>
    <n v="0.2"/>
    <n v="54.742499999999978"/>
    <s v="NO"/>
    <n v="291.95999999999998"/>
    <n v="1167.8399999999999"/>
    <n v="6"/>
  </r>
  <r>
    <n v="433"/>
    <s v="US-2016-123750"/>
    <x v="173"/>
    <d v="2016-04-21T00:00:00"/>
    <x v="1"/>
    <x v="176"/>
    <x v="176"/>
    <x v="2"/>
    <x v="0"/>
    <x v="107"/>
    <x v="3"/>
    <n v="28052"/>
    <x v="0"/>
    <s v="OFF-ST-10000617"/>
    <x v="1"/>
    <x v="4"/>
    <s v="Woodgrain Magazine Files by Perma"/>
    <n v="4.7679999999999998"/>
    <n v="2"/>
    <n v="0.2"/>
    <n v="-0.7748000000000006"/>
    <s v="NO"/>
    <n v="1.9072"/>
    <n v="7.6288"/>
    <n v="6"/>
  </r>
  <r>
    <n v="434"/>
    <s v="CA-2016-127369"/>
    <x v="112"/>
    <d v="2016-06-07T00:00:00"/>
    <x v="2"/>
    <x v="72"/>
    <x v="72"/>
    <x v="0"/>
    <x v="0"/>
    <x v="90"/>
    <x v="31"/>
    <n v="1852"/>
    <x v="3"/>
    <s v="OFF-ST-10003306"/>
    <x v="1"/>
    <x v="4"/>
    <s v="Letter Size Cart"/>
    <n v="714.30000000000007"/>
    <n v="5"/>
    <n v="0"/>
    <n v="207.14699999999993"/>
    <s v="NO"/>
    <n v="0"/>
    <n v="3571.5000000000005"/>
    <n v="1"/>
  </r>
  <r>
    <n v="435"/>
    <s v="US-2014-150574"/>
    <x v="174"/>
    <d v="2014-12-25T00:00:00"/>
    <x v="1"/>
    <x v="177"/>
    <x v="177"/>
    <x v="0"/>
    <x v="0"/>
    <x v="108"/>
    <x v="2"/>
    <n v="32216"/>
    <x v="0"/>
    <s v="OFF-BI-10000773"/>
    <x v="1"/>
    <x v="8"/>
    <s v="Insertable Tab Post Binder Dividers"/>
    <n v="4.8120000000000003"/>
    <n v="2"/>
    <n v="0.7"/>
    <n v="-3.6891999999999996"/>
    <s v="Yes"/>
    <n v="6.7367999999999997"/>
    <n v="2.8872000000000009"/>
    <n v="6"/>
  </r>
  <r>
    <n v="436"/>
    <s v="US-2014-150574"/>
    <x v="174"/>
    <d v="2014-12-25T00:00:00"/>
    <x v="1"/>
    <x v="177"/>
    <x v="177"/>
    <x v="0"/>
    <x v="0"/>
    <x v="108"/>
    <x v="2"/>
    <n v="32216"/>
    <x v="0"/>
    <s v="TEC-AC-10002600"/>
    <x v="2"/>
    <x v="11"/>
    <s v="Belkin QODE FastFit Bluetooth Keyboard"/>
    <n v="247.8"/>
    <n v="5"/>
    <n v="0.2"/>
    <n v="-18.584999999999994"/>
    <s v="Yes"/>
    <n v="247.8"/>
    <n v="991.2"/>
    <n v="6"/>
  </r>
  <r>
    <n v="437"/>
    <s v="CA-2016-147375"/>
    <x v="1"/>
    <d v="2016-06-14T00:00:00"/>
    <x v="0"/>
    <x v="178"/>
    <x v="178"/>
    <x v="2"/>
    <x v="0"/>
    <x v="22"/>
    <x v="10"/>
    <n v="60623"/>
    <x v="2"/>
    <s v="TEC-MA-10002937"/>
    <x v="2"/>
    <x v="15"/>
    <s v="Canon Color ImageCLASS MF8580Cdw Wireless Laser All-In-One Printer, Copier, Scanner"/>
    <n v="1007.979"/>
    <n v="3"/>
    <n v="0.3"/>
    <n v="43.199100000000044"/>
    <s v="Yes"/>
    <n v="907.1810999999999"/>
    <n v="2116.7559000000001"/>
    <n v="2"/>
  </r>
  <r>
    <n v="438"/>
    <s v="CA-2016-147375"/>
    <x v="1"/>
    <d v="2016-06-14T00:00:00"/>
    <x v="0"/>
    <x v="178"/>
    <x v="178"/>
    <x v="2"/>
    <x v="0"/>
    <x v="22"/>
    <x v="10"/>
    <n v="60623"/>
    <x v="2"/>
    <s v="OFF-PA-10001970"/>
    <x v="1"/>
    <x v="10"/>
    <s v="Xerox 1908"/>
    <n v="313.488"/>
    <n v="7"/>
    <n v="0.2"/>
    <n v="113.63939999999998"/>
    <s v="Yes"/>
    <n v="438.88320000000004"/>
    <n v="1755.5328000000002"/>
    <n v="2"/>
  </r>
  <r>
    <n v="439"/>
    <s v="CA-2017-130043"/>
    <x v="175"/>
    <d v="2017-09-19T00:00:00"/>
    <x v="1"/>
    <x v="179"/>
    <x v="179"/>
    <x v="1"/>
    <x v="0"/>
    <x v="12"/>
    <x v="5"/>
    <n v="77070"/>
    <x v="2"/>
    <s v="OFF-PA-10002230"/>
    <x v="1"/>
    <x v="10"/>
    <s v="Xerox 1897"/>
    <n v="31.872000000000003"/>
    <n v="8"/>
    <n v="0.2"/>
    <n v="11.553600000000003"/>
    <s v="NO"/>
    <n v="50.995200000000011"/>
    <n v="203.98080000000002"/>
    <n v="4"/>
  </r>
  <r>
    <n v="440"/>
    <s v="CA-2017-157252"/>
    <x v="176"/>
    <d v="2017-01-23T00:00:00"/>
    <x v="0"/>
    <x v="51"/>
    <x v="51"/>
    <x v="1"/>
    <x v="0"/>
    <x v="20"/>
    <x v="15"/>
    <n v="10024"/>
    <x v="3"/>
    <s v="FUR-CH-10003396"/>
    <x v="0"/>
    <x v="1"/>
    <s v="Global Deluxe Steno Chair"/>
    <n v="207.84600000000003"/>
    <n v="3"/>
    <n v="0.1"/>
    <n v="2.3093999999999895"/>
    <s v="NO"/>
    <n v="62.353800000000014"/>
    <n v="561.18420000000015"/>
    <n v="3"/>
  </r>
  <r>
    <n v="441"/>
    <s v="CA-2016-115756"/>
    <x v="64"/>
    <d v="2016-09-07T00:00:00"/>
    <x v="0"/>
    <x v="7"/>
    <x v="7"/>
    <x v="0"/>
    <x v="0"/>
    <x v="66"/>
    <x v="12"/>
    <n v="48227"/>
    <x v="2"/>
    <s v="FUR-FU-10000246"/>
    <x v="0"/>
    <x v="5"/>
    <s v="Aluminum Document Frame"/>
    <n v="12.22"/>
    <n v="1"/>
    <n v="0"/>
    <n v="3.6659999999999986"/>
    <s v="NO"/>
    <n v="0"/>
    <n v="12.22"/>
    <n v="2"/>
  </r>
  <r>
    <n v="442"/>
    <s v="CA-2016-115756"/>
    <x v="64"/>
    <d v="2016-09-07T00:00:00"/>
    <x v="0"/>
    <x v="7"/>
    <x v="7"/>
    <x v="0"/>
    <x v="0"/>
    <x v="66"/>
    <x v="12"/>
    <n v="48227"/>
    <x v="2"/>
    <s v="OFF-ST-10000060"/>
    <x v="1"/>
    <x v="4"/>
    <s v="Fellowes Bankers Box Staxonsteel Drawer File/Stacking System"/>
    <n v="194.94"/>
    <n v="3"/>
    <n v="0"/>
    <n v="23.392800000000008"/>
    <s v="NO"/>
    <n v="0"/>
    <n v="584.81999999999994"/>
    <n v="2"/>
  </r>
  <r>
    <n v="443"/>
    <s v="CA-2016-115756"/>
    <x v="64"/>
    <d v="2016-09-07T00:00:00"/>
    <x v="0"/>
    <x v="7"/>
    <x v="7"/>
    <x v="0"/>
    <x v="0"/>
    <x v="66"/>
    <x v="12"/>
    <n v="48227"/>
    <x v="2"/>
    <s v="OFF-ST-10003058"/>
    <x v="1"/>
    <x v="4"/>
    <s v="Eldon Mobile Mega Data Cart  Mega Stackable  Add-On Trays"/>
    <n v="70.949999999999989"/>
    <n v="3"/>
    <n v="0"/>
    <n v="20.575499999999998"/>
    <s v="NO"/>
    <n v="0"/>
    <n v="212.84999999999997"/>
    <n v="2"/>
  </r>
  <r>
    <n v="444"/>
    <s v="CA-2016-115756"/>
    <x v="64"/>
    <d v="2016-09-07T00:00:00"/>
    <x v="0"/>
    <x v="7"/>
    <x v="7"/>
    <x v="0"/>
    <x v="0"/>
    <x v="66"/>
    <x v="12"/>
    <n v="48227"/>
    <x v="2"/>
    <s v="OFF-PA-10002222"/>
    <x v="1"/>
    <x v="10"/>
    <s v="Xerox Color Copier Paper, 11&quot; x 17&quot;, Ream"/>
    <n v="91.36"/>
    <n v="4"/>
    <n v="0"/>
    <n v="42.025599999999997"/>
    <s v="NO"/>
    <n v="0"/>
    <n v="365.44"/>
    <n v="2"/>
  </r>
  <r>
    <n v="445"/>
    <s v="CA-2016-115756"/>
    <x v="64"/>
    <d v="2016-09-07T00:00:00"/>
    <x v="0"/>
    <x v="7"/>
    <x v="7"/>
    <x v="0"/>
    <x v="0"/>
    <x v="66"/>
    <x v="12"/>
    <n v="48227"/>
    <x v="2"/>
    <s v="FUR-CH-10002372"/>
    <x v="0"/>
    <x v="1"/>
    <s v="Office Star - Ergonomically Designed Knee Chair"/>
    <n v="242.94"/>
    <n v="3"/>
    <n v="0"/>
    <n v="29.152800000000013"/>
    <s v="NO"/>
    <n v="0"/>
    <n v="728.81999999999994"/>
    <n v="2"/>
  </r>
  <r>
    <n v="446"/>
    <s v="CA-2016-115756"/>
    <x v="64"/>
    <d v="2016-09-07T00:00:00"/>
    <x v="0"/>
    <x v="7"/>
    <x v="7"/>
    <x v="0"/>
    <x v="0"/>
    <x v="66"/>
    <x v="12"/>
    <n v="48227"/>
    <x v="2"/>
    <s v="OFF-LA-10001317"/>
    <x v="1"/>
    <x v="2"/>
    <s v="Avery 520"/>
    <n v="22.05"/>
    <n v="7"/>
    <n v="0"/>
    <n v="10.584"/>
    <s v="NO"/>
    <n v="0"/>
    <n v="154.35"/>
    <n v="2"/>
  </r>
  <r>
    <n v="447"/>
    <s v="CA-2017-154214"/>
    <x v="177"/>
    <d v="2017-03-25T00:00:00"/>
    <x v="0"/>
    <x v="180"/>
    <x v="180"/>
    <x v="0"/>
    <x v="0"/>
    <x v="38"/>
    <x v="14"/>
    <n v="47201"/>
    <x v="2"/>
    <s v="FUR-FU-10000206"/>
    <x v="0"/>
    <x v="5"/>
    <s v="GE General Purpose, Extra Long Life, Showcase &amp; Floodlight Incandescent Bulbs"/>
    <n v="2.91"/>
    <n v="1"/>
    <n v="0"/>
    <n v="1.3676999999999999"/>
    <s v="Yes"/>
    <n v="0"/>
    <n v="2.91"/>
    <n v="5"/>
  </r>
  <r>
    <n v="448"/>
    <s v="CA-2016-166674"/>
    <x v="178"/>
    <d v="2016-04-03T00:00:00"/>
    <x v="0"/>
    <x v="181"/>
    <x v="181"/>
    <x v="0"/>
    <x v="0"/>
    <x v="109"/>
    <x v="15"/>
    <n v="13021"/>
    <x v="3"/>
    <s v="OFF-AR-10000588"/>
    <x v="1"/>
    <x v="6"/>
    <s v="Newell 345"/>
    <n v="59.519999999999996"/>
    <n v="3"/>
    <n v="0"/>
    <n v="15.475200000000001"/>
    <s v="NO"/>
    <n v="0"/>
    <n v="178.56"/>
    <n v="2"/>
  </r>
  <r>
    <n v="449"/>
    <s v="CA-2016-166674"/>
    <x v="178"/>
    <d v="2016-04-03T00:00:00"/>
    <x v="0"/>
    <x v="181"/>
    <x v="181"/>
    <x v="0"/>
    <x v="0"/>
    <x v="109"/>
    <x v="15"/>
    <n v="13021"/>
    <x v="3"/>
    <s v="OFF-ST-10001469"/>
    <x v="1"/>
    <x v="4"/>
    <s v="Fellowes Bankers Box Recycled Super Stor/Drawer"/>
    <n v="161.94"/>
    <n v="3"/>
    <n v="0"/>
    <n v="9.716399999999993"/>
    <s v="NO"/>
    <n v="0"/>
    <n v="485.82"/>
    <n v="2"/>
  </r>
  <r>
    <n v="450"/>
    <s v="CA-2016-166674"/>
    <x v="178"/>
    <d v="2016-04-03T00:00:00"/>
    <x v="0"/>
    <x v="181"/>
    <x v="181"/>
    <x v="0"/>
    <x v="0"/>
    <x v="109"/>
    <x v="15"/>
    <n v="13021"/>
    <x v="3"/>
    <s v="OFF-AR-10001953"/>
    <x v="1"/>
    <x v="6"/>
    <s v="Boston 1645 Deluxe Heavier-Duty Electric Pencil Sharpener"/>
    <n v="263.88"/>
    <n v="6"/>
    <n v="0"/>
    <n v="71.247600000000006"/>
    <s v="NO"/>
    <n v="0"/>
    <n v="1583.28"/>
    <n v="2"/>
  </r>
  <r>
    <n v="451"/>
    <s v="CA-2016-166674"/>
    <x v="178"/>
    <d v="2016-04-03T00:00:00"/>
    <x v="0"/>
    <x v="181"/>
    <x v="181"/>
    <x v="0"/>
    <x v="0"/>
    <x v="109"/>
    <x v="15"/>
    <n v="13021"/>
    <x v="3"/>
    <s v="OFF-AR-10003156"/>
    <x v="1"/>
    <x v="6"/>
    <s v="50 Colored Long Pencils"/>
    <n v="30.48"/>
    <n v="3"/>
    <n v="0"/>
    <n v="7.9248000000000012"/>
    <s v="NO"/>
    <n v="0"/>
    <n v="91.44"/>
    <n v="2"/>
  </r>
  <r>
    <n v="452"/>
    <s v="CA-2016-166674"/>
    <x v="178"/>
    <d v="2016-04-03T00:00:00"/>
    <x v="0"/>
    <x v="181"/>
    <x v="181"/>
    <x v="0"/>
    <x v="0"/>
    <x v="109"/>
    <x v="15"/>
    <n v="13021"/>
    <x v="3"/>
    <s v="OFF-AR-10004974"/>
    <x v="1"/>
    <x v="6"/>
    <s v="Newell 342"/>
    <n v="9.84"/>
    <n v="3"/>
    <n v="0"/>
    <n v="2.8535999999999988"/>
    <s v="NO"/>
    <n v="0"/>
    <n v="29.52"/>
    <n v="2"/>
  </r>
  <r>
    <n v="453"/>
    <s v="CA-2016-166674"/>
    <x v="178"/>
    <d v="2016-04-03T00:00:00"/>
    <x v="0"/>
    <x v="181"/>
    <x v="181"/>
    <x v="0"/>
    <x v="0"/>
    <x v="109"/>
    <x v="15"/>
    <n v="13021"/>
    <x v="3"/>
    <s v="TEC-PH-10002365"/>
    <x v="2"/>
    <x v="7"/>
    <s v="Belkin Grip Candy Sheer Case / Cover for iPhone 5 and 5S"/>
    <n v="35.119999999999997"/>
    <n v="4"/>
    <n v="0"/>
    <n v="9.1311999999999998"/>
    <s v="NO"/>
    <n v="0"/>
    <n v="140.47999999999999"/>
    <n v="2"/>
  </r>
  <r>
    <n v="454"/>
    <s v="CA-2017-147277"/>
    <x v="179"/>
    <d v="2017-10-24T00:00:00"/>
    <x v="1"/>
    <x v="182"/>
    <x v="182"/>
    <x v="1"/>
    <x v="0"/>
    <x v="59"/>
    <x v="24"/>
    <n v="44312"/>
    <x v="3"/>
    <s v="FUR-TA-10001539"/>
    <x v="0"/>
    <x v="3"/>
    <s v="Chromcraft Rectangular Conference Tables"/>
    <n v="284.36399999999998"/>
    <n v="2"/>
    <n v="0.4"/>
    <n v="-75.830400000000054"/>
    <s v="NO"/>
    <n v="227.49119999999999"/>
    <n v="341.23679999999996"/>
    <n v="4"/>
  </r>
  <r>
    <n v="455"/>
    <s v="CA-2017-147277"/>
    <x v="179"/>
    <d v="2017-10-24T00:00:00"/>
    <x v="1"/>
    <x v="182"/>
    <x v="182"/>
    <x v="1"/>
    <x v="0"/>
    <x v="59"/>
    <x v="24"/>
    <n v="44312"/>
    <x v="3"/>
    <s v="OFF-ST-10000142"/>
    <x v="1"/>
    <x v="4"/>
    <s v="Deluxe Rollaway Locking File with Drawer"/>
    <n v="665.40800000000002"/>
    <n v="2"/>
    <n v="0.2"/>
    <n v="66.540799999999962"/>
    <s v="NO"/>
    <n v="266.16320000000002"/>
    <n v="1064.6528000000001"/>
    <n v="4"/>
  </r>
  <r>
    <n v="456"/>
    <s v="CA-2016-100153"/>
    <x v="180"/>
    <d v="2016-12-17T00:00:00"/>
    <x v="1"/>
    <x v="175"/>
    <x v="175"/>
    <x v="1"/>
    <x v="0"/>
    <x v="110"/>
    <x v="26"/>
    <n v="73071"/>
    <x v="2"/>
    <s v="TEC-AC-10001772"/>
    <x v="2"/>
    <x v="11"/>
    <s v="Memorex Mini Travel Drive 16 GB USB 2.0 Flash Drive"/>
    <n v="63.88"/>
    <n v="4"/>
    <n v="0"/>
    <n v="24.913200000000003"/>
    <s v="NO"/>
    <n v="0"/>
    <n v="255.52"/>
    <n v="4"/>
  </r>
  <r>
    <n v="457"/>
    <s v="US-2014-110674"/>
    <x v="181"/>
    <d v="2014-02-18T00:00:00"/>
    <x v="1"/>
    <x v="183"/>
    <x v="183"/>
    <x v="0"/>
    <x v="0"/>
    <x v="3"/>
    <x v="1"/>
    <n v="94521"/>
    <x v="1"/>
    <s v="FUR-CH-10000225"/>
    <x v="0"/>
    <x v="1"/>
    <s v="Global Geo Office Task Chair, Gray"/>
    <n v="129.56800000000001"/>
    <n v="2"/>
    <n v="0.2"/>
    <n v="-24.294000000000018"/>
    <s v="NO"/>
    <n v="51.827200000000005"/>
    <n v="207.30880000000002"/>
    <n v="6"/>
  </r>
  <r>
    <n v="458"/>
    <s v="US-2016-157945"/>
    <x v="182"/>
    <d v="2016-10-01T00:00:00"/>
    <x v="1"/>
    <x v="173"/>
    <x v="173"/>
    <x v="0"/>
    <x v="0"/>
    <x v="27"/>
    <x v="10"/>
    <n v="62521"/>
    <x v="2"/>
    <s v="FUR-CH-10002331"/>
    <x v="0"/>
    <x v="1"/>
    <s v="Hon 4700 Series Mobuis Mid-Back Task Chairs with Adjustable Arms"/>
    <n v="747.55799999999999"/>
    <n v="3"/>
    <n v="0.3"/>
    <n v="-96.11460000000011"/>
    <s v="NO"/>
    <n v="672.80219999999997"/>
    <n v="1569.8717999999999"/>
    <n v="5"/>
  </r>
  <r>
    <n v="459"/>
    <s v="US-2016-157945"/>
    <x v="182"/>
    <d v="2016-10-01T00:00:00"/>
    <x v="1"/>
    <x v="173"/>
    <x v="173"/>
    <x v="0"/>
    <x v="0"/>
    <x v="27"/>
    <x v="10"/>
    <n v="62521"/>
    <x v="2"/>
    <s v="OFF-EN-10001415"/>
    <x v="1"/>
    <x v="12"/>
    <s v="Staple envelope"/>
    <n v="8.9280000000000008"/>
    <n v="2"/>
    <n v="0.2"/>
    <n v="3.3479999999999999"/>
    <s v="NO"/>
    <n v="3.5712000000000006"/>
    <n v="14.284800000000001"/>
    <n v="5"/>
  </r>
  <r>
    <n v="460"/>
    <s v="CA-2015-109638"/>
    <x v="83"/>
    <d v="2015-12-22T00:00:00"/>
    <x v="1"/>
    <x v="98"/>
    <x v="98"/>
    <x v="0"/>
    <x v="0"/>
    <x v="4"/>
    <x v="4"/>
    <n v="98115"/>
    <x v="1"/>
    <s v="OFF-AP-10002472"/>
    <x v="1"/>
    <x v="9"/>
    <s v="3M Office Air Cleaner"/>
    <n v="103.92"/>
    <n v="4"/>
    <n v="0"/>
    <n v="36.372"/>
    <s v="NO"/>
    <n v="0"/>
    <n v="415.68"/>
    <n v="7"/>
  </r>
  <r>
    <n v="461"/>
    <s v="CA-2015-109638"/>
    <x v="83"/>
    <d v="2015-12-22T00:00:00"/>
    <x v="1"/>
    <x v="98"/>
    <x v="98"/>
    <x v="0"/>
    <x v="0"/>
    <x v="4"/>
    <x v="4"/>
    <n v="98115"/>
    <x v="1"/>
    <s v="TEC-AC-10004571"/>
    <x v="2"/>
    <x v="11"/>
    <s v="Logitech G700s Rechargeable Gaming Mouse"/>
    <n v="899.91"/>
    <n v="9"/>
    <n v="0"/>
    <n v="377.96220000000005"/>
    <s v="NO"/>
    <n v="0"/>
    <n v="8099.19"/>
    <n v="7"/>
  </r>
  <r>
    <n v="462"/>
    <s v="CA-2015-109638"/>
    <x v="83"/>
    <d v="2015-12-22T00:00:00"/>
    <x v="1"/>
    <x v="98"/>
    <x v="98"/>
    <x v="0"/>
    <x v="0"/>
    <x v="4"/>
    <x v="4"/>
    <n v="98115"/>
    <x v="1"/>
    <s v="OFF-BI-10001098"/>
    <x v="1"/>
    <x v="8"/>
    <s v="Acco D-Ring Binder w/DublLock"/>
    <n v="51.311999999999998"/>
    <n v="3"/>
    <n v="0.2"/>
    <n v="18.600599999999996"/>
    <s v="NO"/>
    <n v="30.787199999999999"/>
    <n v="123.14879999999998"/>
    <n v="7"/>
  </r>
  <r>
    <n v="463"/>
    <s v="CA-2016-109869"/>
    <x v="183"/>
    <d v="2016-04-29T00:00:00"/>
    <x v="1"/>
    <x v="184"/>
    <x v="184"/>
    <x v="2"/>
    <x v="0"/>
    <x v="42"/>
    <x v="16"/>
    <n v="85023"/>
    <x v="1"/>
    <s v="FUR-FU-10000023"/>
    <x v="0"/>
    <x v="5"/>
    <s v="Eldon Wave Desk Accessories"/>
    <n v="23.56"/>
    <n v="5"/>
    <n v="0.2"/>
    <n v="7.0680000000000005"/>
    <s v="Yes"/>
    <n v="23.560000000000002"/>
    <n v="94.24"/>
    <n v="7"/>
  </r>
  <r>
    <n v="464"/>
    <s v="CA-2016-109869"/>
    <x v="183"/>
    <d v="2016-04-29T00:00:00"/>
    <x v="1"/>
    <x v="184"/>
    <x v="184"/>
    <x v="2"/>
    <x v="0"/>
    <x v="42"/>
    <x v="16"/>
    <n v="85023"/>
    <x v="1"/>
    <s v="FUR-TA-10001889"/>
    <x v="0"/>
    <x v="3"/>
    <s v="Bush Advantage Collection Racetrack Conference Table"/>
    <n v="1272.6299999999999"/>
    <n v="6"/>
    <n v="0.5"/>
    <n v="-814.4831999999999"/>
    <s v="Yes"/>
    <n v="3817.8899999999994"/>
    <n v="3817.8899999999994"/>
    <n v="7"/>
  </r>
  <r>
    <n v="465"/>
    <s v="CA-2016-109869"/>
    <x v="183"/>
    <d v="2016-04-29T00:00:00"/>
    <x v="1"/>
    <x v="184"/>
    <x v="184"/>
    <x v="2"/>
    <x v="0"/>
    <x v="42"/>
    <x v="16"/>
    <n v="85023"/>
    <x v="1"/>
    <s v="OFF-BI-10000315"/>
    <x v="1"/>
    <x v="8"/>
    <s v="Poly Designer Cover &amp; Back"/>
    <n v="28.484999999999999"/>
    <n v="5"/>
    <n v="0.7"/>
    <n v="-20.888999999999989"/>
    <s v="Yes"/>
    <n v="99.697500000000005"/>
    <n v="42.727500000000006"/>
    <n v="7"/>
  </r>
  <r>
    <n v="466"/>
    <s v="CA-2016-109869"/>
    <x v="183"/>
    <d v="2016-04-29T00:00:00"/>
    <x v="1"/>
    <x v="184"/>
    <x v="184"/>
    <x v="2"/>
    <x v="0"/>
    <x v="42"/>
    <x v="16"/>
    <n v="85023"/>
    <x v="1"/>
    <s v="OFF-SU-10003505"/>
    <x v="1"/>
    <x v="14"/>
    <s v="Premier Electric Letter Opener"/>
    <n v="185.376"/>
    <n v="2"/>
    <n v="0.2"/>
    <n v="-34.758000000000017"/>
    <s v="Yes"/>
    <n v="74.150400000000005"/>
    <n v="296.60160000000002"/>
    <n v="7"/>
  </r>
  <r>
    <n v="467"/>
    <s v="CA-2016-109869"/>
    <x v="183"/>
    <d v="2016-04-29T00:00:00"/>
    <x v="1"/>
    <x v="184"/>
    <x v="184"/>
    <x v="2"/>
    <x v="0"/>
    <x v="42"/>
    <x v="16"/>
    <n v="85023"/>
    <x v="1"/>
    <s v="OFF-AP-10002578"/>
    <x v="1"/>
    <x v="9"/>
    <s v="Fellowes Premier Superior Surge Suppressor, 10-Outlet, With Phone and Remote"/>
    <n v="78.272000000000006"/>
    <n v="2"/>
    <n v="0.2"/>
    <n v="5.8704000000000001"/>
    <s v="Yes"/>
    <n v="31.308800000000005"/>
    <n v="125.23520000000001"/>
    <n v="7"/>
  </r>
  <r>
    <n v="468"/>
    <s v="US-2015-101399"/>
    <x v="184"/>
    <d v="2015-01-24T00:00:00"/>
    <x v="1"/>
    <x v="185"/>
    <x v="185"/>
    <x v="2"/>
    <x v="0"/>
    <x v="111"/>
    <x v="10"/>
    <n v="60068"/>
    <x v="2"/>
    <s v="FUR-FU-10002918"/>
    <x v="0"/>
    <x v="5"/>
    <s v="Eldon ClusterMat Chair Mat with Cordless Antistatic Protection"/>
    <n v="254.74400000000003"/>
    <n v="7"/>
    <n v="0.6"/>
    <n v="-312.06139999999994"/>
    <s v="NO"/>
    <n v="1069.9248"/>
    <n v="713.28320000000008"/>
    <n v="7"/>
  </r>
  <r>
    <n v="469"/>
    <s v="CA-2017-154907"/>
    <x v="185"/>
    <d v="2017-04-04T00:00:00"/>
    <x v="1"/>
    <x v="103"/>
    <x v="103"/>
    <x v="1"/>
    <x v="0"/>
    <x v="112"/>
    <x v="5"/>
    <n v="79109"/>
    <x v="2"/>
    <s v="FUR-BO-10002824"/>
    <x v="0"/>
    <x v="0"/>
    <s v="Bush Mission Pointe Library"/>
    <n v="205.33279999999996"/>
    <n v="2"/>
    <n v="0.32"/>
    <n v="-36.235200000000006"/>
    <s v="NO"/>
    <n v="131.41299199999997"/>
    <n v="279.25260799999995"/>
    <n v="4"/>
  </r>
  <r>
    <n v="470"/>
    <s v="US-2016-100419"/>
    <x v="186"/>
    <d v="2016-12-20T00:00:00"/>
    <x v="0"/>
    <x v="113"/>
    <x v="113"/>
    <x v="0"/>
    <x v="0"/>
    <x v="22"/>
    <x v="10"/>
    <n v="60610"/>
    <x v="2"/>
    <s v="OFF-BI-10002194"/>
    <x v="1"/>
    <x v="8"/>
    <s v="Cardinal Hold-It CD Pocket"/>
    <n v="4.7879999999999985"/>
    <n v="3"/>
    <n v="0.8"/>
    <n v="-7.9001999999999999"/>
    <s v="NO"/>
    <n v="11.491199999999997"/>
    <n v="2.872799999999998"/>
    <n v="4"/>
  </r>
  <r>
    <n v="471"/>
    <s v="CA-2015-154144"/>
    <x v="139"/>
    <d v="2015-12-24T00:00:00"/>
    <x v="1"/>
    <x v="186"/>
    <x v="186"/>
    <x v="1"/>
    <x v="0"/>
    <x v="113"/>
    <x v="15"/>
    <n v="11757"/>
    <x v="3"/>
    <s v="OFF-PA-10004071"/>
    <x v="1"/>
    <x v="10"/>
    <s v="Eaton Premium Continuous-Feed Paper, 25% Cotton, Letter Size, White, 1000 Shts/Box"/>
    <n v="55.48"/>
    <n v="1"/>
    <n v="0"/>
    <n v="26.630399999999998"/>
    <s v="NO"/>
    <n v="0"/>
    <n v="55.48"/>
    <n v="4"/>
  </r>
  <r>
    <n v="472"/>
    <s v="CA-2014-144666"/>
    <x v="187"/>
    <d v="2014-11-11T00:00:00"/>
    <x v="0"/>
    <x v="187"/>
    <x v="187"/>
    <x v="0"/>
    <x v="0"/>
    <x v="8"/>
    <x v="1"/>
    <n v="94110"/>
    <x v="1"/>
    <s v="OFF-ST-10002743"/>
    <x v="1"/>
    <x v="4"/>
    <s v="SAFCO Boltless Steel Shelving"/>
    <n v="340.92"/>
    <n v="3"/>
    <n v="0"/>
    <n v="3.4091999999999842"/>
    <s v="NO"/>
    <n v="0"/>
    <n v="1022.76"/>
    <n v="2"/>
  </r>
  <r>
    <n v="473"/>
    <s v="CA-2014-144666"/>
    <x v="187"/>
    <d v="2014-11-11T00:00:00"/>
    <x v="0"/>
    <x v="187"/>
    <x v="187"/>
    <x v="0"/>
    <x v="0"/>
    <x v="8"/>
    <x v="1"/>
    <n v="94110"/>
    <x v="1"/>
    <s v="FUR-BO-10001601"/>
    <x v="0"/>
    <x v="0"/>
    <s v="Sauder Mission Library with Doors, Fruitwood Finish"/>
    <n v="222.66599999999997"/>
    <n v="2"/>
    <n v="0.15"/>
    <n v="10.478399999999979"/>
    <s v="NO"/>
    <n v="66.799799999999991"/>
    <n v="378.53219999999993"/>
    <n v="2"/>
  </r>
  <r>
    <n v="474"/>
    <s v="CA-2014-144666"/>
    <x v="187"/>
    <d v="2014-11-11T00:00:00"/>
    <x v="0"/>
    <x v="187"/>
    <x v="187"/>
    <x v="0"/>
    <x v="0"/>
    <x v="8"/>
    <x v="1"/>
    <n v="94110"/>
    <x v="1"/>
    <s v="TEC-PH-10002680"/>
    <x v="2"/>
    <x v="7"/>
    <s v="Samsung Galaxy Note 3"/>
    <n v="703.96800000000007"/>
    <n v="4"/>
    <n v="0.2"/>
    <n v="87.995999999999924"/>
    <s v="NO"/>
    <n v="563.17440000000011"/>
    <n v="2252.6976000000004"/>
    <n v="2"/>
  </r>
  <r>
    <n v="475"/>
    <s v="CA-2014-144666"/>
    <x v="187"/>
    <d v="2014-11-11T00:00:00"/>
    <x v="0"/>
    <x v="187"/>
    <x v="187"/>
    <x v="0"/>
    <x v="0"/>
    <x v="8"/>
    <x v="1"/>
    <n v="94110"/>
    <x v="1"/>
    <s v="OFF-ST-10001321"/>
    <x v="1"/>
    <x v="4"/>
    <s v="Decoflex Hanging Personal Folder File, Blue"/>
    <n v="92.52"/>
    <n v="6"/>
    <n v="0"/>
    <n v="24.980400000000007"/>
    <s v="NO"/>
    <n v="0"/>
    <n v="555.12"/>
    <n v="2"/>
  </r>
  <r>
    <n v="476"/>
    <s v="CA-2014-144666"/>
    <x v="187"/>
    <d v="2014-11-11T00:00:00"/>
    <x v="0"/>
    <x v="187"/>
    <x v="187"/>
    <x v="0"/>
    <x v="0"/>
    <x v="8"/>
    <x v="1"/>
    <n v="94110"/>
    <x v="1"/>
    <s v="OFF-PA-10001509"/>
    <x v="1"/>
    <x v="10"/>
    <s v="Recycled Desk Saver Line &quot;While You Were Out&quot; Book, 5 1/2&quot; X 4&quot;"/>
    <n v="62.649999999999991"/>
    <n v="7"/>
    <n v="0"/>
    <n v="28.818999999999996"/>
    <s v="NO"/>
    <n v="0"/>
    <n v="438.54999999999995"/>
    <n v="2"/>
  </r>
  <r>
    <n v="477"/>
    <s v="CA-2014-144666"/>
    <x v="187"/>
    <d v="2014-11-11T00:00:00"/>
    <x v="0"/>
    <x v="187"/>
    <x v="187"/>
    <x v="0"/>
    <x v="0"/>
    <x v="8"/>
    <x v="1"/>
    <n v="94110"/>
    <x v="1"/>
    <s v="OFF-PA-10003465"/>
    <x v="1"/>
    <x v="10"/>
    <s v="Xerox 1912"/>
    <n v="94.85"/>
    <n v="5"/>
    <n v="0"/>
    <n v="45.527999999999992"/>
    <s v="NO"/>
    <n v="0"/>
    <n v="474.25"/>
    <n v="2"/>
  </r>
  <r>
    <n v="478"/>
    <s v="CA-2016-103891"/>
    <x v="188"/>
    <d v="2016-07-19T00:00:00"/>
    <x v="1"/>
    <x v="120"/>
    <x v="120"/>
    <x v="1"/>
    <x v="0"/>
    <x v="1"/>
    <x v="1"/>
    <n v="90008"/>
    <x v="1"/>
    <s v="TEC-PH-10000149"/>
    <x v="2"/>
    <x v="7"/>
    <s v="Cisco SPA525G2 IP Phone - Wireless"/>
    <n v="95.76"/>
    <n v="6"/>
    <n v="0.2"/>
    <n v="7.1819999999999951"/>
    <s v="NO"/>
    <n v="114.91200000000002"/>
    <n v="459.64800000000002"/>
    <n v="7"/>
  </r>
  <r>
    <n v="479"/>
    <s v="CA-2016-152632"/>
    <x v="189"/>
    <d v="2016-11-02T00:00:00"/>
    <x v="1"/>
    <x v="188"/>
    <x v="188"/>
    <x v="0"/>
    <x v="0"/>
    <x v="21"/>
    <x v="15"/>
    <n v="12180"/>
    <x v="3"/>
    <s v="FUR-FU-10002671"/>
    <x v="0"/>
    <x v="5"/>
    <s v="Electrix 20W Halogen Replacement Bulb for Zoom-In Desk Lamp"/>
    <n v="40.200000000000003"/>
    <n v="3"/>
    <n v="0"/>
    <n v="19.295999999999999"/>
    <s v="NO"/>
    <n v="0"/>
    <n v="120.60000000000001"/>
    <n v="6"/>
  </r>
  <r>
    <n v="480"/>
    <s v="CA-2016-100790"/>
    <x v="190"/>
    <d v="2016-07-02T00:00:00"/>
    <x v="1"/>
    <x v="189"/>
    <x v="189"/>
    <x v="1"/>
    <x v="0"/>
    <x v="20"/>
    <x v="15"/>
    <n v="10024"/>
    <x v="3"/>
    <s v="OFF-AR-10003045"/>
    <x v="1"/>
    <x v="6"/>
    <s v="Prang Colored Pencils"/>
    <n v="14.7"/>
    <n v="5"/>
    <n v="0"/>
    <n v="6.6150000000000002"/>
    <s v="NO"/>
    <n v="0"/>
    <n v="73.5"/>
    <n v="6"/>
  </r>
  <r>
    <n v="481"/>
    <s v="CA-2016-100790"/>
    <x v="190"/>
    <d v="2016-07-02T00:00:00"/>
    <x v="1"/>
    <x v="189"/>
    <x v="189"/>
    <x v="1"/>
    <x v="0"/>
    <x v="20"/>
    <x v="15"/>
    <n v="10024"/>
    <x v="3"/>
    <s v="OFF-ST-10000689"/>
    <x v="1"/>
    <x v="4"/>
    <s v="Fellowes Strictly Business Drawer File, Letter/Legal Size"/>
    <n v="704.25"/>
    <n v="5"/>
    <n v="0"/>
    <n v="84.51"/>
    <s v="NO"/>
    <n v="0"/>
    <n v="3521.25"/>
    <n v="6"/>
  </r>
  <r>
    <n v="482"/>
    <s v="CA-2014-134677"/>
    <x v="191"/>
    <d v="2014-10-10T00:00:00"/>
    <x v="1"/>
    <x v="190"/>
    <x v="190"/>
    <x v="0"/>
    <x v="0"/>
    <x v="70"/>
    <x v="1"/>
    <n v="92024"/>
    <x v="1"/>
    <s v="TEC-AC-10001445"/>
    <x v="2"/>
    <x v="11"/>
    <s v="Imation USB 2.0 Swivel Flash Drive USB flash drive - 4 GB - Pink"/>
    <n v="9.09"/>
    <n v="3"/>
    <n v="0"/>
    <n v="1.9088999999999996"/>
    <s v="NO"/>
    <n v="0"/>
    <n v="27.27"/>
    <n v="4"/>
  </r>
  <r>
    <n v="483"/>
    <s v="CA-2014-127691"/>
    <x v="192"/>
    <d v="2014-07-27T00:00:00"/>
    <x v="1"/>
    <x v="191"/>
    <x v="191"/>
    <x v="0"/>
    <x v="0"/>
    <x v="20"/>
    <x v="15"/>
    <n v="10024"/>
    <x v="3"/>
    <s v="OFF-AR-10002053"/>
    <x v="1"/>
    <x v="6"/>
    <s v="Premium Writing Pencils, Soft, #2 by Central Association for the Blind"/>
    <n v="5.96"/>
    <n v="2"/>
    <n v="0"/>
    <n v="1.6688000000000001"/>
    <s v="NO"/>
    <n v="0"/>
    <n v="11.92"/>
    <n v="5"/>
  </r>
  <r>
    <n v="484"/>
    <s v="CA-2014-127691"/>
    <x v="192"/>
    <d v="2014-07-27T00:00:00"/>
    <x v="1"/>
    <x v="191"/>
    <x v="191"/>
    <x v="0"/>
    <x v="0"/>
    <x v="20"/>
    <x v="15"/>
    <n v="10024"/>
    <x v="3"/>
    <s v="TEC-AC-10002567"/>
    <x v="2"/>
    <x v="11"/>
    <s v="Logitech G602 Wireless Gaming Mouse"/>
    <n v="159.97999999999999"/>
    <n v="2"/>
    <n v="0"/>
    <n v="57.592799999999997"/>
    <s v="NO"/>
    <n v="0"/>
    <n v="319.95999999999998"/>
    <n v="5"/>
  </r>
  <r>
    <n v="485"/>
    <s v="CA-2017-140963"/>
    <x v="193"/>
    <d v="2017-06-13T00:00:00"/>
    <x v="2"/>
    <x v="192"/>
    <x v="192"/>
    <x v="2"/>
    <x v="0"/>
    <x v="1"/>
    <x v="1"/>
    <n v="90045"/>
    <x v="1"/>
    <s v="OFF-LA-10003923"/>
    <x v="1"/>
    <x v="2"/>
    <s v="Alphabetical Labels for Top Tab Filing"/>
    <n v="29.6"/>
    <n v="2"/>
    <n v="0"/>
    <n v="14.8"/>
    <s v="Yes"/>
    <n v="0"/>
    <n v="59.2"/>
    <n v="3"/>
  </r>
  <r>
    <n v="486"/>
    <s v="CA-2017-140963"/>
    <x v="193"/>
    <d v="2017-06-13T00:00:00"/>
    <x v="2"/>
    <x v="192"/>
    <x v="192"/>
    <x v="2"/>
    <x v="0"/>
    <x v="1"/>
    <x v="1"/>
    <n v="90045"/>
    <x v="1"/>
    <s v="FUR-BO-10001337"/>
    <x v="0"/>
    <x v="0"/>
    <s v="O'Sullivan Living Dimensions 2-Shelf Bookcases"/>
    <n v="514.16499999999996"/>
    <n v="5"/>
    <n v="0.15"/>
    <n v="-30.24499999999999"/>
    <s v="Yes"/>
    <n v="385.62374999999997"/>
    <n v="2185.2012500000001"/>
    <n v="3"/>
  </r>
  <r>
    <n v="487"/>
    <s v="CA-2017-140963"/>
    <x v="193"/>
    <d v="2017-06-13T00:00:00"/>
    <x v="2"/>
    <x v="192"/>
    <x v="192"/>
    <x v="2"/>
    <x v="0"/>
    <x v="1"/>
    <x v="1"/>
    <n v="90045"/>
    <x v="1"/>
    <s v="TEC-PH-10001924"/>
    <x v="2"/>
    <x v="7"/>
    <s v="iHome FM Clock Radio with Lightning Dock"/>
    <n v="279.95999999999998"/>
    <n v="5"/>
    <n v="0.2"/>
    <n v="17.497500000000016"/>
    <s v="Yes"/>
    <n v="279.95999999999998"/>
    <n v="1119.8399999999999"/>
    <n v="3"/>
  </r>
  <r>
    <n v="488"/>
    <s v="CA-2014-154627"/>
    <x v="194"/>
    <d v="2014-10-31T00:00:00"/>
    <x v="2"/>
    <x v="193"/>
    <x v="193"/>
    <x v="0"/>
    <x v="0"/>
    <x v="22"/>
    <x v="10"/>
    <n v="60610"/>
    <x v="2"/>
    <s v="TEC-PH-10001363"/>
    <x v="2"/>
    <x v="7"/>
    <s v="Apple iPhone 5S"/>
    <n v="2735.9520000000002"/>
    <n v="6"/>
    <n v="0.2"/>
    <n v="341.99399999999969"/>
    <s v="NO"/>
    <n v="3283.1424000000002"/>
    <n v="13132.569599999999"/>
    <n v="2"/>
  </r>
  <r>
    <n v="489"/>
    <s v="CA-2014-133753"/>
    <x v="3"/>
    <d v="2014-06-13T00:00:00"/>
    <x v="0"/>
    <x v="194"/>
    <x v="194"/>
    <x v="2"/>
    <x v="0"/>
    <x v="114"/>
    <x v="5"/>
    <n v="77340"/>
    <x v="2"/>
    <s v="TEC-PH-10000376"/>
    <x v="2"/>
    <x v="7"/>
    <s v="Square Credit Card Reader"/>
    <n v="7.9920000000000009"/>
    <n v="1"/>
    <n v="0.2"/>
    <n v="0.59940000000000015"/>
    <s v="NO"/>
    <n v="1.5984000000000003"/>
    <n v="6.3936000000000011"/>
    <n v="4"/>
  </r>
  <r>
    <n v="490"/>
    <s v="CA-2014-133753"/>
    <x v="3"/>
    <d v="2014-06-13T00:00:00"/>
    <x v="0"/>
    <x v="194"/>
    <x v="194"/>
    <x v="2"/>
    <x v="0"/>
    <x v="114"/>
    <x v="5"/>
    <n v="77340"/>
    <x v="2"/>
    <s v="TEC-AC-10000303"/>
    <x v="2"/>
    <x v="11"/>
    <s v="Logitech M510 Wireless Mouse"/>
    <n v="63.984000000000009"/>
    <n v="2"/>
    <n v="0.2"/>
    <n v="10.397399999999998"/>
    <s v="NO"/>
    <n v="25.593600000000006"/>
    <n v="102.37440000000001"/>
    <n v="4"/>
  </r>
  <r>
    <n v="491"/>
    <s v="CA-2014-133753"/>
    <x v="3"/>
    <d v="2014-06-13T00:00:00"/>
    <x v="0"/>
    <x v="194"/>
    <x v="194"/>
    <x v="2"/>
    <x v="0"/>
    <x v="114"/>
    <x v="5"/>
    <n v="77340"/>
    <x v="2"/>
    <s v="OFF-AR-10001953"/>
    <x v="1"/>
    <x v="6"/>
    <s v="Boston 1645 Deluxe Heavier-Duty Electric Pencil Sharpener"/>
    <n v="70.367999999999995"/>
    <n v="2"/>
    <n v="0.2"/>
    <n v="6.1572000000000031"/>
    <s v="NO"/>
    <n v="28.147199999999998"/>
    <n v="112.58879999999999"/>
    <n v="4"/>
  </r>
  <r>
    <n v="492"/>
    <s v="CA-2014-113362"/>
    <x v="80"/>
    <d v="2014-09-19T00:00:00"/>
    <x v="1"/>
    <x v="195"/>
    <x v="195"/>
    <x v="0"/>
    <x v="0"/>
    <x v="30"/>
    <x v="15"/>
    <n v="14609"/>
    <x v="3"/>
    <s v="OFF-ST-10001809"/>
    <x v="1"/>
    <x v="4"/>
    <s v="Fellowes Officeware Wire Shelving"/>
    <n v="449.15"/>
    <n v="5"/>
    <n v="0"/>
    <n v="8.9829999999999899"/>
    <s v="NO"/>
    <n v="0"/>
    <n v="2245.75"/>
    <n v="5"/>
  </r>
  <r>
    <n v="493"/>
    <s v="CA-2014-113362"/>
    <x v="80"/>
    <d v="2014-09-19T00:00:00"/>
    <x v="1"/>
    <x v="195"/>
    <x v="195"/>
    <x v="0"/>
    <x v="0"/>
    <x v="30"/>
    <x v="15"/>
    <n v="14609"/>
    <x v="3"/>
    <s v="OFF-EN-10003845"/>
    <x v="1"/>
    <x v="12"/>
    <s v="Colored Envelopes"/>
    <n v="11.07"/>
    <n v="3"/>
    <n v="0"/>
    <n v="5.0921999999999992"/>
    <s v="NO"/>
    <n v="0"/>
    <n v="33.21"/>
    <n v="5"/>
  </r>
  <r>
    <n v="494"/>
    <s v="CA-2016-169166"/>
    <x v="195"/>
    <d v="2016-05-14T00:00:00"/>
    <x v="1"/>
    <x v="196"/>
    <x v="196"/>
    <x v="0"/>
    <x v="0"/>
    <x v="4"/>
    <x v="4"/>
    <n v="98115"/>
    <x v="1"/>
    <s v="TEC-AC-10000991"/>
    <x v="2"/>
    <x v="11"/>
    <s v="Sony Micro Vault Click 8 GB USB 2.0 Flash Drive"/>
    <n v="93.98"/>
    <n v="2"/>
    <n v="0"/>
    <n v="13.157200000000003"/>
    <s v="NO"/>
    <n v="0"/>
    <n v="187.96"/>
    <n v="5"/>
  </r>
  <r>
    <n v="495"/>
    <s v="US-2016-120929"/>
    <x v="196"/>
    <d v="2016-03-21T00:00:00"/>
    <x v="0"/>
    <x v="197"/>
    <x v="197"/>
    <x v="0"/>
    <x v="0"/>
    <x v="26"/>
    <x v="18"/>
    <n v="38109"/>
    <x v="0"/>
    <s v="FUR-TA-10001857"/>
    <x v="0"/>
    <x v="3"/>
    <s v="Balt Solid Wood Rectangular Table"/>
    <n v="189.88200000000001"/>
    <n v="3"/>
    <n v="0.4"/>
    <n v="-94.941000000000017"/>
    <s v="NO"/>
    <n v="227.85839999999999"/>
    <n v="341.7876"/>
    <n v="3"/>
  </r>
  <r>
    <n v="496"/>
    <s v="CA-2015-134782"/>
    <x v="17"/>
    <d v="2015-12-31T00:00:00"/>
    <x v="1"/>
    <x v="198"/>
    <x v="198"/>
    <x v="0"/>
    <x v="0"/>
    <x v="115"/>
    <x v="36"/>
    <n v="72701"/>
    <x v="0"/>
    <s v="OFF-EN-10001434"/>
    <x v="1"/>
    <x v="12"/>
    <s v="Strathmore #10 Envelopes, Ultimate White"/>
    <n v="105.42"/>
    <n v="2"/>
    <n v="0"/>
    <n v="51.655799999999999"/>
    <s v="NO"/>
    <n v="0"/>
    <n v="210.84"/>
    <n v="4"/>
  </r>
  <r>
    <n v="497"/>
    <s v="CA-2016-126158"/>
    <x v="197"/>
    <d v="2016-07-31T00:00:00"/>
    <x v="1"/>
    <x v="183"/>
    <x v="183"/>
    <x v="0"/>
    <x v="0"/>
    <x v="116"/>
    <x v="1"/>
    <n v="92627"/>
    <x v="1"/>
    <s v="OFF-BI-10002498"/>
    <x v="1"/>
    <x v="8"/>
    <s v="Clear Mylar Reinforcing Strips"/>
    <n v="119.61600000000001"/>
    <n v="8"/>
    <n v="0.2"/>
    <n v="40.370399999999997"/>
    <s v="NO"/>
    <n v="191.38560000000004"/>
    <n v="765.54240000000004"/>
    <n v="6"/>
  </r>
  <r>
    <n v="498"/>
    <s v="CA-2016-126158"/>
    <x v="197"/>
    <d v="2016-07-31T00:00:00"/>
    <x v="1"/>
    <x v="183"/>
    <x v="183"/>
    <x v="0"/>
    <x v="0"/>
    <x v="116"/>
    <x v="1"/>
    <n v="92627"/>
    <x v="1"/>
    <s v="FUR-FU-10004864"/>
    <x v="0"/>
    <x v="5"/>
    <s v="Howard Miller 14-1/2&quot; Diameter Chrome Round Wall Clock"/>
    <n v="255.76"/>
    <n v="4"/>
    <n v="0"/>
    <n v="81.843199999999996"/>
    <s v="NO"/>
    <n v="0"/>
    <n v="1023.04"/>
    <n v="6"/>
  </r>
  <r>
    <n v="499"/>
    <s v="CA-2016-126158"/>
    <x v="197"/>
    <d v="2016-07-31T00:00:00"/>
    <x v="1"/>
    <x v="183"/>
    <x v="183"/>
    <x v="0"/>
    <x v="0"/>
    <x v="116"/>
    <x v="1"/>
    <n v="92627"/>
    <x v="1"/>
    <s v="FUR-CH-10002602"/>
    <x v="0"/>
    <x v="1"/>
    <s v="DMI Arturo Collection Mission-style Design Wood Chair"/>
    <n v="241.56799999999998"/>
    <n v="2"/>
    <n v="0.2"/>
    <n v="18.11760000000001"/>
    <s v="NO"/>
    <n v="96.627200000000002"/>
    <n v="386.50879999999995"/>
    <n v="6"/>
  </r>
  <r>
    <n v="500"/>
    <s v="CA-2016-126158"/>
    <x v="197"/>
    <d v="2016-07-31T00:00:00"/>
    <x v="1"/>
    <x v="183"/>
    <x v="183"/>
    <x v="0"/>
    <x v="0"/>
    <x v="116"/>
    <x v="1"/>
    <n v="92627"/>
    <x v="1"/>
    <s v="FUR-FU-10000073"/>
    <x v="0"/>
    <x v="5"/>
    <s v="Deflect-O Glasstique Clear Desk Accessories"/>
    <n v="69.3"/>
    <n v="9"/>
    <n v="0"/>
    <n v="22.868999999999996"/>
    <s v="NO"/>
    <n v="0"/>
    <n v="623.69999999999993"/>
    <n v="6"/>
  </r>
  <r>
    <n v="501"/>
    <s v="US-2016-105578"/>
    <x v="198"/>
    <d v="2016-06-04T00:00:00"/>
    <x v="1"/>
    <x v="199"/>
    <x v="199"/>
    <x v="1"/>
    <x v="0"/>
    <x v="117"/>
    <x v="22"/>
    <n v="80134"/>
    <x v="1"/>
    <s v="OFF-BI-10001670"/>
    <x v="1"/>
    <x v="8"/>
    <s v="Vinyl Sectional Post Binders"/>
    <n v="22.620000000000005"/>
    <n v="2"/>
    <n v="0.7"/>
    <n v="-15.079999999999998"/>
    <s v="Yes"/>
    <n v="31.668000000000003"/>
    <n v="13.572000000000006"/>
    <n v="5"/>
  </r>
  <r>
    <n v="502"/>
    <s v="US-2016-105578"/>
    <x v="198"/>
    <d v="2016-06-04T00:00:00"/>
    <x v="1"/>
    <x v="199"/>
    <x v="199"/>
    <x v="1"/>
    <x v="0"/>
    <x v="117"/>
    <x v="22"/>
    <n v="80134"/>
    <x v="1"/>
    <s v="OFF-BI-10001658"/>
    <x v="1"/>
    <x v="8"/>
    <s v="GBC Standard Therm-A-Bind Covers"/>
    <n v="14.952000000000004"/>
    <n v="2"/>
    <n v="0.7"/>
    <n v="-11.961599999999997"/>
    <s v="Yes"/>
    <n v="20.932800000000004"/>
    <n v="8.9712000000000032"/>
    <n v="5"/>
  </r>
  <r>
    <n v="503"/>
    <s v="US-2016-105578"/>
    <x v="198"/>
    <d v="2016-06-04T00:00:00"/>
    <x v="1"/>
    <x v="199"/>
    <x v="199"/>
    <x v="1"/>
    <x v="0"/>
    <x v="117"/>
    <x v="22"/>
    <n v="80134"/>
    <x v="1"/>
    <s v="FUR-CH-10001215"/>
    <x v="0"/>
    <x v="1"/>
    <s v="Global Troy Executive Leather Low-Back Tilter"/>
    <n v="801.5680000000001"/>
    <n v="2"/>
    <n v="0.2"/>
    <n v="50.097999999999985"/>
    <s v="Yes"/>
    <n v="320.62720000000007"/>
    <n v="1282.5088000000001"/>
    <n v="5"/>
  </r>
  <r>
    <n v="504"/>
    <s v="US-2016-105578"/>
    <x v="198"/>
    <d v="2016-06-04T00:00:00"/>
    <x v="1"/>
    <x v="199"/>
    <x v="199"/>
    <x v="1"/>
    <x v="0"/>
    <x v="117"/>
    <x v="22"/>
    <n v="80134"/>
    <x v="1"/>
    <s v="OFF-BI-10000831"/>
    <x v="1"/>
    <x v="8"/>
    <s v="Storex Flexible Poly Binders with Double Pockets"/>
    <n v="2.3760000000000003"/>
    <n v="3"/>
    <n v="0.7"/>
    <n v="-1.9007999999999998"/>
    <s v="Yes"/>
    <n v="4.9896000000000003"/>
    <n v="2.1384000000000007"/>
    <n v="5"/>
  </r>
  <r>
    <n v="505"/>
    <s v="US-2016-105578"/>
    <x v="198"/>
    <d v="2016-06-04T00:00:00"/>
    <x v="1"/>
    <x v="199"/>
    <x v="199"/>
    <x v="1"/>
    <x v="0"/>
    <x v="117"/>
    <x v="22"/>
    <n v="80134"/>
    <x v="1"/>
    <s v="OFF-PA-10000357"/>
    <x v="1"/>
    <x v="10"/>
    <s v="White Dual Perf Computer Printout Paper, 2700 Sheets, 1 Part, Heavyweight, 20 lbs., 14 7/8 x 11"/>
    <n v="32.792000000000002"/>
    <n v="1"/>
    <n v="0.2"/>
    <n v="11.8871"/>
    <s v="Yes"/>
    <n v="6.5584000000000007"/>
    <n v="26.233600000000003"/>
    <n v="5"/>
  </r>
  <r>
    <n v="506"/>
    <s v="CA-2017-134978"/>
    <x v="105"/>
    <d v="2017-11-15T00:00:00"/>
    <x v="0"/>
    <x v="182"/>
    <x v="182"/>
    <x v="1"/>
    <x v="0"/>
    <x v="20"/>
    <x v="15"/>
    <n v="10024"/>
    <x v="3"/>
    <s v="OFF-BI-10003274"/>
    <x v="1"/>
    <x v="8"/>
    <s v="Avery Durable Slant Ring Binders, No Labels"/>
    <n v="15.920000000000002"/>
    <n v="5"/>
    <n v="0.2"/>
    <n v="5.3729999999999993"/>
    <s v="NO"/>
    <n v="15.920000000000002"/>
    <n v="63.680000000000007"/>
    <n v="3"/>
  </r>
  <r>
    <n v="507"/>
    <s v="CA-2015-145352"/>
    <x v="199"/>
    <d v="2015-03-22T00:00:00"/>
    <x v="1"/>
    <x v="200"/>
    <x v="200"/>
    <x v="0"/>
    <x v="0"/>
    <x v="118"/>
    <x v="32"/>
    <n v="30318"/>
    <x v="0"/>
    <s v="OFF-AR-10001662"/>
    <x v="1"/>
    <x v="6"/>
    <s v="Rogers Handheld Barrel Pencil Sharpener"/>
    <n v="2.74"/>
    <n v="1"/>
    <n v="0"/>
    <n v="0.73980000000000024"/>
    <s v="NO"/>
    <n v="0"/>
    <n v="2.74"/>
    <n v="6"/>
  </r>
  <r>
    <n v="508"/>
    <s v="CA-2015-145352"/>
    <x v="199"/>
    <d v="2015-03-22T00:00:00"/>
    <x v="1"/>
    <x v="200"/>
    <x v="200"/>
    <x v="0"/>
    <x v="0"/>
    <x v="118"/>
    <x v="32"/>
    <n v="30318"/>
    <x v="0"/>
    <s v="OFF-AR-10003856"/>
    <x v="1"/>
    <x v="6"/>
    <s v="Newell 344"/>
    <n v="8.34"/>
    <n v="3"/>
    <n v="0"/>
    <n v="2.1683999999999997"/>
    <s v="NO"/>
    <n v="0"/>
    <n v="25.02"/>
    <n v="6"/>
  </r>
  <r>
    <n v="509"/>
    <s v="CA-2015-145352"/>
    <x v="199"/>
    <d v="2015-03-22T00:00:00"/>
    <x v="1"/>
    <x v="200"/>
    <x v="200"/>
    <x v="0"/>
    <x v="0"/>
    <x v="118"/>
    <x v="32"/>
    <n v="30318"/>
    <x v="0"/>
    <s v="OFF-ST-10001228"/>
    <x v="1"/>
    <x v="4"/>
    <s v="Personal File Boxes with Fold-Down Carry Handle"/>
    <n v="46.74"/>
    <n v="3"/>
    <n v="0"/>
    <n v="11.684999999999999"/>
    <s v="NO"/>
    <n v="0"/>
    <n v="140.22"/>
    <n v="6"/>
  </r>
  <r>
    <n v="510"/>
    <s v="CA-2015-145352"/>
    <x v="199"/>
    <d v="2015-03-22T00:00:00"/>
    <x v="1"/>
    <x v="200"/>
    <x v="200"/>
    <x v="0"/>
    <x v="0"/>
    <x v="118"/>
    <x v="32"/>
    <n v="30318"/>
    <x v="0"/>
    <s v="OFF-BI-10003527"/>
    <x v="1"/>
    <x v="8"/>
    <s v="Fellowes PB500 Electric Punch Plastic Comb Binding Machine with Manual Bind"/>
    <n v="6354.95"/>
    <n v="5"/>
    <n v="0"/>
    <n v="3177.4749999999999"/>
    <s v="NO"/>
    <n v="0"/>
    <n v="31774.75"/>
    <n v="6"/>
  </r>
  <r>
    <n v="511"/>
    <s v="CA-2017-135307"/>
    <x v="200"/>
    <d v="2017-11-27T00:00:00"/>
    <x v="2"/>
    <x v="201"/>
    <x v="201"/>
    <x v="0"/>
    <x v="0"/>
    <x v="119"/>
    <x v="25"/>
    <n v="64118"/>
    <x v="2"/>
    <s v="FUR-FU-10001290"/>
    <x v="0"/>
    <x v="5"/>
    <s v="Executive Impressions Supervisor Wall Clock"/>
    <n v="126.30000000000001"/>
    <n v="3"/>
    <n v="0"/>
    <n v="40.415999999999997"/>
    <s v="NO"/>
    <n v="0"/>
    <n v="378.90000000000003"/>
    <n v="1"/>
  </r>
  <r>
    <n v="512"/>
    <s v="CA-2017-135307"/>
    <x v="200"/>
    <d v="2017-11-27T00:00:00"/>
    <x v="2"/>
    <x v="201"/>
    <x v="201"/>
    <x v="0"/>
    <x v="0"/>
    <x v="119"/>
    <x v="25"/>
    <n v="64118"/>
    <x v="2"/>
    <s v="TEC-AC-10002399"/>
    <x v="2"/>
    <x v="11"/>
    <s v="SanDisk Cruzer 32 GB USB Flash Drive"/>
    <n v="38.04"/>
    <n v="2"/>
    <n v="0"/>
    <n v="12.172799999999999"/>
    <s v="NO"/>
    <n v="0"/>
    <n v="76.08"/>
    <n v="1"/>
  </r>
  <r>
    <n v="513"/>
    <s v="CA-2016-106341"/>
    <x v="201"/>
    <d v="2016-10-23T00:00:00"/>
    <x v="2"/>
    <x v="166"/>
    <x v="166"/>
    <x v="0"/>
    <x v="0"/>
    <x v="46"/>
    <x v="24"/>
    <n v="43055"/>
    <x v="3"/>
    <s v="OFF-AR-10002053"/>
    <x v="1"/>
    <x v="6"/>
    <s v="Premium Writing Pencils, Soft, #2 by Central Association for the Blind"/>
    <n v="7.1519999999999992"/>
    <n v="3"/>
    <n v="0.2"/>
    <n v="0.71520000000000028"/>
    <s v="NO"/>
    <n v="4.291199999999999"/>
    <n v="17.164799999999996"/>
    <n v="3"/>
  </r>
  <r>
    <n v="514"/>
    <s v="CA-2017-163405"/>
    <x v="202"/>
    <d v="2017-12-25T00:00:00"/>
    <x v="1"/>
    <x v="202"/>
    <x v="202"/>
    <x v="0"/>
    <x v="0"/>
    <x v="1"/>
    <x v="1"/>
    <n v="90049"/>
    <x v="1"/>
    <s v="OFF-AR-10003811"/>
    <x v="1"/>
    <x v="6"/>
    <s v="Newell 327"/>
    <n v="6.63"/>
    <n v="3"/>
    <n v="0"/>
    <n v="1.7901"/>
    <s v="NO"/>
    <n v="0"/>
    <n v="19.89"/>
    <n v="4"/>
  </r>
  <r>
    <n v="515"/>
    <s v="CA-2017-163405"/>
    <x v="202"/>
    <d v="2017-12-25T00:00:00"/>
    <x v="1"/>
    <x v="202"/>
    <x v="202"/>
    <x v="0"/>
    <x v="0"/>
    <x v="1"/>
    <x v="1"/>
    <n v="90049"/>
    <x v="1"/>
    <s v="OFF-AR-10001246"/>
    <x v="1"/>
    <x v="6"/>
    <s v="Newell 317"/>
    <n v="5.88"/>
    <n v="2"/>
    <n v="0"/>
    <n v="1.7051999999999996"/>
    <s v="NO"/>
    <n v="0"/>
    <n v="11.76"/>
    <n v="4"/>
  </r>
  <r>
    <n v="516"/>
    <s v="CA-2017-127432"/>
    <x v="203"/>
    <d v="2017-01-27T00:00:00"/>
    <x v="1"/>
    <x v="57"/>
    <x v="57"/>
    <x v="2"/>
    <x v="0"/>
    <x v="120"/>
    <x v="37"/>
    <n v="59405"/>
    <x v="1"/>
    <s v="TEC-CO-10003236"/>
    <x v="2"/>
    <x v="16"/>
    <s v="Canon Image Class D660 Copier"/>
    <n v="2999.95"/>
    <n v="5"/>
    <n v="0"/>
    <n v="1379.9769999999999"/>
    <s v="NO"/>
    <n v="0"/>
    <n v="14999.75"/>
    <n v="5"/>
  </r>
  <r>
    <n v="517"/>
    <s v="CA-2017-127432"/>
    <x v="203"/>
    <d v="2017-01-27T00:00:00"/>
    <x v="1"/>
    <x v="57"/>
    <x v="57"/>
    <x v="2"/>
    <x v="0"/>
    <x v="120"/>
    <x v="37"/>
    <n v="59405"/>
    <x v="1"/>
    <s v="OFF-ST-10004507"/>
    <x v="1"/>
    <x v="4"/>
    <s v="Advantus Rolling Storage Box"/>
    <n v="51.449999999999996"/>
    <n v="3"/>
    <n v="0"/>
    <n v="13.891499999999999"/>
    <s v="NO"/>
    <n v="0"/>
    <n v="154.35"/>
    <n v="5"/>
  </r>
  <r>
    <n v="518"/>
    <s v="CA-2017-127432"/>
    <x v="203"/>
    <d v="2017-01-27T00:00:00"/>
    <x v="1"/>
    <x v="57"/>
    <x v="57"/>
    <x v="2"/>
    <x v="0"/>
    <x v="120"/>
    <x v="37"/>
    <n v="59405"/>
    <x v="1"/>
    <s v="OFF-PA-10001667"/>
    <x v="1"/>
    <x v="10"/>
    <s v="Great White Multi-Use Recycled Paper (20Lb. and 84 Bright)"/>
    <n v="11.96"/>
    <n v="2"/>
    <n v="0"/>
    <n v="5.3819999999999997"/>
    <s v="NO"/>
    <n v="0"/>
    <n v="23.92"/>
    <n v="5"/>
  </r>
  <r>
    <n v="519"/>
    <s v="CA-2017-127432"/>
    <x v="203"/>
    <d v="2017-01-27T00:00:00"/>
    <x v="1"/>
    <x v="57"/>
    <x v="57"/>
    <x v="2"/>
    <x v="0"/>
    <x v="120"/>
    <x v="37"/>
    <n v="59405"/>
    <x v="1"/>
    <s v="OFF-ST-10004459"/>
    <x v="1"/>
    <x v="4"/>
    <s v="Tennsco Single-Tier Lockers"/>
    <n v="1126.02"/>
    <n v="3"/>
    <n v="0"/>
    <n v="56.300999999999988"/>
    <s v="NO"/>
    <n v="0"/>
    <n v="3378.06"/>
    <n v="5"/>
  </r>
  <r>
    <n v="520"/>
    <s v="CA-2015-157812"/>
    <x v="204"/>
    <d v="2015-03-26T00:00:00"/>
    <x v="1"/>
    <x v="203"/>
    <x v="203"/>
    <x v="0"/>
    <x v="0"/>
    <x v="12"/>
    <x v="5"/>
    <n v="77041"/>
    <x v="2"/>
    <s v="TEC-AC-10000171"/>
    <x v="2"/>
    <x v="11"/>
    <s v="Verbatim 25 GB 6x Blu-ray Single Layer Recordable Disc, 25/Pack"/>
    <n v="18.391999999999999"/>
    <n v="1"/>
    <n v="0.2"/>
    <n v="5.2877000000000001"/>
    <s v="Yes"/>
    <n v="3.6783999999999999"/>
    <n v="14.7136"/>
    <n v="4"/>
  </r>
  <r>
    <n v="521"/>
    <s v="CA-2015-157812"/>
    <x v="204"/>
    <d v="2015-03-26T00:00:00"/>
    <x v="1"/>
    <x v="203"/>
    <x v="203"/>
    <x v="0"/>
    <x v="0"/>
    <x v="12"/>
    <x v="5"/>
    <n v="77041"/>
    <x v="2"/>
    <s v="OFF-ST-10000736"/>
    <x v="1"/>
    <x v="4"/>
    <s v="Carina Double Wide Media Storage Towers in Natural &amp; Black"/>
    <n v="129.56800000000001"/>
    <n v="2"/>
    <n v="0.2"/>
    <n v="-25.91360000000001"/>
    <s v="Yes"/>
    <n v="51.827200000000005"/>
    <n v="207.30880000000002"/>
    <n v="4"/>
  </r>
  <r>
    <n v="522"/>
    <s v="CA-2015-157812"/>
    <x v="204"/>
    <d v="2015-03-26T00:00:00"/>
    <x v="1"/>
    <x v="203"/>
    <x v="203"/>
    <x v="0"/>
    <x v="0"/>
    <x v="12"/>
    <x v="5"/>
    <n v="77041"/>
    <x v="2"/>
    <s v="OFF-BI-10000285"/>
    <x v="1"/>
    <x v="8"/>
    <s v="XtraLife ClearVue Slant-D Ring Binders by Cardinal"/>
    <n v="14.111999999999997"/>
    <n v="9"/>
    <n v="0.8"/>
    <n v="-21.167999999999999"/>
    <s v="Yes"/>
    <n v="101.60639999999998"/>
    <n v="25.401599999999988"/>
    <n v="4"/>
  </r>
  <r>
    <n v="523"/>
    <s v="CA-2017-145142"/>
    <x v="205"/>
    <d v="2017-01-25T00:00:00"/>
    <x v="2"/>
    <x v="204"/>
    <x v="204"/>
    <x v="1"/>
    <x v="0"/>
    <x v="66"/>
    <x v="12"/>
    <n v="48234"/>
    <x v="2"/>
    <s v="FUR-TA-10001857"/>
    <x v="0"/>
    <x v="3"/>
    <s v="Balt Solid Wood Rectangular Table"/>
    <n v="210.98"/>
    <n v="2"/>
    <n v="0"/>
    <n v="21.097999999999985"/>
    <s v="NO"/>
    <n v="0"/>
    <n v="421.96"/>
    <n v="2"/>
  </r>
  <r>
    <n v="524"/>
    <s v="US-2016-139486"/>
    <x v="206"/>
    <d v="2016-05-23T00:00:00"/>
    <x v="2"/>
    <x v="109"/>
    <x v="109"/>
    <x v="0"/>
    <x v="0"/>
    <x v="1"/>
    <x v="1"/>
    <n v="90032"/>
    <x v="1"/>
    <s v="TEC-PH-10003555"/>
    <x v="2"/>
    <x v="7"/>
    <s v="Motorola HK250 Universal Bluetooth Headset"/>
    <n v="55.176000000000002"/>
    <n v="3"/>
    <n v="0.2"/>
    <n v="-12.414599999999997"/>
    <s v="NO"/>
    <n v="33.105600000000003"/>
    <n v="132.42240000000001"/>
    <n v="2"/>
  </r>
  <r>
    <n v="525"/>
    <s v="US-2016-139486"/>
    <x v="206"/>
    <d v="2016-05-23T00:00:00"/>
    <x v="2"/>
    <x v="109"/>
    <x v="109"/>
    <x v="0"/>
    <x v="0"/>
    <x v="1"/>
    <x v="1"/>
    <n v="90032"/>
    <x v="1"/>
    <s v="TEC-AC-10003832"/>
    <x v="2"/>
    <x v="11"/>
    <s v="Imation 16GB Mini TravelDrive USB 2.0 Flash Drive"/>
    <n v="66.260000000000005"/>
    <n v="2"/>
    <n v="0"/>
    <n v="27.166600000000003"/>
    <s v="NO"/>
    <n v="0"/>
    <n v="132.52000000000001"/>
    <n v="2"/>
  </r>
  <r>
    <n v="526"/>
    <s v="CA-2015-158792"/>
    <x v="207"/>
    <d v="2016-01-02T00:00:00"/>
    <x v="1"/>
    <x v="205"/>
    <x v="205"/>
    <x v="0"/>
    <x v="0"/>
    <x v="104"/>
    <x v="31"/>
    <n v="1841"/>
    <x v="3"/>
    <s v="OFF-FA-10002815"/>
    <x v="1"/>
    <x v="13"/>
    <s v="Staples"/>
    <n v="22.200000000000003"/>
    <n v="5"/>
    <n v="0"/>
    <n v="10.434000000000001"/>
    <s v="NO"/>
    <n v="0"/>
    <n v="111.00000000000001"/>
    <n v="7"/>
  </r>
  <r>
    <n v="527"/>
    <s v="CA-2017-113558"/>
    <x v="208"/>
    <d v="2017-10-26T00:00:00"/>
    <x v="1"/>
    <x v="206"/>
    <x v="206"/>
    <x v="2"/>
    <x v="0"/>
    <x v="121"/>
    <x v="2"/>
    <n v="33801"/>
    <x v="0"/>
    <s v="FUR-CH-10003379"/>
    <x v="0"/>
    <x v="1"/>
    <s v="Global Commerce Series High-Back Swivel/Tilt Chairs"/>
    <n v="683.95200000000011"/>
    <n v="3"/>
    <n v="0.2"/>
    <n v="42.746999999999986"/>
    <s v="NO"/>
    <n v="410.37120000000004"/>
    <n v="1641.4848000000002"/>
    <n v="5"/>
  </r>
  <r>
    <n v="528"/>
    <s v="CA-2017-113558"/>
    <x v="208"/>
    <d v="2017-10-26T00:00:00"/>
    <x v="1"/>
    <x v="206"/>
    <x v="206"/>
    <x v="2"/>
    <x v="0"/>
    <x v="121"/>
    <x v="2"/>
    <n v="33801"/>
    <x v="0"/>
    <s v="FUR-FU-10001756"/>
    <x v="0"/>
    <x v="5"/>
    <s v="Eldon Expressions Desk Accessory, Wood Photo Frame, Mahogany"/>
    <n v="45.695999999999998"/>
    <n v="3"/>
    <n v="0.2"/>
    <n v="5.1407999999999916"/>
    <s v="NO"/>
    <n v="27.4176"/>
    <n v="109.6704"/>
    <n v="5"/>
  </r>
  <r>
    <n v="529"/>
    <s v="US-2015-138303"/>
    <x v="37"/>
    <d v="2015-09-07T00:00:00"/>
    <x v="1"/>
    <x v="207"/>
    <x v="207"/>
    <x v="0"/>
    <x v="0"/>
    <x v="10"/>
    <x v="9"/>
    <n v="19134"/>
    <x v="3"/>
    <s v="OFF-ST-10004963"/>
    <x v="1"/>
    <x v="4"/>
    <s v="Eldon Gobal File Keepers"/>
    <n v="36.336000000000006"/>
    <n v="3"/>
    <n v="0.2"/>
    <n v="-7.2672000000000043"/>
    <s v="NO"/>
    <n v="21.801600000000004"/>
    <n v="87.206400000000002"/>
    <n v="4"/>
  </r>
  <r>
    <n v="530"/>
    <s v="US-2015-138303"/>
    <x v="37"/>
    <d v="2015-09-07T00:00:00"/>
    <x v="1"/>
    <x v="207"/>
    <x v="207"/>
    <x v="0"/>
    <x v="0"/>
    <x v="10"/>
    <x v="9"/>
    <n v="19134"/>
    <x v="3"/>
    <s v="OFF-SU-10002881"/>
    <x v="1"/>
    <x v="14"/>
    <s v="Martin Yale Chadless Opener Electric Letter Opener"/>
    <n v="666.24800000000005"/>
    <n v="1"/>
    <n v="0.2"/>
    <n v="-149.9058"/>
    <s v="NO"/>
    <n v="133.24960000000002"/>
    <n v="532.99840000000006"/>
    <n v="4"/>
  </r>
  <r>
    <n v="531"/>
    <s v="US-2015-138303"/>
    <x v="37"/>
    <d v="2015-09-07T00:00:00"/>
    <x v="1"/>
    <x v="207"/>
    <x v="207"/>
    <x v="0"/>
    <x v="0"/>
    <x v="10"/>
    <x v="9"/>
    <n v="19134"/>
    <x v="3"/>
    <s v="OFF-EN-10001335"/>
    <x v="1"/>
    <x v="12"/>
    <s v="White Business Envelopes with Contemporary Seam, Recycled White Business Envelopes"/>
    <n v="52.512"/>
    <n v="6"/>
    <n v="0.2"/>
    <n v="19.692"/>
    <s v="NO"/>
    <n v="63.014400000000002"/>
    <n v="252.05760000000001"/>
    <n v="4"/>
  </r>
  <r>
    <n v="532"/>
    <s v="CA-2015-102848"/>
    <x v="209"/>
    <d v="2015-11-09T00:00:00"/>
    <x v="0"/>
    <x v="208"/>
    <x v="208"/>
    <x v="1"/>
    <x v="0"/>
    <x v="1"/>
    <x v="1"/>
    <n v="90036"/>
    <x v="1"/>
    <s v="FUR-CH-10000595"/>
    <x v="0"/>
    <x v="1"/>
    <s v="Safco Contoured Stacking Chairs"/>
    <n v="190.72000000000003"/>
    <n v="1"/>
    <n v="0.2"/>
    <n v="11.919999999999987"/>
    <s v="NO"/>
    <n v="38.144000000000005"/>
    <n v="152.57600000000002"/>
    <n v="2"/>
  </r>
  <r>
    <n v="533"/>
    <s v="US-2017-129441"/>
    <x v="210"/>
    <d v="2017-09-11T00:00:00"/>
    <x v="1"/>
    <x v="209"/>
    <x v="209"/>
    <x v="0"/>
    <x v="0"/>
    <x v="1"/>
    <x v="1"/>
    <n v="90032"/>
    <x v="1"/>
    <s v="FUR-FU-10000448"/>
    <x v="0"/>
    <x v="5"/>
    <s v="Tenex Chairmats For Use With Carpeted Floors"/>
    <n v="47.94"/>
    <n v="3"/>
    <n v="0"/>
    <n v="2.3969999999999985"/>
    <s v="NO"/>
    <n v="0"/>
    <n v="143.82"/>
    <n v="4"/>
  </r>
  <r>
    <n v="534"/>
    <s v="CA-2016-168753"/>
    <x v="211"/>
    <d v="2016-06-01T00:00:00"/>
    <x v="0"/>
    <x v="210"/>
    <x v="210"/>
    <x v="0"/>
    <x v="0"/>
    <x v="122"/>
    <x v="19"/>
    <n v="36116"/>
    <x v="0"/>
    <s v="TEC-PH-10000984"/>
    <x v="2"/>
    <x v="7"/>
    <s v="Panasonic KX-TG9471B"/>
    <n v="979.95"/>
    <n v="5"/>
    <n v="0"/>
    <n v="274.38600000000008"/>
    <s v="NO"/>
    <n v="0"/>
    <n v="4899.75"/>
    <n v="3"/>
  </r>
  <r>
    <n v="535"/>
    <s v="CA-2016-168753"/>
    <x v="211"/>
    <d v="2016-06-01T00:00:00"/>
    <x v="0"/>
    <x v="210"/>
    <x v="210"/>
    <x v="0"/>
    <x v="0"/>
    <x v="122"/>
    <x v="19"/>
    <n v="36116"/>
    <x v="0"/>
    <s v="OFF-BI-10002557"/>
    <x v="1"/>
    <x v="8"/>
    <s v="Presstex Flexible Ring Binders"/>
    <n v="22.75"/>
    <n v="5"/>
    <n v="0"/>
    <n v="11.375"/>
    <s v="NO"/>
    <n v="0"/>
    <n v="113.75"/>
    <n v="3"/>
  </r>
  <r>
    <n v="536"/>
    <s v="CA-2016-126613"/>
    <x v="212"/>
    <d v="2016-07-16T00:00:00"/>
    <x v="1"/>
    <x v="211"/>
    <x v="211"/>
    <x v="0"/>
    <x v="0"/>
    <x v="123"/>
    <x v="16"/>
    <n v="85204"/>
    <x v="1"/>
    <s v="OFF-ST-10001325"/>
    <x v="1"/>
    <x v="4"/>
    <s v="Sterilite Officeware Hinged File Box"/>
    <n v="16.768000000000001"/>
    <n v="2"/>
    <n v="0.2"/>
    <n v="1.4672000000000001"/>
    <s v="NO"/>
    <n v="6.7072000000000003"/>
    <n v="26.828800000000001"/>
    <n v="6"/>
  </r>
  <r>
    <n v="537"/>
    <s v="US-2017-122637"/>
    <x v="213"/>
    <d v="2017-09-08T00:00:00"/>
    <x v="0"/>
    <x v="212"/>
    <x v="212"/>
    <x v="0"/>
    <x v="0"/>
    <x v="22"/>
    <x v="10"/>
    <n v="60653"/>
    <x v="2"/>
    <s v="OFF-BI-10002429"/>
    <x v="1"/>
    <x v="8"/>
    <s v="Premier Elliptical Ring Binder, Black"/>
    <n v="42.615999999999993"/>
    <n v="7"/>
    <n v="0.8"/>
    <n v="-68.185600000000022"/>
    <s v="NO"/>
    <n v="238.64959999999996"/>
    <n v="59.662399999999991"/>
    <n v="5"/>
  </r>
  <r>
    <n v="538"/>
    <s v="CA-2015-147851"/>
    <x v="155"/>
    <d v="2015-12-08T00:00:00"/>
    <x v="1"/>
    <x v="88"/>
    <x v="88"/>
    <x v="2"/>
    <x v="0"/>
    <x v="20"/>
    <x v="15"/>
    <n v="10009"/>
    <x v="3"/>
    <s v="OFF-BI-10004528"/>
    <x v="1"/>
    <x v="8"/>
    <s v="Cardinal Poly Pocket Divider Pockets for Ring Binders"/>
    <n v="10.752000000000001"/>
    <n v="4"/>
    <n v="0.2"/>
    <n v="3.359999999999999"/>
    <s v="NO"/>
    <n v="8.6016000000000012"/>
    <n v="34.406400000000005"/>
    <n v="5"/>
  </r>
  <r>
    <n v="539"/>
    <s v="CA-2015-134894"/>
    <x v="214"/>
    <d v="2015-12-11T00:00:00"/>
    <x v="1"/>
    <x v="213"/>
    <x v="213"/>
    <x v="0"/>
    <x v="0"/>
    <x v="0"/>
    <x v="0"/>
    <n v="42420"/>
    <x v="0"/>
    <s v="OFF-AP-10001271"/>
    <x v="1"/>
    <x v="9"/>
    <s v="Eureka The Boss Cordless Rechargeable Stick Vac"/>
    <n v="152.94"/>
    <n v="3"/>
    <n v="0"/>
    <n v="41.293800000000005"/>
    <s v="NO"/>
    <n v="0"/>
    <n v="458.82"/>
    <n v="4"/>
  </r>
  <r>
    <n v="540"/>
    <s v="CA-2015-134894"/>
    <x v="214"/>
    <d v="2015-12-11T00:00:00"/>
    <x v="1"/>
    <x v="213"/>
    <x v="213"/>
    <x v="0"/>
    <x v="0"/>
    <x v="0"/>
    <x v="0"/>
    <n v="42420"/>
    <x v="0"/>
    <s v="FUR-CH-10002647"/>
    <x v="0"/>
    <x v="1"/>
    <s v="Situations Contoured Folding Chairs, 4/Set"/>
    <n v="283.92"/>
    <n v="4"/>
    <n v="0"/>
    <n v="70.980000000000018"/>
    <s v="NO"/>
    <n v="0"/>
    <n v="1135.68"/>
    <n v="4"/>
  </r>
  <r>
    <n v="541"/>
    <s v="CA-2014-140795"/>
    <x v="215"/>
    <d v="2014-02-03T00:00:00"/>
    <x v="2"/>
    <x v="214"/>
    <x v="214"/>
    <x v="0"/>
    <x v="0"/>
    <x v="124"/>
    <x v="6"/>
    <n v="54302"/>
    <x v="2"/>
    <s v="TEC-AC-10001432"/>
    <x v="2"/>
    <x v="11"/>
    <s v="Enermax Aurora Lite Keyboard"/>
    <n v="468.90000000000003"/>
    <n v="6"/>
    <n v="0"/>
    <n v="206.31600000000006"/>
    <s v="NO"/>
    <n v="0"/>
    <n v="2813.4"/>
    <n v="2"/>
  </r>
  <r>
    <n v="542"/>
    <s v="CA-2016-136924"/>
    <x v="216"/>
    <d v="2016-07-17T00:00:00"/>
    <x v="2"/>
    <x v="20"/>
    <x v="20"/>
    <x v="1"/>
    <x v="0"/>
    <x v="93"/>
    <x v="16"/>
    <n v="85705"/>
    <x v="1"/>
    <s v="TEC-PH-10002262"/>
    <x v="2"/>
    <x v="7"/>
    <s v="LG Electronics Tone+ HBS-730 Bluetooth Headset"/>
    <n v="380.86400000000003"/>
    <n v="8"/>
    <n v="0.2"/>
    <n v="38.086400000000026"/>
    <s v="Yes"/>
    <n v="609.38240000000008"/>
    <n v="2437.5296000000003"/>
    <n v="3"/>
  </r>
  <r>
    <n v="543"/>
    <s v="US-2015-120161"/>
    <x v="217"/>
    <d v="2015-12-23T00:00:00"/>
    <x v="1"/>
    <x v="215"/>
    <x v="215"/>
    <x v="0"/>
    <x v="0"/>
    <x v="24"/>
    <x v="24"/>
    <n v="45503"/>
    <x v="3"/>
    <s v="OFF-ST-10001809"/>
    <x v="1"/>
    <x v="4"/>
    <s v="Fellowes Officeware Wire Shelving"/>
    <n v="646.77600000000007"/>
    <n v="9"/>
    <n v="0.2"/>
    <n v="-145.52460000000002"/>
    <s v="NO"/>
    <n v="1164.1968000000002"/>
    <n v="4656.7872000000007"/>
    <n v="5"/>
  </r>
  <r>
    <n v="544"/>
    <s v="CA-2014-103849"/>
    <x v="218"/>
    <d v="2014-05-16T00:00:00"/>
    <x v="1"/>
    <x v="38"/>
    <x v="38"/>
    <x v="0"/>
    <x v="0"/>
    <x v="5"/>
    <x v="5"/>
    <n v="76106"/>
    <x v="2"/>
    <s v="TEC-AC-10001465"/>
    <x v="2"/>
    <x v="11"/>
    <s v="SanDisk Cruzer 64 GB USB Flash Drive"/>
    <n v="58.112000000000002"/>
    <n v="2"/>
    <n v="0.2"/>
    <n v="7.263999999999994"/>
    <s v="NO"/>
    <n v="23.244800000000001"/>
    <n v="92.979200000000006"/>
    <n v="5"/>
  </r>
  <r>
    <n v="545"/>
    <s v="CA-2014-103849"/>
    <x v="218"/>
    <d v="2014-05-16T00:00:00"/>
    <x v="1"/>
    <x v="38"/>
    <x v="38"/>
    <x v="0"/>
    <x v="0"/>
    <x v="5"/>
    <x v="5"/>
    <n v="76106"/>
    <x v="2"/>
    <s v="TEC-PH-10002597"/>
    <x v="2"/>
    <x v="7"/>
    <s v="Xblue XB-1670-86 X16 Small Office Telephone - Titanium"/>
    <n v="100.792"/>
    <n v="1"/>
    <n v="0.2"/>
    <n v="6.2995000000000019"/>
    <s v="NO"/>
    <n v="20.1584"/>
    <n v="80.633600000000001"/>
    <n v="5"/>
  </r>
  <r>
    <n v="546"/>
    <s v="CA-2014-103849"/>
    <x v="218"/>
    <d v="2014-05-16T00:00:00"/>
    <x v="1"/>
    <x v="38"/>
    <x v="38"/>
    <x v="0"/>
    <x v="0"/>
    <x v="5"/>
    <x v="5"/>
    <n v="76106"/>
    <x v="2"/>
    <s v="FUR-FU-10000723"/>
    <x v="0"/>
    <x v="5"/>
    <s v="Deflect-o EconoMat Studded, No Bevel Mat for Low Pile Carpeting"/>
    <n v="66.112000000000009"/>
    <n v="4"/>
    <n v="0.6"/>
    <n v="-84.292799999999986"/>
    <s v="NO"/>
    <n v="158.6688"/>
    <n v="105.77920000000003"/>
    <n v="5"/>
  </r>
  <r>
    <n v="547"/>
    <s v="CA-2017-162929"/>
    <x v="123"/>
    <d v="2017-11-22T00:00:00"/>
    <x v="2"/>
    <x v="216"/>
    <x v="216"/>
    <x v="2"/>
    <x v="0"/>
    <x v="20"/>
    <x v="15"/>
    <n v="10035"/>
    <x v="3"/>
    <s v="OFF-BI-10000404"/>
    <x v="1"/>
    <x v="8"/>
    <s v="Avery Printable Repositionable Plastic Tabs"/>
    <n v="41.28"/>
    <n v="6"/>
    <n v="0.2"/>
    <n v="13.931999999999999"/>
    <s v="NO"/>
    <n v="49.536000000000001"/>
    <n v="198.14400000000001"/>
    <n v="3"/>
  </r>
  <r>
    <n v="548"/>
    <s v="CA-2017-162929"/>
    <x v="123"/>
    <d v="2017-11-22T00:00:00"/>
    <x v="2"/>
    <x v="216"/>
    <x v="216"/>
    <x v="2"/>
    <x v="0"/>
    <x v="20"/>
    <x v="15"/>
    <n v="10035"/>
    <x v="3"/>
    <s v="OFF-PA-10002986"/>
    <x v="1"/>
    <x v="10"/>
    <s v="Xerox 1898"/>
    <n v="13.36"/>
    <n v="2"/>
    <n v="0"/>
    <n v="6.4127999999999998"/>
    <s v="NO"/>
    <n v="0"/>
    <n v="26.72"/>
    <n v="3"/>
  </r>
  <r>
    <n v="549"/>
    <s v="CA-2015-113173"/>
    <x v="219"/>
    <d v="2015-11-17T00:00:00"/>
    <x v="0"/>
    <x v="158"/>
    <x v="158"/>
    <x v="1"/>
    <x v="0"/>
    <x v="22"/>
    <x v="10"/>
    <n v="60653"/>
    <x v="2"/>
    <s v="OFF-ST-10000604"/>
    <x v="1"/>
    <x v="4"/>
    <s v="Home/Office Personal File Carts"/>
    <n v="250.27199999999999"/>
    <n v="9"/>
    <n v="0.2"/>
    <n v="15.641999999999982"/>
    <s v="NO"/>
    <n v="450.4896"/>
    <n v="1801.9584"/>
    <n v="2"/>
  </r>
  <r>
    <n v="550"/>
    <s v="CA-2015-113173"/>
    <x v="219"/>
    <d v="2015-11-17T00:00:00"/>
    <x v="0"/>
    <x v="158"/>
    <x v="158"/>
    <x v="1"/>
    <x v="0"/>
    <x v="22"/>
    <x v="10"/>
    <n v="60653"/>
    <x v="2"/>
    <s v="OFF-BI-10004738"/>
    <x v="1"/>
    <x v="8"/>
    <s v="Flexible Leather- Look Classic Collection Ring Binder"/>
    <n v="11.363999999999997"/>
    <n v="3"/>
    <n v="0.8"/>
    <n v="-17.045999999999999"/>
    <s v="NO"/>
    <n v="27.273599999999995"/>
    <n v="6.8183999999999969"/>
    <n v="2"/>
  </r>
  <r>
    <n v="551"/>
    <s v="CA-2015-113173"/>
    <x v="219"/>
    <d v="2015-11-17T00:00:00"/>
    <x v="0"/>
    <x v="158"/>
    <x v="158"/>
    <x v="1"/>
    <x v="0"/>
    <x v="22"/>
    <x v="10"/>
    <n v="60653"/>
    <x v="2"/>
    <s v="OFF-SU-10001935"/>
    <x v="1"/>
    <x v="14"/>
    <s v="Staple remover"/>
    <n v="8.7200000000000006"/>
    <n v="5"/>
    <n v="0.2"/>
    <n v="-1.7440000000000015"/>
    <s v="NO"/>
    <n v="8.7200000000000006"/>
    <n v="34.880000000000003"/>
    <n v="2"/>
  </r>
  <r>
    <n v="552"/>
    <s v="CA-2016-136406"/>
    <x v="173"/>
    <d v="2016-04-17T00:00:00"/>
    <x v="0"/>
    <x v="217"/>
    <x v="217"/>
    <x v="0"/>
    <x v="0"/>
    <x v="8"/>
    <x v="1"/>
    <n v="94110"/>
    <x v="1"/>
    <s v="FUR-CH-10002024"/>
    <x v="0"/>
    <x v="1"/>
    <s v="HON 5400 Series Task Chairs for Big and Tall"/>
    <n v="1121.568"/>
    <n v="2"/>
    <n v="0.2"/>
    <n v="0"/>
    <s v="NO"/>
    <n v="448.62720000000002"/>
    <n v="1794.5088000000001"/>
    <n v="2"/>
  </r>
  <r>
    <n v="553"/>
    <s v="CA-2017-112774"/>
    <x v="220"/>
    <d v="2017-09-12T00:00:00"/>
    <x v="2"/>
    <x v="53"/>
    <x v="53"/>
    <x v="0"/>
    <x v="0"/>
    <x v="108"/>
    <x v="2"/>
    <n v="32216"/>
    <x v="0"/>
    <s v="FUR-FU-10003039"/>
    <x v="0"/>
    <x v="5"/>
    <s v="Howard Miller 11-1/2&quot; Diameter Grantwood Wall Clock"/>
    <n v="34.504000000000005"/>
    <n v="1"/>
    <n v="0.2"/>
    <n v="6.0381999999999998"/>
    <s v="NO"/>
    <n v="6.9008000000000012"/>
    <n v="27.603200000000005"/>
    <n v="1"/>
  </r>
  <r>
    <n v="554"/>
    <s v="CA-2017-101945"/>
    <x v="221"/>
    <d v="2017-11-28T00:00:00"/>
    <x v="1"/>
    <x v="218"/>
    <x v="218"/>
    <x v="0"/>
    <x v="0"/>
    <x v="12"/>
    <x v="5"/>
    <n v="77070"/>
    <x v="2"/>
    <s v="OFF-FA-10004248"/>
    <x v="1"/>
    <x v="13"/>
    <s v="Advantus T-Pin Paper Clips"/>
    <n v="10.824"/>
    <n v="3"/>
    <n v="0.2"/>
    <n v="2.5707"/>
    <s v="NO"/>
    <n v="6.4944000000000006"/>
    <n v="25.977600000000002"/>
    <n v="4"/>
  </r>
  <r>
    <n v="555"/>
    <s v="CA-2017-100650"/>
    <x v="222"/>
    <d v="2017-07-03T00:00:00"/>
    <x v="0"/>
    <x v="158"/>
    <x v="158"/>
    <x v="1"/>
    <x v="0"/>
    <x v="125"/>
    <x v="1"/>
    <n v="92804"/>
    <x v="1"/>
    <s v="OFF-ST-10001780"/>
    <x v="1"/>
    <x v="4"/>
    <s v="Tennsco 16-Compartment Lockers with Coat Rack"/>
    <n v="1295.78"/>
    <n v="2"/>
    <n v="0"/>
    <n v="310.98720000000003"/>
    <s v="NO"/>
    <n v="0"/>
    <n v="2591.56"/>
    <n v="4"/>
  </r>
  <r>
    <n v="556"/>
    <s v="CA-2014-155852"/>
    <x v="223"/>
    <d v="2014-03-07T00:00:00"/>
    <x v="0"/>
    <x v="219"/>
    <x v="219"/>
    <x v="0"/>
    <x v="0"/>
    <x v="40"/>
    <x v="3"/>
    <n v="28403"/>
    <x v="0"/>
    <s v="OFF-AR-10003560"/>
    <x v="1"/>
    <x v="6"/>
    <s v="Zebra Zazzle Fluorescent Highlighters"/>
    <n v="19.456000000000003"/>
    <n v="4"/>
    <n v="0.2"/>
    <n v="3.4047999999999981"/>
    <s v="NO"/>
    <n v="15.564800000000004"/>
    <n v="62.259200000000007"/>
    <n v="4"/>
  </r>
  <r>
    <n v="557"/>
    <s v="CA-2016-113243"/>
    <x v="224"/>
    <d v="2016-06-15T00:00:00"/>
    <x v="1"/>
    <x v="220"/>
    <x v="220"/>
    <x v="0"/>
    <x v="0"/>
    <x v="1"/>
    <x v="1"/>
    <n v="90045"/>
    <x v="1"/>
    <s v="OFF-LA-10001297"/>
    <x v="1"/>
    <x v="2"/>
    <s v="Avery 473"/>
    <n v="20.7"/>
    <n v="2"/>
    <n v="0"/>
    <n v="9.9359999999999999"/>
    <s v="NO"/>
    <n v="0"/>
    <n v="41.4"/>
    <n v="5"/>
  </r>
  <r>
    <n v="558"/>
    <s v="CA-2016-113243"/>
    <x v="224"/>
    <d v="2016-06-15T00:00:00"/>
    <x v="1"/>
    <x v="220"/>
    <x v="220"/>
    <x v="0"/>
    <x v="0"/>
    <x v="1"/>
    <x v="1"/>
    <n v="90045"/>
    <x v="1"/>
    <s v="FUR-TA-10004256"/>
    <x v="0"/>
    <x v="3"/>
    <s v="Bretford “Just In Time” Height-Adjustable Multi-Task Work Tables"/>
    <n v="1335.68"/>
    <n v="4"/>
    <n v="0.2"/>
    <n v="-217.04800000000017"/>
    <s v="NO"/>
    <n v="1068.5440000000001"/>
    <n v="4274.1760000000004"/>
    <n v="5"/>
  </r>
  <r>
    <n v="559"/>
    <s v="CA-2016-113243"/>
    <x v="224"/>
    <d v="2016-06-15T00:00:00"/>
    <x v="1"/>
    <x v="220"/>
    <x v="220"/>
    <x v="0"/>
    <x v="0"/>
    <x v="1"/>
    <x v="1"/>
    <n v="90045"/>
    <x v="1"/>
    <s v="OFF-PA-10003441"/>
    <x v="1"/>
    <x v="10"/>
    <s v="Xerox 226"/>
    <n v="32.400000000000006"/>
    <n v="5"/>
    <n v="0"/>
    <n v="15.552000000000001"/>
    <s v="NO"/>
    <n v="0"/>
    <n v="162.00000000000003"/>
    <n v="5"/>
  </r>
  <r>
    <n v="560"/>
    <s v="CA-2017-118731"/>
    <x v="225"/>
    <d v="2017-11-22T00:00:00"/>
    <x v="0"/>
    <x v="221"/>
    <x v="221"/>
    <x v="0"/>
    <x v="0"/>
    <x v="8"/>
    <x v="1"/>
    <n v="94110"/>
    <x v="1"/>
    <s v="FUR-FU-10003347"/>
    <x v="0"/>
    <x v="5"/>
    <s v="Coloredge Poster Frame"/>
    <n v="42.599999999999994"/>
    <n v="3"/>
    <n v="0"/>
    <n v="16.614000000000001"/>
    <s v="NO"/>
    <n v="0"/>
    <n v="127.79999999999998"/>
    <n v="2"/>
  </r>
  <r>
    <n v="561"/>
    <s v="CA-2017-118731"/>
    <x v="225"/>
    <d v="2017-11-22T00:00:00"/>
    <x v="0"/>
    <x v="221"/>
    <x v="221"/>
    <x v="0"/>
    <x v="0"/>
    <x v="8"/>
    <x v="1"/>
    <n v="94110"/>
    <x v="1"/>
    <s v="OFF-BI-10000069"/>
    <x v="1"/>
    <x v="8"/>
    <s v="GBC Prepunched Paper, 19-Hole, for Binding Systems, 24-lb"/>
    <n v="84.056000000000012"/>
    <n v="7"/>
    <n v="0.2"/>
    <n v="27.318199999999983"/>
    <s v="NO"/>
    <n v="117.67840000000001"/>
    <n v="470.71360000000004"/>
    <n v="2"/>
  </r>
  <r>
    <n v="562"/>
    <s v="CA-2014-145576"/>
    <x v="80"/>
    <d v="2014-09-18T00:00:00"/>
    <x v="0"/>
    <x v="222"/>
    <x v="222"/>
    <x v="0"/>
    <x v="0"/>
    <x v="67"/>
    <x v="2"/>
    <n v="33614"/>
    <x v="0"/>
    <s v="OFF-AP-10003914"/>
    <x v="1"/>
    <x v="9"/>
    <s v="Sanitaire Vibra Groomer IR Commercial Upright Vacuum, Replacement Belts"/>
    <n v="13"/>
    <n v="5"/>
    <n v="0.2"/>
    <n v="1.3000000000000007"/>
    <s v="NO"/>
    <n v="13"/>
    <n v="52"/>
    <n v="4"/>
  </r>
  <r>
    <n v="563"/>
    <s v="CA-2014-145576"/>
    <x v="80"/>
    <d v="2014-09-18T00:00:00"/>
    <x v="0"/>
    <x v="222"/>
    <x v="222"/>
    <x v="0"/>
    <x v="0"/>
    <x v="67"/>
    <x v="2"/>
    <n v="33614"/>
    <x v="0"/>
    <s v="FUR-FU-10004020"/>
    <x v="0"/>
    <x v="5"/>
    <s v="Advantus Panel Wall Acrylic Frame"/>
    <n v="13.128"/>
    <n v="3"/>
    <n v="0.2"/>
    <n v="3.7743000000000002"/>
    <s v="NO"/>
    <n v="7.8768000000000002"/>
    <n v="31.507200000000001"/>
    <n v="4"/>
  </r>
  <r>
    <n v="564"/>
    <s v="CA-2015-130736"/>
    <x v="214"/>
    <d v="2015-12-09T00:00:00"/>
    <x v="2"/>
    <x v="223"/>
    <x v="223"/>
    <x v="0"/>
    <x v="0"/>
    <x v="4"/>
    <x v="4"/>
    <n v="98105"/>
    <x v="1"/>
    <s v="OFF-FA-10003467"/>
    <x v="1"/>
    <x v="13"/>
    <s v="Alliance Big Bands Rubber Bands, 12/Pack"/>
    <n v="3.96"/>
    <n v="2"/>
    <n v="0"/>
    <n v="0"/>
    <s v="NO"/>
    <n v="0"/>
    <n v="7.92"/>
    <n v="2"/>
  </r>
  <r>
    <n v="565"/>
    <s v="CA-2015-130736"/>
    <x v="214"/>
    <d v="2015-12-09T00:00:00"/>
    <x v="2"/>
    <x v="223"/>
    <x v="223"/>
    <x v="0"/>
    <x v="0"/>
    <x v="4"/>
    <x v="4"/>
    <n v="98105"/>
    <x v="1"/>
    <s v="OFF-LA-10000634"/>
    <x v="1"/>
    <x v="2"/>
    <s v="Avery 509"/>
    <n v="2.61"/>
    <n v="1"/>
    <n v="0"/>
    <n v="1.2005999999999999"/>
    <s v="NO"/>
    <n v="0"/>
    <n v="2.61"/>
    <n v="2"/>
  </r>
  <r>
    <n v="566"/>
    <s v="CA-2017-137099"/>
    <x v="226"/>
    <d v="2017-12-10T00:00:00"/>
    <x v="2"/>
    <x v="224"/>
    <x v="224"/>
    <x v="0"/>
    <x v="0"/>
    <x v="1"/>
    <x v="1"/>
    <n v="90008"/>
    <x v="1"/>
    <s v="TEC-PH-10002496"/>
    <x v="2"/>
    <x v="7"/>
    <s v="Cisco SPA301"/>
    <n v="374.37600000000003"/>
    <n v="3"/>
    <n v="0.2"/>
    <n v="46.796999999999983"/>
    <s v="Yes"/>
    <n v="224.62560000000005"/>
    <n v="898.50240000000008"/>
    <n v="3"/>
  </r>
  <r>
    <n v="567"/>
    <s v="CA-2017-156951"/>
    <x v="172"/>
    <d v="2017-10-08T00:00:00"/>
    <x v="1"/>
    <x v="225"/>
    <x v="225"/>
    <x v="1"/>
    <x v="0"/>
    <x v="4"/>
    <x v="4"/>
    <n v="98105"/>
    <x v="1"/>
    <s v="OFF-PA-10004530"/>
    <x v="1"/>
    <x v="10"/>
    <s v="Personal Creations Ink Jet Cards and Labels"/>
    <n v="91.84"/>
    <n v="8"/>
    <n v="0"/>
    <n v="45.001600000000003"/>
    <s v="NO"/>
    <n v="0"/>
    <n v="734.72"/>
    <n v="7"/>
  </r>
  <r>
    <n v="568"/>
    <s v="CA-2017-156951"/>
    <x v="172"/>
    <d v="2017-10-08T00:00:00"/>
    <x v="1"/>
    <x v="225"/>
    <x v="225"/>
    <x v="1"/>
    <x v="0"/>
    <x v="4"/>
    <x v="4"/>
    <n v="98105"/>
    <x v="1"/>
    <s v="OFF-BI-10001107"/>
    <x v="1"/>
    <x v="8"/>
    <s v="GBC White Gloss Covers, Plain Front"/>
    <n v="81.088000000000008"/>
    <n v="7"/>
    <n v="0.2"/>
    <n v="27.3672"/>
    <s v="NO"/>
    <n v="113.52320000000003"/>
    <n v="454.09280000000007"/>
    <n v="7"/>
  </r>
  <r>
    <n v="569"/>
    <s v="CA-2017-156951"/>
    <x v="172"/>
    <d v="2017-10-08T00:00:00"/>
    <x v="1"/>
    <x v="225"/>
    <x v="225"/>
    <x v="1"/>
    <x v="0"/>
    <x v="4"/>
    <x v="4"/>
    <n v="98105"/>
    <x v="1"/>
    <s v="OFF-PA-10004451"/>
    <x v="1"/>
    <x v="10"/>
    <s v="Xerox 222"/>
    <n v="19.440000000000001"/>
    <n v="3"/>
    <n v="0"/>
    <n v="9.3312000000000008"/>
    <s v="NO"/>
    <n v="0"/>
    <n v="58.320000000000007"/>
    <n v="7"/>
  </r>
  <r>
    <n v="570"/>
    <s v="CA-2017-156951"/>
    <x v="172"/>
    <d v="2017-10-08T00:00:00"/>
    <x v="1"/>
    <x v="225"/>
    <x v="225"/>
    <x v="1"/>
    <x v="0"/>
    <x v="4"/>
    <x v="4"/>
    <n v="98105"/>
    <x v="1"/>
    <s v="FUR-CH-10004997"/>
    <x v="0"/>
    <x v="1"/>
    <s v="Hon Every-Day Series Multi-Task Chairs"/>
    <n v="451.15199999999993"/>
    <n v="3"/>
    <n v="0.2"/>
    <n v="0"/>
    <s v="NO"/>
    <n v="270.69119999999992"/>
    <n v="1082.7647999999997"/>
    <n v="7"/>
  </r>
  <r>
    <n v="571"/>
    <s v="CA-2017-164826"/>
    <x v="116"/>
    <d v="2018-01-04T00:00:00"/>
    <x v="1"/>
    <x v="226"/>
    <x v="226"/>
    <x v="0"/>
    <x v="0"/>
    <x v="20"/>
    <x v="15"/>
    <n v="10024"/>
    <x v="3"/>
    <s v="OFF-LA-10001297"/>
    <x v="1"/>
    <x v="2"/>
    <s v="Avery 473"/>
    <n v="72.45"/>
    <n v="7"/>
    <n v="0"/>
    <n v="34.775999999999996"/>
    <s v="NO"/>
    <n v="0"/>
    <n v="507.15000000000003"/>
    <n v="7"/>
  </r>
  <r>
    <n v="572"/>
    <s v="CA-2017-164826"/>
    <x v="116"/>
    <d v="2018-01-04T00:00:00"/>
    <x v="1"/>
    <x v="226"/>
    <x v="226"/>
    <x v="0"/>
    <x v="0"/>
    <x v="20"/>
    <x v="15"/>
    <n v="10024"/>
    <x v="3"/>
    <s v="OFF-FA-10000585"/>
    <x v="1"/>
    <x v="13"/>
    <s v="OIC Bulk Pack Metal Binder Clips"/>
    <n v="13.96"/>
    <n v="4"/>
    <n v="0"/>
    <n v="6.4215999999999998"/>
    <s v="NO"/>
    <n v="0"/>
    <n v="55.84"/>
    <n v="7"/>
  </r>
  <r>
    <n v="573"/>
    <s v="CA-2017-164826"/>
    <x v="116"/>
    <d v="2018-01-04T00:00:00"/>
    <x v="1"/>
    <x v="226"/>
    <x v="226"/>
    <x v="0"/>
    <x v="0"/>
    <x v="20"/>
    <x v="15"/>
    <n v="10024"/>
    <x v="3"/>
    <s v="OFF-BI-10001922"/>
    <x v="1"/>
    <x v="8"/>
    <s v="Storex Dura Pro Binders"/>
    <n v="33.264000000000003"/>
    <n v="7"/>
    <n v="0.2"/>
    <n v="11.226599999999999"/>
    <s v="NO"/>
    <n v="46.569600000000008"/>
    <n v="186.2784"/>
    <n v="7"/>
  </r>
  <r>
    <n v="574"/>
    <s v="CA-2017-164826"/>
    <x v="116"/>
    <d v="2018-01-04T00:00:00"/>
    <x v="1"/>
    <x v="226"/>
    <x v="226"/>
    <x v="0"/>
    <x v="0"/>
    <x v="20"/>
    <x v="15"/>
    <n v="10024"/>
    <x v="3"/>
    <s v="TEC-PH-10000347"/>
    <x v="2"/>
    <x v="7"/>
    <s v="Cush Cases Heavy Duty Rugged Cover Case for Samsung Galaxy S5 - Purple"/>
    <n v="14.850000000000001"/>
    <n v="3"/>
    <n v="0"/>
    <n v="4.0095000000000001"/>
    <s v="NO"/>
    <n v="0"/>
    <n v="44.550000000000004"/>
    <n v="7"/>
  </r>
  <r>
    <n v="575"/>
    <s v="CA-2016-127250"/>
    <x v="54"/>
    <d v="2016-11-07T00:00:00"/>
    <x v="1"/>
    <x v="227"/>
    <x v="227"/>
    <x v="0"/>
    <x v="0"/>
    <x v="126"/>
    <x v="4"/>
    <n v="98270"/>
    <x v="1"/>
    <s v="OFF-AR-10003394"/>
    <x v="1"/>
    <x v="6"/>
    <s v="Newell 332"/>
    <n v="8.82"/>
    <n v="3"/>
    <n v="0"/>
    <n v="2.3814000000000002"/>
    <s v="NO"/>
    <n v="0"/>
    <n v="26.46"/>
    <n v="4"/>
  </r>
  <r>
    <n v="576"/>
    <s v="CA-2015-149713"/>
    <x v="227"/>
    <d v="2015-09-22T00:00:00"/>
    <x v="0"/>
    <x v="228"/>
    <x v="228"/>
    <x v="0"/>
    <x v="0"/>
    <x v="85"/>
    <x v="1"/>
    <n v="90805"/>
    <x v="1"/>
    <s v="OFF-PA-10004530"/>
    <x v="1"/>
    <x v="10"/>
    <s v="Personal Creations Ink Jet Cards and Labels"/>
    <n v="160.72"/>
    <n v="14"/>
    <n v="0"/>
    <n v="78.752800000000008"/>
    <s v="NO"/>
    <n v="0"/>
    <n v="2250.08"/>
    <n v="4"/>
  </r>
  <r>
    <n v="577"/>
    <s v="CA-2015-149713"/>
    <x v="227"/>
    <d v="2015-09-22T00:00:00"/>
    <x v="0"/>
    <x v="228"/>
    <x v="228"/>
    <x v="0"/>
    <x v="0"/>
    <x v="85"/>
    <x v="1"/>
    <n v="90805"/>
    <x v="1"/>
    <s v="OFF-PA-10001450"/>
    <x v="1"/>
    <x v="10"/>
    <s v="Rediform S.O.S. Phone Message Books"/>
    <n v="19.920000000000002"/>
    <n v="4"/>
    <n v="0"/>
    <n v="9.7608000000000015"/>
    <s v="NO"/>
    <n v="0"/>
    <n v="79.680000000000007"/>
    <n v="4"/>
  </r>
  <r>
    <n v="578"/>
    <s v="CA-2015-149713"/>
    <x v="227"/>
    <d v="2015-09-22T00:00:00"/>
    <x v="0"/>
    <x v="228"/>
    <x v="228"/>
    <x v="0"/>
    <x v="0"/>
    <x v="85"/>
    <x v="1"/>
    <n v="90805"/>
    <x v="1"/>
    <s v="OFF-SU-10001574"/>
    <x v="1"/>
    <x v="14"/>
    <s v="Acme Value Line Scissors"/>
    <n v="7.3"/>
    <n v="2"/>
    <n v="0"/>
    <n v="2.1899999999999995"/>
    <s v="NO"/>
    <n v="0"/>
    <n v="14.6"/>
    <n v="4"/>
  </r>
  <r>
    <n v="579"/>
    <s v="CA-2017-118640"/>
    <x v="228"/>
    <d v="2017-07-26T00:00:00"/>
    <x v="1"/>
    <x v="229"/>
    <x v="229"/>
    <x v="0"/>
    <x v="0"/>
    <x v="22"/>
    <x v="10"/>
    <n v="60610"/>
    <x v="2"/>
    <s v="OFF-ST-10002974"/>
    <x v="1"/>
    <x v="4"/>
    <s v="Trav-L-File Heavy-Duty Shuttle II, Black"/>
    <n v="69.712000000000003"/>
    <n v="2"/>
    <n v="0.2"/>
    <n v="8.7139999999999951"/>
    <s v="NO"/>
    <n v="27.884800000000002"/>
    <n v="111.53920000000001"/>
    <n v="6"/>
  </r>
  <r>
    <n v="580"/>
    <s v="CA-2017-118640"/>
    <x v="228"/>
    <d v="2017-07-26T00:00:00"/>
    <x v="1"/>
    <x v="229"/>
    <x v="229"/>
    <x v="0"/>
    <x v="0"/>
    <x v="22"/>
    <x v="10"/>
    <n v="60610"/>
    <x v="2"/>
    <s v="FUR-FU-10001475"/>
    <x v="0"/>
    <x v="5"/>
    <s v="Contract Clock, 14&quot;, Brown"/>
    <n v="8.7919999999999998"/>
    <n v="1"/>
    <n v="0.6"/>
    <n v="-5.7148000000000003"/>
    <s v="NO"/>
    <n v="5.2751999999999999"/>
    <n v="3.5167999999999999"/>
    <n v="6"/>
  </r>
  <r>
    <n v="581"/>
    <s v="CA-2015-132906"/>
    <x v="229"/>
    <d v="2015-09-14T00:00:00"/>
    <x v="1"/>
    <x v="230"/>
    <x v="230"/>
    <x v="0"/>
    <x v="0"/>
    <x v="1"/>
    <x v="1"/>
    <n v="90004"/>
    <x v="1"/>
    <s v="OFF-SU-10004498"/>
    <x v="1"/>
    <x v="14"/>
    <s v="Martin-Yale Premier Letter Opener"/>
    <n v="51.52"/>
    <n v="4"/>
    <n v="0"/>
    <n v="1.5456000000000003"/>
    <s v="NO"/>
    <n v="0"/>
    <n v="206.08"/>
    <n v="4"/>
  </r>
  <r>
    <n v="582"/>
    <s v="CA-2017-145233"/>
    <x v="96"/>
    <d v="2017-12-05T00:00:00"/>
    <x v="1"/>
    <x v="231"/>
    <x v="231"/>
    <x v="0"/>
    <x v="0"/>
    <x v="60"/>
    <x v="22"/>
    <n v="80219"/>
    <x v="1"/>
    <s v="TEC-PH-10004977"/>
    <x v="2"/>
    <x v="7"/>
    <s v="GE 30524EE4"/>
    <n v="470.37600000000009"/>
    <n v="3"/>
    <n v="0.2"/>
    <n v="52.917299999999955"/>
    <s v="NO"/>
    <n v="282.22560000000004"/>
    <n v="1128.9024000000002"/>
    <n v="4"/>
  </r>
  <r>
    <n v="583"/>
    <s v="CA-2017-145233"/>
    <x v="96"/>
    <d v="2017-12-05T00:00:00"/>
    <x v="1"/>
    <x v="231"/>
    <x v="231"/>
    <x v="0"/>
    <x v="0"/>
    <x v="60"/>
    <x v="22"/>
    <n v="80219"/>
    <x v="1"/>
    <s v="TEC-PH-10000586"/>
    <x v="2"/>
    <x v="7"/>
    <s v="AT&amp;T SB67148 SynJ"/>
    <n v="105.584"/>
    <n v="2"/>
    <n v="0.2"/>
    <n v="9.2386000000000053"/>
    <s v="NO"/>
    <n v="42.233600000000003"/>
    <n v="168.93440000000001"/>
    <n v="4"/>
  </r>
  <r>
    <n v="584"/>
    <s v="CA-2017-145233"/>
    <x v="96"/>
    <d v="2017-12-05T00:00:00"/>
    <x v="1"/>
    <x v="231"/>
    <x v="231"/>
    <x v="0"/>
    <x v="0"/>
    <x v="60"/>
    <x v="22"/>
    <n v="80219"/>
    <x v="1"/>
    <s v="OFF-AP-10000358"/>
    <x v="1"/>
    <x v="9"/>
    <s v="Fellowes Basic Home/Office Series Surge Protectors"/>
    <n v="31.152000000000001"/>
    <n v="3"/>
    <n v="0.2"/>
    <n v="3.5045999999999964"/>
    <s v="NO"/>
    <n v="18.691200000000002"/>
    <n v="74.764800000000008"/>
    <n v="4"/>
  </r>
  <r>
    <n v="585"/>
    <s v="CA-2017-145233"/>
    <x v="96"/>
    <d v="2017-12-05T00:00:00"/>
    <x v="1"/>
    <x v="231"/>
    <x v="231"/>
    <x v="0"/>
    <x v="0"/>
    <x v="60"/>
    <x v="22"/>
    <n v="80219"/>
    <x v="1"/>
    <s v="OFF-BI-10002764"/>
    <x v="1"/>
    <x v="8"/>
    <s v="Recycled Pressboard Report Cover with Reinforced Top Hinge"/>
    <n v="6.7830000000000004"/>
    <n v="7"/>
    <n v="0.7"/>
    <n v="-4.7480999999999973"/>
    <s v="NO"/>
    <n v="33.236699999999999"/>
    <n v="14.244300000000003"/>
    <n v="4"/>
  </r>
  <r>
    <n v="586"/>
    <s v="CA-2017-145233"/>
    <x v="96"/>
    <d v="2017-12-05T00:00:00"/>
    <x v="1"/>
    <x v="231"/>
    <x v="231"/>
    <x v="0"/>
    <x v="0"/>
    <x v="60"/>
    <x v="22"/>
    <n v="80219"/>
    <x v="1"/>
    <s v="TEC-PH-10001254"/>
    <x v="2"/>
    <x v="7"/>
    <s v="Jabra BIZ 2300 Duo QD Duo Corded Headset"/>
    <n v="406.36799999999999"/>
    <n v="4"/>
    <n v="0.2"/>
    <n v="30.477599999999981"/>
    <s v="NO"/>
    <n v="325.09440000000001"/>
    <n v="1300.3776"/>
    <n v="4"/>
  </r>
  <r>
    <n v="587"/>
    <s v="CA-2015-128139"/>
    <x v="230"/>
    <d v="2015-07-09T00:00:00"/>
    <x v="1"/>
    <x v="232"/>
    <x v="232"/>
    <x v="0"/>
    <x v="0"/>
    <x v="102"/>
    <x v="0"/>
    <n v="40475"/>
    <x v="0"/>
    <s v="FUR-CH-10003956"/>
    <x v="0"/>
    <x v="1"/>
    <s v="Novimex High-Tech Fabric Mesh Task Chair"/>
    <n v="70.98"/>
    <n v="1"/>
    <n v="0"/>
    <n v="4.968599999999995"/>
    <s v="NO"/>
    <n v="0"/>
    <n v="70.98"/>
    <n v="6"/>
  </r>
  <r>
    <n v="588"/>
    <s v="CA-2015-128139"/>
    <x v="230"/>
    <d v="2015-07-09T00:00:00"/>
    <x v="1"/>
    <x v="232"/>
    <x v="232"/>
    <x v="0"/>
    <x v="0"/>
    <x v="102"/>
    <x v="0"/>
    <n v="40475"/>
    <x v="0"/>
    <s v="OFF-LA-10003930"/>
    <x v="1"/>
    <x v="2"/>
    <s v="Dot Matrix Printer Tape Reel Labels, White, 5000/Box"/>
    <n v="294.93"/>
    <n v="3"/>
    <n v="0"/>
    <n v="144.51570000000001"/>
    <s v="NO"/>
    <n v="0"/>
    <n v="884.79"/>
    <n v="6"/>
  </r>
  <r>
    <n v="589"/>
    <s v="US-2016-156986"/>
    <x v="231"/>
    <d v="2016-03-24T00:00:00"/>
    <x v="1"/>
    <x v="233"/>
    <x v="233"/>
    <x v="0"/>
    <x v="0"/>
    <x v="127"/>
    <x v="21"/>
    <n v="97301"/>
    <x v="1"/>
    <s v="TEC-PH-10003800"/>
    <x v="2"/>
    <x v="7"/>
    <s v="i.Sound Portable Power - 8000 mAh"/>
    <n v="84.784000000000006"/>
    <n v="2"/>
    <n v="0.2"/>
    <n v="-20.136200000000006"/>
    <s v="Yes"/>
    <n v="33.913600000000002"/>
    <n v="135.65440000000001"/>
    <n v="4"/>
  </r>
  <r>
    <n v="590"/>
    <s v="US-2016-156986"/>
    <x v="231"/>
    <d v="2016-03-24T00:00:00"/>
    <x v="1"/>
    <x v="233"/>
    <x v="233"/>
    <x v="0"/>
    <x v="0"/>
    <x v="127"/>
    <x v="21"/>
    <n v="97301"/>
    <x v="1"/>
    <s v="OFF-PA-10002005"/>
    <x v="1"/>
    <x v="10"/>
    <s v="Xerox 225"/>
    <n v="20.736000000000004"/>
    <n v="4"/>
    <n v="0.2"/>
    <n v="7.2576000000000001"/>
    <s v="Yes"/>
    <n v="16.588800000000003"/>
    <n v="66.355200000000011"/>
    <n v="4"/>
  </r>
  <r>
    <n v="591"/>
    <s v="US-2016-156986"/>
    <x v="231"/>
    <d v="2016-03-24T00:00:00"/>
    <x v="1"/>
    <x v="233"/>
    <x v="233"/>
    <x v="0"/>
    <x v="0"/>
    <x v="127"/>
    <x v="21"/>
    <n v="97301"/>
    <x v="1"/>
    <s v="OFF-BI-10002498"/>
    <x v="1"/>
    <x v="8"/>
    <s v="Clear Mylar Reinforcing Strips"/>
    <n v="16.821000000000005"/>
    <n v="3"/>
    <n v="0.7"/>
    <n v="-12.896100000000004"/>
    <s v="Yes"/>
    <n v="35.324100000000008"/>
    <n v="15.138900000000007"/>
    <n v="4"/>
  </r>
  <r>
    <n v="592"/>
    <s v="US-2016-156986"/>
    <x v="231"/>
    <d v="2016-03-24T00:00:00"/>
    <x v="1"/>
    <x v="233"/>
    <x v="233"/>
    <x v="0"/>
    <x v="0"/>
    <x v="127"/>
    <x v="21"/>
    <n v="97301"/>
    <x v="1"/>
    <s v="OFF-PA-10004101"/>
    <x v="1"/>
    <x v="10"/>
    <s v="Xerox 1894"/>
    <n v="10.368000000000002"/>
    <n v="2"/>
    <n v="0.2"/>
    <n v="3.6288"/>
    <s v="Yes"/>
    <n v="4.1472000000000007"/>
    <n v="16.588800000000003"/>
    <n v="4"/>
  </r>
  <r>
    <n v="593"/>
    <s v="CA-2014-135405"/>
    <x v="232"/>
    <d v="2014-01-13T00:00:00"/>
    <x v="1"/>
    <x v="234"/>
    <x v="234"/>
    <x v="0"/>
    <x v="0"/>
    <x v="128"/>
    <x v="5"/>
    <n v="78041"/>
    <x v="2"/>
    <s v="OFF-AR-10004078"/>
    <x v="1"/>
    <x v="6"/>
    <s v="Newell 312"/>
    <n v="9.3439999999999994"/>
    <n v="2"/>
    <n v="0.2"/>
    <n v="1.1679999999999997"/>
    <s v="NO"/>
    <n v="3.7376"/>
    <n v="14.950399999999998"/>
    <n v="4"/>
  </r>
  <r>
    <n v="594"/>
    <s v="CA-2014-135405"/>
    <x v="232"/>
    <d v="2014-01-13T00:00:00"/>
    <x v="1"/>
    <x v="234"/>
    <x v="234"/>
    <x v="0"/>
    <x v="0"/>
    <x v="128"/>
    <x v="5"/>
    <n v="78041"/>
    <x v="2"/>
    <s v="TEC-AC-10001266"/>
    <x v="2"/>
    <x v="11"/>
    <s v="Memorex Micro Travel Drive 8 GB"/>
    <n v="31.200000000000003"/>
    <n v="3"/>
    <n v="0.2"/>
    <n v="9.7499999999999964"/>
    <s v="NO"/>
    <n v="18.720000000000002"/>
    <n v="74.88000000000001"/>
    <n v="4"/>
  </r>
  <r>
    <n v="595"/>
    <s v="CA-2014-131450"/>
    <x v="233"/>
    <d v="2014-08-15T00:00:00"/>
    <x v="1"/>
    <x v="235"/>
    <x v="235"/>
    <x v="0"/>
    <x v="0"/>
    <x v="70"/>
    <x v="1"/>
    <n v="92024"/>
    <x v="1"/>
    <s v="OFF-AP-10004708"/>
    <x v="1"/>
    <x v="9"/>
    <s v="Fellowes Superior 10 Outlet Split Surge Protector"/>
    <n v="76.12"/>
    <n v="2"/>
    <n v="0"/>
    <n v="22.074799999999996"/>
    <s v="NO"/>
    <n v="0"/>
    <n v="152.24"/>
    <n v="7"/>
  </r>
  <r>
    <n v="596"/>
    <s v="CA-2014-131450"/>
    <x v="233"/>
    <d v="2014-08-15T00:00:00"/>
    <x v="1"/>
    <x v="235"/>
    <x v="235"/>
    <x v="0"/>
    <x v="0"/>
    <x v="70"/>
    <x v="1"/>
    <n v="92024"/>
    <x v="1"/>
    <s v="TEC-CO-10004115"/>
    <x v="2"/>
    <x v="16"/>
    <s v="Sharp AL-1530CS Digital Copier"/>
    <n v="1199.9760000000001"/>
    <n v="3"/>
    <n v="0.2"/>
    <n v="434.99130000000002"/>
    <s v="NO"/>
    <n v="719.98560000000009"/>
    <n v="2879.9424000000004"/>
    <n v="7"/>
  </r>
  <r>
    <n v="597"/>
    <s v="CA-2014-131450"/>
    <x v="233"/>
    <d v="2014-08-15T00:00:00"/>
    <x v="1"/>
    <x v="235"/>
    <x v="235"/>
    <x v="0"/>
    <x v="0"/>
    <x v="70"/>
    <x v="1"/>
    <n v="92024"/>
    <x v="1"/>
    <s v="TEC-PH-10002398"/>
    <x v="2"/>
    <x v="7"/>
    <s v="AT&amp;T 1070 Corded Phone"/>
    <n v="445.96000000000004"/>
    <n v="5"/>
    <n v="0.2"/>
    <n v="55.744999999999948"/>
    <s v="NO"/>
    <n v="445.96000000000004"/>
    <n v="1783.8400000000001"/>
    <n v="7"/>
  </r>
  <r>
    <n v="598"/>
    <s v="CA-2014-131450"/>
    <x v="233"/>
    <d v="2014-08-15T00:00:00"/>
    <x v="1"/>
    <x v="235"/>
    <x v="235"/>
    <x v="0"/>
    <x v="0"/>
    <x v="70"/>
    <x v="1"/>
    <n v="92024"/>
    <x v="1"/>
    <s v="FUR-FU-10001979"/>
    <x v="0"/>
    <x v="5"/>
    <s v="Dana Halogen Swing-Arm Architect Lamp"/>
    <n v="327.76"/>
    <n v="8"/>
    <n v="0"/>
    <n v="91.772800000000018"/>
    <s v="NO"/>
    <n v="0"/>
    <n v="2622.08"/>
    <n v="7"/>
  </r>
  <r>
    <n v="599"/>
    <s v="CA-2016-120180"/>
    <x v="216"/>
    <d v="2016-07-16T00:00:00"/>
    <x v="2"/>
    <x v="236"/>
    <x v="236"/>
    <x v="0"/>
    <x v="0"/>
    <x v="10"/>
    <x v="9"/>
    <n v="19134"/>
    <x v="3"/>
    <s v="OFF-SU-10004115"/>
    <x v="1"/>
    <x v="14"/>
    <s v="Acme Stainless Steel Office Snips"/>
    <n v="11.632"/>
    <n v="2"/>
    <n v="0.2"/>
    <n v="1.0178000000000007"/>
    <s v="NO"/>
    <n v="4.6528"/>
    <n v="18.6112"/>
    <n v="2"/>
  </r>
  <r>
    <n v="600"/>
    <s v="US-2016-100720"/>
    <x v="87"/>
    <d v="2016-07-21T00:00:00"/>
    <x v="1"/>
    <x v="237"/>
    <x v="237"/>
    <x v="0"/>
    <x v="0"/>
    <x v="10"/>
    <x v="9"/>
    <n v="19120"/>
    <x v="3"/>
    <s v="TEC-PH-10001425"/>
    <x v="2"/>
    <x v="7"/>
    <s v="Mophie Juice Pack Helium for iPhone"/>
    <n v="143.98199999999997"/>
    <n v="3"/>
    <n v="0.4"/>
    <n v="-28.796400000000006"/>
    <s v="NO"/>
    <n v="172.77839999999998"/>
    <n v="259.16759999999994"/>
    <n v="5"/>
  </r>
  <r>
    <n v="601"/>
    <s v="US-2016-100720"/>
    <x v="87"/>
    <d v="2016-07-21T00:00:00"/>
    <x v="1"/>
    <x v="237"/>
    <x v="237"/>
    <x v="0"/>
    <x v="0"/>
    <x v="10"/>
    <x v="9"/>
    <n v="19120"/>
    <x v="3"/>
    <s v="TEC-PH-10003963"/>
    <x v="2"/>
    <x v="7"/>
    <s v="GE 2-Jack Phone Line Splitter"/>
    <n v="494.37599999999998"/>
    <n v="4"/>
    <n v="0.4"/>
    <n v="-115.35440000000006"/>
    <s v="NO"/>
    <n v="791.00160000000005"/>
    <n v="1186.5023999999999"/>
    <n v="5"/>
  </r>
  <r>
    <n v="602"/>
    <s v="US-2016-100720"/>
    <x v="87"/>
    <d v="2016-07-21T00:00:00"/>
    <x v="1"/>
    <x v="237"/>
    <x v="237"/>
    <x v="0"/>
    <x v="0"/>
    <x v="10"/>
    <x v="9"/>
    <n v="19120"/>
    <x v="3"/>
    <s v="OFF-SU-10001574"/>
    <x v="1"/>
    <x v="14"/>
    <s v="Acme Value Line Scissors"/>
    <n v="5.84"/>
    <n v="2"/>
    <n v="0.2"/>
    <n v="0.72999999999999954"/>
    <s v="NO"/>
    <n v="2.3359999999999999"/>
    <n v="9.3439999999999994"/>
    <n v="5"/>
  </r>
  <r>
    <n v="603"/>
    <s v="CA-2014-149958"/>
    <x v="234"/>
    <d v="2014-03-19T00:00:00"/>
    <x v="1"/>
    <x v="238"/>
    <x v="238"/>
    <x v="0"/>
    <x v="0"/>
    <x v="67"/>
    <x v="2"/>
    <n v="33614"/>
    <x v="0"/>
    <s v="OFF-ST-10001490"/>
    <x v="1"/>
    <x v="4"/>
    <s v="Hot File 7-Pocket, Floor Stand"/>
    <n v="142.77600000000001"/>
    <n v="1"/>
    <n v="0.2"/>
    <n v="17.84699999999998"/>
    <s v="NO"/>
    <n v="28.555200000000003"/>
    <n v="114.22080000000001"/>
    <n v="4"/>
  </r>
  <r>
    <n v="604"/>
    <s v="CA-2014-149958"/>
    <x v="234"/>
    <d v="2014-03-19T00:00:00"/>
    <x v="1"/>
    <x v="238"/>
    <x v="238"/>
    <x v="0"/>
    <x v="0"/>
    <x v="67"/>
    <x v="2"/>
    <n v="33614"/>
    <x v="0"/>
    <s v="FUR-FU-10001756"/>
    <x v="0"/>
    <x v="5"/>
    <s v="Eldon Expressions Desk Accessory, Wood Photo Frame, Mahogany"/>
    <n v="45.695999999999998"/>
    <n v="3"/>
    <n v="0.2"/>
    <n v="5.1407999999999916"/>
    <s v="NO"/>
    <n v="27.4176"/>
    <n v="109.6704"/>
    <n v="4"/>
  </r>
  <r>
    <n v="605"/>
    <s v="CA-2014-149958"/>
    <x v="234"/>
    <d v="2014-03-19T00:00:00"/>
    <x v="1"/>
    <x v="238"/>
    <x v="238"/>
    <x v="0"/>
    <x v="0"/>
    <x v="67"/>
    <x v="2"/>
    <n v="33614"/>
    <x v="0"/>
    <s v="OFF-BI-10000773"/>
    <x v="1"/>
    <x v="8"/>
    <s v="Insertable Tab Post Binder Dividers"/>
    <n v="7.218"/>
    <n v="3"/>
    <n v="0.7"/>
    <n v="-5.5338000000000012"/>
    <s v="NO"/>
    <n v="15.157799999999998"/>
    <n v="6.4962000000000018"/>
    <n v="4"/>
  </r>
  <r>
    <n v="606"/>
    <s v="CA-2014-149958"/>
    <x v="234"/>
    <d v="2014-03-19T00:00:00"/>
    <x v="1"/>
    <x v="238"/>
    <x v="238"/>
    <x v="0"/>
    <x v="0"/>
    <x v="67"/>
    <x v="2"/>
    <n v="33614"/>
    <x v="0"/>
    <s v="OFF-BI-10001543"/>
    <x v="1"/>
    <x v="8"/>
    <s v="GBC VeloBinder Manual Binding System"/>
    <n v="43.188000000000009"/>
    <n v="4"/>
    <n v="0.7"/>
    <n v="-31.671199999999999"/>
    <s v="NO"/>
    <n v="120.92640000000002"/>
    <n v="51.825600000000023"/>
    <n v="4"/>
  </r>
  <r>
    <n v="607"/>
    <s v="CA-2014-149958"/>
    <x v="234"/>
    <d v="2014-03-19T00:00:00"/>
    <x v="1"/>
    <x v="238"/>
    <x v="238"/>
    <x v="0"/>
    <x v="0"/>
    <x v="67"/>
    <x v="2"/>
    <n v="33614"/>
    <x v="0"/>
    <s v="OFF-PA-10002120"/>
    <x v="1"/>
    <x v="10"/>
    <s v="Xerox 1889"/>
    <n v="131.904"/>
    <n v="3"/>
    <n v="0.2"/>
    <n v="47.815200000000004"/>
    <s v="NO"/>
    <n v="79.142400000000009"/>
    <n v="316.56959999999998"/>
    <n v="4"/>
  </r>
  <r>
    <n v="608"/>
    <s v="US-2014-105767"/>
    <x v="235"/>
    <d v="2014-05-27T00:00:00"/>
    <x v="1"/>
    <x v="239"/>
    <x v="239"/>
    <x v="0"/>
    <x v="0"/>
    <x v="10"/>
    <x v="9"/>
    <n v="19134"/>
    <x v="3"/>
    <s v="OFF-BI-10000848"/>
    <x v="1"/>
    <x v="8"/>
    <s v="Angle-D Ring Binders"/>
    <n v="3.2820000000000005"/>
    <n v="2"/>
    <n v="0.7"/>
    <n v="-2.6256000000000004"/>
    <s v="NO"/>
    <n v="4.5948000000000002"/>
    <n v="1.9692000000000007"/>
    <n v="4"/>
  </r>
  <r>
    <n v="609"/>
    <s v="US-2014-105767"/>
    <x v="235"/>
    <d v="2014-05-27T00:00:00"/>
    <x v="1"/>
    <x v="239"/>
    <x v="239"/>
    <x v="0"/>
    <x v="0"/>
    <x v="10"/>
    <x v="9"/>
    <n v="19134"/>
    <x v="3"/>
    <s v="OFF-AR-10001246"/>
    <x v="1"/>
    <x v="6"/>
    <s v="Newell 317"/>
    <n v="21.167999999999999"/>
    <n v="9"/>
    <n v="0.2"/>
    <n v="2.3813999999999984"/>
    <s v="NO"/>
    <n v="38.102400000000003"/>
    <n v="152.40960000000001"/>
    <n v="4"/>
  </r>
  <r>
    <n v="610"/>
    <s v="US-2014-105767"/>
    <x v="235"/>
    <d v="2014-05-27T00:00:00"/>
    <x v="1"/>
    <x v="239"/>
    <x v="239"/>
    <x v="0"/>
    <x v="0"/>
    <x v="10"/>
    <x v="9"/>
    <n v="19134"/>
    <x v="3"/>
    <s v="TEC-PH-10003092"/>
    <x v="2"/>
    <x v="7"/>
    <s v="Motorola L804"/>
    <n v="55.188000000000002"/>
    <n v="2"/>
    <n v="0.4"/>
    <n v="-10.117800000000003"/>
    <s v="NO"/>
    <n v="44.150400000000005"/>
    <n v="66.2256"/>
    <n v="4"/>
  </r>
  <r>
    <n v="611"/>
    <s v="CA-2016-161816"/>
    <x v="236"/>
    <d v="2016-05-01T00:00:00"/>
    <x v="2"/>
    <x v="240"/>
    <x v="240"/>
    <x v="1"/>
    <x v="0"/>
    <x v="61"/>
    <x v="5"/>
    <n v="75217"/>
    <x v="2"/>
    <s v="TEC-PH-10003012"/>
    <x v="2"/>
    <x v="7"/>
    <s v="Nortel Meridian M3904 Professional Digital phone"/>
    <n v="369.57600000000002"/>
    <n v="3"/>
    <n v="0.2"/>
    <n v="41.577299999999951"/>
    <s v="NO"/>
    <n v="221.74560000000002"/>
    <n v="886.9824000000001"/>
    <n v="3"/>
  </r>
  <r>
    <n v="612"/>
    <s v="CA-2016-161816"/>
    <x v="236"/>
    <d v="2016-05-01T00:00:00"/>
    <x v="2"/>
    <x v="240"/>
    <x v="240"/>
    <x v="1"/>
    <x v="0"/>
    <x v="61"/>
    <x v="5"/>
    <n v="75217"/>
    <x v="2"/>
    <s v="OFF-LA-10004345"/>
    <x v="1"/>
    <x v="2"/>
    <s v="Avery 493"/>
    <n v="15.712000000000002"/>
    <n v="4"/>
    <n v="0.2"/>
    <n v="5.6955999999999989"/>
    <s v="NO"/>
    <n v="12.569600000000001"/>
    <n v="50.278400000000005"/>
    <n v="3"/>
  </r>
  <r>
    <n v="613"/>
    <s v="CA-2016-121223"/>
    <x v="108"/>
    <d v="2016-09-13T00:00:00"/>
    <x v="0"/>
    <x v="241"/>
    <x v="241"/>
    <x v="1"/>
    <x v="0"/>
    <x v="10"/>
    <x v="9"/>
    <n v="19143"/>
    <x v="3"/>
    <s v="OFF-PA-10001204"/>
    <x v="1"/>
    <x v="10"/>
    <s v="Xerox 1972"/>
    <n v="8.4480000000000004"/>
    <n v="2"/>
    <n v="0.2"/>
    <n v="2.6399999999999997"/>
    <s v="NO"/>
    <n v="3.3792000000000004"/>
    <n v="13.5168"/>
    <n v="2"/>
  </r>
  <r>
    <n v="614"/>
    <s v="CA-2016-121223"/>
    <x v="108"/>
    <d v="2016-09-13T00:00:00"/>
    <x v="0"/>
    <x v="241"/>
    <x v="241"/>
    <x v="1"/>
    <x v="0"/>
    <x v="10"/>
    <x v="9"/>
    <n v="19143"/>
    <x v="3"/>
    <s v="TEC-PH-10004667"/>
    <x v="2"/>
    <x v="7"/>
    <s v="Cisco 8x8 Inc. 6753i IP Business Phone System"/>
    <n v="728.94600000000003"/>
    <n v="9"/>
    <n v="0.4"/>
    <n v="-157.93830000000008"/>
    <s v="NO"/>
    <n v="2624.2056000000002"/>
    <n v="3936.3083999999999"/>
    <n v="2"/>
  </r>
  <r>
    <n v="615"/>
    <s v="CA-2017-138611"/>
    <x v="237"/>
    <d v="2017-11-17T00:00:00"/>
    <x v="0"/>
    <x v="242"/>
    <x v="242"/>
    <x v="0"/>
    <x v="0"/>
    <x v="129"/>
    <x v="24"/>
    <n v="43123"/>
    <x v="3"/>
    <s v="TEC-PH-10000011"/>
    <x v="2"/>
    <x v="7"/>
    <s v="PureGear Roll-On Screen Protector"/>
    <n v="119.93999999999998"/>
    <n v="10"/>
    <n v="0.4"/>
    <n v="15.99199999999999"/>
    <s v="NO"/>
    <n v="479.76"/>
    <n v="719.63999999999987"/>
    <n v="3"/>
  </r>
  <r>
    <n v="616"/>
    <s v="CA-2017-138611"/>
    <x v="237"/>
    <d v="2017-11-17T00:00:00"/>
    <x v="0"/>
    <x v="242"/>
    <x v="242"/>
    <x v="0"/>
    <x v="0"/>
    <x v="129"/>
    <x v="24"/>
    <n v="43123"/>
    <x v="3"/>
    <s v="OFF-BI-10002949"/>
    <x v="1"/>
    <x v="8"/>
    <s v="Prestige Round Ring Binders"/>
    <n v="3.6480000000000006"/>
    <n v="2"/>
    <n v="0.7"/>
    <n v="-2.7967999999999993"/>
    <s v="NO"/>
    <n v="5.1072000000000006"/>
    <n v="2.1888000000000005"/>
    <n v="3"/>
  </r>
  <r>
    <n v="617"/>
    <s v="CA-2017-117947"/>
    <x v="238"/>
    <d v="2017-08-23T00:00:00"/>
    <x v="0"/>
    <x v="243"/>
    <x v="243"/>
    <x v="1"/>
    <x v="0"/>
    <x v="20"/>
    <x v="15"/>
    <n v="10011"/>
    <x v="3"/>
    <s v="FUR-FU-10003849"/>
    <x v="0"/>
    <x v="5"/>
    <s v="DAX Metal Frame, Desktop, Stepped-Edge"/>
    <n v="40.479999999999997"/>
    <n v="2"/>
    <n v="0"/>
    <n v="15.787199999999999"/>
    <s v="NO"/>
    <n v="0"/>
    <n v="80.959999999999994"/>
    <n v="5"/>
  </r>
  <r>
    <n v="618"/>
    <s v="CA-2017-117947"/>
    <x v="238"/>
    <d v="2017-08-23T00:00:00"/>
    <x v="0"/>
    <x v="243"/>
    <x v="243"/>
    <x v="1"/>
    <x v="0"/>
    <x v="20"/>
    <x v="15"/>
    <n v="10011"/>
    <x v="3"/>
    <s v="FUR-FU-10000010"/>
    <x v="0"/>
    <x v="5"/>
    <s v="DAX Value U-Channel Document Frames, Easel Back"/>
    <n v="9.94"/>
    <n v="2"/>
    <n v="0"/>
    <n v="3.0813999999999995"/>
    <s v="NO"/>
    <n v="0"/>
    <n v="19.88"/>
    <n v="5"/>
  </r>
  <r>
    <n v="619"/>
    <s v="CA-2017-117947"/>
    <x v="238"/>
    <d v="2017-08-23T00:00:00"/>
    <x v="0"/>
    <x v="243"/>
    <x v="243"/>
    <x v="1"/>
    <x v="0"/>
    <x v="20"/>
    <x v="15"/>
    <n v="10011"/>
    <x v="3"/>
    <s v="OFF-BI-10002824"/>
    <x v="1"/>
    <x v="8"/>
    <s v="Recycled Easel Ring Binders"/>
    <n v="107.42400000000001"/>
    <n v="9"/>
    <n v="0.2"/>
    <n v="33.569999999999986"/>
    <s v="NO"/>
    <n v="193.36320000000001"/>
    <n v="773.45280000000002"/>
    <n v="5"/>
  </r>
  <r>
    <n v="620"/>
    <s v="CA-2017-117947"/>
    <x v="238"/>
    <d v="2017-08-23T00:00:00"/>
    <x v="0"/>
    <x v="243"/>
    <x v="243"/>
    <x v="1"/>
    <x v="0"/>
    <x v="20"/>
    <x v="15"/>
    <n v="10011"/>
    <x v="3"/>
    <s v="TEC-PH-10002538"/>
    <x v="2"/>
    <x v="7"/>
    <s v="Grandstream GXP1160 VoIP phone"/>
    <n v="37.909999999999997"/>
    <n v="1"/>
    <n v="0"/>
    <n v="10.993899999999996"/>
    <s v="NO"/>
    <n v="0"/>
    <n v="37.909999999999997"/>
    <n v="5"/>
  </r>
  <r>
    <n v="621"/>
    <s v="CA-2017-117947"/>
    <x v="238"/>
    <d v="2017-08-23T00:00:00"/>
    <x v="0"/>
    <x v="243"/>
    <x v="243"/>
    <x v="1"/>
    <x v="0"/>
    <x v="20"/>
    <x v="15"/>
    <n v="10011"/>
    <x v="3"/>
    <s v="FUR-FU-10000521"/>
    <x v="0"/>
    <x v="5"/>
    <s v="Seth Thomas 14&quot; Putty-Colored Wall Clock"/>
    <n v="88.02"/>
    <n v="3"/>
    <n v="0"/>
    <n v="27.286199999999994"/>
    <s v="NO"/>
    <n v="0"/>
    <n v="264.06"/>
    <n v="5"/>
  </r>
  <r>
    <n v="622"/>
    <s v="US-2014-111171"/>
    <x v="58"/>
    <d v="2014-12-31T00:00:00"/>
    <x v="1"/>
    <x v="244"/>
    <x v="244"/>
    <x v="0"/>
    <x v="0"/>
    <x v="22"/>
    <x v="10"/>
    <n v="60610"/>
    <x v="2"/>
    <s v="OFF-BI-10002103"/>
    <x v="1"/>
    <x v="8"/>
    <s v="Cardinal Slant-D Ring Binder, Heavy Gauge Vinyl"/>
    <n v="8.6899999999999977"/>
    <n v="5"/>
    <n v="0.8"/>
    <n v="-14.773"/>
    <s v="NO"/>
    <n v="34.759999999999991"/>
    <n v="8.6899999999999977"/>
    <n v="5"/>
  </r>
  <r>
    <n v="623"/>
    <s v="CA-2015-138009"/>
    <x v="239"/>
    <d v="2015-12-03T00:00:00"/>
    <x v="1"/>
    <x v="245"/>
    <x v="245"/>
    <x v="1"/>
    <x v="0"/>
    <x v="130"/>
    <x v="12"/>
    <n v="48126"/>
    <x v="2"/>
    <s v="FUR-CH-10004853"/>
    <x v="0"/>
    <x v="1"/>
    <s v="Global Manager's Adjustable Task Chair, Storm"/>
    <n v="301.95999999999998"/>
    <n v="2"/>
    <n v="0"/>
    <n v="87.568399999999968"/>
    <s v="NO"/>
    <n v="0"/>
    <n v="603.91999999999996"/>
    <n v="4"/>
  </r>
  <r>
    <n v="624"/>
    <s v="CA-2015-138009"/>
    <x v="239"/>
    <d v="2015-12-03T00:00:00"/>
    <x v="1"/>
    <x v="245"/>
    <x v="245"/>
    <x v="1"/>
    <x v="0"/>
    <x v="130"/>
    <x v="12"/>
    <n v="48126"/>
    <x v="2"/>
    <s v="OFF-AP-10000179"/>
    <x v="1"/>
    <x v="9"/>
    <s v="Honeywell Enviracaire Portable HEPA Air Cleaner for up to 10 x 16 Room"/>
    <n v="555.21"/>
    <n v="5"/>
    <n v="0.1"/>
    <n v="178.90100000000001"/>
    <s v="NO"/>
    <n v="277.60500000000002"/>
    <n v="2498.4450000000002"/>
    <n v="4"/>
  </r>
  <r>
    <n v="625"/>
    <s v="CA-2015-138009"/>
    <x v="239"/>
    <d v="2015-12-03T00:00:00"/>
    <x v="1"/>
    <x v="245"/>
    <x v="245"/>
    <x v="1"/>
    <x v="0"/>
    <x v="130"/>
    <x v="12"/>
    <n v="48126"/>
    <x v="2"/>
    <s v="OFF-ST-10001272"/>
    <x v="1"/>
    <x v="4"/>
    <s v="Mini 13-1/2 Capacity Data Binder Rack, Pearl"/>
    <n v="523.48"/>
    <n v="4"/>
    <n v="0"/>
    <n v="130.87"/>
    <s v="NO"/>
    <n v="0"/>
    <n v="2093.92"/>
    <n v="4"/>
  </r>
  <r>
    <n v="626"/>
    <s v="CA-2015-138009"/>
    <x v="239"/>
    <d v="2015-12-03T00:00:00"/>
    <x v="1"/>
    <x v="245"/>
    <x v="245"/>
    <x v="1"/>
    <x v="0"/>
    <x v="130"/>
    <x v="12"/>
    <n v="48126"/>
    <x v="2"/>
    <s v="OFF-AR-10004042"/>
    <x v="1"/>
    <x v="6"/>
    <s v="BOSTON Model 1800 Electric Pencil Sharpeners, Putty/Woodgrain"/>
    <n v="161.82"/>
    <n v="9"/>
    <n v="0"/>
    <n v="46.927799999999984"/>
    <s v="NO"/>
    <n v="0"/>
    <n v="1456.3799999999999"/>
    <n v="4"/>
  </r>
  <r>
    <n v="627"/>
    <s v="CA-2017-163020"/>
    <x v="175"/>
    <d v="2017-09-19T00:00:00"/>
    <x v="1"/>
    <x v="246"/>
    <x v="246"/>
    <x v="2"/>
    <x v="0"/>
    <x v="20"/>
    <x v="15"/>
    <n v="10009"/>
    <x v="3"/>
    <s v="FUR-FU-10000221"/>
    <x v="0"/>
    <x v="5"/>
    <s v="Master Caster Door Stop, Brown"/>
    <n v="35.56"/>
    <n v="7"/>
    <n v="0"/>
    <n v="12.090399999999999"/>
    <s v="NO"/>
    <n v="0"/>
    <n v="248.92000000000002"/>
    <n v="4"/>
  </r>
  <r>
    <n v="628"/>
    <s v="CA-2017-153787"/>
    <x v="240"/>
    <d v="2017-05-23T00:00:00"/>
    <x v="1"/>
    <x v="247"/>
    <x v="247"/>
    <x v="0"/>
    <x v="0"/>
    <x v="4"/>
    <x v="4"/>
    <n v="98115"/>
    <x v="1"/>
    <s v="OFF-AP-10001563"/>
    <x v="1"/>
    <x v="9"/>
    <s v="Belkin Premiere Surge Master II 8-outlet surge protector"/>
    <n v="97.16"/>
    <n v="2"/>
    <n v="0"/>
    <n v="28.176399999999987"/>
    <s v="NO"/>
    <n v="0"/>
    <n v="194.32"/>
    <n v="4"/>
  </r>
  <r>
    <n v="629"/>
    <s v="CA-2017-133431"/>
    <x v="94"/>
    <d v="2017-12-21T00:00:00"/>
    <x v="1"/>
    <x v="95"/>
    <x v="95"/>
    <x v="0"/>
    <x v="0"/>
    <x v="8"/>
    <x v="1"/>
    <n v="94122"/>
    <x v="1"/>
    <s v="OFF-BI-10000605"/>
    <x v="1"/>
    <x v="8"/>
    <s v="Acco Pressboard Covers with Storage Hooks, 9 1/2&quot; x 11&quot;, Executive Red"/>
    <n v="15.24"/>
    <n v="5"/>
    <n v="0.2"/>
    <n v="5.1434999999999977"/>
    <s v="NO"/>
    <n v="15.240000000000002"/>
    <n v="60.96"/>
    <n v="4"/>
  </r>
  <r>
    <n v="630"/>
    <s v="CA-2017-133431"/>
    <x v="94"/>
    <d v="2017-12-21T00:00:00"/>
    <x v="1"/>
    <x v="95"/>
    <x v="95"/>
    <x v="0"/>
    <x v="0"/>
    <x v="8"/>
    <x v="1"/>
    <n v="94122"/>
    <x v="1"/>
    <s v="OFF-PA-10002615"/>
    <x v="1"/>
    <x v="10"/>
    <s v="Ampad Gold Fibre Wirebound Steno Books, 6&quot; x 9&quot;, Gregg Ruled"/>
    <n v="13.23"/>
    <n v="3"/>
    <n v="0"/>
    <n v="6.0857999999999999"/>
    <s v="NO"/>
    <n v="0"/>
    <n v="39.69"/>
    <n v="4"/>
  </r>
  <r>
    <n v="631"/>
    <s v="US-2016-135720"/>
    <x v="25"/>
    <d v="2016-12-13T00:00:00"/>
    <x v="0"/>
    <x v="248"/>
    <x v="248"/>
    <x v="0"/>
    <x v="0"/>
    <x v="34"/>
    <x v="22"/>
    <n v="80013"/>
    <x v="1"/>
    <s v="OFF-ST-10001963"/>
    <x v="1"/>
    <x v="4"/>
    <s v="Tennsco Regal Shelving Units"/>
    <n v="243.38400000000001"/>
    <n v="3"/>
    <n v="0.2"/>
    <n v="-51.719100000000012"/>
    <s v="Yes"/>
    <n v="146.03040000000001"/>
    <n v="584.12160000000006"/>
    <n v="2"/>
  </r>
  <r>
    <n v="632"/>
    <s v="US-2016-135720"/>
    <x v="25"/>
    <d v="2016-12-13T00:00:00"/>
    <x v="0"/>
    <x v="248"/>
    <x v="248"/>
    <x v="0"/>
    <x v="0"/>
    <x v="34"/>
    <x v="22"/>
    <n v="80013"/>
    <x v="1"/>
    <s v="TEC-AC-10001267"/>
    <x v="2"/>
    <x v="11"/>
    <s v="Imation 32GB Pocket Pro USB 3.0 Flash Drive - 32 GB - Black - 1 P ..."/>
    <n v="119.80000000000001"/>
    <n v="5"/>
    <n v="0.2"/>
    <n v="29.950000000000003"/>
    <s v="Yes"/>
    <n v="119.80000000000001"/>
    <n v="479.2"/>
    <n v="2"/>
  </r>
  <r>
    <n v="633"/>
    <s v="US-2016-135720"/>
    <x v="25"/>
    <d v="2016-12-13T00:00:00"/>
    <x v="0"/>
    <x v="248"/>
    <x v="248"/>
    <x v="0"/>
    <x v="0"/>
    <x v="34"/>
    <x v="22"/>
    <n v="80013"/>
    <x v="1"/>
    <s v="TEC-PH-10002103"/>
    <x v="2"/>
    <x v="7"/>
    <s v="Jabra SPEAK 410"/>
    <n v="300.76799999999997"/>
    <n v="4"/>
    <n v="0.2"/>
    <n v="30.076800000000006"/>
    <s v="Yes"/>
    <n v="240.61439999999999"/>
    <n v="962.45759999999996"/>
    <n v="2"/>
  </r>
  <r>
    <n v="634"/>
    <s v="CA-2017-144694"/>
    <x v="241"/>
    <d v="2017-09-26T00:00:00"/>
    <x v="0"/>
    <x v="205"/>
    <x v="205"/>
    <x v="0"/>
    <x v="0"/>
    <x v="100"/>
    <x v="2"/>
    <n v="33180"/>
    <x v="0"/>
    <s v="TEC-AC-10002857"/>
    <x v="2"/>
    <x v="11"/>
    <s v="Verbatim 25 GB 6x Blu-ray Single Layer Recordable Disc, 1/Pack"/>
    <n v="17.880000000000003"/>
    <n v="3"/>
    <n v="0.2"/>
    <n v="2.458499999999999"/>
    <s v="NO"/>
    <n v="10.728000000000002"/>
    <n v="42.912000000000006"/>
    <n v="2"/>
  </r>
  <r>
    <n v="635"/>
    <s v="CA-2017-144694"/>
    <x v="241"/>
    <d v="2017-09-26T00:00:00"/>
    <x v="0"/>
    <x v="205"/>
    <x v="205"/>
    <x v="0"/>
    <x v="0"/>
    <x v="100"/>
    <x v="2"/>
    <n v="33180"/>
    <x v="0"/>
    <s v="OFF-LA-10003930"/>
    <x v="1"/>
    <x v="2"/>
    <s v="Dot Matrix Printer Tape Reel Labels, White, 5000/Box"/>
    <n v="235.94400000000002"/>
    <n v="3"/>
    <n v="0.2"/>
    <n v="85.529700000000005"/>
    <s v="NO"/>
    <n v="141.56640000000002"/>
    <n v="566.26560000000006"/>
    <n v="2"/>
  </r>
  <r>
    <n v="636"/>
    <s v="CA-2015-168004"/>
    <x v="242"/>
    <d v="2015-10-09T00:00:00"/>
    <x v="0"/>
    <x v="249"/>
    <x v="249"/>
    <x v="1"/>
    <x v="0"/>
    <x v="131"/>
    <x v="32"/>
    <n v="31088"/>
    <x v="0"/>
    <s v="FUR-CH-10001482"/>
    <x v="0"/>
    <x v="1"/>
    <s v="Office Star - Mesh Screen back chair with Vinyl seat"/>
    <n v="392.93999999999994"/>
    <n v="3"/>
    <n v="0"/>
    <n v="43.223399999999984"/>
    <s v="NO"/>
    <n v="0"/>
    <n v="1178.8199999999997"/>
    <n v="5"/>
  </r>
  <r>
    <n v="637"/>
    <s v="US-2016-123470"/>
    <x v="243"/>
    <d v="2016-08-21T00:00:00"/>
    <x v="1"/>
    <x v="250"/>
    <x v="250"/>
    <x v="0"/>
    <x v="0"/>
    <x v="34"/>
    <x v="22"/>
    <n v="80013"/>
    <x v="1"/>
    <s v="OFF-BI-10001989"/>
    <x v="1"/>
    <x v="8"/>
    <s v="Premium Transparent Presentation Covers by GBC"/>
    <n v="18.882000000000005"/>
    <n v="3"/>
    <n v="0.7"/>
    <n v="-13.846800000000002"/>
    <s v="NO"/>
    <n v="39.652200000000008"/>
    <n v="16.993800000000007"/>
    <n v="6"/>
  </r>
  <r>
    <n v="638"/>
    <s v="US-2016-123470"/>
    <x v="243"/>
    <d v="2016-08-21T00:00:00"/>
    <x v="1"/>
    <x v="250"/>
    <x v="250"/>
    <x v="0"/>
    <x v="0"/>
    <x v="34"/>
    <x v="22"/>
    <n v="80013"/>
    <x v="1"/>
    <s v="OFF-AP-10003287"/>
    <x v="1"/>
    <x v="9"/>
    <s v="Tripp Lite TLP810NET Broadband Surge for Modem/Fax"/>
    <n v="122.328"/>
    <n v="3"/>
    <n v="0.2"/>
    <n v="12.232799999999997"/>
    <s v="NO"/>
    <n v="73.396800000000013"/>
    <n v="293.58720000000005"/>
    <n v="6"/>
  </r>
  <r>
    <n v="639"/>
    <s v="CA-2016-115917"/>
    <x v="244"/>
    <d v="2016-05-25T00:00:00"/>
    <x v="1"/>
    <x v="46"/>
    <x v="46"/>
    <x v="2"/>
    <x v="0"/>
    <x v="132"/>
    <x v="1"/>
    <n v="94591"/>
    <x v="1"/>
    <s v="FUR-FU-10000576"/>
    <x v="0"/>
    <x v="5"/>
    <s v="Luxo Professional Fluorescent Magnifier Lamp with Clamp-Mount Base"/>
    <n v="1049.2"/>
    <n v="5"/>
    <n v="0"/>
    <n v="272.79200000000003"/>
    <s v="Yes"/>
    <n v="0"/>
    <n v="5246"/>
    <n v="5"/>
  </r>
  <r>
    <n v="640"/>
    <s v="CA-2016-115917"/>
    <x v="244"/>
    <d v="2016-05-25T00:00:00"/>
    <x v="1"/>
    <x v="46"/>
    <x v="46"/>
    <x v="2"/>
    <x v="0"/>
    <x v="132"/>
    <x v="1"/>
    <n v="94591"/>
    <x v="1"/>
    <s v="OFF-BI-10004728"/>
    <x v="1"/>
    <x v="8"/>
    <s v="Wilson Jones Turn Tabs Binder Tool for Ring Binders"/>
    <n v="15.424000000000001"/>
    <n v="4"/>
    <n v="0.2"/>
    <n v="5.0128000000000004"/>
    <s v="Yes"/>
    <n v="12.339200000000002"/>
    <n v="49.356800000000007"/>
    <n v="5"/>
  </r>
  <r>
    <n v="641"/>
    <s v="CA-2016-147067"/>
    <x v="122"/>
    <d v="2016-12-22T00:00:00"/>
    <x v="1"/>
    <x v="251"/>
    <x v="251"/>
    <x v="1"/>
    <x v="0"/>
    <x v="31"/>
    <x v="11"/>
    <n v="55407"/>
    <x v="2"/>
    <s v="FUR-FU-10000732"/>
    <x v="0"/>
    <x v="5"/>
    <s v="Eldon 200 Class Desk Accessories"/>
    <n v="18.84"/>
    <n v="3"/>
    <n v="0"/>
    <n v="6.0287999999999995"/>
    <s v="NO"/>
    <n v="0"/>
    <n v="56.519999999999996"/>
    <n v="4"/>
  </r>
  <r>
    <n v="642"/>
    <s v="CA-2017-167913"/>
    <x v="245"/>
    <d v="2017-08-03T00:00:00"/>
    <x v="0"/>
    <x v="252"/>
    <x v="252"/>
    <x v="0"/>
    <x v="0"/>
    <x v="133"/>
    <x v="1"/>
    <n v="92691"/>
    <x v="1"/>
    <s v="OFF-ST-10000585"/>
    <x v="1"/>
    <x v="4"/>
    <s v="Economy Rollaway Files"/>
    <n v="330.4"/>
    <n v="2"/>
    <n v="0"/>
    <n v="85.903999999999996"/>
    <s v="NO"/>
    <n v="0"/>
    <n v="660.8"/>
    <n v="4"/>
  </r>
  <r>
    <n v="643"/>
    <s v="CA-2017-167913"/>
    <x v="245"/>
    <d v="2017-08-03T00:00:00"/>
    <x v="0"/>
    <x v="252"/>
    <x v="252"/>
    <x v="0"/>
    <x v="0"/>
    <x v="133"/>
    <x v="1"/>
    <n v="92691"/>
    <x v="1"/>
    <s v="OFF-LA-10002787"/>
    <x v="1"/>
    <x v="2"/>
    <s v="Avery 480"/>
    <n v="26.25"/>
    <n v="7"/>
    <n v="0"/>
    <n v="12.599999999999998"/>
    <s v="NO"/>
    <n v="0"/>
    <n v="183.75"/>
    <n v="4"/>
  </r>
  <r>
    <n v="644"/>
    <s v="CA-2017-106103"/>
    <x v="193"/>
    <d v="2017-06-15T00:00:00"/>
    <x v="1"/>
    <x v="253"/>
    <x v="253"/>
    <x v="0"/>
    <x v="0"/>
    <x v="134"/>
    <x v="12"/>
    <n v="48307"/>
    <x v="2"/>
    <s v="TEC-AC-10003832"/>
    <x v="2"/>
    <x v="11"/>
    <s v="Imation 16GB Mini TravelDrive USB 2.0 Flash Drive"/>
    <n v="132.52000000000001"/>
    <n v="4"/>
    <n v="0"/>
    <n v="54.333200000000005"/>
    <s v="NO"/>
    <n v="0"/>
    <n v="530.08000000000004"/>
    <n v="5"/>
  </r>
  <r>
    <n v="645"/>
    <s v="US-2017-127719"/>
    <x v="246"/>
    <d v="2017-07-25T00:00:00"/>
    <x v="1"/>
    <x v="69"/>
    <x v="69"/>
    <x v="2"/>
    <x v="0"/>
    <x v="135"/>
    <x v="30"/>
    <n v="7060"/>
    <x v="3"/>
    <s v="OFF-PA-10001934"/>
    <x v="1"/>
    <x v="10"/>
    <s v="Xerox 1993"/>
    <n v="6.48"/>
    <n v="1"/>
    <n v="0"/>
    <n v="3.1752000000000002"/>
    <s v="NO"/>
    <n v="0"/>
    <n v="6.48"/>
    <n v="4"/>
  </r>
  <r>
    <n v="646"/>
    <s v="CA-2017-126221"/>
    <x v="247"/>
    <d v="2018-01-05T00:00:00"/>
    <x v="1"/>
    <x v="254"/>
    <x v="254"/>
    <x v="2"/>
    <x v="0"/>
    <x v="38"/>
    <x v="14"/>
    <n v="47201"/>
    <x v="2"/>
    <s v="OFF-AP-10002457"/>
    <x v="1"/>
    <x v="9"/>
    <s v="Eureka The Boss Plus 12-Amp Hard Box Upright Vacuum, Red"/>
    <n v="209.3"/>
    <n v="2"/>
    <n v="0"/>
    <n v="56.510999999999996"/>
    <s v="NO"/>
    <n v="0"/>
    <n v="418.6"/>
    <n v="6"/>
  </r>
  <r>
    <n v="647"/>
    <s v="CA-2016-103947"/>
    <x v="178"/>
    <d v="2016-04-08T00:00:00"/>
    <x v="1"/>
    <x v="121"/>
    <x v="121"/>
    <x v="1"/>
    <x v="0"/>
    <x v="136"/>
    <x v="16"/>
    <n v="85635"/>
    <x v="1"/>
    <s v="OFF-FA-10003112"/>
    <x v="1"/>
    <x v="13"/>
    <s v="Staples"/>
    <n v="31.560000000000002"/>
    <n v="5"/>
    <n v="0.2"/>
    <n v="9.8624999999999972"/>
    <s v="NO"/>
    <n v="31.560000000000002"/>
    <n v="126.24000000000001"/>
    <n v="7"/>
  </r>
  <r>
    <n v="648"/>
    <s v="CA-2016-103947"/>
    <x v="178"/>
    <d v="2016-04-08T00:00:00"/>
    <x v="1"/>
    <x v="121"/>
    <x v="121"/>
    <x v="1"/>
    <x v="0"/>
    <x v="136"/>
    <x v="16"/>
    <n v="85635"/>
    <x v="1"/>
    <s v="OFF-AP-10002350"/>
    <x v="1"/>
    <x v="9"/>
    <s v="Belkin F9H710-06 7 Outlet SurgeMaster Surge Protector"/>
    <n v="30.144000000000002"/>
    <n v="2"/>
    <n v="0.2"/>
    <n v="3.0143999999999993"/>
    <s v="NO"/>
    <n v="12.057600000000001"/>
    <n v="48.230400000000003"/>
    <n v="7"/>
  </r>
  <r>
    <n v="649"/>
    <s v="CA-2016-160745"/>
    <x v="25"/>
    <d v="2016-12-16T00:00:00"/>
    <x v="0"/>
    <x v="255"/>
    <x v="255"/>
    <x v="1"/>
    <x v="0"/>
    <x v="137"/>
    <x v="4"/>
    <n v="98661"/>
    <x v="1"/>
    <s v="FUR-FU-10001935"/>
    <x v="0"/>
    <x v="5"/>
    <s v="3M Hangers With Command Adhesive"/>
    <n v="14.8"/>
    <n v="4"/>
    <n v="0"/>
    <n v="6.0680000000000014"/>
    <s v="NO"/>
    <n v="0"/>
    <n v="59.2"/>
    <n v="5"/>
  </r>
  <r>
    <n v="650"/>
    <s v="CA-2016-160745"/>
    <x v="25"/>
    <d v="2016-12-16T00:00:00"/>
    <x v="0"/>
    <x v="255"/>
    <x v="255"/>
    <x v="1"/>
    <x v="0"/>
    <x v="137"/>
    <x v="4"/>
    <n v="98661"/>
    <x v="1"/>
    <s v="TEC-PH-10003273"/>
    <x v="2"/>
    <x v="7"/>
    <s v="AT&amp;T TR1909W"/>
    <n v="302.37599999999998"/>
    <n v="3"/>
    <n v="0.2"/>
    <n v="22.678200000000018"/>
    <s v="NO"/>
    <n v="181.4256"/>
    <n v="725.7023999999999"/>
    <n v="5"/>
  </r>
  <r>
    <n v="651"/>
    <s v="CA-2016-160745"/>
    <x v="25"/>
    <d v="2016-12-16T00:00:00"/>
    <x v="0"/>
    <x v="255"/>
    <x v="255"/>
    <x v="1"/>
    <x v="0"/>
    <x v="137"/>
    <x v="4"/>
    <n v="98661"/>
    <x v="1"/>
    <s v="TEC-AC-10001142"/>
    <x v="2"/>
    <x v="11"/>
    <s v="First Data FD10 PIN Pad"/>
    <n v="316"/>
    <n v="4"/>
    <n v="0"/>
    <n v="31.599999999999966"/>
    <s v="NO"/>
    <n v="0"/>
    <n v="1264"/>
    <n v="5"/>
  </r>
  <r>
    <n v="652"/>
    <s v="CA-2016-132661"/>
    <x v="248"/>
    <d v="2016-10-29T00:00:00"/>
    <x v="1"/>
    <x v="256"/>
    <x v="256"/>
    <x v="2"/>
    <x v="0"/>
    <x v="20"/>
    <x v="15"/>
    <n v="10024"/>
    <x v="3"/>
    <s v="OFF-PA-10000482"/>
    <x v="1"/>
    <x v="10"/>
    <s v="Snap-A-Way Black Print Carbonless Ruled Speed Letter, Triplicate"/>
    <n v="379.4"/>
    <n v="10"/>
    <n v="0"/>
    <n v="178.31799999999998"/>
    <s v="NO"/>
    <n v="0"/>
    <n v="3794"/>
    <n v="6"/>
  </r>
  <r>
    <n v="653"/>
    <s v="CA-2017-140844"/>
    <x v="249"/>
    <d v="2017-06-23T00:00:00"/>
    <x v="1"/>
    <x v="153"/>
    <x v="153"/>
    <x v="1"/>
    <x v="0"/>
    <x v="20"/>
    <x v="15"/>
    <n v="10035"/>
    <x v="3"/>
    <s v="OFF-PA-10003892"/>
    <x v="1"/>
    <x v="10"/>
    <s v="Xerox 1943"/>
    <n v="97.82"/>
    <n v="2"/>
    <n v="0"/>
    <n v="45.975399999999993"/>
    <s v="NO"/>
    <n v="0"/>
    <n v="195.64"/>
    <n v="4"/>
  </r>
  <r>
    <n v="654"/>
    <s v="CA-2017-140844"/>
    <x v="249"/>
    <d v="2017-06-23T00:00:00"/>
    <x v="1"/>
    <x v="153"/>
    <x v="153"/>
    <x v="1"/>
    <x v="0"/>
    <x v="20"/>
    <x v="15"/>
    <n v="10035"/>
    <x v="3"/>
    <s v="TEC-AC-10001101"/>
    <x v="2"/>
    <x v="11"/>
    <s v="Sony 16GB Class 10 Micro SDHC R40 Memory Card"/>
    <n v="103.12"/>
    <n v="8"/>
    <n v="0"/>
    <n v="10.311999999999998"/>
    <s v="NO"/>
    <n v="0"/>
    <n v="824.96"/>
    <n v="4"/>
  </r>
  <r>
    <n v="655"/>
    <s v="CA-2016-137239"/>
    <x v="250"/>
    <d v="2016-08-28T00:00:00"/>
    <x v="1"/>
    <x v="257"/>
    <x v="257"/>
    <x v="0"/>
    <x v="0"/>
    <x v="38"/>
    <x v="24"/>
    <n v="43229"/>
    <x v="3"/>
    <s v="OFF-AP-10002439"/>
    <x v="1"/>
    <x v="9"/>
    <s v="Tripp Lite Isotel 8 Ultra 8 Outlet Metal Surge"/>
    <n v="113.55200000000001"/>
    <n v="2"/>
    <n v="0.2"/>
    <n v="8.5163999999999938"/>
    <s v="NO"/>
    <n v="45.420800000000007"/>
    <n v="181.6832"/>
    <n v="6"/>
  </r>
  <r>
    <n v="656"/>
    <s v="CA-2016-137239"/>
    <x v="250"/>
    <d v="2016-08-28T00:00:00"/>
    <x v="1"/>
    <x v="257"/>
    <x v="257"/>
    <x v="0"/>
    <x v="0"/>
    <x v="38"/>
    <x v="24"/>
    <n v="43229"/>
    <x v="3"/>
    <s v="OFF-BI-10002827"/>
    <x v="1"/>
    <x v="8"/>
    <s v="Avery Durable Poly Binders"/>
    <n v="3.3180000000000005"/>
    <n v="2"/>
    <n v="0.7"/>
    <n v="-2.6543999999999999"/>
    <s v="NO"/>
    <n v="4.6452"/>
    <n v="1.990800000000001"/>
    <n v="6"/>
  </r>
  <r>
    <n v="657"/>
    <s v="CA-2016-137239"/>
    <x v="250"/>
    <d v="2016-08-28T00:00:00"/>
    <x v="1"/>
    <x v="257"/>
    <x v="257"/>
    <x v="0"/>
    <x v="0"/>
    <x v="38"/>
    <x v="24"/>
    <n v="43229"/>
    <x v="3"/>
    <s v="OFF-EN-10002230"/>
    <x v="1"/>
    <x v="12"/>
    <s v="Airmail Envelopes"/>
    <n v="134.28800000000001"/>
    <n v="2"/>
    <n v="0.2"/>
    <n v="45.322199999999995"/>
    <s v="NO"/>
    <n v="53.71520000000001"/>
    <n v="214.86080000000001"/>
    <n v="6"/>
  </r>
  <r>
    <n v="658"/>
    <s v="US-2016-156097"/>
    <x v="251"/>
    <d v="2016-09-19T00:00:00"/>
    <x v="3"/>
    <x v="258"/>
    <x v="258"/>
    <x v="2"/>
    <x v="0"/>
    <x v="34"/>
    <x v="10"/>
    <n v="60505"/>
    <x v="2"/>
    <s v="FUR-CH-10001215"/>
    <x v="0"/>
    <x v="1"/>
    <s v="Global Troy Executive Leather Low-Back Tilter"/>
    <n v="701.37199999999996"/>
    <n v="2"/>
    <n v="0.3"/>
    <n v="-50.098000000000013"/>
    <s v="NO"/>
    <n v="420.82319999999999"/>
    <n v="981.92079999999987"/>
    <n v="0"/>
  </r>
  <r>
    <n v="659"/>
    <s v="US-2016-156097"/>
    <x v="251"/>
    <d v="2016-09-19T00:00:00"/>
    <x v="3"/>
    <x v="258"/>
    <x v="258"/>
    <x v="2"/>
    <x v="0"/>
    <x v="34"/>
    <x v="10"/>
    <n v="60505"/>
    <x v="2"/>
    <s v="OFF-BI-10004654"/>
    <x v="1"/>
    <x v="8"/>
    <s v="Avery Binding System Hidden Tab Executive Style Index Sets"/>
    <n v="2.3079999999999994"/>
    <n v="2"/>
    <n v="0.8"/>
    <n v="-3.4619999999999997"/>
    <s v="NO"/>
    <n v="3.6927999999999992"/>
    <n v="0.92319999999999958"/>
    <n v="0"/>
  </r>
  <r>
    <n v="660"/>
    <s v="CA-2015-146563"/>
    <x v="252"/>
    <d v="2015-08-28T00:00:00"/>
    <x v="1"/>
    <x v="90"/>
    <x v="90"/>
    <x v="0"/>
    <x v="0"/>
    <x v="81"/>
    <x v="5"/>
    <n v="76017"/>
    <x v="2"/>
    <s v="OFF-ST-10001490"/>
    <x v="1"/>
    <x v="4"/>
    <s v="Hot File 7-Pocket, Floor Stand"/>
    <n v="999.43200000000002"/>
    <n v="7"/>
    <n v="0.2"/>
    <n v="124.92899999999986"/>
    <s v="NO"/>
    <n v="1399.2048000000002"/>
    <n v="5596.8191999999999"/>
    <n v="4"/>
  </r>
  <r>
    <n v="661"/>
    <s v="CA-2015-146563"/>
    <x v="252"/>
    <d v="2015-08-28T00:00:00"/>
    <x v="1"/>
    <x v="90"/>
    <x v="90"/>
    <x v="0"/>
    <x v="0"/>
    <x v="81"/>
    <x v="5"/>
    <n v="76017"/>
    <x v="2"/>
    <s v="OFF-ST-10001511"/>
    <x v="1"/>
    <x v="4"/>
    <s v="Space Solutions Commercial Steel Shelving"/>
    <n v="724.08"/>
    <n v="14"/>
    <n v="0.2"/>
    <n v="-135.7650000000001"/>
    <s v="NO"/>
    <n v="2027.4240000000002"/>
    <n v="8109.6960000000008"/>
    <n v="4"/>
  </r>
  <r>
    <n v="662"/>
    <s v="CA-2015-146563"/>
    <x v="252"/>
    <d v="2015-08-28T00:00:00"/>
    <x v="1"/>
    <x v="90"/>
    <x v="90"/>
    <x v="0"/>
    <x v="0"/>
    <x v="81"/>
    <x v="5"/>
    <n v="76017"/>
    <x v="2"/>
    <s v="FUR-TA-10001768"/>
    <x v="0"/>
    <x v="3"/>
    <s v="Hon Racetrack Conference Tables"/>
    <n v="918.78499999999985"/>
    <n v="5"/>
    <n v="0.3"/>
    <n v="-118.12950000000006"/>
    <s v="NO"/>
    <n v="1378.1774999999998"/>
    <n v="3215.7474999999995"/>
    <n v="4"/>
  </r>
  <r>
    <n v="663"/>
    <s v="CA-2015-146563"/>
    <x v="252"/>
    <d v="2015-08-28T00:00:00"/>
    <x v="1"/>
    <x v="90"/>
    <x v="90"/>
    <x v="0"/>
    <x v="0"/>
    <x v="81"/>
    <x v="5"/>
    <n v="76017"/>
    <x v="2"/>
    <s v="OFF-BI-10003981"/>
    <x v="1"/>
    <x v="8"/>
    <s v="Avery Durable Plastic 1&quot; Binders"/>
    <n v="2.7239999999999993"/>
    <n v="3"/>
    <n v="0.8"/>
    <n v="-4.2222000000000008"/>
    <s v="NO"/>
    <n v="6.5375999999999976"/>
    <n v="1.6343999999999994"/>
    <n v="4"/>
  </r>
  <r>
    <n v="664"/>
    <s v="CA-2016-123666"/>
    <x v="253"/>
    <d v="2016-03-30T00:00:00"/>
    <x v="1"/>
    <x v="259"/>
    <x v="259"/>
    <x v="1"/>
    <x v="0"/>
    <x v="20"/>
    <x v="15"/>
    <n v="10011"/>
    <x v="3"/>
    <s v="OFF-ST-10001522"/>
    <x v="1"/>
    <x v="4"/>
    <s v="Gould Plastics 18-Pocket Panel Bin, 34w x 5-1/4d x 20-1/2h"/>
    <n v="459.95"/>
    <n v="5"/>
    <n v="0"/>
    <n v="18.397999999999968"/>
    <s v="NO"/>
    <n v="0"/>
    <n v="2299.75"/>
    <n v="4"/>
  </r>
  <r>
    <n v="665"/>
    <s v="CA-2016-143308"/>
    <x v="254"/>
    <d v="2016-11-04T00:00:00"/>
    <x v="3"/>
    <x v="116"/>
    <x v="116"/>
    <x v="0"/>
    <x v="0"/>
    <x v="103"/>
    <x v="0"/>
    <n v="40214"/>
    <x v="0"/>
    <s v="OFF-FA-10000621"/>
    <x v="1"/>
    <x v="13"/>
    <s v="OIC Colored Binder Clips, Assorted Sizes"/>
    <n v="10.74"/>
    <n v="3"/>
    <n v="0"/>
    <n v="5.2625999999999999"/>
    <s v="NO"/>
    <n v="0"/>
    <n v="32.22"/>
    <n v="0"/>
  </r>
  <r>
    <n v="666"/>
    <s v="CA-2017-132682"/>
    <x v="110"/>
    <d v="2017-06-10T00:00:00"/>
    <x v="0"/>
    <x v="260"/>
    <x v="260"/>
    <x v="1"/>
    <x v="0"/>
    <x v="61"/>
    <x v="5"/>
    <n v="75081"/>
    <x v="2"/>
    <s v="OFF-SU-10004231"/>
    <x v="1"/>
    <x v="14"/>
    <s v="Acme Tagit Stainless Steel Antibacterial Scissors"/>
    <n v="23.76"/>
    <n v="3"/>
    <n v="0.2"/>
    <n v="2.0789999999999997"/>
    <s v="NO"/>
    <n v="14.256"/>
    <n v="57.024000000000001"/>
    <n v="2"/>
  </r>
  <r>
    <n v="667"/>
    <s v="CA-2017-132682"/>
    <x v="110"/>
    <d v="2017-06-10T00:00:00"/>
    <x v="0"/>
    <x v="260"/>
    <x v="260"/>
    <x v="1"/>
    <x v="0"/>
    <x v="61"/>
    <x v="5"/>
    <n v="75081"/>
    <x v="2"/>
    <s v="OFF-PA-10000474"/>
    <x v="1"/>
    <x v="10"/>
    <s v="Easy-staple paper"/>
    <n v="85.055999999999997"/>
    <n v="3"/>
    <n v="0.2"/>
    <n v="28.706399999999991"/>
    <s v="NO"/>
    <n v="51.033600000000007"/>
    <n v="204.1344"/>
    <n v="2"/>
  </r>
  <r>
    <n v="668"/>
    <s v="CA-2017-132682"/>
    <x v="110"/>
    <d v="2017-06-10T00:00:00"/>
    <x v="0"/>
    <x v="260"/>
    <x v="260"/>
    <x v="1"/>
    <x v="0"/>
    <x v="61"/>
    <x v="5"/>
    <n v="75081"/>
    <x v="2"/>
    <s v="TEC-PH-10004042"/>
    <x v="2"/>
    <x v="7"/>
    <s v="ClearOne Communications CHAT 70 OC Speaker Phone"/>
    <n v="381.57600000000002"/>
    <n v="3"/>
    <n v="0.2"/>
    <n v="28.618200000000002"/>
    <s v="NO"/>
    <n v="228.94560000000001"/>
    <n v="915.78240000000005"/>
    <n v="2"/>
  </r>
  <r>
    <n v="669"/>
    <s v="CA-2014-156314"/>
    <x v="163"/>
    <d v="2014-12-26T00:00:00"/>
    <x v="2"/>
    <x v="261"/>
    <x v="261"/>
    <x v="0"/>
    <x v="0"/>
    <x v="138"/>
    <x v="24"/>
    <n v="44105"/>
    <x v="3"/>
    <s v="FUR-FU-10003096"/>
    <x v="0"/>
    <x v="5"/>
    <s v="Master Giant Foot Doorstop, Safety Yellow"/>
    <n v="30.36"/>
    <n v="5"/>
    <n v="0.2"/>
    <n v="8.7285000000000004"/>
    <s v="NO"/>
    <n v="30.360000000000003"/>
    <n v="121.44000000000001"/>
    <n v="2"/>
  </r>
  <r>
    <n v="670"/>
    <s v="US-2017-106663"/>
    <x v="255"/>
    <d v="2017-06-13T00:00:00"/>
    <x v="1"/>
    <x v="246"/>
    <x v="246"/>
    <x v="2"/>
    <x v="0"/>
    <x v="22"/>
    <x v="10"/>
    <n v="60653"/>
    <x v="2"/>
    <s v="FUR-FU-10002759"/>
    <x v="0"/>
    <x v="5"/>
    <s v="12-1/2 Diameter Round Wall Clock"/>
    <n v="23.976000000000003"/>
    <n v="3"/>
    <n v="0.6"/>
    <n v="-14.385599999999997"/>
    <s v="NO"/>
    <n v="43.156800000000004"/>
    <n v="28.771200000000007"/>
    <n v="4"/>
  </r>
  <r>
    <n v="671"/>
    <s v="US-2017-106663"/>
    <x v="255"/>
    <d v="2017-06-13T00:00:00"/>
    <x v="1"/>
    <x v="246"/>
    <x v="246"/>
    <x v="2"/>
    <x v="0"/>
    <x v="22"/>
    <x v="10"/>
    <n v="60653"/>
    <x v="2"/>
    <s v="FUR-TA-10000688"/>
    <x v="0"/>
    <x v="3"/>
    <s v="Chromcraft Bull-Nose Wood Round Conference Table Top, Wood Base"/>
    <n v="108.925"/>
    <n v="1"/>
    <n v="0.5"/>
    <n v="-71.890500000000017"/>
    <s v="NO"/>
    <n v="54.462499999999999"/>
    <n v="54.462499999999999"/>
    <n v="4"/>
  </r>
  <r>
    <n v="672"/>
    <s v="US-2017-106663"/>
    <x v="255"/>
    <d v="2017-06-13T00:00:00"/>
    <x v="1"/>
    <x v="246"/>
    <x v="246"/>
    <x v="2"/>
    <x v="0"/>
    <x v="22"/>
    <x v="10"/>
    <n v="60653"/>
    <x v="2"/>
    <s v="OFF-PA-10002377"/>
    <x v="1"/>
    <x v="10"/>
    <s v="Adams Telephone Message Book W/Dividers/Space For Phone Numbers, 5 1/4&quot;X8 1/2&quot;, 200/Messages"/>
    <n v="36.351999999999997"/>
    <n v="8"/>
    <n v="0.2"/>
    <n v="11.359999999999998"/>
    <s v="NO"/>
    <n v="58.163199999999996"/>
    <n v="232.65279999999998"/>
    <n v="4"/>
  </r>
  <r>
    <n v="673"/>
    <s v="CA-2017-111178"/>
    <x v="140"/>
    <d v="2017-06-22T00:00:00"/>
    <x v="1"/>
    <x v="143"/>
    <x v="143"/>
    <x v="0"/>
    <x v="0"/>
    <x v="94"/>
    <x v="10"/>
    <n v="62301"/>
    <x v="2"/>
    <s v="OFF-AR-10001954"/>
    <x v="1"/>
    <x v="6"/>
    <s v="Newell 331"/>
    <n v="19.559999999999999"/>
    <n v="5"/>
    <n v="0.2"/>
    <n v="1.7115"/>
    <s v="NO"/>
    <n v="19.560000000000002"/>
    <n v="78.239999999999995"/>
    <n v="7"/>
  </r>
  <r>
    <n v="674"/>
    <s v="CA-2017-130351"/>
    <x v="256"/>
    <d v="2017-12-08T00:00:00"/>
    <x v="2"/>
    <x v="262"/>
    <x v="262"/>
    <x v="0"/>
    <x v="0"/>
    <x v="38"/>
    <x v="14"/>
    <n v="47201"/>
    <x v="2"/>
    <s v="OFF-AP-10004532"/>
    <x v="1"/>
    <x v="9"/>
    <s v="Kensington 6 Outlet Guardian Standard Surge Protector"/>
    <n v="61.44"/>
    <n v="3"/>
    <n v="0"/>
    <n v="16.588799999999999"/>
    <s v="NO"/>
    <n v="0"/>
    <n v="184.32"/>
    <n v="3"/>
  </r>
  <r>
    <n v="675"/>
    <s v="CA-2017-130351"/>
    <x v="256"/>
    <d v="2017-12-08T00:00:00"/>
    <x v="2"/>
    <x v="262"/>
    <x v="262"/>
    <x v="0"/>
    <x v="0"/>
    <x v="38"/>
    <x v="14"/>
    <n v="47201"/>
    <x v="2"/>
    <s v="OFF-PA-10002137"/>
    <x v="1"/>
    <x v="10"/>
    <s v="Southworth 100% Résumé Paper, 24lb."/>
    <n v="38.9"/>
    <n v="5"/>
    <n v="0"/>
    <n v="17.504999999999995"/>
    <s v="NO"/>
    <n v="0"/>
    <n v="194.5"/>
    <n v="3"/>
  </r>
  <r>
    <n v="676"/>
    <s v="CA-2017-130351"/>
    <x v="256"/>
    <d v="2017-12-08T00:00:00"/>
    <x v="2"/>
    <x v="262"/>
    <x v="262"/>
    <x v="0"/>
    <x v="0"/>
    <x v="38"/>
    <x v="14"/>
    <n v="47201"/>
    <x v="2"/>
    <s v="TEC-AC-10003832"/>
    <x v="2"/>
    <x v="11"/>
    <s v="Imation 16GB Mini TravelDrive USB 2.0 Flash Drive"/>
    <n v="99.390000000000015"/>
    <n v="3"/>
    <n v="0"/>
    <n v="40.749900000000004"/>
    <s v="NO"/>
    <n v="0"/>
    <n v="298.17000000000007"/>
    <n v="3"/>
  </r>
  <r>
    <n v="677"/>
    <s v="US-2017-119438"/>
    <x v="257"/>
    <d v="2017-03-23T00:00:00"/>
    <x v="1"/>
    <x v="263"/>
    <x v="263"/>
    <x v="0"/>
    <x v="0"/>
    <x v="139"/>
    <x v="5"/>
    <n v="75701"/>
    <x v="2"/>
    <s v="OFF-AP-10000804"/>
    <x v="1"/>
    <x v="9"/>
    <s v="Hoover Portapower Portable Vacuum"/>
    <n v="2.6879999999999997"/>
    <n v="3"/>
    <n v="0.8"/>
    <n v="-7.3920000000000021"/>
    <s v="NO"/>
    <n v="6.4512"/>
    <n v="1.6128"/>
    <n v="5"/>
  </r>
  <r>
    <n v="678"/>
    <s v="US-2017-119438"/>
    <x v="257"/>
    <d v="2017-03-23T00:00:00"/>
    <x v="1"/>
    <x v="263"/>
    <x v="263"/>
    <x v="0"/>
    <x v="0"/>
    <x v="139"/>
    <x v="5"/>
    <n v="75701"/>
    <x v="2"/>
    <s v="TEC-AC-10003614"/>
    <x v="2"/>
    <x v="11"/>
    <s v="Verbatim 25 GB 6x Blu-ray Single Layer Recordable Disc, 10/Pack"/>
    <n v="27.816000000000003"/>
    <n v="3"/>
    <n v="0.2"/>
    <n v="4.5200999999999958"/>
    <s v="NO"/>
    <n v="16.689600000000002"/>
    <n v="66.758400000000009"/>
    <n v="5"/>
  </r>
  <r>
    <n v="679"/>
    <s v="US-2017-119438"/>
    <x v="257"/>
    <d v="2017-03-23T00:00:00"/>
    <x v="1"/>
    <x v="263"/>
    <x v="263"/>
    <x v="0"/>
    <x v="0"/>
    <x v="139"/>
    <x v="5"/>
    <n v="75701"/>
    <x v="2"/>
    <s v="FUR-FU-10003553"/>
    <x v="0"/>
    <x v="5"/>
    <s v="Howard Miller 13-1/2&quot; Diameter Rosebrook Wall Clock"/>
    <n v="82.524000000000001"/>
    <n v="3"/>
    <n v="0.6"/>
    <n v="-41.261999999999972"/>
    <s v="NO"/>
    <n v="148.54319999999998"/>
    <n v="99.028800000000018"/>
    <n v="5"/>
  </r>
  <r>
    <n v="680"/>
    <s v="US-2017-119438"/>
    <x v="257"/>
    <d v="2017-03-23T00:00:00"/>
    <x v="1"/>
    <x v="263"/>
    <x v="263"/>
    <x v="0"/>
    <x v="0"/>
    <x v="139"/>
    <x v="5"/>
    <n v="75701"/>
    <x v="2"/>
    <s v="OFF-BI-10004632"/>
    <x v="1"/>
    <x v="8"/>
    <s v="Ibico Hi-Tech Manual Binding System"/>
    <n v="182.99399999999997"/>
    <n v="3"/>
    <n v="0.8"/>
    <n v="-320.23950000000013"/>
    <s v="NO"/>
    <n v="439.18560000000002"/>
    <n v="109.79639999999995"/>
    <n v="5"/>
  </r>
  <r>
    <n v="681"/>
    <s v="CA-2016-164511"/>
    <x v="258"/>
    <d v="2016-11-24T00:00:00"/>
    <x v="1"/>
    <x v="264"/>
    <x v="264"/>
    <x v="0"/>
    <x v="0"/>
    <x v="20"/>
    <x v="15"/>
    <n v="10024"/>
    <x v="3"/>
    <s v="OFF-BI-10003305"/>
    <x v="1"/>
    <x v="8"/>
    <s v="Avery Hanging File Binders"/>
    <n v="14.352000000000002"/>
    <n v="3"/>
    <n v="0.2"/>
    <n v="4.6643999999999988"/>
    <s v="NO"/>
    <n v="8.611200000000002"/>
    <n v="34.444800000000001"/>
    <n v="5"/>
  </r>
  <r>
    <n v="682"/>
    <s v="CA-2016-164511"/>
    <x v="258"/>
    <d v="2016-11-24T00:00:00"/>
    <x v="1"/>
    <x v="264"/>
    <x v="264"/>
    <x v="0"/>
    <x v="0"/>
    <x v="20"/>
    <x v="15"/>
    <n v="10024"/>
    <x v="3"/>
    <s v="OFF-ST-10002583"/>
    <x v="1"/>
    <x v="4"/>
    <s v="Fellowes Neat Ideas Storage Cubes"/>
    <n v="64.959999999999994"/>
    <n v="2"/>
    <n v="0"/>
    <n v="2.598399999999998"/>
    <s v="NO"/>
    <n v="0"/>
    <n v="129.91999999999999"/>
    <n v="5"/>
  </r>
  <r>
    <n v="683"/>
    <s v="CA-2016-164511"/>
    <x v="258"/>
    <d v="2016-11-24T00:00:00"/>
    <x v="1"/>
    <x v="264"/>
    <x v="264"/>
    <x v="0"/>
    <x v="0"/>
    <x v="20"/>
    <x v="15"/>
    <n v="10024"/>
    <x v="3"/>
    <s v="OFF-ST-10004507"/>
    <x v="1"/>
    <x v="4"/>
    <s v="Advantus Rolling Storage Box"/>
    <n v="68.599999999999994"/>
    <n v="4"/>
    <n v="0"/>
    <n v="18.521999999999998"/>
    <s v="NO"/>
    <n v="0"/>
    <n v="274.39999999999998"/>
    <n v="5"/>
  </r>
  <r>
    <n v="684"/>
    <s v="US-2017-168116"/>
    <x v="259"/>
    <d v="2017-11-04T00:00:00"/>
    <x v="3"/>
    <x v="265"/>
    <x v="265"/>
    <x v="1"/>
    <x v="0"/>
    <x v="140"/>
    <x v="3"/>
    <n v="27217"/>
    <x v="0"/>
    <s v="TEC-MA-10004125"/>
    <x v="2"/>
    <x v="15"/>
    <s v="Cubify CubeX 3D Printer Triple Head Print"/>
    <n v="7999.98"/>
    <n v="4"/>
    <n v="0.5"/>
    <n v="-3839.9903999999988"/>
    <s v="NO"/>
    <n v="15999.96"/>
    <n v="15999.96"/>
    <n v="0"/>
  </r>
  <r>
    <n v="685"/>
    <s v="US-2017-168116"/>
    <x v="259"/>
    <d v="2017-11-04T00:00:00"/>
    <x v="3"/>
    <x v="265"/>
    <x v="265"/>
    <x v="1"/>
    <x v="0"/>
    <x v="140"/>
    <x v="3"/>
    <n v="27217"/>
    <x v="0"/>
    <s v="OFF-AP-10002457"/>
    <x v="1"/>
    <x v="9"/>
    <s v="Eureka The Boss Plus 12-Amp Hard Box Upright Vacuum, Red"/>
    <n v="167.44000000000003"/>
    <n v="2"/>
    <n v="0.2"/>
    <n v="14.650999999999989"/>
    <s v="NO"/>
    <n v="66.976000000000013"/>
    <n v="267.90400000000005"/>
    <n v="0"/>
  </r>
  <r>
    <n v="686"/>
    <s v="CA-2014-157784"/>
    <x v="260"/>
    <d v="2014-07-08T00:00:00"/>
    <x v="2"/>
    <x v="266"/>
    <x v="266"/>
    <x v="0"/>
    <x v="0"/>
    <x v="25"/>
    <x v="35"/>
    <n v="39212"/>
    <x v="0"/>
    <s v="TEC-AC-10003911"/>
    <x v="2"/>
    <x v="11"/>
    <s v="NETGEAR AC1750 Dual Band Gigabit Smart WiFi Router"/>
    <n v="479.97"/>
    <n v="3"/>
    <n v="0"/>
    <n v="163.18979999999999"/>
    <s v="NO"/>
    <n v="0"/>
    <n v="1439.91"/>
    <n v="3"/>
  </r>
  <r>
    <n v="687"/>
    <s v="CA-2014-157784"/>
    <x v="260"/>
    <d v="2014-07-08T00:00:00"/>
    <x v="2"/>
    <x v="266"/>
    <x v="266"/>
    <x v="0"/>
    <x v="0"/>
    <x v="25"/>
    <x v="35"/>
    <n v="39212"/>
    <x v="0"/>
    <s v="OFF-LA-10001934"/>
    <x v="1"/>
    <x v="2"/>
    <s v="Avery 516"/>
    <n v="14.62"/>
    <n v="2"/>
    <n v="0"/>
    <n v="6.8713999999999995"/>
    <s v="NO"/>
    <n v="0"/>
    <n v="29.24"/>
    <n v="3"/>
  </r>
  <r>
    <n v="688"/>
    <s v="CA-2014-157784"/>
    <x v="260"/>
    <d v="2014-07-08T00:00:00"/>
    <x v="2"/>
    <x v="266"/>
    <x v="266"/>
    <x v="0"/>
    <x v="0"/>
    <x v="25"/>
    <x v="35"/>
    <n v="39212"/>
    <x v="0"/>
    <s v="OFF-PA-10000304"/>
    <x v="1"/>
    <x v="10"/>
    <s v="Xerox 1995"/>
    <n v="19.440000000000001"/>
    <n v="3"/>
    <n v="0"/>
    <n v="9.3312000000000008"/>
    <s v="NO"/>
    <n v="0"/>
    <n v="58.320000000000007"/>
    <n v="3"/>
  </r>
  <r>
    <n v="689"/>
    <s v="CA-2017-161480"/>
    <x v="53"/>
    <d v="2017-12-29T00:00:00"/>
    <x v="1"/>
    <x v="267"/>
    <x v="267"/>
    <x v="0"/>
    <x v="0"/>
    <x v="20"/>
    <x v="15"/>
    <n v="10035"/>
    <x v="3"/>
    <s v="FUR-BO-10004015"/>
    <x v="0"/>
    <x v="0"/>
    <s v="Bush Andora Bookcase, Maple/Graphite Gray Finish"/>
    <n v="191.98400000000001"/>
    <n v="2"/>
    <n v="0.2"/>
    <n v="4.7995999999999768"/>
    <s v="NO"/>
    <n v="76.793600000000012"/>
    <n v="307.17439999999999"/>
    <n v="4"/>
  </r>
  <r>
    <n v="690"/>
    <s v="US-2014-117135"/>
    <x v="261"/>
    <d v="2014-06-23T00:00:00"/>
    <x v="0"/>
    <x v="268"/>
    <x v="268"/>
    <x v="0"/>
    <x v="0"/>
    <x v="141"/>
    <x v="17"/>
    <n v="22980"/>
    <x v="0"/>
    <s v="FUR-FU-10004071"/>
    <x v="0"/>
    <x v="5"/>
    <s v="Luxo Professional Magnifying Clamp-On Fluorescent Lamps"/>
    <n v="104.01"/>
    <n v="1"/>
    <n v="0"/>
    <n v="14.561400000000006"/>
    <s v="NO"/>
    <n v="0"/>
    <n v="104.01"/>
    <n v="2"/>
  </r>
  <r>
    <n v="691"/>
    <s v="US-2014-117135"/>
    <x v="261"/>
    <d v="2014-06-23T00:00:00"/>
    <x v="0"/>
    <x v="268"/>
    <x v="268"/>
    <x v="0"/>
    <x v="0"/>
    <x v="141"/>
    <x v="17"/>
    <n v="22980"/>
    <x v="0"/>
    <s v="TEC-PH-10002033"/>
    <x v="2"/>
    <x v="7"/>
    <s v="Konftel 250 Conference phone - Charcoal black"/>
    <n v="284.82"/>
    <n v="1"/>
    <n v="0"/>
    <n v="74.053200000000004"/>
    <s v="NO"/>
    <n v="0"/>
    <n v="284.82"/>
    <n v="2"/>
  </r>
  <r>
    <n v="692"/>
    <s v="US-2014-117135"/>
    <x v="261"/>
    <d v="2014-06-23T00:00:00"/>
    <x v="0"/>
    <x v="268"/>
    <x v="268"/>
    <x v="0"/>
    <x v="0"/>
    <x v="141"/>
    <x v="17"/>
    <n v="22980"/>
    <x v="0"/>
    <s v="OFF-ST-10002444"/>
    <x v="1"/>
    <x v="4"/>
    <s v="Recycled Eldon Regeneration Jumbo File"/>
    <n v="36.839999999999996"/>
    <n v="3"/>
    <n v="0"/>
    <n v="10.315199999999999"/>
    <s v="NO"/>
    <n v="0"/>
    <n v="110.51999999999998"/>
    <n v="2"/>
  </r>
  <r>
    <n v="693"/>
    <s v="CA-2015-131534"/>
    <x v="262"/>
    <d v="2015-04-02T00:00:00"/>
    <x v="1"/>
    <x v="269"/>
    <x v="269"/>
    <x v="0"/>
    <x v="0"/>
    <x v="1"/>
    <x v="1"/>
    <n v="90036"/>
    <x v="1"/>
    <s v="TEC-AC-10002253"/>
    <x v="2"/>
    <x v="11"/>
    <s v="Imation Bio 8GB USB Flash Drive Imation Corp"/>
    <n v="166.24"/>
    <n v="1"/>
    <n v="0"/>
    <n v="24.936000000000007"/>
    <s v="NO"/>
    <n v="0"/>
    <n v="166.24"/>
    <n v="5"/>
  </r>
  <r>
    <n v="694"/>
    <s v="CA-2015-131534"/>
    <x v="262"/>
    <d v="2015-04-02T00:00:00"/>
    <x v="1"/>
    <x v="269"/>
    <x v="269"/>
    <x v="0"/>
    <x v="0"/>
    <x v="1"/>
    <x v="1"/>
    <n v="90036"/>
    <x v="1"/>
    <s v="OFF-PA-10000743"/>
    <x v="1"/>
    <x v="10"/>
    <s v="Xerox 1977"/>
    <n v="33.4"/>
    <n v="5"/>
    <n v="0"/>
    <n v="16.032"/>
    <s v="NO"/>
    <n v="0"/>
    <n v="167"/>
    <n v="5"/>
  </r>
  <r>
    <n v="695"/>
    <s v="CA-2015-119291"/>
    <x v="263"/>
    <d v="2015-05-17T00:00:00"/>
    <x v="2"/>
    <x v="270"/>
    <x v="270"/>
    <x v="2"/>
    <x v="0"/>
    <x v="142"/>
    <x v="9"/>
    <n v="19013"/>
    <x v="3"/>
    <s v="OFF-AR-10003373"/>
    <x v="1"/>
    <x v="6"/>
    <s v="Boston School Pro Electric Pencil Sharpener, 1670"/>
    <n v="198.27200000000002"/>
    <n v="8"/>
    <n v="0.2"/>
    <n v="17.34879999999999"/>
    <s v="NO"/>
    <n v="317.23520000000008"/>
    <n v="1268.9408000000001"/>
    <n v="3"/>
  </r>
  <r>
    <n v="696"/>
    <s v="CA-2015-119291"/>
    <x v="263"/>
    <d v="2015-05-17T00:00:00"/>
    <x v="2"/>
    <x v="270"/>
    <x v="270"/>
    <x v="2"/>
    <x v="0"/>
    <x v="142"/>
    <x v="9"/>
    <n v="19013"/>
    <x v="3"/>
    <s v="OFF-LA-10002312"/>
    <x v="1"/>
    <x v="2"/>
    <s v="Avery 490"/>
    <n v="47.360000000000007"/>
    <n v="4"/>
    <n v="0.2"/>
    <n v="17.759999999999998"/>
    <s v="NO"/>
    <n v="37.888000000000005"/>
    <n v="151.55200000000002"/>
    <n v="3"/>
  </r>
  <r>
    <n v="697"/>
    <s v="CA-2015-119291"/>
    <x v="263"/>
    <d v="2015-05-17T00:00:00"/>
    <x v="2"/>
    <x v="270"/>
    <x v="270"/>
    <x v="2"/>
    <x v="0"/>
    <x v="142"/>
    <x v="9"/>
    <n v="19013"/>
    <x v="3"/>
    <s v="OFF-EN-10000927"/>
    <x v="1"/>
    <x v="12"/>
    <s v="Jet-Pak Recycled Peel 'N' Seal Padded Mailers"/>
    <n v="200.98400000000004"/>
    <n v="7"/>
    <n v="0.2"/>
    <n v="62.807499999999976"/>
    <s v="NO"/>
    <n v="281.37760000000009"/>
    <n v="1125.5104000000003"/>
    <n v="3"/>
  </r>
  <r>
    <n v="698"/>
    <s v="CA-2015-119291"/>
    <x v="263"/>
    <d v="2015-05-17T00:00:00"/>
    <x v="2"/>
    <x v="270"/>
    <x v="270"/>
    <x v="2"/>
    <x v="0"/>
    <x v="142"/>
    <x v="9"/>
    <n v="19013"/>
    <x v="3"/>
    <s v="OFF-LA-10003510"/>
    <x v="1"/>
    <x v="2"/>
    <s v="Avery 4027 File Folder Labels for Dot Matrix Printers, 5000 Labels per Box, White"/>
    <n v="97.696000000000012"/>
    <n v="4"/>
    <n v="0.2"/>
    <n v="31.751200000000001"/>
    <s v="NO"/>
    <n v="78.156800000000018"/>
    <n v="312.62720000000002"/>
    <n v="3"/>
  </r>
  <r>
    <n v="699"/>
    <s v="CA-2015-119291"/>
    <x v="263"/>
    <d v="2015-05-17T00:00:00"/>
    <x v="2"/>
    <x v="270"/>
    <x v="270"/>
    <x v="2"/>
    <x v="0"/>
    <x v="142"/>
    <x v="9"/>
    <n v="19013"/>
    <x v="3"/>
    <s v="OFF-AR-10001118"/>
    <x v="1"/>
    <x v="6"/>
    <s v="Binney &amp; Smith Crayola Metallic Crayons, 16-Color Pack"/>
    <n v="2.6960000000000002"/>
    <n v="1"/>
    <n v="0.2"/>
    <n v="0.8088000000000003"/>
    <s v="NO"/>
    <n v="0.53920000000000001"/>
    <n v="2.1568000000000001"/>
    <n v="3"/>
  </r>
  <r>
    <n v="700"/>
    <s v="CA-2015-119291"/>
    <x v="263"/>
    <d v="2015-05-17T00:00:00"/>
    <x v="2"/>
    <x v="270"/>
    <x v="270"/>
    <x v="2"/>
    <x v="0"/>
    <x v="142"/>
    <x v="9"/>
    <n v="19013"/>
    <x v="3"/>
    <s v="OFF-BI-10001575"/>
    <x v="1"/>
    <x v="8"/>
    <s v="GBC Linen Binding Covers"/>
    <n v="18.588000000000005"/>
    <n v="2"/>
    <n v="0.7"/>
    <n v="-13.6312"/>
    <s v="NO"/>
    <n v="26.023200000000006"/>
    <n v="11.152800000000003"/>
    <n v="3"/>
  </r>
  <r>
    <n v="701"/>
    <s v="CA-2015-119291"/>
    <x v="263"/>
    <d v="2015-05-17T00:00:00"/>
    <x v="2"/>
    <x v="270"/>
    <x v="270"/>
    <x v="2"/>
    <x v="0"/>
    <x v="142"/>
    <x v="9"/>
    <n v="19013"/>
    <x v="3"/>
    <s v="OFF-BI-10001982"/>
    <x v="1"/>
    <x v="8"/>
    <s v="Wilson Jones Custom Binder Spines &amp; Labels"/>
    <n v="4.8960000000000008"/>
    <n v="3"/>
    <n v="0.7"/>
    <n v="-3.4271999999999991"/>
    <s v="NO"/>
    <n v="10.281600000000001"/>
    <n v="4.4064000000000014"/>
    <n v="3"/>
  </r>
  <r>
    <n v="702"/>
    <s v="CA-2017-114552"/>
    <x v="264"/>
    <d v="2017-09-08T00:00:00"/>
    <x v="1"/>
    <x v="114"/>
    <x v="114"/>
    <x v="1"/>
    <x v="0"/>
    <x v="138"/>
    <x v="24"/>
    <n v="44105"/>
    <x v="3"/>
    <s v="FUR-FU-10002960"/>
    <x v="0"/>
    <x v="5"/>
    <s v="Eldon 200 Class Desk Accessories, Burgundy"/>
    <n v="15.072000000000003"/>
    <n v="3"/>
    <n v="0.2"/>
    <n v="4.1448"/>
    <s v="NO"/>
    <n v="9.0432000000000023"/>
    <n v="36.172800000000009"/>
    <n v="6"/>
  </r>
  <r>
    <n v="703"/>
    <s v="CA-2016-163755"/>
    <x v="254"/>
    <d v="2016-11-08T00:00:00"/>
    <x v="0"/>
    <x v="155"/>
    <x v="155"/>
    <x v="1"/>
    <x v="0"/>
    <x v="4"/>
    <x v="4"/>
    <n v="98103"/>
    <x v="1"/>
    <s v="FUR-FU-10003394"/>
    <x v="0"/>
    <x v="5"/>
    <s v="Tenex &quot;The Solids&quot; Textured Chair Mats"/>
    <n v="209.88"/>
    <n v="3"/>
    <n v="0"/>
    <n v="35.679599999999979"/>
    <s v="NO"/>
    <n v="0"/>
    <n v="629.64"/>
    <n v="4"/>
  </r>
  <r>
    <n v="704"/>
    <s v="CA-2015-142027"/>
    <x v="265"/>
    <d v="2015-04-14T00:00:00"/>
    <x v="1"/>
    <x v="271"/>
    <x v="271"/>
    <x v="0"/>
    <x v="0"/>
    <x v="85"/>
    <x v="1"/>
    <n v="90805"/>
    <x v="1"/>
    <s v="FUR-TA-10002774"/>
    <x v="0"/>
    <x v="3"/>
    <s v="Laminate Occasional Tables"/>
    <n v="369.91200000000003"/>
    <n v="3"/>
    <n v="0.2"/>
    <n v="-13.871700000000047"/>
    <s v="NO"/>
    <n v="221.94720000000004"/>
    <n v="887.78880000000004"/>
    <n v="5"/>
  </r>
  <r>
    <n v="705"/>
    <s v="CA-2014-138527"/>
    <x v="171"/>
    <d v="2014-09-17T00:00:00"/>
    <x v="1"/>
    <x v="272"/>
    <x v="272"/>
    <x v="1"/>
    <x v="0"/>
    <x v="143"/>
    <x v="3"/>
    <n v="27511"/>
    <x v="0"/>
    <s v="OFF-PA-10001800"/>
    <x v="1"/>
    <x v="10"/>
    <s v="Xerox 220"/>
    <n v="10.368000000000002"/>
    <n v="2"/>
    <n v="0.2"/>
    <n v="3.6288"/>
    <s v="NO"/>
    <n v="4.1472000000000007"/>
    <n v="16.588800000000003"/>
    <n v="5"/>
  </r>
  <r>
    <n v="706"/>
    <s v="CA-2014-138527"/>
    <x v="171"/>
    <d v="2014-09-17T00:00:00"/>
    <x v="1"/>
    <x v="272"/>
    <x v="272"/>
    <x v="1"/>
    <x v="0"/>
    <x v="143"/>
    <x v="3"/>
    <n v="27511"/>
    <x v="0"/>
    <s v="OFF-AP-10001469"/>
    <x v="1"/>
    <x v="9"/>
    <s v="Fellowes 8 Outlet Superior Workstation Surge Protector"/>
    <n v="166.84"/>
    <n v="5"/>
    <n v="0.2"/>
    <n v="18.769499999999987"/>
    <s v="NO"/>
    <n v="166.84000000000003"/>
    <n v="667.36"/>
    <n v="5"/>
  </r>
  <r>
    <n v="707"/>
    <s v="CA-2014-138527"/>
    <x v="171"/>
    <d v="2014-09-17T00:00:00"/>
    <x v="1"/>
    <x v="272"/>
    <x v="272"/>
    <x v="1"/>
    <x v="0"/>
    <x v="143"/>
    <x v="3"/>
    <n v="27511"/>
    <x v="0"/>
    <s v="TEC-AC-10002399"/>
    <x v="2"/>
    <x v="11"/>
    <s v="SanDisk Cruzer 32 GB USB Flash Drive"/>
    <n v="15.216000000000001"/>
    <n v="1"/>
    <n v="0.2"/>
    <n v="2.2823999999999991"/>
    <s v="NO"/>
    <n v="3.0432000000000006"/>
    <n v="12.172800000000001"/>
    <n v="5"/>
  </r>
  <r>
    <n v="708"/>
    <s v="CA-2014-112158"/>
    <x v="266"/>
    <d v="2014-12-04T00:00:00"/>
    <x v="2"/>
    <x v="273"/>
    <x v="273"/>
    <x v="0"/>
    <x v="0"/>
    <x v="20"/>
    <x v="15"/>
    <n v="10035"/>
    <x v="3"/>
    <s v="TEC-AC-10003628"/>
    <x v="2"/>
    <x v="11"/>
    <s v="Logitech 910-002974 M325 Wireless Mouse for Web Scrolling"/>
    <n v="119.96"/>
    <n v="4"/>
    <n v="0"/>
    <n v="52.78240000000001"/>
    <s v="NO"/>
    <n v="0"/>
    <n v="479.84"/>
    <n v="2"/>
  </r>
  <r>
    <n v="709"/>
    <s v="CA-2014-112158"/>
    <x v="266"/>
    <d v="2014-12-04T00:00:00"/>
    <x v="2"/>
    <x v="273"/>
    <x v="273"/>
    <x v="0"/>
    <x v="0"/>
    <x v="20"/>
    <x v="15"/>
    <n v="10035"/>
    <x v="3"/>
    <s v="FUR-BO-10003272"/>
    <x v="0"/>
    <x v="0"/>
    <s v="O'Sullivan Living Dimensions 5-Shelf Bookcases"/>
    <n v="883.92"/>
    <n v="5"/>
    <n v="0.2"/>
    <n v="-110.49000000000007"/>
    <s v="NO"/>
    <n v="883.92"/>
    <n v="3535.6799999999994"/>
    <n v="2"/>
  </r>
  <r>
    <n v="710"/>
    <s v="CA-2014-112158"/>
    <x v="266"/>
    <d v="2014-12-04T00:00:00"/>
    <x v="2"/>
    <x v="273"/>
    <x v="273"/>
    <x v="0"/>
    <x v="0"/>
    <x v="20"/>
    <x v="15"/>
    <n v="10035"/>
    <x v="3"/>
    <s v="OFF-BI-10000050"/>
    <x v="1"/>
    <x v="8"/>
    <s v="Angle-D Binders with Locking Rings, Label Holders"/>
    <n v="46.72"/>
    <n v="8"/>
    <n v="0.2"/>
    <n v="15.767999999999997"/>
    <s v="NO"/>
    <n v="74.751999999999995"/>
    <n v="299.00799999999998"/>
    <n v="2"/>
  </r>
  <r>
    <n v="711"/>
    <s v="CA-2014-113887"/>
    <x v="267"/>
    <d v="2014-04-07T00:00:00"/>
    <x v="2"/>
    <x v="274"/>
    <x v="274"/>
    <x v="2"/>
    <x v="0"/>
    <x v="20"/>
    <x v="15"/>
    <n v="10035"/>
    <x v="3"/>
    <s v="OFF-PA-10004071"/>
    <x v="1"/>
    <x v="10"/>
    <s v="Eaton Premium Continuous-Feed Paper, 25% Cotton, Letter Size, White, 1000 Shts/Box"/>
    <n v="55.48"/>
    <n v="1"/>
    <n v="0"/>
    <n v="26.630399999999998"/>
    <s v="NO"/>
    <n v="0"/>
    <n v="55.48"/>
    <n v="2"/>
  </r>
  <r>
    <n v="712"/>
    <s v="CA-2017-146136"/>
    <x v="213"/>
    <d v="2017-09-07T00:00:00"/>
    <x v="1"/>
    <x v="275"/>
    <x v="275"/>
    <x v="0"/>
    <x v="0"/>
    <x v="144"/>
    <x v="2"/>
    <n v="32137"/>
    <x v="0"/>
    <s v="OFF-EN-10001219"/>
    <x v="1"/>
    <x v="12"/>
    <s v="#10- 4 1/8&quot; x 9 1/2&quot; Security-Tint Envelopes"/>
    <n v="24.448"/>
    <n v="4"/>
    <n v="0.2"/>
    <n v="8.8623999999999992"/>
    <s v="NO"/>
    <n v="19.558400000000002"/>
    <n v="78.233599999999996"/>
    <n v="4"/>
  </r>
  <r>
    <n v="713"/>
    <s v="US-2017-100048"/>
    <x v="240"/>
    <d v="2017-05-24T00:00:00"/>
    <x v="1"/>
    <x v="276"/>
    <x v="276"/>
    <x v="1"/>
    <x v="0"/>
    <x v="145"/>
    <x v="15"/>
    <n v="10550"/>
    <x v="3"/>
    <s v="OFF-AP-10001154"/>
    <x v="1"/>
    <x v="9"/>
    <s v="Bionaire Personal Warm Mist Humidifier/Vaporizer"/>
    <n v="281.34000000000003"/>
    <n v="6"/>
    <n v="0"/>
    <n v="109.72260000000001"/>
    <s v="NO"/>
    <n v="0"/>
    <n v="1688.0400000000002"/>
    <n v="5"/>
  </r>
  <r>
    <n v="714"/>
    <s v="US-2017-100048"/>
    <x v="240"/>
    <d v="2017-05-24T00:00:00"/>
    <x v="1"/>
    <x v="276"/>
    <x v="276"/>
    <x v="1"/>
    <x v="0"/>
    <x v="145"/>
    <x v="15"/>
    <n v="10550"/>
    <x v="3"/>
    <s v="TEC-PH-10003012"/>
    <x v="2"/>
    <x v="7"/>
    <s v="Nortel Meridian M3904 Professional Digital phone"/>
    <n v="307.98"/>
    <n v="2"/>
    <n v="0"/>
    <n v="89.314199999999971"/>
    <s v="NO"/>
    <n v="0"/>
    <n v="615.96"/>
    <n v="5"/>
  </r>
  <r>
    <n v="715"/>
    <s v="US-2017-100048"/>
    <x v="240"/>
    <d v="2017-05-24T00:00:00"/>
    <x v="1"/>
    <x v="276"/>
    <x v="276"/>
    <x v="1"/>
    <x v="0"/>
    <x v="145"/>
    <x v="15"/>
    <n v="10550"/>
    <x v="3"/>
    <s v="TEC-AC-10001606"/>
    <x v="2"/>
    <x v="11"/>
    <s v="Logitech Wireless Performance Mouse MX for PC and Mac"/>
    <n v="299.96999999999997"/>
    <n v="3"/>
    <n v="0"/>
    <n v="113.98860000000001"/>
    <s v="NO"/>
    <n v="0"/>
    <n v="899.90999999999985"/>
    <n v="5"/>
  </r>
  <r>
    <n v="716"/>
    <s v="CA-2014-153150"/>
    <x v="268"/>
    <d v="2014-07-06T00:00:00"/>
    <x v="0"/>
    <x v="114"/>
    <x v="114"/>
    <x v="1"/>
    <x v="0"/>
    <x v="4"/>
    <x v="4"/>
    <n v="98105"/>
    <x v="1"/>
    <s v="OFF-BI-10003355"/>
    <x v="1"/>
    <x v="8"/>
    <s v="Cardinal Holdit Business Card Pockets"/>
    <n v="19.920000000000002"/>
    <n v="5"/>
    <n v="0.2"/>
    <n v="6.9719999999999995"/>
    <s v="Yes"/>
    <n v="19.920000000000002"/>
    <n v="79.680000000000007"/>
    <n v="5"/>
  </r>
  <r>
    <n v="717"/>
    <s v="CA-2014-130092"/>
    <x v="269"/>
    <d v="2014-01-14T00:00:00"/>
    <x v="2"/>
    <x v="277"/>
    <x v="277"/>
    <x v="0"/>
    <x v="0"/>
    <x v="18"/>
    <x v="13"/>
    <n v="19901"/>
    <x v="3"/>
    <s v="FUR-FU-10000010"/>
    <x v="0"/>
    <x v="5"/>
    <s v="DAX Value U-Channel Document Frames, Easel Back"/>
    <n v="9.94"/>
    <n v="2"/>
    <n v="0"/>
    <n v="3.0813999999999995"/>
    <s v="NO"/>
    <n v="0"/>
    <n v="19.88"/>
    <n v="3"/>
  </r>
  <r>
    <n v="718"/>
    <s v="CA-2017-108910"/>
    <x v="241"/>
    <d v="2017-09-29T00:00:00"/>
    <x v="1"/>
    <x v="110"/>
    <x v="110"/>
    <x v="0"/>
    <x v="0"/>
    <x v="46"/>
    <x v="24"/>
    <n v="43055"/>
    <x v="3"/>
    <s v="FUR-FU-10002253"/>
    <x v="0"/>
    <x v="5"/>
    <s v="Howard Miller 13&quot; Diameter Pewter Finish Round Wall Clock"/>
    <n v="103.05599999999998"/>
    <n v="3"/>
    <n v="0.2"/>
    <n v="24.475800000000007"/>
    <s v="NO"/>
    <n v="61.83359999999999"/>
    <n v="247.33439999999996"/>
    <n v="5"/>
  </r>
  <r>
    <n v="719"/>
    <s v="CA-2014-104472"/>
    <x v="270"/>
    <d v="2014-06-07T00:00:00"/>
    <x v="1"/>
    <x v="278"/>
    <x v="278"/>
    <x v="2"/>
    <x v="0"/>
    <x v="11"/>
    <x v="7"/>
    <n v="84057"/>
    <x v="1"/>
    <s v="OFF-BI-10001658"/>
    <x v="1"/>
    <x v="8"/>
    <s v="GBC Standard Therm-A-Bind Covers"/>
    <n v="59.808000000000007"/>
    <n v="3"/>
    <n v="0.2"/>
    <n v="19.4376"/>
    <s v="NO"/>
    <n v="35.884800000000006"/>
    <n v="143.53920000000002"/>
    <n v="5"/>
  </r>
  <r>
    <n v="720"/>
    <s v="CA-2014-104472"/>
    <x v="270"/>
    <d v="2014-06-07T00:00:00"/>
    <x v="1"/>
    <x v="278"/>
    <x v="278"/>
    <x v="2"/>
    <x v="0"/>
    <x v="11"/>
    <x v="7"/>
    <n v="84057"/>
    <x v="1"/>
    <s v="FUR-FU-10000246"/>
    <x v="0"/>
    <x v="5"/>
    <s v="Aluminum Document Frame"/>
    <n v="73.320000000000007"/>
    <n v="6"/>
    <n v="0"/>
    <n v="21.995999999999992"/>
    <s v="NO"/>
    <n v="0"/>
    <n v="439.92000000000007"/>
    <n v="5"/>
  </r>
  <r>
    <n v="721"/>
    <s v="CA-2016-112942"/>
    <x v="271"/>
    <d v="2016-02-18T00:00:00"/>
    <x v="1"/>
    <x v="279"/>
    <x v="279"/>
    <x v="2"/>
    <x v="0"/>
    <x v="1"/>
    <x v="1"/>
    <n v="90045"/>
    <x v="1"/>
    <s v="OFF-PA-10004092"/>
    <x v="1"/>
    <x v="10"/>
    <s v="Tops Green Bar Computer Printout Paper"/>
    <n v="146.82"/>
    <n v="3"/>
    <n v="0"/>
    <n v="73.41"/>
    <s v="NO"/>
    <n v="0"/>
    <n v="440.46"/>
    <n v="5"/>
  </r>
  <r>
    <n v="722"/>
    <s v="CA-2016-142335"/>
    <x v="272"/>
    <d v="2016-12-19T00:00:00"/>
    <x v="1"/>
    <x v="172"/>
    <x v="172"/>
    <x v="1"/>
    <x v="0"/>
    <x v="66"/>
    <x v="12"/>
    <n v="48205"/>
    <x v="2"/>
    <s v="FUR-TA-10000198"/>
    <x v="0"/>
    <x v="3"/>
    <s v="Chromcraft Bull-Nose Wood Oval Conference Tables &amp; Bases"/>
    <n v="1652.94"/>
    <n v="3"/>
    <n v="0"/>
    <n v="231.41160000000002"/>
    <s v="NO"/>
    <n v="0"/>
    <n v="4958.82"/>
    <n v="4"/>
  </r>
  <r>
    <n v="723"/>
    <s v="CA-2016-142335"/>
    <x v="272"/>
    <d v="2016-12-19T00:00:00"/>
    <x v="1"/>
    <x v="172"/>
    <x v="172"/>
    <x v="1"/>
    <x v="0"/>
    <x v="66"/>
    <x v="12"/>
    <n v="48205"/>
    <x v="2"/>
    <s v="OFF-ST-10000036"/>
    <x v="1"/>
    <x v="4"/>
    <s v="Recycled Data-Pak for Archival Bound Computer Printouts, 12-1/2 x 12-1/2 x 16"/>
    <n v="296.37"/>
    <n v="3"/>
    <n v="0"/>
    <n v="80.019899999999993"/>
    <s v="NO"/>
    <n v="0"/>
    <n v="889.11"/>
    <n v="4"/>
  </r>
  <r>
    <n v="724"/>
    <s v="CA-2014-117429"/>
    <x v="273"/>
    <d v="2014-10-13T00:00:00"/>
    <x v="1"/>
    <x v="280"/>
    <x v="280"/>
    <x v="2"/>
    <x v="0"/>
    <x v="10"/>
    <x v="9"/>
    <n v="19140"/>
    <x v="3"/>
    <s v="FUR-FU-10000222"/>
    <x v="0"/>
    <x v="5"/>
    <s v="Seth Thomas 16&quot; Steel Case Clock"/>
    <n v="129.91999999999999"/>
    <n v="5"/>
    <n v="0.2"/>
    <n v="21.112000000000002"/>
    <s v="NO"/>
    <n v="129.91999999999999"/>
    <n v="519.67999999999995"/>
    <n v="6"/>
  </r>
  <r>
    <n v="725"/>
    <s v="CA-2016-114713"/>
    <x v="274"/>
    <d v="2016-07-12T00:00:00"/>
    <x v="1"/>
    <x v="281"/>
    <x v="281"/>
    <x v="1"/>
    <x v="0"/>
    <x v="146"/>
    <x v="2"/>
    <n v="33012"/>
    <x v="0"/>
    <s v="OFF-SU-10004664"/>
    <x v="1"/>
    <x v="14"/>
    <s v="Acme Softgrip Scissors"/>
    <n v="45.584000000000003"/>
    <n v="7"/>
    <n v="0.2"/>
    <n v="5.1281999999999996"/>
    <s v="NO"/>
    <n v="63.817600000000006"/>
    <n v="255.27040000000002"/>
    <n v="5"/>
  </r>
  <r>
    <n v="726"/>
    <s v="CA-2017-144113"/>
    <x v="118"/>
    <d v="2017-09-20T00:00:00"/>
    <x v="1"/>
    <x v="282"/>
    <x v="282"/>
    <x v="0"/>
    <x v="0"/>
    <x v="89"/>
    <x v="5"/>
    <n v="78745"/>
    <x v="2"/>
    <s v="OFF-EN-10001141"/>
    <x v="1"/>
    <x v="12"/>
    <s v="Manila Recycled Extra-Heavyweight Clasp Envelopes, 6&quot; x 9&quot;"/>
    <n v="17.568000000000001"/>
    <n v="2"/>
    <n v="0.2"/>
    <n v="6.3684000000000003"/>
    <s v="NO"/>
    <n v="7.0272000000000006"/>
    <n v="28.108800000000002"/>
    <n v="4"/>
  </r>
  <r>
    <n v="727"/>
    <s v="CA-2017-144113"/>
    <x v="118"/>
    <d v="2017-09-20T00:00:00"/>
    <x v="1"/>
    <x v="282"/>
    <x v="282"/>
    <x v="0"/>
    <x v="0"/>
    <x v="89"/>
    <x v="5"/>
    <n v="78745"/>
    <x v="2"/>
    <s v="TEC-PH-10002170"/>
    <x v="2"/>
    <x v="7"/>
    <s v="ClearSounds CSC500 Amplified Spirit Phone Corded phone"/>
    <n v="55.991999999999997"/>
    <n v="1"/>
    <n v="0.2"/>
    <n v="5.5992000000000015"/>
    <s v="NO"/>
    <n v="11.198399999999999"/>
    <n v="44.793599999999998"/>
    <n v="4"/>
  </r>
  <r>
    <n v="728"/>
    <s v="US-2016-150861"/>
    <x v="275"/>
    <d v="2016-12-06T00:00:00"/>
    <x v="2"/>
    <x v="283"/>
    <x v="283"/>
    <x v="0"/>
    <x v="0"/>
    <x v="147"/>
    <x v="15"/>
    <n v="11572"/>
    <x v="3"/>
    <s v="OFF-PA-10001954"/>
    <x v="1"/>
    <x v="10"/>
    <s v="Xerox 1964"/>
    <n v="182.72"/>
    <n v="8"/>
    <n v="0"/>
    <n v="84.051199999999994"/>
    <s v="NO"/>
    <n v="0"/>
    <n v="1461.76"/>
    <n v="3"/>
  </r>
  <r>
    <n v="729"/>
    <s v="US-2016-150861"/>
    <x v="275"/>
    <d v="2016-12-06T00:00:00"/>
    <x v="2"/>
    <x v="283"/>
    <x v="283"/>
    <x v="0"/>
    <x v="0"/>
    <x v="147"/>
    <x v="15"/>
    <n v="11572"/>
    <x v="3"/>
    <s v="FUR-TA-10002228"/>
    <x v="0"/>
    <x v="3"/>
    <s v="Bevis Traditional Conference Table Top, Plinth Base"/>
    <n v="400.03199999999998"/>
    <n v="2"/>
    <n v="0.4"/>
    <n v="-153.34560000000005"/>
    <s v="NO"/>
    <n v="320.0256"/>
    <n v="480.03839999999997"/>
    <n v="3"/>
  </r>
  <r>
    <n v="730"/>
    <s v="US-2016-150861"/>
    <x v="275"/>
    <d v="2016-12-06T00:00:00"/>
    <x v="2"/>
    <x v="283"/>
    <x v="283"/>
    <x v="0"/>
    <x v="0"/>
    <x v="147"/>
    <x v="15"/>
    <n v="11572"/>
    <x v="3"/>
    <s v="OFF-ST-10004634"/>
    <x v="1"/>
    <x v="4"/>
    <s v="Personal Folder Holder, Ebony"/>
    <n v="33.630000000000003"/>
    <n v="3"/>
    <n v="0"/>
    <n v="10.088999999999999"/>
    <s v="NO"/>
    <n v="0"/>
    <n v="100.89000000000001"/>
    <n v="3"/>
  </r>
  <r>
    <n v="731"/>
    <s v="US-2016-150861"/>
    <x v="275"/>
    <d v="2016-12-06T00:00:00"/>
    <x v="2"/>
    <x v="283"/>
    <x v="283"/>
    <x v="0"/>
    <x v="0"/>
    <x v="147"/>
    <x v="15"/>
    <n v="11572"/>
    <x v="3"/>
    <s v="FUR-CH-10002965"/>
    <x v="0"/>
    <x v="1"/>
    <s v="Global Leather Highback Executive Chair with Pneumatic Height Adjustment, Black"/>
    <n v="542.64599999999996"/>
    <n v="3"/>
    <n v="0.1"/>
    <n v="102.49980000000001"/>
    <s v="NO"/>
    <n v="162.7938"/>
    <n v="1465.1442"/>
    <n v="3"/>
  </r>
  <r>
    <n v="732"/>
    <s v="US-2016-150861"/>
    <x v="275"/>
    <d v="2016-12-06T00:00:00"/>
    <x v="2"/>
    <x v="283"/>
    <x v="283"/>
    <x v="0"/>
    <x v="0"/>
    <x v="147"/>
    <x v="15"/>
    <n v="11572"/>
    <x v="3"/>
    <s v="OFF-LA-10001317"/>
    <x v="1"/>
    <x v="2"/>
    <s v="Avery 520"/>
    <n v="6.3"/>
    <n v="2"/>
    <n v="0"/>
    <n v="3.024"/>
    <s v="NO"/>
    <n v="0"/>
    <n v="12.6"/>
    <n v="3"/>
  </r>
  <r>
    <n v="733"/>
    <s v="CA-2017-131954"/>
    <x v="276"/>
    <d v="2017-01-25T00:00:00"/>
    <x v="1"/>
    <x v="284"/>
    <x v="284"/>
    <x v="2"/>
    <x v="0"/>
    <x v="4"/>
    <x v="4"/>
    <n v="98115"/>
    <x v="1"/>
    <s v="OFF-ST-10000736"/>
    <x v="1"/>
    <x v="4"/>
    <s v="Carina Double Wide Media Storage Towers in Natural &amp; Black"/>
    <n v="242.94"/>
    <n v="3"/>
    <n v="0"/>
    <n v="9.7175999999999902"/>
    <s v="NO"/>
    <n v="0"/>
    <n v="728.81999999999994"/>
    <n v="4"/>
  </r>
  <r>
    <n v="734"/>
    <s v="CA-2017-131954"/>
    <x v="276"/>
    <d v="2017-01-25T00:00:00"/>
    <x v="1"/>
    <x v="284"/>
    <x v="284"/>
    <x v="2"/>
    <x v="0"/>
    <x v="4"/>
    <x v="4"/>
    <n v="98115"/>
    <x v="1"/>
    <s v="TEC-AC-10003610"/>
    <x v="2"/>
    <x v="11"/>
    <s v="Logitech Illuminated - Keyboard"/>
    <n v="179.97"/>
    <n v="3"/>
    <n v="0"/>
    <n v="86.385600000000011"/>
    <s v="NO"/>
    <n v="0"/>
    <n v="539.91"/>
    <n v="4"/>
  </r>
  <r>
    <n v="735"/>
    <s v="CA-2017-131954"/>
    <x v="276"/>
    <d v="2017-01-25T00:00:00"/>
    <x v="1"/>
    <x v="284"/>
    <x v="284"/>
    <x v="2"/>
    <x v="0"/>
    <x v="4"/>
    <x v="4"/>
    <n v="98115"/>
    <x v="1"/>
    <s v="OFF-BI-10003982"/>
    <x v="1"/>
    <x v="8"/>
    <s v="Wilson Jones Century Plastic Molded Ring Binders"/>
    <n v="99.695999999999998"/>
    <n v="6"/>
    <n v="0.2"/>
    <n v="33.647399999999998"/>
    <s v="NO"/>
    <n v="119.6352"/>
    <n v="478.54079999999993"/>
    <n v="4"/>
  </r>
  <r>
    <n v="736"/>
    <s v="CA-2017-131954"/>
    <x v="276"/>
    <d v="2017-01-25T00:00:00"/>
    <x v="1"/>
    <x v="284"/>
    <x v="284"/>
    <x v="2"/>
    <x v="0"/>
    <x v="4"/>
    <x v="4"/>
    <n v="98115"/>
    <x v="1"/>
    <s v="OFF-BI-10003291"/>
    <x v="1"/>
    <x v="8"/>
    <s v="Wilson Jones Leather-Like Binders with DublLock Round Rings"/>
    <n v="27.936000000000003"/>
    <n v="4"/>
    <n v="0.2"/>
    <n v="9.4283999999999963"/>
    <s v="NO"/>
    <n v="22.348800000000004"/>
    <n v="89.395200000000017"/>
    <n v="4"/>
  </r>
  <r>
    <n v="737"/>
    <s v="CA-2017-131954"/>
    <x v="276"/>
    <d v="2017-01-25T00:00:00"/>
    <x v="1"/>
    <x v="284"/>
    <x v="284"/>
    <x v="2"/>
    <x v="0"/>
    <x v="4"/>
    <x v="4"/>
    <n v="98115"/>
    <x v="1"/>
    <s v="FUR-BO-10001619"/>
    <x v="0"/>
    <x v="0"/>
    <s v="O'Sullivan Cherrywood Estates Traditional Bookcase"/>
    <n v="84.98"/>
    <n v="1"/>
    <n v="0"/>
    <n v="18.695599999999999"/>
    <s v="NO"/>
    <n v="0"/>
    <n v="84.98"/>
    <n v="4"/>
  </r>
  <r>
    <n v="738"/>
    <s v="CA-2017-131954"/>
    <x v="276"/>
    <d v="2017-01-25T00:00:00"/>
    <x v="1"/>
    <x v="284"/>
    <x v="284"/>
    <x v="2"/>
    <x v="0"/>
    <x v="4"/>
    <x v="4"/>
    <n v="98115"/>
    <x v="1"/>
    <s v="OFF-BI-10000138"/>
    <x v="1"/>
    <x v="8"/>
    <s v="Acco Translucent Poly Ring Binders"/>
    <n v="18.72"/>
    <n v="5"/>
    <n v="0.2"/>
    <n v="6.5519999999999996"/>
    <s v="NO"/>
    <n v="18.72"/>
    <n v="74.88"/>
    <n v="4"/>
  </r>
  <r>
    <n v="739"/>
    <s v="CA-2014-132500"/>
    <x v="78"/>
    <d v="2014-09-12T00:00:00"/>
    <x v="1"/>
    <x v="47"/>
    <x v="47"/>
    <x v="0"/>
    <x v="0"/>
    <x v="8"/>
    <x v="1"/>
    <n v="94110"/>
    <x v="1"/>
    <s v="TEC-AC-10001383"/>
    <x v="2"/>
    <x v="11"/>
    <s v="Logitech Wireless Touch Keyboard K400"/>
    <n v="49.98"/>
    <n v="2"/>
    <n v="0"/>
    <n v="8.4965999999999937"/>
    <s v="NO"/>
    <n v="0"/>
    <n v="99.96"/>
    <n v="4"/>
  </r>
  <r>
    <n v="740"/>
    <s v="CA-2014-112326"/>
    <x v="277"/>
    <d v="2014-01-08T00:00:00"/>
    <x v="1"/>
    <x v="285"/>
    <x v="285"/>
    <x v="2"/>
    <x v="0"/>
    <x v="14"/>
    <x v="10"/>
    <n v="60540"/>
    <x v="2"/>
    <s v="OFF-LA-10003223"/>
    <x v="1"/>
    <x v="2"/>
    <s v="Avery 508"/>
    <n v="11.784000000000001"/>
    <n v="3"/>
    <n v="0.2"/>
    <n v="4.2716999999999992"/>
    <s v="NO"/>
    <n v="7.0704000000000011"/>
    <n v="28.281600000000005"/>
    <n v="4"/>
  </r>
  <r>
    <n v="741"/>
    <s v="CA-2014-112326"/>
    <x v="277"/>
    <d v="2014-01-08T00:00:00"/>
    <x v="1"/>
    <x v="285"/>
    <x v="285"/>
    <x v="2"/>
    <x v="0"/>
    <x v="14"/>
    <x v="10"/>
    <n v="60540"/>
    <x v="2"/>
    <s v="OFF-ST-10002743"/>
    <x v="1"/>
    <x v="4"/>
    <s v="SAFCO Boltless Steel Shelving"/>
    <n v="272.73599999999999"/>
    <n v="3"/>
    <n v="0.2"/>
    <n v="-64.774800000000013"/>
    <s v="NO"/>
    <n v="163.64160000000001"/>
    <n v="654.56639999999993"/>
    <n v="4"/>
  </r>
  <r>
    <n v="742"/>
    <s v="CA-2014-112326"/>
    <x v="277"/>
    <d v="2014-01-08T00:00:00"/>
    <x v="1"/>
    <x v="285"/>
    <x v="285"/>
    <x v="2"/>
    <x v="0"/>
    <x v="14"/>
    <x v="10"/>
    <n v="60540"/>
    <x v="2"/>
    <s v="OFF-BI-10004094"/>
    <x v="1"/>
    <x v="8"/>
    <s v="GBC Standard Plastic Binding Systems Combs"/>
    <n v="3.5399999999999991"/>
    <n v="2"/>
    <n v="0.8"/>
    <n v="-5.4870000000000001"/>
    <s v="NO"/>
    <n v="5.6639999999999988"/>
    <n v="1.4159999999999995"/>
    <n v="4"/>
  </r>
  <r>
    <n v="743"/>
    <s v="US-2016-146710"/>
    <x v="278"/>
    <d v="2016-09-01T00:00:00"/>
    <x v="1"/>
    <x v="286"/>
    <x v="286"/>
    <x v="0"/>
    <x v="0"/>
    <x v="61"/>
    <x v="5"/>
    <n v="75220"/>
    <x v="2"/>
    <s v="OFF-SU-10004498"/>
    <x v="1"/>
    <x v="14"/>
    <s v="Martin-Yale Premier Letter Opener"/>
    <n v="51.52000000000001"/>
    <n v="5"/>
    <n v="0.2"/>
    <n v="-10.948000000000002"/>
    <s v="NO"/>
    <n v="51.52000000000001"/>
    <n v="206.08"/>
    <n v="5"/>
  </r>
  <r>
    <n v="744"/>
    <s v="US-2016-146710"/>
    <x v="278"/>
    <d v="2016-09-01T00:00:00"/>
    <x v="1"/>
    <x v="286"/>
    <x v="286"/>
    <x v="0"/>
    <x v="0"/>
    <x v="61"/>
    <x v="5"/>
    <n v="75220"/>
    <x v="2"/>
    <s v="OFF-PA-10002615"/>
    <x v="1"/>
    <x v="10"/>
    <s v="Ampad Gold Fibre Wirebound Steno Books, 6&quot; x 9&quot;, Gregg Ruled"/>
    <n v="3.5280000000000005"/>
    <n v="1"/>
    <n v="0.2"/>
    <n v="1.1465999999999998"/>
    <s v="NO"/>
    <n v="0.70560000000000012"/>
    <n v="2.8224000000000005"/>
    <n v="5"/>
  </r>
  <r>
    <n v="745"/>
    <s v="US-2016-146710"/>
    <x v="278"/>
    <d v="2016-09-01T00:00:00"/>
    <x v="1"/>
    <x v="286"/>
    <x v="286"/>
    <x v="0"/>
    <x v="0"/>
    <x v="61"/>
    <x v="5"/>
    <n v="75220"/>
    <x v="2"/>
    <s v="OFF-PA-10004971"/>
    <x v="1"/>
    <x v="10"/>
    <s v="Xerox 196"/>
    <n v="4.6240000000000006"/>
    <n v="1"/>
    <n v="0.2"/>
    <n v="1.6762000000000001"/>
    <s v="NO"/>
    <n v="0.92480000000000018"/>
    <n v="3.6992000000000003"/>
    <n v="5"/>
  </r>
  <r>
    <n v="746"/>
    <s v="US-2016-146710"/>
    <x v="278"/>
    <d v="2016-09-01T00:00:00"/>
    <x v="1"/>
    <x v="286"/>
    <x v="286"/>
    <x v="0"/>
    <x v="0"/>
    <x v="61"/>
    <x v="5"/>
    <n v="75220"/>
    <x v="2"/>
    <s v="OFF-SU-10004261"/>
    <x v="1"/>
    <x v="14"/>
    <s v="Fiskars 8&quot; Scissors, 2/Pack"/>
    <n v="55.167999999999999"/>
    <n v="4"/>
    <n v="0.2"/>
    <n v="6.2063999999999897"/>
    <s v="NO"/>
    <n v="44.134399999999999"/>
    <n v="176.5376"/>
    <n v="5"/>
  </r>
  <r>
    <n v="747"/>
    <s v="CA-2014-124429"/>
    <x v="279"/>
    <d v="2014-05-27T00:00:00"/>
    <x v="3"/>
    <x v="186"/>
    <x v="186"/>
    <x v="1"/>
    <x v="0"/>
    <x v="70"/>
    <x v="1"/>
    <n v="92105"/>
    <x v="1"/>
    <s v="FUR-TA-10002607"/>
    <x v="0"/>
    <x v="3"/>
    <s v="KI Conference Tables"/>
    <n v="567.12"/>
    <n v="10"/>
    <n v="0.2"/>
    <n v="-28.355999999999952"/>
    <s v="NO"/>
    <n v="1134.24"/>
    <n v="4536.96"/>
    <n v="0"/>
  </r>
  <r>
    <n v="748"/>
    <s v="CA-2014-124429"/>
    <x v="279"/>
    <d v="2014-05-27T00:00:00"/>
    <x v="3"/>
    <x v="186"/>
    <x v="186"/>
    <x v="1"/>
    <x v="0"/>
    <x v="70"/>
    <x v="1"/>
    <n v="92105"/>
    <x v="1"/>
    <s v="OFF-ST-10001809"/>
    <x v="1"/>
    <x v="4"/>
    <s v="Fellowes Officeware Wire Shelving"/>
    <n v="359.32"/>
    <n v="4"/>
    <n v="0"/>
    <n v="7.1863999999999919"/>
    <s v="NO"/>
    <n v="0"/>
    <n v="1437.28"/>
    <n v="0"/>
  </r>
  <r>
    <n v="749"/>
    <s v="CA-2016-150889"/>
    <x v="231"/>
    <d v="2016-03-22T00:00:00"/>
    <x v="0"/>
    <x v="287"/>
    <x v="287"/>
    <x v="0"/>
    <x v="0"/>
    <x v="148"/>
    <x v="10"/>
    <n v="60201"/>
    <x v="2"/>
    <s v="TEC-PH-10000004"/>
    <x v="2"/>
    <x v="7"/>
    <s v="Belkin iPhone and iPad Lightning Cable"/>
    <n v="11.992000000000001"/>
    <n v="1"/>
    <n v="0.2"/>
    <n v="0.89939999999999909"/>
    <s v="NO"/>
    <n v="2.3984000000000005"/>
    <n v="9.5936000000000003"/>
    <n v="2"/>
  </r>
  <r>
    <n v="750"/>
    <s v="CA-2017-126074"/>
    <x v="280"/>
    <d v="2017-10-06T00:00:00"/>
    <x v="1"/>
    <x v="288"/>
    <x v="288"/>
    <x v="0"/>
    <x v="0"/>
    <x v="149"/>
    <x v="12"/>
    <n v="48183"/>
    <x v="2"/>
    <s v="OFF-BI-10003638"/>
    <x v="1"/>
    <x v="8"/>
    <s v="GBC Durable Plastic Covers"/>
    <n v="58.050000000000004"/>
    <n v="3"/>
    <n v="0"/>
    <n v="26.702999999999999"/>
    <s v="NO"/>
    <n v="0"/>
    <n v="174.15"/>
    <n v="4"/>
  </r>
  <r>
    <n v="751"/>
    <s v="CA-2017-126074"/>
    <x v="280"/>
    <d v="2017-10-06T00:00:00"/>
    <x v="1"/>
    <x v="288"/>
    <x v="288"/>
    <x v="0"/>
    <x v="0"/>
    <x v="149"/>
    <x v="12"/>
    <n v="48183"/>
    <x v="2"/>
    <s v="FUR-FU-10003577"/>
    <x v="0"/>
    <x v="5"/>
    <s v="Nu-Dell Leatherette Frames"/>
    <n v="157.74"/>
    <n v="11"/>
    <n v="0"/>
    <n v="56.7864"/>
    <s v="NO"/>
    <n v="0"/>
    <n v="1735.14"/>
    <n v="4"/>
  </r>
  <r>
    <n v="752"/>
    <s v="CA-2017-126074"/>
    <x v="280"/>
    <d v="2017-10-06T00:00:00"/>
    <x v="1"/>
    <x v="288"/>
    <x v="288"/>
    <x v="0"/>
    <x v="0"/>
    <x v="149"/>
    <x v="12"/>
    <n v="48183"/>
    <x v="2"/>
    <s v="OFF-AR-10003478"/>
    <x v="1"/>
    <x v="6"/>
    <s v="Avery Hi-Liter EverBold Pen Style Fluorescent Highlighters, 4/Pack"/>
    <n v="56.980000000000004"/>
    <n v="7"/>
    <n v="0"/>
    <n v="22.792000000000002"/>
    <s v="NO"/>
    <n v="0"/>
    <n v="398.86"/>
    <n v="4"/>
  </r>
  <r>
    <n v="753"/>
    <s v="CA-2017-126074"/>
    <x v="280"/>
    <d v="2017-10-06T00:00:00"/>
    <x v="1"/>
    <x v="288"/>
    <x v="288"/>
    <x v="0"/>
    <x v="0"/>
    <x v="149"/>
    <x v="12"/>
    <n v="48183"/>
    <x v="2"/>
    <s v="OFF-BI-10000546"/>
    <x v="1"/>
    <x v="8"/>
    <s v="Avery Durable Binders"/>
    <n v="2.88"/>
    <n v="1"/>
    <n v="0"/>
    <n v="1.4112"/>
    <s v="NO"/>
    <n v="0"/>
    <n v="2.88"/>
    <n v="4"/>
  </r>
  <r>
    <n v="754"/>
    <s v="CA-2016-110499"/>
    <x v="281"/>
    <d v="2016-04-09T00:00:00"/>
    <x v="2"/>
    <x v="289"/>
    <x v="289"/>
    <x v="1"/>
    <x v="0"/>
    <x v="8"/>
    <x v="1"/>
    <n v="94110"/>
    <x v="1"/>
    <s v="TEC-CO-10002095"/>
    <x v="2"/>
    <x v="16"/>
    <s v="Hewlett Packard 610 Color Digital Copier / Printer"/>
    <n v="1199.9760000000001"/>
    <n v="3"/>
    <n v="0.2"/>
    <n v="374.99249999999995"/>
    <s v="NO"/>
    <n v="719.98560000000009"/>
    <n v="2879.9424000000004"/>
    <n v="2"/>
  </r>
  <r>
    <n v="755"/>
    <s v="CA-2015-135272"/>
    <x v="214"/>
    <d v="2015-12-12T00:00:00"/>
    <x v="1"/>
    <x v="234"/>
    <x v="234"/>
    <x v="0"/>
    <x v="0"/>
    <x v="1"/>
    <x v="1"/>
    <n v="90036"/>
    <x v="1"/>
    <s v="FUR-FU-10002759"/>
    <x v="0"/>
    <x v="5"/>
    <s v="12-1/2 Diameter Round Wall Clock"/>
    <n v="79.92"/>
    <n v="4"/>
    <n v="0"/>
    <n v="28.7712"/>
    <s v="NO"/>
    <n v="0"/>
    <n v="319.68"/>
    <n v="5"/>
  </r>
  <r>
    <n v="756"/>
    <s v="CA-2016-140928"/>
    <x v="31"/>
    <d v="2016-09-22T00:00:00"/>
    <x v="1"/>
    <x v="240"/>
    <x v="240"/>
    <x v="1"/>
    <x v="0"/>
    <x v="108"/>
    <x v="2"/>
    <n v="32216"/>
    <x v="0"/>
    <s v="FUR-TA-10001095"/>
    <x v="0"/>
    <x v="3"/>
    <s v="Chromcraft Round Conference Tables"/>
    <n v="383.43799999999999"/>
    <n v="4"/>
    <n v="0.45"/>
    <n v="-167.3184"/>
    <s v="NO"/>
    <n v="690.1884"/>
    <n v="843.56359999999995"/>
    <n v="4"/>
  </r>
  <r>
    <n v="757"/>
    <s v="CA-2014-106803"/>
    <x v="282"/>
    <d v="2015-01-02T00:00:00"/>
    <x v="1"/>
    <x v="290"/>
    <x v="290"/>
    <x v="0"/>
    <x v="0"/>
    <x v="150"/>
    <x v="11"/>
    <n v="55016"/>
    <x v="2"/>
    <s v="OFF-ST-10002444"/>
    <x v="1"/>
    <x v="4"/>
    <s v="Recycled Eldon Regeneration Jumbo File"/>
    <n v="24.56"/>
    <n v="2"/>
    <n v="0"/>
    <n v="6.8767999999999994"/>
    <s v="NO"/>
    <n v="0"/>
    <n v="49.12"/>
    <n v="4"/>
  </r>
  <r>
    <n v="758"/>
    <s v="CA-2014-106803"/>
    <x v="282"/>
    <d v="2015-01-02T00:00:00"/>
    <x v="1"/>
    <x v="290"/>
    <x v="290"/>
    <x v="0"/>
    <x v="0"/>
    <x v="150"/>
    <x v="11"/>
    <n v="55016"/>
    <x v="2"/>
    <s v="TEC-AC-10001267"/>
    <x v="2"/>
    <x v="11"/>
    <s v="Imation 32GB Pocket Pro USB 3.0 Flash Drive - 32 GB - Black - 1 P ..."/>
    <n v="119.8"/>
    <n v="4"/>
    <n v="0"/>
    <n v="47.92"/>
    <s v="NO"/>
    <n v="0"/>
    <n v="479.2"/>
    <n v="4"/>
  </r>
  <r>
    <n v="759"/>
    <s v="CA-2017-117240"/>
    <x v="283"/>
    <d v="2017-07-28T00:00:00"/>
    <x v="1"/>
    <x v="291"/>
    <x v="291"/>
    <x v="1"/>
    <x v="0"/>
    <x v="20"/>
    <x v="15"/>
    <n v="10009"/>
    <x v="3"/>
    <s v="OFF-BI-10000848"/>
    <x v="1"/>
    <x v="8"/>
    <s v="Angle-D Ring Binders"/>
    <n v="13.128"/>
    <n v="3"/>
    <n v="0.2"/>
    <n v="4.2665999999999986"/>
    <s v="NO"/>
    <n v="7.8768000000000002"/>
    <n v="31.507200000000001"/>
    <n v="5"/>
  </r>
  <r>
    <n v="760"/>
    <s v="CA-2017-133333"/>
    <x v="65"/>
    <d v="2017-09-22T00:00:00"/>
    <x v="1"/>
    <x v="292"/>
    <x v="292"/>
    <x v="1"/>
    <x v="0"/>
    <x v="124"/>
    <x v="6"/>
    <n v="54302"/>
    <x v="2"/>
    <s v="OFF-PA-10002377"/>
    <x v="1"/>
    <x v="10"/>
    <s v="Adams Telephone Message Book W/Dividers/Space For Phone Numbers, 5 1/4&quot;X8 1/2&quot;, 200/Messages"/>
    <n v="22.72"/>
    <n v="4"/>
    <n v="0"/>
    <n v="10.223999999999998"/>
    <s v="NO"/>
    <n v="0"/>
    <n v="90.88"/>
    <n v="4"/>
  </r>
  <r>
    <n v="761"/>
    <s v="CA-2015-112319"/>
    <x v="284"/>
    <d v="2015-09-05T00:00:00"/>
    <x v="1"/>
    <x v="239"/>
    <x v="239"/>
    <x v="0"/>
    <x v="0"/>
    <x v="1"/>
    <x v="1"/>
    <n v="90004"/>
    <x v="1"/>
    <s v="OFF-PA-10003441"/>
    <x v="1"/>
    <x v="10"/>
    <s v="Xerox 226"/>
    <n v="58.320000000000007"/>
    <n v="9"/>
    <n v="0"/>
    <n v="27.993600000000001"/>
    <s v="NO"/>
    <n v="0"/>
    <n v="524.88000000000011"/>
    <n v="5"/>
  </r>
  <r>
    <n v="762"/>
    <s v="CA-2017-126046"/>
    <x v="132"/>
    <d v="2017-11-07T00:00:00"/>
    <x v="1"/>
    <x v="36"/>
    <x v="36"/>
    <x v="1"/>
    <x v="0"/>
    <x v="118"/>
    <x v="32"/>
    <n v="30318"/>
    <x v="0"/>
    <s v="OFF-LA-10004484"/>
    <x v="1"/>
    <x v="2"/>
    <s v="Avery 476"/>
    <n v="12.39"/>
    <n v="3"/>
    <n v="0"/>
    <n v="5.6993999999999998"/>
    <s v="NO"/>
    <n v="0"/>
    <n v="37.17"/>
    <n v="4"/>
  </r>
  <r>
    <n v="763"/>
    <s v="CA-2015-114923"/>
    <x v="285"/>
    <d v="2015-02-13T00:00:00"/>
    <x v="1"/>
    <x v="293"/>
    <x v="293"/>
    <x v="0"/>
    <x v="0"/>
    <x v="38"/>
    <x v="24"/>
    <n v="43229"/>
    <x v="3"/>
    <s v="TEC-PH-10003931"/>
    <x v="2"/>
    <x v="7"/>
    <s v="JBL Micro Wireless Portable Bluetooth Speaker"/>
    <n v="107.982"/>
    <n v="3"/>
    <n v="0.4"/>
    <n v="-26.995499999999993"/>
    <s v="NO"/>
    <n v="129.57840000000002"/>
    <n v="194.36760000000001"/>
    <n v="5"/>
  </r>
  <r>
    <n v="764"/>
    <s v="CA-2014-162775"/>
    <x v="286"/>
    <d v="2014-01-15T00:00:00"/>
    <x v="0"/>
    <x v="294"/>
    <x v="294"/>
    <x v="1"/>
    <x v="0"/>
    <x v="151"/>
    <x v="28"/>
    <n v="71111"/>
    <x v="0"/>
    <s v="OFF-EN-10001990"/>
    <x v="1"/>
    <x v="12"/>
    <s v="Staple envelope"/>
    <n v="11.36"/>
    <n v="2"/>
    <n v="0"/>
    <n v="5.3391999999999991"/>
    <s v="NO"/>
    <n v="0"/>
    <n v="22.72"/>
    <n v="2"/>
  </r>
  <r>
    <n v="765"/>
    <s v="CA-2014-162775"/>
    <x v="286"/>
    <d v="2014-01-15T00:00:00"/>
    <x v="0"/>
    <x v="294"/>
    <x v="294"/>
    <x v="1"/>
    <x v="0"/>
    <x v="151"/>
    <x v="28"/>
    <n v="71111"/>
    <x v="0"/>
    <s v="OFF-EN-10001532"/>
    <x v="1"/>
    <x v="12"/>
    <s v="Brown Kraft Recycled Envelopes"/>
    <n v="50.94"/>
    <n v="3"/>
    <n v="0"/>
    <n v="25.47"/>
    <s v="NO"/>
    <n v="0"/>
    <n v="152.82"/>
    <n v="2"/>
  </r>
  <r>
    <n v="766"/>
    <s v="CA-2014-162775"/>
    <x v="286"/>
    <d v="2014-01-15T00:00:00"/>
    <x v="0"/>
    <x v="294"/>
    <x v="294"/>
    <x v="1"/>
    <x v="0"/>
    <x v="151"/>
    <x v="28"/>
    <n v="71111"/>
    <x v="0"/>
    <s v="TEC-AC-10003174"/>
    <x v="2"/>
    <x v="11"/>
    <s v="Plantronics S12 Corded Telephone Headset System"/>
    <n v="646.74"/>
    <n v="6"/>
    <n v="0"/>
    <n v="258.69600000000003"/>
    <s v="NO"/>
    <n v="0"/>
    <n v="3880.44"/>
    <n v="2"/>
  </r>
  <r>
    <n v="767"/>
    <s v="CA-2014-162775"/>
    <x v="286"/>
    <d v="2014-01-15T00:00:00"/>
    <x v="0"/>
    <x v="294"/>
    <x v="294"/>
    <x v="1"/>
    <x v="0"/>
    <x v="151"/>
    <x v="28"/>
    <n v="71111"/>
    <x v="0"/>
    <s v="OFF-BI-10004187"/>
    <x v="1"/>
    <x v="8"/>
    <s v="3-ring staple pack"/>
    <n v="5.64"/>
    <n v="3"/>
    <n v="0"/>
    <n v="2.7071999999999994"/>
    <s v="NO"/>
    <n v="0"/>
    <n v="16.919999999999998"/>
    <n v="2"/>
  </r>
  <r>
    <n v="768"/>
    <s v="CA-2014-162775"/>
    <x v="286"/>
    <d v="2014-01-15T00:00:00"/>
    <x v="0"/>
    <x v="294"/>
    <x v="294"/>
    <x v="1"/>
    <x v="0"/>
    <x v="151"/>
    <x v="28"/>
    <n v="71111"/>
    <x v="0"/>
    <s v="OFF-ST-10000025"/>
    <x v="1"/>
    <x v="4"/>
    <s v="Fellowes Stor/Drawer Steel Plus Storage Drawers"/>
    <n v="572.58000000000004"/>
    <n v="6"/>
    <n v="0"/>
    <n v="34.354799999999955"/>
    <s v="NO"/>
    <n v="0"/>
    <n v="3435.4800000000005"/>
    <n v="2"/>
  </r>
  <r>
    <n v="769"/>
    <s v="CA-2014-106810"/>
    <x v="287"/>
    <d v="2014-05-20T00:00:00"/>
    <x v="1"/>
    <x v="295"/>
    <x v="295"/>
    <x v="1"/>
    <x v="0"/>
    <x v="84"/>
    <x v="2"/>
    <n v="33710"/>
    <x v="0"/>
    <s v="FUR-FU-10004306"/>
    <x v="0"/>
    <x v="5"/>
    <s v="Electrix Halogen Magnifier Lamp"/>
    <n v="310.88000000000005"/>
    <n v="2"/>
    <n v="0.2"/>
    <n v="23.315999999999988"/>
    <s v="NO"/>
    <n v="124.35200000000003"/>
    <n v="497.40800000000007"/>
    <n v="6"/>
  </r>
  <r>
    <n v="770"/>
    <s v="CA-2016-157245"/>
    <x v="288"/>
    <d v="2016-05-24T00:00:00"/>
    <x v="1"/>
    <x v="97"/>
    <x v="97"/>
    <x v="0"/>
    <x v="0"/>
    <x v="81"/>
    <x v="17"/>
    <n v="22204"/>
    <x v="0"/>
    <s v="FUR-CH-10003746"/>
    <x v="0"/>
    <x v="1"/>
    <s v="Hon 4070 Series Pagoda Round Back Stacking Chairs"/>
    <n v="641.96"/>
    <n v="2"/>
    <n v="0"/>
    <n v="179.74880000000002"/>
    <s v="NO"/>
    <n v="0"/>
    <n v="1283.92"/>
    <n v="5"/>
  </r>
  <r>
    <n v="771"/>
    <s v="CA-2017-104220"/>
    <x v="289"/>
    <d v="2017-02-05T00:00:00"/>
    <x v="1"/>
    <x v="296"/>
    <x v="296"/>
    <x v="1"/>
    <x v="0"/>
    <x v="96"/>
    <x v="23"/>
    <n v="50315"/>
    <x v="2"/>
    <s v="OFF-BI-10001036"/>
    <x v="1"/>
    <x v="8"/>
    <s v="Cardinal EasyOpen D-Ring Binders"/>
    <n v="18.28"/>
    <n v="2"/>
    <n v="0"/>
    <n v="9.14"/>
    <s v="NO"/>
    <n v="0"/>
    <n v="36.56"/>
    <n v="6"/>
  </r>
  <r>
    <n v="772"/>
    <s v="CA-2017-104220"/>
    <x v="289"/>
    <d v="2017-02-05T00:00:00"/>
    <x v="1"/>
    <x v="296"/>
    <x v="296"/>
    <x v="1"/>
    <x v="0"/>
    <x v="96"/>
    <x v="23"/>
    <n v="50315"/>
    <x v="2"/>
    <s v="TEC-PH-10004614"/>
    <x v="2"/>
    <x v="7"/>
    <s v="AT&amp;T 841000 Phone"/>
    <n v="207"/>
    <n v="3"/>
    <n v="0"/>
    <n v="51.75"/>
    <s v="NO"/>
    <n v="0"/>
    <n v="621"/>
    <n v="6"/>
  </r>
  <r>
    <n v="773"/>
    <s v="CA-2017-104220"/>
    <x v="289"/>
    <d v="2017-02-05T00:00:00"/>
    <x v="1"/>
    <x v="296"/>
    <x v="296"/>
    <x v="1"/>
    <x v="0"/>
    <x v="96"/>
    <x v="23"/>
    <n v="50315"/>
    <x v="2"/>
    <s v="OFF-BI-10000301"/>
    <x v="1"/>
    <x v="8"/>
    <s v="GBC Instant Report Kit"/>
    <n v="32.35"/>
    <n v="5"/>
    <n v="0"/>
    <n v="16.175000000000001"/>
    <s v="NO"/>
    <n v="0"/>
    <n v="161.75"/>
    <n v="6"/>
  </r>
  <r>
    <n v="774"/>
    <s v="CA-2017-104220"/>
    <x v="289"/>
    <d v="2017-02-05T00:00:00"/>
    <x v="1"/>
    <x v="296"/>
    <x v="296"/>
    <x v="1"/>
    <x v="0"/>
    <x v="96"/>
    <x v="23"/>
    <n v="50315"/>
    <x v="2"/>
    <s v="OFF-BI-10003910"/>
    <x v="1"/>
    <x v="8"/>
    <s v="DXL Angle-View Binders with Locking Rings by Samsill"/>
    <n v="7.71"/>
    <n v="1"/>
    <n v="0"/>
    <n v="3.4695"/>
    <s v="NO"/>
    <n v="0"/>
    <n v="7.71"/>
    <n v="6"/>
  </r>
  <r>
    <n v="775"/>
    <s v="CA-2017-104220"/>
    <x v="289"/>
    <d v="2017-02-05T00:00:00"/>
    <x v="1"/>
    <x v="296"/>
    <x v="296"/>
    <x v="1"/>
    <x v="0"/>
    <x v="96"/>
    <x v="23"/>
    <n v="50315"/>
    <x v="2"/>
    <s v="OFF-AR-10004648"/>
    <x v="1"/>
    <x v="6"/>
    <s v="Boston 19500 Mighty Mite Electric Pencil Sharpener"/>
    <n v="40.299999999999997"/>
    <n v="2"/>
    <n v="0"/>
    <n v="10.881"/>
    <s v="NO"/>
    <n v="0"/>
    <n v="80.599999999999994"/>
    <n v="6"/>
  </r>
  <r>
    <n v="776"/>
    <s v="CA-2017-104220"/>
    <x v="289"/>
    <d v="2017-02-05T00:00:00"/>
    <x v="1"/>
    <x v="296"/>
    <x v="296"/>
    <x v="1"/>
    <x v="0"/>
    <x v="96"/>
    <x v="23"/>
    <n v="50315"/>
    <x v="2"/>
    <s v="FUR-FU-10002597"/>
    <x v="0"/>
    <x v="5"/>
    <s v="C-Line Magnetic Cubicle Keepers, Clear Polypropylene"/>
    <n v="34.580000000000005"/>
    <n v="7"/>
    <n v="0"/>
    <n v="14.523600000000002"/>
    <s v="NO"/>
    <n v="0"/>
    <n v="242.06000000000003"/>
    <n v="6"/>
  </r>
  <r>
    <n v="777"/>
    <s v="CA-2014-165974"/>
    <x v="290"/>
    <d v="2014-07-06T00:00:00"/>
    <x v="1"/>
    <x v="297"/>
    <x v="297"/>
    <x v="0"/>
    <x v="0"/>
    <x v="74"/>
    <x v="24"/>
    <n v="45231"/>
    <x v="3"/>
    <s v="OFF-AR-10003405"/>
    <x v="1"/>
    <x v="6"/>
    <s v="Dixon My First Ticonderoga Pencil, #2"/>
    <n v="32.76"/>
    <n v="7"/>
    <n v="0.2"/>
    <n v="3.6854999999999958"/>
    <s v="NO"/>
    <n v="45.864000000000004"/>
    <n v="183.45599999999999"/>
    <n v="7"/>
  </r>
  <r>
    <n v="778"/>
    <s v="CA-2015-144267"/>
    <x v="291"/>
    <d v="2015-08-23T00:00:00"/>
    <x v="2"/>
    <x v="125"/>
    <x v="125"/>
    <x v="2"/>
    <x v="0"/>
    <x v="8"/>
    <x v="1"/>
    <n v="94110"/>
    <x v="1"/>
    <s v="FUR-CH-10002335"/>
    <x v="0"/>
    <x v="1"/>
    <s v="Hon GuestStacker Chair"/>
    <n v="544.00800000000004"/>
    <n v="3"/>
    <n v="0.2"/>
    <n v="40.800600000000003"/>
    <s v="Yes"/>
    <n v="326.40480000000002"/>
    <n v="1305.6192000000001"/>
    <n v="2"/>
  </r>
  <r>
    <n v="779"/>
    <s v="CA-2015-144267"/>
    <x v="291"/>
    <d v="2015-08-23T00:00:00"/>
    <x v="2"/>
    <x v="125"/>
    <x v="125"/>
    <x v="2"/>
    <x v="0"/>
    <x v="8"/>
    <x v="1"/>
    <n v="94110"/>
    <x v="1"/>
    <s v="OFF-PA-10000157"/>
    <x v="1"/>
    <x v="10"/>
    <s v="Xerox 191"/>
    <n v="59.94"/>
    <n v="3"/>
    <n v="0"/>
    <n v="28.171799999999998"/>
    <s v="Yes"/>
    <n v="0"/>
    <n v="179.82"/>
    <n v="2"/>
  </r>
  <r>
    <n v="780"/>
    <s v="CA-2015-144267"/>
    <x v="291"/>
    <d v="2015-08-23T00:00:00"/>
    <x v="2"/>
    <x v="125"/>
    <x v="125"/>
    <x v="2"/>
    <x v="0"/>
    <x v="8"/>
    <x v="1"/>
    <n v="94110"/>
    <x v="1"/>
    <s v="OFF-PA-10001947"/>
    <x v="1"/>
    <x v="10"/>
    <s v="Xerox 1974"/>
    <n v="23.92"/>
    <n v="4"/>
    <n v="0"/>
    <n v="11.720800000000001"/>
    <s v="Yes"/>
    <n v="0"/>
    <n v="95.68"/>
    <n v="2"/>
  </r>
  <r>
    <n v="781"/>
    <s v="CA-2015-144267"/>
    <x v="291"/>
    <d v="2015-08-23T00:00:00"/>
    <x v="2"/>
    <x v="125"/>
    <x v="125"/>
    <x v="2"/>
    <x v="0"/>
    <x v="8"/>
    <x v="1"/>
    <n v="94110"/>
    <x v="1"/>
    <s v="OFF-PA-10003657"/>
    <x v="1"/>
    <x v="10"/>
    <s v="Xerox 1927"/>
    <n v="4.28"/>
    <n v="1"/>
    <n v="0"/>
    <n v="1.9259999999999997"/>
    <s v="Yes"/>
    <n v="0"/>
    <n v="4.28"/>
    <n v="2"/>
  </r>
  <r>
    <n v="782"/>
    <s v="US-2015-157014"/>
    <x v="292"/>
    <d v="2015-10-06T00:00:00"/>
    <x v="0"/>
    <x v="298"/>
    <x v="298"/>
    <x v="0"/>
    <x v="0"/>
    <x v="38"/>
    <x v="24"/>
    <n v="43229"/>
    <x v="3"/>
    <s v="OFF-BI-10001098"/>
    <x v="1"/>
    <x v="8"/>
    <s v="Acco D-Ring Binder w/DublLock"/>
    <n v="32.07"/>
    <n v="5"/>
    <n v="0.7"/>
    <n v="-22.448999999999991"/>
    <s v="NO"/>
    <n v="112.24499999999999"/>
    <n v="48.105000000000004"/>
    <n v="3"/>
  </r>
  <r>
    <n v="783"/>
    <s v="US-2015-157014"/>
    <x v="292"/>
    <d v="2015-10-06T00:00:00"/>
    <x v="0"/>
    <x v="298"/>
    <x v="298"/>
    <x v="0"/>
    <x v="0"/>
    <x v="38"/>
    <x v="24"/>
    <n v="43229"/>
    <x v="3"/>
    <s v="TEC-AC-10002167"/>
    <x v="2"/>
    <x v="11"/>
    <s v="Imation 8gb Micro Traveldrive Usb 2.0 Flash Drive"/>
    <n v="24"/>
    <n v="2"/>
    <n v="0.2"/>
    <n v="-2.6999999999999993"/>
    <s v="NO"/>
    <n v="9.6000000000000014"/>
    <n v="38.4"/>
    <n v="3"/>
  </r>
  <r>
    <n v="784"/>
    <s v="US-2015-157014"/>
    <x v="292"/>
    <d v="2015-10-06T00:00:00"/>
    <x v="0"/>
    <x v="298"/>
    <x v="298"/>
    <x v="0"/>
    <x v="0"/>
    <x v="38"/>
    <x v="24"/>
    <n v="43229"/>
    <x v="3"/>
    <s v="FUR-BO-10004409"/>
    <x v="0"/>
    <x v="0"/>
    <s v="Safco Value Mate Series Steel Bookcases, Baked Enamel Finish on Steel, Gray"/>
    <n v="35.49"/>
    <n v="1"/>
    <n v="0.5"/>
    <n v="-15.615600000000001"/>
    <s v="NO"/>
    <n v="17.745000000000001"/>
    <n v="17.745000000000001"/>
    <n v="3"/>
  </r>
  <r>
    <n v="785"/>
    <s v="US-2015-157014"/>
    <x v="292"/>
    <d v="2015-10-06T00:00:00"/>
    <x v="0"/>
    <x v="298"/>
    <x v="298"/>
    <x v="0"/>
    <x v="0"/>
    <x v="38"/>
    <x v="24"/>
    <n v="43229"/>
    <x v="3"/>
    <s v="TEC-AC-10000057"/>
    <x v="2"/>
    <x v="11"/>
    <s v="Microsoft Natural Ergonomic Keyboard 4000"/>
    <n v="47.984000000000002"/>
    <n v="2"/>
    <n v="0.2"/>
    <n v="0.59979999999999656"/>
    <s v="NO"/>
    <n v="19.193600000000004"/>
    <n v="76.7744"/>
    <n v="3"/>
  </r>
  <r>
    <n v="786"/>
    <s v="CA-2015-154921"/>
    <x v="293"/>
    <d v="2015-05-28T00:00:00"/>
    <x v="1"/>
    <x v="105"/>
    <x v="105"/>
    <x v="1"/>
    <x v="0"/>
    <x v="29"/>
    <x v="20"/>
    <n v="29203"/>
    <x v="0"/>
    <s v="OFF-EN-10000056"/>
    <x v="1"/>
    <x v="12"/>
    <s v="Cameo Buff Policy Envelopes"/>
    <n v="186.69"/>
    <n v="3"/>
    <n v="0"/>
    <n v="87.744299999999981"/>
    <s v="NO"/>
    <n v="0"/>
    <n v="560.06999999999994"/>
    <n v="5"/>
  </r>
  <r>
    <n v="787"/>
    <s v="CA-2017-129567"/>
    <x v="294"/>
    <d v="2017-03-21T00:00:00"/>
    <x v="0"/>
    <x v="52"/>
    <x v="52"/>
    <x v="0"/>
    <x v="0"/>
    <x v="152"/>
    <x v="1"/>
    <n v="93534"/>
    <x v="1"/>
    <s v="OFF-BI-10000014"/>
    <x v="1"/>
    <x v="8"/>
    <s v="Heavy-Duty E-Z-D Binders"/>
    <n v="17.456"/>
    <n v="2"/>
    <n v="0.2"/>
    <n v="5.8914"/>
    <s v="NO"/>
    <n v="6.9824000000000002"/>
    <n v="27.929600000000001"/>
    <n v="4"/>
  </r>
  <r>
    <n v="788"/>
    <s v="CA-2015-154620"/>
    <x v="295"/>
    <d v="2015-12-16T00:00:00"/>
    <x v="1"/>
    <x v="299"/>
    <x v="299"/>
    <x v="0"/>
    <x v="0"/>
    <x v="152"/>
    <x v="1"/>
    <n v="93534"/>
    <x v="1"/>
    <s v="FUR-CH-10004675"/>
    <x v="0"/>
    <x v="1"/>
    <s v="Lifetime Advantage Folding Chairs, 4/Carton"/>
    <n v="348.92800000000005"/>
    <n v="2"/>
    <n v="0.2"/>
    <n v="34.89279999999998"/>
    <s v="NO"/>
    <n v="139.57120000000003"/>
    <n v="558.28480000000013"/>
    <n v="4"/>
  </r>
  <r>
    <n v="789"/>
    <s v="CA-2015-115938"/>
    <x v="153"/>
    <d v="2015-06-30T00:00:00"/>
    <x v="1"/>
    <x v="193"/>
    <x v="193"/>
    <x v="0"/>
    <x v="0"/>
    <x v="102"/>
    <x v="17"/>
    <n v="23223"/>
    <x v="0"/>
    <s v="OFF-BI-10001543"/>
    <x v="1"/>
    <x v="8"/>
    <s v="GBC VeloBinder Manual Binding System"/>
    <n v="143.96"/>
    <n v="4"/>
    <n v="0"/>
    <n v="69.100800000000007"/>
    <s v="NO"/>
    <n v="0"/>
    <n v="575.84"/>
    <n v="4"/>
  </r>
  <r>
    <n v="790"/>
    <s v="CA-2015-115938"/>
    <x v="153"/>
    <d v="2015-06-30T00:00:00"/>
    <x v="1"/>
    <x v="193"/>
    <x v="193"/>
    <x v="0"/>
    <x v="0"/>
    <x v="102"/>
    <x v="17"/>
    <n v="23223"/>
    <x v="0"/>
    <s v="OFF-ST-10001321"/>
    <x v="1"/>
    <x v="4"/>
    <s v="Decoflex Hanging Personal Folder File, Blue"/>
    <n v="15.42"/>
    <n v="1"/>
    <n v="0"/>
    <n v="4.1634000000000011"/>
    <s v="NO"/>
    <n v="0"/>
    <n v="15.42"/>
    <n v="4"/>
  </r>
  <r>
    <n v="791"/>
    <s v="CA-2015-115938"/>
    <x v="153"/>
    <d v="2015-06-30T00:00:00"/>
    <x v="1"/>
    <x v="193"/>
    <x v="193"/>
    <x v="0"/>
    <x v="0"/>
    <x v="102"/>
    <x v="17"/>
    <n v="23223"/>
    <x v="0"/>
    <s v="OFF-BI-10001132"/>
    <x v="1"/>
    <x v="8"/>
    <s v="Acco PRESSTEX Data Binder with Storage Hooks, Dark Blue, 9 1/2&quot; X 11&quot;"/>
    <n v="43.04"/>
    <n v="8"/>
    <n v="0"/>
    <n v="21.089600000000001"/>
    <s v="NO"/>
    <n v="0"/>
    <n v="344.32"/>
    <n v="4"/>
  </r>
  <r>
    <n v="792"/>
    <s v="CA-2015-115938"/>
    <x v="153"/>
    <d v="2015-06-30T00:00:00"/>
    <x v="1"/>
    <x v="193"/>
    <x v="193"/>
    <x v="0"/>
    <x v="0"/>
    <x v="102"/>
    <x v="17"/>
    <n v="23223"/>
    <x v="0"/>
    <s v="FUR-CH-10003199"/>
    <x v="0"/>
    <x v="1"/>
    <s v="Office Star - Contemporary Task Swivel Chair"/>
    <n v="332.94"/>
    <n v="3"/>
    <n v="0"/>
    <n v="79.905599999999993"/>
    <s v="NO"/>
    <n v="0"/>
    <n v="998.81999999999994"/>
    <n v="4"/>
  </r>
  <r>
    <n v="793"/>
    <s v="CA-2016-105256"/>
    <x v="244"/>
    <d v="2016-05-20T00:00:00"/>
    <x v="3"/>
    <x v="300"/>
    <x v="300"/>
    <x v="0"/>
    <x v="0"/>
    <x v="153"/>
    <x v="3"/>
    <n v="28806"/>
    <x v="0"/>
    <s v="TEC-PH-10001530"/>
    <x v="2"/>
    <x v="7"/>
    <s v="Cisco Unified IP Phone 7945G VoIP phone"/>
    <n v="1363.96"/>
    <n v="5"/>
    <n v="0.2"/>
    <n v="85.247500000000002"/>
    <s v="NO"/>
    <n v="1363.96"/>
    <n v="5455.84"/>
    <n v="0"/>
  </r>
  <r>
    <n v="794"/>
    <s v="CA-2014-156433"/>
    <x v="59"/>
    <d v="2014-09-26T00:00:00"/>
    <x v="1"/>
    <x v="301"/>
    <x v="301"/>
    <x v="0"/>
    <x v="0"/>
    <x v="8"/>
    <x v="1"/>
    <n v="94110"/>
    <x v="1"/>
    <s v="OFF-LA-10001569"/>
    <x v="1"/>
    <x v="2"/>
    <s v="Avery 499"/>
    <n v="9.9600000000000009"/>
    <n v="2"/>
    <n v="0"/>
    <n v="4.5815999999999999"/>
    <s v="NO"/>
    <n v="0"/>
    <n v="19.920000000000002"/>
    <n v="6"/>
  </r>
  <r>
    <n v="795"/>
    <s v="CA-2014-156433"/>
    <x v="59"/>
    <d v="2014-09-26T00:00:00"/>
    <x v="1"/>
    <x v="301"/>
    <x v="301"/>
    <x v="0"/>
    <x v="0"/>
    <x v="8"/>
    <x v="1"/>
    <n v="94110"/>
    <x v="1"/>
    <s v="OFF-PA-10003724"/>
    <x v="1"/>
    <x v="10"/>
    <s v="Wirebound Message Book, 4 per Page"/>
    <n v="21.72"/>
    <n v="4"/>
    <n v="0"/>
    <n v="10.642799999999999"/>
    <s v="NO"/>
    <n v="0"/>
    <n v="86.88"/>
    <n v="6"/>
  </r>
  <r>
    <n v="796"/>
    <s v="CA-2017-151428"/>
    <x v="296"/>
    <d v="2017-09-26T00:00:00"/>
    <x v="1"/>
    <x v="302"/>
    <x v="302"/>
    <x v="0"/>
    <x v="0"/>
    <x v="30"/>
    <x v="11"/>
    <n v="55901"/>
    <x v="2"/>
    <s v="OFF-BI-10000546"/>
    <x v="1"/>
    <x v="8"/>
    <s v="Avery Durable Binders"/>
    <n v="20.16"/>
    <n v="7"/>
    <n v="0"/>
    <n v="9.8783999999999992"/>
    <s v="NO"/>
    <n v="0"/>
    <n v="141.12"/>
    <n v="5"/>
  </r>
  <r>
    <n v="797"/>
    <s v="CA-2015-124653"/>
    <x v="100"/>
    <d v="2015-12-26T00:00:00"/>
    <x v="2"/>
    <x v="106"/>
    <x v="106"/>
    <x v="1"/>
    <x v="0"/>
    <x v="30"/>
    <x v="15"/>
    <n v="14609"/>
    <x v="3"/>
    <s v="OFF-PA-10000176"/>
    <x v="1"/>
    <x v="10"/>
    <s v="Xerox 1887"/>
    <n v="132.79"/>
    <n v="7"/>
    <n v="0"/>
    <n v="63.739199999999997"/>
    <s v="NO"/>
    <n v="0"/>
    <n v="929.53"/>
    <n v="2"/>
  </r>
  <r>
    <n v="798"/>
    <s v="CA-2015-124653"/>
    <x v="100"/>
    <d v="2015-12-26T00:00:00"/>
    <x v="2"/>
    <x v="106"/>
    <x v="106"/>
    <x v="1"/>
    <x v="0"/>
    <x v="30"/>
    <x v="15"/>
    <n v="14609"/>
    <x v="3"/>
    <s v="OFF-PA-10002365"/>
    <x v="1"/>
    <x v="10"/>
    <s v="Xerox 1967"/>
    <n v="12.96"/>
    <n v="2"/>
    <n v="0"/>
    <n v="6.2208000000000006"/>
    <s v="NO"/>
    <n v="0"/>
    <n v="25.92"/>
    <n v="2"/>
  </r>
  <r>
    <n v="799"/>
    <s v="CA-2015-124653"/>
    <x v="100"/>
    <d v="2015-12-26T00:00:00"/>
    <x v="2"/>
    <x v="106"/>
    <x v="106"/>
    <x v="1"/>
    <x v="0"/>
    <x v="30"/>
    <x v="15"/>
    <n v="14609"/>
    <x v="3"/>
    <s v="OFF-LA-10002271"/>
    <x v="1"/>
    <x v="2"/>
    <s v="Smead Alpha-Z Color-Coded Second Alphabetical Labels and Starter Set"/>
    <n v="21.560000000000002"/>
    <n v="7"/>
    <n v="0"/>
    <n v="10.348799999999999"/>
    <s v="NO"/>
    <n v="0"/>
    <n v="150.92000000000002"/>
    <n v="2"/>
  </r>
  <r>
    <n v="800"/>
    <s v="CA-2015-101910"/>
    <x v="154"/>
    <d v="2015-12-03T00:00:00"/>
    <x v="1"/>
    <x v="303"/>
    <x v="303"/>
    <x v="0"/>
    <x v="0"/>
    <x v="154"/>
    <x v="1"/>
    <n v="92530"/>
    <x v="1"/>
    <s v="FUR-CH-10002647"/>
    <x v="0"/>
    <x v="1"/>
    <s v="Situations Contoured Folding Chairs, 4/Set"/>
    <n v="283.92"/>
    <n v="5"/>
    <n v="0.2"/>
    <n v="17.745000000000019"/>
    <s v="Yes"/>
    <n v="283.92"/>
    <n v="1135.68"/>
    <n v="6"/>
  </r>
  <r>
    <n v="801"/>
    <s v="CA-2017-105809"/>
    <x v="297"/>
    <d v="2017-02-23T00:00:00"/>
    <x v="2"/>
    <x v="304"/>
    <x v="304"/>
    <x v="1"/>
    <x v="0"/>
    <x v="70"/>
    <x v="1"/>
    <n v="92105"/>
    <x v="1"/>
    <s v="FUR-FU-10004090"/>
    <x v="0"/>
    <x v="5"/>
    <s v="Executive Impressions 14&quot; Contract Wall Clock"/>
    <n v="22.23"/>
    <n v="1"/>
    <n v="0"/>
    <n v="7.3358999999999988"/>
    <s v="NO"/>
    <n v="0"/>
    <n v="22.23"/>
    <n v="3"/>
  </r>
  <r>
    <n v="802"/>
    <s v="CA-2017-105809"/>
    <x v="297"/>
    <d v="2017-02-23T00:00:00"/>
    <x v="2"/>
    <x v="304"/>
    <x v="304"/>
    <x v="1"/>
    <x v="0"/>
    <x v="70"/>
    <x v="1"/>
    <n v="92105"/>
    <x v="1"/>
    <s v="TEC-PH-10001580"/>
    <x v="2"/>
    <x v="7"/>
    <s v="Logitech Mobile Speakerphone P710e - speaker phone"/>
    <n v="215.96799999999999"/>
    <n v="2"/>
    <n v="0.2"/>
    <n v="18.897199999999991"/>
    <s v="NO"/>
    <n v="86.387200000000007"/>
    <n v="345.54879999999997"/>
    <n v="3"/>
  </r>
  <r>
    <n v="803"/>
    <s v="CA-2016-136133"/>
    <x v="298"/>
    <d v="2016-08-23T00:00:00"/>
    <x v="0"/>
    <x v="304"/>
    <x v="304"/>
    <x v="1"/>
    <x v="0"/>
    <x v="20"/>
    <x v="15"/>
    <n v="10024"/>
    <x v="3"/>
    <s v="OFF-AP-10000576"/>
    <x v="1"/>
    <x v="9"/>
    <s v="Belkin 7 Outlet SurgeMaster II"/>
    <n v="355.32"/>
    <n v="9"/>
    <n v="0"/>
    <n v="99.48960000000001"/>
    <s v="NO"/>
    <n v="0"/>
    <n v="3197.88"/>
    <n v="5"/>
  </r>
  <r>
    <n v="804"/>
    <s v="CA-2016-115504"/>
    <x v="299"/>
    <d v="2016-03-17T00:00:00"/>
    <x v="1"/>
    <x v="305"/>
    <x v="305"/>
    <x v="1"/>
    <x v="0"/>
    <x v="53"/>
    <x v="28"/>
    <n v="71203"/>
    <x v="0"/>
    <s v="OFF-PA-10003953"/>
    <x v="1"/>
    <x v="10"/>
    <s v="Xerox 218"/>
    <n v="12.96"/>
    <n v="2"/>
    <n v="0"/>
    <n v="6.2208000000000006"/>
    <s v="NO"/>
    <n v="0"/>
    <n v="25.92"/>
    <n v="5"/>
  </r>
  <r>
    <n v="805"/>
    <s v="CA-2017-135783"/>
    <x v="300"/>
    <d v="2017-04-24T00:00:00"/>
    <x v="2"/>
    <x v="306"/>
    <x v="306"/>
    <x v="0"/>
    <x v="0"/>
    <x v="8"/>
    <x v="1"/>
    <n v="94122"/>
    <x v="1"/>
    <s v="FUR-FU-10000794"/>
    <x v="0"/>
    <x v="5"/>
    <s v="Eldon Stackable Tray, Side-Load, Legal, Smoke"/>
    <n v="18.28"/>
    <n v="2"/>
    <n v="0"/>
    <n v="6.2151999999999994"/>
    <s v="NO"/>
    <n v="0"/>
    <n v="36.56"/>
    <n v="2"/>
  </r>
  <r>
    <n v="806"/>
    <s v="CA-2014-134313"/>
    <x v="301"/>
    <d v="2014-11-07T00:00:00"/>
    <x v="1"/>
    <x v="154"/>
    <x v="154"/>
    <x v="0"/>
    <x v="0"/>
    <x v="60"/>
    <x v="22"/>
    <n v="80219"/>
    <x v="1"/>
    <s v="OFF-AR-10001897"/>
    <x v="1"/>
    <x v="6"/>
    <s v="Model L Table or Wall-Mount Pencil Sharpener"/>
    <n v="43.176000000000002"/>
    <n v="3"/>
    <n v="0.2"/>
    <n v="4.3176000000000005"/>
    <s v="NO"/>
    <n v="25.905600000000007"/>
    <n v="103.62240000000001"/>
    <n v="6"/>
  </r>
  <r>
    <n v="807"/>
    <s v="CA-2014-134313"/>
    <x v="301"/>
    <d v="2014-11-07T00:00:00"/>
    <x v="1"/>
    <x v="154"/>
    <x v="154"/>
    <x v="0"/>
    <x v="0"/>
    <x v="60"/>
    <x v="22"/>
    <n v="80219"/>
    <x v="1"/>
    <s v="TEC-PH-10001795"/>
    <x v="2"/>
    <x v="7"/>
    <s v="ClearOne CHATAttach 160 - speaker phone"/>
    <n v="1983.9680000000001"/>
    <n v="4"/>
    <n v="0.2"/>
    <n v="247.99599999999981"/>
    <s v="NO"/>
    <n v="1587.1744000000001"/>
    <n v="6348.6976000000004"/>
    <n v="6"/>
  </r>
  <r>
    <n v="808"/>
    <s v="CA-2015-140921"/>
    <x v="302"/>
    <d v="2015-02-05T00:00:00"/>
    <x v="2"/>
    <x v="211"/>
    <x v="211"/>
    <x v="0"/>
    <x v="0"/>
    <x v="155"/>
    <x v="8"/>
    <n v="68104"/>
    <x v="2"/>
    <s v="FUR-FU-10003347"/>
    <x v="0"/>
    <x v="5"/>
    <s v="Coloredge Poster Frame"/>
    <n v="28.4"/>
    <n v="2"/>
    <n v="0"/>
    <n v="11.076000000000001"/>
    <s v="NO"/>
    <n v="0"/>
    <n v="56.8"/>
    <n v="2"/>
  </r>
  <r>
    <n v="809"/>
    <s v="CA-2015-140921"/>
    <x v="302"/>
    <d v="2015-02-05T00:00:00"/>
    <x v="2"/>
    <x v="211"/>
    <x v="211"/>
    <x v="0"/>
    <x v="0"/>
    <x v="155"/>
    <x v="8"/>
    <n v="68104"/>
    <x v="2"/>
    <s v="TEC-AC-10004901"/>
    <x v="2"/>
    <x v="11"/>
    <s v="Kensington SlimBlade Notebook Wireless Mouse with Nano Receiver "/>
    <n v="149.97"/>
    <n v="3"/>
    <n v="0"/>
    <n v="50.989800000000002"/>
    <s v="NO"/>
    <n v="0"/>
    <n v="449.90999999999997"/>
    <n v="2"/>
  </r>
  <r>
    <n v="810"/>
    <s v="CA-2014-151995"/>
    <x v="303"/>
    <d v="2014-10-15T00:00:00"/>
    <x v="2"/>
    <x v="233"/>
    <x v="233"/>
    <x v="0"/>
    <x v="0"/>
    <x v="156"/>
    <x v="4"/>
    <n v="98026"/>
    <x v="1"/>
    <s v="OFF-AR-10003190"/>
    <x v="1"/>
    <x v="6"/>
    <s v="Newell 32"/>
    <n v="11.52"/>
    <n v="4"/>
    <n v="0"/>
    <n v="3.2256"/>
    <s v="NO"/>
    <n v="0"/>
    <n v="46.08"/>
    <n v="2"/>
  </r>
  <r>
    <n v="811"/>
    <s v="CA-2014-151995"/>
    <x v="303"/>
    <d v="2014-10-15T00:00:00"/>
    <x v="2"/>
    <x v="233"/>
    <x v="233"/>
    <x v="0"/>
    <x v="0"/>
    <x v="156"/>
    <x v="4"/>
    <n v="98026"/>
    <x v="1"/>
    <s v="FUR-TA-10002903"/>
    <x v="0"/>
    <x v="3"/>
    <s v="Bevis Round Bullnose 29&quot; High Table Top"/>
    <n v="1298.55"/>
    <n v="5"/>
    <n v="0"/>
    <n v="311.65199999999999"/>
    <s v="NO"/>
    <n v="0"/>
    <n v="6492.75"/>
    <n v="2"/>
  </r>
  <r>
    <n v="812"/>
    <s v="CA-2014-151995"/>
    <x v="303"/>
    <d v="2014-10-15T00:00:00"/>
    <x v="2"/>
    <x v="233"/>
    <x v="233"/>
    <x v="0"/>
    <x v="0"/>
    <x v="156"/>
    <x v="4"/>
    <n v="98026"/>
    <x v="1"/>
    <s v="OFF-AP-10000240"/>
    <x v="1"/>
    <x v="9"/>
    <s v="Belkin F9G930V10-GRY 9 Outlet Surge"/>
    <n v="213.92"/>
    <n v="4"/>
    <n v="0"/>
    <n v="62.036799999999971"/>
    <s v="NO"/>
    <n v="0"/>
    <n v="855.68"/>
    <n v="2"/>
  </r>
  <r>
    <n v="813"/>
    <s v="CA-2014-151995"/>
    <x v="303"/>
    <d v="2014-10-15T00:00:00"/>
    <x v="2"/>
    <x v="233"/>
    <x v="233"/>
    <x v="0"/>
    <x v="0"/>
    <x v="156"/>
    <x v="4"/>
    <n v="98026"/>
    <x v="1"/>
    <s v="TEC-AC-10001101"/>
    <x v="2"/>
    <x v="11"/>
    <s v="Sony 16GB Class 10 Micro SDHC R40 Memory Card"/>
    <n v="25.78"/>
    <n v="2"/>
    <n v="0"/>
    <n v="2.5779999999999994"/>
    <s v="NO"/>
    <n v="0"/>
    <n v="51.56"/>
    <n v="2"/>
  </r>
  <r>
    <n v="814"/>
    <s v="CA-2017-143686"/>
    <x v="304"/>
    <d v="2017-05-14T00:00:00"/>
    <x v="3"/>
    <x v="307"/>
    <x v="307"/>
    <x v="0"/>
    <x v="0"/>
    <x v="157"/>
    <x v="1"/>
    <n v="92704"/>
    <x v="1"/>
    <s v="FUR-FU-10000794"/>
    <x v="0"/>
    <x v="5"/>
    <s v="Eldon Stackable Tray, Side-Load, Legal, Smoke"/>
    <n v="18.28"/>
    <n v="2"/>
    <n v="0"/>
    <n v="6.2151999999999994"/>
    <s v="NO"/>
    <n v="0"/>
    <n v="36.56"/>
    <n v="0"/>
  </r>
  <r>
    <n v="815"/>
    <s v="CA-2017-143686"/>
    <x v="304"/>
    <d v="2017-05-14T00:00:00"/>
    <x v="3"/>
    <x v="307"/>
    <x v="307"/>
    <x v="0"/>
    <x v="0"/>
    <x v="157"/>
    <x v="1"/>
    <n v="92704"/>
    <x v="1"/>
    <s v="TEC-AC-10001838"/>
    <x v="2"/>
    <x v="11"/>
    <s v="Razer Tiamat Over Ear 7.1 Surround Sound PC Gaming Headset"/>
    <n v="1399.93"/>
    <n v="7"/>
    <n v="0"/>
    <n v="601.96990000000005"/>
    <s v="NO"/>
    <n v="0"/>
    <n v="9799.51"/>
    <n v="0"/>
  </r>
  <r>
    <n v="816"/>
    <s v="CA-2015-106565"/>
    <x v="305"/>
    <d v="2015-03-23T00:00:00"/>
    <x v="2"/>
    <x v="308"/>
    <x v="308"/>
    <x v="1"/>
    <x v="0"/>
    <x v="158"/>
    <x v="6"/>
    <n v="53209"/>
    <x v="2"/>
    <s v="OFF-PA-10000061"/>
    <x v="1"/>
    <x v="10"/>
    <s v="Xerox 205"/>
    <n v="51.84"/>
    <n v="8"/>
    <n v="0"/>
    <n v="24.883200000000002"/>
    <s v="NO"/>
    <n v="0"/>
    <n v="414.72"/>
    <n v="3"/>
  </r>
  <r>
    <n v="817"/>
    <s v="CA-2016-149370"/>
    <x v="306"/>
    <d v="2016-09-19T00:00:00"/>
    <x v="1"/>
    <x v="203"/>
    <x v="203"/>
    <x v="0"/>
    <x v="0"/>
    <x v="10"/>
    <x v="9"/>
    <n v="19140"/>
    <x v="3"/>
    <s v="OFF-PA-10003651"/>
    <x v="1"/>
    <x v="10"/>
    <s v="Xerox 1968"/>
    <n v="5.3440000000000003"/>
    <n v="1"/>
    <n v="0.2"/>
    <n v="1.8703999999999998"/>
    <s v="NO"/>
    <n v="1.0688000000000002"/>
    <n v="4.2751999999999999"/>
    <n v="4"/>
  </r>
  <r>
    <n v="818"/>
    <s v="CA-2014-140858"/>
    <x v="307"/>
    <d v="2014-07-02T00:00:00"/>
    <x v="1"/>
    <x v="222"/>
    <x v="222"/>
    <x v="0"/>
    <x v="0"/>
    <x v="10"/>
    <x v="9"/>
    <n v="19140"/>
    <x v="3"/>
    <s v="OFF-PA-10000304"/>
    <x v="1"/>
    <x v="10"/>
    <s v="Xerox 1995"/>
    <n v="41.472000000000008"/>
    <n v="8"/>
    <n v="0.2"/>
    <n v="14.5152"/>
    <s v="NO"/>
    <n v="66.355200000000011"/>
    <n v="265.42080000000004"/>
    <n v="4"/>
  </r>
  <r>
    <n v="819"/>
    <s v="CA-2014-140858"/>
    <x v="307"/>
    <d v="2014-07-02T00:00:00"/>
    <x v="1"/>
    <x v="222"/>
    <x v="222"/>
    <x v="0"/>
    <x v="0"/>
    <x v="10"/>
    <x v="9"/>
    <n v="19140"/>
    <x v="3"/>
    <s v="OFF-BI-10003094"/>
    <x v="1"/>
    <x v="8"/>
    <s v="Self-Adhesive Ring Binder Labels"/>
    <n v="3.168000000000001"/>
    <n v="3"/>
    <n v="0.7"/>
    <n v="-2.4287999999999998"/>
    <s v="NO"/>
    <n v="6.6528000000000018"/>
    <n v="2.8512000000000013"/>
    <n v="4"/>
  </r>
  <r>
    <n v="820"/>
    <s v="CA-2014-140858"/>
    <x v="307"/>
    <d v="2014-07-02T00:00:00"/>
    <x v="1"/>
    <x v="222"/>
    <x v="222"/>
    <x v="0"/>
    <x v="0"/>
    <x v="10"/>
    <x v="9"/>
    <n v="19140"/>
    <x v="3"/>
    <s v="FUR-CH-10001394"/>
    <x v="0"/>
    <x v="1"/>
    <s v="Global Leather Executive Chair"/>
    <n v="1228.4649999999999"/>
    <n v="5"/>
    <n v="0.3"/>
    <n v="0"/>
    <s v="NO"/>
    <n v="1842.6974999999998"/>
    <n v="4299.6275000000005"/>
    <n v="4"/>
  </r>
  <r>
    <n v="821"/>
    <s v="CA-2014-140858"/>
    <x v="307"/>
    <d v="2014-07-02T00:00:00"/>
    <x v="1"/>
    <x v="222"/>
    <x v="222"/>
    <x v="0"/>
    <x v="0"/>
    <x v="10"/>
    <x v="9"/>
    <n v="19140"/>
    <x v="3"/>
    <s v="OFF-BI-10004230"/>
    <x v="1"/>
    <x v="8"/>
    <s v="GBC Recycled Grain Textured Covers"/>
    <n v="31.086000000000006"/>
    <n v="3"/>
    <n v="0.7"/>
    <n v="-22.796399999999991"/>
    <s v="NO"/>
    <n v="65.280600000000007"/>
    <n v="27.977400000000003"/>
    <n v="4"/>
  </r>
  <r>
    <n v="822"/>
    <s v="CA-2014-140858"/>
    <x v="307"/>
    <d v="2014-07-02T00:00:00"/>
    <x v="1"/>
    <x v="222"/>
    <x v="222"/>
    <x v="0"/>
    <x v="0"/>
    <x v="10"/>
    <x v="9"/>
    <n v="19140"/>
    <x v="3"/>
    <s v="OFF-PA-10003395"/>
    <x v="1"/>
    <x v="10"/>
    <s v="Xerox 1941"/>
    <n v="335.52"/>
    <n v="4"/>
    <n v="0.2"/>
    <n v="117.43199999999999"/>
    <s v="NO"/>
    <n v="268.416"/>
    <n v="1073.664"/>
    <n v="4"/>
  </r>
  <r>
    <n v="823"/>
    <s v="CA-2017-101434"/>
    <x v="308"/>
    <d v="2017-06-27T00:00:00"/>
    <x v="1"/>
    <x v="309"/>
    <x v="309"/>
    <x v="0"/>
    <x v="0"/>
    <x v="78"/>
    <x v="30"/>
    <n v="7109"/>
    <x v="3"/>
    <s v="TEC-AC-10002402"/>
    <x v="2"/>
    <x v="11"/>
    <s v="Razer Kraken PRO Over Ear PC and Music Headset"/>
    <n v="239.96999999999997"/>
    <n v="3"/>
    <n v="0"/>
    <n v="71.990999999999985"/>
    <s v="NO"/>
    <n v="0"/>
    <n v="719.90999999999985"/>
    <n v="7"/>
  </r>
  <r>
    <n v="824"/>
    <s v="CA-2017-101434"/>
    <x v="308"/>
    <d v="2017-06-27T00:00:00"/>
    <x v="1"/>
    <x v="309"/>
    <x v="309"/>
    <x v="0"/>
    <x v="0"/>
    <x v="78"/>
    <x v="30"/>
    <n v="7109"/>
    <x v="3"/>
    <s v="OFF-LA-10003223"/>
    <x v="1"/>
    <x v="2"/>
    <s v="Avery 508"/>
    <n v="9.82"/>
    <n v="2"/>
    <n v="0"/>
    <n v="4.8117999999999999"/>
    <s v="NO"/>
    <n v="0"/>
    <n v="19.64"/>
    <n v="7"/>
  </r>
  <r>
    <n v="825"/>
    <s v="US-2014-102071"/>
    <x v="309"/>
    <d v="2014-05-15T00:00:00"/>
    <x v="1"/>
    <x v="310"/>
    <x v="310"/>
    <x v="0"/>
    <x v="0"/>
    <x v="8"/>
    <x v="1"/>
    <n v="94110"/>
    <x v="1"/>
    <s v="TEC-AC-10003441"/>
    <x v="2"/>
    <x v="11"/>
    <s v="Kingston Digital DataTraveler 32GB USB 2.0"/>
    <n v="67.8"/>
    <n v="4"/>
    <n v="0"/>
    <n v="4.0679999999999978"/>
    <s v="NO"/>
    <n v="0"/>
    <n v="271.2"/>
    <n v="6"/>
  </r>
  <r>
    <n v="826"/>
    <s v="US-2014-102071"/>
    <x v="309"/>
    <d v="2014-05-15T00:00:00"/>
    <x v="1"/>
    <x v="310"/>
    <x v="310"/>
    <x v="0"/>
    <x v="0"/>
    <x v="8"/>
    <x v="1"/>
    <n v="94110"/>
    <x v="1"/>
    <s v="TEC-AC-10000109"/>
    <x v="2"/>
    <x v="11"/>
    <s v="Sony Micro Vault Click 16 GB USB 2.0 Flash Drive"/>
    <n v="167.97"/>
    <n v="3"/>
    <n v="0"/>
    <n v="40.31280000000001"/>
    <s v="NO"/>
    <n v="0"/>
    <n v="503.90999999999997"/>
    <n v="6"/>
  </r>
  <r>
    <n v="827"/>
    <s v="CA-2017-126956"/>
    <x v="170"/>
    <d v="2017-08-28T00:00:00"/>
    <x v="1"/>
    <x v="218"/>
    <x v="218"/>
    <x v="0"/>
    <x v="0"/>
    <x v="69"/>
    <x v="11"/>
    <n v="55044"/>
    <x v="2"/>
    <s v="OFF-FA-10002280"/>
    <x v="1"/>
    <x v="13"/>
    <s v="Advantus Plastic Paper Clips"/>
    <n v="35"/>
    <n v="7"/>
    <n v="0"/>
    <n v="16.8"/>
    <s v="NO"/>
    <n v="0"/>
    <n v="245"/>
    <n v="7"/>
  </r>
  <r>
    <n v="828"/>
    <s v="CA-2017-126956"/>
    <x v="170"/>
    <d v="2017-08-28T00:00:00"/>
    <x v="1"/>
    <x v="218"/>
    <x v="218"/>
    <x v="0"/>
    <x v="0"/>
    <x v="69"/>
    <x v="11"/>
    <n v="55044"/>
    <x v="2"/>
    <s v="OFF-SU-10000381"/>
    <x v="1"/>
    <x v="14"/>
    <s v="Acme Forged Steel Scissors with Black Enamel Handles"/>
    <n v="37.24"/>
    <n v="4"/>
    <n v="0"/>
    <n v="10.799599999999998"/>
    <s v="NO"/>
    <n v="0"/>
    <n v="148.96"/>
    <n v="7"/>
  </r>
  <r>
    <n v="829"/>
    <s v="CA-2017-126956"/>
    <x v="170"/>
    <d v="2017-08-28T00:00:00"/>
    <x v="1"/>
    <x v="218"/>
    <x v="218"/>
    <x v="0"/>
    <x v="0"/>
    <x v="69"/>
    <x v="11"/>
    <n v="55044"/>
    <x v="2"/>
    <s v="OFF-EN-10004459"/>
    <x v="1"/>
    <x v="12"/>
    <s v="Security-Tint Envelopes"/>
    <n v="15.28"/>
    <n v="2"/>
    <n v="0"/>
    <n v="7.4871999999999996"/>
    <s v="NO"/>
    <n v="0"/>
    <n v="30.56"/>
    <n v="7"/>
  </r>
  <r>
    <n v="830"/>
    <s v="CA-2017-129462"/>
    <x v="114"/>
    <d v="2017-06-21T00:00:00"/>
    <x v="0"/>
    <x v="32"/>
    <x v="32"/>
    <x v="0"/>
    <x v="0"/>
    <x v="159"/>
    <x v="0"/>
    <n v="41042"/>
    <x v="0"/>
    <s v="FUR-CH-10000665"/>
    <x v="0"/>
    <x v="1"/>
    <s v="Global Airflow Leather Mesh Back Chair, Black"/>
    <n v="301.95999999999998"/>
    <n v="2"/>
    <n v="0"/>
    <n v="90.587999999999965"/>
    <s v="NO"/>
    <n v="0"/>
    <n v="603.91999999999996"/>
    <n v="5"/>
  </r>
  <r>
    <n v="831"/>
    <s v="CA-2017-129462"/>
    <x v="114"/>
    <d v="2017-06-21T00:00:00"/>
    <x v="0"/>
    <x v="32"/>
    <x v="32"/>
    <x v="0"/>
    <x v="0"/>
    <x v="159"/>
    <x v="0"/>
    <n v="41042"/>
    <x v="0"/>
    <s v="OFF-AP-10003884"/>
    <x v="1"/>
    <x v="9"/>
    <s v="Fellowes Smart Surge Ten-Outlet Protector, Platinum"/>
    <n v="180.66"/>
    <n v="3"/>
    <n v="0"/>
    <n v="50.584800000000008"/>
    <s v="NO"/>
    <n v="0"/>
    <n v="541.98"/>
    <n v="5"/>
  </r>
  <r>
    <n v="832"/>
    <s v="CA-2017-129462"/>
    <x v="114"/>
    <d v="2017-06-21T00:00:00"/>
    <x v="0"/>
    <x v="32"/>
    <x v="32"/>
    <x v="0"/>
    <x v="0"/>
    <x v="159"/>
    <x v="0"/>
    <n v="41042"/>
    <x v="0"/>
    <s v="TEC-PH-10001557"/>
    <x v="2"/>
    <x v="7"/>
    <s v="Pyle PMP37LED"/>
    <n v="191.98"/>
    <n v="2"/>
    <n v="0"/>
    <n v="51.834599999999995"/>
    <s v="NO"/>
    <n v="0"/>
    <n v="383.96"/>
    <n v="5"/>
  </r>
  <r>
    <n v="833"/>
    <s v="CA-2017-129462"/>
    <x v="114"/>
    <d v="2017-06-21T00:00:00"/>
    <x v="0"/>
    <x v="32"/>
    <x v="32"/>
    <x v="0"/>
    <x v="0"/>
    <x v="159"/>
    <x v="0"/>
    <n v="41042"/>
    <x v="0"/>
    <s v="TEC-PH-10002085"/>
    <x v="2"/>
    <x v="7"/>
    <s v="Clarity 53712"/>
    <n v="65.989999999999995"/>
    <n v="1"/>
    <n v="0"/>
    <n v="17.157400000000003"/>
    <s v="NO"/>
    <n v="0"/>
    <n v="65.989999999999995"/>
    <n v="5"/>
  </r>
  <r>
    <n v="834"/>
    <s v="CA-2016-165316"/>
    <x v="310"/>
    <d v="2016-07-27T00:00:00"/>
    <x v="1"/>
    <x v="80"/>
    <x v="80"/>
    <x v="1"/>
    <x v="0"/>
    <x v="67"/>
    <x v="2"/>
    <n v="33614"/>
    <x v="0"/>
    <s v="OFF-AR-10002956"/>
    <x v="1"/>
    <x v="6"/>
    <s v="Boston 16801 Nautilus Battery Pencil Sharpener"/>
    <n v="35.216000000000001"/>
    <n v="2"/>
    <n v="0.2"/>
    <n v="2.6411999999999995"/>
    <s v="NO"/>
    <n v="14.086400000000001"/>
    <n v="56.345600000000005"/>
    <n v="4"/>
  </r>
  <r>
    <n v="835"/>
    <s v="CA-2016-165316"/>
    <x v="310"/>
    <d v="2016-07-27T00:00:00"/>
    <x v="1"/>
    <x v="80"/>
    <x v="80"/>
    <x v="1"/>
    <x v="0"/>
    <x v="67"/>
    <x v="2"/>
    <n v="33614"/>
    <x v="0"/>
    <s v="OFF-AP-10003266"/>
    <x v="1"/>
    <x v="9"/>
    <s v="Holmes Replacement Filter for HEPA Air Cleaner, Large Room"/>
    <n v="23.696000000000002"/>
    <n v="2"/>
    <n v="0.2"/>
    <n v="6.5164"/>
    <s v="NO"/>
    <n v="9.4784000000000006"/>
    <n v="37.913600000000002"/>
    <n v="4"/>
  </r>
  <r>
    <n v="836"/>
    <s v="CA-2016-165316"/>
    <x v="310"/>
    <d v="2016-07-27T00:00:00"/>
    <x v="1"/>
    <x v="80"/>
    <x v="80"/>
    <x v="1"/>
    <x v="0"/>
    <x v="67"/>
    <x v="2"/>
    <n v="33614"/>
    <x v="0"/>
    <s v="TEC-MA-10004002"/>
    <x v="2"/>
    <x v="15"/>
    <s v="Zebra GX420t Direct Thermal/Thermal Transfer Printer"/>
    <n v="265.47500000000002"/>
    <n v="1"/>
    <n v="0.5"/>
    <n v="-111.49950000000007"/>
    <s v="NO"/>
    <n v="132.73750000000001"/>
    <n v="132.73750000000001"/>
    <n v="4"/>
  </r>
  <r>
    <n v="837"/>
    <s v="US-2014-115987"/>
    <x v="78"/>
    <d v="2014-09-13T00:00:00"/>
    <x v="0"/>
    <x v="293"/>
    <x v="293"/>
    <x v="0"/>
    <x v="0"/>
    <x v="139"/>
    <x v="5"/>
    <n v="75701"/>
    <x v="2"/>
    <s v="OFF-BI-10001071"/>
    <x v="1"/>
    <x v="8"/>
    <s v="GBC ProClick Punch Binding System"/>
    <n v="51.183999999999983"/>
    <n v="4"/>
    <n v="0.8"/>
    <n v="-79.335199999999986"/>
    <s v="NO"/>
    <n v="163.78879999999995"/>
    <n v="40.947199999999981"/>
    <n v="5"/>
  </r>
  <r>
    <n v="838"/>
    <s v="US-2017-156083"/>
    <x v="259"/>
    <d v="2017-11-11T00:00:00"/>
    <x v="1"/>
    <x v="311"/>
    <x v="311"/>
    <x v="2"/>
    <x v="0"/>
    <x v="29"/>
    <x v="18"/>
    <n v="38401"/>
    <x v="0"/>
    <s v="OFF-PA-10001560"/>
    <x v="1"/>
    <x v="10"/>
    <s v="Adams Telephone Message Books, 5 1/4” x 11”"/>
    <n v="9.6640000000000015"/>
    <n v="2"/>
    <n v="0.2"/>
    <n v="3.2615999999999996"/>
    <s v="NO"/>
    <n v="3.8656000000000006"/>
    <n v="15.462400000000002"/>
    <n v="7"/>
  </r>
  <r>
    <n v="839"/>
    <s v="US-2016-137547"/>
    <x v="311"/>
    <d v="2016-03-12T00:00:00"/>
    <x v="1"/>
    <x v="182"/>
    <x v="182"/>
    <x v="1"/>
    <x v="0"/>
    <x v="5"/>
    <x v="5"/>
    <n v="76106"/>
    <x v="2"/>
    <s v="TEC-PH-10002365"/>
    <x v="2"/>
    <x v="7"/>
    <s v="Belkin Grip Candy Sheer Case / Cover for iPhone 5 and 5S"/>
    <n v="21.071999999999999"/>
    <n v="3"/>
    <n v="0.2"/>
    <n v="1.5804"/>
    <s v="NO"/>
    <n v="12.6432"/>
    <n v="50.572799999999994"/>
    <n v="5"/>
  </r>
  <r>
    <n v="840"/>
    <s v="CA-2015-100454"/>
    <x v="312"/>
    <d v="2015-11-25T00:00:00"/>
    <x v="1"/>
    <x v="312"/>
    <x v="312"/>
    <x v="1"/>
    <x v="0"/>
    <x v="20"/>
    <x v="15"/>
    <n v="10035"/>
    <x v="3"/>
    <s v="OFF-AR-10004648"/>
    <x v="1"/>
    <x v="6"/>
    <s v="Boston 19500 Mighty Mite Electric Pencil Sharpener"/>
    <n v="60.449999999999996"/>
    <n v="3"/>
    <n v="0"/>
    <n v="16.3215"/>
    <s v="NO"/>
    <n v="0"/>
    <n v="181.35"/>
    <n v="5"/>
  </r>
  <r>
    <n v="841"/>
    <s v="CA-2015-100454"/>
    <x v="312"/>
    <d v="2015-11-25T00:00:00"/>
    <x v="1"/>
    <x v="312"/>
    <x v="312"/>
    <x v="1"/>
    <x v="0"/>
    <x v="20"/>
    <x v="15"/>
    <n v="10035"/>
    <x v="3"/>
    <s v="OFF-AR-10002578"/>
    <x v="1"/>
    <x v="6"/>
    <s v="Newell 335"/>
    <n v="11.52"/>
    <n v="4"/>
    <n v="0"/>
    <n v="3.3407999999999998"/>
    <s v="NO"/>
    <n v="0"/>
    <n v="46.08"/>
    <n v="5"/>
  </r>
  <r>
    <n v="842"/>
    <s v="CA-2015-100454"/>
    <x v="312"/>
    <d v="2015-11-25T00:00:00"/>
    <x v="1"/>
    <x v="312"/>
    <x v="312"/>
    <x v="1"/>
    <x v="0"/>
    <x v="20"/>
    <x v="15"/>
    <n v="10035"/>
    <x v="3"/>
    <s v="FUR-BO-10001519"/>
    <x v="0"/>
    <x v="0"/>
    <s v="O'Sullivan 3-Shelf Heavy-Duty Bookcases"/>
    <n v="186.048"/>
    <n v="4"/>
    <n v="0.2"/>
    <n v="9.3024000000000058"/>
    <s v="NO"/>
    <n v="148.83840000000001"/>
    <n v="595.35360000000003"/>
    <n v="5"/>
  </r>
  <r>
    <n v="843"/>
    <s v="CA-2016-161669"/>
    <x v="77"/>
    <d v="2016-11-09T00:00:00"/>
    <x v="2"/>
    <x v="313"/>
    <x v="313"/>
    <x v="1"/>
    <x v="0"/>
    <x v="1"/>
    <x v="1"/>
    <n v="90036"/>
    <x v="1"/>
    <s v="OFF-BI-10001294"/>
    <x v="1"/>
    <x v="8"/>
    <s v="Fellowes Binding Cases"/>
    <n v="37.44"/>
    <n v="4"/>
    <n v="0.2"/>
    <n v="11.699999999999996"/>
    <s v="NO"/>
    <n v="29.951999999999998"/>
    <n v="119.80799999999999"/>
    <n v="2"/>
  </r>
  <r>
    <n v="844"/>
    <s v="CA-2016-161669"/>
    <x v="77"/>
    <d v="2016-11-09T00:00:00"/>
    <x v="2"/>
    <x v="313"/>
    <x v="313"/>
    <x v="1"/>
    <x v="0"/>
    <x v="1"/>
    <x v="1"/>
    <n v="90036"/>
    <x v="1"/>
    <s v="OFF-BI-10001636"/>
    <x v="1"/>
    <x v="8"/>
    <s v="Ibico Plastic and Wire Spiral Binding Combs"/>
    <n v="26.975999999999999"/>
    <n v="4"/>
    <n v="0.2"/>
    <n v="8.767199999999999"/>
    <s v="NO"/>
    <n v="21.5808"/>
    <n v="86.3232"/>
    <n v="2"/>
  </r>
  <r>
    <n v="845"/>
    <s v="CA-2016-161669"/>
    <x v="77"/>
    <d v="2016-11-09T00:00:00"/>
    <x v="2"/>
    <x v="313"/>
    <x v="313"/>
    <x v="1"/>
    <x v="0"/>
    <x v="1"/>
    <x v="1"/>
    <n v="90036"/>
    <x v="1"/>
    <s v="OFF-SU-10002503"/>
    <x v="1"/>
    <x v="14"/>
    <s v="Acme Preferred Stainless Steel Scissors"/>
    <n v="11.36"/>
    <n v="2"/>
    <n v="0"/>
    <n v="3.2943999999999996"/>
    <s v="NO"/>
    <n v="0"/>
    <n v="22.72"/>
    <n v="2"/>
  </r>
  <r>
    <n v="846"/>
    <s v="CA-2016-161669"/>
    <x v="77"/>
    <d v="2016-11-09T00:00:00"/>
    <x v="2"/>
    <x v="313"/>
    <x v="313"/>
    <x v="1"/>
    <x v="0"/>
    <x v="1"/>
    <x v="1"/>
    <n v="90036"/>
    <x v="1"/>
    <s v="OFF-LA-10004093"/>
    <x v="1"/>
    <x v="2"/>
    <s v="Avery 486"/>
    <n v="14.62"/>
    <n v="2"/>
    <n v="0"/>
    <n v="6.8713999999999995"/>
    <s v="NO"/>
    <n v="0"/>
    <n v="29.24"/>
    <n v="2"/>
  </r>
  <r>
    <n v="847"/>
    <s v="CA-2015-114300"/>
    <x v="313"/>
    <d v="2015-10-17T00:00:00"/>
    <x v="1"/>
    <x v="314"/>
    <x v="314"/>
    <x v="0"/>
    <x v="0"/>
    <x v="103"/>
    <x v="0"/>
    <n v="40214"/>
    <x v="0"/>
    <s v="TEC-PH-10001552"/>
    <x v="2"/>
    <x v="7"/>
    <s v="I Need's 3d Hello Kitty Hybrid Silicone Case Cover for HTC One X 4g with 3d Hello Kitty Stylus Pen Green/pink"/>
    <n v="83.72"/>
    <n v="7"/>
    <n v="0"/>
    <n v="23.441600000000005"/>
    <s v="NO"/>
    <n v="0"/>
    <n v="586.04"/>
    <n v="4"/>
  </r>
  <r>
    <n v="848"/>
    <s v="CA-2015-114300"/>
    <x v="313"/>
    <d v="2015-10-17T00:00:00"/>
    <x v="1"/>
    <x v="314"/>
    <x v="314"/>
    <x v="0"/>
    <x v="0"/>
    <x v="103"/>
    <x v="0"/>
    <n v="40214"/>
    <x v="0"/>
    <s v="FUR-CH-10001891"/>
    <x v="0"/>
    <x v="1"/>
    <s v="Global Deluxe Office Fabric Chairs"/>
    <n v="287.94"/>
    <n v="3"/>
    <n v="0"/>
    <n v="77.743800000000022"/>
    <s v="NO"/>
    <n v="0"/>
    <n v="863.81999999999994"/>
    <n v="4"/>
  </r>
  <r>
    <n v="849"/>
    <s v="CA-2017-107503"/>
    <x v="314"/>
    <d v="2017-01-06T00:00:00"/>
    <x v="1"/>
    <x v="315"/>
    <x v="315"/>
    <x v="0"/>
    <x v="0"/>
    <x v="160"/>
    <x v="24"/>
    <n v="44052"/>
    <x v="3"/>
    <s v="FUR-FU-10003878"/>
    <x v="0"/>
    <x v="5"/>
    <s v="Linden 10&quot; Round Wall Clock, Black"/>
    <n v="48.896000000000001"/>
    <n v="4"/>
    <n v="0.2"/>
    <n v="8.5567999999999991"/>
    <s v="NO"/>
    <n v="39.116800000000005"/>
    <n v="156.46719999999999"/>
    <n v="5"/>
  </r>
  <r>
    <n v="850"/>
    <s v="CA-2014-107755"/>
    <x v="315"/>
    <d v="2014-02-12T00:00:00"/>
    <x v="1"/>
    <x v="316"/>
    <x v="316"/>
    <x v="1"/>
    <x v="0"/>
    <x v="161"/>
    <x v="30"/>
    <n v="7036"/>
    <x v="3"/>
    <s v="TEC-AC-10000710"/>
    <x v="2"/>
    <x v="11"/>
    <s v="Maxell DVD-RAM Discs"/>
    <n v="115.36"/>
    <n v="7"/>
    <n v="0"/>
    <n v="49.604800000000012"/>
    <s v="NO"/>
    <n v="0"/>
    <n v="807.52"/>
    <n v="5"/>
  </r>
  <r>
    <n v="851"/>
    <s v="CA-2016-152534"/>
    <x v="23"/>
    <d v="2016-06-25T00:00:00"/>
    <x v="0"/>
    <x v="317"/>
    <x v="317"/>
    <x v="1"/>
    <x v="0"/>
    <x v="162"/>
    <x v="1"/>
    <n v="93905"/>
    <x v="1"/>
    <s v="OFF-AR-10002335"/>
    <x v="1"/>
    <x v="6"/>
    <s v="DIXON Oriole Pencils"/>
    <n v="5.16"/>
    <n v="2"/>
    <n v="0"/>
    <n v="1.3416000000000001"/>
    <s v="NO"/>
    <n v="0"/>
    <n v="10.32"/>
    <n v="5"/>
  </r>
  <r>
    <n v="852"/>
    <s v="CA-2016-152534"/>
    <x v="23"/>
    <d v="2016-06-25T00:00:00"/>
    <x v="0"/>
    <x v="317"/>
    <x v="317"/>
    <x v="1"/>
    <x v="0"/>
    <x v="162"/>
    <x v="1"/>
    <n v="93905"/>
    <x v="1"/>
    <s v="OFF-PA-10001870"/>
    <x v="1"/>
    <x v="10"/>
    <s v="Xerox 202"/>
    <n v="38.880000000000003"/>
    <n v="6"/>
    <n v="0"/>
    <n v="18.662400000000002"/>
    <s v="NO"/>
    <n v="0"/>
    <n v="233.28000000000003"/>
    <n v="5"/>
  </r>
  <r>
    <n v="853"/>
    <s v="CA-2016-113747"/>
    <x v="316"/>
    <d v="2016-06-04T00:00:00"/>
    <x v="1"/>
    <x v="104"/>
    <x v="104"/>
    <x v="0"/>
    <x v="0"/>
    <x v="25"/>
    <x v="35"/>
    <n v="39212"/>
    <x v="0"/>
    <s v="OFF-AR-10003373"/>
    <x v="1"/>
    <x v="6"/>
    <s v="Boston School Pro Electric Pencil Sharpener, 1670"/>
    <n v="185.88"/>
    <n v="6"/>
    <n v="0"/>
    <n v="50.187599999999996"/>
    <s v="NO"/>
    <n v="0"/>
    <n v="1115.28"/>
    <n v="7"/>
  </r>
  <r>
    <n v="854"/>
    <s v="CA-2016-123274"/>
    <x v="317"/>
    <d v="2016-02-24T00:00:00"/>
    <x v="1"/>
    <x v="218"/>
    <x v="218"/>
    <x v="0"/>
    <x v="0"/>
    <x v="20"/>
    <x v="15"/>
    <n v="10035"/>
    <x v="3"/>
    <s v="FUR-FU-10004090"/>
    <x v="0"/>
    <x v="5"/>
    <s v="Executive Impressions 14&quot; Contract Wall Clock"/>
    <n v="44.46"/>
    <n v="2"/>
    <n v="0"/>
    <n v="14.671799999999998"/>
    <s v="NO"/>
    <n v="0"/>
    <n v="88.92"/>
    <n v="5"/>
  </r>
  <r>
    <n v="855"/>
    <s v="CA-2016-123274"/>
    <x v="317"/>
    <d v="2016-02-24T00:00:00"/>
    <x v="1"/>
    <x v="218"/>
    <x v="218"/>
    <x v="0"/>
    <x v="0"/>
    <x v="20"/>
    <x v="15"/>
    <n v="10035"/>
    <x v="3"/>
    <s v="OFF-ST-10000736"/>
    <x v="1"/>
    <x v="4"/>
    <s v="Carina Double Wide Media Storage Towers in Natural &amp; Black"/>
    <n v="242.94"/>
    <n v="3"/>
    <n v="0"/>
    <n v="9.7175999999999902"/>
    <s v="NO"/>
    <n v="0"/>
    <n v="728.81999999999994"/>
    <n v="5"/>
  </r>
  <r>
    <n v="856"/>
    <s v="CA-2014-125612"/>
    <x v="93"/>
    <d v="2014-08-08T00:00:00"/>
    <x v="1"/>
    <x v="318"/>
    <x v="318"/>
    <x v="0"/>
    <x v="0"/>
    <x v="20"/>
    <x v="15"/>
    <n v="10035"/>
    <x v="3"/>
    <s v="OFF-PA-10001019"/>
    <x v="1"/>
    <x v="10"/>
    <s v="Xerox 1884"/>
    <n v="39.96"/>
    <n v="2"/>
    <n v="0"/>
    <n v="18.781199999999998"/>
    <s v="NO"/>
    <n v="0"/>
    <n v="79.92"/>
    <n v="5"/>
  </r>
  <r>
    <n v="857"/>
    <s v="CA-2014-125612"/>
    <x v="93"/>
    <d v="2014-08-08T00:00:00"/>
    <x v="1"/>
    <x v="318"/>
    <x v="318"/>
    <x v="0"/>
    <x v="0"/>
    <x v="20"/>
    <x v="15"/>
    <n v="10035"/>
    <x v="3"/>
    <s v="OFF-SU-10002537"/>
    <x v="1"/>
    <x v="14"/>
    <s v="Acme Box Cutter Scissors"/>
    <n v="102.30000000000001"/>
    <n v="10"/>
    <n v="0"/>
    <n v="26.598000000000006"/>
    <s v="NO"/>
    <n v="0"/>
    <n v="1023.0000000000001"/>
    <n v="5"/>
  </r>
  <r>
    <n v="858"/>
    <s v="CA-2014-125612"/>
    <x v="93"/>
    <d v="2014-08-08T00:00:00"/>
    <x v="1"/>
    <x v="318"/>
    <x v="318"/>
    <x v="0"/>
    <x v="0"/>
    <x v="20"/>
    <x v="15"/>
    <n v="10035"/>
    <x v="3"/>
    <s v="OFF-ST-10003221"/>
    <x v="1"/>
    <x v="4"/>
    <s v="Staple magnet"/>
    <n v="21.36"/>
    <n v="2"/>
    <n v="0"/>
    <n v="5.7672000000000008"/>
    <s v="NO"/>
    <n v="0"/>
    <n v="42.72"/>
    <n v="5"/>
  </r>
  <r>
    <n v="859"/>
    <s v="CA-2017-161984"/>
    <x v="318"/>
    <d v="2017-04-15T00:00:00"/>
    <x v="1"/>
    <x v="319"/>
    <x v="319"/>
    <x v="2"/>
    <x v="0"/>
    <x v="163"/>
    <x v="30"/>
    <n v="8901"/>
    <x v="3"/>
    <s v="OFF-PA-10004569"/>
    <x v="1"/>
    <x v="10"/>
    <s v="Wirebound Message Books, Two 4 1/4&quot; x 5&quot; Forms per Page"/>
    <n v="7.61"/>
    <n v="1"/>
    <n v="0"/>
    <n v="3.5766999999999998"/>
    <s v="NO"/>
    <n v="0"/>
    <n v="7.61"/>
    <n v="5"/>
  </r>
  <r>
    <n v="860"/>
    <s v="CA-2017-161984"/>
    <x v="318"/>
    <d v="2017-04-15T00:00:00"/>
    <x v="1"/>
    <x v="319"/>
    <x v="319"/>
    <x v="2"/>
    <x v="0"/>
    <x v="163"/>
    <x v="30"/>
    <n v="8901"/>
    <x v="3"/>
    <s v="OFF-FA-10000624"/>
    <x v="1"/>
    <x v="13"/>
    <s v="OIC Binder Clips"/>
    <n v="7.16"/>
    <n v="2"/>
    <n v="0"/>
    <n v="3.58"/>
    <s v="NO"/>
    <n v="0"/>
    <n v="14.32"/>
    <n v="5"/>
  </r>
  <r>
    <n v="861"/>
    <s v="CA-2014-133851"/>
    <x v="3"/>
    <d v="2014-06-16T00:00:00"/>
    <x v="1"/>
    <x v="320"/>
    <x v="320"/>
    <x v="0"/>
    <x v="0"/>
    <x v="8"/>
    <x v="1"/>
    <n v="94122"/>
    <x v="1"/>
    <s v="OFF-SU-10001225"/>
    <x v="1"/>
    <x v="14"/>
    <s v="Staple remover"/>
    <n v="7.36"/>
    <n v="2"/>
    <n v="0"/>
    <n v="0.14719999999999978"/>
    <s v="NO"/>
    <n v="0"/>
    <n v="14.72"/>
    <n v="7"/>
  </r>
  <r>
    <n v="862"/>
    <s v="CA-2014-133851"/>
    <x v="3"/>
    <d v="2014-06-16T00:00:00"/>
    <x v="1"/>
    <x v="320"/>
    <x v="320"/>
    <x v="0"/>
    <x v="0"/>
    <x v="8"/>
    <x v="1"/>
    <n v="94122"/>
    <x v="1"/>
    <s v="OFF-AR-10003752"/>
    <x v="1"/>
    <x v="6"/>
    <s v="Deluxe Chalkboard Eraser Cleaner"/>
    <n v="23.1"/>
    <n v="2"/>
    <n v="0"/>
    <n v="10.625999999999999"/>
    <s v="NO"/>
    <n v="0"/>
    <n v="46.2"/>
    <n v="7"/>
  </r>
  <r>
    <n v="863"/>
    <s v="CA-2016-134474"/>
    <x v="319"/>
    <d v="2016-01-07T00:00:00"/>
    <x v="0"/>
    <x v="295"/>
    <x v="295"/>
    <x v="1"/>
    <x v="0"/>
    <x v="108"/>
    <x v="2"/>
    <n v="32216"/>
    <x v="0"/>
    <s v="TEC-AC-10001714"/>
    <x v="2"/>
    <x v="11"/>
    <s v="Logitech MX Performance Wireless Mouse"/>
    <n v="191.47200000000001"/>
    <n v="6"/>
    <n v="0.2"/>
    <n v="40.687800000000003"/>
    <s v="NO"/>
    <n v="229.76640000000003"/>
    <n v="919.06560000000013"/>
    <n v="2"/>
  </r>
  <r>
    <n v="864"/>
    <s v="CA-2016-134474"/>
    <x v="319"/>
    <d v="2016-01-07T00:00:00"/>
    <x v="0"/>
    <x v="295"/>
    <x v="295"/>
    <x v="1"/>
    <x v="0"/>
    <x v="108"/>
    <x v="2"/>
    <n v="32216"/>
    <x v="0"/>
    <s v="OFF-AR-10003958"/>
    <x v="1"/>
    <x v="6"/>
    <s v="Newell 337"/>
    <n v="5.2480000000000002"/>
    <n v="2"/>
    <n v="0.2"/>
    <n v="0.59039999999999915"/>
    <s v="NO"/>
    <n v="2.0992000000000002"/>
    <n v="8.3968000000000007"/>
    <n v="2"/>
  </r>
  <r>
    <n v="865"/>
    <s v="CA-2016-134474"/>
    <x v="319"/>
    <d v="2016-01-07T00:00:00"/>
    <x v="0"/>
    <x v="295"/>
    <x v="295"/>
    <x v="1"/>
    <x v="0"/>
    <x v="108"/>
    <x v="2"/>
    <n v="32216"/>
    <x v="0"/>
    <s v="TEC-PH-10002923"/>
    <x v="2"/>
    <x v="7"/>
    <s v="Logitech B530 USB Headset - headset - Full size, Binaural"/>
    <n v="59.184000000000005"/>
    <n v="2"/>
    <n v="0.2"/>
    <n v="5.1786000000000012"/>
    <s v="NO"/>
    <n v="23.673600000000004"/>
    <n v="94.694400000000002"/>
    <n v="2"/>
  </r>
  <r>
    <n v="866"/>
    <s v="CA-2014-149020"/>
    <x v="320"/>
    <d v="2014-01-15T00:00:00"/>
    <x v="1"/>
    <x v="321"/>
    <x v="321"/>
    <x v="1"/>
    <x v="0"/>
    <x v="24"/>
    <x v="17"/>
    <n v="22153"/>
    <x v="0"/>
    <s v="OFF-LA-10004272"/>
    <x v="1"/>
    <x v="2"/>
    <s v="Avery 482"/>
    <n v="2.89"/>
    <n v="1"/>
    <n v="0"/>
    <n v="1.3583000000000001"/>
    <s v="NO"/>
    <n v="0"/>
    <n v="2.89"/>
    <n v="5"/>
  </r>
  <r>
    <n v="867"/>
    <s v="CA-2014-149020"/>
    <x v="320"/>
    <d v="2014-01-15T00:00:00"/>
    <x v="1"/>
    <x v="321"/>
    <x v="321"/>
    <x v="1"/>
    <x v="0"/>
    <x v="24"/>
    <x v="17"/>
    <n v="22153"/>
    <x v="0"/>
    <s v="FUR-FU-10000965"/>
    <x v="0"/>
    <x v="5"/>
    <s v="Howard Miller 11-1/2&quot; Diameter Ridgewood Wall Clock"/>
    <n v="51.94"/>
    <n v="1"/>
    <n v="0"/>
    <n v="21.295400000000001"/>
    <s v="NO"/>
    <n v="0"/>
    <n v="51.94"/>
    <n v="5"/>
  </r>
  <r>
    <n v="868"/>
    <s v="CA-2016-134362"/>
    <x v="321"/>
    <d v="2016-10-02T00:00:00"/>
    <x v="2"/>
    <x v="322"/>
    <x v="322"/>
    <x v="1"/>
    <x v="0"/>
    <x v="10"/>
    <x v="9"/>
    <n v="19140"/>
    <x v="3"/>
    <s v="OFF-LA-10004853"/>
    <x v="1"/>
    <x v="2"/>
    <s v="Avery 483"/>
    <n v="15.936000000000002"/>
    <n v="4"/>
    <n v="0.2"/>
    <n v="5.1791999999999998"/>
    <s v="NO"/>
    <n v="12.748800000000003"/>
    <n v="50.995200000000004"/>
    <n v="3"/>
  </r>
  <r>
    <n v="869"/>
    <s v="CA-2014-136742"/>
    <x v="322"/>
    <d v="2014-04-10T00:00:00"/>
    <x v="1"/>
    <x v="323"/>
    <x v="323"/>
    <x v="1"/>
    <x v="0"/>
    <x v="152"/>
    <x v="9"/>
    <n v="17602"/>
    <x v="3"/>
    <s v="OFF-BI-10003719"/>
    <x v="1"/>
    <x v="8"/>
    <s v="Large Capacity Hanging Post Binders"/>
    <n v="44.910000000000011"/>
    <n v="6"/>
    <n v="0.7"/>
    <n v="-35.927999999999997"/>
    <s v="NO"/>
    <n v="188.62200000000001"/>
    <n v="80.838000000000022"/>
    <n v="4"/>
  </r>
  <r>
    <n v="870"/>
    <s v="CA-2016-158099"/>
    <x v="323"/>
    <d v="2016-09-05T00:00:00"/>
    <x v="2"/>
    <x v="324"/>
    <x v="324"/>
    <x v="2"/>
    <x v="0"/>
    <x v="10"/>
    <x v="9"/>
    <n v="19143"/>
    <x v="3"/>
    <s v="OFF-BI-10000545"/>
    <x v="1"/>
    <x v="8"/>
    <s v="GBC Ibimaster 500 Manual ProClick Binding System"/>
    <n v="1141.4700000000003"/>
    <n v="5"/>
    <n v="0.7"/>
    <n v="-760.98000000000025"/>
    <s v="NO"/>
    <n v="3995.1450000000004"/>
    <n v="1712.2050000000008"/>
    <n v="2"/>
  </r>
  <r>
    <n v="871"/>
    <s v="CA-2016-158099"/>
    <x v="323"/>
    <d v="2016-09-05T00:00:00"/>
    <x v="2"/>
    <x v="324"/>
    <x v="324"/>
    <x v="2"/>
    <x v="0"/>
    <x v="10"/>
    <x v="9"/>
    <n v="19143"/>
    <x v="3"/>
    <s v="TEC-PH-10002496"/>
    <x v="2"/>
    <x v="7"/>
    <s v="Cisco SPA301"/>
    <n v="280.78200000000004"/>
    <n v="3"/>
    <n v="0.4"/>
    <n v="-46.797000000000025"/>
    <s v="NO"/>
    <n v="336.93840000000006"/>
    <n v="505.40760000000006"/>
    <n v="2"/>
  </r>
  <r>
    <n v="872"/>
    <s v="CA-2015-131128"/>
    <x v="324"/>
    <d v="2015-10-20T00:00:00"/>
    <x v="2"/>
    <x v="14"/>
    <x v="14"/>
    <x v="0"/>
    <x v="0"/>
    <x v="3"/>
    <x v="38"/>
    <n v="3301"/>
    <x v="3"/>
    <s v="OFF-PA-10003591"/>
    <x v="1"/>
    <x v="10"/>
    <s v="Southworth 100% Cotton The Best Paper"/>
    <n v="34.44"/>
    <n v="3"/>
    <n v="0"/>
    <n v="17.22"/>
    <s v="NO"/>
    <n v="0"/>
    <n v="103.32"/>
    <n v="1"/>
  </r>
  <r>
    <n v="873"/>
    <s v="CA-2014-148488"/>
    <x v="325"/>
    <d v="2014-12-15T00:00:00"/>
    <x v="1"/>
    <x v="325"/>
    <x v="325"/>
    <x v="0"/>
    <x v="0"/>
    <x v="20"/>
    <x v="15"/>
    <n v="10009"/>
    <x v="3"/>
    <s v="OFF-PA-10004470"/>
    <x v="1"/>
    <x v="10"/>
    <s v="Adams Write n' Stick Phone Message Book, 11&quot; X 5 1/4&quot;, 200 Messages"/>
    <n v="11.36"/>
    <n v="2"/>
    <n v="0"/>
    <n v="5.2255999999999991"/>
    <s v="NO"/>
    <n v="0"/>
    <n v="22.72"/>
    <n v="5"/>
  </r>
  <r>
    <n v="874"/>
    <s v="CA-2014-148488"/>
    <x v="325"/>
    <d v="2014-12-15T00:00:00"/>
    <x v="1"/>
    <x v="325"/>
    <x v="325"/>
    <x v="0"/>
    <x v="0"/>
    <x v="20"/>
    <x v="15"/>
    <n v="10009"/>
    <x v="3"/>
    <s v="OFF-BI-10000315"/>
    <x v="1"/>
    <x v="8"/>
    <s v="Poly Designer Cover &amp; Back"/>
    <n v="106.34399999999999"/>
    <n v="7"/>
    <n v="0.2"/>
    <n v="37.220399999999998"/>
    <s v="NO"/>
    <n v="148.88159999999999"/>
    <n v="595.52639999999997"/>
    <n v="5"/>
  </r>
  <r>
    <n v="875"/>
    <s v="CA-2017-114636"/>
    <x v="326"/>
    <d v="2017-08-29T00:00:00"/>
    <x v="1"/>
    <x v="315"/>
    <x v="315"/>
    <x v="0"/>
    <x v="0"/>
    <x v="35"/>
    <x v="3"/>
    <n v="28205"/>
    <x v="0"/>
    <s v="OFF-PA-10001790"/>
    <x v="1"/>
    <x v="10"/>
    <s v="Xerox 1910"/>
    <n v="192.16000000000003"/>
    <n v="5"/>
    <n v="0.2"/>
    <n v="67.255999999999986"/>
    <s v="NO"/>
    <n v="192.16000000000005"/>
    <n v="768.6400000000001"/>
    <n v="4"/>
  </r>
  <r>
    <n v="876"/>
    <s v="CA-2016-116736"/>
    <x v="327"/>
    <d v="2016-01-21T00:00:00"/>
    <x v="1"/>
    <x v="254"/>
    <x v="254"/>
    <x v="2"/>
    <x v="0"/>
    <x v="3"/>
    <x v="38"/>
    <n v="3301"/>
    <x v="3"/>
    <s v="FUR-FU-10004017"/>
    <x v="0"/>
    <x v="5"/>
    <s v="Tenex Contemporary Contur Chairmats for Low and Medium Pile Carpet, Computer, 39&quot; x 49&quot;"/>
    <n v="322.59000000000003"/>
    <n v="3"/>
    <n v="0"/>
    <n v="64.518000000000001"/>
    <s v="Yes"/>
    <n v="0"/>
    <n v="967.7700000000001"/>
    <n v="4"/>
  </r>
  <r>
    <n v="877"/>
    <s v="CA-2016-116736"/>
    <x v="327"/>
    <d v="2016-01-21T00:00:00"/>
    <x v="1"/>
    <x v="254"/>
    <x v="254"/>
    <x v="2"/>
    <x v="0"/>
    <x v="3"/>
    <x v="38"/>
    <n v="3301"/>
    <x v="3"/>
    <s v="TEC-AC-10003628"/>
    <x v="2"/>
    <x v="11"/>
    <s v="Logitech 910-002974 M325 Wireless Mouse for Web Scrolling"/>
    <n v="29.99"/>
    <n v="1"/>
    <n v="0"/>
    <n v="13.195600000000002"/>
    <s v="Yes"/>
    <n v="0"/>
    <n v="29.99"/>
    <n v="4"/>
  </r>
  <r>
    <n v="878"/>
    <s v="CA-2016-116736"/>
    <x v="327"/>
    <d v="2016-01-21T00:00:00"/>
    <x v="1"/>
    <x v="254"/>
    <x v="254"/>
    <x v="2"/>
    <x v="0"/>
    <x v="3"/>
    <x v="38"/>
    <n v="3301"/>
    <x v="3"/>
    <s v="TEC-AC-10002049"/>
    <x v="2"/>
    <x v="11"/>
    <s v="Logitech G19 Programmable Gaming Keyboard"/>
    <n v="371.96999999999997"/>
    <n v="3"/>
    <n v="0"/>
    <n v="66.954599999999971"/>
    <s v="Yes"/>
    <n v="0"/>
    <n v="1115.9099999999999"/>
    <n v="4"/>
  </r>
  <r>
    <n v="879"/>
    <s v="US-2014-158638"/>
    <x v="328"/>
    <d v="2014-09-21T00:00:00"/>
    <x v="1"/>
    <x v="326"/>
    <x v="326"/>
    <x v="2"/>
    <x v="0"/>
    <x v="10"/>
    <x v="9"/>
    <n v="19120"/>
    <x v="3"/>
    <s v="OFF-BI-10003712"/>
    <x v="1"/>
    <x v="8"/>
    <s v="Acco Pressboard Covers with Storage Hooks, 14 7/8&quot; x 11&quot;, Light Blue"/>
    <n v="5.8920000000000012"/>
    <n v="4"/>
    <n v="0.7"/>
    <n v="-4.1243999999999996"/>
    <s v="NO"/>
    <n v="16.497600000000002"/>
    <n v="7.0704000000000029"/>
    <n v="4"/>
  </r>
  <r>
    <n v="880"/>
    <s v="CA-2017-111689"/>
    <x v="329"/>
    <d v="2017-12-02T00:00:00"/>
    <x v="0"/>
    <x v="6"/>
    <x v="6"/>
    <x v="2"/>
    <x v="0"/>
    <x v="20"/>
    <x v="15"/>
    <n v="10024"/>
    <x v="3"/>
    <s v="OFF-BI-10003984"/>
    <x v="1"/>
    <x v="8"/>
    <s v="Lock-Up Easel 'Spel-Binder'"/>
    <n v="68.472000000000008"/>
    <n v="3"/>
    <n v="0.2"/>
    <n v="23.109299999999998"/>
    <s v="NO"/>
    <n v="41.083200000000005"/>
    <n v="164.33280000000002"/>
    <n v="2"/>
  </r>
  <r>
    <n v="881"/>
    <s v="CA-2017-111689"/>
    <x v="329"/>
    <d v="2017-12-02T00:00:00"/>
    <x v="0"/>
    <x v="6"/>
    <x v="6"/>
    <x v="2"/>
    <x v="0"/>
    <x v="20"/>
    <x v="15"/>
    <n v="10024"/>
    <x v="3"/>
    <s v="FUR-CH-10004287"/>
    <x v="0"/>
    <x v="1"/>
    <s v="SAFCO Arco Folding Chair"/>
    <n v="1242.8999999999999"/>
    <n v="5"/>
    <n v="0.1"/>
    <n v="262.38999999999987"/>
    <s v="NO"/>
    <n v="621.44999999999993"/>
    <n v="5593.0499999999993"/>
    <n v="2"/>
  </r>
  <r>
    <n v="882"/>
    <s v="CA-2015-129098"/>
    <x v="330"/>
    <d v="2015-10-13T00:00:00"/>
    <x v="1"/>
    <x v="54"/>
    <x v="54"/>
    <x v="0"/>
    <x v="0"/>
    <x v="24"/>
    <x v="17"/>
    <n v="22153"/>
    <x v="0"/>
    <s v="OFF-ST-10001321"/>
    <x v="1"/>
    <x v="4"/>
    <s v="Decoflex Hanging Personal Folder File, Blue"/>
    <n v="30.84"/>
    <n v="2"/>
    <n v="0"/>
    <n v="8.3268000000000022"/>
    <s v="NO"/>
    <n v="0"/>
    <n v="61.68"/>
    <n v="4"/>
  </r>
  <r>
    <n v="883"/>
    <s v="US-2017-123463"/>
    <x v="331"/>
    <d v="2017-12-23T00:00:00"/>
    <x v="3"/>
    <x v="47"/>
    <x v="47"/>
    <x v="0"/>
    <x v="0"/>
    <x v="8"/>
    <x v="1"/>
    <n v="94109"/>
    <x v="1"/>
    <s v="OFF-AR-10001118"/>
    <x v="1"/>
    <x v="6"/>
    <s v="Binney &amp; Smith Crayola Metallic Crayons, 16-Color Pack"/>
    <n v="13.48"/>
    <n v="4"/>
    <n v="0"/>
    <n v="5.9312000000000014"/>
    <s v="NO"/>
    <n v="0"/>
    <n v="53.92"/>
    <n v="0"/>
  </r>
  <r>
    <n v="884"/>
    <s v="CA-2016-165148"/>
    <x v="332"/>
    <d v="2016-10-24T00:00:00"/>
    <x v="2"/>
    <x v="327"/>
    <x v="327"/>
    <x v="2"/>
    <x v="0"/>
    <x v="66"/>
    <x v="12"/>
    <n v="48227"/>
    <x v="2"/>
    <s v="FUR-FU-10000732"/>
    <x v="0"/>
    <x v="5"/>
    <s v="Eldon 200 Class Desk Accessories"/>
    <n v="31.400000000000002"/>
    <n v="5"/>
    <n v="0"/>
    <n v="10.047999999999998"/>
    <s v="NO"/>
    <n v="0"/>
    <n v="157"/>
    <n v="2"/>
  </r>
  <r>
    <n v="885"/>
    <s v="CA-2014-134061"/>
    <x v="333"/>
    <d v="2014-05-04T00:00:00"/>
    <x v="1"/>
    <x v="328"/>
    <x v="328"/>
    <x v="0"/>
    <x v="0"/>
    <x v="30"/>
    <x v="15"/>
    <n v="14609"/>
    <x v="3"/>
    <s v="FUR-FU-10001424"/>
    <x v="0"/>
    <x v="5"/>
    <s v="Dax Clear Box Frame"/>
    <n v="17.46"/>
    <n v="2"/>
    <n v="0"/>
    <n v="5.936399999999999"/>
    <s v="NO"/>
    <n v="0"/>
    <n v="34.92"/>
    <n v="5"/>
  </r>
  <r>
    <n v="886"/>
    <s v="CA-2015-143602"/>
    <x v="334"/>
    <d v="2015-04-28T00:00:00"/>
    <x v="0"/>
    <x v="329"/>
    <x v="329"/>
    <x v="1"/>
    <x v="0"/>
    <x v="1"/>
    <x v="1"/>
    <n v="90045"/>
    <x v="1"/>
    <s v="OFF-BI-10002071"/>
    <x v="1"/>
    <x v="8"/>
    <s v="Fellowes Black Plastic Comb Bindings"/>
    <n v="13.943999999999999"/>
    <n v="3"/>
    <n v="0.2"/>
    <n v="4.5317999999999996"/>
    <s v="Yes"/>
    <n v="8.3663999999999987"/>
    <n v="33.465599999999995"/>
    <n v="3"/>
  </r>
  <r>
    <n v="887"/>
    <s v="CA-2017-115364"/>
    <x v="335"/>
    <d v="2017-07-02T00:00:00"/>
    <x v="1"/>
    <x v="220"/>
    <x v="220"/>
    <x v="0"/>
    <x v="0"/>
    <x v="70"/>
    <x v="1"/>
    <n v="92105"/>
    <x v="1"/>
    <s v="OFF-ST-10002486"/>
    <x v="1"/>
    <x v="4"/>
    <s v="Eldon Shelf Savers Cubes and Bins"/>
    <n v="83.76"/>
    <n v="12"/>
    <n v="0"/>
    <n v="1.6751999999999967"/>
    <s v="NO"/>
    <n v="0"/>
    <n v="1005.1200000000001"/>
    <n v="6"/>
  </r>
  <r>
    <n v="888"/>
    <s v="CA-2017-150707"/>
    <x v="336"/>
    <d v="2017-10-19T00:00:00"/>
    <x v="1"/>
    <x v="330"/>
    <x v="330"/>
    <x v="2"/>
    <x v="0"/>
    <x v="29"/>
    <x v="39"/>
    <n v="21044"/>
    <x v="3"/>
    <s v="OFF-BI-10001078"/>
    <x v="1"/>
    <x v="8"/>
    <s v="Acco PRESSTEX Data Binder with Storage Hooks, Dark Blue, 14 7/8&quot; X 11&quot;"/>
    <n v="37.659999999999997"/>
    <n v="7"/>
    <n v="0"/>
    <n v="18.453400000000002"/>
    <s v="NO"/>
    <n v="0"/>
    <n v="263.62"/>
    <n v="5"/>
  </r>
  <r>
    <n v="889"/>
    <s v="CA-2014-104976"/>
    <x v="337"/>
    <d v="2014-12-16T00:00:00"/>
    <x v="1"/>
    <x v="316"/>
    <x v="316"/>
    <x v="1"/>
    <x v="0"/>
    <x v="8"/>
    <x v="1"/>
    <n v="94122"/>
    <x v="1"/>
    <s v="OFF-PA-10003845"/>
    <x v="1"/>
    <x v="10"/>
    <s v="Xerox 1987"/>
    <n v="34.68"/>
    <n v="6"/>
    <n v="0"/>
    <n v="16.993200000000002"/>
    <s v="NO"/>
    <n v="0"/>
    <n v="208.07999999999998"/>
    <n v="7"/>
  </r>
  <r>
    <n v="890"/>
    <s v="CA-2017-132934"/>
    <x v="308"/>
    <d v="2017-06-26T00:00:00"/>
    <x v="1"/>
    <x v="188"/>
    <x v="188"/>
    <x v="0"/>
    <x v="0"/>
    <x v="106"/>
    <x v="15"/>
    <n v="10801"/>
    <x v="3"/>
    <s v="TEC-AC-10000927"/>
    <x v="2"/>
    <x v="11"/>
    <s v="Anker Ultrathin Bluetooth Wireless Keyboard Aluminum Cover with Stand "/>
    <n v="149.94999999999999"/>
    <n v="5"/>
    <n v="0"/>
    <n v="14.994999999999994"/>
    <s v="NO"/>
    <n v="0"/>
    <n v="749.75"/>
    <n v="6"/>
  </r>
  <r>
    <n v="891"/>
    <s v="CA-2017-132934"/>
    <x v="308"/>
    <d v="2017-06-26T00:00:00"/>
    <x v="1"/>
    <x v="188"/>
    <x v="188"/>
    <x v="0"/>
    <x v="0"/>
    <x v="106"/>
    <x v="15"/>
    <n v="10801"/>
    <x v="3"/>
    <s v="OFF-BI-10001098"/>
    <x v="1"/>
    <x v="8"/>
    <s v="Acco D-Ring Binder w/DublLock"/>
    <n v="51.311999999999998"/>
    <n v="3"/>
    <n v="0.2"/>
    <n v="18.600599999999996"/>
    <s v="NO"/>
    <n v="30.787199999999999"/>
    <n v="123.14879999999998"/>
    <n v="6"/>
  </r>
  <r>
    <n v="892"/>
    <s v="CA-2017-133256"/>
    <x v="335"/>
    <d v="2017-06-27T00:00:00"/>
    <x v="2"/>
    <x v="274"/>
    <x v="274"/>
    <x v="2"/>
    <x v="0"/>
    <x v="66"/>
    <x v="12"/>
    <n v="48227"/>
    <x v="2"/>
    <s v="OFF-PA-10001622"/>
    <x v="1"/>
    <x v="10"/>
    <s v="Ampad Poly Cover Wirebound Steno Book, 6&quot; x 9&quot; Assorted Colors, Gregg Ruled"/>
    <n v="4.54"/>
    <n v="1"/>
    <n v="0"/>
    <n v="2.0429999999999997"/>
    <s v="NO"/>
    <n v="0"/>
    <n v="4.54"/>
    <n v="1"/>
  </r>
  <r>
    <n v="893"/>
    <s v="CA-2017-133256"/>
    <x v="335"/>
    <d v="2017-06-27T00:00:00"/>
    <x v="2"/>
    <x v="274"/>
    <x v="274"/>
    <x v="2"/>
    <x v="0"/>
    <x v="66"/>
    <x v="12"/>
    <n v="48227"/>
    <x v="2"/>
    <s v="OFF-AR-10003158"/>
    <x v="1"/>
    <x v="6"/>
    <s v="Fluorescent Highlighters by Dixon"/>
    <n v="15.92"/>
    <n v="4"/>
    <n v="0"/>
    <n v="5.4127999999999989"/>
    <s v="NO"/>
    <n v="0"/>
    <n v="63.68"/>
    <n v="1"/>
  </r>
  <r>
    <n v="894"/>
    <s v="CA-2017-133256"/>
    <x v="335"/>
    <d v="2017-06-27T00:00:00"/>
    <x v="2"/>
    <x v="274"/>
    <x v="274"/>
    <x v="2"/>
    <x v="0"/>
    <x v="66"/>
    <x v="12"/>
    <n v="48227"/>
    <x v="2"/>
    <s v="TEC-PH-10002660"/>
    <x v="2"/>
    <x v="7"/>
    <s v="Nortel Networks T7316 E Nt8 B27"/>
    <n v="543.91999999999996"/>
    <n v="8"/>
    <n v="0"/>
    <n v="135.98000000000002"/>
    <s v="NO"/>
    <n v="0"/>
    <n v="4351.3599999999997"/>
    <n v="1"/>
  </r>
  <r>
    <n v="895"/>
    <s v="CA-2016-105494"/>
    <x v="338"/>
    <d v="2016-11-12T00:00:00"/>
    <x v="2"/>
    <x v="331"/>
    <x v="331"/>
    <x v="1"/>
    <x v="0"/>
    <x v="8"/>
    <x v="1"/>
    <n v="94122"/>
    <x v="1"/>
    <s v="OFF-ST-10002205"/>
    <x v="1"/>
    <x v="4"/>
    <s v="File Shuttle I and Handi-File"/>
    <n v="155.82000000000002"/>
    <n v="7"/>
    <n v="0"/>
    <n v="42.071400000000011"/>
    <s v="NO"/>
    <n v="0"/>
    <n v="1090.7400000000002"/>
    <n v="2"/>
  </r>
  <r>
    <n v="896"/>
    <s v="CA-2016-105494"/>
    <x v="338"/>
    <d v="2016-11-12T00:00:00"/>
    <x v="2"/>
    <x v="331"/>
    <x v="331"/>
    <x v="1"/>
    <x v="0"/>
    <x v="8"/>
    <x v="1"/>
    <n v="94122"/>
    <x v="1"/>
    <s v="OFF-BI-10003364"/>
    <x v="1"/>
    <x v="8"/>
    <s v="Binding Machine Supplies"/>
    <n v="70.00800000000001"/>
    <n v="3"/>
    <n v="0.2"/>
    <n v="24.502800000000001"/>
    <s v="NO"/>
    <n v="42.00480000000001"/>
    <n v="168.01920000000001"/>
    <n v="2"/>
  </r>
  <r>
    <n v="897"/>
    <s v="CA-2016-140634"/>
    <x v="339"/>
    <d v="2016-10-06T00:00:00"/>
    <x v="0"/>
    <x v="332"/>
    <x v="332"/>
    <x v="0"/>
    <x v="0"/>
    <x v="12"/>
    <x v="5"/>
    <n v="77095"/>
    <x v="2"/>
    <s v="OFF-EN-10001099"/>
    <x v="1"/>
    <x v="12"/>
    <s v="Staple envelope"/>
    <n v="15.648"/>
    <n v="2"/>
    <n v="0.2"/>
    <n v="5.0855999999999986"/>
    <s v="NO"/>
    <n v="6.2591999999999999"/>
    <n v="25.036799999999999"/>
    <n v="3"/>
  </r>
  <r>
    <n v="898"/>
    <s v="CA-2014-144407"/>
    <x v="340"/>
    <d v="2014-09-15T00:00:00"/>
    <x v="1"/>
    <x v="333"/>
    <x v="333"/>
    <x v="0"/>
    <x v="0"/>
    <x v="66"/>
    <x v="12"/>
    <n v="48227"/>
    <x v="2"/>
    <s v="OFF-LA-10003923"/>
    <x v="1"/>
    <x v="2"/>
    <s v="Alphabetical Labels for Top Tab Filing"/>
    <n v="103.60000000000001"/>
    <n v="7"/>
    <n v="0"/>
    <n v="51.800000000000004"/>
    <s v="NO"/>
    <n v="0"/>
    <n v="725.2"/>
    <n v="6"/>
  </r>
  <r>
    <n v="899"/>
    <s v="CA-2017-160983"/>
    <x v="341"/>
    <d v="2017-10-31T00:00:00"/>
    <x v="0"/>
    <x v="334"/>
    <x v="334"/>
    <x v="1"/>
    <x v="0"/>
    <x v="109"/>
    <x v="15"/>
    <n v="13021"/>
    <x v="3"/>
    <s v="OFF-PA-10002250"/>
    <x v="1"/>
    <x v="10"/>
    <s v="Things To Do Today Pad"/>
    <n v="46.96"/>
    <n v="8"/>
    <n v="0"/>
    <n v="22.540800000000001"/>
    <s v="NO"/>
    <n v="0"/>
    <n v="375.68"/>
    <n v="2"/>
  </r>
  <r>
    <n v="900"/>
    <s v="US-2016-114622"/>
    <x v="342"/>
    <d v="2016-04-12T00:00:00"/>
    <x v="2"/>
    <x v="335"/>
    <x v="335"/>
    <x v="1"/>
    <x v="0"/>
    <x v="24"/>
    <x v="24"/>
    <n v="45503"/>
    <x v="3"/>
    <s v="OFF-BI-10004716"/>
    <x v="1"/>
    <x v="8"/>
    <s v="Wilson Jones Hanging Recycled Pressboard Data Binders"/>
    <n v="8.9040000000000017"/>
    <n v="2"/>
    <n v="0.7"/>
    <n v="-6.5296000000000003"/>
    <s v="NO"/>
    <n v="12.465600000000002"/>
    <n v="5.3424000000000014"/>
    <n v="2"/>
  </r>
  <r>
    <n v="901"/>
    <s v="CA-2017-150959"/>
    <x v="343"/>
    <d v="2017-11-13T00:00:00"/>
    <x v="2"/>
    <x v="143"/>
    <x v="143"/>
    <x v="0"/>
    <x v="0"/>
    <x v="164"/>
    <x v="5"/>
    <n v="75043"/>
    <x v="2"/>
    <s v="OFF-LA-10001045"/>
    <x v="1"/>
    <x v="2"/>
    <s v="Permanent Self-Adhesive File Folder Labels for Typewriters by Universal"/>
    <n v="10.440000000000001"/>
    <n v="5"/>
    <n v="0.2"/>
    <n v="3.3929999999999989"/>
    <s v="NO"/>
    <n v="10.440000000000001"/>
    <n v="41.760000000000005"/>
    <n v="2"/>
  </r>
  <r>
    <n v="902"/>
    <s v="CA-2017-150959"/>
    <x v="343"/>
    <d v="2017-11-13T00:00:00"/>
    <x v="2"/>
    <x v="143"/>
    <x v="143"/>
    <x v="0"/>
    <x v="0"/>
    <x v="164"/>
    <x v="5"/>
    <n v="75043"/>
    <x v="2"/>
    <s v="OFF-BI-10001510"/>
    <x v="1"/>
    <x v="8"/>
    <s v="Deluxe Heavy-Duty Vinyl Round Ring Binder"/>
    <n v="18.335999999999999"/>
    <n v="4"/>
    <n v="0.8"/>
    <n v="-32.088000000000008"/>
    <s v="NO"/>
    <n v="58.675199999999997"/>
    <n v="14.668799999999997"/>
    <n v="2"/>
  </r>
  <r>
    <n v="903"/>
    <s v="CA-2017-132353"/>
    <x v="175"/>
    <d v="2017-09-17T00:00:00"/>
    <x v="2"/>
    <x v="72"/>
    <x v="72"/>
    <x v="0"/>
    <x v="0"/>
    <x v="22"/>
    <x v="10"/>
    <n v="60653"/>
    <x v="2"/>
    <s v="TEC-PH-10004536"/>
    <x v="2"/>
    <x v="7"/>
    <s v="Avaya 5420 Digital phone"/>
    <n v="323.97600000000006"/>
    <n v="3"/>
    <n v="0.2"/>
    <n v="20.248499999999993"/>
    <s v="NO"/>
    <n v="194.38560000000004"/>
    <n v="777.54240000000004"/>
    <n v="2"/>
  </r>
  <r>
    <n v="904"/>
    <s v="CA-2016-130477"/>
    <x v="143"/>
    <d v="2016-04-12T00:00:00"/>
    <x v="1"/>
    <x v="95"/>
    <x v="95"/>
    <x v="0"/>
    <x v="0"/>
    <x v="1"/>
    <x v="1"/>
    <n v="90032"/>
    <x v="1"/>
    <s v="OFF-PA-10002947"/>
    <x v="1"/>
    <x v="10"/>
    <s v="Xerox 1923"/>
    <n v="20.04"/>
    <n v="3"/>
    <n v="0"/>
    <n v="9.6191999999999993"/>
    <s v="Yes"/>
    <n v="0"/>
    <n v="60.12"/>
    <n v="4"/>
  </r>
  <r>
    <n v="905"/>
    <s v="CA-2016-130477"/>
    <x v="143"/>
    <d v="2016-04-12T00:00:00"/>
    <x v="1"/>
    <x v="95"/>
    <x v="95"/>
    <x v="0"/>
    <x v="0"/>
    <x v="1"/>
    <x v="1"/>
    <n v="90032"/>
    <x v="1"/>
    <s v="OFF-ST-10002583"/>
    <x v="1"/>
    <x v="4"/>
    <s v="Fellowes Neat Ideas Storage Cubes"/>
    <n v="64.959999999999994"/>
    <n v="2"/>
    <n v="0"/>
    <n v="2.598399999999998"/>
    <s v="Yes"/>
    <n v="0"/>
    <n v="129.91999999999999"/>
    <n v="4"/>
  </r>
  <r>
    <n v="906"/>
    <s v="CA-2016-130477"/>
    <x v="143"/>
    <d v="2016-04-12T00:00:00"/>
    <x v="1"/>
    <x v="95"/>
    <x v="95"/>
    <x v="0"/>
    <x v="0"/>
    <x v="1"/>
    <x v="1"/>
    <n v="90032"/>
    <x v="1"/>
    <s v="OFF-PA-10000019"/>
    <x v="1"/>
    <x v="10"/>
    <s v="Xerox 1931"/>
    <n v="12.96"/>
    <n v="2"/>
    <n v="0"/>
    <n v="6.2208000000000006"/>
    <s v="Yes"/>
    <n v="0"/>
    <n v="25.92"/>
    <n v="4"/>
  </r>
  <r>
    <n v="907"/>
    <s v="CA-2017-143259"/>
    <x v="247"/>
    <d v="2018-01-03T00:00:00"/>
    <x v="1"/>
    <x v="22"/>
    <x v="22"/>
    <x v="0"/>
    <x v="0"/>
    <x v="20"/>
    <x v="15"/>
    <n v="10009"/>
    <x v="3"/>
    <s v="FUR-BO-10003441"/>
    <x v="0"/>
    <x v="0"/>
    <s v="Bush Westfield Collection Bookcases, Fully Assembled"/>
    <n v="323.13600000000002"/>
    <n v="4"/>
    <n v="0.2"/>
    <n v="12.117599999999968"/>
    <s v="NO"/>
    <n v="258.50880000000001"/>
    <n v="1034.0352"/>
    <n v="4"/>
  </r>
  <r>
    <n v="908"/>
    <s v="CA-2017-143259"/>
    <x v="247"/>
    <d v="2018-01-03T00:00:00"/>
    <x v="1"/>
    <x v="22"/>
    <x v="22"/>
    <x v="0"/>
    <x v="0"/>
    <x v="20"/>
    <x v="15"/>
    <n v="10009"/>
    <x v="3"/>
    <s v="TEC-PH-10004774"/>
    <x v="2"/>
    <x v="7"/>
    <s v="Gear Head AU3700S Headset"/>
    <n v="90.93"/>
    <n v="7"/>
    <n v="0"/>
    <n v="2.7278999999999964"/>
    <s v="NO"/>
    <n v="0"/>
    <n v="636.51"/>
    <n v="4"/>
  </r>
  <r>
    <n v="909"/>
    <s v="CA-2017-143259"/>
    <x v="247"/>
    <d v="2018-01-03T00:00:00"/>
    <x v="1"/>
    <x v="22"/>
    <x v="22"/>
    <x v="0"/>
    <x v="0"/>
    <x v="20"/>
    <x v="15"/>
    <n v="10009"/>
    <x v="3"/>
    <s v="OFF-BI-10003684"/>
    <x v="1"/>
    <x v="8"/>
    <s v="Wilson Jones Legal Size Ring Binders"/>
    <n v="52.775999999999996"/>
    <n v="3"/>
    <n v="0.2"/>
    <n v="19.791"/>
    <s v="NO"/>
    <n v="31.665599999999998"/>
    <n v="126.66239999999998"/>
    <n v="4"/>
  </r>
  <r>
    <n v="910"/>
    <s v="CA-2017-137596"/>
    <x v="264"/>
    <d v="2017-09-07T00:00:00"/>
    <x v="1"/>
    <x v="336"/>
    <x v="336"/>
    <x v="2"/>
    <x v="0"/>
    <x v="25"/>
    <x v="12"/>
    <n v="49201"/>
    <x v="2"/>
    <s v="TEC-PH-10001494"/>
    <x v="2"/>
    <x v="7"/>
    <s v="Polycom CX600 IP Phone VoIP phone"/>
    <n v="1199.8"/>
    <n v="4"/>
    <n v="0"/>
    <n v="323.94600000000003"/>
    <s v="NO"/>
    <n v="0"/>
    <n v="4799.2"/>
    <n v="5"/>
  </r>
  <r>
    <n v="911"/>
    <s v="CA-2017-137596"/>
    <x v="264"/>
    <d v="2017-09-07T00:00:00"/>
    <x v="1"/>
    <x v="336"/>
    <x v="336"/>
    <x v="2"/>
    <x v="0"/>
    <x v="25"/>
    <x v="12"/>
    <n v="49201"/>
    <x v="2"/>
    <s v="TEC-AC-10004666"/>
    <x v="2"/>
    <x v="11"/>
    <s v="Maxell iVDR EX 500GB Cartridge"/>
    <n v="1928.7800000000002"/>
    <n v="7"/>
    <n v="0"/>
    <n v="829.37540000000024"/>
    <s v="NO"/>
    <n v="0"/>
    <n v="13501.460000000001"/>
    <n v="5"/>
  </r>
  <r>
    <n v="912"/>
    <s v="CA-2017-137596"/>
    <x v="264"/>
    <d v="2017-09-07T00:00:00"/>
    <x v="1"/>
    <x v="336"/>
    <x v="336"/>
    <x v="2"/>
    <x v="0"/>
    <x v="25"/>
    <x v="12"/>
    <n v="49201"/>
    <x v="2"/>
    <s v="OFF-ST-10003816"/>
    <x v="1"/>
    <x v="4"/>
    <s v="Fellowes High-Stak Drawer Files"/>
    <n v="352.38"/>
    <n v="2"/>
    <n v="0"/>
    <n v="81.047399999999982"/>
    <s v="NO"/>
    <n v="0"/>
    <n v="704.76"/>
    <n v="5"/>
  </r>
  <r>
    <n v="913"/>
    <s v="CA-2015-133627"/>
    <x v="70"/>
    <d v="2015-06-07T00:00:00"/>
    <x v="1"/>
    <x v="337"/>
    <x v="337"/>
    <x v="2"/>
    <x v="0"/>
    <x v="165"/>
    <x v="29"/>
    <n v="6360"/>
    <x v="3"/>
    <s v="FUR-FU-10001935"/>
    <x v="0"/>
    <x v="5"/>
    <s v="3M Hangers With Command Adhesive"/>
    <n v="22.200000000000003"/>
    <n v="6"/>
    <n v="0"/>
    <n v="9.1020000000000021"/>
    <s v="NO"/>
    <n v="0"/>
    <n v="133.20000000000002"/>
    <n v="7"/>
  </r>
  <r>
    <n v="914"/>
    <s v="CA-2017-102519"/>
    <x v="344"/>
    <d v="2017-11-29T00:00:00"/>
    <x v="2"/>
    <x v="312"/>
    <x v="312"/>
    <x v="1"/>
    <x v="0"/>
    <x v="158"/>
    <x v="6"/>
    <n v="53209"/>
    <x v="2"/>
    <s v="FUR-FU-10004091"/>
    <x v="0"/>
    <x v="5"/>
    <s v="Howard Miller 13&quot; Diameter Goldtone Round Wall Clock"/>
    <n v="46.94"/>
    <n v="1"/>
    <n v="0"/>
    <n v="19.2454"/>
    <s v="Yes"/>
    <n v="0"/>
    <n v="46.94"/>
    <n v="2"/>
  </r>
  <r>
    <n v="915"/>
    <s v="CA-2017-102519"/>
    <x v="344"/>
    <d v="2017-11-29T00:00:00"/>
    <x v="2"/>
    <x v="312"/>
    <x v="312"/>
    <x v="1"/>
    <x v="0"/>
    <x v="158"/>
    <x v="6"/>
    <n v="53209"/>
    <x v="2"/>
    <s v="TEC-AC-10001772"/>
    <x v="2"/>
    <x v="11"/>
    <s v="Memorex Mini Travel Drive 16 GB USB 2.0 Flash Drive"/>
    <n v="143.73000000000002"/>
    <n v="9"/>
    <n v="0"/>
    <n v="56.054700000000011"/>
    <s v="Yes"/>
    <n v="0"/>
    <n v="1293.5700000000002"/>
    <n v="2"/>
  </r>
  <r>
    <n v="916"/>
    <s v="US-2014-141215"/>
    <x v="345"/>
    <d v="2014-06-21T00:00:00"/>
    <x v="1"/>
    <x v="126"/>
    <x v="126"/>
    <x v="1"/>
    <x v="0"/>
    <x v="52"/>
    <x v="5"/>
    <n v="78207"/>
    <x v="2"/>
    <s v="FUR-TA-10001520"/>
    <x v="0"/>
    <x v="3"/>
    <s v="Lesro Sheffield Collection Coffee Table, End Table, Center Table, Corner Table"/>
    <n v="99.918000000000006"/>
    <n v="2"/>
    <n v="0.3"/>
    <n v="-18.556200000000018"/>
    <s v="NO"/>
    <n v="59.950800000000001"/>
    <n v="139.8852"/>
    <n v="6"/>
  </r>
  <r>
    <n v="917"/>
    <s v="US-2014-141215"/>
    <x v="345"/>
    <d v="2014-06-21T00:00:00"/>
    <x v="1"/>
    <x v="126"/>
    <x v="126"/>
    <x v="1"/>
    <x v="0"/>
    <x v="52"/>
    <x v="5"/>
    <n v="78207"/>
    <x v="2"/>
    <s v="FUR-CH-10003379"/>
    <x v="0"/>
    <x v="1"/>
    <s v="Global Commerce Series High-Back Swivel/Tilt Chairs"/>
    <n v="797.94399999999996"/>
    <n v="4"/>
    <n v="0.3"/>
    <n v="-56.995999999999981"/>
    <s v="NO"/>
    <n v="957.53279999999995"/>
    <n v="2234.2431999999999"/>
    <n v="6"/>
  </r>
  <r>
    <n v="918"/>
    <s v="US-2014-141215"/>
    <x v="345"/>
    <d v="2014-06-21T00:00:00"/>
    <x v="1"/>
    <x v="126"/>
    <x v="126"/>
    <x v="1"/>
    <x v="0"/>
    <x v="52"/>
    <x v="5"/>
    <n v="78207"/>
    <x v="2"/>
    <s v="OFF-BI-10002706"/>
    <x v="1"/>
    <x v="8"/>
    <s v="Avery Premier Heavy-Duty Binder with Round Locking Rings"/>
    <n v="8.5679999999999978"/>
    <n v="3"/>
    <n v="0.8"/>
    <n v="-14.5656"/>
    <s v="NO"/>
    <n v="20.563199999999995"/>
    <n v="5.1407999999999987"/>
    <n v="6"/>
  </r>
  <r>
    <n v="919"/>
    <s v="CA-2016-165218"/>
    <x v="346"/>
    <d v="2016-03-11T00:00:00"/>
    <x v="1"/>
    <x v="338"/>
    <x v="338"/>
    <x v="1"/>
    <x v="0"/>
    <x v="61"/>
    <x v="5"/>
    <n v="75220"/>
    <x v="2"/>
    <s v="OFF-EN-10000056"/>
    <x v="1"/>
    <x v="12"/>
    <s v="Cameo Buff Policy Envelopes"/>
    <n v="149.352"/>
    <n v="3"/>
    <n v="0.2"/>
    <n v="50.40629999999998"/>
    <s v="NO"/>
    <n v="89.611200000000011"/>
    <n v="358.44480000000004"/>
    <n v="6"/>
  </r>
  <r>
    <n v="920"/>
    <s v="CA-2016-165218"/>
    <x v="346"/>
    <d v="2016-03-11T00:00:00"/>
    <x v="1"/>
    <x v="338"/>
    <x v="338"/>
    <x v="1"/>
    <x v="0"/>
    <x v="61"/>
    <x v="5"/>
    <n v="75220"/>
    <x v="2"/>
    <s v="OFF-ST-10001558"/>
    <x v="1"/>
    <x v="4"/>
    <s v="Acco Perma 4000 Stacking Storage Drawers"/>
    <n v="12.991999999999999"/>
    <n v="1"/>
    <n v="0.2"/>
    <n v="-0.81199999999999983"/>
    <s v="NO"/>
    <n v="2.5983999999999998"/>
    <n v="10.393599999999999"/>
    <n v="6"/>
  </r>
  <r>
    <n v="921"/>
    <s v="CA-2014-138296"/>
    <x v="29"/>
    <d v="2014-12-12T00:00:00"/>
    <x v="1"/>
    <x v="116"/>
    <x v="116"/>
    <x v="0"/>
    <x v="0"/>
    <x v="166"/>
    <x v="17"/>
    <n v="22304"/>
    <x v="0"/>
    <s v="OFF-ST-10002444"/>
    <x v="1"/>
    <x v="4"/>
    <s v="Recycled Eldon Regeneration Jumbo File"/>
    <n v="24.56"/>
    <n v="2"/>
    <n v="0"/>
    <n v="6.8767999999999994"/>
    <s v="NO"/>
    <n v="0"/>
    <n v="49.12"/>
    <n v="7"/>
  </r>
  <r>
    <n v="922"/>
    <s v="CA-2015-111164"/>
    <x v="347"/>
    <d v="2015-04-15T00:00:00"/>
    <x v="1"/>
    <x v="339"/>
    <x v="339"/>
    <x v="0"/>
    <x v="0"/>
    <x v="20"/>
    <x v="15"/>
    <n v="10009"/>
    <x v="3"/>
    <s v="TEC-AC-10002473"/>
    <x v="2"/>
    <x v="11"/>
    <s v="Maxell 4.7GB DVD-R"/>
    <n v="85.14"/>
    <n v="3"/>
    <n v="0"/>
    <n v="34.907399999999996"/>
    <s v="NO"/>
    <n v="0"/>
    <n v="255.42000000000002"/>
    <n v="4"/>
  </r>
  <r>
    <n v="923"/>
    <s v="CA-2015-111164"/>
    <x v="347"/>
    <d v="2015-04-15T00:00:00"/>
    <x v="1"/>
    <x v="339"/>
    <x v="339"/>
    <x v="0"/>
    <x v="0"/>
    <x v="20"/>
    <x v="15"/>
    <n v="10009"/>
    <x v="3"/>
    <s v="TEC-PH-10004531"/>
    <x v="2"/>
    <x v="7"/>
    <s v="OtterBox Commuter Series Case - iPhone 5 &amp; 5s"/>
    <n v="21.99"/>
    <n v="1"/>
    <n v="0"/>
    <n v="10.555199999999999"/>
    <s v="NO"/>
    <n v="0"/>
    <n v="21.99"/>
    <n v="4"/>
  </r>
  <r>
    <n v="924"/>
    <s v="CA-2015-111164"/>
    <x v="347"/>
    <d v="2015-04-15T00:00:00"/>
    <x v="1"/>
    <x v="339"/>
    <x v="339"/>
    <x v="0"/>
    <x v="0"/>
    <x v="20"/>
    <x v="15"/>
    <n v="10009"/>
    <x v="3"/>
    <s v="OFF-AP-10004487"/>
    <x v="1"/>
    <x v="9"/>
    <s v="Kensington 4 Outlet MasterPiece Compact Power Control Center"/>
    <n v="406.59999999999997"/>
    <n v="5"/>
    <n v="0"/>
    <n v="113.84799999999998"/>
    <s v="NO"/>
    <n v="0"/>
    <n v="2032.9999999999998"/>
    <n v="4"/>
  </r>
  <r>
    <n v="925"/>
    <s v="CA-2016-149797"/>
    <x v="306"/>
    <d v="2016-09-20T00:00:00"/>
    <x v="1"/>
    <x v="340"/>
    <x v="340"/>
    <x v="1"/>
    <x v="0"/>
    <x v="20"/>
    <x v="15"/>
    <n v="10011"/>
    <x v="3"/>
    <s v="OFF-BI-10003650"/>
    <x v="1"/>
    <x v="8"/>
    <s v="GBC DocuBind 300 Electric Binding Machine"/>
    <n v="841.5680000000001"/>
    <n v="2"/>
    <n v="0.2"/>
    <n v="294.54879999999991"/>
    <s v="NO"/>
    <n v="336.62720000000007"/>
    <n v="1346.5088000000001"/>
    <n v="5"/>
  </r>
  <r>
    <n v="926"/>
    <s v="CA-2014-132962"/>
    <x v="103"/>
    <d v="2014-09-16T00:00:00"/>
    <x v="2"/>
    <x v="341"/>
    <x v="341"/>
    <x v="0"/>
    <x v="0"/>
    <x v="10"/>
    <x v="9"/>
    <n v="19143"/>
    <x v="3"/>
    <s v="OFF-PA-10003543"/>
    <x v="1"/>
    <x v="10"/>
    <s v="Xerox 1985"/>
    <n v="15.552000000000003"/>
    <n v="3"/>
    <n v="0.2"/>
    <n v="5.4432"/>
    <s v="NO"/>
    <n v="9.3312000000000008"/>
    <n v="37.324800000000003"/>
    <n v="3"/>
  </r>
  <r>
    <n v="927"/>
    <s v="CA-2014-132962"/>
    <x v="103"/>
    <d v="2014-09-16T00:00:00"/>
    <x v="2"/>
    <x v="341"/>
    <x v="341"/>
    <x v="0"/>
    <x v="0"/>
    <x v="10"/>
    <x v="9"/>
    <n v="19143"/>
    <x v="3"/>
    <s v="TEC-AC-10004353"/>
    <x v="2"/>
    <x v="11"/>
    <s v="Hypercom P1300 Pinpad"/>
    <n v="252.00000000000003"/>
    <n v="5"/>
    <n v="0.2"/>
    <n v="53.550000000000004"/>
    <s v="NO"/>
    <n v="252.00000000000006"/>
    <n v="1008.0000000000002"/>
    <n v="3"/>
  </r>
  <r>
    <n v="928"/>
    <s v="CA-2015-115091"/>
    <x v="348"/>
    <d v="2015-10-09T00:00:00"/>
    <x v="1"/>
    <x v="342"/>
    <x v="342"/>
    <x v="2"/>
    <x v="0"/>
    <x v="24"/>
    <x v="17"/>
    <n v="22153"/>
    <x v="0"/>
    <s v="OFF-AR-10000658"/>
    <x v="1"/>
    <x v="6"/>
    <s v="Newell 324"/>
    <n v="46.2"/>
    <n v="4"/>
    <n v="0"/>
    <n v="12.936"/>
    <s v="NO"/>
    <n v="0"/>
    <n v="184.8"/>
    <n v="4"/>
  </r>
  <r>
    <n v="929"/>
    <s v="CA-2015-115091"/>
    <x v="348"/>
    <d v="2015-10-09T00:00:00"/>
    <x v="1"/>
    <x v="342"/>
    <x v="342"/>
    <x v="2"/>
    <x v="0"/>
    <x v="24"/>
    <x v="17"/>
    <n v="22153"/>
    <x v="0"/>
    <s v="OFF-AP-10000696"/>
    <x v="1"/>
    <x v="9"/>
    <s v="Holmes Odor Grabber"/>
    <n v="28.84"/>
    <n v="2"/>
    <n v="0"/>
    <n v="9.517199999999999"/>
    <s v="NO"/>
    <n v="0"/>
    <n v="57.68"/>
    <n v="4"/>
  </r>
  <r>
    <n v="930"/>
    <s v="CA-2017-144932"/>
    <x v="349"/>
    <d v="2017-04-17T00:00:00"/>
    <x v="2"/>
    <x v="269"/>
    <x v="269"/>
    <x v="0"/>
    <x v="0"/>
    <x v="167"/>
    <x v="24"/>
    <n v="43615"/>
    <x v="3"/>
    <s v="OFF-AR-10003560"/>
    <x v="1"/>
    <x v="6"/>
    <s v="Zebra Zazzle Fluorescent Highlighters"/>
    <n v="14.592000000000002"/>
    <n v="3"/>
    <n v="0.2"/>
    <n v="2.5535999999999985"/>
    <s v="NO"/>
    <n v="8.7552000000000021"/>
    <n v="35.020800000000008"/>
    <n v="3"/>
  </r>
  <r>
    <n v="931"/>
    <s v="CA-2017-144932"/>
    <x v="349"/>
    <d v="2017-04-17T00:00:00"/>
    <x v="2"/>
    <x v="269"/>
    <x v="269"/>
    <x v="0"/>
    <x v="0"/>
    <x v="167"/>
    <x v="24"/>
    <n v="43615"/>
    <x v="3"/>
    <s v="OFF-AR-10001468"/>
    <x v="1"/>
    <x v="6"/>
    <s v="Sanford Prismacolor Professional Thick Lead Art Pencils, 36-Color Set"/>
    <n v="89.855999999999995"/>
    <n v="3"/>
    <n v="0.2"/>
    <n v="21.340800000000002"/>
    <s v="NO"/>
    <n v="53.913600000000002"/>
    <n v="215.65439999999998"/>
    <n v="3"/>
  </r>
  <r>
    <n v="932"/>
    <s v="CA-2017-144932"/>
    <x v="349"/>
    <d v="2017-04-17T00:00:00"/>
    <x v="2"/>
    <x v="269"/>
    <x v="269"/>
    <x v="0"/>
    <x v="0"/>
    <x v="167"/>
    <x v="24"/>
    <n v="43615"/>
    <x v="3"/>
    <s v="OFF-PA-10004971"/>
    <x v="1"/>
    <x v="10"/>
    <s v="Xerox 196"/>
    <n v="13.872000000000002"/>
    <n v="3"/>
    <n v="0.2"/>
    <n v="5.0286000000000008"/>
    <s v="NO"/>
    <n v="8.3232000000000017"/>
    <n v="33.292800000000007"/>
    <n v="3"/>
  </r>
  <r>
    <n v="933"/>
    <s v="CA-2017-114216"/>
    <x v="264"/>
    <d v="2017-09-06T00:00:00"/>
    <x v="1"/>
    <x v="343"/>
    <x v="343"/>
    <x v="0"/>
    <x v="0"/>
    <x v="10"/>
    <x v="9"/>
    <n v="19140"/>
    <x v="3"/>
    <s v="OFF-PA-10002195"/>
    <x v="1"/>
    <x v="10"/>
    <s v="RSVP Cards &amp; Envelopes, Blank White, 8-1/2&quot; X 11&quot;, 24 Cards/25 Envelopes/Set"/>
    <n v="12.192"/>
    <n v="3"/>
    <n v="0.2"/>
    <n v="4.1147999999999998"/>
    <s v="NO"/>
    <n v="7.3152000000000008"/>
    <n v="29.2608"/>
    <n v="4"/>
  </r>
  <r>
    <n v="934"/>
    <s v="CA-2016-140081"/>
    <x v="23"/>
    <d v="2016-06-24T00:00:00"/>
    <x v="1"/>
    <x v="344"/>
    <x v="344"/>
    <x v="2"/>
    <x v="0"/>
    <x v="10"/>
    <x v="9"/>
    <n v="19120"/>
    <x v="3"/>
    <s v="OFF-PA-10001745"/>
    <x v="1"/>
    <x v="10"/>
    <s v="Wirebound Message Books, 2 7/8&quot; x 5&quot;, 3 Forms per Page"/>
    <n v="45.056000000000004"/>
    <n v="8"/>
    <n v="0.2"/>
    <n v="15.206399999999997"/>
    <s v="NO"/>
    <n v="72.089600000000004"/>
    <n v="288.35840000000002"/>
    <n v="4"/>
  </r>
  <r>
    <n v="935"/>
    <s v="CA-2016-140081"/>
    <x v="23"/>
    <d v="2016-06-24T00:00:00"/>
    <x v="1"/>
    <x v="344"/>
    <x v="344"/>
    <x v="2"/>
    <x v="0"/>
    <x v="10"/>
    <x v="9"/>
    <n v="19120"/>
    <x v="3"/>
    <s v="OFF-BI-10004826"/>
    <x v="1"/>
    <x v="8"/>
    <s v="JM Magazine Binder"/>
    <n v="29.718000000000007"/>
    <n v="6"/>
    <n v="0.7"/>
    <n v="-21.793199999999992"/>
    <s v="NO"/>
    <n v="124.81560000000003"/>
    <n v="53.492400000000018"/>
    <n v="4"/>
  </r>
  <r>
    <n v="936"/>
    <s v="CA-2016-140081"/>
    <x v="23"/>
    <d v="2016-06-24T00:00:00"/>
    <x v="1"/>
    <x v="344"/>
    <x v="344"/>
    <x v="2"/>
    <x v="0"/>
    <x v="10"/>
    <x v="9"/>
    <n v="19120"/>
    <x v="3"/>
    <s v="OFF-PA-10001870"/>
    <x v="1"/>
    <x v="10"/>
    <s v="Xerox 202"/>
    <n v="15.552000000000003"/>
    <n v="3"/>
    <n v="0.2"/>
    <n v="5.4432"/>
    <s v="NO"/>
    <n v="9.3312000000000008"/>
    <n v="37.324800000000003"/>
    <n v="4"/>
  </r>
  <r>
    <n v="937"/>
    <s v="CA-2016-140081"/>
    <x v="23"/>
    <d v="2016-06-24T00:00:00"/>
    <x v="1"/>
    <x v="344"/>
    <x v="344"/>
    <x v="2"/>
    <x v="0"/>
    <x v="10"/>
    <x v="9"/>
    <n v="19120"/>
    <x v="3"/>
    <s v="OFF-AP-10001058"/>
    <x v="1"/>
    <x v="9"/>
    <s v="Sanyo 2.5 Cubic Foot Mid-Size Office Refrigerators"/>
    <n v="447.69600000000003"/>
    <n v="2"/>
    <n v="0.2"/>
    <n v="33.577199999999976"/>
    <s v="NO"/>
    <n v="179.07840000000002"/>
    <n v="716.31360000000006"/>
    <n v="4"/>
  </r>
  <r>
    <n v="938"/>
    <s v="US-2017-111745"/>
    <x v="60"/>
    <d v="2017-11-06T00:00:00"/>
    <x v="2"/>
    <x v="19"/>
    <x v="19"/>
    <x v="1"/>
    <x v="0"/>
    <x v="168"/>
    <x v="27"/>
    <n v="87401"/>
    <x v="1"/>
    <s v="TEC-AC-10003911"/>
    <x v="2"/>
    <x v="11"/>
    <s v="NETGEAR AC1750 Dual Band Gigabit Smart WiFi Router"/>
    <n v="159.99"/>
    <n v="1"/>
    <n v="0"/>
    <n v="54.396599999999992"/>
    <s v="NO"/>
    <n v="0"/>
    <n v="159.99"/>
    <n v="1"/>
  </r>
  <r>
    <n v="939"/>
    <s v="CA-2015-148250"/>
    <x v="350"/>
    <d v="2015-12-17T00:00:00"/>
    <x v="1"/>
    <x v="345"/>
    <x v="345"/>
    <x v="1"/>
    <x v="0"/>
    <x v="169"/>
    <x v="1"/>
    <n v="92503"/>
    <x v="1"/>
    <s v="OFF-PA-10000289"/>
    <x v="1"/>
    <x v="10"/>
    <s v="Xerox 213"/>
    <n v="12.96"/>
    <n v="2"/>
    <n v="0"/>
    <n v="6.2208000000000006"/>
    <s v="NO"/>
    <n v="0"/>
    <n v="25.92"/>
    <n v="4"/>
  </r>
  <r>
    <n v="940"/>
    <s v="CA-2015-148250"/>
    <x v="350"/>
    <d v="2015-12-17T00:00:00"/>
    <x v="1"/>
    <x v="345"/>
    <x v="345"/>
    <x v="1"/>
    <x v="0"/>
    <x v="169"/>
    <x v="1"/>
    <n v="92503"/>
    <x v="1"/>
    <s v="OFF-AP-10003040"/>
    <x v="1"/>
    <x v="9"/>
    <s v="Fellowes 8 Outlet Superior Workstation Surge Protector w/o Phone/Fax/Modem Protection"/>
    <n v="134.47999999999999"/>
    <n v="4"/>
    <n v="0"/>
    <n v="34.964799999999997"/>
    <s v="NO"/>
    <n v="0"/>
    <n v="537.91999999999996"/>
    <n v="4"/>
  </r>
  <r>
    <n v="941"/>
    <s v="CA-2016-105760"/>
    <x v="351"/>
    <d v="2016-06-20T00:00:00"/>
    <x v="2"/>
    <x v="346"/>
    <x v="346"/>
    <x v="1"/>
    <x v="0"/>
    <x v="8"/>
    <x v="1"/>
    <n v="94110"/>
    <x v="1"/>
    <s v="OFF-PA-10000350"/>
    <x v="1"/>
    <x v="10"/>
    <s v="Message Book, Standard Line &quot;While You Were Out&quot;, 5 1/2&quot; X 4&quot;, 200 Sets/Book"/>
    <n v="17.12"/>
    <n v="2"/>
    <n v="0"/>
    <n v="8.0464000000000002"/>
    <s v="NO"/>
    <n v="0"/>
    <n v="34.24"/>
    <n v="1"/>
  </r>
  <r>
    <n v="942"/>
    <s v="CA-2016-142958"/>
    <x v="180"/>
    <d v="2016-12-20T00:00:00"/>
    <x v="1"/>
    <x v="338"/>
    <x v="338"/>
    <x v="1"/>
    <x v="0"/>
    <x v="170"/>
    <x v="1"/>
    <n v="90503"/>
    <x v="1"/>
    <s v="OFF-BI-10001759"/>
    <x v="1"/>
    <x v="8"/>
    <s v="Acco Pressboard Covers with Storage Hooks, 14 7/8&quot; x 11&quot;, Dark Blue"/>
    <n v="6.0960000000000001"/>
    <n v="2"/>
    <n v="0.2"/>
    <n v="2.2098"/>
    <s v="NO"/>
    <n v="2.4384000000000001"/>
    <n v="9.7536000000000005"/>
    <n v="7"/>
  </r>
  <r>
    <n v="943"/>
    <s v="CA-2016-142958"/>
    <x v="180"/>
    <d v="2016-12-20T00:00:00"/>
    <x v="1"/>
    <x v="338"/>
    <x v="338"/>
    <x v="1"/>
    <x v="0"/>
    <x v="170"/>
    <x v="1"/>
    <n v="90503"/>
    <x v="1"/>
    <s v="FUR-TA-10000577"/>
    <x v="0"/>
    <x v="3"/>
    <s v="Bretford CR4500 Series Slim Rectangular Table"/>
    <n v="1114.2719999999999"/>
    <n v="4"/>
    <n v="0.2"/>
    <n v="41.785200000000032"/>
    <s v="NO"/>
    <n v="891.41759999999999"/>
    <n v="3565.6704"/>
    <n v="7"/>
  </r>
  <r>
    <n v="944"/>
    <s v="CA-2015-120880"/>
    <x v="352"/>
    <d v="2015-06-03T00:00:00"/>
    <x v="1"/>
    <x v="139"/>
    <x v="139"/>
    <x v="0"/>
    <x v="0"/>
    <x v="4"/>
    <x v="4"/>
    <n v="98105"/>
    <x v="1"/>
    <s v="OFF-PA-10004101"/>
    <x v="1"/>
    <x v="10"/>
    <s v="Xerox 1894"/>
    <n v="32.400000000000006"/>
    <n v="5"/>
    <n v="0"/>
    <n v="15.552000000000001"/>
    <s v="NO"/>
    <n v="0"/>
    <n v="162.00000000000003"/>
    <n v="5"/>
  </r>
  <r>
    <n v="945"/>
    <s v="CA-2015-120880"/>
    <x v="352"/>
    <d v="2015-06-03T00:00:00"/>
    <x v="1"/>
    <x v="139"/>
    <x v="139"/>
    <x v="0"/>
    <x v="0"/>
    <x v="4"/>
    <x v="4"/>
    <n v="98105"/>
    <x v="1"/>
    <s v="OFF-ST-10001496"/>
    <x v="1"/>
    <x v="4"/>
    <s v="Standard Rollaway File with Lock"/>
    <n v="540.56999999999994"/>
    <n v="3"/>
    <n v="0"/>
    <n v="140.54820000000001"/>
    <s v="NO"/>
    <n v="0"/>
    <n v="1621.7099999999998"/>
    <n v="5"/>
  </r>
  <r>
    <n v="946"/>
    <s v="CA-2015-120880"/>
    <x v="352"/>
    <d v="2015-06-03T00:00:00"/>
    <x v="1"/>
    <x v="139"/>
    <x v="139"/>
    <x v="0"/>
    <x v="0"/>
    <x v="4"/>
    <x v="4"/>
    <n v="98105"/>
    <x v="1"/>
    <s v="OFF-BI-10002931"/>
    <x v="1"/>
    <x v="8"/>
    <s v="Avery Trapezoid Extra Heavy Duty 4&quot; Binders"/>
    <n v="167.76"/>
    <n v="5"/>
    <n v="0.2"/>
    <n v="62.91"/>
    <s v="NO"/>
    <n v="167.76"/>
    <n v="671.04"/>
    <n v="5"/>
  </r>
  <r>
    <n v="947"/>
    <s v="US-2015-140200"/>
    <x v="353"/>
    <d v="2015-07-28T00:00:00"/>
    <x v="2"/>
    <x v="222"/>
    <x v="222"/>
    <x v="0"/>
    <x v="0"/>
    <x v="123"/>
    <x v="16"/>
    <n v="85204"/>
    <x v="1"/>
    <s v="FUR-TA-10002356"/>
    <x v="0"/>
    <x v="3"/>
    <s v="Bevis Boat-Shaped Conference Table"/>
    <n v="393.16500000000002"/>
    <n v="3"/>
    <n v="0.5"/>
    <n v="-204.44580000000005"/>
    <s v="NO"/>
    <n v="589.74750000000006"/>
    <n v="589.74750000000006"/>
    <n v="2"/>
  </r>
  <r>
    <n v="948"/>
    <s v="US-2017-110576"/>
    <x v="354"/>
    <d v="2017-12-02T00:00:00"/>
    <x v="1"/>
    <x v="176"/>
    <x v="176"/>
    <x v="2"/>
    <x v="0"/>
    <x v="10"/>
    <x v="9"/>
    <n v="19120"/>
    <x v="3"/>
    <s v="FUR-FU-10003601"/>
    <x v="0"/>
    <x v="5"/>
    <s v="Deflect-o RollaMat Studded, Beveled Mat for Medium Pile Carpeting"/>
    <n v="516.48800000000006"/>
    <n v="7"/>
    <n v="0.2"/>
    <n v="-12.912200000000027"/>
    <s v="NO"/>
    <n v="723.08320000000003"/>
    <n v="2892.3328000000001"/>
    <n v="4"/>
  </r>
  <r>
    <n v="949"/>
    <s v="US-2017-110576"/>
    <x v="354"/>
    <d v="2017-12-02T00:00:00"/>
    <x v="1"/>
    <x v="176"/>
    <x v="176"/>
    <x v="2"/>
    <x v="0"/>
    <x v="10"/>
    <x v="9"/>
    <n v="19120"/>
    <x v="3"/>
    <s v="FUR-FU-10000576"/>
    <x v="0"/>
    <x v="5"/>
    <s v="Luxo Professional Fluorescent Magnifier Lamp with Clamp-Mount Base"/>
    <n v="1007.2320000000001"/>
    <n v="6"/>
    <n v="0.2"/>
    <n v="75.542400000000015"/>
    <s v="NO"/>
    <n v="1208.6784000000002"/>
    <n v="4834.713600000001"/>
    <n v="4"/>
  </r>
  <r>
    <n v="950"/>
    <s v="US-2017-110576"/>
    <x v="354"/>
    <d v="2017-12-02T00:00:00"/>
    <x v="1"/>
    <x v="176"/>
    <x v="176"/>
    <x v="2"/>
    <x v="0"/>
    <x v="10"/>
    <x v="9"/>
    <n v="19120"/>
    <x v="3"/>
    <s v="FUR-TA-10004154"/>
    <x v="0"/>
    <x v="3"/>
    <s v="Riverside Furniture Oval Coffee Table, Oval End Table, End Table with Drawer"/>
    <n v="2065.3200000000002"/>
    <n v="12"/>
    <n v="0.4"/>
    <n v="-619.59600000000012"/>
    <s v="NO"/>
    <n v="9913.5360000000019"/>
    <n v="14870.304000000002"/>
    <n v="4"/>
  </r>
  <r>
    <n v="951"/>
    <s v="US-2017-110576"/>
    <x v="354"/>
    <d v="2017-12-02T00:00:00"/>
    <x v="1"/>
    <x v="176"/>
    <x v="176"/>
    <x v="2"/>
    <x v="0"/>
    <x v="10"/>
    <x v="9"/>
    <n v="19120"/>
    <x v="3"/>
    <s v="OFF-PA-10000788"/>
    <x v="1"/>
    <x v="10"/>
    <s v="Xerox 210"/>
    <n v="15.552000000000003"/>
    <n v="3"/>
    <n v="0.2"/>
    <n v="5.4432"/>
    <s v="NO"/>
    <n v="9.3312000000000008"/>
    <n v="37.324800000000003"/>
    <n v="4"/>
  </r>
  <r>
    <n v="952"/>
    <s v="US-2017-110576"/>
    <x v="354"/>
    <d v="2017-12-02T00:00:00"/>
    <x v="1"/>
    <x v="176"/>
    <x v="176"/>
    <x v="2"/>
    <x v="0"/>
    <x v="10"/>
    <x v="9"/>
    <n v="19120"/>
    <x v="3"/>
    <s v="OFF-PA-10002479"/>
    <x v="1"/>
    <x v="10"/>
    <s v="Xerox 4200 Series MultiUse Premium Copy Paper (20Lb. and 84 Bright)"/>
    <n v="25.344000000000001"/>
    <n v="6"/>
    <n v="0.2"/>
    <n v="7.92"/>
    <s v="NO"/>
    <n v="30.412800000000004"/>
    <n v="121.65120000000002"/>
    <n v="4"/>
  </r>
  <r>
    <n v="953"/>
    <s v="CA-2017-131156"/>
    <x v="355"/>
    <d v="2017-04-07T00:00:00"/>
    <x v="1"/>
    <x v="347"/>
    <x v="347"/>
    <x v="0"/>
    <x v="0"/>
    <x v="10"/>
    <x v="9"/>
    <n v="19143"/>
    <x v="3"/>
    <s v="FUR-FU-10001940"/>
    <x v="0"/>
    <x v="5"/>
    <s v="Staple-based wall hangings"/>
    <n v="25.472000000000001"/>
    <n v="4"/>
    <n v="0.2"/>
    <n v="7.6416000000000022"/>
    <s v="NO"/>
    <n v="20.377600000000001"/>
    <n v="81.510400000000004"/>
    <n v="4"/>
  </r>
  <r>
    <n v="954"/>
    <s v="CA-2017-136539"/>
    <x v="116"/>
    <d v="2018-01-01T00:00:00"/>
    <x v="1"/>
    <x v="348"/>
    <x v="348"/>
    <x v="0"/>
    <x v="0"/>
    <x v="171"/>
    <x v="5"/>
    <n v="78664"/>
    <x v="2"/>
    <s v="OFF-AR-10001958"/>
    <x v="1"/>
    <x v="6"/>
    <s v="Stanley Bostitch Contemporary Electric Pencil Sharpeners"/>
    <n v="27.168000000000003"/>
    <n v="2"/>
    <n v="0.2"/>
    <n v="2.7168000000000001"/>
    <s v="Yes"/>
    <n v="10.867200000000002"/>
    <n v="43.468800000000002"/>
    <n v="4"/>
  </r>
  <r>
    <n v="955"/>
    <s v="CA-2017-136539"/>
    <x v="116"/>
    <d v="2018-01-01T00:00:00"/>
    <x v="1"/>
    <x v="348"/>
    <x v="348"/>
    <x v="0"/>
    <x v="0"/>
    <x v="171"/>
    <x v="5"/>
    <n v="78664"/>
    <x v="2"/>
    <s v="FUR-BO-10004709"/>
    <x v="0"/>
    <x v="0"/>
    <s v="Bush Westfield Collection Bookcases, Medium Cherry Finish"/>
    <n v="78.852799999999988"/>
    <n v="2"/>
    <n v="0.32"/>
    <n v="-11.595999999999997"/>
    <s v="Yes"/>
    <n v="50.465791999999993"/>
    <n v="107.23980799999998"/>
    <n v="4"/>
  </r>
  <r>
    <n v="956"/>
    <s v="CA-2017-119305"/>
    <x v="329"/>
    <d v="2017-12-04T00:00:00"/>
    <x v="1"/>
    <x v="349"/>
    <x v="349"/>
    <x v="0"/>
    <x v="0"/>
    <x v="25"/>
    <x v="35"/>
    <n v="39212"/>
    <x v="0"/>
    <s v="OFF-ST-10000604"/>
    <x v="1"/>
    <x v="4"/>
    <s v="Home/Office Personal File Carts"/>
    <n v="173.79999999999998"/>
    <n v="5"/>
    <n v="0"/>
    <n v="43.449999999999989"/>
    <s v="NO"/>
    <n v="0"/>
    <n v="868.99999999999989"/>
    <n v="4"/>
  </r>
  <r>
    <n v="957"/>
    <s v="CA-2017-102414"/>
    <x v="356"/>
    <d v="2017-05-18T00:00:00"/>
    <x v="0"/>
    <x v="350"/>
    <x v="350"/>
    <x v="0"/>
    <x v="0"/>
    <x v="42"/>
    <x v="16"/>
    <n v="85023"/>
    <x v="1"/>
    <s v="TEC-PH-10002923"/>
    <x v="2"/>
    <x v="7"/>
    <s v="Logitech B530 USB Headset - headset - Full size, Binaural"/>
    <n v="29.592000000000002"/>
    <n v="1"/>
    <n v="0.2"/>
    <n v="2.5893000000000006"/>
    <s v="NO"/>
    <n v="5.918400000000001"/>
    <n v="23.6736"/>
    <n v="3"/>
  </r>
  <r>
    <n v="958"/>
    <s v="CA-2017-102414"/>
    <x v="356"/>
    <d v="2017-05-18T00:00:00"/>
    <x v="0"/>
    <x v="350"/>
    <x v="350"/>
    <x v="0"/>
    <x v="0"/>
    <x v="42"/>
    <x v="16"/>
    <n v="85023"/>
    <x v="1"/>
    <s v="OFF-BI-10004465"/>
    <x v="1"/>
    <x v="8"/>
    <s v="Avery Durable Slant Ring Binders"/>
    <n v="4.7520000000000007"/>
    <n v="2"/>
    <n v="0.7"/>
    <n v="-3.1679999999999993"/>
    <s v="NO"/>
    <n v="6.6528000000000009"/>
    <n v="2.8512000000000004"/>
    <n v="3"/>
  </r>
  <r>
    <n v="959"/>
    <s v="CA-2017-102414"/>
    <x v="356"/>
    <d v="2017-05-18T00:00:00"/>
    <x v="0"/>
    <x v="350"/>
    <x v="350"/>
    <x v="0"/>
    <x v="0"/>
    <x v="42"/>
    <x v="16"/>
    <n v="85023"/>
    <x v="1"/>
    <s v="OFF-PA-10002333"/>
    <x v="1"/>
    <x v="10"/>
    <s v="Universal Ultra Bright White Copier/Laser Paper, 8 1/2&quot; x 11&quot;, Ream"/>
    <n v="15.552000000000003"/>
    <n v="3"/>
    <n v="0.2"/>
    <n v="5.6375999999999999"/>
    <s v="NO"/>
    <n v="9.3312000000000008"/>
    <n v="37.324800000000003"/>
    <n v="3"/>
  </r>
  <r>
    <n v="960"/>
    <s v="CA-2015-112571"/>
    <x v="357"/>
    <d v="2015-09-22T00:00:00"/>
    <x v="3"/>
    <x v="351"/>
    <x v="351"/>
    <x v="0"/>
    <x v="0"/>
    <x v="147"/>
    <x v="1"/>
    <n v="92054"/>
    <x v="1"/>
    <s v="FUR-FU-10004188"/>
    <x v="0"/>
    <x v="5"/>
    <s v="Luxo Professional Combination Clamp-On Lamps"/>
    <n v="204.6"/>
    <n v="2"/>
    <n v="0"/>
    <n v="53.195999999999998"/>
    <s v="NO"/>
    <n v="0"/>
    <n v="409.2"/>
    <n v="0"/>
  </r>
  <r>
    <n v="961"/>
    <s v="CA-2017-152142"/>
    <x v="237"/>
    <d v="2017-11-19T00:00:00"/>
    <x v="1"/>
    <x v="352"/>
    <x v="352"/>
    <x v="1"/>
    <x v="0"/>
    <x v="8"/>
    <x v="1"/>
    <n v="94110"/>
    <x v="1"/>
    <s v="FUR-CH-10002965"/>
    <x v="0"/>
    <x v="1"/>
    <s v="Global Leather Highback Executive Chair with Pneumatic Height Adjustment, Black"/>
    <n v="321.56799999999998"/>
    <n v="2"/>
    <n v="0.2"/>
    <n v="28.137200000000007"/>
    <s v="NO"/>
    <n v="128.62719999999999"/>
    <n v="514.50879999999995"/>
    <n v="5"/>
  </r>
  <r>
    <n v="962"/>
    <s v="CA-2015-160059"/>
    <x v="154"/>
    <d v="2015-12-01T00:00:00"/>
    <x v="1"/>
    <x v="353"/>
    <x v="353"/>
    <x v="2"/>
    <x v="0"/>
    <x v="115"/>
    <x v="36"/>
    <n v="72701"/>
    <x v="0"/>
    <s v="OFF-BI-10000145"/>
    <x v="1"/>
    <x v="8"/>
    <s v="Zipper Ring Binder Pockets"/>
    <n v="6.24"/>
    <n v="2"/>
    <n v="0"/>
    <n v="3.0575999999999999"/>
    <s v="NO"/>
    <n v="0"/>
    <n v="12.48"/>
    <n v="4"/>
  </r>
  <r>
    <n v="963"/>
    <s v="CA-2016-120859"/>
    <x v="142"/>
    <d v="2016-09-04T00:00:00"/>
    <x v="2"/>
    <x v="51"/>
    <x v="51"/>
    <x v="1"/>
    <x v="0"/>
    <x v="8"/>
    <x v="1"/>
    <n v="94110"/>
    <x v="1"/>
    <s v="OFF-EN-10001335"/>
    <x v="1"/>
    <x v="12"/>
    <s v="White Business Envelopes with Contemporary Seam, Recycled White Business Envelopes"/>
    <n v="21.88"/>
    <n v="2"/>
    <n v="0"/>
    <n v="10.94"/>
    <s v="NO"/>
    <n v="0"/>
    <n v="43.76"/>
    <n v="3"/>
  </r>
  <r>
    <n v="964"/>
    <s v="CA-2014-127488"/>
    <x v="358"/>
    <d v="2014-09-24T00:00:00"/>
    <x v="0"/>
    <x v="333"/>
    <x v="333"/>
    <x v="0"/>
    <x v="0"/>
    <x v="172"/>
    <x v="2"/>
    <n v="33433"/>
    <x v="0"/>
    <s v="OFF-LA-10001613"/>
    <x v="1"/>
    <x v="2"/>
    <s v="Avery File Folder Labels"/>
    <n v="4.6079999999999997"/>
    <n v="2"/>
    <n v="0.2"/>
    <n v="1.6704000000000001"/>
    <s v="NO"/>
    <n v="1.8431999999999999"/>
    <n v="7.3727999999999998"/>
    <n v="2"/>
  </r>
  <r>
    <n v="965"/>
    <s v="CA-2017-135279"/>
    <x v="359"/>
    <d v="2017-04-11T00:00:00"/>
    <x v="2"/>
    <x v="354"/>
    <x v="354"/>
    <x v="2"/>
    <x v="0"/>
    <x v="20"/>
    <x v="15"/>
    <n v="10011"/>
    <x v="3"/>
    <s v="OFF-LA-10004055"/>
    <x v="1"/>
    <x v="2"/>
    <s v="Color-Coded Legal Exhibit Labels"/>
    <n v="9.82"/>
    <n v="2"/>
    <n v="0"/>
    <n v="4.8117999999999999"/>
    <s v="NO"/>
    <n v="0"/>
    <n v="19.64"/>
    <n v="2"/>
  </r>
  <r>
    <n v="966"/>
    <s v="CA-2017-135279"/>
    <x v="359"/>
    <d v="2017-04-11T00:00:00"/>
    <x v="2"/>
    <x v="354"/>
    <x v="354"/>
    <x v="2"/>
    <x v="0"/>
    <x v="20"/>
    <x v="15"/>
    <n v="10011"/>
    <x v="3"/>
    <s v="OFF-AR-10004344"/>
    <x v="1"/>
    <x v="6"/>
    <s v="Bulldog Vacuum Base Pencil Sharpener"/>
    <n v="35.97"/>
    <n v="3"/>
    <n v="0"/>
    <n v="9.7118999999999982"/>
    <s v="NO"/>
    <n v="0"/>
    <n v="107.91"/>
    <n v="2"/>
  </r>
  <r>
    <n v="967"/>
    <s v="CA-2017-135279"/>
    <x v="359"/>
    <d v="2017-04-11T00:00:00"/>
    <x v="2"/>
    <x v="354"/>
    <x v="354"/>
    <x v="2"/>
    <x v="0"/>
    <x v="20"/>
    <x v="15"/>
    <n v="10011"/>
    <x v="3"/>
    <s v="OFF-PA-10004621"/>
    <x v="1"/>
    <x v="10"/>
    <s v="Xerox 212"/>
    <n v="12.96"/>
    <n v="2"/>
    <n v="0"/>
    <n v="6.2208000000000006"/>
    <s v="NO"/>
    <n v="0"/>
    <n v="25.92"/>
    <n v="2"/>
  </r>
  <r>
    <n v="968"/>
    <s v="CA-2017-135279"/>
    <x v="359"/>
    <d v="2017-04-11T00:00:00"/>
    <x v="2"/>
    <x v="354"/>
    <x v="354"/>
    <x v="2"/>
    <x v="0"/>
    <x v="20"/>
    <x v="15"/>
    <n v="10011"/>
    <x v="3"/>
    <s v="OFF-PA-10001281"/>
    <x v="1"/>
    <x v="10"/>
    <s v="Computer Printout Paper with Letter-Trim Fine Perforations"/>
    <n v="191.6"/>
    <n v="4"/>
    <n v="0"/>
    <n v="91.967999999999989"/>
    <s v="NO"/>
    <n v="0"/>
    <n v="766.4"/>
    <n v="2"/>
  </r>
  <r>
    <n v="969"/>
    <s v="CA-2017-135279"/>
    <x v="359"/>
    <d v="2017-04-11T00:00:00"/>
    <x v="2"/>
    <x v="354"/>
    <x v="354"/>
    <x v="2"/>
    <x v="0"/>
    <x v="20"/>
    <x v="15"/>
    <n v="10011"/>
    <x v="3"/>
    <s v="OFF-LA-10001613"/>
    <x v="1"/>
    <x v="2"/>
    <s v="Avery File Folder Labels"/>
    <n v="8.64"/>
    <n v="3"/>
    <n v="0"/>
    <n v="4.2336"/>
    <s v="NO"/>
    <n v="0"/>
    <n v="25.92"/>
    <n v="2"/>
  </r>
  <r>
    <n v="970"/>
    <s v="CA-2017-135279"/>
    <x v="359"/>
    <d v="2017-04-11T00:00:00"/>
    <x v="2"/>
    <x v="354"/>
    <x v="354"/>
    <x v="2"/>
    <x v="0"/>
    <x v="20"/>
    <x v="15"/>
    <n v="10011"/>
    <x v="3"/>
    <s v="OFF-ST-10001097"/>
    <x v="1"/>
    <x v="4"/>
    <s v="Office Impressions Heavy Duty Welded Shelving &amp; Multimedia Storage Drawers"/>
    <n v="501.81000000000006"/>
    <n v="3"/>
    <n v="0"/>
    <n v="0"/>
    <s v="NO"/>
    <n v="0"/>
    <n v="1505.4300000000003"/>
    <n v="2"/>
  </r>
  <r>
    <n v="971"/>
    <s v="CA-2014-115791"/>
    <x v="360"/>
    <d v="2014-01-18T00:00:00"/>
    <x v="0"/>
    <x v="111"/>
    <x v="111"/>
    <x v="0"/>
    <x v="0"/>
    <x v="10"/>
    <x v="9"/>
    <n v="19134"/>
    <x v="3"/>
    <s v="FUR-FU-10001095"/>
    <x v="0"/>
    <x v="5"/>
    <s v="DAX Black Cherry Wood-Tone Poster Frame"/>
    <n v="127.10400000000001"/>
    <n v="6"/>
    <n v="0.2"/>
    <n v="28.598399999999998"/>
    <s v="NO"/>
    <n v="152.5248"/>
    <n v="610.0992"/>
    <n v="2"/>
  </r>
  <r>
    <n v="972"/>
    <s v="CA-2014-115791"/>
    <x v="360"/>
    <d v="2014-01-18T00:00:00"/>
    <x v="0"/>
    <x v="111"/>
    <x v="111"/>
    <x v="0"/>
    <x v="0"/>
    <x v="10"/>
    <x v="9"/>
    <n v="19134"/>
    <x v="3"/>
    <s v="TEC-PH-10004614"/>
    <x v="2"/>
    <x v="7"/>
    <s v="AT&amp;T 841000 Phone"/>
    <n v="124.19999999999999"/>
    <n v="3"/>
    <n v="0.4"/>
    <n v="-31.050000000000011"/>
    <s v="NO"/>
    <n v="149.04"/>
    <n v="223.55999999999997"/>
    <n v="2"/>
  </r>
  <r>
    <n v="973"/>
    <s v="CA-2014-115791"/>
    <x v="360"/>
    <d v="2014-01-18T00:00:00"/>
    <x v="0"/>
    <x v="111"/>
    <x v="111"/>
    <x v="0"/>
    <x v="0"/>
    <x v="10"/>
    <x v="9"/>
    <n v="19134"/>
    <x v="3"/>
    <s v="OFF-BI-10001575"/>
    <x v="1"/>
    <x v="8"/>
    <s v="GBC Linen Binding Covers"/>
    <n v="18.588000000000005"/>
    <n v="2"/>
    <n v="0.7"/>
    <n v="-13.6312"/>
    <s v="NO"/>
    <n v="26.023200000000006"/>
    <n v="11.152800000000003"/>
    <n v="2"/>
  </r>
  <r>
    <n v="974"/>
    <s v="CA-2014-115791"/>
    <x v="360"/>
    <d v="2014-01-18T00:00:00"/>
    <x v="0"/>
    <x v="111"/>
    <x v="111"/>
    <x v="0"/>
    <x v="0"/>
    <x v="10"/>
    <x v="9"/>
    <n v="19134"/>
    <x v="3"/>
    <s v="OFF-LA-10001074"/>
    <x v="1"/>
    <x v="2"/>
    <s v="Round Specialty Laser Printer Labels"/>
    <n v="30.072000000000003"/>
    <n v="3"/>
    <n v="0.2"/>
    <n v="10.149299999999997"/>
    <s v="NO"/>
    <n v="18.043200000000002"/>
    <n v="72.172800000000009"/>
    <n v="2"/>
  </r>
  <r>
    <n v="975"/>
    <s v="US-2017-103247"/>
    <x v="361"/>
    <d v="2017-10-08T00:00:00"/>
    <x v="0"/>
    <x v="285"/>
    <x v="285"/>
    <x v="2"/>
    <x v="0"/>
    <x v="20"/>
    <x v="15"/>
    <n v="10011"/>
    <x v="3"/>
    <s v="TEC-PH-10003555"/>
    <x v="2"/>
    <x v="7"/>
    <s v="Motorola HK250 Universal Bluetooth Headset"/>
    <n v="160.92999999999998"/>
    <n v="7"/>
    <n v="0"/>
    <n v="3.2186000000000092"/>
    <s v="Yes"/>
    <n v="0"/>
    <n v="1126.5099999999998"/>
    <n v="3"/>
  </r>
  <r>
    <n v="976"/>
    <s v="US-2017-103247"/>
    <x v="361"/>
    <d v="2017-10-08T00:00:00"/>
    <x v="0"/>
    <x v="285"/>
    <x v="285"/>
    <x v="2"/>
    <x v="0"/>
    <x v="20"/>
    <x v="15"/>
    <n v="10011"/>
    <x v="3"/>
    <s v="OFF-BI-10004492"/>
    <x v="1"/>
    <x v="8"/>
    <s v="Tuf-Vin Binders"/>
    <n v="75.792000000000002"/>
    <n v="3"/>
    <n v="0.2"/>
    <n v="25.579799999999992"/>
    <s v="Yes"/>
    <n v="45.475200000000001"/>
    <n v="181.9008"/>
    <n v="3"/>
  </r>
  <r>
    <n v="977"/>
    <s v="US-2017-100209"/>
    <x v="362"/>
    <d v="2017-07-15T00:00:00"/>
    <x v="1"/>
    <x v="143"/>
    <x v="143"/>
    <x v="0"/>
    <x v="0"/>
    <x v="32"/>
    <x v="21"/>
    <n v="97206"/>
    <x v="1"/>
    <s v="OFF-BI-10002012"/>
    <x v="1"/>
    <x v="8"/>
    <s v="Wilson Jones Easy Flow II Sheet Lifters"/>
    <n v="1.0800000000000003"/>
    <n v="2"/>
    <n v="0.7"/>
    <n v="-0.79200000000000004"/>
    <s v="NO"/>
    <n v="1.5120000000000002"/>
    <n v="0.64800000000000035"/>
    <n v="6"/>
  </r>
  <r>
    <n v="978"/>
    <s v="CA-2017-159366"/>
    <x v="363"/>
    <d v="2017-01-10T00:00:00"/>
    <x v="2"/>
    <x v="308"/>
    <x v="308"/>
    <x v="1"/>
    <x v="0"/>
    <x v="66"/>
    <x v="12"/>
    <n v="48205"/>
    <x v="2"/>
    <s v="TEC-MA-10000822"/>
    <x v="2"/>
    <x v="15"/>
    <s v="Lexmark MX611dhe Monochrome Laser Printer"/>
    <n v="3059.982"/>
    <n v="2"/>
    <n v="0.1"/>
    <n v="679.99599999999964"/>
    <s v="NO"/>
    <n v="611.99639999999999"/>
    <n v="5507.9675999999999"/>
    <n v="3"/>
  </r>
  <r>
    <n v="979"/>
    <s v="CA-2016-145499"/>
    <x v="198"/>
    <d v="2016-05-31T00:00:00"/>
    <x v="2"/>
    <x v="355"/>
    <x v="355"/>
    <x v="0"/>
    <x v="0"/>
    <x v="40"/>
    <x v="3"/>
    <n v="28403"/>
    <x v="0"/>
    <s v="OFF-BI-10000848"/>
    <x v="1"/>
    <x v="8"/>
    <s v="Angle-D Ring Binders"/>
    <n v="3.2820000000000005"/>
    <n v="2"/>
    <n v="0.7"/>
    <n v="-2.6256000000000004"/>
    <s v="NO"/>
    <n v="4.5948000000000002"/>
    <n v="1.9692000000000007"/>
    <n v="1"/>
  </r>
  <r>
    <n v="980"/>
    <s v="CA-2015-157035"/>
    <x v="364"/>
    <d v="2015-12-12T00:00:00"/>
    <x v="2"/>
    <x v="33"/>
    <x v="33"/>
    <x v="1"/>
    <x v="0"/>
    <x v="38"/>
    <x v="14"/>
    <n v="47201"/>
    <x v="2"/>
    <s v="OFF-PA-10004156"/>
    <x v="1"/>
    <x v="10"/>
    <s v="Xerox 188"/>
    <n v="34.019999999999996"/>
    <n v="3"/>
    <n v="0"/>
    <n v="16.669799999999999"/>
    <s v="NO"/>
    <n v="0"/>
    <n v="102.05999999999999"/>
    <n v="3"/>
  </r>
  <r>
    <n v="981"/>
    <s v="CA-2016-144939"/>
    <x v="339"/>
    <d v="2016-10-08T00:00:00"/>
    <x v="1"/>
    <x v="12"/>
    <x v="12"/>
    <x v="0"/>
    <x v="0"/>
    <x v="20"/>
    <x v="15"/>
    <n v="10035"/>
    <x v="3"/>
    <s v="FUR-CH-10003199"/>
    <x v="0"/>
    <x v="1"/>
    <s v="Office Star - Contemporary Task Swivel Chair"/>
    <n v="599.29200000000003"/>
    <n v="6"/>
    <n v="0.1"/>
    <n v="93.223199999999977"/>
    <s v="NO"/>
    <n v="359.57520000000005"/>
    <n v="3236.1768000000002"/>
    <n v="5"/>
  </r>
  <r>
    <n v="982"/>
    <s v="CA-2014-163419"/>
    <x v="7"/>
    <d v="2014-11-14T00:00:00"/>
    <x v="0"/>
    <x v="356"/>
    <x v="356"/>
    <x v="0"/>
    <x v="0"/>
    <x v="103"/>
    <x v="22"/>
    <n v="80027"/>
    <x v="1"/>
    <s v="OFF-AR-10000034"/>
    <x v="1"/>
    <x v="6"/>
    <s v="BIC Brite Liner Grip Highlighters, Assorted, 5/Pack"/>
    <n v="3.3920000000000003"/>
    <n v="1"/>
    <n v="0.2"/>
    <n v="0.80559999999999987"/>
    <s v="NO"/>
    <n v="0.67840000000000011"/>
    <n v="2.7136000000000005"/>
    <n v="3"/>
  </r>
  <r>
    <n v="983"/>
    <s v="CA-2014-163419"/>
    <x v="7"/>
    <d v="2014-11-14T00:00:00"/>
    <x v="0"/>
    <x v="356"/>
    <x v="356"/>
    <x v="0"/>
    <x v="0"/>
    <x v="103"/>
    <x v="22"/>
    <n v="80027"/>
    <x v="1"/>
    <s v="TEC-PH-10000560"/>
    <x v="2"/>
    <x v="7"/>
    <s v="Samsung Galaxy S III - 16GB - pebble blue (T-Mobile)"/>
    <n v="559.98400000000004"/>
    <n v="2"/>
    <n v="0.2"/>
    <n v="55.998400000000032"/>
    <s v="NO"/>
    <n v="223.99360000000001"/>
    <n v="895.97440000000006"/>
    <n v="3"/>
  </r>
  <r>
    <n v="984"/>
    <s v="CA-2014-163419"/>
    <x v="7"/>
    <d v="2014-11-14T00:00:00"/>
    <x v="0"/>
    <x v="356"/>
    <x v="356"/>
    <x v="0"/>
    <x v="0"/>
    <x v="103"/>
    <x v="22"/>
    <n v="80027"/>
    <x v="1"/>
    <s v="FUR-CH-10000665"/>
    <x v="0"/>
    <x v="1"/>
    <s v="Global Airflow Leather Mesh Back Chair, Black"/>
    <n v="603.91999999999996"/>
    <n v="5"/>
    <n v="0.2"/>
    <n v="75.489999999999924"/>
    <s v="NO"/>
    <n v="603.91999999999996"/>
    <n v="2415.6799999999998"/>
    <n v="3"/>
  </r>
  <r>
    <n v="985"/>
    <s v="CA-2017-100314"/>
    <x v="365"/>
    <d v="2017-10-05T00:00:00"/>
    <x v="1"/>
    <x v="357"/>
    <x v="357"/>
    <x v="2"/>
    <x v="0"/>
    <x v="45"/>
    <x v="5"/>
    <n v="77506"/>
    <x v="2"/>
    <s v="OFF-LA-10001569"/>
    <x v="1"/>
    <x v="2"/>
    <s v="Avery 499"/>
    <n v="7.9680000000000009"/>
    <n v="2"/>
    <n v="0.2"/>
    <n v="2.5895999999999999"/>
    <s v="NO"/>
    <n v="3.1872000000000007"/>
    <n v="12.748800000000001"/>
    <n v="6"/>
  </r>
  <r>
    <n v="986"/>
    <s v="CA-2017-100314"/>
    <x v="365"/>
    <d v="2017-10-05T00:00:00"/>
    <x v="1"/>
    <x v="357"/>
    <x v="357"/>
    <x v="2"/>
    <x v="0"/>
    <x v="45"/>
    <x v="5"/>
    <n v="77506"/>
    <x v="2"/>
    <s v="OFF-EN-10000461"/>
    <x v="1"/>
    <x v="12"/>
    <s v="#10- 4 1/8&quot; x 9 1/2&quot; Recycled Envelopes"/>
    <n v="27.968000000000004"/>
    <n v="4"/>
    <n v="0.2"/>
    <n v="9.4391999999999996"/>
    <s v="NO"/>
    <n v="22.374400000000005"/>
    <n v="89.497600000000006"/>
    <n v="6"/>
  </r>
  <r>
    <n v="987"/>
    <s v="CA-2017-100314"/>
    <x v="365"/>
    <d v="2017-10-05T00:00:00"/>
    <x v="1"/>
    <x v="357"/>
    <x v="357"/>
    <x v="2"/>
    <x v="0"/>
    <x v="45"/>
    <x v="5"/>
    <n v="77506"/>
    <x v="2"/>
    <s v="TEC-MA-10003066"/>
    <x v="2"/>
    <x v="15"/>
    <s v="Wasp CCD Handheld Bar Code Reader"/>
    <n v="336.51"/>
    <n v="3"/>
    <n v="0.4"/>
    <n v="44.867999999999967"/>
    <s v="NO"/>
    <n v="403.81200000000001"/>
    <n v="605.71799999999996"/>
    <n v="6"/>
  </r>
  <r>
    <n v="988"/>
    <s v="CA-2015-146829"/>
    <x v="366"/>
    <d v="2015-03-10T00:00:00"/>
    <x v="3"/>
    <x v="358"/>
    <x v="358"/>
    <x v="0"/>
    <x v="0"/>
    <x v="12"/>
    <x v="5"/>
    <n v="77041"/>
    <x v="2"/>
    <s v="OFF-BI-10004022"/>
    <x v="1"/>
    <x v="8"/>
    <s v="Acco Suede Grain Vinyl Round Ring Binder"/>
    <n v="1.1119999999999997"/>
    <n v="2"/>
    <n v="0.8"/>
    <n v="-1.8904000000000001"/>
    <s v="NO"/>
    <n v="1.7791999999999994"/>
    <n v="0.44479999999999986"/>
    <n v="0"/>
  </r>
  <r>
    <n v="989"/>
    <s v="CA-2017-167899"/>
    <x v="367"/>
    <d v="2017-05-26T00:00:00"/>
    <x v="1"/>
    <x v="189"/>
    <x v="189"/>
    <x v="1"/>
    <x v="0"/>
    <x v="109"/>
    <x v="15"/>
    <n v="13021"/>
    <x v="3"/>
    <s v="FUR-FU-10004071"/>
    <x v="0"/>
    <x v="5"/>
    <s v="Luxo Professional Magnifying Clamp-On Fluorescent Lamps"/>
    <n v="520.05000000000007"/>
    <n v="5"/>
    <n v="0"/>
    <n v="72.807000000000031"/>
    <s v="NO"/>
    <n v="0"/>
    <n v="2600.2500000000005"/>
    <n v="5"/>
  </r>
  <r>
    <n v="990"/>
    <s v="CA-2017-167899"/>
    <x v="367"/>
    <d v="2017-05-26T00:00:00"/>
    <x v="1"/>
    <x v="189"/>
    <x v="189"/>
    <x v="1"/>
    <x v="0"/>
    <x v="109"/>
    <x v="15"/>
    <n v="13021"/>
    <x v="3"/>
    <s v="OFF-AR-10001988"/>
    <x v="1"/>
    <x v="6"/>
    <s v="Bulldog Table or Wall-Mount Pencil Sharpener"/>
    <n v="17.97"/>
    <n v="3"/>
    <n v="0"/>
    <n v="5.2112999999999996"/>
    <s v="NO"/>
    <n v="0"/>
    <n v="53.91"/>
    <n v="5"/>
  </r>
  <r>
    <n v="991"/>
    <s v="CA-2015-153549"/>
    <x v="368"/>
    <d v="2015-03-31T00:00:00"/>
    <x v="0"/>
    <x v="359"/>
    <x v="359"/>
    <x v="2"/>
    <x v="0"/>
    <x v="108"/>
    <x v="2"/>
    <n v="32216"/>
    <x v="0"/>
    <s v="FUR-CH-10004086"/>
    <x v="0"/>
    <x v="1"/>
    <s v="Hon 4070 Series Pagoda Armless Upholstered Stacking Chairs"/>
    <n v="1166.92"/>
    <n v="5"/>
    <n v="0.2"/>
    <n v="131.27849999999995"/>
    <s v="NO"/>
    <n v="1166.92"/>
    <n v="4667.68"/>
    <n v="2"/>
  </r>
  <r>
    <n v="992"/>
    <s v="CA-2016-110023"/>
    <x v="369"/>
    <d v="2016-09-11T00:00:00"/>
    <x v="2"/>
    <x v="59"/>
    <x v="59"/>
    <x v="0"/>
    <x v="0"/>
    <x v="20"/>
    <x v="15"/>
    <n v="10024"/>
    <x v="3"/>
    <s v="OFF-BI-10001036"/>
    <x v="1"/>
    <x v="8"/>
    <s v="Cardinal EasyOpen D-Ring Binders"/>
    <n v="14.624000000000002"/>
    <n v="2"/>
    <n v="0.2"/>
    <n v="5.484"/>
    <s v="NO"/>
    <n v="5.8496000000000015"/>
    <n v="23.398400000000002"/>
    <n v="2"/>
  </r>
  <r>
    <n v="993"/>
    <s v="CA-2016-105585"/>
    <x v="370"/>
    <d v="2016-08-27T00:00:00"/>
    <x v="2"/>
    <x v="288"/>
    <x v="288"/>
    <x v="0"/>
    <x v="0"/>
    <x v="49"/>
    <x v="1"/>
    <n v="95123"/>
    <x v="1"/>
    <s v="OFF-FA-10002983"/>
    <x v="1"/>
    <x v="13"/>
    <s v="Advantus SlideClip Paper Clips"/>
    <n v="10.23"/>
    <n v="3"/>
    <n v="0"/>
    <n v="4.9104000000000001"/>
    <s v="Yes"/>
    <n v="0"/>
    <n v="30.69"/>
    <n v="1"/>
  </r>
  <r>
    <n v="994"/>
    <s v="CA-2016-105585"/>
    <x v="370"/>
    <d v="2016-08-27T00:00:00"/>
    <x v="2"/>
    <x v="288"/>
    <x v="288"/>
    <x v="0"/>
    <x v="0"/>
    <x v="49"/>
    <x v="1"/>
    <n v="95123"/>
    <x v="1"/>
    <s v="OFF-PA-10003625"/>
    <x v="1"/>
    <x v="10"/>
    <s v="Xerox 1979"/>
    <n v="154.9"/>
    <n v="5"/>
    <n v="0"/>
    <n v="69.704999999999998"/>
    <s v="Yes"/>
    <n v="0"/>
    <n v="774.5"/>
    <n v="1"/>
  </r>
  <r>
    <n v="995"/>
    <s v="CA-2014-117639"/>
    <x v="371"/>
    <d v="2014-05-25T00:00:00"/>
    <x v="1"/>
    <x v="360"/>
    <x v="360"/>
    <x v="1"/>
    <x v="0"/>
    <x v="173"/>
    <x v="17"/>
    <n v="23464"/>
    <x v="0"/>
    <s v="OFF-BI-10003925"/>
    <x v="1"/>
    <x v="8"/>
    <s v="Fellowes PB300 Plastic Comb Binding Machine"/>
    <n v="2715.9300000000003"/>
    <n v="7"/>
    <n v="0"/>
    <n v="1276.4871000000001"/>
    <s v="NO"/>
    <n v="0"/>
    <n v="19011.510000000002"/>
    <n v="4"/>
  </r>
  <r>
    <n v="996"/>
    <s v="CA-2014-117639"/>
    <x v="371"/>
    <d v="2014-05-25T00:00:00"/>
    <x v="1"/>
    <x v="360"/>
    <x v="360"/>
    <x v="1"/>
    <x v="0"/>
    <x v="173"/>
    <x v="17"/>
    <n v="23464"/>
    <x v="0"/>
    <s v="TEC-PH-10001530"/>
    <x v="2"/>
    <x v="7"/>
    <s v="Plantronics Voyager Pro Legend"/>
    <n v="617.97"/>
    <n v="3"/>
    <n v="0"/>
    <n v="173.0316"/>
    <s v="NO"/>
    <n v="0"/>
    <n v="1853.91"/>
    <n v="4"/>
  </r>
  <r>
    <n v="997"/>
    <s v="CA-2015-162537"/>
    <x v="372"/>
    <d v="2015-11-03T00:00:00"/>
    <x v="1"/>
    <x v="361"/>
    <x v="361"/>
    <x v="0"/>
    <x v="0"/>
    <x v="0"/>
    <x v="0"/>
    <n v="42420"/>
    <x v="0"/>
    <s v="OFF-EN-10003862"/>
    <x v="1"/>
    <x v="12"/>
    <s v="Laser &amp; Ink Jet Business Envelopes"/>
    <n v="10.67"/>
    <n v="1"/>
    <n v="0"/>
    <n v="4.9081999999999999"/>
    <s v="NO"/>
    <n v="0"/>
    <n v="10.67"/>
    <n v="6"/>
  </r>
  <r>
    <n v="998"/>
    <s v="CA-2015-162537"/>
    <x v="372"/>
    <d v="2015-11-03T00:00:00"/>
    <x v="1"/>
    <x v="361"/>
    <x v="361"/>
    <x v="0"/>
    <x v="0"/>
    <x v="0"/>
    <x v="0"/>
    <n v="42420"/>
    <x v="0"/>
    <s v="OFF-ST-10004258"/>
    <x v="1"/>
    <x v="4"/>
    <s v="Portable Personal File Box"/>
    <n v="36.630000000000003"/>
    <n v="3"/>
    <n v="0"/>
    <n v="9.8901000000000039"/>
    <s v="NO"/>
    <n v="0"/>
    <n v="109.89000000000001"/>
    <n v="6"/>
  </r>
  <r>
    <n v="999"/>
    <s v="CA-2015-162537"/>
    <x v="372"/>
    <d v="2015-11-03T00:00:00"/>
    <x v="1"/>
    <x v="361"/>
    <x v="361"/>
    <x v="0"/>
    <x v="0"/>
    <x v="0"/>
    <x v="0"/>
    <n v="42420"/>
    <x v="0"/>
    <s v="FUR-FU-10002885"/>
    <x v="0"/>
    <x v="5"/>
    <s v="Magna Visual Magnetic Picture Hangers"/>
    <n v="24.1"/>
    <n v="5"/>
    <n v="0"/>
    <n v="9.1580000000000013"/>
    <s v="NO"/>
    <n v="0"/>
    <n v="120.5"/>
    <n v="6"/>
  </r>
  <r>
    <n v="1000"/>
    <s v="CA-2015-162537"/>
    <x v="372"/>
    <d v="2015-11-03T00:00:00"/>
    <x v="1"/>
    <x v="361"/>
    <x v="361"/>
    <x v="0"/>
    <x v="0"/>
    <x v="0"/>
    <x v="0"/>
    <n v="42420"/>
    <x v="0"/>
    <s v="FUR-FU-10001918"/>
    <x v="0"/>
    <x v="5"/>
    <s v="C-Line Cubicle Keepers Polyproplyene Holder With Velcro Backings"/>
    <n v="33.11"/>
    <n v="7"/>
    <n v="0"/>
    <n v="12.912900000000004"/>
    <s v="NO"/>
    <n v="0"/>
    <n v="231.76999999999998"/>
    <n v="6"/>
  </r>
  <r>
    <n v="1001"/>
    <s v="CA-2016-155488"/>
    <x v="373"/>
    <d v="2016-11-17T00:00:00"/>
    <x v="1"/>
    <x v="86"/>
    <x v="86"/>
    <x v="2"/>
    <x v="0"/>
    <x v="137"/>
    <x v="4"/>
    <n v="98661"/>
    <x v="1"/>
    <s v="OFF-AR-10002956"/>
    <x v="1"/>
    <x v="6"/>
    <s v="Boston 16801 Nautilus Battery Pencil Sharpener"/>
    <n v="44.02"/>
    <n v="2"/>
    <n v="0"/>
    <n v="11.4452"/>
    <s v="NO"/>
    <n v="0"/>
    <n v="88.04"/>
    <n v="4"/>
  </r>
  <r>
    <n v="1002"/>
    <s v="CA-2015-124891"/>
    <x v="374"/>
    <d v="2015-07-31T00:00:00"/>
    <x v="3"/>
    <x v="302"/>
    <x v="302"/>
    <x v="0"/>
    <x v="0"/>
    <x v="20"/>
    <x v="15"/>
    <n v="10024"/>
    <x v="3"/>
    <s v="TEC-AC-10003033"/>
    <x v="2"/>
    <x v="11"/>
    <s v="Plantronics CS510 - Over-the-Head monaural Wireless Headset System"/>
    <n v="2309.65"/>
    <n v="7"/>
    <n v="0"/>
    <n v="762.18449999999984"/>
    <s v="NO"/>
    <n v="0"/>
    <n v="16167.550000000001"/>
    <n v="0"/>
  </r>
  <r>
    <n v="1003"/>
    <s v="CA-2015-124891"/>
    <x v="374"/>
    <d v="2015-07-31T00:00:00"/>
    <x v="3"/>
    <x v="302"/>
    <x v="302"/>
    <x v="0"/>
    <x v="0"/>
    <x v="20"/>
    <x v="15"/>
    <n v="10024"/>
    <x v="3"/>
    <s v="FUR-TA-10002903"/>
    <x v="0"/>
    <x v="3"/>
    <s v="Bevis Round Bullnose 29&quot; High Table Top"/>
    <n v="1090.7819999999999"/>
    <n v="7"/>
    <n v="0.4"/>
    <n v="-290.87520000000001"/>
    <s v="NO"/>
    <n v="3054.1895999999997"/>
    <n v="4581.2843999999996"/>
    <n v="0"/>
  </r>
  <r>
    <n v="1004"/>
    <s v="CA-2015-124891"/>
    <x v="374"/>
    <d v="2015-07-31T00:00:00"/>
    <x v="3"/>
    <x v="302"/>
    <x v="302"/>
    <x v="0"/>
    <x v="0"/>
    <x v="20"/>
    <x v="15"/>
    <n v="10024"/>
    <x v="3"/>
    <s v="OFF-PA-10004621"/>
    <x v="1"/>
    <x v="10"/>
    <s v="Xerox 212"/>
    <n v="19.440000000000001"/>
    <n v="3"/>
    <n v="0"/>
    <n v="9.3312000000000008"/>
    <s v="NO"/>
    <n v="0"/>
    <n v="58.320000000000007"/>
    <n v="0"/>
  </r>
  <r>
    <n v="1005"/>
    <s v="CA-2015-126445"/>
    <x v="375"/>
    <d v="2015-08-31T00:00:00"/>
    <x v="1"/>
    <x v="362"/>
    <x v="362"/>
    <x v="0"/>
    <x v="0"/>
    <x v="174"/>
    <x v="1"/>
    <n v="92563"/>
    <x v="1"/>
    <s v="OFF-ST-10000046"/>
    <x v="1"/>
    <x v="4"/>
    <s v="Fellowes Super Stor/Drawer Files"/>
    <n v="484.65000000000003"/>
    <n v="3"/>
    <n v="0"/>
    <n v="92.083500000000015"/>
    <s v="NO"/>
    <n v="0"/>
    <n v="1453.95"/>
    <n v="4"/>
  </r>
  <r>
    <n v="1006"/>
    <s v="CA-2015-111199"/>
    <x v="50"/>
    <d v="2015-11-17T00:00:00"/>
    <x v="1"/>
    <x v="300"/>
    <x v="300"/>
    <x v="0"/>
    <x v="0"/>
    <x v="108"/>
    <x v="3"/>
    <n v="28540"/>
    <x v="0"/>
    <s v="OFF-PA-10001790"/>
    <x v="1"/>
    <x v="10"/>
    <s v="Xerox 1910"/>
    <n v="115.29600000000001"/>
    <n v="3"/>
    <n v="0.2"/>
    <n v="40.353599999999986"/>
    <s v="NO"/>
    <n v="69.177600000000012"/>
    <n v="276.71040000000005"/>
    <n v="4"/>
  </r>
  <r>
    <n v="1007"/>
    <s v="CA-2015-105312"/>
    <x v="376"/>
    <d v="2015-11-09T00:00:00"/>
    <x v="2"/>
    <x v="363"/>
    <x v="363"/>
    <x v="0"/>
    <x v="0"/>
    <x v="48"/>
    <x v="16"/>
    <n v="85254"/>
    <x v="1"/>
    <s v="OFF-EN-10002600"/>
    <x v="1"/>
    <x v="12"/>
    <s v="Redi-Strip #10 Envelopes, 4 1/8 x 9 1/2"/>
    <n v="7.080000000000001"/>
    <n v="3"/>
    <n v="0.2"/>
    <n v="2.4779999999999989"/>
    <s v="NO"/>
    <n v="4.2480000000000002"/>
    <n v="16.992000000000001"/>
    <n v="3"/>
  </r>
  <r>
    <n v="1008"/>
    <s v="CA-2015-105312"/>
    <x v="376"/>
    <d v="2015-11-09T00:00:00"/>
    <x v="2"/>
    <x v="363"/>
    <x v="363"/>
    <x v="0"/>
    <x v="0"/>
    <x v="48"/>
    <x v="16"/>
    <n v="85254"/>
    <x v="1"/>
    <s v="OFF-BI-10002049"/>
    <x v="1"/>
    <x v="8"/>
    <s v="UniKeep View Case Binders"/>
    <n v="4.4009999999999998"/>
    <n v="3"/>
    <n v="0.7"/>
    <n v="-3.5207999999999995"/>
    <s v="NO"/>
    <n v="9.2420999999999989"/>
    <n v="3.9609000000000005"/>
    <n v="3"/>
  </r>
  <r>
    <n v="1009"/>
    <s v="US-2017-106705"/>
    <x v="377"/>
    <d v="2018-01-01T00:00:00"/>
    <x v="1"/>
    <x v="138"/>
    <x v="138"/>
    <x v="0"/>
    <x v="0"/>
    <x v="140"/>
    <x v="23"/>
    <n v="52601"/>
    <x v="2"/>
    <s v="OFF-PA-10001509"/>
    <x v="1"/>
    <x v="10"/>
    <s v="Recycled Desk Saver Line &quot;While You Were Out&quot; Book, 5 1/2&quot; X 4&quot;"/>
    <n v="44.75"/>
    <n v="5"/>
    <n v="0"/>
    <n v="20.584999999999994"/>
    <s v="NO"/>
    <n v="0"/>
    <n v="223.75"/>
    <n v="6"/>
  </r>
  <r>
    <n v="1010"/>
    <s v="CA-2017-135034"/>
    <x v="378"/>
    <d v="2017-08-03T00:00:00"/>
    <x v="2"/>
    <x v="247"/>
    <x v="247"/>
    <x v="0"/>
    <x v="0"/>
    <x v="22"/>
    <x v="10"/>
    <n v="60653"/>
    <x v="2"/>
    <s v="TEC-PH-10003931"/>
    <x v="2"/>
    <x v="7"/>
    <s v="JBL Micro Wireless Portable Bluetooth Speaker"/>
    <n v="95.984000000000009"/>
    <n v="2"/>
    <n v="0.2"/>
    <n v="5.9990000000000023"/>
    <s v="NO"/>
    <n v="38.393600000000006"/>
    <n v="153.57440000000003"/>
    <n v="2"/>
  </r>
  <r>
    <n v="1011"/>
    <s v="CA-2014-158540"/>
    <x v="156"/>
    <d v="2014-11-26T00:00:00"/>
    <x v="2"/>
    <x v="364"/>
    <x v="364"/>
    <x v="0"/>
    <x v="0"/>
    <x v="70"/>
    <x v="1"/>
    <n v="92037"/>
    <x v="1"/>
    <s v="FUR-FU-10001602"/>
    <x v="0"/>
    <x v="5"/>
    <s v="Eldon Delta Triangular Chair Mat, 52&quot; x 58&quot;, Clear"/>
    <n v="151.72"/>
    <n v="4"/>
    <n v="0"/>
    <n v="27.309599999999989"/>
    <s v="NO"/>
    <n v="0"/>
    <n v="606.88"/>
    <n v="2"/>
  </r>
  <r>
    <n v="1012"/>
    <s v="CA-2017-118437"/>
    <x v="46"/>
    <d v="2017-06-21T00:00:00"/>
    <x v="0"/>
    <x v="58"/>
    <x v="58"/>
    <x v="0"/>
    <x v="0"/>
    <x v="175"/>
    <x v="4"/>
    <n v="98502"/>
    <x v="1"/>
    <s v="FUR-FU-10004848"/>
    <x v="0"/>
    <x v="5"/>
    <s v="Howard Miller 13-3/4&quot; Diameter Brushed Chrome Round Wall Clock"/>
    <n v="155.25"/>
    <n v="3"/>
    <n v="0"/>
    <n v="46.574999999999996"/>
    <s v="NO"/>
    <n v="0"/>
    <n v="465.75"/>
    <n v="4"/>
  </r>
  <r>
    <n v="1013"/>
    <s v="CA-2017-118437"/>
    <x v="46"/>
    <d v="2017-06-21T00:00:00"/>
    <x v="0"/>
    <x v="58"/>
    <x v="58"/>
    <x v="0"/>
    <x v="0"/>
    <x v="175"/>
    <x v="4"/>
    <n v="98502"/>
    <x v="1"/>
    <s v="OFF-ST-10003722"/>
    <x v="1"/>
    <x v="4"/>
    <s v="Project Tote Personal File"/>
    <n v="14.03"/>
    <n v="1"/>
    <n v="0"/>
    <n v="4.068699999999998"/>
    <s v="NO"/>
    <n v="0"/>
    <n v="14.03"/>
    <n v="4"/>
  </r>
  <r>
    <n v="1014"/>
    <s v="US-2015-126214"/>
    <x v="379"/>
    <d v="2015-12-24T00:00:00"/>
    <x v="0"/>
    <x v="365"/>
    <x v="365"/>
    <x v="0"/>
    <x v="0"/>
    <x v="4"/>
    <x v="4"/>
    <n v="98103"/>
    <x v="1"/>
    <s v="FUR-TA-10003748"/>
    <x v="0"/>
    <x v="3"/>
    <s v="Bevis 36 x 72 Conference Tables"/>
    <n v="1618.37"/>
    <n v="13"/>
    <n v="0"/>
    <n v="356.04139999999995"/>
    <s v="Yes"/>
    <n v="0"/>
    <n v="21038.809999999998"/>
    <n v="3"/>
  </r>
  <r>
    <n v="1015"/>
    <s v="US-2015-126214"/>
    <x v="379"/>
    <d v="2015-12-24T00:00:00"/>
    <x v="0"/>
    <x v="365"/>
    <x v="365"/>
    <x v="0"/>
    <x v="0"/>
    <x v="4"/>
    <x v="4"/>
    <n v="98103"/>
    <x v="1"/>
    <s v="TEC-AC-10003198"/>
    <x v="2"/>
    <x v="11"/>
    <s v="Enermax Acrylux Wireless Keyboard"/>
    <n v="99.6"/>
    <n v="1"/>
    <n v="0"/>
    <n v="36.851999999999997"/>
    <s v="Yes"/>
    <n v="0"/>
    <n v="99.6"/>
    <n v="3"/>
  </r>
  <r>
    <n v="1016"/>
    <s v="CA-2015-133025"/>
    <x v="14"/>
    <d v="2015-09-19T00:00:00"/>
    <x v="0"/>
    <x v="246"/>
    <x v="246"/>
    <x v="2"/>
    <x v="0"/>
    <x v="1"/>
    <x v="1"/>
    <n v="90036"/>
    <x v="1"/>
    <s v="OFF-PA-10004100"/>
    <x v="1"/>
    <x v="10"/>
    <s v="Xerox 216"/>
    <n v="32.400000000000006"/>
    <n v="5"/>
    <n v="0"/>
    <n v="15.552000000000001"/>
    <s v="NO"/>
    <n v="0"/>
    <n v="162.00000000000003"/>
    <n v="2"/>
  </r>
  <r>
    <n v="1017"/>
    <s v="CA-2015-108665"/>
    <x v="380"/>
    <d v="2015-07-10T00:00:00"/>
    <x v="1"/>
    <x v="366"/>
    <x v="366"/>
    <x v="1"/>
    <x v="0"/>
    <x v="20"/>
    <x v="15"/>
    <n v="10011"/>
    <x v="3"/>
    <s v="FUR-FU-10002191"/>
    <x v="0"/>
    <x v="5"/>
    <s v="G.E. Halogen Desk Lamp Bulbs"/>
    <n v="13.96"/>
    <n v="2"/>
    <n v="0"/>
    <n v="6.7008000000000001"/>
    <s v="NO"/>
    <n v="0"/>
    <n v="27.92"/>
    <n v="4"/>
  </r>
  <r>
    <n v="1018"/>
    <s v="CA-2015-108665"/>
    <x v="380"/>
    <d v="2015-07-10T00:00:00"/>
    <x v="1"/>
    <x v="366"/>
    <x v="366"/>
    <x v="1"/>
    <x v="0"/>
    <x v="20"/>
    <x v="15"/>
    <n v="10011"/>
    <x v="3"/>
    <s v="FUR-FU-10000965"/>
    <x v="0"/>
    <x v="5"/>
    <s v="Howard Miller 11-1/2&quot; Diameter Ridgewood Wall Clock"/>
    <n v="155.82"/>
    <n v="3"/>
    <n v="0"/>
    <n v="63.886200000000002"/>
    <s v="NO"/>
    <n v="0"/>
    <n v="467.46"/>
    <n v="4"/>
  </r>
  <r>
    <n v="1019"/>
    <s v="CA-2015-108665"/>
    <x v="380"/>
    <d v="2015-07-10T00:00:00"/>
    <x v="1"/>
    <x v="366"/>
    <x v="366"/>
    <x v="1"/>
    <x v="0"/>
    <x v="20"/>
    <x v="15"/>
    <n v="10011"/>
    <x v="3"/>
    <s v="TEC-PH-10004188"/>
    <x v="2"/>
    <x v="7"/>
    <s v="OtterBox Commuter Series Case - Samsung Galaxy S4"/>
    <n v="124.94999999999999"/>
    <n v="5"/>
    <n v="0"/>
    <n v="2.4990000000000023"/>
    <s v="NO"/>
    <n v="0"/>
    <n v="624.75"/>
    <n v="4"/>
  </r>
  <r>
    <n v="1020"/>
    <s v="CA-2015-108665"/>
    <x v="380"/>
    <d v="2015-07-10T00:00:00"/>
    <x v="1"/>
    <x v="366"/>
    <x v="366"/>
    <x v="1"/>
    <x v="0"/>
    <x v="20"/>
    <x v="15"/>
    <n v="10011"/>
    <x v="3"/>
    <s v="OFF-ST-10001526"/>
    <x v="1"/>
    <x v="4"/>
    <s v="Iceberg Mobile Mega Data/Printer Cart "/>
    <n v="601.65"/>
    <n v="5"/>
    <n v="0"/>
    <n v="156.42899999999997"/>
    <s v="NO"/>
    <n v="0"/>
    <n v="3008.25"/>
    <n v="4"/>
  </r>
  <r>
    <n v="1021"/>
    <s v="CA-2015-124450"/>
    <x v="381"/>
    <d v="2015-05-03T00:00:00"/>
    <x v="1"/>
    <x v="218"/>
    <x v="218"/>
    <x v="0"/>
    <x v="0"/>
    <x v="176"/>
    <x v="40"/>
    <n v="20016"/>
    <x v="3"/>
    <s v="OFF-AR-10001166"/>
    <x v="1"/>
    <x v="6"/>
    <s v="Staples in misc. colors"/>
    <n v="22.740000000000002"/>
    <n v="3"/>
    <n v="0"/>
    <n v="8.8686000000000007"/>
    <s v="NO"/>
    <n v="0"/>
    <n v="68.22"/>
    <n v="6"/>
  </r>
  <r>
    <n v="1022"/>
    <s v="CA-2015-124450"/>
    <x v="381"/>
    <d v="2015-05-03T00:00:00"/>
    <x v="1"/>
    <x v="218"/>
    <x v="218"/>
    <x v="0"/>
    <x v="0"/>
    <x v="176"/>
    <x v="40"/>
    <n v="20016"/>
    <x v="3"/>
    <s v="FUR-CH-10000309"/>
    <x v="0"/>
    <x v="1"/>
    <s v="Global Comet Stacking Arm Chair"/>
    <n v="1267.53"/>
    <n v="3"/>
    <n v="0"/>
    <n v="316.88249999999999"/>
    <s v="NO"/>
    <n v="0"/>
    <n v="3802.59"/>
    <n v="6"/>
  </r>
  <r>
    <n v="1023"/>
    <s v="CA-2015-124450"/>
    <x v="381"/>
    <d v="2015-05-03T00:00:00"/>
    <x v="1"/>
    <x v="218"/>
    <x v="218"/>
    <x v="0"/>
    <x v="0"/>
    <x v="176"/>
    <x v="40"/>
    <n v="20016"/>
    <x v="3"/>
    <s v="TEC-MA-10004212"/>
    <x v="2"/>
    <x v="15"/>
    <s v="Cisco SPA525G2 5-Line IP Phone"/>
    <n v="1379.92"/>
    <n v="8"/>
    <n v="0"/>
    <n v="648.56240000000003"/>
    <s v="NO"/>
    <n v="0"/>
    <n v="11039.36"/>
    <n v="6"/>
  </r>
  <r>
    <n v="1024"/>
    <s v="CA-2015-167269"/>
    <x v="382"/>
    <d v="2015-06-20T00:00:00"/>
    <x v="1"/>
    <x v="171"/>
    <x v="171"/>
    <x v="0"/>
    <x v="0"/>
    <x v="10"/>
    <x v="9"/>
    <n v="19134"/>
    <x v="3"/>
    <s v="OFF-EN-10003072"/>
    <x v="1"/>
    <x v="12"/>
    <s v="Peel &amp; Seel Envelopes"/>
    <n v="6.2080000000000002"/>
    <n v="2"/>
    <n v="0.2"/>
    <n v="2.1728000000000001"/>
    <s v="NO"/>
    <n v="2.4832000000000001"/>
    <n v="9.9328000000000003"/>
    <n v="4"/>
  </r>
  <r>
    <n v="1025"/>
    <s v="CA-2017-106964"/>
    <x v="94"/>
    <d v="2017-12-20T00:00:00"/>
    <x v="2"/>
    <x v="367"/>
    <x v="367"/>
    <x v="2"/>
    <x v="0"/>
    <x v="1"/>
    <x v="1"/>
    <n v="90045"/>
    <x v="1"/>
    <s v="OFF-BI-10000320"/>
    <x v="1"/>
    <x v="8"/>
    <s v="GBC Plastic Binding Combs"/>
    <n v="11.808"/>
    <n v="2"/>
    <n v="0.2"/>
    <n v="4.2804000000000002"/>
    <s v="NO"/>
    <n v="4.7232000000000003"/>
    <n v="18.892800000000001"/>
    <n v="3"/>
  </r>
  <r>
    <n v="1026"/>
    <s v="CA-2016-126529"/>
    <x v="383"/>
    <d v="2016-01-13T00:00:00"/>
    <x v="0"/>
    <x v="368"/>
    <x v="368"/>
    <x v="2"/>
    <x v="0"/>
    <x v="24"/>
    <x v="24"/>
    <n v="45503"/>
    <x v="3"/>
    <s v="OFF-PA-10001166"/>
    <x v="1"/>
    <x v="10"/>
    <s v="Xerox 2"/>
    <n v="15.552000000000003"/>
    <n v="3"/>
    <n v="0.2"/>
    <n v="5.4432"/>
    <s v="Yes"/>
    <n v="9.3312000000000008"/>
    <n v="37.324800000000003"/>
    <n v="2"/>
  </r>
  <r>
    <n v="1027"/>
    <s v="CA-2016-126529"/>
    <x v="383"/>
    <d v="2016-01-13T00:00:00"/>
    <x v="0"/>
    <x v="368"/>
    <x v="368"/>
    <x v="2"/>
    <x v="0"/>
    <x v="24"/>
    <x v="24"/>
    <n v="45503"/>
    <x v="3"/>
    <s v="OFF-PA-10003656"/>
    <x v="1"/>
    <x v="10"/>
    <s v="Xerox 1935"/>
    <n v="63.311999999999998"/>
    <n v="3"/>
    <n v="0.2"/>
    <n v="20.576399999999996"/>
    <s v="Yes"/>
    <n v="37.987199999999994"/>
    <n v="151.94879999999998"/>
    <n v="2"/>
  </r>
  <r>
    <n v="1028"/>
    <s v="CA-2016-126529"/>
    <x v="383"/>
    <d v="2016-01-13T00:00:00"/>
    <x v="0"/>
    <x v="368"/>
    <x v="368"/>
    <x v="2"/>
    <x v="0"/>
    <x v="24"/>
    <x v="24"/>
    <n v="45503"/>
    <x v="3"/>
    <s v="TEC-PH-10000148"/>
    <x v="2"/>
    <x v="7"/>
    <s v="Cyber Acoustics AC-202b Speech Recognition Stereo Headset"/>
    <n v="15.587999999999999"/>
    <n v="2"/>
    <n v="0.4"/>
    <n v="-9.8724000000000007"/>
    <s v="Yes"/>
    <n v="12.4704"/>
    <n v="18.705599999999997"/>
    <n v="2"/>
  </r>
  <r>
    <n v="1029"/>
    <s v="CA-2014-163552"/>
    <x v="384"/>
    <d v="2014-07-15T00:00:00"/>
    <x v="1"/>
    <x v="156"/>
    <x v="156"/>
    <x v="1"/>
    <x v="0"/>
    <x v="83"/>
    <x v="30"/>
    <n v="7601"/>
    <x v="3"/>
    <s v="OFF-PA-10000474"/>
    <x v="1"/>
    <x v="10"/>
    <s v="Easy-staple paper"/>
    <n v="177.2"/>
    <n v="5"/>
    <n v="0"/>
    <n v="83.283999999999992"/>
    <s v="NO"/>
    <n v="0"/>
    <n v="886"/>
    <n v="4"/>
  </r>
  <r>
    <n v="1030"/>
    <s v="CA-2014-163552"/>
    <x v="384"/>
    <d v="2014-07-15T00:00:00"/>
    <x v="1"/>
    <x v="156"/>
    <x v="156"/>
    <x v="1"/>
    <x v="0"/>
    <x v="83"/>
    <x v="30"/>
    <n v="7601"/>
    <x v="3"/>
    <s v="TEC-PH-10003885"/>
    <x v="2"/>
    <x v="7"/>
    <s v="Cisco SPA508G"/>
    <n v="197.96999999999997"/>
    <n v="3"/>
    <n v="0"/>
    <n v="57.41129999999999"/>
    <s v="NO"/>
    <n v="0"/>
    <n v="593.90999999999985"/>
    <n v="4"/>
  </r>
  <r>
    <n v="1031"/>
    <s v="CA-2014-163552"/>
    <x v="384"/>
    <d v="2014-07-15T00:00:00"/>
    <x v="1"/>
    <x v="156"/>
    <x v="156"/>
    <x v="1"/>
    <x v="0"/>
    <x v="83"/>
    <x v="30"/>
    <n v="7601"/>
    <x v="3"/>
    <s v="FUR-CH-10003379"/>
    <x v="0"/>
    <x v="1"/>
    <s v="Global Commerce Series High-Back Swivel/Tilt Chairs"/>
    <n v="854.94"/>
    <n v="3"/>
    <n v="0"/>
    <n v="213.73500000000001"/>
    <s v="NO"/>
    <n v="0"/>
    <n v="2564.8200000000002"/>
    <n v="4"/>
  </r>
  <r>
    <n v="1032"/>
    <s v="CA-2014-163552"/>
    <x v="384"/>
    <d v="2014-07-15T00:00:00"/>
    <x v="1"/>
    <x v="156"/>
    <x v="156"/>
    <x v="1"/>
    <x v="0"/>
    <x v="83"/>
    <x v="30"/>
    <n v="7601"/>
    <x v="3"/>
    <s v="FUR-FU-10000629"/>
    <x v="0"/>
    <x v="5"/>
    <s v="9-3/4 Diameter Round Wall Clock"/>
    <n v="124.10999999999999"/>
    <n v="9"/>
    <n v="0"/>
    <n v="52.126200000000004"/>
    <s v="NO"/>
    <n v="0"/>
    <n v="1116.9899999999998"/>
    <n v="4"/>
  </r>
  <r>
    <n v="1033"/>
    <s v="CA-2014-163552"/>
    <x v="384"/>
    <d v="2014-07-15T00:00:00"/>
    <x v="1"/>
    <x v="156"/>
    <x v="156"/>
    <x v="1"/>
    <x v="0"/>
    <x v="83"/>
    <x v="30"/>
    <n v="7601"/>
    <x v="3"/>
    <s v="OFF-LA-10001175"/>
    <x v="1"/>
    <x v="2"/>
    <s v="Avery 514"/>
    <n v="14.399999999999999"/>
    <n v="5"/>
    <n v="0"/>
    <n v="7.056"/>
    <s v="NO"/>
    <n v="0"/>
    <n v="72"/>
    <n v="4"/>
  </r>
  <r>
    <n v="1034"/>
    <s v="CA-2016-109820"/>
    <x v="73"/>
    <d v="2016-11-22T00:00:00"/>
    <x v="2"/>
    <x v="369"/>
    <x v="369"/>
    <x v="0"/>
    <x v="0"/>
    <x v="74"/>
    <x v="24"/>
    <n v="45231"/>
    <x v="3"/>
    <s v="OFF-PA-10000955"/>
    <x v="1"/>
    <x v="10"/>
    <s v="Southworth 25% Cotton Granite Paper &amp; Envelopes"/>
    <n v="15.696000000000002"/>
    <n v="3"/>
    <n v="0.2"/>
    <n v="5.1011999999999995"/>
    <s v="NO"/>
    <n v="9.417600000000002"/>
    <n v="37.670400000000008"/>
    <n v="2"/>
  </r>
  <r>
    <n v="1035"/>
    <s v="CA-2016-109820"/>
    <x v="73"/>
    <d v="2016-11-22T00:00:00"/>
    <x v="2"/>
    <x v="369"/>
    <x v="369"/>
    <x v="0"/>
    <x v="0"/>
    <x v="74"/>
    <x v="24"/>
    <n v="45231"/>
    <x v="3"/>
    <s v="OFF-BI-10003460"/>
    <x v="1"/>
    <x v="8"/>
    <s v="Acco 3-Hole Punch"/>
    <n v="2.6280000000000001"/>
    <n v="2"/>
    <n v="0.7"/>
    <n v="-1.9272"/>
    <s v="NO"/>
    <n v="3.6791999999999998"/>
    <n v="1.5768000000000004"/>
    <n v="2"/>
  </r>
  <r>
    <n v="1036"/>
    <s v="CA-2016-109820"/>
    <x v="73"/>
    <d v="2016-11-22T00:00:00"/>
    <x v="2"/>
    <x v="369"/>
    <x v="369"/>
    <x v="0"/>
    <x v="0"/>
    <x v="74"/>
    <x v="24"/>
    <n v="45231"/>
    <x v="3"/>
    <s v="OFF-BI-10000474"/>
    <x v="1"/>
    <x v="8"/>
    <s v="Avery Recycled Flexi-View Covers for Binding Systems"/>
    <n v="14.427000000000003"/>
    <n v="3"/>
    <n v="0.7"/>
    <n v="-10.579799999999999"/>
    <s v="NO"/>
    <n v="30.296700000000001"/>
    <n v="12.984300000000005"/>
    <n v="2"/>
  </r>
  <r>
    <n v="1037"/>
    <s v="CA-2016-113061"/>
    <x v="183"/>
    <d v="2016-04-26T00:00:00"/>
    <x v="1"/>
    <x v="330"/>
    <x v="330"/>
    <x v="2"/>
    <x v="0"/>
    <x v="177"/>
    <x v="25"/>
    <n v="65109"/>
    <x v="2"/>
    <s v="FUR-FU-10003975"/>
    <x v="0"/>
    <x v="5"/>
    <s v="Eldon Advantage Chair Mats for Low to Medium Pile Carpets"/>
    <n v="86.62"/>
    <n v="2"/>
    <n v="0"/>
    <n v="8.6619999999999919"/>
    <s v="NO"/>
    <n v="0"/>
    <n v="173.24"/>
    <n v="4"/>
  </r>
  <r>
    <n v="1038"/>
    <s v="CA-2015-127418"/>
    <x v="385"/>
    <d v="2015-06-14T00:00:00"/>
    <x v="2"/>
    <x v="370"/>
    <x v="370"/>
    <x v="0"/>
    <x v="0"/>
    <x v="1"/>
    <x v="1"/>
    <n v="90004"/>
    <x v="1"/>
    <s v="OFF-BI-10003707"/>
    <x v="1"/>
    <x v="8"/>
    <s v="Aluminum Screw Posts"/>
    <n v="36.624000000000002"/>
    <n v="3"/>
    <n v="0.2"/>
    <n v="13.734"/>
    <s v="NO"/>
    <n v="21.974400000000003"/>
    <n v="87.897600000000011"/>
    <n v="1"/>
  </r>
  <r>
    <n v="1039"/>
    <s v="CA-2017-121818"/>
    <x v="225"/>
    <d v="2017-11-21T00:00:00"/>
    <x v="2"/>
    <x v="371"/>
    <x v="371"/>
    <x v="0"/>
    <x v="0"/>
    <x v="140"/>
    <x v="3"/>
    <n v="27217"/>
    <x v="0"/>
    <s v="OFF-AR-10000203"/>
    <x v="1"/>
    <x v="6"/>
    <s v="Newell 336"/>
    <n v="23.968000000000004"/>
    <n v="7"/>
    <n v="0.2"/>
    <n v="2.696399999999997"/>
    <s v="NO"/>
    <n v="33.555200000000006"/>
    <n v="134.2208"/>
    <n v="1"/>
  </r>
  <r>
    <n v="1040"/>
    <s v="CA-2017-121818"/>
    <x v="225"/>
    <d v="2017-11-21T00:00:00"/>
    <x v="2"/>
    <x v="371"/>
    <x v="371"/>
    <x v="0"/>
    <x v="0"/>
    <x v="140"/>
    <x v="3"/>
    <n v="27217"/>
    <x v="0"/>
    <s v="OFF-AR-10004790"/>
    <x v="1"/>
    <x v="6"/>
    <s v="Staples in misc. colors"/>
    <n v="28.728000000000002"/>
    <n v="3"/>
    <n v="0.2"/>
    <n v="1.7954999999999988"/>
    <s v="NO"/>
    <n v="17.236799999999999"/>
    <n v="68.947199999999995"/>
    <n v="1"/>
  </r>
  <r>
    <n v="1041"/>
    <s v="CA-2016-127670"/>
    <x v="231"/>
    <d v="2016-03-24T00:00:00"/>
    <x v="1"/>
    <x v="372"/>
    <x v="372"/>
    <x v="2"/>
    <x v="0"/>
    <x v="178"/>
    <x v="25"/>
    <n v="63376"/>
    <x v="2"/>
    <s v="FUR-TA-10001095"/>
    <x v="0"/>
    <x v="3"/>
    <s v="Chromcraft Round Conference Tables"/>
    <n v="697.16"/>
    <n v="4"/>
    <n v="0"/>
    <n v="146.40359999999998"/>
    <s v="NO"/>
    <n v="0"/>
    <n v="2788.64"/>
    <n v="4"/>
  </r>
  <r>
    <n v="1042"/>
    <s v="CA-2016-102981"/>
    <x v="47"/>
    <d v="2016-09-09T00:00:00"/>
    <x v="0"/>
    <x v="373"/>
    <x v="373"/>
    <x v="0"/>
    <x v="0"/>
    <x v="20"/>
    <x v="15"/>
    <n v="10035"/>
    <x v="3"/>
    <s v="TEC-AC-10004761"/>
    <x v="2"/>
    <x v="11"/>
    <s v="Maxell 4.7GB DVD+RW 3/Pack"/>
    <n v="31.86"/>
    <n v="2"/>
    <n v="0"/>
    <n v="11.151"/>
    <s v="NO"/>
    <n v="0"/>
    <n v="63.72"/>
    <n v="3"/>
  </r>
  <r>
    <n v="1043"/>
    <s v="CA-2016-102981"/>
    <x v="47"/>
    <d v="2016-09-09T00:00:00"/>
    <x v="0"/>
    <x v="373"/>
    <x v="373"/>
    <x v="0"/>
    <x v="0"/>
    <x v="20"/>
    <x v="15"/>
    <n v="10035"/>
    <x v="3"/>
    <s v="FUR-BO-10001811"/>
    <x v="0"/>
    <x v="0"/>
    <s v="Atlantic Metals Mobile 5-Shelf Bookcases, Custom Colors"/>
    <n v="722.35200000000009"/>
    <n v="3"/>
    <n v="0.2"/>
    <n v="90.293999999999926"/>
    <s v="NO"/>
    <n v="433.41120000000012"/>
    <n v="1733.6448000000005"/>
    <n v="3"/>
  </r>
  <r>
    <n v="1044"/>
    <s v="CA-2017-115651"/>
    <x v="362"/>
    <d v="2017-07-12T00:00:00"/>
    <x v="2"/>
    <x v="374"/>
    <x v="374"/>
    <x v="1"/>
    <x v="0"/>
    <x v="22"/>
    <x v="10"/>
    <n v="60610"/>
    <x v="2"/>
    <s v="OFF-AR-10001130"/>
    <x v="1"/>
    <x v="6"/>
    <s v="Quartet Alpha White Chalk, 12/Pack"/>
    <n v="8.84"/>
    <n v="5"/>
    <n v="0.2"/>
    <n v="2.9835000000000003"/>
    <s v="NO"/>
    <n v="8.8400000000000016"/>
    <n v="35.36"/>
    <n v="3"/>
  </r>
  <r>
    <n v="1045"/>
    <s v="CA-2017-115651"/>
    <x v="362"/>
    <d v="2017-07-12T00:00:00"/>
    <x v="2"/>
    <x v="374"/>
    <x v="374"/>
    <x v="1"/>
    <x v="0"/>
    <x v="22"/>
    <x v="10"/>
    <n v="60610"/>
    <x v="2"/>
    <s v="OFF-AP-10000055"/>
    <x v="1"/>
    <x v="9"/>
    <s v="Belkin F9S820V06 8 Outlet Surge"/>
    <n v="58.463999999999977"/>
    <n v="9"/>
    <n v="0.8"/>
    <n v="-146.16000000000003"/>
    <s v="NO"/>
    <n v="420.94079999999985"/>
    <n v="105.23519999999996"/>
    <n v="3"/>
  </r>
  <r>
    <n v="1046"/>
    <s v="CA-2017-152702"/>
    <x v="386"/>
    <d v="2017-10-16T00:00:00"/>
    <x v="1"/>
    <x v="17"/>
    <x v="17"/>
    <x v="2"/>
    <x v="0"/>
    <x v="179"/>
    <x v="10"/>
    <n v="61107"/>
    <x v="2"/>
    <s v="FUR-CH-10002304"/>
    <x v="0"/>
    <x v="1"/>
    <s v="Global Stack Chair without Arms, Black"/>
    <n v="254.60399999999998"/>
    <n v="14"/>
    <n v="0.3"/>
    <n v="-18.185999999999993"/>
    <s v="NO"/>
    <n v="1069.3367999999998"/>
    <n v="2495.1192000000001"/>
    <n v="4"/>
  </r>
  <r>
    <n v="1047"/>
    <s v="CA-2016-169103"/>
    <x v="387"/>
    <d v="2016-03-13T00:00:00"/>
    <x v="1"/>
    <x v="233"/>
    <x v="233"/>
    <x v="0"/>
    <x v="0"/>
    <x v="100"/>
    <x v="2"/>
    <n v="33142"/>
    <x v="0"/>
    <s v="TEC-PH-10001530"/>
    <x v="2"/>
    <x v="7"/>
    <s v="Cisco Unified IP Phone 7945G VoIP phone"/>
    <n v="1363.96"/>
    <n v="5"/>
    <n v="0.2"/>
    <n v="85.247500000000002"/>
    <s v="NO"/>
    <n v="1363.96"/>
    <n v="5455.84"/>
    <n v="5"/>
  </r>
  <r>
    <n v="1048"/>
    <s v="CA-2016-169103"/>
    <x v="387"/>
    <d v="2016-03-13T00:00:00"/>
    <x v="1"/>
    <x v="233"/>
    <x v="233"/>
    <x v="0"/>
    <x v="0"/>
    <x v="100"/>
    <x v="2"/>
    <n v="33142"/>
    <x v="0"/>
    <s v="FUR-FU-10004006"/>
    <x v="0"/>
    <x v="5"/>
    <s v="Deflect-o DuraMat Lighweight, Studded, Beveled Mat for Low Pile Carpeting"/>
    <n v="102.35999999999999"/>
    <n v="3"/>
    <n v="0.2"/>
    <n v="-3.8385000000000105"/>
    <s v="NO"/>
    <n v="61.41599999999999"/>
    <n v="245.66399999999993"/>
    <n v="5"/>
  </r>
  <r>
    <n v="1049"/>
    <s v="CA-2014-139192"/>
    <x v="279"/>
    <d v="2014-06-01T00:00:00"/>
    <x v="0"/>
    <x v="62"/>
    <x v="62"/>
    <x v="0"/>
    <x v="0"/>
    <x v="8"/>
    <x v="1"/>
    <n v="94109"/>
    <x v="1"/>
    <s v="TEC-PH-10000486"/>
    <x v="2"/>
    <x v="7"/>
    <s v="Plantronics HL10 Handset Lifter"/>
    <n v="1113.5039999999999"/>
    <n v="12"/>
    <n v="0.2"/>
    <n v="125.2691999999999"/>
    <s v="NO"/>
    <n v="2672.4096"/>
    <n v="10689.6384"/>
    <n v="5"/>
  </r>
  <r>
    <n v="1050"/>
    <s v="CA-2014-139192"/>
    <x v="279"/>
    <d v="2014-06-01T00:00:00"/>
    <x v="0"/>
    <x v="62"/>
    <x v="62"/>
    <x v="0"/>
    <x v="0"/>
    <x v="8"/>
    <x v="1"/>
    <n v="94109"/>
    <x v="1"/>
    <s v="TEC-AC-10001606"/>
    <x v="2"/>
    <x v="11"/>
    <s v="Logitech Wireless Performance Mouse MX for PC and Mac"/>
    <n v="99.99"/>
    <n v="1"/>
    <n v="0"/>
    <n v="37.996200000000002"/>
    <s v="NO"/>
    <n v="0"/>
    <n v="99.99"/>
    <n v="5"/>
  </r>
  <r>
    <n v="1051"/>
    <s v="US-2015-153500"/>
    <x v="230"/>
    <d v="2015-07-05T00:00:00"/>
    <x v="2"/>
    <x v="375"/>
    <x v="375"/>
    <x v="1"/>
    <x v="0"/>
    <x v="10"/>
    <x v="9"/>
    <n v="19134"/>
    <x v="3"/>
    <s v="FUR-FU-10000293"/>
    <x v="0"/>
    <x v="5"/>
    <s v="Eldon Antistatic Chair Mats for Low to Medium Pile Carpets"/>
    <n v="168.46400000000003"/>
    <n v="2"/>
    <n v="0.2"/>
    <n v="-29.481200000000022"/>
    <s v="NO"/>
    <n v="67.385600000000011"/>
    <n v="269.54240000000004"/>
    <n v="2"/>
  </r>
  <r>
    <n v="1052"/>
    <s v="US-2015-153500"/>
    <x v="230"/>
    <d v="2015-07-05T00:00:00"/>
    <x v="2"/>
    <x v="375"/>
    <x v="375"/>
    <x v="1"/>
    <x v="0"/>
    <x v="10"/>
    <x v="9"/>
    <n v="19134"/>
    <x v="3"/>
    <s v="OFF-PA-10001307"/>
    <x v="1"/>
    <x v="10"/>
    <s v="Important Message Pads, 50 4-1/4 x 5-1/2 Forms per Pad"/>
    <n v="6.7200000000000006"/>
    <n v="2"/>
    <n v="0.2"/>
    <n v="2.4359999999999995"/>
    <s v="NO"/>
    <n v="2.6880000000000006"/>
    <n v="10.752000000000001"/>
    <n v="2"/>
  </r>
  <r>
    <n v="1053"/>
    <s v="US-2015-153500"/>
    <x v="230"/>
    <d v="2015-07-05T00:00:00"/>
    <x v="2"/>
    <x v="375"/>
    <x v="375"/>
    <x v="1"/>
    <x v="0"/>
    <x v="10"/>
    <x v="9"/>
    <n v="19134"/>
    <x v="3"/>
    <s v="FUR-FU-10004460"/>
    <x v="0"/>
    <x v="5"/>
    <s v="Howard Miller 12&quot; Round Wall Clock"/>
    <n v="282.88800000000003"/>
    <n v="9"/>
    <n v="0.2"/>
    <n v="56.577599999999961"/>
    <s v="NO"/>
    <n v="509.19840000000005"/>
    <n v="2036.7936000000002"/>
    <n v="2"/>
  </r>
  <r>
    <n v="1054"/>
    <s v="CA-2015-110667"/>
    <x v="388"/>
    <d v="2015-04-08T00:00:00"/>
    <x v="1"/>
    <x v="376"/>
    <x v="376"/>
    <x v="2"/>
    <x v="0"/>
    <x v="20"/>
    <x v="15"/>
    <n v="10009"/>
    <x v="3"/>
    <s v="OFF-AR-10000716"/>
    <x v="1"/>
    <x v="6"/>
    <s v="DIXON Ticonderoga Erasable Checking Pencils"/>
    <n v="11.16"/>
    <n v="2"/>
    <n v="0"/>
    <n v="4.3524000000000003"/>
    <s v="NO"/>
    <n v="0"/>
    <n v="22.32"/>
    <n v="4"/>
  </r>
  <r>
    <n v="1055"/>
    <s v="CA-2015-110667"/>
    <x v="388"/>
    <d v="2015-04-08T00:00:00"/>
    <x v="1"/>
    <x v="376"/>
    <x v="376"/>
    <x v="2"/>
    <x v="0"/>
    <x v="20"/>
    <x v="15"/>
    <n v="10009"/>
    <x v="3"/>
    <s v="FUR-FU-10004622"/>
    <x v="0"/>
    <x v="5"/>
    <s v="Eldon Advantage Foldable Chair Mats for Low Pile Carpets"/>
    <n v="108.4"/>
    <n v="2"/>
    <n v="0"/>
    <n v="22.763999999999996"/>
    <s v="NO"/>
    <n v="0"/>
    <n v="216.8"/>
    <n v="4"/>
  </r>
  <r>
    <n v="1056"/>
    <s v="CA-2015-110667"/>
    <x v="388"/>
    <d v="2015-04-08T00:00:00"/>
    <x v="1"/>
    <x v="376"/>
    <x v="376"/>
    <x v="2"/>
    <x v="0"/>
    <x v="20"/>
    <x v="15"/>
    <n v="10009"/>
    <x v="3"/>
    <s v="OFF-BI-10002735"/>
    <x v="1"/>
    <x v="8"/>
    <s v="GBC Prestige Therm-A-Bind Covers"/>
    <n v="82.344000000000008"/>
    <n v="3"/>
    <n v="0.2"/>
    <n v="27.791100000000004"/>
    <s v="NO"/>
    <n v="49.406400000000012"/>
    <n v="197.62560000000002"/>
    <n v="4"/>
  </r>
  <r>
    <n v="1057"/>
    <s v="CA-2015-110667"/>
    <x v="388"/>
    <d v="2015-04-08T00:00:00"/>
    <x v="1"/>
    <x v="376"/>
    <x v="376"/>
    <x v="2"/>
    <x v="0"/>
    <x v="20"/>
    <x v="15"/>
    <n v="10009"/>
    <x v="3"/>
    <s v="OFF-BI-10003529"/>
    <x v="1"/>
    <x v="8"/>
    <s v="Avery Round Ring Poly Binders"/>
    <n v="9.0879999999999992"/>
    <n v="4"/>
    <n v="0.2"/>
    <n v="3.2944"/>
    <s v="NO"/>
    <n v="7.2703999999999995"/>
    <n v="29.081599999999998"/>
    <n v="4"/>
  </r>
  <r>
    <n v="1058"/>
    <s v="CA-2017-167150"/>
    <x v="389"/>
    <d v="2017-12-17T00:00:00"/>
    <x v="1"/>
    <x v="130"/>
    <x v="130"/>
    <x v="1"/>
    <x v="0"/>
    <x v="70"/>
    <x v="1"/>
    <n v="92037"/>
    <x v="1"/>
    <s v="OFF-BI-10001097"/>
    <x v="1"/>
    <x v="8"/>
    <s v="Avery Hole Reinforcements"/>
    <n v="19.936000000000003"/>
    <n v="4"/>
    <n v="0.2"/>
    <n v="7.2267999999999999"/>
    <s v="NO"/>
    <n v="15.948800000000004"/>
    <n v="63.795200000000008"/>
    <n v="7"/>
  </r>
  <r>
    <n v="1059"/>
    <s v="CA-2017-167150"/>
    <x v="389"/>
    <d v="2017-12-17T00:00:00"/>
    <x v="1"/>
    <x v="130"/>
    <x v="130"/>
    <x v="1"/>
    <x v="0"/>
    <x v="70"/>
    <x v="1"/>
    <n v="92037"/>
    <x v="1"/>
    <s v="OFF-BI-10001597"/>
    <x v="1"/>
    <x v="8"/>
    <s v="Wilson Jones Ledger-Size, Piano-Hinge Binder, 2&quot;, Blue"/>
    <n v="65.567999999999998"/>
    <n v="2"/>
    <n v="0.2"/>
    <n v="22.948799999999995"/>
    <s v="NO"/>
    <n v="26.2272"/>
    <n v="104.9088"/>
    <n v="7"/>
  </r>
  <r>
    <n v="1060"/>
    <s v="CA-2016-105284"/>
    <x v="390"/>
    <d v="2016-12-01T00:00:00"/>
    <x v="1"/>
    <x v="377"/>
    <x v="377"/>
    <x v="2"/>
    <x v="0"/>
    <x v="10"/>
    <x v="9"/>
    <n v="19143"/>
    <x v="3"/>
    <s v="OFF-FA-10001754"/>
    <x v="1"/>
    <x v="13"/>
    <s v="Stockwell Gold Paper Clips"/>
    <n v="4.4160000000000004"/>
    <n v="3"/>
    <n v="0.2"/>
    <n v="1.6008"/>
    <s v="NO"/>
    <n v="2.6496000000000004"/>
    <n v="10.598400000000002"/>
    <n v="7"/>
  </r>
  <r>
    <n v="1061"/>
    <s v="US-2015-125374"/>
    <x v="391"/>
    <d v="2015-03-29T00:00:00"/>
    <x v="1"/>
    <x v="148"/>
    <x v="148"/>
    <x v="0"/>
    <x v="0"/>
    <x v="12"/>
    <x v="5"/>
    <n v="77095"/>
    <x v="2"/>
    <s v="FUR-CH-10003396"/>
    <x v="0"/>
    <x v="1"/>
    <s v="Global Deluxe Steno Chair"/>
    <n v="107.77200000000001"/>
    <n v="2"/>
    <n v="0.3"/>
    <n v="-29.252400000000009"/>
    <s v="NO"/>
    <n v="64.663200000000003"/>
    <n v="150.88080000000002"/>
    <n v="6"/>
  </r>
  <r>
    <n v="1062"/>
    <s v="CA-2015-161263"/>
    <x v="392"/>
    <d v="2015-04-21T00:00:00"/>
    <x v="1"/>
    <x v="378"/>
    <x v="378"/>
    <x v="1"/>
    <x v="0"/>
    <x v="167"/>
    <x v="24"/>
    <n v="43615"/>
    <x v="3"/>
    <s v="OFF-AP-10002350"/>
    <x v="1"/>
    <x v="9"/>
    <s v="Belkin F9H710-06 7 Outlet SurgeMaster Surge Protector"/>
    <n v="45.216000000000001"/>
    <n v="3"/>
    <n v="0.2"/>
    <n v="4.5215999999999994"/>
    <s v="NO"/>
    <n v="27.1296"/>
    <n v="108.5184"/>
    <n v="5"/>
  </r>
  <r>
    <n v="1063"/>
    <s v="CA-2015-161263"/>
    <x v="392"/>
    <d v="2015-04-21T00:00:00"/>
    <x v="1"/>
    <x v="378"/>
    <x v="378"/>
    <x v="1"/>
    <x v="0"/>
    <x v="167"/>
    <x v="24"/>
    <n v="43615"/>
    <x v="3"/>
    <s v="OFF-FA-10004838"/>
    <x v="1"/>
    <x v="13"/>
    <s v="Super Bands, 12/Pack"/>
    <n v="10.416000000000002"/>
    <n v="7"/>
    <n v="0.2"/>
    <n v="-2.2134"/>
    <s v="NO"/>
    <n v="14.582400000000005"/>
    <n v="58.329600000000013"/>
    <n v="5"/>
  </r>
  <r>
    <n v="1064"/>
    <s v="CA-2015-161263"/>
    <x v="392"/>
    <d v="2015-04-21T00:00:00"/>
    <x v="1"/>
    <x v="378"/>
    <x v="378"/>
    <x v="1"/>
    <x v="0"/>
    <x v="167"/>
    <x v="24"/>
    <n v="43615"/>
    <x v="3"/>
    <s v="OFF-AR-10004757"/>
    <x v="1"/>
    <x v="6"/>
    <s v="Crayola Colored Pencils"/>
    <n v="7.8719999999999999"/>
    <n v="3"/>
    <n v="0.2"/>
    <n v="1.2791999999999994"/>
    <s v="NO"/>
    <n v="4.7232000000000003"/>
    <n v="18.892800000000001"/>
    <n v="5"/>
  </r>
  <r>
    <n v="1065"/>
    <s v="CA-2015-161263"/>
    <x v="392"/>
    <d v="2015-04-21T00:00:00"/>
    <x v="1"/>
    <x v="378"/>
    <x v="378"/>
    <x v="1"/>
    <x v="0"/>
    <x v="167"/>
    <x v="24"/>
    <n v="43615"/>
    <x v="3"/>
    <s v="TEC-PH-10002115"/>
    <x v="2"/>
    <x v="7"/>
    <s v="Plantronics 81402"/>
    <n v="118.78199999999998"/>
    <n v="3"/>
    <n v="0.4"/>
    <n v="-27.715799999999994"/>
    <s v="NO"/>
    <n v="142.5384"/>
    <n v="213.80759999999995"/>
    <n v="5"/>
  </r>
  <r>
    <n v="1066"/>
    <s v="CA-2015-161263"/>
    <x v="392"/>
    <d v="2015-04-21T00:00:00"/>
    <x v="1"/>
    <x v="378"/>
    <x v="378"/>
    <x v="1"/>
    <x v="0"/>
    <x v="167"/>
    <x v="24"/>
    <n v="43615"/>
    <x v="3"/>
    <s v="OFF-FA-10003059"/>
    <x v="1"/>
    <x v="13"/>
    <s v="Assorted Color Push Pins"/>
    <n v="1.4480000000000002"/>
    <n v="1"/>
    <n v="0.2"/>
    <n v="0.2352999999999999"/>
    <s v="NO"/>
    <n v="0.28960000000000002"/>
    <n v="1.1584000000000001"/>
    <n v="5"/>
  </r>
  <r>
    <n v="1067"/>
    <s v="CA-2015-161263"/>
    <x v="392"/>
    <d v="2015-04-21T00:00:00"/>
    <x v="1"/>
    <x v="378"/>
    <x v="378"/>
    <x v="1"/>
    <x v="0"/>
    <x v="167"/>
    <x v="24"/>
    <n v="43615"/>
    <x v="3"/>
    <s v="OFF-BI-10004330"/>
    <x v="1"/>
    <x v="8"/>
    <s v="GBC Velobind Prepunched Cover Sets, Regency Series"/>
    <n v="55.470000000000006"/>
    <n v="5"/>
    <n v="0.7"/>
    <n v="-46.224999999999994"/>
    <s v="NO"/>
    <n v="194.14500000000001"/>
    <n v="83.205000000000013"/>
    <n v="5"/>
  </r>
  <r>
    <n v="1068"/>
    <s v="CA-2016-157686"/>
    <x v="393"/>
    <d v="2016-10-02T00:00:00"/>
    <x v="2"/>
    <x v="379"/>
    <x v="379"/>
    <x v="0"/>
    <x v="0"/>
    <x v="8"/>
    <x v="1"/>
    <n v="94122"/>
    <x v="1"/>
    <s v="FUR-CH-10001146"/>
    <x v="0"/>
    <x v="1"/>
    <s v="Global Value Mid-Back Manager's Chair, Gray"/>
    <n v="194.84800000000001"/>
    <n v="4"/>
    <n v="0.2"/>
    <n v="12.177999999999983"/>
    <s v="NO"/>
    <n v="155.87840000000003"/>
    <n v="623.5136"/>
    <n v="1"/>
  </r>
  <r>
    <n v="1069"/>
    <s v="US-2017-139955"/>
    <x v="394"/>
    <d v="2017-09-30T00:00:00"/>
    <x v="0"/>
    <x v="380"/>
    <x v="380"/>
    <x v="0"/>
    <x v="0"/>
    <x v="180"/>
    <x v="5"/>
    <n v="78521"/>
    <x v="2"/>
    <s v="OFF-SU-10001935"/>
    <x v="1"/>
    <x v="14"/>
    <s v="Staple remover"/>
    <n v="1.7440000000000002"/>
    <n v="1"/>
    <n v="0.2"/>
    <n v="-0.34880000000000033"/>
    <s v="NO"/>
    <n v="0.34880000000000005"/>
    <n v="1.3952000000000002"/>
    <n v="2"/>
  </r>
  <r>
    <n v="1070"/>
    <s v="US-2015-150161"/>
    <x v="395"/>
    <d v="2015-07-29T00:00:00"/>
    <x v="1"/>
    <x v="176"/>
    <x v="176"/>
    <x v="2"/>
    <x v="0"/>
    <x v="10"/>
    <x v="9"/>
    <n v="19143"/>
    <x v="3"/>
    <s v="OFF-BI-10001524"/>
    <x v="1"/>
    <x v="8"/>
    <s v="GBC Premium Transparent Covers with Diagonal Lined Pattern"/>
    <n v="25.176000000000005"/>
    <n v="4"/>
    <n v="0.7"/>
    <n v="-18.462400000000002"/>
    <s v="NO"/>
    <n v="70.492800000000017"/>
    <n v="30.211200000000005"/>
    <n v="4"/>
  </r>
  <r>
    <n v="1071"/>
    <s v="CA-2015-144652"/>
    <x v="312"/>
    <d v="2015-11-26T00:00:00"/>
    <x v="1"/>
    <x v="381"/>
    <x v="381"/>
    <x v="2"/>
    <x v="0"/>
    <x v="1"/>
    <x v="1"/>
    <n v="90008"/>
    <x v="1"/>
    <s v="OFF-AR-10003732"/>
    <x v="1"/>
    <x v="6"/>
    <s v="Newell 333"/>
    <n v="19.459999999999997"/>
    <n v="7"/>
    <n v="0"/>
    <n v="5.0595999999999997"/>
    <s v="NO"/>
    <n v="0"/>
    <n v="136.21999999999997"/>
    <n v="6"/>
  </r>
  <r>
    <n v="1072"/>
    <s v="CA-2016-152814"/>
    <x v="236"/>
    <d v="2016-05-02T00:00:00"/>
    <x v="1"/>
    <x v="382"/>
    <x v="382"/>
    <x v="2"/>
    <x v="0"/>
    <x v="60"/>
    <x v="22"/>
    <n v="80219"/>
    <x v="1"/>
    <s v="OFF-PA-10001970"/>
    <x v="1"/>
    <x v="10"/>
    <s v="Xerox 1881"/>
    <n v="29.472000000000001"/>
    <n v="3"/>
    <n v="0.2"/>
    <n v="9.9467999999999979"/>
    <s v="Yes"/>
    <n v="17.683199999999999"/>
    <n v="70.732799999999997"/>
    <n v="4"/>
  </r>
  <r>
    <n v="1073"/>
    <s v="CA-2017-106943"/>
    <x v="237"/>
    <d v="2017-11-19T00:00:00"/>
    <x v="1"/>
    <x v="383"/>
    <x v="383"/>
    <x v="0"/>
    <x v="0"/>
    <x v="20"/>
    <x v="15"/>
    <n v="10035"/>
    <x v="3"/>
    <s v="OFF-BI-10003669"/>
    <x v="1"/>
    <x v="8"/>
    <s v="3M Organizer Strips"/>
    <n v="8.64"/>
    <n v="2"/>
    <n v="0.2"/>
    <n v="3.024"/>
    <s v="NO"/>
    <n v="3.4560000000000004"/>
    <n v="13.824000000000002"/>
    <n v="5"/>
  </r>
  <r>
    <n v="1074"/>
    <s v="CA-2016-134348"/>
    <x v="396"/>
    <d v="2016-11-19T00:00:00"/>
    <x v="1"/>
    <x v="384"/>
    <x v="384"/>
    <x v="0"/>
    <x v="0"/>
    <x v="123"/>
    <x v="16"/>
    <n v="85204"/>
    <x v="1"/>
    <s v="OFF-BI-10003727"/>
    <x v="1"/>
    <x v="8"/>
    <s v="Avery Durable Slant Ring Binders With Label Holder"/>
    <n v="6.27"/>
    <n v="5"/>
    <n v="0.7"/>
    <n v="-4.5980000000000008"/>
    <s v="NO"/>
    <n v="21.944999999999997"/>
    <n v="9.4050000000000011"/>
    <n v="7"/>
  </r>
  <r>
    <n v="1075"/>
    <s v="CA-2016-134348"/>
    <x v="396"/>
    <d v="2016-11-19T00:00:00"/>
    <x v="1"/>
    <x v="384"/>
    <x v="384"/>
    <x v="0"/>
    <x v="0"/>
    <x v="123"/>
    <x v="16"/>
    <n v="85204"/>
    <x v="1"/>
    <s v="OFF-BI-10004967"/>
    <x v="1"/>
    <x v="8"/>
    <s v="Round Ring Binders"/>
    <n v="4.3680000000000003"/>
    <n v="7"/>
    <n v="0.7"/>
    <n v="-3.3487999999999998"/>
    <s v="NO"/>
    <n v="21.403199999999998"/>
    <n v="9.1728000000000023"/>
    <n v="7"/>
  </r>
  <r>
    <n v="1076"/>
    <s v="CA-2016-134348"/>
    <x v="396"/>
    <d v="2016-11-19T00:00:00"/>
    <x v="1"/>
    <x v="384"/>
    <x v="384"/>
    <x v="0"/>
    <x v="0"/>
    <x v="123"/>
    <x v="16"/>
    <n v="85204"/>
    <x v="1"/>
    <s v="TEC-AC-10003447"/>
    <x v="2"/>
    <x v="11"/>
    <s v="Micropad Numeric Keypads"/>
    <n v="31.983999999999998"/>
    <n v="2"/>
    <n v="0.2"/>
    <n v="1.9989999999999979"/>
    <s v="NO"/>
    <n v="12.7936"/>
    <n v="51.174399999999999"/>
    <n v="7"/>
  </r>
  <r>
    <n v="1077"/>
    <s v="CA-2016-161781"/>
    <x v="321"/>
    <d v="2016-09-30T00:00:00"/>
    <x v="2"/>
    <x v="385"/>
    <x v="385"/>
    <x v="2"/>
    <x v="0"/>
    <x v="38"/>
    <x v="14"/>
    <n v="47201"/>
    <x v="2"/>
    <s v="OFF-AR-10000255"/>
    <x v="1"/>
    <x v="6"/>
    <s v="Newell 328"/>
    <n v="40.879999999999995"/>
    <n v="7"/>
    <n v="0"/>
    <n v="10.628799999999998"/>
    <s v="NO"/>
    <n v="0"/>
    <n v="286.15999999999997"/>
    <n v="1"/>
  </r>
  <r>
    <n v="1078"/>
    <s v="CA-2017-132521"/>
    <x v="397"/>
    <d v="2017-09-25T00:00:00"/>
    <x v="0"/>
    <x v="386"/>
    <x v="386"/>
    <x v="0"/>
    <x v="0"/>
    <x v="4"/>
    <x v="4"/>
    <n v="98105"/>
    <x v="1"/>
    <s v="OFF-AP-10002191"/>
    <x v="1"/>
    <x v="9"/>
    <s v="Belkin 8 Outlet SurgeMaster II Gold Surge Protector"/>
    <n v="119.96"/>
    <n v="2"/>
    <n v="0"/>
    <n v="33.588800000000006"/>
    <s v="NO"/>
    <n v="0"/>
    <n v="239.92"/>
    <n v="2"/>
  </r>
  <r>
    <n v="1079"/>
    <s v="CA-2017-132521"/>
    <x v="397"/>
    <d v="2017-09-25T00:00:00"/>
    <x v="0"/>
    <x v="386"/>
    <x v="386"/>
    <x v="0"/>
    <x v="0"/>
    <x v="4"/>
    <x v="4"/>
    <n v="98105"/>
    <x v="1"/>
    <s v="OFF-ST-10001325"/>
    <x v="1"/>
    <x v="4"/>
    <s v="Sterilite Officeware Hinged File Box"/>
    <n v="31.44"/>
    <n v="3"/>
    <n v="0"/>
    <n v="8.4888000000000012"/>
    <s v="NO"/>
    <n v="0"/>
    <n v="94.320000000000007"/>
    <n v="2"/>
  </r>
  <r>
    <n v="1080"/>
    <s v="CA-2017-132521"/>
    <x v="397"/>
    <d v="2017-09-25T00:00:00"/>
    <x v="0"/>
    <x v="386"/>
    <x v="386"/>
    <x v="0"/>
    <x v="0"/>
    <x v="4"/>
    <x v="4"/>
    <n v="98105"/>
    <x v="1"/>
    <s v="OFF-BI-10000404"/>
    <x v="1"/>
    <x v="8"/>
    <s v="Avery Printable Repositionable Plastic Tabs"/>
    <n v="6.88"/>
    <n v="1"/>
    <n v="0.2"/>
    <n v="2.3220000000000001"/>
    <s v="NO"/>
    <n v="1.3760000000000001"/>
    <n v="5.5039999999999996"/>
    <n v="2"/>
  </r>
  <r>
    <n v="1081"/>
    <s v="CA-2015-110016"/>
    <x v="239"/>
    <d v="2015-12-04T00:00:00"/>
    <x v="1"/>
    <x v="387"/>
    <x v="387"/>
    <x v="1"/>
    <x v="0"/>
    <x v="66"/>
    <x v="12"/>
    <n v="48227"/>
    <x v="2"/>
    <s v="OFF-PA-10000349"/>
    <x v="1"/>
    <x v="10"/>
    <s v="Easy-staple paper"/>
    <n v="19.920000000000002"/>
    <n v="4"/>
    <n v="0"/>
    <n v="9.3624000000000009"/>
    <s v="NO"/>
    <n v="0"/>
    <n v="79.680000000000007"/>
    <n v="5"/>
  </r>
  <r>
    <n v="1082"/>
    <s v="CA-2015-110016"/>
    <x v="239"/>
    <d v="2015-12-04T00:00:00"/>
    <x v="1"/>
    <x v="387"/>
    <x v="387"/>
    <x v="1"/>
    <x v="0"/>
    <x v="66"/>
    <x v="12"/>
    <n v="48227"/>
    <x v="2"/>
    <s v="FUR-CH-10002880"/>
    <x v="0"/>
    <x v="1"/>
    <s v="Global High-Back Leather Tilter, Burgundy"/>
    <n v="1106.9099999999999"/>
    <n v="9"/>
    <n v="0"/>
    <n v="121.76009999999994"/>
    <s v="NO"/>
    <n v="0"/>
    <n v="9962.1899999999987"/>
    <n v="5"/>
  </r>
  <r>
    <n v="1083"/>
    <s v="US-2016-143819"/>
    <x v="398"/>
    <d v="2016-03-05T00:00:00"/>
    <x v="1"/>
    <x v="30"/>
    <x v="30"/>
    <x v="0"/>
    <x v="0"/>
    <x v="181"/>
    <x v="15"/>
    <n v="10701"/>
    <x v="3"/>
    <s v="FUR-TA-10001095"/>
    <x v="0"/>
    <x v="3"/>
    <s v="Chromcraft Round Conference Tables"/>
    <n v="836.59199999999998"/>
    <n v="8"/>
    <n v="0.4"/>
    <n v="-264.92079999999999"/>
    <s v="NO"/>
    <n v="2677.0944"/>
    <n v="4015.6415999999999"/>
    <n v="4"/>
  </r>
  <r>
    <n v="1084"/>
    <s v="US-2016-143819"/>
    <x v="398"/>
    <d v="2016-03-05T00:00:00"/>
    <x v="1"/>
    <x v="30"/>
    <x v="30"/>
    <x v="0"/>
    <x v="0"/>
    <x v="181"/>
    <x v="15"/>
    <n v="10701"/>
    <x v="3"/>
    <s v="OFF-PA-10003127"/>
    <x v="1"/>
    <x v="10"/>
    <s v="Easy-staple paper"/>
    <n v="26.38"/>
    <n v="1"/>
    <n v="0"/>
    <n v="12.134799999999998"/>
    <s v="NO"/>
    <n v="0"/>
    <n v="26.38"/>
    <n v="4"/>
  </r>
  <r>
    <n v="1085"/>
    <s v="US-2016-143819"/>
    <x v="398"/>
    <d v="2016-03-05T00:00:00"/>
    <x v="1"/>
    <x v="30"/>
    <x v="30"/>
    <x v="0"/>
    <x v="0"/>
    <x v="181"/>
    <x v="15"/>
    <n v="10701"/>
    <x v="3"/>
    <s v="OFF-ST-10003208"/>
    <x v="1"/>
    <x v="4"/>
    <s v="Adjustable Depth Letter/Legal Cart"/>
    <n v="362.92"/>
    <n v="2"/>
    <n v="0"/>
    <n v="105.24679999999995"/>
    <s v="NO"/>
    <n v="0"/>
    <n v="725.84"/>
    <n v="4"/>
  </r>
  <r>
    <n v="1086"/>
    <s v="US-2016-143819"/>
    <x v="398"/>
    <d v="2016-03-05T00:00:00"/>
    <x v="1"/>
    <x v="30"/>
    <x v="30"/>
    <x v="0"/>
    <x v="0"/>
    <x v="181"/>
    <x v="15"/>
    <n v="10701"/>
    <x v="3"/>
    <s v="TEC-MA-10003979"/>
    <x v="2"/>
    <x v="15"/>
    <s v="Ativa V4110MDD Micro-Cut Shredder"/>
    <n v="4899.93"/>
    <n v="7"/>
    <n v="0"/>
    <n v="2400.9656999999997"/>
    <s v="NO"/>
    <n v="0"/>
    <n v="34299.51"/>
    <n v="4"/>
  </r>
  <r>
    <n v="1087"/>
    <s v="CA-2016-167584"/>
    <x v="399"/>
    <d v="2016-08-12T00:00:00"/>
    <x v="3"/>
    <x v="48"/>
    <x v="48"/>
    <x v="0"/>
    <x v="0"/>
    <x v="96"/>
    <x v="23"/>
    <n v="50315"/>
    <x v="2"/>
    <s v="OFF-PA-10000029"/>
    <x v="1"/>
    <x v="10"/>
    <s v="Xerox 224"/>
    <n v="6.48"/>
    <n v="1"/>
    <n v="0"/>
    <n v="3.1104000000000003"/>
    <s v="NO"/>
    <n v="0"/>
    <n v="6.48"/>
    <n v="0"/>
  </r>
  <r>
    <n v="1088"/>
    <s v="CA-2016-166163"/>
    <x v="243"/>
    <d v="2016-08-20T00:00:00"/>
    <x v="0"/>
    <x v="388"/>
    <x v="388"/>
    <x v="1"/>
    <x v="0"/>
    <x v="182"/>
    <x v="1"/>
    <n v="94601"/>
    <x v="1"/>
    <s v="TEC-PH-10004896"/>
    <x v="2"/>
    <x v="7"/>
    <s v="Nokia Lumia 521 (T-Mobile)"/>
    <n v="71.975999999999999"/>
    <n v="3"/>
    <n v="0.2"/>
    <n v="7.1976000000000049"/>
    <s v="NO"/>
    <n v="43.185600000000001"/>
    <n v="172.7424"/>
    <n v="5"/>
  </r>
  <r>
    <n v="1089"/>
    <s v="CA-2016-166163"/>
    <x v="243"/>
    <d v="2016-08-20T00:00:00"/>
    <x v="0"/>
    <x v="388"/>
    <x v="388"/>
    <x v="1"/>
    <x v="0"/>
    <x v="182"/>
    <x v="1"/>
    <n v="94601"/>
    <x v="1"/>
    <s v="OFF-LA-10000452"/>
    <x v="1"/>
    <x v="2"/>
    <s v="Avery 488"/>
    <n v="3.15"/>
    <n v="1"/>
    <n v="0"/>
    <n v="1.512"/>
    <s v="NO"/>
    <n v="0"/>
    <n v="3.15"/>
    <n v="5"/>
  </r>
  <r>
    <n v="1090"/>
    <s v="CA-2017-158407"/>
    <x v="400"/>
    <d v="2017-06-10T00:00:00"/>
    <x v="1"/>
    <x v="352"/>
    <x v="352"/>
    <x v="1"/>
    <x v="0"/>
    <x v="53"/>
    <x v="3"/>
    <n v="28110"/>
    <x v="0"/>
    <s v="FUR-FU-10001967"/>
    <x v="0"/>
    <x v="5"/>
    <s v="Telescoping Adjustable Floor Lamp"/>
    <n v="31.983999999999998"/>
    <n v="2"/>
    <n v="0.2"/>
    <n v="1.9989999999999979"/>
    <s v="NO"/>
    <n v="12.7936"/>
    <n v="51.174399999999999"/>
    <n v="6"/>
  </r>
  <r>
    <n v="1091"/>
    <s v="CA-2017-158407"/>
    <x v="400"/>
    <d v="2017-06-10T00:00:00"/>
    <x v="1"/>
    <x v="352"/>
    <x v="352"/>
    <x v="1"/>
    <x v="0"/>
    <x v="53"/>
    <x v="3"/>
    <n v="28110"/>
    <x v="0"/>
    <s v="TEC-PH-10001819"/>
    <x v="2"/>
    <x v="7"/>
    <s v="Innergie mMini Combo Duo USB Travel Charging Kit"/>
    <n v="71.984000000000009"/>
    <n v="2"/>
    <n v="0.2"/>
    <n v="25.194399999999995"/>
    <s v="NO"/>
    <n v="28.793600000000005"/>
    <n v="115.17440000000002"/>
    <n v="6"/>
  </r>
  <r>
    <n v="1092"/>
    <s v="CA-2015-143490"/>
    <x v="401"/>
    <d v="2015-12-13T00:00:00"/>
    <x v="1"/>
    <x v="268"/>
    <x v="268"/>
    <x v="0"/>
    <x v="0"/>
    <x v="70"/>
    <x v="1"/>
    <n v="92105"/>
    <x v="1"/>
    <s v="OFF-AR-10002952"/>
    <x v="1"/>
    <x v="6"/>
    <s v="Stanley Contemporary Battery Pencil Sharpeners"/>
    <n v="120.14999999999999"/>
    <n v="9"/>
    <n v="0"/>
    <n v="33.641999999999996"/>
    <s v="Yes"/>
    <n v="0"/>
    <n v="1081.3499999999999"/>
    <n v="7"/>
  </r>
  <r>
    <n v="1093"/>
    <s v="CA-2015-143490"/>
    <x v="401"/>
    <d v="2015-12-13T00:00:00"/>
    <x v="1"/>
    <x v="268"/>
    <x v="268"/>
    <x v="0"/>
    <x v="0"/>
    <x v="70"/>
    <x v="1"/>
    <n v="92105"/>
    <x v="1"/>
    <s v="TEC-PH-10000576"/>
    <x v="2"/>
    <x v="7"/>
    <s v="AT&amp;T 1080 Corded phone"/>
    <n v="219.18400000000003"/>
    <n v="2"/>
    <n v="0.2"/>
    <n v="19.178600000000003"/>
    <s v="Yes"/>
    <n v="87.673600000000022"/>
    <n v="350.69440000000003"/>
    <n v="7"/>
  </r>
  <r>
    <n v="1094"/>
    <s v="CA-2015-165085"/>
    <x v="17"/>
    <d v="2015-12-31T00:00:00"/>
    <x v="1"/>
    <x v="389"/>
    <x v="389"/>
    <x v="2"/>
    <x v="0"/>
    <x v="183"/>
    <x v="39"/>
    <n v="20735"/>
    <x v="3"/>
    <s v="OFF-PA-10000605"/>
    <x v="1"/>
    <x v="10"/>
    <s v="Xerox 1950"/>
    <n v="28.900000000000002"/>
    <n v="5"/>
    <n v="0"/>
    <n v="14.161000000000001"/>
    <s v="NO"/>
    <n v="0"/>
    <n v="144.5"/>
    <n v="4"/>
  </r>
  <r>
    <n v="1095"/>
    <s v="CA-2015-165085"/>
    <x v="17"/>
    <d v="2015-12-31T00:00:00"/>
    <x v="1"/>
    <x v="389"/>
    <x v="389"/>
    <x v="2"/>
    <x v="0"/>
    <x v="183"/>
    <x v="39"/>
    <n v="20735"/>
    <x v="3"/>
    <s v="OFF-AP-10002518"/>
    <x v="1"/>
    <x v="9"/>
    <s v="Kensington 7 Outlet MasterPiece Power Center"/>
    <n v="355.96"/>
    <n v="2"/>
    <n v="0"/>
    <n v="103.22839999999997"/>
    <s v="NO"/>
    <n v="0"/>
    <n v="711.92"/>
    <n v="4"/>
  </r>
  <r>
    <n v="1096"/>
    <s v="CA-2017-160423"/>
    <x v="276"/>
    <d v="2017-01-26T00:00:00"/>
    <x v="1"/>
    <x v="390"/>
    <x v="390"/>
    <x v="2"/>
    <x v="0"/>
    <x v="35"/>
    <x v="3"/>
    <n v="28205"/>
    <x v="0"/>
    <s v="OFF-ST-10004340"/>
    <x v="1"/>
    <x v="4"/>
    <s v="Fellowes Mobile File Cart, Black"/>
    <n v="348.20799999999997"/>
    <n v="7"/>
    <n v="0.2"/>
    <n v="30.468200000000024"/>
    <s v="NO"/>
    <n v="487.49119999999994"/>
    <n v="1949.9647999999997"/>
    <n v="5"/>
  </r>
  <r>
    <n v="1097"/>
    <s v="CA-2017-160423"/>
    <x v="276"/>
    <d v="2017-01-26T00:00:00"/>
    <x v="1"/>
    <x v="390"/>
    <x v="390"/>
    <x v="2"/>
    <x v="0"/>
    <x v="35"/>
    <x v="3"/>
    <n v="28205"/>
    <x v="0"/>
    <s v="OFF-BI-10004001"/>
    <x v="1"/>
    <x v="8"/>
    <s v="GBC Recycled VeloBinder Covers"/>
    <n v="35.783999999999999"/>
    <n v="7"/>
    <n v="0.7"/>
    <n v="-28.627200000000009"/>
    <s v="NO"/>
    <n v="175.3416"/>
    <n v="75.1464"/>
    <n v="5"/>
  </r>
  <r>
    <n v="1098"/>
    <s v="CA-2014-159338"/>
    <x v="402"/>
    <d v="2014-06-28T00:00:00"/>
    <x v="2"/>
    <x v="374"/>
    <x v="374"/>
    <x v="1"/>
    <x v="0"/>
    <x v="1"/>
    <x v="1"/>
    <n v="90049"/>
    <x v="1"/>
    <s v="FUR-TA-10004147"/>
    <x v="0"/>
    <x v="3"/>
    <s v="Hon 4060 Series Tables"/>
    <n v="447.84"/>
    <n v="5"/>
    <n v="0.2"/>
    <n v="11.19599999999997"/>
    <s v="Yes"/>
    <n v="447.84"/>
    <n v="1791.36"/>
    <n v="3"/>
  </r>
  <r>
    <n v="1099"/>
    <s v="CA-2016-107216"/>
    <x v="403"/>
    <d v="2016-06-17T00:00:00"/>
    <x v="2"/>
    <x v="391"/>
    <x v="391"/>
    <x v="2"/>
    <x v="0"/>
    <x v="8"/>
    <x v="1"/>
    <n v="94122"/>
    <x v="1"/>
    <s v="OFF-AR-10001545"/>
    <x v="1"/>
    <x v="6"/>
    <s v="Newell 326"/>
    <n v="7.04"/>
    <n v="4"/>
    <n v="0"/>
    <n v="2.0415999999999999"/>
    <s v="NO"/>
    <n v="0"/>
    <n v="28.16"/>
    <n v="3"/>
  </r>
  <r>
    <n v="1100"/>
    <s v="CA-2016-107216"/>
    <x v="403"/>
    <d v="2016-06-17T00:00:00"/>
    <x v="2"/>
    <x v="391"/>
    <x v="391"/>
    <x v="2"/>
    <x v="0"/>
    <x v="8"/>
    <x v="1"/>
    <n v="94122"/>
    <x v="1"/>
    <s v="FUR-FU-10000206"/>
    <x v="0"/>
    <x v="5"/>
    <s v="GE General Purpose, Extra Long Life, Showcase &amp; Floodlight Incandescent Bulbs"/>
    <n v="8.73"/>
    <n v="3"/>
    <n v="0"/>
    <n v="4.1030999999999995"/>
    <s v="NO"/>
    <n v="0"/>
    <n v="26.19"/>
    <n v="3"/>
  </r>
  <r>
    <n v="1101"/>
    <s v="CA-2016-107216"/>
    <x v="403"/>
    <d v="2016-06-17T00:00:00"/>
    <x v="2"/>
    <x v="391"/>
    <x v="391"/>
    <x v="2"/>
    <x v="0"/>
    <x v="8"/>
    <x v="1"/>
    <n v="94122"/>
    <x v="1"/>
    <s v="TEC-AC-10001013"/>
    <x v="2"/>
    <x v="11"/>
    <s v="Logitech ClearChat Comfort/USB Headset H390"/>
    <n v="29.29"/>
    <n v="1"/>
    <n v="0"/>
    <n v="9.6656999999999975"/>
    <s v="NO"/>
    <n v="0"/>
    <n v="29.29"/>
    <n v="3"/>
  </r>
  <r>
    <n v="1102"/>
    <s v="CA-2016-107216"/>
    <x v="403"/>
    <d v="2016-06-17T00:00:00"/>
    <x v="2"/>
    <x v="391"/>
    <x v="391"/>
    <x v="2"/>
    <x v="0"/>
    <x v="8"/>
    <x v="1"/>
    <n v="94122"/>
    <x v="1"/>
    <s v="OFF-AR-10002255"/>
    <x v="1"/>
    <x v="6"/>
    <s v="Newell 346"/>
    <n v="8.64"/>
    <n v="3"/>
    <n v="0"/>
    <n v="2.5055999999999998"/>
    <s v="NO"/>
    <n v="0"/>
    <n v="25.92"/>
    <n v="3"/>
  </r>
  <r>
    <n v="1103"/>
    <s v="US-2017-145863"/>
    <x v="81"/>
    <d v="2017-04-27T00:00:00"/>
    <x v="1"/>
    <x v="261"/>
    <x v="261"/>
    <x v="0"/>
    <x v="0"/>
    <x v="12"/>
    <x v="5"/>
    <n v="77041"/>
    <x v="2"/>
    <s v="OFF-BI-10004140"/>
    <x v="1"/>
    <x v="8"/>
    <s v="Avery Non-Stick Binders"/>
    <n v="2.6939999999999995"/>
    <n v="3"/>
    <n v="0.8"/>
    <n v="-4.7145000000000028"/>
    <s v="NO"/>
    <n v="6.4655999999999993"/>
    <n v="1.6163999999999996"/>
    <n v="6"/>
  </r>
  <r>
    <n v="1104"/>
    <s v="US-2017-145863"/>
    <x v="81"/>
    <d v="2017-04-27T00:00:00"/>
    <x v="1"/>
    <x v="261"/>
    <x v="261"/>
    <x v="0"/>
    <x v="0"/>
    <x v="12"/>
    <x v="5"/>
    <n v="77041"/>
    <x v="2"/>
    <s v="OFF-BI-10002049"/>
    <x v="1"/>
    <x v="8"/>
    <s v="UniKeep View Case Binders"/>
    <n v="2.9339999999999993"/>
    <n v="3"/>
    <n v="0.8"/>
    <n v="-4.9878000000000018"/>
    <s v="NO"/>
    <n v="7.041599999999999"/>
    <n v="1.7603999999999989"/>
    <n v="6"/>
  </r>
  <r>
    <n v="1105"/>
    <s v="CA-2016-112340"/>
    <x v="147"/>
    <d v="2016-10-27T00:00:00"/>
    <x v="1"/>
    <x v="392"/>
    <x v="392"/>
    <x v="0"/>
    <x v="0"/>
    <x v="169"/>
    <x v="1"/>
    <n v="92503"/>
    <x v="1"/>
    <s v="OFF-PA-10001892"/>
    <x v="1"/>
    <x v="10"/>
    <s v="Rediform Wirebound &quot;Phone Memo&quot; Message Book, 11 x 5-3/4"/>
    <n v="22.919999999999998"/>
    <n v="3"/>
    <n v="0"/>
    <n v="11.230799999999999"/>
    <s v="Yes"/>
    <n v="0"/>
    <n v="68.759999999999991"/>
    <n v="6"/>
  </r>
  <r>
    <n v="1106"/>
    <s v="US-2016-110156"/>
    <x v="258"/>
    <d v="2016-11-24T00:00:00"/>
    <x v="1"/>
    <x v="13"/>
    <x v="13"/>
    <x v="0"/>
    <x v="0"/>
    <x v="12"/>
    <x v="5"/>
    <n v="77041"/>
    <x v="2"/>
    <s v="OFF-ST-10000642"/>
    <x v="1"/>
    <x v="4"/>
    <s v="Tennsco Lockers, Gray"/>
    <n v="100.70400000000001"/>
    <n v="6"/>
    <n v="0.2"/>
    <n v="-16.36440000000001"/>
    <s v="NO"/>
    <n v="120.84480000000002"/>
    <n v="483.37920000000003"/>
    <n v="5"/>
  </r>
  <r>
    <n v="1107"/>
    <s v="US-2016-110156"/>
    <x v="258"/>
    <d v="2016-11-24T00:00:00"/>
    <x v="1"/>
    <x v="13"/>
    <x v="13"/>
    <x v="0"/>
    <x v="0"/>
    <x v="12"/>
    <x v="5"/>
    <n v="77041"/>
    <x v="2"/>
    <s v="FUR-FU-10000206"/>
    <x v="0"/>
    <x v="5"/>
    <s v="GE General Purpose, Extra Long Life, Showcase &amp; Floodlight Incandescent Bulbs"/>
    <n v="2.3280000000000003"/>
    <n v="2"/>
    <n v="0.6"/>
    <n v="-0.75660000000000016"/>
    <s v="NO"/>
    <n v="2.7936000000000001"/>
    <n v="1.8624000000000005"/>
    <n v="5"/>
  </r>
  <r>
    <n v="1108"/>
    <s v="US-2016-110156"/>
    <x v="258"/>
    <d v="2016-11-24T00:00:00"/>
    <x v="1"/>
    <x v="13"/>
    <x v="13"/>
    <x v="0"/>
    <x v="0"/>
    <x v="12"/>
    <x v="5"/>
    <n v="77041"/>
    <x v="2"/>
    <s v="OFF-BI-10003676"/>
    <x v="1"/>
    <x v="8"/>
    <s v="GBC Standard Recycled Report Covers, Clear Plastic Sheets"/>
    <n v="10.779999999999996"/>
    <n v="5"/>
    <n v="0.8"/>
    <n v="-17.248000000000008"/>
    <s v="NO"/>
    <n v="43.119999999999983"/>
    <n v="10.779999999999994"/>
    <n v="5"/>
  </r>
  <r>
    <n v="1109"/>
    <s v="US-2016-110156"/>
    <x v="258"/>
    <d v="2016-11-24T00:00:00"/>
    <x v="1"/>
    <x v="13"/>
    <x v="13"/>
    <x v="0"/>
    <x v="0"/>
    <x v="12"/>
    <x v="5"/>
    <n v="77041"/>
    <x v="2"/>
    <s v="OFF-FA-10003495"/>
    <x v="1"/>
    <x v="13"/>
    <s v="Staples"/>
    <n v="58.368000000000009"/>
    <n v="12"/>
    <n v="0.2"/>
    <n v="21.888000000000002"/>
    <s v="NO"/>
    <n v="140.08320000000003"/>
    <n v="560.33280000000013"/>
    <n v="5"/>
  </r>
  <r>
    <n v="1110"/>
    <s v="US-2016-110156"/>
    <x v="258"/>
    <d v="2016-11-24T00:00:00"/>
    <x v="1"/>
    <x v="13"/>
    <x v="13"/>
    <x v="0"/>
    <x v="0"/>
    <x v="12"/>
    <x v="5"/>
    <n v="77041"/>
    <x v="2"/>
    <s v="OFF-EN-10003798"/>
    <x v="1"/>
    <x v="12"/>
    <s v="Recycled Interoffice Envelopes with Re-Use-A-Seal Closure, 10 x 13"/>
    <n v="40.968000000000004"/>
    <n v="3"/>
    <n v="0.2"/>
    <n v="13.826699999999999"/>
    <s v="NO"/>
    <n v="24.580800000000004"/>
    <n v="98.323200000000014"/>
    <n v="5"/>
  </r>
  <r>
    <n v="1111"/>
    <s v="US-2016-110156"/>
    <x v="258"/>
    <d v="2016-11-24T00:00:00"/>
    <x v="1"/>
    <x v="13"/>
    <x v="13"/>
    <x v="0"/>
    <x v="0"/>
    <x v="12"/>
    <x v="5"/>
    <n v="77041"/>
    <x v="2"/>
    <s v="TEC-PH-10003589"/>
    <x v="2"/>
    <x v="7"/>
    <s v="invisibleSHIELD by ZAGG Smudge-Free Screen Protector"/>
    <n v="71.959999999999994"/>
    <n v="5"/>
    <n v="0.2"/>
    <n v="25.185999999999996"/>
    <s v="NO"/>
    <n v="71.959999999999994"/>
    <n v="287.83999999999997"/>
    <n v="5"/>
  </r>
  <r>
    <n v="1112"/>
    <s v="US-2016-110156"/>
    <x v="258"/>
    <d v="2016-11-24T00:00:00"/>
    <x v="1"/>
    <x v="13"/>
    <x v="13"/>
    <x v="0"/>
    <x v="0"/>
    <x v="12"/>
    <x v="5"/>
    <n v="77041"/>
    <x v="2"/>
    <s v="OFF-PA-10004735"/>
    <x v="1"/>
    <x v="10"/>
    <s v="Xerox 1905"/>
    <n v="10.368000000000002"/>
    <n v="2"/>
    <n v="0.2"/>
    <n v="3.6288"/>
    <s v="NO"/>
    <n v="4.1472000000000007"/>
    <n v="16.588800000000003"/>
    <n v="5"/>
  </r>
  <r>
    <n v="1113"/>
    <s v="US-2016-110156"/>
    <x v="258"/>
    <d v="2016-11-24T00:00:00"/>
    <x v="1"/>
    <x v="13"/>
    <x v="13"/>
    <x v="0"/>
    <x v="0"/>
    <x v="12"/>
    <x v="5"/>
    <n v="77041"/>
    <x v="2"/>
    <s v="OFF-BI-10002609"/>
    <x v="1"/>
    <x v="8"/>
    <s v="Avery Hidden Tab Dividers for Binding Systems"/>
    <n v="1.1919999999999997"/>
    <n v="2"/>
    <n v="0.8"/>
    <n v="-2.0264000000000002"/>
    <s v="NO"/>
    <n v="1.9071999999999996"/>
    <n v="0.47679999999999989"/>
    <n v="5"/>
  </r>
  <r>
    <n v="1114"/>
    <s v="CA-2017-140585"/>
    <x v="404"/>
    <d v="2017-12-23T00:00:00"/>
    <x v="0"/>
    <x v="154"/>
    <x v="154"/>
    <x v="0"/>
    <x v="0"/>
    <x v="184"/>
    <x v="1"/>
    <n v="92024"/>
    <x v="1"/>
    <s v="OFF-BI-10003364"/>
    <x v="1"/>
    <x v="8"/>
    <s v="Binding Machine Supplies"/>
    <n v="46.672000000000004"/>
    <n v="2"/>
    <n v="0.2"/>
    <n v="16.3352"/>
    <s v="Yes"/>
    <n v="18.668800000000001"/>
    <n v="74.675200000000004"/>
    <n v="5"/>
  </r>
  <r>
    <n v="1115"/>
    <s v="CA-2017-140585"/>
    <x v="404"/>
    <d v="2017-12-23T00:00:00"/>
    <x v="0"/>
    <x v="154"/>
    <x v="154"/>
    <x v="0"/>
    <x v="0"/>
    <x v="184"/>
    <x v="1"/>
    <n v="92024"/>
    <x v="1"/>
    <s v="FUR-BO-10002206"/>
    <x v="0"/>
    <x v="0"/>
    <s v="Bush Saratoga Collection 5-Shelf Bookcase, Hanover Cherry, *Special Order"/>
    <n v="119.83299999999998"/>
    <n v="1"/>
    <n v="0.15"/>
    <n v="-12.688200000000002"/>
    <s v="Yes"/>
    <n v="17.974949999999996"/>
    <n v="101.85804999999999"/>
    <n v="5"/>
  </r>
  <r>
    <n v="1116"/>
    <s v="CA-2017-140585"/>
    <x v="404"/>
    <d v="2017-12-23T00:00:00"/>
    <x v="0"/>
    <x v="154"/>
    <x v="154"/>
    <x v="0"/>
    <x v="0"/>
    <x v="184"/>
    <x v="1"/>
    <n v="92024"/>
    <x v="1"/>
    <s v="TEC-AC-10003610"/>
    <x v="2"/>
    <x v="11"/>
    <s v="Logitech Illuminated - Keyboard"/>
    <n v="119.98"/>
    <n v="2"/>
    <n v="0"/>
    <n v="57.590400000000002"/>
    <s v="Yes"/>
    <n v="0"/>
    <n v="239.96"/>
    <n v="5"/>
  </r>
  <r>
    <n v="1117"/>
    <s v="CA-2016-144855"/>
    <x v="405"/>
    <d v="2016-07-24T00:00:00"/>
    <x v="0"/>
    <x v="393"/>
    <x v="393"/>
    <x v="1"/>
    <x v="0"/>
    <x v="8"/>
    <x v="1"/>
    <n v="94110"/>
    <x v="1"/>
    <s v="OFF-LA-10003766"/>
    <x v="1"/>
    <x v="2"/>
    <s v="Self-Adhesive Removable Labels"/>
    <n v="6.3"/>
    <n v="2"/>
    <n v="0"/>
    <n v="3.024"/>
    <s v="NO"/>
    <n v="0"/>
    <n v="12.6"/>
    <n v="2"/>
  </r>
  <r>
    <n v="1118"/>
    <s v="CA-2015-142755"/>
    <x v="406"/>
    <d v="2015-09-08T00:00:00"/>
    <x v="1"/>
    <x v="394"/>
    <x v="394"/>
    <x v="0"/>
    <x v="0"/>
    <x v="185"/>
    <x v="32"/>
    <n v="30076"/>
    <x v="0"/>
    <s v="OFF-PA-10001970"/>
    <x v="1"/>
    <x v="10"/>
    <s v="Xerox 1908"/>
    <n v="279.89999999999998"/>
    <n v="5"/>
    <n v="0"/>
    <n v="137.15100000000001"/>
    <s v="NO"/>
    <n v="0"/>
    <n v="1399.5"/>
    <n v="4"/>
  </r>
  <r>
    <n v="1119"/>
    <s v="CA-2015-142755"/>
    <x v="406"/>
    <d v="2015-09-08T00:00:00"/>
    <x v="1"/>
    <x v="394"/>
    <x v="394"/>
    <x v="0"/>
    <x v="0"/>
    <x v="185"/>
    <x v="32"/>
    <n v="30076"/>
    <x v="0"/>
    <s v="TEC-AC-10002049"/>
    <x v="2"/>
    <x v="11"/>
    <s v="Logitech G19 Programmable Gaming Keyboard"/>
    <n v="619.94999999999993"/>
    <n v="5"/>
    <n v="0"/>
    <n v="111.59099999999995"/>
    <s v="NO"/>
    <n v="0"/>
    <n v="3099.7499999999995"/>
    <n v="4"/>
  </r>
  <r>
    <n v="1120"/>
    <s v="CA-2015-142755"/>
    <x v="406"/>
    <d v="2015-09-08T00:00:00"/>
    <x v="1"/>
    <x v="394"/>
    <x v="394"/>
    <x v="0"/>
    <x v="0"/>
    <x v="185"/>
    <x v="32"/>
    <n v="30076"/>
    <x v="0"/>
    <s v="OFF-PA-10000141"/>
    <x v="1"/>
    <x v="10"/>
    <s v="Ampad Evidence Wirebond Steno Books, 6&quot; x 9&quot;"/>
    <n v="4.3600000000000003"/>
    <n v="2"/>
    <n v="0"/>
    <n v="2.0491999999999999"/>
    <s v="NO"/>
    <n v="0"/>
    <n v="8.7200000000000006"/>
    <n v="4"/>
  </r>
  <r>
    <n v="1121"/>
    <s v="CA-2015-142755"/>
    <x v="406"/>
    <d v="2015-09-08T00:00:00"/>
    <x v="1"/>
    <x v="394"/>
    <x v="394"/>
    <x v="0"/>
    <x v="0"/>
    <x v="185"/>
    <x v="32"/>
    <n v="30076"/>
    <x v="0"/>
    <s v="OFF-EN-10004459"/>
    <x v="1"/>
    <x v="12"/>
    <s v="Security-Tint Envelopes"/>
    <n v="15.28"/>
    <n v="2"/>
    <n v="0"/>
    <n v="7.4871999999999996"/>
    <s v="NO"/>
    <n v="0"/>
    <n v="30.56"/>
    <n v="4"/>
  </r>
  <r>
    <n v="1122"/>
    <s v="US-2014-147627"/>
    <x v="407"/>
    <d v="2014-01-26T00:00:00"/>
    <x v="1"/>
    <x v="332"/>
    <x v="332"/>
    <x v="0"/>
    <x v="0"/>
    <x v="186"/>
    <x v="36"/>
    <n v="72401"/>
    <x v="0"/>
    <s v="TEC-PH-10001061"/>
    <x v="2"/>
    <x v="7"/>
    <s v="Apple iPhone 5C"/>
    <n v="699.93"/>
    <n v="7"/>
    <n v="0"/>
    <n v="181.98179999999999"/>
    <s v="NO"/>
    <n v="0"/>
    <n v="4899.5099999999993"/>
    <n v="6"/>
  </r>
  <r>
    <n v="1123"/>
    <s v="US-2014-147627"/>
    <x v="407"/>
    <d v="2014-01-26T00:00:00"/>
    <x v="1"/>
    <x v="332"/>
    <x v="332"/>
    <x v="0"/>
    <x v="0"/>
    <x v="186"/>
    <x v="36"/>
    <n v="72401"/>
    <x v="0"/>
    <s v="OFF-AR-10002375"/>
    <x v="1"/>
    <x v="6"/>
    <s v="Newell 351"/>
    <n v="22.959999999999997"/>
    <n v="7"/>
    <n v="0"/>
    <n v="6.6583999999999968"/>
    <s v="NO"/>
    <n v="0"/>
    <n v="160.71999999999997"/>
    <n v="6"/>
  </r>
  <r>
    <n v="1124"/>
    <s v="US-2014-147627"/>
    <x v="407"/>
    <d v="2014-01-26T00:00:00"/>
    <x v="1"/>
    <x v="332"/>
    <x v="332"/>
    <x v="0"/>
    <x v="0"/>
    <x v="186"/>
    <x v="36"/>
    <n v="72401"/>
    <x v="0"/>
    <s v="FUR-FU-10003194"/>
    <x v="0"/>
    <x v="5"/>
    <s v="Eldon Expressions Desk Accessory, Wood Pencil Holder, Oak"/>
    <n v="38.6"/>
    <n v="4"/>
    <n v="0"/>
    <n v="11.579999999999998"/>
    <s v="NO"/>
    <n v="0"/>
    <n v="154.4"/>
    <n v="6"/>
  </r>
  <r>
    <n v="1125"/>
    <s v="US-2014-147627"/>
    <x v="407"/>
    <d v="2014-01-26T00:00:00"/>
    <x v="1"/>
    <x v="332"/>
    <x v="332"/>
    <x v="0"/>
    <x v="0"/>
    <x v="186"/>
    <x v="36"/>
    <n v="72401"/>
    <x v="0"/>
    <s v="OFF-AR-10003811"/>
    <x v="1"/>
    <x v="6"/>
    <s v="Newell 327"/>
    <n v="6.63"/>
    <n v="3"/>
    <n v="0"/>
    <n v="1.7901"/>
    <s v="NO"/>
    <n v="0"/>
    <n v="19.89"/>
    <n v="6"/>
  </r>
  <r>
    <n v="1126"/>
    <s v="US-2014-147627"/>
    <x v="407"/>
    <d v="2014-01-26T00:00:00"/>
    <x v="1"/>
    <x v="332"/>
    <x v="332"/>
    <x v="0"/>
    <x v="0"/>
    <x v="186"/>
    <x v="36"/>
    <n v="72401"/>
    <x v="0"/>
    <s v="OFF-EN-10001539"/>
    <x v="1"/>
    <x v="12"/>
    <s v="Staple envelope"/>
    <n v="23.34"/>
    <n v="3"/>
    <n v="0"/>
    <n v="10.969799999999999"/>
    <s v="NO"/>
    <n v="0"/>
    <n v="70.02"/>
    <n v="6"/>
  </r>
  <r>
    <n v="1127"/>
    <s v="US-2014-147627"/>
    <x v="407"/>
    <d v="2014-01-26T00:00:00"/>
    <x v="1"/>
    <x v="332"/>
    <x v="332"/>
    <x v="0"/>
    <x v="0"/>
    <x v="186"/>
    <x v="36"/>
    <n v="72401"/>
    <x v="0"/>
    <s v="FUR-CH-10002331"/>
    <x v="0"/>
    <x v="1"/>
    <s v="Hon 4700 Series Mobuis Mid-Back Task Chairs with Adjustable Arms"/>
    <n v="1067.94"/>
    <n v="3"/>
    <n v="0"/>
    <n v="224.2673999999999"/>
    <s v="NO"/>
    <n v="0"/>
    <n v="3203.82"/>
    <n v="6"/>
  </r>
  <r>
    <n v="1128"/>
    <s v="CA-2015-105970"/>
    <x v="56"/>
    <d v="2015-03-07T00:00:00"/>
    <x v="1"/>
    <x v="50"/>
    <x v="50"/>
    <x v="2"/>
    <x v="0"/>
    <x v="102"/>
    <x v="14"/>
    <n v="47374"/>
    <x v="2"/>
    <s v="OFF-AR-10003156"/>
    <x v="1"/>
    <x v="6"/>
    <s v="50 Colored Long Pencils"/>
    <n v="10.16"/>
    <n v="1"/>
    <n v="0"/>
    <n v="2.6416000000000004"/>
    <s v="NO"/>
    <n v="0"/>
    <n v="10.16"/>
    <n v="5"/>
  </r>
  <r>
    <n v="1129"/>
    <s v="CA-2015-105970"/>
    <x v="56"/>
    <d v="2015-03-07T00:00:00"/>
    <x v="1"/>
    <x v="50"/>
    <x v="50"/>
    <x v="2"/>
    <x v="0"/>
    <x v="102"/>
    <x v="14"/>
    <n v="47374"/>
    <x v="2"/>
    <s v="OFF-EN-10001532"/>
    <x v="1"/>
    <x v="12"/>
    <s v="Brown Kraft Recycled Envelopes"/>
    <n v="101.88"/>
    <n v="6"/>
    <n v="0"/>
    <n v="50.94"/>
    <s v="NO"/>
    <n v="0"/>
    <n v="611.28"/>
    <n v="5"/>
  </r>
  <r>
    <n v="1130"/>
    <s v="CA-2016-112102"/>
    <x v="408"/>
    <d v="2016-04-16T00:00:00"/>
    <x v="1"/>
    <x v="205"/>
    <x v="205"/>
    <x v="0"/>
    <x v="0"/>
    <x v="24"/>
    <x v="17"/>
    <n v="22153"/>
    <x v="0"/>
    <s v="FUR-TA-10004086"/>
    <x v="0"/>
    <x v="3"/>
    <s v="KI Adjustable-Height Table"/>
    <n v="343.92"/>
    <n v="4"/>
    <n v="0"/>
    <n v="75.662399999999991"/>
    <s v="NO"/>
    <n v="0"/>
    <n v="1375.68"/>
    <n v="4"/>
  </r>
  <r>
    <n v="1131"/>
    <s v="CA-2016-112102"/>
    <x v="408"/>
    <d v="2016-04-16T00:00:00"/>
    <x v="1"/>
    <x v="205"/>
    <x v="205"/>
    <x v="0"/>
    <x v="0"/>
    <x v="24"/>
    <x v="17"/>
    <n v="22153"/>
    <x v="0"/>
    <s v="OFF-PA-10000100"/>
    <x v="1"/>
    <x v="10"/>
    <s v="Xerox 1945"/>
    <n v="40.99"/>
    <n v="1"/>
    <n v="0"/>
    <n v="20.085100000000001"/>
    <s v="NO"/>
    <n v="0"/>
    <n v="40.99"/>
    <n v="4"/>
  </r>
  <r>
    <n v="1132"/>
    <s v="CA-2016-112102"/>
    <x v="408"/>
    <d v="2016-04-16T00:00:00"/>
    <x v="1"/>
    <x v="205"/>
    <x v="205"/>
    <x v="0"/>
    <x v="0"/>
    <x v="24"/>
    <x v="17"/>
    <n v="22153"/>
    <x v="0"/>
    <s v="OFF-EN-10002500"/>
    <x v="1"/>
    <x v="12"/>
    <s v="Globe Weis Peel &amp; Seel First Class Envelopes"/>
    <n v="63.9"/>
    <n v="5"/>
    <n v="0"/>
    <n v="28.754999999999995"/>
    <s v="NO"/>
    <n v="0"/>
    <n v="319.5"/>
    <n v="4"/>
  </r>
  <r>
    <n v="1133"/>
    <s v="US-2016-114776"/>
    <x v="409"/>
    <d v="2016-12-07T00:00:00"/>
    <x v="2"/>
    <x v="55"/>
    <x v="55"/>
    <x v="1"/>
    <x v="0"/>
    <x v="187"/>
    <x v="1"/>
    <n v="94509"/>
    <x v="1"/>
    <s v="OFF-PA-10004100"/>
    <x v="1"/>
    <x v="10"/>
    <s v="Xerox 216"/>
    <n v="19.440000000000001"/>
    <n v="3"/>
    <n v="0"/>
    <n v="9.3312000000000008"/>
    <s v="NO"/>
    <n v="0"/>
    <n v="58.320000000000007"/>
    <n v="1"/>
  </r>
  <r>
    <n v="1134"/>
    <s v="US-2016-134908"/>
    <x v="410"/>
    <d v="2016-06-09T00:00:00"/>
    <x v="1"/>
    <x v="185"/>
    <x v="185"/>
    <x v="2"/>
    <x v="0"/>
    <x v="10"/>
    <x v="9"/>
    <n v="19134"/>
    <x v="3"/>
    <s v="OFF-ST-10003479"/>
    <x v="1"/>
    <x v="4"/>
    <s v="Eldon Base for stackable storage shelf, platinum"/>
    <n v="124.608"/>
    <n v="4"/>
    <n v="0.2"/>
    <n v="-23.364000000000019"/>
    <s v="NO"/>
    <n v="99.686400000000006"/>
    <n v="398.74560000000002"/>
    <n v="4"/>
  </r>
  <r>
    <n v="1135"/>
    <s v="US-2016-134908"/>
    <x v="410"/>
    <d v="2016-06-09T00:00:00"/>
    <x v="1"/>
    <x v="185"/>
    <x v="185"/>
    <x v="2"/>
    <x v="0"/>
    <x v="10"/>
    <x v="9"/>
    <n v="19134"/>
    <x v="3"/>
    <s v="OFF-LA-10000973"/>
    <x v="1"/>
    <x v="2"/>
    <s v="Avery 502"/>
    <n v="7.5600000000000005"/>
    <n v="3"/>
    <n v="0.2"/>
    <n v="2.6459999999999995"/>
    <s v="NO"/>
    <n v="4.5360000000000005"/>
    <n v="18.143999999999998"/>
    <n v="4"/>
  </r>
  <r>
    <n v="1136"/>
    <s v="US-2016-148803"/>
    <x v="25"/>
    <d v="2016-12-11T00:00:00"/>
    <x v="3"/>
    <x v="235"/>
    <x v="235"/>
    <x v="0"/>
    <x v="0"/>
    <x v="188"/>
    <x v="2"/>
    <n v="33030"/>
    <x v="0"/>
    <s v="OFF-ST-10001476"/>
    <x v="1"/>
    <x v="4"/>
    <s v="Steel Personal Filing/Posting Tote"/>
    <n v="85.224000000000004"/>
    <n v="3"/>
    <n v="0.2"/>
    <n v="7.4571000000000041"/>
    <s v="NO"/>
    <n v="51.134400000000007"/>
    <n v="204.53760000000003"/>
    <n v="0"/>
  </r>
  <r>
    <n v="1137"/>
    <s v="CA-2016-152170"/>
    <x v="396"/>
    <d v="2016-11-15T00:00:00"/>
    <x v="0"/>
    <x v="395"/>
    <x v="395"/>
    <x v="1"/>
    <x v="0"/>
    <x v="189"/>
    <x v="14"/>
    <n v="46350"/>
    <x v="2"/>
    <s v="OFF-EN-10002831"/>
    <x v="1"/>
    <x v="12"/>
    <s v="Tyvek  Top-Opening Peel &amp; Seel  Envelopes, Gray"/>
    <n v="287.52"/>
    <n v="8"/>
    <n v="0"/>
    <n v="129.38399999999999"/>
    <s v="NO"/>
    <n v="0"/>
    <n v="2300.16"/>
    <n v="3"/>
  </r>
  <r>
    <n v="1138"/>
    <s v="CA-2016-152170"/>
    <x v="396"/>
    <d v="2016-11-15T00:00:00"/>
    <x v="0"/>
    <x v="395"/>
    <x v="395"/>
    <x v="1"/>
    <x v="0"/>
    <x v="189"/>
    <x v="14"/>
    <n v="46350"/>
    <x v="2"/>
    <s v="OFF-AP-10002350"/>
    <x v="1"/>
    <x v="9"/>
    <s v="Belkin F9H710-06 7 Outlet SurgeMaster Surge Protector"/>
    <n v="37.68"/>
    <n v="2"/>
    <n v="0"/>
    <n v="10.5504"/>
    <s v="NO"/>
    <n v="0"/>
    <n v="75.36"/>
    <n v="3"/>
  </r>
  <r>
    <n v="1139"/>
    <s v="CA-2016-152170"/>
    <x v="396"/>
    <d v="2016-11-15T00:00:00"/>
    <x v="0"/>
    <x v="395"/>
    <x v="395"/>
    <x v="1"/>
    <x v="0"/>
    <x v="189"/>
    <x v="14"/>
    <n v="46350"/>
    <x v="2"/>
    <s v="OFF-PA-10001763"/>
    <x v="1"/>
    <x v="10"/>
    <s v="Xerox 1896"/>
    <n v="19.98"/>
    <n v="2"/>
    <n v="0"/>
    <n v="8.9909999999999997"/>
    <s v="NO"/>
    <n v="0"/>
    <n v="39.96"/>
    <n v="3"/>
  </r>
  <r>
    <n v="1140"/>
    <s v="CA-2016-152170"/>
    <x v="396"/>
    <d v="2016-11-15T00:00:00"/>
    <x v="0"/>
    <x v="395"/>
    <x v="395"/>
    <x v="1"/>
    <x v="0"/>
    <x v="189"/>
    <x v="14"/>
    <n v="46350"/>
    <x v="2"/>
    <s v="OFF-AR-10003394"/>
    <x v="1"/>
    <x v="6"/>
    <s v="Newell 332"/>
    <n v="20.58"/>
    <n v="7"/>
    <n v="0"/>
    <n v="5.5566000000000004"/>
    <s v="NO"/>
    <n v="0"/>
    <n v="144.06"/>
    <n v="3"/>
  </r>
  <r>
    <n v="1141"/>
    <s v="CA-2016-152170"/>
    <x v="396"/>
    <d v="2016-11-15T00:00:00"/>
    <x v="0"/>
    <x v="395"/>
    <x v="395"/>
    <x v="1"/>
    <x v="0"/>
    <x v="189"/>
    <x v="14"/>
    <n v="46350"/>
    <x v="2"/>
    <s v="OFF-BI-10002072"/>
    <x v="1"/>
    <x v="8"/>
    <s v="Cardinal Slant-D Ring Binders"/>
    <n v="17.38"/>
    <n v="2"/>
    <n v="0"/>
    <n v="8.69"/>
    <s v="NO"/>
    <n v="0"/>
    <n v="34.76"/>
    <n v="3"/>
  </r>
  <r>
    <n v="1142"/>
    <s v="CA-2014-146969"/>
    <x v="411"/>
    <d v="2014-10-03T00:00:00"/>
    <x v="1"/>
    <x v="275"/>
    <x v="275"/>
    <x v="0"/>
    <x v="0"/>
    <x v="1"/>
    <x v="1"/>
    <n v="90045"/>
    <x v="1"/>
    <s v="FUR-FU-10004188"/>
    <x v="0"/>
    <x v="5"/>
    <s v="Luxo Professional Combination Clamp-On Lamps"/>
    <n v="204.6"/>
    <n v="2"/>
    <n v="0"/>
    <n v="53.195999999999998"/>
    <s v="NO"/>
    <n v="0"/>
    <n v="409.2"/>
    <n v="4"/>
  </r>
  <r>
    <n v="1143"/>
    <s v="CA-2014-146969"/>
    <x v="411"/>
    <d v="2014-10-03T00:00:00"/>
    <x v="1"/>
    <x v="275"/>
    <x v="275"/>
    <x v="0"/>
    <x v="0"/>
    <x v="1"/>
    <x v="1"/>
    <n v="90045"/>
    <x v="1"/>
    <s v="OFF-FA-10001561"/>
    <x v="1"/>
    <x v="13"/>
    <s v="Stockwell Push Pins"/>
    <n v="8.7200000000000006"/>
    <n v="4"/>
    <n v="0"/>
    <n v="2.8776000000000002"/>
    <s v="NO"/>
    <n v="0"/>
    <n v="34.880000000000003"/>
    <n v="4"/>
  </r>
  <r>
    <n v="1144"/>
    <s v="CA-2014-146969"/>
    <x v="411"/>
    <d v="2014-10-03T00:00:00"/>
    <x v="1"/>
    <x v="275"/>
    <x v="275"/>
    <x v="0"/>
    <x v="0"/>
    <x v="1"/>
    <x v="1"/>
    <n v="90045"/>
    <x v="1"/>
    <s v="OFF-PA-10002105"/>
    <x v="1"/>
    <x v="10"/>
    <s v="Xerox 223"/>
    <n v="6.48"/>
    <n v="1"/>
    <n v="0"/>
    <n v="3.1104000000000003"/>
    <s v="NO"/>
    <n v="0"/>
    <n v="6.48"/>
    <n v="4"/>
  </r>
  <r>
    <n v="1145"/>
    <s v="CA-2014-146969"/>
    <x v="411"/>
    <d v="2014-10-03T00:00:00"/>
    <x v="1"/>
    <x v="275"/>
    <x v="275"/>
    <x v="0"/>
    <x v="0"/>
    <x v="1"/>
    <x v="1"/>
    <n v="90045"/>
    <x v="1"/>
    <s v="TEC-MA-10004241"/>
    <x v="2"/>
    <x v="15"/>
    <s v="Star Micronics TSP800 TSP847IIU Receipt Printer"/>
    <n v="686.32"/>
    <n v="2"/>
    <n v="0.2"/>
    <n v="223.05399999999995"/>
    <s v="NO"/>
    <n v="274.52800000000002"/>
    <n v="1098.1120000000001"/>
    <n v="4"/>
  </r>
  <r>
    <n v="1146"/>
    <s v="CA-2014-146969"/>
    <x v="411"/>
    <d v="2014-10-03T00:00:00"/>
    <x v="1"/>
    <x v="275"/>
    <x v="275"/>
    <x v="0"/>
    <x v="0"/>
    <x v="1"/>
    <x v="1"/>
    <n v="90045"/>
    <x v="1"/>
    <s v="OFF-ST-10004340"/>
    <x v="1"/>
    <x v="4"/>
    <s v="Fellowes Mobile File Cart, Black"/>
    <n v="62.18"/>
    <n v="1"/>
    <n v="0"/>
    <n v="16.788600000000002"/>
    <s v="NO"/>
    <n v="0"/>
    <n v="62.18"/>
    <n v="4"/>
  </r>
  <r>
    <n v="1147"/>
    <s v="CA-2015-112452"/>
    <x v="388"/>
    <d v="2015-04-04T00:00:00"/>
    <x v="3"/>
    <x v="396"/>
    <x v="396"/>
    <x v="0"/>
    <x v="0"/>
    <x v="190"/>
    <x v="12"/>
    <n v="48911"/>
    <x v="2"/>
    <s v="OFF-AP-10003849"/>
    <x v="1"/>
    <x v="9"/>
    <s v="Hoover Shoulder Vac Commercial Portable Vacuum"/>
    <n v="644.07600000000002"/>
    <n v="2"/>
    <n v="0.1"/>
    <n v="107.34599999999996"/>
    <s v="NO"/>
    <n v="128.8152"/>
    <n v="1159.3368"/>
    <n v="0"/>
  </r>
  <r>
    <n v="1148"/>
    <s v="CA-2015-112452"/>
    <x v="388"/>
    <d v="2015-04-04T00:00:00"/>
    <x v="3"/>
    <x v="396"/>
    <x v="396"/>
    <x v="0"/>
    <x v="0"/>
    <x v="190"/>
    <x v="12"/>
    <n v="48911"/>
    <x v="2"/>
    <s v="OFF-FA-10000735"/>
    <x v="1"/>
    <x v="13"/>
    <s v="Staples"/>
    <n v="5.84"/>
    <n v="2"/>
    <n v="0"/>
    <n v="2.6279999999999997"/>
    <s v="NO"/>
    <n v="0"/>
    <n v="11.68"/>
    <n v="0"/>
  </r>
  <r>
    <n v="1149"/>
    <s v="CA-2015-112452"/>
    <x v="388"/>
    <d v="2015-04-04T00:00:00"/>
    <x v="3"/>
    <x v="396"/>
    <x v="396"/>
    <x v="0"/>
    <x v="0"/>
    <x v="190"/>
    <x v="12"/>
    <n v="48911"/>
    <x v="2"/>
    <s v="OFF-BI-10003350"/>
    <x v="1"/>
    <x v="8"/>
    <s v="Acco Expandable Hanging Binders"/>
    <n v="12.76"/>
    <n v="2"/>
    <n v="0"/>
    <n v="5.8695999999999993"/>
    <s v="NO"/>
    <n v="0"/>
    <n v="25.52"/>
    <n v="0"/>
  </r>
  <r>
    <n v="1150"/>
    <s v="CA-2015-112452"/>
    <x v="388"/>
    <d v="2015-04-04T00:00:00"/>
    <x v="3"/>
    <x v="396"/>
    <x v="396"/>
    <x v="0"/>
    <x v="0"/>
    <x v="190"/>
    <x v="12"/>
    <n v="48911"/>
    <x v="2"/>
    <s v="TEC-PH-10000307"/>
    <x v="2"/>
    <x v="7"/>
    <s v="Shocksock Galaxy S4 Armband"/>
    <n v="10.95"/>
    <n v="1"/>
    <n v="0"/>
    <n v="0.43799999999999883"/>
    <s v="NO"/>
    <n v="0"/>
    <n v="10.95"/>
    <n v="0"/>
  </r>
  <r>
    <n v="1151"/>
    <s v="CA-2015-112452"/>
    <x v="388"/>
    <d v="2015-04-04T00:00:00"/>
    <x v="3"/>
    <x v="396"/>
    <x v="396"/>
    <x v="0"/>
    <x v="0"/>
    <x v="190"/>
    <x v="12"/>
    <n v="48911"/>
    <x v="2"/>
    <s v="TEC-CO-10004202"/>
    <x v="2"/>
    <x v="16"/>
    <s v="Brother DCP1000 Digital 3 in 1 Multifunction Machine"/>
    <n v="599.98"/>
    <n v="2"/>
    <n v="0"/>
    <n v="209.99299999999999"/>
    <s v="NO"/>
    <n v="0"/>
    <n v="1199.96"/>
    <n v="0"/>
  </r>
  <r>
    <n v="1152"/>
    <s v="CA-2015-113971"/>
    <x v="412"/>
    <d v="2015-05-14T00:00:00"/>
    <x v="1"/>
    <x v="118"/>
    <x v="118"/>
    <x v="1"/>
    <x v="0"/>
    <x v="191"/>
    <x v="24"/>
    <n v="44221"/>
    <x v="3"/>
    <s v="FUR-FU-10001852"/>
    <x v="0"/>
    <x v="5"/>
    <s v="Eldon Regeneration Recycled Desk Accessories, Smoke"/>
    <n v="8.3520000000000003"/>
    <n v="6"/>
    <n v="0.2"/>
    <n v="1.2527999999999997"/>
    <s v="NO"/>
    <n v="10.022400000000001"/>
    <n v="40.089600000000004"/>
    <n v="6"/>
  </r>
  <r>
    <n v="1153"/>
    <s v="CA-2017-160395"/>
    <x v="413"/>
    <d v="2017-01-06T00:00:00"/>
    <x v="1"/>
    <x v="126"/>
    <x v="126"/>
    <x v="1"/>
    <x v="0"/>
    <x v="192"/>
    <x v="33"/>
    <n v="89502"/>
    <x v="1"/>
    <s v="OFF-AR-10003759"/>
    <x v="1"/>
    <x v="6"/>
    <s v="Crayola Anti Dust Chalk, 12/Pack"/>
    <n v="3.64"/>
    <n v="2"/>
    <n v="0"/>
    <n v="1.6379999999999999"/>
    <s v="NO"/>
    <n v="0"/>
    <n v="7.28"/>
    <n v="6"/>
  </r>
  <r>
    <n v="1154"/>
    <s v="CA-2017-160395"/>
    <x v="413"/>
    <d v="2017-01-06T00:00:00"/>
    <x v="1"/>
    <x v="126"/>
    <x v="126"/>
    <x v="1"/>
    <x v="0"/>
    <x v="192"/>
    <x v="33"/>
    <n v="89502"/>
    <x v="1"/>
    <s v="OFF-BI-10003984"/>
    <x v="1"/>
    <x v="8"/>
    <s v="Lock-Up Easel 'Spel-Binder'"/>
    <n v="159.768"/>
    <n v="7"/>
    <n v="0.2"/>
    <n v="53.921700000000008"/>
    <s v="NO"/>
    <n v="223.67520000000002"/>
    <n v="894.70079999999996"/>
    <n v="6"/>
  </r>
  <r>
    <n v="1155"/>
    <s v="CA-2014-136567"/>
    <x v="414"/>
    <d v="2014-12-21T00:00:00"/>
    <x v="2"/>
    <x v="390"/>
    <x v="390"/>
    <x v="2"/>
    <x v="0"/>
    <x v="193"/>
    <x v="17"/>
    <n v="22801"/>
    <x v="0"/>
    <s v="OFF-ST-10004337"/>
    <x v="1"/>
    <x v="4"/>
    <s v="SAFCO Commercial Wire Shelving, 72h"/>
    <n v="122.48"/>
    <n v="2"/>
    <n v="0"/>
    <n v="0"/>
    <s v="NO"/>
    <n v="0"/>
    <n v="244.96"/>
    <n v="1"/>
  </r>
  <r>
    <n v="1156"/>
    <s v="CA-2014-136567"/>
    <x v="414"/>
    <d v="2014-12-21T00:00:00"/>
    <x v="2"/>
    <x v="390"/>
    <x v="390"/>
    <x v="2"/>
    <x v="0"/>
    <x v="193"/>
    <x v="17"/>
    <n v="22801"/>
    <x v="0"/>
    <s v="FUR-TA-10001932"/>
    <x v="0"/>
    <x v="3"/>
    <s v="Chromcraft 48&quot; x 96&quot; Racetrack Double Pedestal Table"/>
    <n v="2244.48"/>
    <n v="7"/>
    <n v="0"/>
    <n v="493.78559999999993"/>
    <s v="NO"/>
    <n v="0"/>
    <n v="15711.36"/>
    <n v="1"/>
  </r>
  <r>
    <n v="1157"/>
    <s v="CA-2014-136567"/>
    <x v="414"/>
    <d v="2014-12-21T00:00:00"/>
    <x v="2"/>
    <x v="390"/>
    <x v="390"/>
    <x v="2"/>
    <x v="0"/>
    <x v="193"/>
    <x v="17"/>
    <n v="22801"/>
    <x v="0"/>
    <s v="OFF-BI-10003982"/>
    <x v="1"/>
    <x v="8"/>
    <s v="Wilson Jones Century Plastic Molded Ring Binders"/>
    <n v="62.31"/>
    <n v="3"/>
    <n v="0"/>
    <n v="29.285699999999999"/>
    <s v="NO"/>
    <n v="0"/>
    <n v="186.93"/>
    <n v="1"/>
  </r>
  <r>
    <n v="1158"/>
    <s v="CA-2014-136567"/>
    <x v="414"/>
    <d v="2014-12-21T00:00:00"/>
    <x v="2"/>
    <x v="390"/>
    <x v="390"/>
    <x v="2"/>
    <x v="0"/>
    <x v="193"/>
    <x v="17"/>
    <n v="22801"/>
    <x v="0"/>
    <s v="FUR-TA-10000617"/>
    <x v="0"/>
    <x v="3"/>
    <s v="Hon Practical Foundations 30 x 60 Training Table, Light Gray/Charcoal"/>
    <n v="455.1"/>
    <n v="2"/>
    <n v="0"/>
    <n v="100.12200000000001"/>
    <s v="NO"/>
    <n v="0"/>
    <n v="910.2"/>
    <n v="1"/>
  </r>
  <r>
    <n v="1159"/>
    <s v="CA-2016-149314"/>
    <x v="415"/>
    <d v="2016-07-07T00:00:00"/>
    <x v="0"/>
    <x v="334"/>
    <x v="334"/>
    <x v="1"/>
    <x v="0"/>
    <x v="1"/>
    <x v="1"/>
    <n v="90004"/>
    <x v="1"/>
    <s v="FUR-CH-10002126"/>
    <x v="0"/>
    <x v="1"/>
    <s v="Hon Deluxe Fabric Upholstered Stacking Chairs"/>
    <n v="195.184"/>
    <n v="1"/>
    <n v="0.2"/>
    <n v="19.518400000000007"/>
    <s v="NO"/>
    <n v="39.036799999999999"/>
    <n v="156.1472"/>
    <n v="5"/>
  </r>
  <r>
    <n v="1160"/>
    <s v="CA-2017-147039"/>
    <x v="222"/>
    <d v="2017-07-04T00:00:00"/>
    <x v="1"/>
    <x v="397"/>
    <x v="397"/>
    <x v="0"/>
    <x v="0"/>
    <x v="31"/>
    <x v="11"/>
    <n v="55407"/>
    <x v="2"/>
    <s v="OFF-AP-10000576"/>
    <x v="1"/>
    <x v="9"/>
    <s v="Belkin 325VA UPS Surge Protector, 6'"/>
    <n v="362.94"/>
    <n v="3"/>
    <n v="0"/>
    <n v="90.735000000000014"/>
    <s v="NO"/>
    <n v="0"/>
    <n v="1088.82"/>
    <n v="5"/>
  </r>
  <r>
    <n v="1161"/>
    <s v="CA-2017-147039"/>
    <x v="222"/>
    <d v="2017-07-04T00:00:00"/>
    <x v="1"/>
    <x v="397"/>
    <x v="397"/>
    <x v="0"/>
    <x v="0"/>
    <x v="31"/>
    <x v="11"/>
    <n v="55407"/>
    <x v="2"/>
    <s v="OFF-BI-10004654"/>
    <x v="1"/>
    <x v="8"/>
    <s v="Avery Binding System Hidden Tab Executive Style Index Sets"/>
    <n v="11.54"/>
    <n v="2"/>
    <n v="0"/>
    <n v="5.77"/>
    <s v="NO"/>
    <n v="0"/>
    <n v="23.08"/>
    <n v="5"/>
  </r>
  <r>
    <n v="1162"/>
    <s v="CA-2014-126522"/>
    <x v="416"/>
    <d v="2014-09-05T00:00:00"/>
    <x v="0"/>
    <x v="398"/>
    <x v="398"/>
    <x v="0"/>
    <x v="0"/>
    <x v="194"/>
    <x v="1"/>
    <n v="92025"/>
    <x v="1"/>
    <s v="OFF-AR-10004042"/>
    <x v="1"/>
    <x v="6"/>
    <s v="BOSTON Model 1800 Electric Pencil Sharpeners, Putty/Woodgrain"/>
    <n v="53.94"/>
    <n v="3"/>
    <n v="0"/>
    <n v="15.642599999999995"/>
    <s v="Yes"/>
    <n v="0"/>
    <n v="161.82"/>
    <n v="4"/>
  </r>
  <r>
    <n v="1163"/>
    <s v="CA-2014-127964"/>
    <x v="223"/>
    <d v="2014-03-08T00:00:00"/>
    <x v="1"/>
    <x v="399"/>
    <x v="399"/>
    <x v="2"/>
    <x v="0"/>
    <x v="20"/>
    <x v="15"/>
    <n v="10035"/>
    <x v="3"/>
    <s v="TEC-PH-10004700"/>
    <x v="2"/>
    <x v="7"/>
    <s v="PowerGen Dual USB Car Charger"/>
    <n v="9.99"/>
    <n v="1"/>
    <n v="0"/>
    <n v="4.5953999999999997"/>
    <s v="NO"/>
    <n v="0"/>
    <n v="9.99"/>
    <n v="5"/>
  </r>
  <r>
    <n v="1164"/>
    <s v="CA-2014-127964"/>
    <x v="223"/>
    <d v="2014-03-08T00:00:00"/>
    <x v="1"/>
    <x v="399"/>
    <x v="399"/>
    <x v="2"/>
    <x v="0"/>
    <x v="20"/>
    <x v="15"/>
    <n v="10035"/>
    <x v="3"/>
    <s v="OFF-BI-10004593"/>
    <x v="1"/>
    <x v="8"/>
    <s v="Ibico Laser Imprintable Binding System Covers"/>
    <n v="125.76"/>
    <n v="3"/>
    <n v="0.2"/>
    <n v="40.872"/>
    <s v="NO"/>
    <n v="75.456000000000003"/>
    <n v="301.82400000000001"/>
    <n v="5"/>
  </r>
  <r>
    <n v="1165"/>
    <s v="CA-2014-127964"/>
    <x v="223"/>
    <d v="2014-03-08T00:00:00"/>
    <x v="1"/>
    <x v="399"/>
    <x v="399"/>
    <x v="2"/>
    <x v="0"/>
    <x v="20"/>
    <x v="15"/>
    <n v="10035"/>
    <x v="3"/>
    <s v="OFF-BI-10003429"/>
    <x v="1"/>
    <x v="8"/>
    <s v="Cardinal HOLDit! Binder Insert Strips,Extra Strips"/>
    <n v="25.32"/>
    <n v="5"/>
    <n v="0.2"/>
    <n v="9.1785000000000014"/>
    <s v="NO"/>
    <n v="25.32"/>
    <n v="101.28"/>
    <n v="5"/>
  </r>
  <r>
    <n v="1166"/>
    <s v="CA-2014-117709"/>
    <x v="417"/>
    <d v="2014-05-08T00:00:00"/>
    <x v="1"/>
    <x v="400"/>
    <x v="400"/>
    <x v="0"/>
    <x v="0"/>
    <x v="25"/>
    <x v="12"/>
    <n v="49201"/>
    <x v="2"/>
    <s v="OFF-BI-10001294"/>
    <x v="1"/>
    <x v="8"/>
    <s v="Fellowes Binding Cases"/>
    <n v="46.8"/>
    <n v="4"/>
    <n v="0"/>
    <n v="21.059999999999995"/>
    <s v="NO"/>
    <n v="0"/>
    <n v="187.2"/>
    <n v="4"/>
  </r>
  <r>
    <n v="1167"/>
    <s v="CA-2015-125416"/>
    <x v="121"/>
    <d v="2015-11-02T00:00:00"/>
    <x v="3"/>
    <x v="110"/>
    <x v="110"/>
    <x v="0"/>
    <x v="0"/>
    <x v="4"/>
    <x v="4"/>
    <n v="98115"/>
    <x v="1"/>
    <s v="TEC-AC-10001552"/>
    <x v="2"/>
    <x v="11"/>
    <s v="Logitech K350 2.4Ghz Wireless Keyboard"/>
    <n v="447.93"/>
    <n v="9"/>
    <n v="0"/>
    <n v="49.272299999999987"/>
    <s v="NO"/>
    <n v="0"/>
    <n v="4031.37"/>
    <n v="0"/>
  </r>
  <r>
    <n v="1168"/>
    <s v="CA-2017-145226"/>
    <x v="166"/>
    <d v="2017-12-10T00:00:00"/>
    <x v="0"/>
    <x v="111"/>
    <x v="111"/>
    <x v="0"/>
    <x v="0"/>
    <x v="20"/>
    <x v="15"/>
    <n v="10035"/>
    <x v="3"/>
    <s v="FUR-FU-10004952"/>
    <x v="0"/>
    <x v="5"/>
    <s v="C-Line Cubicle Keepers Polyproplyene Holder w/Velcro Back, 8-1/2x11, 25/Bx"/>
    <n v="109.48"/>
    <n v="2"/>
    <n v="0"/>
    <n v="33.938800000000001"/>
    <s v="NO"/>
    <n v="0"/>
    <n v="218.96"/>
    <n v="2"/>
  </r>
  <r>
    <n v="1169"/>
    <s v="CA-2017-145226"/>
    <x v="166"/>
    <d v="2017-12-10T00:00:00"/>
    <x v="0"/>
    <x v="111"/>
    <x v="111"/>
    <x v="0"/>
    <x v="0"/>
    <x v="20"/>
    <x v="15"/>
    <n v="10035"/>
    <x v="3"/>
    <s v="OFF-ST-10004123"/>
    <x v="1"/>
    <x v="4"/>
    <s v="Safco Industrial Wire Shelving System"/>
    <n v="272.94"/>
    <n v="3"/>
    <n v="0"/>
    <n v="0"/>
    <s v="NO"/>
    <n v="0"/>
    <n v="818.81999999999994"/>
    <n v="2"/>
  </r>
  <r>
    <n v="1170"/>
    <s v="CA-2017-145226"/>
    <x v="166"/>
    <d v="2017-12-10T00:00:00"/>
    <x v="0"/>
    <x v="111"/>
    <x v="111"/>
    <x v="0"/>
    <x v="0"/>
    <x v="20"/>
    <x v="15"/>
    <n v="10035"/>
    <x v="3"/>
    <s v="OFF-PA-10003172"/>
    <x v="1"/>
    <x v="10"/>
    <s v="Xerox 1996"/>
    <n v="19.440000000000001"/>
    <n v="3"/>
    <n v="0"/>
    <n v="9.3312000000000008"/>
    <s v="NO"/>
    <n v="0"/>
    <n v="58.320000000000007"/>
    <n v="2"/>
  </r>
  <r>
    <n v="1171"/>
    <s v="CA-2017-145226"/>
    <x v="166"/>
    <d v="2017-12-10T00:00:00"/>
    <x v="0"/>
    <x v="111"/>
    <x v="111"/>
    <x v="0"/>
    <x v="0"/>
    <x v="20"/>
    <x v="15"/>
    <n v="10035"/>
    <x v="3"/>
    <s v="OFF-ST-10002352"/>
    <x v="1"/>
    <x v="4"/>
    <s v="Iris Project Case"/>
    <n v="31.92"/>
    <n v="4"/>
    <n v="0"/>
    <n v="8.299199999999999"/>
    <s v="NO"/>
    <n v="0"/>
    <n v="127.68"/>
    <n v="2"/>
  </r>
  <r>
    <n v="1172"/>
    <s v="US-2014-100279"/>
    <x v="418"/>
    <d v="2014-03-14T00:00:00"/>
    <x v="1"/>
    <x v="349"/>
    <x v="349"/>
    <x v="0"/>
    <x v="0"/>
    <x v="195"/>
    <x v="12"/>
    <n v="48073"/>
    <x v="2"/>
    <s v="OFF-PA-10002259"/>
    <x v="1"/>
    <x v="10"/>
    <s v="Geographics Note Cards, Blank, White, 8 1/2&quot; x 11&quot;"/>
    <n v="22.38"/>
    <n v="2"/>
    <n v="0"/>
    <n v="10.7424"/>
    <s v="NO"/>
    <n v="0"/>
    <n v="44.76"/>
    <n v="4"/>
  </r>
  <r>
    <n v="1173"/>
    <s v="CA-2014-158064"/>
    <x v="419"/>
    <d v="2014-04-25T00:00:00"/>
    <x v="1"/>
    <x v="211"/>
    <x v="211"/>
    <x v="0"/>
    <x v="0"/>
    <x v="1"/>
    <x v="1"/>
    <n v="90008"/>
    <x v="1"/>
    <s v="OFF-BI-10002976"/>
    <x v="1"/>
    <x v="8"/>
    <s v="ACCOHIDE Binder by Acco"/>
    <n v="16.520000000000003"/>
    <n v="5"/>
    <n v="0.2"/>
    <n v="5.5754999999999999"/>
    <s v="NO"/>
    <n v="16.520000000000007"/>
    <n v="66.080000000000013"/>
    <n v="4"/>
  </r>
  <r>
    <n v="1174"/>
    <s v="US-2015-104430"/>
    <x v="420"/>
    <d v="2015-10-26T00:00:00"/>
    <x v="1"/>
    <x v="299"/>
    <x v="299"/>
    <x v="0"/>
    <x v="0"/>
    <x v="41"/>
    <x v="10"/>
    <n v="61701"/>
    <x v="2"/>
    <s v="OFF-BI-10000301"/>
    <x v="1"/>
    <x v="8"/>
    <s v="GBC Instant Report Kit"/>
    <n v="5.1759999999999984"/>
    <n v="4"/>
    <n v="0.8"/>
    <n v="-7.7640000000000011"/>
    <s v="NO"/>
    <n v="16.563199999999995"/>
    <n v="4.1407999999999987"/>
    <n v="4"/>
  </r>
  <r>
    <n v="1175"/>
    <s v="CA-2015-132080"/>
    <x v="421"/>
    <d v="2015-08-25T00:00:00"/>
    <x v="2"/>
    <x v="317"/>
    <x v="317"/>
    <x v="1"/>
    <x v="0"/>
    <x v="20"/>
    <x v="15"/>
    <n v="10035"/>
    <x v="3"/>
    <s v="OFF-BI-10003694"/>
    <x v="1"/>
    <x v="8"/>
    <s v="Avery 3 1/2&quot; Diskette Storage Pages, 10/Pack"/>
    <n v="50.112000000000002"/>
    <n v="6"/>
    <n v="0.2"/>
    <n v="16.2864"/>
    <s v="NO"/>
    <n v="60.134400000000007"/>
    <n v="240.53760000000003"/>
    <n v="3"/>
  </r>
  <r>
    <n v="1176"/>
    <s v="CA-2016-161207"/>
    <x v="48"/>
    <d v="2016-09-03T00:00:00"/>
    <x v="1"/>
    <x v="144"/>
    <x v="144"/>
    <x v="2"/>
    <x v="0"/>
    <x v="3"/>
    <x v="38"/>
    <n v="3301"/>
    <x v="3"/>
    <s v="OFF-SU-10000381"/>
    <x v="1"/>
    <x v="14"/>
    <s v="Acme Forged Steel Scissors with Black Enamel Handles"/>
    <n v="27.93"/>
    <n v="3"/>
    <n v="0"/>
    <n v="8.0996999999999986"/>
    <s v="NO"/>
    <n v="0"/>
    <n v="83.789999999999992"/>
    <n v="5"/>
  </r>
  <r>
    <n v="1177"/>
    <s v="CA-2014-120243"/>
    <x v="422"/>
    <d v="2014-12-30T00:00:00"/>
    <x v="0"/>
    <x v="401"/>
    <x v="401"/>
    <x v="2"/>
    <x v="0"/>
    <x v="1"/>
    <x v="1"/>
    <n v="90004"/>
    <x v="1"/>
    <s v="OFF-LA-10004425"/>
    <x v="1"/>
    <x v="2"/>
    <s v="Staple-on labels"/>
    <n v="11.56"/>
    <n v="4"/>
    <n v="0"/>
    <n v="5.4332000000000003"/>
    <s v="NO"/>
    <n v="0"/>
    <n v="46.24"/>
    <n v="3"/>
  </r>
  <r>
    <n v="1178"/>
    <s v="CA-2016-113621"/>
    <x v="49"/>
    <d v="2016-12-05T00:00:00"/>
    <x v="1"/>
    <x v="32"/>
    <x v="32"/>
    <x v="0"/>
    <x v="0"/>
    <x v="196"/>
    <x v="39"/>
    <n v="20852"/>
    <x v="3"/>
    <s v="FUR-CH-10001270"/>
    <x v="0"/>
    <x v="1"/>
    <s v="Harbour Creations Steel Folding Chair"/>
    <n v="172.5"/>
    <n v="2"/>
    <n v="0"/>
    <n v="51.749999999999986"/>
    <s v="NO"/>
    <n v="0"/>
    <n v="345"/>
    <n v="4"/>
  </r>
  <r>
    <n v="1179"/>
    <s v="CA-2016-113621"/>
    <x v="49"/>
    <d v="2016-12-05T00:00:00"/>
    <x v="1"/>
    <x v="32"/>
    <x v="32"/>
    <x v="0"/>
    <x v="0"/>
    <x v="196"/>
    <x v="39"/>
    <n v="20852"/>
    <x v="3"/>
    <s v="TEC-PH-10003931"/>
    <x v="2"/>
    <x v="7"/>
    <s v="JBL Micro Wireless Portable Bluetooth Speaker"/>
    <n v="179.97"/>
    <n v="3"/>
    <n v="0"/>
    <n v="44.992500000000007"/>
    <s v="NO"/>
    <n v="0"/>
    <n v="539.91"/>
    <n v="4"/>
  </r>
  <r>
    <n v="1180"/>
    <s v="CA-2016-168081"/>
    <x v="423"/>
    <d v="2016-04-27T00:00:00"/>
    <x v="0"/>
    <x v="402"/>
    <x v="402"/>
    <x v="2"/>
    <x v="0"/>
    <x v="12"/>
    <x v="5"/>
    <n v="77070"/>
    <x v="2"/>
    <s v="TEC-AC-10003174"/>
    <x v="2"/>
    <x v="11"/>
    <s v="Plantronics S12 Corded Telephone Headset System"/>
    <n v="258.69600000000003"/>
    <n v="3"/>
    <n v="0.2"/>
    <n v="64.674000000000007"/>
    <s v="NO"/>
    <n v="155.21760000000003"/>
    <n v="620.87040000000002"/>
    <n v="3"/>
  </r>
  <r>
    <n v="1181"/>
    <s v="CA-2014-128146"/>
    <x v="261"/>
    <d v="2014-06-25T00:00:00"/>
    <x v="1"/>
    <x v="72"/>
    <x v="72"/>
    <x v="0"/>
    <x v="0"/>
    <x v="80"/>
    <x v="30"/>
    <n v="8701"/>
    <x v="3"/>
    <s v="TEC-PH-10004539"/>
    <x v="2"/>
    <x v="7"/>
    <s v="Wireless Extenders zBoost YX545 SOHO Signal Booster"/>
    <n v="1322.93"/>
    <n v="7"/>
    <n v="0"/>
    <n v="357.19110000000001"/>
    <s v="NO"/>
    <n v="0"/>
    <n v="9260.51"/>
    <n v="4"/>
  </r>
  <r>
    <n v="1182"/>
    <s v="CA-2014-128146"/>
    <x v="261"/>
    <d v="2014-06-25T00:00:00"/>
    <x v="1"/>
    <x v="72"/>
    <x v="72"/>
    <x v="0"/>
    <x v="0"/>
    <x v="80"/>
    <x v="30"/>
    <n v="8701"/>
    <x v="3"/>
    <s v="OFF-AR-10001919"/>
    <x v="1"/>
    <x v="6"/>
    <s v="OIC #2 Pencils, Medium Soft"/>
    <n v="3.76"/>
    <n v="2"/>
    <n v="0"/>
    <n v="1.0903999999999998"/>
    <s v="NO"/>
    <n v="0"/>
    <n v="7.52"/>
    <n v="4"/>
  </r>
  <r>
    <n v="1183"/>
    <s v="CA-2017-138779"/>
    <x v="424"/>
    <d v="2017-01-15T00:00:00"/>
    <x v="2"/>
    <x v="262"/>
    <x v="262"/>
    <x v="0"/>
    <x v="0"/>
    <x v="108"/>
    <x v="3"/>
    <n v="28540"/>
    <x v="0"/>
    <s v="OFF-EN-10002504"/>
    <x v="1"/>
    <x v="12"/>
    <s v="Tyvek  Top-Opening Peel &amp; Seel Envelopes, Plain White"/>
    <n v="21.744"/>
    <n v="1"/>
    <n v="0.2"/>
    <n v="7.3385999999999996"/>
    <s v="NO"/>
    <n v="4.3487999999999998"/>
    <n v="17.395199999999999"/>
    <n v="1"/>
  </r>
  <r>
    <n v="1184"/>
    <s v="CA-2017-138779"/>
    <x v="424"/>
    <d v="2017-01-15T00:00:00"/>
    <x v="2"/>
    <x v="262"/>
    <x v="262"/>
    <x v="0"/>
    <x v="0"/>
    <x v="108"/>
    <x v="3"/>
    <n v="28540"/>
    <x v="0"/>
    <s v="TEC-PH-10003655"/>
    <x v="2"/>
    <x v="7"/>
    <s v="Sannysis Cute Owl Design Soft Skin Case Cover for Samsung Galaxy S4"/>
    <n v="7.92"/>
    <n v="5"/>
    <n v="0.2"/>
    <n v="0.69300000000000006"/>
    <s v="NO"/>
    <n v="7.9200000000000008"/>
    <n v="31.68"/>
    <n v="1"/>
  </r>
  <r>
    <n v="1185"/>
    <s v="CA-2014-127131"/>
    <x v="156"/>
    <d v="2014-11-30T00:00:00"/>
    <x v="1"/>
    <x v="403"/>
    <x v="403"/>
    <x v="1"/>
    <x v="0"/>
    <x v="4"/>
    <x v="4"/>
    <n v="98103"/>
    <x v="1"/>
    <s v="OFF-BI-10004656"/>
    <x v="1"/>
    <x v="8"/>
    <s v="Peel &amp; Stick Add-On Corner Pockets"/>
    <n v="12.096000000000002"/>
    <n v="7"/>
    <n v="0.2"/>
    <n v="4.2335999999999991"/>
    <s v="Yes"/>
    <n v="16.934400000000004"/>
    <n v="67.737600000000015"/>
    <n v="6"/>
  </r>
  <r>
    <n v="1186"/>
    <s v="CA-2014-127131"/>
    <x v="156"/>
    <d v="2014-11-30T00:00:00"/>
    <x v="1"/>
    <x v="403"/>
    <x v="403"/>
    <x v="1"/>
    <x v="0"/>
    <x v="4"/>
    <x v="4"/>
    <n v="98103"/>
    <x v="1"/>
    <s v="OFF-ST-10002344"/>
    <x v="1"/>
    <x v="4"/>
    <s v="Carina 42&quot;Hx23 3/4&quot;W Media Storage Unit"/>
    <n v="485.88"/>
    <n v="6"/>
    <n v="0"/>
    <n v="9.7176000000000329"/>
    <s v="Yes"/>
    <n v="0"/>
    <n v="2915.2799999999997"/>
    <n v="6"/>
  </r>
  <r>
    <n v="1187"/>
    <s v="CA-2014-127131"/>
    <x v="156"/>
    <d v="2014-11-30T00:00:00"/>
    <x v="1"/>
    <x v="403"/>
    <x v="403"/>
    <x v="1"/>
    <x v="0"/>
    <x v="4"/>
    <x v="4"/>
    <n v="98103"/>
    <x v="1"/>
    <s v="OFF-PA-10001800"/>
    <x v="1"/>
    <x v="10"/>
    <s v="Xerox 220"/>
    <n v="25.92"/>
    <n v="4"/>
    <n v="0"/>
    <n v="12.441600000000001"/>
    <s v="Yes"/>
    <n v="0"/>
    <n v="103.68"/>
    <n v="6"/>
  </r>
  <r>
    <n v="1188"/>
    <s v="CA-2014-127131"/>
    <x v="156"/>
    <d v="2014-11-30T00:00:00"/>
    <x v="1"/>
    <x v="403"/>
    <x v="403"/>
    <x v="1"/>
    <x v="0"/>
    <x v="4"/>
    <x v="4"/>
    <n v="98103"/>
    <x v="1"/>
    <s v="OFF-ST-10000036"/>
    <x v="1"/>
    <x v="4"/>
    <s v="Recycled Data-Pak for Archival Bound Computer Printouts, 12-1/2 x 12-1/2 x 16"/>
    <n v="197.58"/>
    <n v="2"/>
    <n v="0"/>
    <n v="53.346599999999995"/>
    <s v="Yes"/>
    <n v="0"/>
    <n v="395.16"/>
    <n v="6"/>
  </r>
  <r>
    <n v="1189"/>
    <s v="CA-2017-117212"/>
    <x v="425"/>
    <d v="2017-02-28T00:00:00"/>
    <x v="0"/>
    <x v="404"/>
    <x v="404"/>
    <x v="2"/>
    <x v="0"/>
    <x v="1"/>
    <x v="1"/>
    <n v="90036"/>
    <x v="1"/>
    <s v="OFF-AP-10004532"/>
    <x v="1"/>
    <x v="9"/>
    <s v="Kensington 6 Outlet Guardian Standard Surge Protector"/>
    <n v="81.92"/>
    <n v="4"/>
    <n v="0"/>
    <n v="22.118400000000001"/>
    <s v="Yes"/>
    <n v="0"/>
    <n v="327.68"/>
    <n v="2"/>
  </r>
  <r>
    <n v="1190"/>
    <s v="CA-2017-117212"/>
    <x v="425"/>
    <d v="2017-02-28T00:00:00"/>
    <x v="0"/>
    <x v="404"/>
    <x v="404"/>
    <x v="2"/>
    <x v="0"/>
    <x v="1"/>
    <x v="1"/>
    <n v="90036"/>
    <x v="1"/>
    <s v="TEC-PH-10004447"/>
    <x v="2"/>
    <x v="7"/>
    <s v="Toshiba IPT2010-SD IP Telephone"/>
    <n v="889.53600000000006"/>
    <n v="8"/>
    <n v="0.2"/>
    <n v="66.715199999999982"/>
    <s v="Yes"/>
    <n v="1423.2576000000001"/>
    <n v="5693.0304000000006"/>
    <n v="2"/>
  </r>
  <r>
    <n v="1191"/>
    <s v="CA-2017-117212"/>
    <x v="425"/>
    <d v="2017-02-28T00:00:00"/>
    <x v="0"/>
    <x v="404"/>
    <x v="404"/>
    <x v="2"/>
    <x v="0"/>
    <x v="1"/>
    <x v="1"/>
    <n v="90036"/>
    <x v="1"/>
    <s v="FUR-CH-10003973"/>
    <x v="0"/>
    <x v="1"/>
    <s v="GuestStacker Chair with Chrome Finish Legs"/>
    <n v="892.22400000000005"/>
    <n v="3"/>
    <n v="0.2"/>
    <n v="89.222400000000022"/>
    <s v="Yes"/>
    <n v="535.33440000000007"/>
    <n v="2141.3375999999998"/>
    <n v="2"/>
  </r>
  <r>
    <n v="1192"/>
    <s v="CA-2017-117212"/>
    <x v="425"/>
    <d v="2017-02-28T00:00:00"/>
    <x v="0"/>
    <x v="404"/>
    <x v="404"/>
    <x v="2"/>
    <x v="0"/>
    <x v="1"/>
    <x v="1"/>
    <n v="90036"/>
    <x v="1"/>
    <s v="OFF-PA-10001970"/>
    <x v="1"/>
    <x v="10"/>
    <s v="Xerox 1908"/>
    <n v="223.92"/>
    <n v="4"/>
    <n v="0"/>
    <n v="109.7208"/>
    <s v="Yes"/>
    <n v="0"/>
    <n v="895.68"/>
    <n v="2"/>
  </r>
  <r>
    <n v="1193"/>
    <s v="CA-2017-117212"/>
    <x v="425"/>
    <d v="2017-02-28T00:00:00"/>
    <x v="0"/>
    <x v="404"/>
    <x v="404"/>
    <x v="2"/>
    <x v="0"/>
    <x v="1"/>
    <x v="1"/>
    <n v="90036"/>
    <x v="1"/>
    <s v="OFF-PA-10000682"/>
    <x v="1"/>
    <x v="10"/>
    <s v="Xerox 1924"/>
    <n v="23.12"/>
    <n v="4"/>
    <n v="0"/>
    <n v="11.328800000000001"/>
    <s v="Yes"/>
    <n v="0"/>
    <n v="92.48"/>
    <n v="2"/>
  </r>
  <r>
    <n v="1194"/>
    <s v="US-2015-130519"/>
    <x v="426"/>
    <d v="2015-09-15T00:00:00"/>
    <x v="3"/>
    <x v="243"/>
    <x v="243"/>
    <x v="1"/>
    <x v="0"/>
    <x v="197"/>
    <x v="2"/>
    <n v="33065"/>
    <x v="0"/>
    <s v="OFF-PA-10001937"/>
    <x v="1"/>
    <x v="10"/>
    <s v="Xerox 21"/>
    <n v="15.552000000000003"/>
    <n v="3"/>
    <n v="0.2"/>
    <n v="5.4432"/>
    <s v="NO"/>
    <n v="9.3312000000000008"/>
    <n v="37.324800000000003"/>
    <n v="0"/>
  </r>
  <r>
    <n v="1195"/>
    <s v="US-2015-130519"/>
    <x v="426"/>
    <d v="2015-09-15T00:00:00"/>
    <x v="3"/>
    <x v="243"/>
    <x v="243"/>
    <x v="1"/>
    <x v="0"/>
    <x v="197"/>
    <x v="2"/>
    <n v="33065"/>
    <x v="0"/>
    <s v="FUR-FU-10002268"/>
    <x v="0"/>
    <x v="5"/>
    <s v="Ultra Door Push Plate"/>
    <n v="15.712000000000002"/>
    <n v="4"/>
    <n v="0.2"/>
    <n v="2.553199999999999"/>
    <s v="NO"/>
    <n v="12.569600000000001"/>
    <n v="50.278400000000005"/>
    <n v="0"/>
  </r>
  <r>
    <n v="1196"/>
    <s v="US-2015-130519"/>
    <x v="426"/>
    <d v="2015-09-15T00:00:00"/>
    <x v="3"/>
    <x v="243"/>
    <x v="243"/>
    <x v="1"/>
    <x v="0"/>
    <x v="197"/>
    <x v="2"/>
    <n v="33065"/>
    <x v="0"/>
    <s v="OFF-ST-10001321"/>
    <x v="1"/>
    <x v="4"/>
    <s v="Decoflex Hanging Personal Folder File, Blue"/>
    <n v="24.672000000000001"/>
    <n v="2"/>
    <n v="0.2"/>
    <n v="2.1588000000000021"/>
    <s v="NO"/>
    <n v="9.8688000000000002"/>
    <n v="39.475200000000001"/>
    <n v="0"/>
  </r>
  <r>
    <n v="1197"/>
    <s v="US-2015-130519"/>
    <x v="426"/>
    <d v="2015-09-15T00:00:00"/>
    <x v="3"/>
    <x v="243"/>
    <x v="243"/>
    <x v="1"/>
    <x v="0"/>
    <x v="197"/>
    <x v="2"/>
    <n v="33065"/>
    <x v="0"/>
    <s v="FUR-FU-10003394"/>
    <x v="0"/>
    <x v="5"/>
    <s v="Tenex &quot;The Solids&quot; Textured Chair Mats"/>
    <n v="55.967999999999996"/>
    <n v="1"/>
    <n v="0.2"/>
    <n v="-2.098800000000006"/>
    <s v="NO"/>
    <n v="11.1936"/>
    <n v="44.7744"/>
    <n v="0"/>
  </r>
  <r>
    <n v="1198"/>
    <s v="CA-2016-130946"/>
    <x v="143"/>
    <d v="2016-04-12T00:00:00"/>
    <x v="1"/>
    <x v="233"/>
    <x v="233"/>
    <x v="0"/>
    <x v="0"/>
    <x v="12"/>
    <x v="5"/>
    <n v="77041"/>
    <x v="2"/>
    <s v="TEC-AC-10001990"/>
    <x v="2"/>
    <x v="11"/>
    <s v="Kensington Orbit Wireless Mobile Trackball for PC and Mac"/>
    <n v="431.92800000000005"/>
    <n v="9"/>
    <n v="0.2"/>
    <n v="64.789199999999951"/>
    <s v="NO"/>
    <n v="777.47040000000015"/>
    <n v="3109.8816000000002"/>
    <n v="4"/>
  </r>
  <r>
    <n v="1199"/>
    <s v="CA-2016-130946"/>
    <x v="143"/>
    <d v="2016-04-12T00:00:00"/>
    <x v="1"/>
    <x v="233"/>
    <x v="233"/>
    <x v="0"/>
    <x v="0"/>
    <x v="12"/>
    <x v="5"/>
    <n v="77041"/>
    <x v="2"/>
    <s v="FUR-CH-10004540"/>
    <x v="0"/>
    <x v="1"/>
    <s v="Global Chrome Stack Chair"/>
    <n v="95.983999999999995"/>
    <n v="4"/>
    <n v="0.3"/>
    <n v="-4.1135999999999981"/>
    <s v="NO"/>
    <n v="115.18079999999999"/>
    <n v="268.7552"/>
    <n v="4"/>
  </r>
  <r>
    <n v="1200"/>
    <s v="CA-2016-130946"/>
    <x v="143"/>
    <d v="2016-04-12T00:00:00"/>
    <x v="1"/>
    <x v="233"/>
    <x v="233"/>
    <x v="0"/>
    <x v="0"/>
    <x v="12"/>
    <x v="5"/>
    <n v="77041"/>
    <x v="2"/>
    <s v="OFF-BI-10004995"/>
    <x v="1"/>
    <x v="8"/>
    <s v="GBC DocuBind P400 Electric Binding System"/>
    <n v="1088.7919999999997"/>
    <n v="4"/>
    <n v="0.8"/>
    <n v="-1850.9464000000007"/>
    <s v="NO"/>
    <n v="3484.134399999999"/>
    <n v="871.03359999999975"/>
    <n v="4"/>
  </r>
  <r>
    <n v="1201"/>
    <s v="CA-2016-114727"/>
    <x v="427"/>
    <d v="2016-07-24T00:00:00"/>
    <x v="1"/>
    <x v="322"/>
    <x v="322"/>
    <x v="1"/>
    <x v="0"/>
    <x v="60"/>
    <x v="22"/>
    <n v="80219"/>
    <x v="1"/>
    <s v="FUR-CH-10002335"/>
    <x v="0"/>
    <x v="1"/>
    <s v="Hon GuestStacker Chair"/>
    <n v="544.00800000000004"/>
    <n v="3"/>
    <n v="0.2"/>
    <n v="40.800600000000003"/>
    <s v="Yes"/>
    <n v="326.40480000000002"/>
    <n v="1305.6192000000001"/>
    <n v="6"/>
  </r>
  <r>
    <n v="1202"/>
    <s v="CA-2016-114727"/>
    <x v="427"/>
    <d v="2016-07-24T00:00:00"/>
    <x v="1"/>
    <x v="322"/>
    <x v="322"/>
    <x v="1"/>
    <x v="0"/>
    <x v="60"/>
    <x v="22"/>
    <n v="80219"/>
    <x v="1"/>
    <s v="OFF-BI-10004967"/>
    <x v="1"/>
    <x v="8"/>
    <s v="Round Ring Binders"/>
    <n v="1.8720000000000003"/>
    <n v="3"/>
    <n v="0.7"/>
    <n v="-1.4352"/>
    <s v="Yes"/>
    <n v="3.9312000000000009"/>
    <n v="1.6848000000000005"/>
    <n v="6"/>
  </r>
  <r>
    <n v="1203"/>
    <s v="CA-2016-114727"/>
    <x v="427"/>
    <d v="2016-07-24T00:00:00"/>
    <x v="1"/>
    <x v="322"/>
    <x v="322"/>
    <x v="1"/>
    <x v="0"/>
    <x v="60"/>
    <x v="22"/>
    <n v="80219"/>
    <x v="1"/>
    <s v="FUR-CH-10002331"/>
    <x v="0"/>
    <x v="1"/>
    <s v="Hon 4700 Series Mobuis Mid-Back Task Chairs with Adjustable Arms"/>
    <n v="854.35200000000009"/>
    <n v="3"/>
    <n v="0.2"/>
    <n v="10.679399999999873"/>
    <s v="Yes"/>
    <n v="512.61120000000017"/>
    <n v="2050.4448000000002"/>
    <n v="6"/>
  </r>
  <r>
    <n v="1204"/>
    <s v="CA-2016-114727"/>
    <x v="427"/>
    <d v="2016-07-24T00:00:00"/>
    <x v="1"/>
    <x v="322"/>
    <x v="322"/>
    <x v="1"/>
    <x v="0"/>
    <x v="60"/>
    <x v="22"/>
    <n v="80219"/>
    <x v="1"/>
    <s v="OFF-ST-10002292"/>
    <x v="1"/>
    <x v="4"/>
    <s v="Sauder Facets Collection Locker/File Cabinet, Sky Alder Finish"/>
    <n v="593.5680000000001"/>
    <n v="2"/>
    <n v="0.2"/>
    <n v="0"/>
    <s v="Yes"/>
    <n v="237.42720000000006"/>
    <n v="949.70880000000011"/>
    <n v="6"/>
  </r>
  <r>
    <n v="1205"/>
    <s v="CA-2016-114727"/>
    <x v="427"/>
    <d v="2016-07-24T00:00:00"/>
    <x v="1"/>
    <x v="322"/>
    <x v="322"/>
    <x v="1"/>
    <x v="0"/>
    <x v="60"/>
    <x v="22"/>
    <n v="80219"/>
    <x v="1"/>
    <s v="OFF-ST-10000689"/>
    <x v="1"/>
    <x v="4"/>
    <s v="Fellowes Strictly Business Drawer File, Letter/Legal Size"/>
    <n v="338.04"/>
    <n v="3"/>
    <n v="0.2"/>
    <n v="-33.804000000000002"/>
    <s v="Yes"/>
    <n v="202.82400000000004"/>
    <n v="811.29600000000005"/>
    <n v="6"/>
  </r>
  <r>
    <n v="1206"/>
    <s v="CA-2017-133235"/>
    <x v="378"/>
    <d v="2017-08-04T00:00:00"/>
    <x v="2"/>
    <x v="405"/>
    <x v="405"/>
    <x v="0"/>
    <x v="0"/>
    <x v="35"/>
    <x v="3"/>
    <n v="28205"/>
    <x v="0"/>
    <s v="TEC-PH-10002660"/>
    <x v="2"/>
    <x v="7"/>
    <s v="Nortel Networks T7316 E Nt8 B27"/>
    <n v="271.95999999999998"/>
    <n v="5"/>
    <n v="0.2"/>
    <n v="16.997500000000016"/>
    <s v="NO"/>
    <n v="271.95999999999998"/>
    <n v="1087.8399999999999"/>
    <n v="3"/>
  </r>
  <r>
    <n v="1207"/>
    <s v="CA-2016-137050"/>
    <x v="216"/>
    <d v="2016-07-18T00:00:00"/>
    <x v="0"/>
    <x v="406"/>
    <x v="406"/>
    <x v="1"/>
    <x v="0"/>
    <x v="20"/>
    <x v="15"/>
    <n v="10009"/>
    <x v="3"/>
    <s v="OFF-ST-10004634"/>
    <x v="1"/>
    <x v="4"/>
    <s v="Personal Folder Holder, Ebony"/>
    <n v="11.21"/>
    <n v="1"/>
    <n v="0"/>
    <n v="3.3629999999999995"/>
    <s v="NO"/>
    <n v="0"/>
    <n v="11.21"/>
    <n v="4"/>
  </r>
  <r>
    <n v="1208"/>
    <s v="CA-2016-137050"/>
    <x v="216"/>
    <d v="2016-07-18T00:00:00"/>
    <x v="0"/>
    <x v="406"/>
    <x v="406"/>
    <x v="1"/>
    <x v="0"/>
    <x v="20"/>
    <x v="15"/>
    <n v="10009"/>
    <x v="3"/>
    <s v="OFF-BI-10002160"/>
    <x v="1"/>
    <x v="8"/>
    <s v="Acco Hanging Data Binders"/>
    <n v="9.1440000000000001"/>
    <n v="3"/>
    <n v="0.2"/>
    <n v="3.2003999999999997"/>
    <s v="NO"/>
    <n v="5.4864000000000006"/>
    <n v="21.945600000000002"/>
    <n v="4"/>
  </r>
  <r>
    <n v="1209"/>
    <s v="CA-2016-137050"/>
    <x v="216"/>
    <d v="2016-07-18T00:00:00"/>
    <x v="0"/>
    <x v="406"/>
    <x v="406"/>
    <x v="1"/>
    <x v="0"/>
    <x v="20"/>
    <x v="15"/>
    <n v="10009"/>
    <x v="3"/>
    <s v="OFF-FA-10002988"/>
    <x v="1"/>
    <x v="13"/>
    <s v="Ideal Clamps"/>
    <n v="14.069999999999999"/>
    <n v="7"/>
    <n v="0"/>
    <n v="6.8942999999999994"/>
    <s v="NO"/>
    <n v="0"/>
    <n v="98.49"/>
    <n v="4"/>
  </r>
  <r>
    <n v="1210"/>
    <s v="CA-2016-137050"/>
    <x v="216"/>
    <d v="2016-07-18T00:00:00"/>
    <x v="0"/>
    <x v="406"/>
    <x v="406"/>
    <x v="1"/>
    <x v="0"/>
    <x v="20"/>
    <x v="15"/>
    <n v="10009"/>
    <x v="3"/>
    <s v="OFF-AR-10004999"/>
    <x v="1"/>
    <x v="6"/>
    <s v="Newell 315"/>
    <n v="41.86"/>
    <n v="7"/>
    <n v="0"/>
    <n v="10.465"/>
    <s v="NO"/>
    <n v="0"/>
    <n v="293.02"/>
    <n v="4"/>
  </r>
  <r>
    <n v="1211"/>
    <s v="CA-2016-137050"/>
    <x v="216"/>
    <d v="2016-07-18T00:00:00"/>
    <x v="0"/>
    <x v="406"/>
    <x v="406"/>
    <x v="1"/>
    <x v="0"/>
    <x v="20"/>
    <x v="15"/>
    <n v="10009"/>
    <x v="3"/>
    <s v="OFF-BI-10001031"/>
    <x v="1"/>
    <x v="8"/>
    <s v="Pressboard Data Binders by Wilson Jones"/>
    <n v="8.5440000000000005"/>
    <n v="2"/>
    <n v="0.2"/>
    <n v="2.8835999999999995"/>
    <s v="NO"/>
    <n v="3.4176000000000002"/>
    <n v="13.670400000000001"/>
    <n v="4"/>
  </r>
  <r>
    <n v="1212"/>
    <s v="CA-2016-137050"/>
    <x v="216"/>
    <d v="2016-07-18T00:00:00"/>
    <x v="0"/>
    <x v="406"/>
    <x v="406"/>
    <x v="1"/>
    <x v="0"/>
    <x v="20"/>
    <x v="15"/>
    <n v="10009"/>
    <x v="3"/>
    <s v="FUR-BO-10004695"/>
    <x v="0"/>
    <x v="0"/>
    <s v="O'Sullivan 2-Door Barrister Bookcase in Odessa Pine"/>
    <n v="579.13599999999997"/>
    <n v="4"/>
    <n v="0.2"/>
    <n v="21.717599999999948"/>
    <s v="NO"/>
    <n v="463.30880000000002"/>
    <n v="1853.2351999999998"/>
    <n v="4"/>
  </r>
  <r>
    <n v="1213"/>
    <s v="US-2017-118087"/>
    <x v="428"/>
    <d v="2017-09-13T00:00:00"/>
    <x v="1"/>
    <x v="407"/>
    <x v="407"/>
    <x v="1"/>
    <x v="0"/>
    <x v="10"/>
    <x v="9"/>
    <n v="19134"/>
    <x v="3"/>
    <s v="FUR-CH-10004860"/>
    <x v="0"/>
    <x v="1"/>
    <s v="Global Low Back Tilter Chair"/>
    <n v="141.37199999999999"/>
    <n v="2"/>
    <n v="0.3"/>
    <n v="-48.470400000000019"/>
    <s v="Yes"/>
    <n v="84.823199999999986"/>
    <n v="197.92079999999999"/>
    <n v="4"/>
  </r>
  <r>
    <n v="1214"/>
    <s v="US-2017-118087"/>
    <x v="428"/>
    <d v="2017-09-13T00:00:00"/>
    <x v="1"/>
    <x v="407"/>
    <x v="407"/>
    <x v="1"/>
    <x v="0"/>
    <x v="10"/>
    <x v="9"/>
    <n v="19134"/>
    <x v="3"/>
    <s v="OFF-BI-10002432"/>
    <x v="1"/>
    <x v="8"/>
    <s v="Wilson Jones Standard D-Ring Binders"/>
    <n v="3.036"/>
    <n v="2"/>
    <n v="0.7"/>
    <n v="-2.3275999999999994"/>
    <s v="Yes"/>
    <n v="4.2504"/>
    <n v="1.8216000000000001"/>
    <n v="4"/>
  </r>
  <r>
    <n v="1215"/>
    <s v="US-2017-118087"/>
    <x v="428"/>
    <d v="2017-09-13T00:00:00"/>
    <x v="1"/>
    <x v="407"/>
    <x v="407"/>
    <x v="1"/>
    <x v="0"/>
    <x v="10"/>
    <x v="9"/>
    <n v="19134"/>
    <x v="3"/>
    <s v="OFF-BI-10000069"/>
    <x v="1"/>
    <x v="8"/>
    <s v="GBC Prepunched Paper, 19-Hole, for Binding Systems, 24-lb"/>
    <n v="4.503000000000001"/>
    <n v="1"/>
    <n v="0.7"/>
    <n v="-3.6024000000000012"/>
    <s v="Yes"/>
    <n v="3.1521000000000003"/>
    <n v="1.3509000000000007"/>
    <n v="4"/>
  </r>
  <r>
    <n v="1216"/>
    <s v="US-2017-118087"/>
    <x v="428"/>
    <d v="2017-09-13T00:00:00"/>
    <x v="1"/>
    <x v="407"/>
    <x v="407"/>
    <x v="1"/>
    <x v="0"/>
    <x v="10"/>
    <x v="9"/>
    <n v="19134"/>
    <x v="3"/>
    <s v="OFF-AR-10003602"/>
    <x v="1"/>
    <x v="6"/>
    <s v="Quartet Omega Colored Chalk, 12/Pack"/>
    <n v="4.6719999999999997"/>
    <n v="1"/>
    <n v="0.2"/>
    <n v="1.5767999999999998"/>
    <s v="Yes"/>
    <n v="0.93440000000000001"/>
    <n v="3.7375999999999996"/>
    <n v="4"/>
  </r>
  <r>
    <n v="1217"/>
    <s v="US-2017-118087"/>
    <x v="428"/>
    <d v="2017-09-13T00:00:00"/>
    <x v="1"/>
    <x v="407"/>
    <x v="407"/>
    <x v="1"/>
    <x v="0"/>
    <x v="10"/>
    <x v="9"/>
    <n v="19134"/>
    <x v="3"/>
    <s v="TEC-AC-10004469"/>
    <x v="2"/>
    <x v="11"/>
    <s v="Microsoft Sculpt Comfort Mouse"/>
    <n v="95.88000000000001"/>
    <n v="3"/>
    <n v="0.2"/>
    <n v="28.764000000000006"/>
    <s v="Yes"/>
    <n v="57.528000000000013"/>
    <n v="230.11200000000002"/>
    <n v="4"/>
  </r>
  <r>
    <n v="1218"/>
    <s v="US-2017-118087"/>
    <x v="428"/>
    <d v="2017-09-13T00:00:00"/>
    <x v="1"/>
    <x v="407"/>
    <x v="407"/>
    <x v="1"/>
    <x v="0"/>
    <x v="10"/>
    <x v="9"/>
    <n v="19134"/>
    <x v="3"/>
    <s v="FUR-FU-10001867"/>
    <x v="0"/>
    <x v="5"/>
    <s v="Eldon Expressions Punched Metal &amp; Wood Desk Accessories, Pewter &amp; Cherry"/>
    <n v="17.024000000000001"/>
    <n v="2"/>
    <n v="0.2"/>
    <n v="1.7024000000000008"/>
    <s v="Yes"/>
    <n v="6.8096000000000005"/>
    <n v="27.238400000000002"/>
    <n v="4"/>
  </r>
  <r>
    <n v="1219"/>
    <s v="US-2017-118087"/>
    <x v="428"/>
    <d v="2017-09-13T00:00:00"/>
    <x v="1"/>
    <x v="407"/>
    <x v="407"/>
    <x v="1"/>
    <x v="0"/>
    <x v="10"/>
    <x v="9"/>
    <n v="19134"/>
    <x v="3"/>
    <s v="TEC-AC-10003174"/>
    <x v="2"/>
    <x v="11"/>
    <s v="Plantronics S12 Corded Telephone Headset System"/>
    <n v="258.69600000000003"/>
    <n v="3"/>
    <n v="0.2"/>
    <n v="64.674000000000007"/>
    <s v="Yes"/>
    <n v="155.21760000000003"/>
    <n v="620.87040000000002"/>
    <n v="4"/>
  </r>
  <r>
    <n v="1220"/>
    <s v="US-2017-118087"/>
    <x v="428"/>
    <d v="2017-09-13T00:00:00"/>
    <x v="1"/>
    <x v="407"/>
    <x v="407"/>
    <x v="1"/>
    <x v="0"/>
    <x v="10"/>
    <x v="9"/>
    <n v="19134"/>
    <x v="3"/>
    <s v="TEC-PH-10002200"/>
    <x v="2"/>
    <x v="7"/>
    <s v="Samsung Galaxy Note 2"/>
    <n v="1931.9579999999999"/>
    <n v="7"/>
    <n v="0.4"/>
    <n v="-386.3915999999997"/>
    <s v="Yes"/>
    <n v="5409.4823999999999"/>
    <n v="8114.2235999999984"/>
    <n v="4"/>
  </r>
  <r>
    <n v="1221"/>
    <s v="CA-2014-110184"/>
    <x v="136"/>
    <d v="2014-07-16T00:00:00"/>
    <x v="1"/>
    <x v="408"/>
    <x v="408"/>
    <x v="2"/>
    <x v="0"/>
    <x v="1"/>
    <x v="1"/>
    <n v="90036"/>
    <x v="1"/>
    <s v="OFF-ST-10000107"/>
    <x v="1"/>
    <x v="4"/>
    <s v="Fellowes Super Stor/Drawer"/>
    <n v="249.75"/>
    <n v="9"/>
    <n v="0"/>
    <n v="44.954999999999977"/>
    <s v="NO"/>
    <n v="0"/>
    <n v="2247.75"/>
    <n v="4"/>
  </r>
  <r>
    <n v="1222"/>
    <s v="CA-2014-110184"/>
    <x v="136"/>
    <d v="2014-07-16T00:00:00"/>
    <x v="1"/>
    <x v="408"/>
    <x v="408"/>
    <x v="2"/>
    <x v="0"/>
    <x v="1"/>
    <x v="1"/>
    <n v="90036"/>
    <x v="1"/>
    <s v="TEC-PH-10000439"/>
    <x v="2"/>
    <x v="7"/>
    <s v="GE DSL Phone Line Filter"/>
    <n v="255.93600000000004"/>
    <n v="8"/>
    <n v="0.2"/>
    <n v="28.792799999999971"/>
    <s v="NO"/>
    <n v="409.49760000000009"/>
    <n v="1637.9904000000001"/>
    <n v="4"/>
  </r>
  <r>
    <n v="1223"/>
    <s v="CA-2016-126004"/>
    <x v="429"/>
    <d v="2016-12-05T00:00:00"/>
    <x v="2"/>
    <x v="78"/>
    <x v="78"/>
    <x v="0"/>
    <x v="0"/>
    <x v="20"/>
    <x v="15"/>
    <n v="10024"/>
    <x v="3"/>
    <s v="FUR-FU-10001602"/>
    <x v="0"/>
    <x v="5"/>
    <s v="Eldon Delta Triangular Chair Mat, 52&quot; x 58&quot;, Clear"/>
    <n v="113.78999999999999"/>
    <n v="3"/>
    <n v="0"/>
    <n v="20.482199999999992"/>
    <s v="NO"/>
    <n v="0"/>
    <n v="341.37"/>
    <n v="1"/>
  </r>
  <r>
    <n v="1224"/>
    <s v="CA-2016-126004"/>
    <x v="429"/>
    <d v="2016-12-05T00:00:00"/>
    <x v="2"/>
    <x v="78"/>
    <x v="78"/>
    <x v="0"/>
    <x v="0"/>
    <x v="20"/>
    <x v="15"/>
    <n v="10024"/>
    <x v="3"/>
    <s v="TEC-AC-10001432"/>
    <x v="2"/>
    <x v="11"/>
    <s v="Enermax Aurora Lite Keyboard"/>
    <n v="78.150000000000006"/>
    <n v="1"/>
    <n v="0"/>
    <n v="34.38600000000001"/>
    <s v="NO"/>
    <n v="0"/>
    <n v="78.150000000000006"/>
    <n v="1"/>
  </r>
  <r>
    <n v="1225"/>
    <s v="CA-2016-126004"/>
    <x v="429"/>
    <d v="2016-12-05T00:00:00"/>
    <x v="2"/>
    <x v="78"/>
    <x v="78"/>
    <x v="0"/>
    <x v="0"/>
    <x v="20"/>
    <x v="15"/>
    <n v="10024"/>
    <x v="3"/>
    <s v="OFF-BI-10004656"/>
    <x v="1"/>
    <x v="8"/>
    <s v="Peel &amp; Stick Add-On Corner Pockets"/>
    <n v="1.7280000000000002"/>
    <n v="1"/>
    <n v="0.2"/>
    <n v="0.60479999999999989"/>
    <s v="NO"/>
    <n v="0.34560000000000007"/>
    <n v="1.3824000000000001"/>
    <n v="1"/>
  </r>
  <r>
    <n v="1226"/>
    <s v="CA-2016-126004"/>
    <x v="429"/>
    <d v="2016-12-05T00:00:00"/>
    <x v="2"/>
    <x v="78"/>
    <x v="78"/>
    <x v="0"/>
    <x v="0"/>
    <x v="20"/>
    <x v="15"/>
    <n v="10024"/>
    <x v="3"/>
    <s v="OFF-PA-10001685"/>
    <x v="1"/>
    <x v="10"/>
    <s v="Easy-staple paper"/>
    <n v="40.56"/>
    <n v="4"/>
    <n v="0"/>
    <n v="19.874400000000001"/>
    <s v="NO"/>
    <n v="0"/>
    <n v="162.24"/>
    <n v="1"/>
  </r>
  <r>
    <n v="1227"/>
    <s v="CA-2016-126004"/>
    <x v="429"/>
    <d v="2016-12-05T00:00:00"/>
    <x v="2"/>
    <x v="78"/>
    <x v="78"/>
    <x v="0"/>
    <x v="0"/>
    <x v="20"/>
    <x v="15"/>
    <n v="10024"/>
    <x v="3"/>
    <s v="OFF-ST-10001418"/>
    <x v="1"/>
    <x v="4"/>
    <s v="Carina Media Storage Towers in Natural &amp; Black"/>
    <n v="182.94"/>
    <n v="3"/>
    <n v="0"/>
    <n v="3.6587999999999994"/>
    <s v="NO"/>
    <n v="0"/>
    <n v="548.81999999999994"/>
    <n v="1"/>
  </r>
  <r>
    <n v="1228"/>
    <s v="CA-2016-126004"/>
    <x v="429"/>
    <d v="2016-12-05T00:00:00"/>
    <x v="2"/>
    <x v="78"/>
    <x v="78"/>
    <x v="0"/>
    <x v="0"/>
    <x v="20"/>
    <x v="15"/>
    <n v="10024"/>
    <x v="3"/>
    <s v="OFF-ST-10000676"/>
    <x v="1"/>
    <x v="4"/>
    <s v="Fellowes Econo/Stor Drawers"/>
    <n v="193.86"/>
    <n v="2"/>
    <n v="0"/>
    <n v="11.631599999999992"/>
    <s v="NO"/>
    <n v="0"/>
    <n v="387.72"/>
    <n v="1"/>
  </r>
  <r>
    <n v="1229"/>
    <s v="CA-2017-100013"/>
    <x v="44"/>
    <d v="2017-11-11T00:00:00"/>
    <x v="1"/>
    <x v="233"/>
    <x v="233"/>
    <x v="0"/>
    <x v="0"/>
    <x v="1"/>
    <x v="1"/>
    <n v="90045"/>
    <x v="1"/>
    <s v="OFF-EN-10001219"/>
    <x v="1"/>
    <x v="12"/>
    <s v="#10- 4 1/8&quot; x 9 1/2&quot; Security-Tint Envelopes"/>
    <n v="15.28"/>
    <n v="2"/>
    <n v="0"/>
    <n v="7.4871999999999996"/>
    <s v="NO"/>
    <n v="0"/>
    <n v="30.56"/>
    <n v="5"/>
  </r>
  <r>
    <n v="1230"/>
    <s v="CA-2017-100013"/>
    <x v="44"/>
    <d v="2017-11-11T00:00:00"/>
    <x v="1"/>
    <x v="233"/>
    <x v="233"/>
    <x v="0"/>
    <x v="0"/>
    <x v="1"/>
    <x v="1"/>
    <n v="90045"/>
    <x v="1"/>
    <s v="FUR-FU-10001424"/>
    <x v="0"/>
    <x v="5"/>
    <s v="Dax Clear Box Frame"/>
    <n v="8.73"/>
    <n v="1"/>
    <n v="0"/>
    <n v="2.9681999999999995"/>
    <s v="NO"/>
    <n v="0"/>
    <n v="8.73"/>
    <n v="5"/>
  </r>
  <r>
    <n v="1231"/>
    <s v="CA-2017-100013"/>
    <x v="44"/>
    <d v="2017-11-11T00:00:00"/>
    <x v="1"/>
    <x v="233"/>
    <x v="233"/>
    <x v="0"/>
    <x v="0"/>
    <x v="1"/>
    <x v="1"/>
    <n v="90045"/>
    <x v="1"/>
    <s v="OFF-AR-10001022"/>
    <x v="1"/>
    <x v="6"/>
    <s v="SANFORD Liquid Accent Tank-Style Highlighters"/>
    <n v="5.68"/>
    <n v="2"/>
    <n v="0"/>
    <n v="1.7607999999999997"/>
    <s v="NO"/>
    <n v="0"/>
    <n v="11.36"/>
    <n v="5"/>
  </r>
  <r>
    <n v="1232"/>
    <s v="CA-2015-132570"/>
    <x v="89"/>
    <d v="2015-11-02T00:00:00"/>
    <x v="0"/>
    <x v="409"/>
    <x v="409"/>
    <x v="0"/>
    <x v="0"/>
    <x v="198"/>
    <x v="15"/>
    <n v="14215"/>
    <x v="3"/>
    <s v="OFF-AR-10000369"/>
    <x v="1"/>
    <x v="6"/>
    <s v="Design Ebony Sketching Pencil"/>
    <n v="2.78"/>
    <n v="2"/>
    <n v="0"/>
    <n v="0.72279999999999989"/>
    <s v="NO"/>
    <n v="0"/>
    <n v="5.56"/>
    <n v="2"/>
  </r>
  <r>
    <n v="1233"/>
    <s v="CA-2015-132570"/>
    <x v="89"/>
    <d v="2015-11-02T00:00:00"/>
    <x v="0"/>
    <x v="409"/>
    <x v="409"/>
    <x v="0"/>
    <x v="0"/>
    <x v="198"/>
    <x v="15"/>
    <n v="14215"/>
    <x v="3"/>
    <s v="OFF-EN-10003055"/>
    <x v="1"/>
    <x v="12"/>
    <s v="Blue String-Tie &amp; Button Interoffice Envelopes, 10 x 13"/>
    <n v="79.959999999999994"/>
    <n v="2"/>
    <n v="0"/>
    <n v="35.981999999999992"/>
    <s v="NO"/>
    <n v="0"/>
    <n v="159.91999999999999"/>
    <n v="2"/>
  </r>
  <r>
    <n v="1234"/>
    <s v="CA-2016-153682"/>
    <x v="198"/>
    <d v="2016-06-01T00:00:00"/>
    <x v="2"/>
    <x v="410"/>
    <x v="410"/>
    <x v="1"/>
    <x v="0"/>
    <x v="74"/>
    <x v="24"/>
    <n v="45231"/>
    <x v="3"/>
    <s v="TEC-CO-10001046"/>
    <x v="2"/>
    <x v="16"/>
    <s v="Canon Imageclass D680 Copier / Fax"/>
    <n v="839.98799999999994"/>
    <n v="2"/>
    <n v="0.4"/>
    <n v="69.99899999999991"/>
    <s v="NO"/>
    <n v="671.99040000000002"/>
    <n v="1007.9855999999999"/>
    <n v="2"/>
  </r>
  <r>
    <n v="1235"/>
    <s v="CA-2016-144344"/>
    <x v="99"/>
    <d v="2016-10-28T00:00:00"/>
    <x v="3"/>
    <x v="310"/>
    <x v="310"/>
    <x v="0"/>
    <x v="0"/>
    <x v="199"/>
    <x v="2"/>
    <n v="33437"/>
    <x v="0"/>
    <s v="FUR-FU-10000076"/>
    <x v="0"/>
    <x v="5"/>
    <s v="24-Hour Round Wall Clock"/>
    <n v="47.952000000000005"/>
    <n v="3"/>
    <n v="0.2"/>
    <n v="13.786200000000006"/>
    <s v="NO"/>
    <n v="28.771200000000007"/>
    <n v="115.08480000000002"/>
    <n v="0"/>
  </r>
  <r>
    <n v="1236"/>
    <s v="CA-2016-144344"/>
    <x v="99"/>
    <d v="2016-10-28T00:00:00"/>
    <x v="3"/>
    <x v="310"/>
    <x v="310"/>
    <x v="0"/>
    <x v="0"/>
    <x v="199"/>
    <x v="2"/>
    <n v="33437"/>
    <x v="0"/>
    <s v="OFF-BI-10003719"/>
    <x v="1"/>
    <x v="8"/>
    <s v="Large Capacity Hanging Post Binders"/>
    <n v="37.425000000000004"/>
    <n v="5"/>
    <n v="0.7"/>
    <n v="-29.940000000000012"/>
    <s v="NO"/>
    <n v="130.98750000000001"/>
    <n v="56.137500000000017"/>
    <n v="0"/>
  </r>
  <r>
    <n v="1237"/>
    <s v="CA-2016-144344"/>
    <x v="99"/>
    <d v="2016-10-28T00:00:00"/>
    <x v="3"/>
    <x v="310"/>
    <x v="310"/>
    <x v="0"/>
    <x v="0"/>
    <x v="199"/>
    <x v="2"/>
    <n v="33437"/>
    <x v="0"/>
    <s v="FUR-FU-10003268"/>
    <x v="0"/>
    <x v="5"/>
    <s v="Eldon Radial Chair Mat for Low to Medium Pile Carpets"/>
    <n v="63.967999999999996"/>
    <n v="2"/>
    <n v="0.2"/>
    <n v="0"/>
    <s v="NO"/>
    <n v="25.587199999999999"/>
    <n v="102.3488"/>
    <n v="0"/>
  </r>
  <r>
    <n v="1238"/>
    <s v="CA-2016-144344"/>
    <x v="99"/>
    <d v="2016-10-28T00:00:00"/>
    <x v="3"/>
    <x v="310"/>
    <x v="310"/>
    <x v="0"/>
    <x v="0"/>
    <x v="199"/>
    <x v="2"/>
    <n v="33437"/>
    <x v="0"/>
    <s v="FUR-FU-10003553"/>
    <x v="0"/>
    <x v="5"/>
    <s v="Howard Miller 13-1/2&quot; Diameter Rosebrook Wall Clock"/>
    <n v="165.048"/>
    <n v="3"/>
    <n v="0.2"/>
    <n v="41.262"/>
    <s v="NO"/>
    <n v="99.028800000000004"/>
    <n v="396.11520000000002"/>
    <n v="0"/>
  </r>
  <r>
    <n v="1239"/>
    <s v="CA-2014-127012"/>
    <x v="430"/>
    <d v="2014-08-15T00:00:00"/>
    <x v="1"/>
    <x v="411"/>
    <x v="411"/>
    <x v="0"/>
    <x v="0"/>
    <x v="4"/>
    <x v="4"/>
    <n v="98105"/>
    <x v="1"/>
    <s v="FUR-FU-10003691"/>
    <x v="0"/>
    <x v="5"/>
    <s v="Eldon Image Series Desk Accessories, Ebony"/>
    <n v="12.35"/>
    <n v="1"/>
    <n v="0"/>
    <n v="5.4340000000000002"/>
    <s v="Yes"/>
    <n v="0"/>
    <n v="12.35"/>
    <n v="4"/>
  </r>
  <r>
    <n v="1240"/>
    <s v="CA-2014-127012"/>
    <x v="430"/>
    <d v="2014-08-15T00:00:00"/>
    <x v="1"/>
    <x v="411"/>
    <x v="411"/>
    <x v="0"/>
    <x v="0"/>
    <x v="4"/>
    <x v="4"/>
    <n v="98105"/>
    <x v="1"/>
    <s v="OFF-AR-10003903"/>
    <x v="1"/>
    <x v="6"/>
    <s v="Sanford 52201 APSCO Electric Pencil Sharpener"/>
    <n v="40.97"/>
    <n v="1"/>
    <n v="0"/>
    <n v="10.652200000000001"/>
    <s v="Yes"/>
    <n v="0"/>
    <n v="40.97"/>
    <n v="4"/>
  </r>
  <r>
    <n v="1241"/>
    <s v="CA-2014-127012"/>
    <x v="430"/>
    <d v="2014-08-15T00:00:00"/>
    <x v="1"/>
    <x v="411"/>
    <x v="411"/>
    <x v="0"/>
    <x v="0"/>
    <x v="4"/>
    <x v="4"/>
    <n v="98105"/>
    <x v="1"/>
    <s v="OFF-FA-10004854"/>
    <x v="1"/>
    <x v="13"/>
    <s v="Vinyl Coated Wire Paper Clips in Organizer Box, 800/Box"/>
    <n v="22.96"/>
    <n v="2"/>
    <n v="0"/>
    <n v="10.7912"/>
    <s v="Yes"/>
    <n v="0"/>
    <n v="45.92"/>
    <n v="4"/>
  </r>
  <r>
    <n v="1242"/>
    <s v="CA-2016-128727"/>
    <x v="48"/>
    <d v="2016-09-04T00:00:00"/>
    <x v="1"/>
    <x v="246"/>
    <x v="246"/>
    <x v="2"/>
    <x v="0"/>
    <x v="20"/>
    <x v="15"/>
    <n v="10024"/>
    <x v="3"/>
    <s v="TEC-PH-10003442"/>
    <x v="2"/>
    <x v="7"/>
    <s v="Samsung Replacement EH64AVFWE Premium Headset"/>
    <n v="22"/>
    <n v="4"/>
    <n v="0"/>
    <n v="5.5"/>
    <s v="NO"/>
    <n v="0"/>
    <n v="88"/>
    <n v="6"/>
  </r>
  <r>
    <n v="1243"/>
    <s v="US-2016-162859"/>
    <x v="431"/>
    <d v="2016-02-22T00:00:00"/>
    <x v="1"/>
    <x v="310"/>
    <x v="310"/>
    <x v="0"/>
    <x v="0"/>
    <x v="20"/>
    <x v="15"/>
    <n v="10009"/>
    <x v="3"/>
    <s v="OFF-BI-10004519"/>
    <x v="1"/>
    <x v="8"/>
    <s v="GBC DocuBind P100 Manual Binding Machine"/>
    <n v="398.35199999999998"/>
    <n v="3"/>
    <n v="0.2"/>
    <n v="124.48499999999999"/>
    <s v="NO"/>
    <n v="239.01120000000003"/>
    <n v="956.04480000000001"/>
    <n v="7"/>
  </r>
  <r>
    <n v="1244"/>
    <s v="US-2016-162859"/>
    <x v="431"/>
    <d v="2016-02-22T00:00:00"/>
    <x v="1"/>
    <x v="310"/>
    <x v="310"/>
    <x v="0"/>
    <x v="0"/>
    <x v="20"/>
    <x v="15"/>
    <n v="10009"/>
    <x v="3"/>
    <s v="OFF-FA-10000304"/>
    <x v="1"/>
    <x v="13"/>
    <s v="Advantus Push Pins"/>
    <n v="8.7200000000000006"/>
    <n v="4"/>
    <n v="0"/>
    <n v="3.5752000000000006"/>
    <s v="NO"/>
    <n v="0"/>
    <n v="34.880000000000003"/>
    <n v="7"/>
  </r>
  <r>
    <n v="1245"/>
    <s v="CA-2017-133641"/>
    <x v="304"/>
    <d v="2017-05-21T00:00:00"/>
    <x v="1"/>
    <x v="412"/>
    <x v="412"/>
    <x v="0"/>
    <x v="0"/>
    <x v="200"/>
    <x v="35"/>
    <n v="39503"/>
    <x v="0"/>
    <s v="OFF-EN-10004955"/>
    <x v="1"/>
    <x v="12"/>
    <s v="Fashion Color Clasp Envelopes"/>
    <n v="48.69"/>
    <n v="9"/>
    <n v="0"/>
    <n v="23.8581"/>
    <s v="NO"/>
    <n v="0"/>
    <n v="438.21"/>
    <n v="7"/>
  </r>
  <r>
    <n v="1246"/>
    <s v="CA-2014-168494"/>
    <x v="432"/>
    <d v="2014-12-14T00:00:00"/>
    <x v="0"/>
    <x v="413"/>
    <x v="413"/>
    <x v="0"/>
    <x v="0"/>
    <x v="201"/>
    <x v="1"/>
    <n v="93727"/>
    <x v="1"/>
    <s v="FUR-TA-10004619"/>
    <x v="0"/>
    <x v="3"/>
    <s v="Hon Non-Folding Utility Tables"/>
    <n v="764.6880000000001"/>
    <n v="6"/>
    <n v="0.2"/>
    <n v="95.585999999999899"/>
    <s v="NO"/>
    <n v="917.62560000000019"/>
    <n v="3670.5024000000003"/>
    <n v="2"/>
  </r>
  <r>
    <n v="1247"/>
    <s v="CA-2014-168494"/>
    <x v="432"/>
    <d v="2014-12-14T00:00:00"/>
    <x v="0"/>
    <x v="413"/>
    <x v="413"/>
    <x v="0"/>
    <x v="0"/>
    <x v="201"/>
    <x v="1"/>
    <n v="93727"/>
    <x v="1"/>
    <s v="FUR-TA-10003473"/>
    <x v="0"/>
    <x v="3"/>
    <s v="Bretford Rectangular Conference Table Tops"/>
    <n v="3610.848"/>
    <n v="12"/>
    <n v="0.2"/>
    <n v="135.4068000000002"/>
    <s v="NO"/>
    <n v="8666.0352000000003"/>
    <n v="34664.140800000001"/>
    <n v="2"/>
  </r>
  <r>
    <n v="1248"/>
    <s v="CA-2014-168494"/>
    <x v="432"/>
    <d v="2014-12-14T00:00:00"/>
    <x v="0"/>
    <x v="413"/>
    <x v="413"/>
    <x v="0"/>
    <x v="0"/>
    <x v="201"/>
    <x v="1"/>
    <n v="93727"/>
    <x v="1"/>
    <s v="FUR-BO-10004467"/>
    <x v="0"/>
    <x v="0"/>
    <s v="Bestar Classic Bookcase"/>
    <n v="254.97449999999998"/>
    <n v="3"/>
    <n v="0.15"/>
    <n v="11.998799999999989"/>
    <s v="NO"/>
    <n v="114.73852499999998"/>
    <n v="650.18497499999989"/>
    <n v="2"/>
  </r>
  <r>
    <n v="1249"/>
    <s v="CA-2017-115602"/>
    <x v="404"/>
    <d v="2017-12-24T00:00:00"/>
    <x v="1"/>
    <x v="264"/>
    <x v="264"/>
    <x v="0"/>
    <x v="0"/>
    <x v="20"/>
    <x v="15"/>
    <n v="10009"/>
    <x v="3"/>
    <s v="OFF-AR-10002280"/>
    <x v="1"/>
    <x v="6"/>
    <s v="Staples in misc. colors"/>
    <n v="38.82"/>
    <n v="6"/>
    <n v="0"/>
    <n v="17.468999999999998"/>
    <s v="NO"/>
    <n v="0"/>
    <n v="232.92000000000002"/>
    <n v="6"/>
  </r>
  <r>
    <n v="1250"/>
    <s v="CA-2017-115602"/>
    <x v="404"/>
    <d v="2017-12-24T00:00:00"/>
    <x v="1"/>
    <x v="264"/>
    <x v="264"/>
    <x v="0"/>
    <x v="0"/>
    <x v="20"/>
    <x v="15"/>
    <n v="10009"/>
    <x v="3"/>
    <s v="FUR-CH-10001708"/>
    <x v="0"/>
    <x v="1"/>
    <s v="Office Star - Contemporary Swivel Chair with Padded Adjustable Arms and Flex Back"/>
    <n v="1141.9379999999999"/>
    <n v="9"/>
    <n v="0.1"/>
    <n v="139.57019999999989"/>
    <s v="NO"/>
    <n v="1027.7441999999999"/>
    <n v="9249.6977999999999"/>
    <n v="6"/>
  </r>
  <r>
    <n v="1251"/>
    <s v="CA-2017-115602"/>
    <x v="404"/>
    <d v="2017-12-24T00:00:00"/>
    <x v="1"/>
    <x v="264"/>
    <x v="264"/>
    <x v="0"/>
    <x v="0"/>
    <x v="20"/>
    <x v="15"/>
    <n v="10009"/>
    <x v="3"/>
    <s v="OFF-AP-10000891"/>
    <x v="1"/>
    <x v="9"/>
    <s v="Kensington 7 Outlet MasterPiece HOMEOFFICE Power Control Center"/>
    <n v="1704.56"/>
    <n v="13"/>
    <n v="0"/>
    <n v="511.36799999999999"/>
    <s v="NO"/>
    <n v="0"/>
    <n v="22159.279999999999"/>
    <n v="6"/>
  </r>
  <r>
    <n v="1252"/>
    <s v="CA-2017-115602"/>
    <x v="404"/>
    <d v="2017-12-24T00:00:00"/>
    <x v="1"/>
    <x v="264"/>
    <x v="264"/>
    <x v="0"/>
    <x v="0"/>
    <x v="20"/>
    <x v="15"/>
    <n v="10009"/>
    <x v="3"/>
    <s v="OFF-AR-10000462"/>
    <x v="1"/>
    <x v="6"/>
    <s v="Sanford Pocket Accent Highlighters"/>
    <n v="3.2"/>
    <n v="2"/>
    <n v="0"/>
    <n v="1.3760000000000003"/>
    <s v="NO"/>
    <n v="0"/>
    <n v="6.4"/>
    <n v="6"/>
  </r>
  <r>
    <n v="1253"/>
    <s v="CA-2015-154956"/>
    <x v="433"/>
    <d v="2015-07-09T00:00:00"/>
    <x v="1"/>
    <x v="5"/>
    <x v="5"/>
    <x v="0"/>
    <x v="0"/>
    <x v="158"/>
    <x v="6"/>
    <n v="53209"/>
    <x v="2"/>
    <s v="TEC-PH-10004165"/>
    <x v="2"/>
    <x v="7"/>
    <s v="Mitel MiVoice 5330e IP Phone"/>
    <n v="1099.96"/>
    <n v="4"/>
    <n v="0"/>
    <n v="285.9896"/>
    <s v="NO"/>
    <n v="0"/>
    <n v="4399.84"/>
    <n v="5"/>
  </r>
  <r>
    <n v="1254"/>
    <s v="CA-2017-144638"/>
    <x v="434"/>
    <d v="2017-03-14T00:00:00"/>
    <x v="1"/>
    <x v="414"/>
    <x v="414"/>
    <x v="2"/>
    <x v="0"/>
    <x v="142"/>
    <x v="9"/>
    <n v="19013"/>
    <x v="3"/>
    <s v="OFF-AR-10003958"/>
    <x v="1"/>
    <x v="6"/>
    <s v="Newell 337"/>
    <n v="5.2480000000000002"/>
    <n v="2"/>
    <n v="0.2"/>
    <n v="0.59039999999999915"/>
    <s v="NO"/>
    <n v="2.0992000000000002"/>
    <n v="8.3968000000000007"/>
    <n v="4"/>
  </r>
  <r>
    <n v="1255"/>
    <s v="CA-2017-144638"/>
    <x v="434"/>
    <d v="2017-03-14T00:00:00"/>
    <x v="1"/>
    <x v="414"/>
    <x v="414"/>
    <x v="2"/>
    <x v="0"/>
    <x v="142"/>
    <x v="9"/>
    <n v="19013"/>
    <x v="3"/>
    <s v="TEC-PH-10000149"/>
    <x v="2"/>
    <x v="7"/>
    <s v="Cisco SPA525G2 IP Phone - Wireless"/>
    <n v="35.909999999999997"/>
    <n v="3"/>
    <n v="0.4"/>
    <n v="-8.3790000000000031"/>
    <s v="NO"/>
    <n v="43.091999999999999"/>
    <n v="64.637999999999991"/>
    <n v="4"/>
  </r>
  <r>
    <n v="1256"/>
    <s v="CA-2017-144638"/>
    <x v="434"/>
    <d v="2017-03-14T00:00:00"/>
    <x v="1"/>
    <x v="414"/>
    <x v="414"/>
    <x v="2"/>
    <x v="0"/>
    <x v="142"/>
    <x v="9"/>
    <n v="19013"/>
    <x v="3"/>
    <s v="FUR-FU-10003724"/>
    <x v="0"/>
    <x v="5"/>
    <s v="Westinghouse Clip-On Gooseneck Lamps"/>
    <n v="6.6959999999999997"/>
    <n v="1"/>
    <n v="0.2"/>
    <n v="0.50219999999999976"/>
    <s v="NO"/>
    <n v="1.3391999999999999"/>
    <n v="5.3567999999999998"/>
    <n v="4"/>
  </r>
  <r>
    <n v="1257"/>
    <s v="CA-2017-144638"/>
    <x v="434"/>
    <d v="2017-03-14T00:00:00"/>
    <x v="1"/>
    <x v="414"/>
    <x v="414"/>
    <x v="2"/>
    <x v="0"/>
    <x v="142"/>
    <x v="9"/>
    <n v="19013"/>
    <x v="3"/>
    <s v="FUR-FU-10003535"/>
    <x v="0"/>
    <x v="5"/>
    <s v="Howard Miller Distant Time Traveler Alarm Clock"/>
    <n v="43.872000000000007"/>
    <n v="2"/>
    <n v="0.2"/>
    <n v="11.516399999999999"/>
    <s v="NO"/>
    <n v="17.548800000000004"/>
    <n v="70.195200000000014"/>
    <n v="4"/>
  </r>
  <r>
    <n v="1258"/>
    <s v="US-2016-168620"/>
    <x v="435"/>
    <d v="2016-12-28T00:00:00"/>
    <x v="0"/>
    <x v="176"/>
    <x v="176"/>
    <x v="2"/>
    <x v="0"/>
    <x v="35"/>
    <x v="3"/>
    <n v="28205"/>
    <x v="0"/>
    <s v="OFF-BI-10001575"/>
    <x v="1"/>
    <x v="8"/>
    <s v="GBC Linen Binding Covers"/>
    <n v="27.882000000000005"/>
    <n v="3"/>
    <n v="0.7"/>
    <n v="-20.446799999999996"/>
    <s v="NO"/>
    <n v="58.552200000000006"/>
    <n v="25.093800000000009"/>
    <n v="4"/>
  </r>
  <r>
    <n v="1259"/>
    <s v="US-2016-168620"/>
    <x v="435"/>
    <d v="2016-12-28T00:00:00"/>
    <x v="0"/>
    <x v="176"/>
    <x v="176"/>
    <x v="2"/>
    <x v="0"/>
    <x v="35"/>
    <x v="3"/>
    <n v="28205"/>
    <x v="0"/>
    <s v="OFF-ST-10003716"/>
    <x v="1"/>
    <x v="4"/>
    <s v="Tennsco Double-Tier Lockers"/>
    <n v="540.048"/>
    <n v="3"/>
    <n v="0.2"/>
    <n v="-47.254199999999997"/>
    <s v="NO"/>
    <n v="324.02880000000005"/>
    <n v="1296.1152"/>
    <n v="4"/>
  </r>
  <r>
    <n v="1260"/>
    <s v="US-2016-168620"/>
    <x v="435"/>
    <d v="2016-12-28T00:00:00"/>
    <x v="0"/>
    <x v="176"/>
    <x v="176"/>
    <x v="2"/>
    <x v="0"/>
    <x v="35"/>
    <x v="3"/>
    <n v="28205"/>
    <x v="0"/>
    <s v="TEC-AC-10004469"/>
    <x v="2"/>
    <x v="11"/>
    <s v="Microsoft Sculpt Comfort Mouse"/>
    <n v="255.68000000000004"/>
    <n v="8"/>
    <n v="0.2"/>
    <n v="76.704000000000008"/>
    <s v="NO"/>
    <n v="409.08800000000008"/>
    <n v="1636.3520000000003"/>
    <n v="4"/>
  </r>
  <r>
    <n v="1261"/>
    <s v="CA-2017-117079"/>
    <x v="436"/>
    <d v="2017-10-27T00:00:00"/>
    <x v="1"/>
    <x v="415"/>
    <x v="415"/>
    <x v="0"/>
    <x v="0"/>
    <x v="108"/>
    <x v="2"/>
    <n v="32216"/>
    <x v="0"/>
    <s v="TEC-PH-10004586"/>
    <x v="2"/>
    <x v="7"/>
    <s v="Wilson SignalBoost 841262 DB PRO Amplifier Kit"/>
    <n v="863.87999999999988"/>
    <n v="3"/>
    <n v="0.2"/>
    <n v="107.98499999999996"/>
    <s v="NO"/>
    <n v="518.32799999999986"/>
    <n v="2073.3119999999994"/>
    <n v="4"/>
  </r>
  <r>
    <n v="1262"/>
    <s v="US-2016-144393"/>
    <x v="99"/>
    <d v="2016-11-04T00:00:00"/>
    <x v="1"/>
    <x v="416"/>
    <x v="416"/>
    <x v="1"/>
    <x v="0"/>
    <x v="202"/>
    <x v="3"/>
    <n v="27834"/>
    <x v="0"/>
    <s v="OFF-BI-10004236"/>
    <x v="1"/>
    <x v="8"/>
    <s v="XtraLife ClearVue Slant-D Ring Binder, White, 3&quot;"/>
    <n v="17.616000000000003"/>
    <n v="4"/>
    <n v="0.7"/>
    <n v="-14.0928"/>
    <s v="NO"/>
    <n v="49.324800000000003"/>
    <n v="21.13920000000001"/>
    <n v="7"/>
  </r>
  <r>
    <n v="1263"/>
    <s v="CA-2017-105053"/>
    <x v="437"/>
    <d v="2017-07-09T00:00:00"/>
    <x v="0"/>
    <x v="394"/>
    <x v="394"/>
    <x v="0"/>
    <x v="0"/>
    <x v="85"/>
    <x v="15"/>
    <n v="11561"/>
    <x v="3"/>
    <s v="OFF-BI-10001634"/>
    <x v="1"/>
    <x v="8"/>
    <s v="Wilson Jones Active Use Binders"/>
    <n v="17.472000000000001"/>
    <n v="3"/>
    <n v="0.2"/>
    <n v="6.3336000000000006"/>
    <s v="NO"/>
    <n v="10.483200000000002"/>
    <n v="41.9328"/>
    <n v="2"/>
  </r>
  <r>
    <n v="1264"/>
    <s v="CA-2016-155992"/>
    <x v="393"/>
    <d v="2016-10-02T00:00:00"/>
    <x v="2"/>
    <x v="417"/>
    <x v="417"/>
    <x v="0"/>
    <x v="0"/>
    <x v="189"/>
    <x v="14"/>
    <n v="46350"/>
    <x v="2"/>
    <s v="TEC-PH-10000215"/>
    <x v="2"/>
    <x v="7"/>
    <s v="Plantronics Cordless Phone Headset with In-line Volume - M214C"/>
    <n v="69.900000000000006"/>
    <n v="2"/>
    <n v="0"/>
    <n v="18.873000000000005"/>
    <s v="NO"/>
    <n v="0"/>
    <n v="139.80000000000001"/>
    <n v="1"/>
  </r>
  <r>
    <n v="1265"/>
    <s v="CA-2016-155992"/>
    <x v="393"/>
    <d v="2016-10-02T00:00:00"/>
    <x v="2"/>
    <x v="417"/>
    <x v="417"/>
    <x v="0"/>
    <x v="0"/>
    <x v="189"/>
    <x v="14"/>
    <n v="46350"/>
    <x v="2"/>
    <s v="FUR-FU-10003724"/>
    <x v="0"/>
    <x v="5"/>
    <s v="Westinghouse Clip-On Gooseneck Lamps"/>
    <n v="41.849999999999994"/>
    <n v="5"/>
    <n v="0"/>
    <n v="10.880999999999998"/>
    <s v="NO"/>
    <n v="0"/>
    <n v="209.24999999999997"/>
    <n v="1"/>
  </r>
  <r>
    <n v="1266"/>
    <s v="CA-2017-110380"/>
    <x v="264"/>
    <d v="2017-09-07T00:00:00"/>
    <x v="1"/>
    <x v="418"/>
    <x v="418"/>
    <x v="0"/>
    <x v="0"/>
    <x v="8"/>
    <x v="1"/>
    <n v="94122"/>
    <x v="1"/>
    <s v="OFF-AR-10000422"/>
    <x v="1"/>
    <x v="6"/>
    <s v="Pencil and Crayon Sharpener"/>
    <n v="6.57"/>
    <n v="3"/>
    <n v="0"/>
    <n v="1.7738999999999998"/>
    <s v="NO"/>
    <n v="0"/>
    <n v="19.71"/>
    <n v="5"/>
  </r>
  <r>
    <n v="1267"/>
    <s v="US-2014-167738"/>
    <x v="163"/>
    <d v="2014-12-29T00:00:00"/>
    <x v="1"/>
    <x v="36"/>
    <x v="36"/>
    <x v="1"/>
    <x v="0"/>
    <x v="1"/>
    <x v="1"/>
    <n v="90045"/>
    <x v="1"/>
    <s v="OFF-ST-10003306"/>
    <x v="1"/>
    <x v="4"/>
    <s v="Letter Size Cart"/>
    <n v="142.86000000000001"/>
    <n v="1"/>
    <n v="0"/>
    <n v="41.429399999999987"/>
    <s v="NO"/>
    <n v="0"/>
    <n v="142.86000000000001"/>
    <n v="5"/>
  </r>
  <r>
    <n v="1268"/>
    <s v="US-2014-167738"/>
    <x v="163"/>
    <d v="2014-12-29T00:00:00"/>
    <x v="1"/>
    <x v="36"/>
    <x v="36"/>
    <x v="1"/>
    <x v="0"/>
    <x v="1"/>
    <x v="1"/>
    <n v="90045"/>
    <x v="1"/>
    <s v="FUR-CH-10001146"/>
    <x v="0"/>
    <x v="1"/>
    <s v="Global Value Mid-Back Manager's Chair, Gray"/>
    <n v="292.27200000000005"/>
    <n v="6"/>
    <n v="0.2"/>
    <n v="18.266999999999967"/>
    <s v="NO"/>
    <n v="350.72640000000007"/>
    <n v="1402.9056000000003"/>
    <n v="5"/>
  </r>
  <r>
    <n v="1269"/>
    <s v="CA-2017-121412"/>
    <x v="397"/>
    <d v="2017-09-27T00:00:00"/>
    <x v="1"/>
    <x v="410"/>
    <x v="410"/>
    <x v="1"/>
    <x v="0"/>
    <x v="103"/>
    <x v="22"/>
    <n v="80027"/>
    <x v="1"/>
    <s v="FUR-FU-10000246"/>
    <x v="0"/>
    <x v="5"/>
    <s v="Aluminum Document Frame"/>
    <n v="29.328000000000003"/>
    <n v="3"/>
    <n v="0.2"/>
    <n v="3.665999999999995"/>
    <s v="NO"/>
    <n v="17.596800000000002"/>
    <n v="70.387200000000007"/>
    <n v="4"/>
  </r>
  <r>
    <n v="1270"/>
    <s v="CA-2017-100426"/>
    <x v="400"/>
    <d v="2017-06-08T00:00:00"/>
    <x v="1"/>
    <x v="419"/>
    <x v="419"/>
    <x v="0"/>
    <x v="0"/>
    <x v="159"/>
    <x v="19"/>
    <n v="35630"/>
    <x v="0"/>
    <s v="OFF-PA-10002870"/>
    <x v="1"/>
    <x v="10"/>
    <s v="Ampad Phone Message Book, Recycled, 400 Message Capacity, 5 ¾” x 11”"/>
    <n v="12.48"/>
    <n v="2"/>
    <n v="0"/>
    <n v="5.6159999999999997"/>
    <s v="NO"/>
    <n v="0"/>
    <n v="24.96"/>
    <n v="4"/>
  </r>
  <r>
    <n v="1271"/>
    <s v="US-2016-103646"/>
    <x v="438"/>
    <d v="2016-04-26T00:00:00"/>
    <x v="1"/>
    <x v="259"/>
    <x v="259"/>
    <x v="1"/>
    <x v="0"/>
    <x v="22"/>
    <x v="10"/>
    <n v="60623"/>
    <x v="2"/>
    <s v="OFF-ST-10000563"/>
    <x v="1"/>
    <x v="4"/>
    <s v="Fellowes Bankers Box Stor/Drawer Steel Plus"/>
    <n v="102.33600000000001"/>
    <n v="4"/>
    <n v="0.2"/>
    <n v="-12.792000000000002"/>
    <s v="NO"/>
    <n v="81.868800000000022"/>
    <n v="327.47520000000003"/>
    <n v="5"/>
  </r>
  <r>
    <n v="1272"/>
    <s v="US-2016-103646"/>
    <x v="438"/>
    <d v="2016-04-26T00:00:00"/>
    <x v="1"/>
    <x v="259"/>
    <x v="259"/>
    <x v="1"/>
    <x v="0"/>
    <x v="22"/>
    <x v="10"/>
    <n v="60623"/>
    <x v="2"/>
    <s v="OFF-AP-10004487"/>
    <x v="1"/>
    <x v="9"/>
    <s v="Kensington 4 Outlet MasterPiece Compact Power Control Center"/>
    <n v="48.791999999999987"/>
    <n v="3"/>
    <n v="0.8"/>
    <n v="-126.85920000000002"/>
    <s v="NO"/>
    <n v="117.10079999999999"/>
    <n v="29.275199999999984"/>
    <n v="5"/>
  </r>
  <r>
    <n v="1273"/>
    <s v="US-2016-103646"/>
    <x v="438"/>
    <d v="2016-04-26T00:00:00"/>
    <x v="1"/>
    <x v="259"/>
    <x v="259"/>
    <x v="1"/>
    <x v="0"/>
    <x v="22"/>
    <x v="10"/>
    <n v="60623"/>
    <x v="2"/>
    <s v="OFF-BI-10002854"/>
    <x v="1"/>
    <x v="8"/>
    <s v="Performers Binder/Pad Holder, Black"/>
    <n v="44.847999999999992"/>
    <n v="8"/>
    <n v="0.8"/>
    <n v="-67.27200000000002"/>
    <s v="NO"/>
    <n v="287.02719999999994"/>
    <n v="71.756799999999998"/>
    <n v="5"/>
  </r>
  <r>
    <n v="1274"/>
    <s v="CA-2016-119186"/>
    <x v="439"/>
    <d v="2016-05-26T00:00:00"/>
    <x v="3"/>
    <x v="384"/>
    <x v="384"/>
    <x v="0"/>
    <x v="0"/>
    <x v="5"/>
    <x v="5"/>
    <n v="76106"/>
    <x v="2"/>
    <s v="OFF-PA-10004621"/>
    <x v="1"/>
    <x v="10"/>
    <s v="Xerox 212"/>
    <n v="10.368000000000002"/>
    <n v="2"/>
    <n v="0.2"/>
    <n v="3.6288"/>
    <s v="NO"/>
    <n v="4.1472000000000007"/>
    <n v="16.588800000000003"/>
    <n v="0"/>
  </r>
  <r>
    <n v="1275"/>
    <s v="CA-2016-119186"/>
    <x v="439"/>
    <d v="2016-05-26T00:00:00"/>
    <x v="3"/>
    <x v="384"/>
    <x v="384"/>
    <x v="0"/>
    <x v="0"/>
    <x v="5"/>
    <x v="5"/>
    <n v="76106"/>
    <x v="2"/>
    <s v="FUR-CH-10001973"/>
    <x v="0"/>
    <x v="1"/>
    <s v="Office Star Flex Back Scooter Chair with White Frame"/>
    <n v="388.42999999999995"/>
    <n v="5"/>
    <n v="0.3"/>
    <n v="-88.783999999999978"/>
    <s v="NO"/>
    <n v="582.64499999999987"/>
    <n v="1359.5049999999997"/>
    <n v="0"/>
  </r>
  <r>
    <n v="1276"/>
    <s v="CA-2016-119186"/>
    <x v="439"/>
    <d v="2016-05-26T00:00:00"/>
    <x v="3"/>
    <x v="384"/>
    <x v="384"/>
    <x v="0"/>
    <x v="0"/>
    <x v="5"/>
    <x v="5"/>
    <n v="76106"/>
    <x v="2"/>
    <s v="OFF-PA-10004040"/>
    <x v="1"/>
    <x v="10"/>
    <s v="Universal Premium White Copier/Laser Paper (20Lb. and 87 Bright)"/>
    <n v="14.352000000000002"/>
    <n v="3"/>
    <n v="0.2"/>
    <n v="5.2026000000000003"/>
    <s v="NO"/>
    <n v="8.611200000000002"/>
    <n v="34.444800000000001"/>
    <n v="0"/>
  </r>
  <r>
    <n v="1277"/>
    <s v="CA-2016-119186"/>
    <x v="439"/>
    <d v="2016-05-26T00:00:00"/>
    <x v="3"/>
    <x v="384"/>
    <x v="384"/>
    <x v="0"/>
    <x v="0"/>
    <x v="5"/>
    <x v="5"/>
    <n v="76106"/>
    <x v="2"/>
    <s v="TEC-AC-10000580"/>
    <x v="2"/>
    <x v="11"/>
    <s v="Logitech G13 Programmable Gameboard with LCD Display"/>
    <n v="63.991999999999997"/>
    <n v="1"/>
    <n v="0.2"/>
    <n v="-7.1990999999999961"/>
    <s v="NO"/>
    <n v="12.798400000000001"/>
    <n v="51.193599999999996"/>
    <n v="0"/>
  </r>
  <r>
    <n v="1278"/>
    <s v="CA-2016-148698"/>
    <x v="440"/>
    <d v="2016-05-07T00:00:00"/>
    <x v="1"/>
    <x v="420"/>
    <x v="420"/>
    <x v="0"/>
    <x v="0"/>
    <x v="12"/>
    <x v="5"/>
    <n v="77070"/>
    <x v="2"/>
    <s v="OFF-AR-10004022"/>
    <x v="1"/>
    <x v="6"/>
    <s v="Panasonic KP-380BK Classic Electric Pencil Sharpener"/>
    <n v="86.352000000000004"/>
    <n v="3"/>
    <n v="0.2"/>
    <n v="5.3969999999999914"/>
    <s v="NO"/>
    <n v="51.811200000000014"/>
    <n v="207.24480000000003"/>
    <n v="5"/>
  </r>
  <r>
    <n v="1279"/>
    <s v="CA-2014-163293"/>
    <x v="78"/>
    <d v="2014-09-11T00:00:00"/>
    <x v="2"/>
    <x v="346"/>
    <x v="346"/>
    <x v="1"/>
    <x v="0"/>
    <x v="203"/>
    <x v="32"/>
    <n v="31204"/>
    <x v="0"/>
    <s v="TEC-AC-10004209"/>
    <x v="2"/>
    <x v="11"/>
    <s v="Memorex Froggy Flash Drive 4 GB"/>
    <n v="32.97"/>
    <n v="3"/>
    <n v="0"/>
    <n v="12.8583"/>
    <s v="NO"/>
    <n v="0"/>
    <n v="98.91"/>
    <n v="3"/>
  </r>
  <r>
    <n v="1280"/>
    <s v="CA-2014-163293"/>
    <x v="78"/>
    <d v="2014-09-11T00:00:00"/>
    <x v="2"/>
    <x v="346"/>
    <x v="346"/>
    <x v="1"/>
    <x v="0"/>
    <x v="203"/>
    <x v="32"/>
    <n v="31204"/>
    <x v="0"/>
    <s v="TEC-AC-10000023"/>
    <x v="2"/>
    <x v="11"/>
    <s v="Maxell 74 Minute CD-R Spindle, 50/Pack"/>
    <n v="83.88"/>
    <n v="4"/>
    <n v="0"/>
    <n v="30.196799999999996"/>
    <s v="NO"/>
    <n v="0"/>
    <n v="335.52"/>
    <n v="3"/>
  </r>
  <r>
    <n v="1281"/>
    <s v="CA-2016-160815"/>
    <x v="64"/>
    <d v="2016-09-06T00:00:00"/>
    <x v="2"/>
    <x v="309"/>
    <x v="309"/>
    <x v="0"/>
    <x v="0"/>
    <x v="204"/>
    <x v="23"/>
    <n v="52402"/>
    <x v="2"/>
    <s v="TEC-PH-10003505"/>
    <x v="2"/>
    <x v="7"/>
    <s v="Geemarc AmpliPOWER60"/>
    <n v="278.39999999999998"/>
    <n v="3"/>
    <n v="0"/>
    <n v="80.735999999999976"/>
    <s v="NO"/>
    <n v="0"/>
    <n v="835.19999999999993"/>
    <n v="1"/>
  </r>
  <r>
    <n v="1282"/>
    <s v="CA-2017-122154"/>
    <x v="359"/>
    <d v="2017-04-11T00:00:00"/>
    <x v="2"/>
    <x v="193"/>
    <x v="193"/>
    <x v="0"/>
    <x v="0"/>
    <x v="108"/>
    <x v="2"/>
    <n v="32216"/>
    <x v="0"/>
    <s v="OFF-LA-10000121"/>
    <x v="1"/>
    <x v="2"/>
    <s v="Avery 48"/>
    <n v="15.120000000000001"/>
    <n v="3"/>
    <n v="0.2"/>
    <n v="4.9139999999999988"/>
    <s v="NO"/>
    <n v="9.072000000000001"/>
    <n v="36.287999999999997"/>
    <n v="2"/>
  </r>
  <r>
    <n v="1283"/>
    <s v="CA-2017-122154"/>
    <x v="359"/>
    <d v="2017-04-11T00:00:00"/>
    <x v="2"/>
    <x v="193"/>
    <x v="193"/>
    <x v="0"/>
    <x v="0"/>
    <x v="108"/>
    <x v="2"/>
    <n v="32216"/>
    <x v="0"/>
    <s v="OFF-BI-10002026"/>
    <x v="1"/>
    <x v="8"/>
    <s v="Avery Arch Ring Binders"/>
    <n v="17.430000000000003"/>
    <n v="1"/>
    <n v="0.7"/>
    <n v="-13.363000000000003"/>
    <s v="NO"/>
    <n v="12.201000000000002"/>
    <n v="5.229000000000001"/>
    <n v="2"/>
  </r>
  <r>
    <n v="1284"/>
    <s v="CA-2017-122154"/>
    <x v="359"/>
    <d v="2017-04-11T00:00:00"/>
    <x v="2"/>
    <x v="193"/>
    <x v="193"/>
    <x v="0"/>
    <x v="0"/>
    <x v="108"/>
    <x v="2"/>
    <n v="32216"/>
    <x v="0"/>
    <s v="OFF-PA-10000994"/>
    <x v="1"/>
    <x v="10"/>
    <s v="Xerox 1915"/>
    <n v="251.64"/>
    <n v="3"/>
    <n v="0.2"/>
    <n v="88.073999999999984"/>
    <s v="NO"/>
    <n v="150.98400000000001"/>
    <n v="603.93599999999992"/>
    <n v="2"/>
  </r>
  <r>
    <n v="1285"/>
    <s v="US-2015-149692"/>
    <x v="401"/>
    <d v="2015-12-12T00:00:00"/>
    <x v="1"/>
    <x v="147"/>
    <x v="147"/>
    <x v="0"/>
    <x v="0"/>
    <x v="89"/>
    <x v="5"/>
    <n v="78745"/>
    <x v="2"/>
    <s v="OFF-BI-10002813"/>
    <x v="1"/>
    <x v="8"/>
    <s v="Avery Reinforcements for Hole-Punch Pages"/>
    <n v="2.7719999999999994"/>
    <n v="7"/>
    <n v="0.8"/>
    <n v="-4.8510000000000009"/>
    <s v="NO"/>
    <n v="15.523199999999997"/>
    <n v="3.8807999999999989"/>
    <n v="6"/>
  </r>
  <r>
    <n v="1286"/>
    <s v="CA-2016-119445"/>
    <x v="190"/>
    <d v="2016-07-03T00:00:00"/>
    <x v="1"/>
    <x v="421"/>
    <x v="421"/>
    <x v="0"/>
    <x v="0"/>
    <x v="205"/>
    <x v="34"/>
    <n v="2908"/>
    <x v="3"/>
    <s v="OFF-ST-10000617"/>
    <x v="1"/>
    <x v="4"/>
    <s v="Woodgrain Magazine Files by Perma"/>
    <n v="14.9"/>
    <n v="5"/>
    <n v="0"/>
    <n v="1.0429999999999984"/>
    <s v="NO"/>
    <n v="0"/>
    <n v="74.5"/>
    <n v="7"/>
  </r>
  <r>
    <n v="1287"/>
    <s v="CA-2015-124268"/>
    <x v="433"/>
    <d v="2015-07-08T00:00:00"/>
    <x v="1"/>
    <x v="57"/>
    <x v="57"/>
    <x v="2"/>
    <x v="0"/>
    <x v="20"/>
    <x v="15"/>
    <n v="10035"/>
    <x v="3"/>
    <s v="OFF-AR-10004817"/>
    <x v="1"/>
    <x v="6"/>
    <s v="Colorific Watercolor Pencils"/>
    <n v="15.48"/>
    <n v="3"/>
    <n v="0"/>
    <n v="4.4891999999999985"/>
    <s v="NO"/>
    <n v="0"/>
    <n v="46.44"/>
    <n v="4"/>
  </r>
  <r>
    <n v="1288"/>
    <s v="CA-2016-154711"/>
    <x v="441"/>
    <d v="2016-11-26T00:00:00"/>
    <x v="1"/>
    <x v="422"/>
    <x v="422"/>
    <x v="1"/>
    <x v="0"/>
    <x v="20"/>
    <x v="15"/>
    <n v="10009"/>
    <x v="3"/>
    <s v="FUR-FU-10000397"/>
    <x v="0"/>
    <x v="5"/>
    <s v="Luxo Economy Swing Arm Lamp"/>
    <n v="39.880000000000003"/>
    <n v="2"/>
    <n v="0"/>
    <n v="11.166400000000003"/>
    <s v="NO"/>
    <n v="0"/>
    <n v="79.760000000000005"/>
    <n v="4"/>
  </r>
  <r>
    <n v="1289"/>
    <s v="CA-2016-154711"/>
    <x v="441"/>
    <d v="2016-11-26T00:00:00"/>
    <x v="1"/>
    <x v="422"/>
    <x v="422"/>
    <x v="1"/>
    <x v="0"/>
    <x v="20"/>
    <x v="15"/>
    <n v="10009"/>
    <x v="3"/>
    <s v="OFF-BI-10000605"/>
    <x v="1"/>
    <x v="8"/>
    <s v="Acco Pressboard Covers with Storage Hooks, 9 1/2&quot; x 11&quot;, Executive Red"/>
    <n v="12.192"/>
    <n v="4"/>
    <n v="0.2"/>
    <n v="4.1147999999999989"/>
    <s v="NO"/>
    <n v="9.7536000000000005"/>
    <n v="39.014400000000002"/>
    <n v="4"/>
  </r>
  <r>
    <n v="1290"/>
    <s v="CA-2016-154711"/>
    <x v="441"/>
    <d v="2016-11-26T00:00:00"/>
    <x v="1"/>
    <x v="422"/>
    <x v="422"/>
    <x v="1"/>
    <x v="0"/>
    <x v="20"/>
    <x v="15"/>
    <n v="10009"/>
    <x v="3"/>
    <s v="OFF-AR-10001860"/>
    <x v="1"/>
    <x v="6"/>
    <s v="BIC Liqua Brite Liner"/>
    <n v="20.82"/>
    <n v="3"/>
    <n v="0"/>
    <n v="7.4952000000000005"/>
    <s v="NO"/>
    <n v="0"/>
    <n v="62.46"/>
    <n v="4"/>
  </r>
  <r>
    <n v="1291"/>
    <s v="CA-2016-163384"/>
    <x v="338"/>
    <d v="2016-11-12T00:00:00"/>
    <x v="2"/>
    <x v="254"/>
    <x v="254"/>
    <x v="2"/>
    <x v="0"/>
    <x v="8"/>
    <x v="1"/>
    <n v="94122"/>
    <x v="1"/>
    <s v="OFF-BI-10004970"/>
    <x v="1"/>
    <x v="8"/>
    <s v="ACCOHIDE 3-Ring Binder, Blue, 1&quot;"/>
    <n v="13.216000000000001"/>
    <n v="4"/>
    <n v="0.2"/>
    <n v="4.4603999999999999"/>
    <s v="NO"/>
    <n v="10.572800000000001"/>
    <n v="42.291200000000003"/>
    <n v="2"/>
  </r>
  <r>
    <n v="1292"/>
    <s v="CA-2016-163384"/>
    <x v="338"/>
    <d v="2016-11-12T00:00:00"/>
    <x v="2"/>
    <x v="254"/>
    <x v="254"/>
    <x v="2"/>
    <x v="0"/>
    <x v="8"/>
    <x v="1"/>
    <n v="94122"/>
    <x v="1"/>
    <s v="OFF-PA-10003172"/>
    <x v="1"/>
    <x v="10"/>
    <s v="Xerox 1996"/>
    <n v="32.400000000000006"/>
    <n v="5"/>
    <n v="0"/>
    <n v="15.552000000000001"/>
    <s v="NO"/>
    <n v="0"/>
    <n v="162.00000000000003"/>
    <n v="2"/>
  </r>
  <r>
    <n v="1293"/>
    <s v="CA-2015-101707"/>
    <x v="375"/>
    <d v="2015-09-01T00:00:00"/>
    <x v="1"/>
    <x v="58"/>
    <x v="58"/>
    <x v="0"/>
    <x v="0"/>
    <x v="70"/>
    <x v="1"/>
    <n v="92105"/>
    <x v="1"/>
    <s v="OFF-SU-10001218"/>
    <x v="1"/>
    <x v="14"/>
    <s v="Fiskars Softgrip Scissors"/>
    <n v="32.94"/>
    <n v="3"/>
    <n v="0"/>
    <n v="9.2232000000000021"/>
    <s v="NO"/>
    <n v="0"/>
    <n v="98.82"/>
    <n v="5"/>
  </r>
  <r>
    <n v="1294"/>
    <s v="CA-2015-101707"/>
    <x v="375"/>
    <d v="2015-09-01T00:00:00"/>
    <x v="1"/>
    <x v="58"/>
    <x v="58"/>
    <x v="0"/>
    <x v="0"/>
    <x v="70"/>
    <x v="1"/>
    <n v="92105"/>
    <x v="1"/>
    <s v="OFF-PA-10002968"/>
    <x v="1"/>
    <x v="10"/>
    <s v="Xerox 1973"/>
    <n v="114.2"/>
    <n v="5"/>
    <n v="0"/>
    <n v="52.531999999999996"/>
    <s v="NO"/>
    <n v="0"/>
    <n v="571"/>
    <n v="5"/>
  </r>
  <r>
    <n v="1295"/>
    <s v="CA-2015-101707"/>
    <x v="375"/>
    <d v="2015-09-01T00:00:00"/>
    <x v="1"/>
    <x v="58"/>
    <x v="58"/>
    <x v="0"/>
    <x v="0"/>
    <x v="70"/>
    <x v="1"/>
    <n v="92105"/>
    <x v="1"/>
    <s v="OFF-LA-10000134"/>
    <x v="1"/>
    <x v="2"/>
    <s v="Avery 511"/>
    <n v="3.08"/>
    <n v="1"/>
    <n v="0"/>
    <n v="1.4783999999999999"/>
    <s v="NO"/>
    <n v="0"/>
    <n v="3.08"/>
    <n v="5"/>
  </r>
  <r>
    <n v="1296"/>
    <s v="CA-2015-138898"/>
    <x v="442"/>
    <d v="2015-05-29T00:00:00"/>
    <x v="1"/>
    <x v="423"/>
    <x v="423"/>
    <x v="0"/>
    <x v="0"/>
    <x v="206"/>
    <x v="22"/>
    <n v="81001"/>
    <x v="1"/>
    <s v="OFF-AP-10004487"/>
    <x v="1"/>
    <x v="9"/>
    <s v="Kensington 4 Outlet MasterPiece Compact Power Control Center"/>
    <n v="845.72799999999995"/>
    <n v="13"/>
    <n v="0.2"/>
    <n v="84.572799999999944"/>
    <s v="NO"/>
    <n v="2198.8928000000001"/>
    <n v="8795.5712000000003"/>
    <n v="4"/>
  </r>
  <r>
    <n v="1297"/>
    <s v="CA-2017-115427"/>
    <x v="247"/>
    <d v="2018-01-03T00:00:00"/>
    <x v="1"/>
    <x v="424"/>
    <x v="424"/>
    <x v="1"/>
    <x v="0"/>
    <x v="54"/>
    <x v="1"/>
    <n v="94533"/>
    <x v="1"/>
    <s v="OFF-BI-10002103"/>
    <x v="1"/>
    <x v="8"/>
    <s v="Cardinal Slant-D Ring Binder, Heavy Gauge Vinyl"/>
    <n v="13.904"/>
    <n v="2"/>
    <n v="0.2"/>
    <n v="4.5187999999999997"/>
    <s v="Yes"/>
    <n v="5.5616000000000003"/>
    <n v="22.246400000000001"/>
    <n v="4"/>
  </r>
  <r>
    <n v="1298"/>
    <s v="CA-2017-115427"/>
    <x v="247"/>
    <d v="2018-01-03T00:00:00"/>
    <x v="1"/>
    <x v="424"/>
    <x v="424"/>
    <x v="1"/>
    <x v="0"/>
    <x v="54"/>
    <x v="1"/>
    <n v="94533"/>
    <x v="1"/>
    <s v="OFF-BI-10004632"/>
    <x v="1"/>
    <x v="8"/>
    <s v="GBC Binding covers"/>
    <n v="20.72"/>
    <n v="2"/>
    <n v="0.2"/>
    <n v="6.4749999999999979"/>
    <s v="Yes"/>
    <n v="8.2880000000000003"/>
    <n v="33.152000000000001"/>
    <n v="4"/>
  </r>
  <r>
    <n v="1299"/>
    <s v="CA-2016-134425"/>
    <x v="16"/>
    <d v="2016-12-12T00:00:00"/>
    <x v="0"/>
    <x v="425"/>
    <x v="425"/>
    <x v="1"/>
    <x v="0"/>
    <x v="33"/>
    <x v="11"/>
    <n v="55106"/>
    <x v="2"/>
    <s v="TEC-PH-10003555"/>
    <x v="2"/>
    <x v="7"/>
    <s v="Motorola HK250 Universal Bluetooth Headset"/>
    <n v="114.94999999999999"/>
    <n v="5"/>
    <n v="0"/>
    <n v="2.2990000000000066"/>
    <s v="NO"/>
    <n v="0"/>
    <n v="574.75"/>
    <n v="4"/>
  </r>
  <r>
    <n v="1300"/>
    <s v="CA-2015-121391"/>
    <x v="242"/>
    <d v="2015-10-07T00:00:00"/>
    <x v="2"/>
    <x v="397"/>
    <x v="397"/>
    <x v="0"/>
    <x v="0"/>
    <x v="8"/>
    <x v="1"/>
    <n v="94109"/>
    <x v="1"/>
    <s v="OFF-ST-10001590"/>
    <x v="1"/>
    <x v="4"/>
    <s v="Tenex Personal Project File with Scoop Front Design, Black"/>
    <n v="26.96"/>
    <n v="2"/>
    <n v="0"/>
    <n v="7.0095999999999989"/>
    <s v="NO"/>
    <n v="0"/>
    <n v="53.92"/>
    <n v="3"/>
  </r>
  <r>
    <n v="1301"/>
    <s v="CA-2016-137043"/>
    <x v="443"/>
    <d v="2016-12-25T00:00:00"/>
    <x v="0"/>
    <x v="95"/>
    <x v="95"/>
    <x v="0"/>
    <x v="0"/>
    <x v="24"/>
    <x v="17"/>
    <n v="22153"/>
    <x v="0"/>
    <s v="FUR-FU-10003664"/>
    <x v="0"/>
    <x v="5"/>
    <s v="Electrix Architect's Clamp-On Swing Arm Lamp, Black"/>
    <n v="572.76"/>
    <n v="6"/>
    <n v="0"/>
    <n v="166.10039999999995"/>
    <s v="NO"/>
    <n v="0"/>
    <n v="3436.56"/>
    <n v="2"/>
  </r>
  <r>
    <n v="1302"/>
    <s v="CA-2016-137043"/>
    <x v="443"/>
    <d v="2016-12-25T00:00:00"/>
    <x v="0"/>
    <x v="95"/>
    <x v="95"/>
    <x v="0"/>
    <x v="0"/>
    <x v="24"/>
    <x v="17"/>
    <n v="22153"/>
    <x v="0"/>
    <s v="FUR-FU-10003664"/>
    <x v="0"/>
    <x v="5"/>
    <s v="Electrix Architect's Clamp-On Swing Arm Lamp, Black"/>
    <n v="286.38"/>
    <n v="3"/>
    <n v="0"/>
    <n v="83.050199999999975"/>
    <s v="NO"/>
    <n v="0"/>
    <n v="859.14"/>
    <n v="2"/>
  </r>
  <r>
    <n v="1303"/>
    <s v="CA-2015-115847"/>
    <x v="444"/>
    <d v="2015-09-24T00:00:00"/>
    <x v="0"/>
    <x v="426"/>
    <x v="426"/>
    <x v="2"/>
    <x v="0"/>
    <x v="81"/>
    <x v="17"/>
    <n v="22204"/>
    <x v="0"/>
    <s v="FUR-BO-10003433"/>
    <x v="0"/>
    <x v="0"/>
    <s v="Sauder Cornerstone Collection Library"/>
    <n v="61.96"/>
    <n v="2"/>
    <n v="0"/>
    <n v="4.3371999999999957"/>
    <s v="NO"/>
    <n v="0"/>
    <n v="123.92"/>
    <n v="5"/>
  </r>
  <r>
    <n v="1304"/>
    <s v="US-2017-126179"/>
    <x v="445"/>
    <d v="2017-07-07T00:00:00"/>
    <x v="1"/>
    <x v="427"/>
    <x v="427"/>
    <x v="0"/>
    <x v="0"/>
    <x v="38"/>
    <x v="32"/>
    <n v="31907"/>
    <x v="0"/>
    <s v="FUR-FU-10002554"/>
    <x v="0"/>
    <x v="5"/>
    <s v="Westinghouse Floor Lamp with Metal Mesh Shade, Black"/>
    <n v="23.99"/>
    <n v="1"/>
    <n v="0"/>
    <n v="5.5176999999999978"/>
    <s v="NO"/>
    <n v="0"/>
    <n v="23.99"/>
    <n v="4"/>
  </r>
  <r>
    <n v="1305"/>
    <s v="US-2017-126179"/>
    <x v="445"/>
    <d v="2017-07-07T00:00:00"/>
    <x v="1"/>
    <x v="427"/>
    <x v="427"/>
    <x v="0"/>
    <x v="0"/>
    <x v="38"/>
    <x v="32"/>
    <n v="31907"/>
    <x v="0"/>
    <s v="TEC-PH-10001557"/>
    <x v="2"/>
    <x v="7"/>
    <s v="Pyle PMP37LED"/>
    <n v="287.96999999999997"/>
    <n v="3"/>
    <n v="0"/>
    <n v="77.751899999999992"/>
    <s v="NO"/>
    <n v="0"/>
    <n v="863.90999999999985"/>
    <n v="4"/>
  </r>
  <r>
    <n v="1306"/>
    <s v="CA-2016-101966"/>
    <x v="216"/>
    <d v="2016-07-16T00:00:00"/>
    <x v="0"/>
    <x v="298"/>
    <x v="298"/>
    <x v="0"/>
    <x v="0"/>
    <x v="12"/>
    <x v="5"/>
    <n v="77036"/>
    <x v="2"/>
    <s v="TEC-PH-10003437"/>
    <x v="2"/>
    <x v="7"/>
    <s v="Blue Parrot B250XT Professional Grade Wireless Bluetooth Headset with"/>
    <n v="419.94399999999996"/>
    <n v="7"/>
    <n v="0.2"/>
    <n v="52.492999999999967"/>
    <s v="NO"/>
    <n v="587.92160000000001"/>
    <n v="2351.6863999999996"/>
    <n v="2"/>
  </r>
  <r>
    <n v="1307"/>
    <s v="CA-2016-141397"/>
    <x v="23"/>
    <d v="2016-06-21T00:00:00"/>
    <x v="2"/>
    <x v="116"/>
    <x v="116"/>
    <x v="0"/>
    <x v="0"/>
    <x v="45"/>
    <x v="1"/>
    <n v="91104"/>
    <x v="1"/>
    <s v="OFF-PA-10002986"/>
    <x v="1"/>
    <x v="10"/>
    <s v="Xerox 1898"/>
    <n v="46.76"/>
    <n v="7"/>
    <n v="0"/>
    <n v="22.444800000000001"/>
    <s v="NO"/>
    <n v="0"/>
    <n v="327.32"/>
    <n v="1"/>
  </r>
  <r>
    <n v="1308"/>
    <s v="CA-2016-141397"/>
    <x v="23"/>
    <d v="2016-06-21T00:00:00"/>
    <x v="2"/>
    <x v="116"/>
    <x v="116"/>
    <x v="0"/>
    <x v="0"/>
    <x v="45"/>
    <x v="1"/>
    <n v="91104"/>
    <x v="1"/>
    <s v="OFF-BI-10000320"/>
    <x v="1"/>
    <x v="8"/>
    <s v="GBC Plastic Binding Combs"/>
    <n v="17.712"/>
    <n v="3"/>
    <n v="0.2"/>
    <n v="6.4206000000000012"/>
    <s v="NO"/>
    <n v="10.6272"/>
    <n v="42.508799999999994"/>
    <n v="1"/>
  </r>
  <r>
    <n v="1309"/>
    <s v="CA-2016-141397"/>
    <x v="23"/>
    <d v="2016-06-21T00:00:00"/>
    <x v="2"/>
    <x v="116"/>
    <x v="116"/>
    <x v="0"/>
    <x v="0"/>
    <x v="45"/>
    <x v="1"/>
    <n v="91104"/>
    <x v="1"/>
    <s v="OFF-AP-10003971"/>
    <x v="1"/>
    <x v="9"/>
    <s v="Belkin 6 Outlet Metallic Surge Strip"/>
    <n v="21.78"/>
    <n v="2"/>
    <n v="0"/>
    <n v="5.6628000000000007"/>
    <s v="NO"/>
    <n v="0"/>
    <n v="43.56"/>
    <n v="1"/>
  </r>
  <r>
    <n v="1310"/>
    <s v="CA-2016-141397"/>
    <x v="23"/>
    <d v="2016-06-21T00:00:00"/>
    <x v="2"/>
    <x v="116"/>
    <x v="116"/>
    <x v="0"/>
    <x v="0"/>
    <x v="45"/>
    <x v="1"/>
    <n v="91104"/>
    <x v="1"/>
    <s v="OFF-ST-10001469"/>
    <x v="1"/>
    <x v="4"/>
    <s v="Fellowes Bankers Box Recycled Super Stor/Drawer"/>
    <n v="161.94"/>
    <n v="3"/>
    <n v="0"/>
    <n v="9.716399999999993"/>
    <s v="NO"/>
    <n v="0"/>
    <n v="485.82"/>
    <n v="1"/>
  </r>
  <r>
    <n v="1311"/>
    <s v="CA-2016-141397"/>
    <x v="23"/>
    <d v="2016-06-21T00:00:00"/>
    <x v="2"/>
    <x v="116"/>
    <x v="116"/>
    <x v="0"/>
    <x v="0"/>
    <x v="45"/>
    <x v="1"/>
    <n v="91104"/>
    <x v="1"/>
    <s v="FUR-CH-10003846"/>
    <x v="0"/>
    <x v="1"/>
    <s v="Hon Valutask Swivel Chairs"/>
    <n v="161.56800000000001"/>
    <n v="2"/>
    <n v="0.2"/>
    <n v="-8.0783999999999949"/>
    <s v="NO"/>
    <n v="64.627200000000002"/>
    <n v="258.50880000000001"/>
    <n v="1"/>
  </r>
  <r>
    <n v="1312"/>
    <s v="CA-2016-141082"/>
    <x v="10"/>
    <d v="2016-12-13T00:00:00"/>
    <x v="1"/>
    <x v="248"/>
    <x v="248"/>
    <x v="0"/>
    <x v="0"/>
    <x v="104"/>
    <x v="31"/>
    <n v="1841"/>
    <x v="3"/>
    <s v="OFF-LA-10001404"/>
    <x v="1"/>
    <x v="2"/>
    <s v="Avery 517"/>
    <n v="3.69"/>
    <n v="1"/>
    <n v="0"/>
    <n v="1.7343"/>
    <s v="NO"/>
    <n v="0"/>
    <n v="3.69"/>
    <n v="4"/>
  </r>
  <r>
    <n v="1313"/>
    <s v="CA-2016-141082"/>
    <x v="10"/>
    <d v="2016-12-13T00:00:00"/>
    <x v="1"/>
    <x v="248"/>
    <x v="248"/>
    <x v="0"/>
    <x v="0"/>
    <x v="104"/>
    <x v="31"/>
    <n v="1841"/>
    <x v="3"/>
    <s v="OFF-LA-10001474"/>
    <x v="1"/>
    <x v="2"/>
    <s v="Avery 477"/>
    <n v="122.12"/>
    <n v="4"/>
    <n v="0"/>
    <n v="56.175200000000004"/>
    <s v="NO"/>
    <n v="0"/>
    <n v="488.48"/>
    <n v="4"/>
  </r>
  <r>
    <n v="1314"/>
    <s v="US-2016-134488"/>
    <x v="446"/>
    <d v="2016-10-01T00:00:00"/>
    <x v="1"/>
    <x v="7"/>
    <x v="7"/>
    <x v="0"/>
    <x v="0"/>
    <x v="38"/>
    <x v="24"/>
    <n v="43229"/>
    <x v="3"/>
    <s v="FUR-CH-10003199"/>
    <x v="0"/>
    <x v="1"/>
    <s v="Office Star - Contemporary Task Swivel Chair"/>
    <n v="155.37199999999999"/>
    <n v="2"/>
    <n v="0.3"/>
    <n v="-13.317599999999999"/>
    <s v="NO"/>
    <n v="93.223199999999991"/>
    <n v="217.52079999999998"/>
    <n v="7"/>
  </r>
  <r>
    <n v="1315"/>
    <s v="CA-2016-145919"/>
    <x v="122"/>
    <d v="2016-12-23T00:00:00"/>
    <x v="1"/>
    <x v="428"/>
    <x v="428"/>
    <x v="1"/>
    <x v="0"/>
    <x v="1"/>
    <x v="1"/>
    <n v="90032"/>
    <x v="1"/>
    <s v="OFF-PA-10003072"/>
    <x v="1"/>
    <x v="10"/>
    <s v="Eureka Recycled Copy Paper 8 1/2&quot; x 11&quot;, Ream"/>
    <n v="38.880000000000003"/>
    <n v="6"/>
    <n v="0"/>
    <n v="18.662400000000002"/>
    <s v="Yes"/>
    <n v="0"/>
    <n v="233.28000000000003"/>
    <n v="5"/>
  </r>
  <r>
    <n v="1316"/>
    <s v="CA-2016-145919"/>
    <x v="122"/>
    <d v="2016-12-23T00:00:00"/>
    <x v="1"/>
    <x v="428"/>
    <x v="428"/>
    <x v="1"/>
    <x v="0"/>
    <x v="1"/>
    <x v="1"/>
    <n v="90032"/>
    <x v="1"/>
    <s v="FUR-FU-10004960"/>
    <x v="0"/>
    <x v="5"/>
    <s v="Seth Thomas 12&quot; Clock w/ Goldtone Case"/>
    <n v="183.84"/>
    <n v="8"/>
    <n v="0"/>
    <n v="62.505600000000001"/>
    <s v="Yes"/>
    <n v="0"/>
    <n v="1470.72"/>
    <n v="5"/>
  </r>
  <r>
    <n v="1317"/>
    <s v="CA-2016-145919"/>
    <x v="122"/>
    <d v="2016-12-23T00:00:00"/>
    <x v="1"/>
    <x v="428"/>
    <x v="428"/>
    <x v="1"/>
    <x v="0"/>
    <x v="1"/>
    <x v="1"/>
    <n v="90032"/>
    <x v="1"/>
    <s v="OFF-SU-10003505"/>
    <x v="1"/>
    <x v="14"/>
    <s v="Premier Electric Letter Opener"/>
    <n v="579.29999999999995"/>
    <n v="5"/>
    <n v="0"/>
    <n v="28.964999999999961"/>
    <s v="Yes"/>
    <n v="0"/>
    <n v="2896.5"/>
    <n v="5"/>
  </r>
  <r>
    <n v="1318"/>
    <s v="CA-2017-157651"/>
    <x v="389"/>
    <d v="2017-12-14T00:00:00"/>
    <x v="1"/>
    <x v="66"/>
    <x v="66"/>
    <x v="0"/>
    <x v="0"/>
    <x v="10"/>
    <x v="9"/>
    <n v="19120"/>
    <x v="3"/>
    <s v="TEC-AC-10003116"/>
    <x v="2"/>
    <x v="11"/>
    <s v="Memorex Froggy Flash Drive 8 GB"/>
    <n v="14.200000000000001"/>
    <n v="1"/>
    <n v="0.2"/>
    <n v="3.3724999999999992"/>
    <s v="NO"/>
    <n v="2.8400000000000003"/>
    <n v="11.360000000000001"/>
    <n v="4"/>
  </r>
  <r>
    <n v="1319"/>
    <s v="CA-2014-160773"/>
    <x v="268"/>
    <d v="2014-07-05T00:00:00"/>
    <x v="1"/>
    <x v="429"/>
    <x v="429"/>
    <x v="1"/>
    <x v="0"/>
    <x v="207"/>
    <x v="2"/>
    <n v="32725"/>
    <x v="0"/>
    <s v="TEC-PH-10004586"/>
    <x v="2"/>
    <x v="7"/>
    <s v="Wilson SignalBoost 841262 DB PRO Amplifier Kit"/>
    <n v="575.91999999999996"/>
    <n v="2"/>
    <n v="0.2"/>
    <n v="71.989999999999981"/>
    <s v="Yes"/>
    <n v="230.36799999999999"/>
    <n v="921.47199999999998"/>
    <n v="4"/>
  </r>
  <r>
    <n v="1320"/>
    <s v="CA-2014-160773"/>
    <x v="268"/>
    <d v="2014-07-05T00:00:00"/>
    <x v="1"/>
    <x v="429"/>
    <x v="429"/>
    <x v="1"/>
    <x v="0"/>
    <x v="207"/>
    <x v="2"/>
    <n v="32725"/>
    <x v="0"/>
    <s v="OFF-BI-10000546"/>
    <x v="1"/>
    <x v="8"/>
    <s v="Avery Durable Binders"/>
    <n v="5.1840000000000011"/>
    <n v="6"/>
    <n v="0.7"/>
    <n v="-3.6288"/>
    <s v="Yes"/>
    <n v="21.772800000000004"/>
    <n v="9.3312000000000026"/>
    <n v="4"/>
  </r>
  <r>
    <n v="1321"/>
    <s v="CA-2017-167703"/>
    <x v="447"/>
    <d v="2017-02-08T00:00:00"/>
    <x v="1"/>
    <x v="430"/>
    <x v="430"/>
    <x v="0"/>
    <x v="0"/>
    <x v="74"/>
    <x v="24"/>
    <n v="45231"/>
    <x v="3"/>
    <s v="OFF-BI-10002071"/>
    <x v="1"/>
    <x v="8"/>
    <s v="Fellowes Black Plastic Comb Bindings"/>
    <n v="5.2290000000000001"/>
    <n v="3"/>
    <n v="0.7"/>
    <n v="-4.1831999999999976"/>
    <s v="NO"/>
    <n v="10.9809"/>
    <n v="4.7061000000000011"/>
    <n v="5"/>
  </r>
  <r>
    <n v="1322"/>
    <s v="CA-2017-167703"/>
    <x v="447"/>
    <d v="2017-02-08T00:00:00"/>
    <x v="1"/>
    <x v="430"/>
    <x v="430"/>
    <x v="0"/>
    <x v="0"/>
    <x v="74"/>
    <x v="24"/>
    <n v="45231"/>
    <x v="3"/>
    <s v="OFF-ST-10001490"/>
    <x v="1"/>
    <x v="4"/>
    <s v="Hot File 7-Pocket, Floor Stand"/>
    <n v="285.55200000000002"/>
    <n v="2"/>
    <n v="0.2"/>
    <n v="35.69399999999996"/>
    <s v="NO"/>
    <n v="114.22080000000001"/>
    <n v="456.88320000000004"/>
    <n v="5"/>
  </r>
  <r>
    <n v="1323"/>
    <s v="CA-2017-121804"/>
    <x v="448"/>
    <d v="2017-03-08T00:00:00"/>
    <x v="1"/>
    <x v="431"/>
    <x v="431"/>
    <x v="0"/>
    <x v="0"/>
    <x v="208"/>
    <x v="0"/>
    <n v="42071"/>
    <x v="0"/>
    <s v="OFF-AP-10004859"/>
    <x v="1"/>
    <x v="9"/>
    <s v="Acco 6 Outlet Guardian Premium Surge Suppressor"/>
    <n v="72.8"/>
    <n v="5"/>
    <n v="0"/>
    <n v="19.656000000000002"/>
    <s v="NO"/>
    <n v="0"/>
    <n v="364"/>
    <n v="5"/>
  </r>
  <r>
    <n v="1324"/>
    <s v="CA-2017-162635"/>
    <x v="449"/>
    <d v="2017-10-10T00:00:00"/>
    <x v="2"/>
    <x v="432"/>
    <x v="432"/>
    <x v="0"/>
    <x v="0"/>
    <x v="40"/>
    <x v="3"/>
    <n v="28403"/>
    <x v="0"/>
    <s v="OFF-PA-10002659"/>
    <x v="1"/>
    <x v="10"/>
    <s v="Avoid Verbal Orders Carbonless Minifold Book"/>
    <n v="10.816000000000001"/>
    <n v="4"/>
    <n v="0.2"/>
    <n v="3.5151999999999988"/>
    <s v="NO"/>
    <n v="8.6528000000000009"/>
    <n v="34.611200000000004"/>
    <n v="1"/>
  </r>
  <r>
    <n v="1325"/>
    <s v="CA-2014-107153"/>
    <x v="450"/>
    <d v="2014-10-03T00:00:00"/>
    <x v="1"/>
    <x v="433"/>
    <x v="433"/>
    <x v="1"/>
    <x v="0"/>
    <x v="104"/>
    <x v="31"/>
    <n v="1841"/>
    <x v="3"/>
    <s v="OFF-ST-10001321"/>
    <x v="1"/>
    <x v="4"/>
    <s v="Decoflex Hanging Personal Folder File, Blue"/>
    <n v="46.26"/>
    <n v="3"/>
    <n v="0"/>
    <n v="12.490200000000003"/>
    <s v="NO"/>
    <n v="0"/>
    <n v="138.78"/>
    <n v="5"/>
  </r>
  <r>
    <n v="1326"/>
    <s v="US-2014-117058"/>
    <x v="279"/>
    <d v="2014-05-30T00:00:00"/>
    <x v="2"/>
    <x v="97"/>
    <x v="97"/>
    <x v="0"/>
    <x v="0"/>
    <x v="22"/>
    <x v="10"/>
    <n v="60653"/>
    <x v="2"/>
    <s v="OFF-BI-10004139"/>
    <x v="1"/>
    <x v="8"/>
    <s v="Fellowes Presentation Covers for Comb Binding Machines"/>
    <n v="17.459999999999997"/>
    <n v="6"/>
    <n v="0.8"/>
    <n v="-30.555000000000007"/>
    <s v="NO"/>
    <n v="83.807999999999993"/>
    <n v="20.951999999999998"/>
    <n v="3"/>
  </r>
  <r>
    <n v="1327"/>
    <s v="CA-2015-120439"/>
    <x v="451"/>
    <d v="2015-06-18T00:00:00"/>
    <x v="1"/>
    <x v="57"/>
    <x v="57"/>
    <x v="2"/>
    <x v="0"/>
    <x v="10"/>
    <x v="9"/>
    <n v="19120"/>
    <x v="3"/>
    <s v="FUR-FU-10001867"/>
    <x v="0"/>
    <x v="5"/>
    <s v="Eldon Expressions Punched Metal &amp; Wood Desk Accessories, Pewter &amp; Cherry"/>
    <n v="51.072000000000003"/>
    <n v="6"/>
    <n v="0.2"/>
    <n v="5.1072000000000024"/>
    <s v="NO"/>
    <n v="61.286400000000008"/>
    <n v="245.1456"/>
    <n v="4"/>
  </r>
  <r>
    <n v="1328"/>
    <s v="CA-2016-128258"/>
    <x v="452"/>
    <d v="2016-04-01T00:00:00"/>
    <x v="2"/>
    <x v="434"/>
    <x v="434"/>
    <x v="1"/>
    <x v="0"/>
    <x v="165"/>
    <x v="29"/>
    <n v="6360"/>
    <x v="3"/>
    <s v="OFF-PA-10004156"/>
    <x v="1"/>
    <x v="10"/>
    <s v="Xerox 188"/>
    <n v="11.34"/>
    <n v="1"/>
    <n v="0"/>
    <n v="5.5565999999999995"/>
    <s v="NO"/>
    <n v="0"/>
    <n v="11.34"/>
    <n v="2"/>
  </r>
  <r>
    <n v="1329"/>
    <s v="CA-2017-106033"/>
    <x v="453"/>
    <d v="2017-10-18T00:00:00"/>
    <x v="0"/>
    <x v="435"/>
    <x v="435"/>
    <x v="2"/>
    <x v="0"/>
    <x v="8"/>
    <x v="1"/>
    <n v="94110"/>
    <x v="1"/>
    <s v="OFF-AR-10002818"/>
    <x v="1"/>
    <x v="6"/>
    <s v="Panasonic KP-310 Heavy-Duty Electric Pencil Sharpener"/>
    <n v="87.92"/>
    <n v="4"/>
    <n v="0"/>
    <n v="26.375999999999998"/>
    <s v="NO"/>
    <n v="0"/>
    <n v="351.68"/>
    <n v="3"/>
  </r>
  <r>
    <n v="1330"/>
    <s v="CA-2016-142762"/>
    <x v="454"/>
    <d v="2016-05-27T00:00:00"/>
    <x v="1"/>
    <x v="436"/>
    <x v="436"/>
    <x v="0"/>
    <x v="0"/>
    <x v="8"/>
    <x v="1"/>
    <n v="94109"/>
    <x v="1"/>
    <s v="FUR-FU-10003691"/>
    <x v="0"/>
    <x v="5"/>
    <s v="Eldon Image Series Desk Accessories, Ebony"/>
    <n v="37.049999999999997"/>
    <n v="3"/>
    <n v="0"/>
    <n v="16.302"/>
    <s v="NO"/>
    <n v="0"/>
    <n v="111.14999999999999"/>
    <n v="4"/>
  </r>
  <r>
    <n v="1331"/>
    <s v="CA-2017-127705"/>
    <x v="455"/>
    <d v="2017-06-06T00:00:00"/>
    <x v="1"/>
    <x v="437"/>
    <x v="437"/>
    <x v="2"/>
    <x v="0"/>
    <x v="160"/>
    <x v="24"/>
    <n v="44052"/>
    <x v="3"/>
    <s v="TEC-PH-10000347"/>
    <x v="2"/>
    <x v="7"/>
    <s v="Cush Cases Heavy Duty Rugged Cover Case for Samsung Galaxy S5 - Purple"/>
    <n v="2.97"/>
    <n v="1"/>
    <n v="0.4"/>
    <n v="-0.64350000000000018"/>
    <s v="NO"/>
    <n v="1.1880000000000002"/>
    <n v="1.782"/>
    <n v="4"/>
  </r>
  <r>
    <n v="1332"/>
    <s v="CA-2017-127705"/>
    <x v="455"/>
    <d v="2017-06-06T00:00:00"/>
    <x v="1"/>
    <x v="437"/>
    <x v="437"/>
    <x v="2"/>
    <x v="0"/>
    <x v="160"/>
    <x v="24"/>
    <n v="44052"/>
    <x v="3"/>
    <s v="OFF-ST-10004507"/>
    <x v="1"/>
    <x v="4"/>
    <s v="Advantus Rolling Storage Box"/>
    <n v="27.439999999999998"/>
    <n v="2"/>
    <n v="0.2"/>
    <n v="2.4009999999999998"/>
    <s v="NO"/>
    <n v="10.975999999999999"/>
    <n v="43.903999999999996"/>
    <n v="4"/>
  </r>
  <r>
    <n v="1333"/>
    <s v="CA-2014-122567"/>
    <x v="456"/>
    <d v="2014-02-21T00:00:00"/>
    <x v="1"/>
    <x v="438"/>
    <x v="438"/>
    <x v="0"/>
    <x v="0"/>
    <x v="61"/>
    <x v="5"/>
    <n v="75220"/>
    <x v="2"/>
    <s v="OFF-BI-10002012"/>
    <x v="1"/>
    <x v="8"/>
    <s v="Wilson Jones Easy Flow II Sheet Lifters"/>
    <n v="1.0799999999999998"/>
    <n v="3"/>
    <n v="0.8"/>
    <n v="-1.7280000000000002"/>
    <s v="NO"/>
    <n v="2.5919999999999996"/>
    <n v="0.64799999999999969"/>
    <n v="5"/>
  </r>
  <r>
    <n v="1334"/>
    <s v="CA-2014-122567"/>
    <x v="456"/>
    <d v="2014-02-21T00:00:00"/>
    <x v="1"/>
    <x v="438"/>
    <x v="438"/>
    <x v="0"/>
    <x v="0"/>
    <x v="61"/>
    <x v="5"/>
    <n v="75220"/>
    <x v="2"/>
    <s v="OFF-AP-10001303"/>
    <x v="1"/>
    <x v="9"/>
    <s v="Holmes Cool Mist Humidifier for the Whole House with 8-Gallon Output per Day, Extended Life Filter"/>
    <n v="7.9599999999999973"/>
    <n v="2"/>
    <n v="0.8"/>
    <n v="-13.930000000000003"/>
    <s v="NO"/>
    <n v="12.735999999999997"/>
    <n v="3.1839999999999975"/>
    <n v="5"/>
  </r>
  <r>
    <n v="1335"/>
    <s v="CA-2014-121664"/>
    <x v="457"/>
    <d v="2014-05-10T00:00:00"/>
    <x v="1"/>
    <x v="6"/>
    <x v="6"/>
    <x v="2"/>
    <x v="0"/>
    <x v="1"/>
    <x v="1"/>
    <n v="90049"/>
    <x v="1"/>
    <s v="OFF-BI-10003684"/>
    <x v="1"/>
    <x v="8"/>
    <s v="Wilson Jones Legal Size Ring Binders"/>
    <n v="140.73599999999999"/>
    <n v="8"/>
    <n v="0.2"/>
    <n v="52.775999999999996"/>
    <s v="NO"/>
    <n v="225.17759999999998"/>
    <n v="900.71039999999994"/>
    <n v="4"/>
  </r>
  <r>
    <n v="1336"/>
    <s v="CA-2016-122133"/>
    <x v="458"/>
    <d v="2016-05-23T00:00:00"/>
    <x v="1"/>
    <x v="439"/>
    <x v="439"/>
    <x v="0"/>
    <x v="0"/>
    <x v="209"/>
    <x v="29"/>
    <n v="6457"/>
    <x v="3"/>
    <s v="OFF-ST-10002574"/>
    <x v="1"/>
    <x v="4"/>
    <s v="SAFCO Commercial Wire Shelving, Black"/>
    <n v="552.55999999999995"/>
    <n v="4"/>
    <n v="0"/>
    <n v="0"/>
    <s v="NO"/>
    <n v="0"/>
    <n v="2210.2399999999998"/>
    <n v="7"/>
  </r>
  <r>
    <n v="1337"/>
    <s v="US-2017-123281"/>
    <x v="459"/>
    <d v="2017-04-07T00:00:00"/>
    <x v="1"/>
    <x v="440"/>
    <x v="440"/>
    <x v="0"/>
    <x v="0"/>
    <x v="1"/>
    <x v="1"/>
    <n v="90008"/>
    <x v="1"/>
    <s v="FUR-FU-10003724"/>
    <x v="0"/>
    <x v="5"/>
    <s v="Westinghouse Clip-On Gooseneck Lamps"/>
    <n v="25.11"/>
    <n v="3"/>
    <n v="0"/>
    <n v="6.5285999999999991"/>
    <s v="NO"/>
    <n v="0"/>
    <n v="75.33"/>
    <n v="5"/>
  </r>
  <r>
    <n v="1338"/>
    <s v="CA-2017-100524"/>
    <x v="185"/>
    <d v="2017-04-02T00:00:00"/>
    <x v="0"/>
    <x v="441"/>
    <x v="441"/>
    <x v="0"/>
    <x v="0"/>
    <x v="20"/>
    <x v="15"/>
    <n v="10011"/>
    <x v="3"/>
    <s v="FUR-FU-10004018"/>
    <x v="0"/>
    <x v="5"/>
    <s v="Tensor Computer Mounted Lamp"/>
    <n v="29.78"/>
    <n v="2"/>
    <n v="0"/>
    <n v="8.0406000000000013"/>
    <s v="NO"/>
    <n v="0"/>
    <n v="59.56"/>
    <n v="2"/>
  </r>
  <r>
    <n v="1339"/>
    <s v="CA-2017-100524"/>
    <x v="185"/>
    <d v="2017-04-02T00:00:00"/>
    <x v="0"/>
    <x v="441"/>
    <x v="441"/>
    <x v="0"/>
    <x v="0"/>
    <x v="20"/>
    <x v="15"/>
    <n v="10011"/>
    <x v="3"/>
    <s v="TEC-PH-10002549"/>
    <x v="2"/>
    <x v="7"/>
    <s v="Polycom SoundPoint IP 450 VoIP phone"/>
    <n v="677.58"/>
    <n v="3"/>
    <n v="0"/>
    <n v="176.17080000000001"/>
    <s v="NO"/>
    <n v="0"/>
    <n v="2032.7400000000002"/>
    <n v="2"/>
  </r>
  <r>
    <n v="1340"/>
    <s v="CA-2017-100524"/>
    <x v="185"/>
    <d v="2017-04-02T00:00:00"/>
    <x v="0"/>
    <x v="441"/>
    <x v="441"/>
    <x v="0"/>
    <x v="0"/>
    <x v="20"/>
    <x v="15"/>
    <n v="10011"/>
    <x v="3"/>
    <s v="OFF-PA-10004911"/>
    <x v="1"/>
    <x v="10"/>
    <s v="Rediform S.O.S. 1-Up Phone Message Bk, 4-1/4x3-1/16 Bk, 1 Form/Pg, 40 Messages/Bk, 3/Pk"/>
    <n v="75.040000000000006"/>
    <n v="8"/>
    <n v="0"/>
    <n v="36.019200000000005"/>
    <s v="NO"/>
    <n v="0"/>
    <n v="600.32000000000005"/>
    <n v="2"/>
  </r>
  <r>
    <n v="1341"/>
    <s v="CA-2017-113481"/>
    <x v="460"/>
    <d v="2017-01-04T00:00:00"/>
    <x v="2"/>
    <x v="442"/>
    <x v="442"/>
    <x v="1"/>
    <x v="0"/>
    <x v="108"/>
    <x v="3"/>
    <n v="28540"/>
    <x v="0"/>
    <s v="TEC-MA-10002178"/>
    <x v="2"/>
    <x v="15"/>
    <s v="Cisco CP-7937G Unified IP Conference Station Phone"/>
    <n v="695.7"/>
    <n v="2"/>
    <n v="0.5"/>
    <n v="-27.827999999999975"/>
    <s v="NO"/>
    <n v="695.7"/>
    <n v="695.7"/>
    <n v="2"/>
  </r>
  <r>
    <n v="1342"/>
    <s v="CA-2017-113481"/>
    <x v="460"/>
    <d v="2017-01-04T00:00:00"/>
    <x v="2"/>
    <x v="442"/>
    <x v="442"/>
    <x v="1"/>
    <x v="0"/>
    <x v="108"/>
    <x v="3"/>
    <n v="28540"/>
    <x v="0"/>
    <s v="OFF-BI-10003694"/>
    <x v="1"/>
    <x v="8"/>
    <s v="Avery 3 1/2&quot; Diskette Storage Pages, 10/Pack"/>
    <n v="15.66"/>
    <n v="5"/>
    <n v="0.7"/>
    <n v="-12.527999999999995"/>
    <s v="NO"/>
    <n v="54.809999999999995"/>
    <n v="23.490000000000002"/>
    <n v="2"/>
  </r>
  <r>
    <n v="1343"/>
    <s v="CA-2017-113481"/>
    <x v="460"/>
    <d v="2017-01-04T00:00:00"/>
    <x v="2"/>
    <x v="442"/>
    <x v="442"/>
    <x v="1"/>
    <x v="0"/>
    <x v="108"/>
    <x v="3"/>
    <n v="28540"/>
    <x v="0"/>
    <s v="OFF-BI-10000474"/>
    <x v="1"/>
    <x v="8"/>
    <s v="Avery Recycled Flexi-View Covers for Binding Systems"/>
    <n v="28.854000000000006"/>
    <n v="6"/>
    <n v="0.7"/>
    <n v="-21.159599999999998"/>
    <s v="NO"/>
    <n v="121.18680000000001"/>
    <n v="51.937200000000018"/>
    <n v="2"/>
  </r>
  <r>
    <n v="1344"/>
    <s v="CA-2015-131758"/>
    <x v="71"/>
    <d v="2015-06-01T00:00:00"/>
    <x v="1"/>
    <x v="41"/>
    <x v="41"/>
    <x v="0"/>
    <x v="0"/>
    <x v="210"/>
    <x v="15"/>
    <n v="11520"/>
    <x v="3"/>
    <s v="OFF-AR-10000411"/>
    <x v="1"/>
    <x v="6"/>
    <s v="Boston 16701 Slimline Battery Pencil Sharpener"/>
    <n v="47.82"/>
    <n v="3"/>
    <n v="0"/>
    <n v="14.345999999999995"/>
    <s v="NO"/>
    <n v="0"/>
    <n v="143.46"/>
    <n v="4"/>
  </r>
  <r>
    <n v="1345"/>
    <s v="CA-2015-131758"/>
    <x v="71"/>
    <d v="2015-06-01T00:00:00"/>
    <x v="1"/>
    <x v="41"/>
    <x v="41"/>
    <x v="0"/>
    <x v="0"/>
    <x v="210"/>
    <x v="15"/>
    <n v="11520"/>
    <x v="3"/>
    <s v="OFF-LA-10000262"/>
    <x v="1"/>
    <x v="2"/>
    <s v="Avery 494"/>
    <n v="13.049999999999999"/>
    <n v="5"/>
    <n v="0"/>
    <n v="6.0029999999999992"/>
    <s v="NO"/>
    <n v="0"/>
    <n v="65.25"/>
    <n v="4"/>
  </r>
  <r>
    <n v="1346"/>
    <s v="CA-2014-118339"/>
    <x v="461"/>
    <d v="2014-03-24T00:00:00"/>
    <x v="1"/>
    <x v="202"/>
    <x v="202"/>
    <x v="0"/>
    <x v="0"/>
    <x v="69"/>
    <x v="11"/>
    <n v="55044"/>
    <x v="2"/>
    <s v="OFF-AP-10001154"/>
    <x v="1"/>
    <x v="9"/>
    <s v="Bionaire Personal Warm Mist Humidifier/Vaporizer"/>
    <n v="93.78"/>
    <n v="2"/>
    <n v="0"/>
    <n v="36.574200000000005"/>
    <s v="NO"/>
    <n v="0"/>
    <n v="187.56"/>
    <n v="7"/>
  </r>
  <r>
    <n v="1347"/>
    <s v="CA-2014-118339"/>
    <x v="461"/>
    <d v="2014-03-24T00:00:00"/>
    <x v="1"/>
    <x v="202"/>
    <x v="202"/>
    <x v="0"/>
    <x v="0"/>
    <x v="69"/>
    <x v="11"/>
    <n v="55044"/>
    <x v="2"/>
    <s v="OFF-PA-10000466"/>
    <x v="1"/>
    <x v="10"/>
    <s v="Memo Book, 100 Message Capacity, 5 3/8” x 11”"/>
    <n v="47.18"/>
    <n v="7"/>
    <n v="0"/>
    <n v="23.59"/>
    <s v="NO"/>
    <n v="0"/>
    <n v="330.26"/>
    <n v="7"/>
  </r>
  <r>
    <n v="1348"/>
    <s v="CA-2014-118339"/>
    <x v="461"/>
    <d v="2014-03-24T00:00:00"/>
    <x v="1"/>
    <x v="202"/>
    <x v="202"/>
    <x v="0"/>
    <x v="0"/>
    <x v="69"/>
    <x v="11"/>
    <n v="55044"/>
    <x v="2"/>
    <s v="OFF-AR-10003829"/>
    <x v="1"/>
    <x v="6"/>
    <s v="Newell 35"/>
    <n v="19.68"/>
    <n v="6"/>
    <n v="0"/>
    <n v="5.7071999999999976"/>
    <s v="NO"/>
    <n v="0"/>
    <n v="118.08"/>
    <n v="7"/>
  </r>
  <r>
    <n v="1349"/>
    <s v="CA-2014-118339"/>
    <x v="461"/>
    <d v="2014-03-24T00:00:00"/>
    <x v="1"/>
    <x v="202"/>
    <x v="202"/>
    <x v="0"/>
    <x v="0"/>
    <x v="69"/>
    <x v="11"/>
    <n v="55044"/>
    <x v="2"/>
    <s v="OFF-BI-10001758"/>
    <x v="1"/>
    <x v="8"/>
    <s v="Wilson Jones 14 Line Acrylic Coated Pressboard Data Binders"/>
    <n v="53.4"/>
    <n v="10"/>
    <n v="0"/>
    <n v="25.097999999999999"/>
    <s v="NO"/>
    <n v="0"/>
    <n v="534"/>
    <n v="7"/>
  </r>
  <r>
    <n v="1350"/>
    <s v="CA-2014-118339"/>
    <x v="461"/>
    <d v="2014-03-24T00:00:00"/>
    <x v="1"/>
    <x v="202"/>
    <x v="202"/>
    <x v="0"/>
    <x v="0"/>
    <x v="69"/>
    <x v="11"/>
    <n v="55044"/>
    <x v="2"/>
    <s v="OFF-BI-10000136"/>
    <x v="1"/>
    <x v="8"/>
    <s v="Avery Non-Stick Heavy Duty View Round Locking Ring Binders"/>
    <n v="35.880000000000003"/>
    <n v="6"/>
    <n v="0"/>
    <n v="17.2224"/>
    <s v="NO"/>
    <n v="0"/>
    <n v="215.28000000000003"/>
    <n v="7"/>
  </r>
  <r>
    <n v="1351"/>
    <s v="CA-2014-153976"/>
    <x v="462"/>
    <d v="2014-10-08T00:00:00"/>
    <x v="0"/>
    <x v="443"/>
    <x v="443"/>
    <x v="0"/>
    <x v="0"/>
    <x v="148"/>
    <x v="10"/>
    <n v="60201"/>
    <x v="2"/>
    <s v="FUR-CH-10002880"/>
    <x v="0"/>
    <x v="1"/>
    <s v="Global High-Back Leather Tilter, Burgundy"/>
    <n v="258.279"/>
    <n v="3"/>
    <n v="0.3"/>
    <n v="-70.104300000000023"/>
    <s v="NO"/>
    <n v="232.4511"/>
    <n v="542.38589999999999"/>
    <n v="5"/>
  </r>
  <r>
    <n v="1352"/>
    <s v="CA-2016-162901"/>
    <x v="463"/>
    <d v="2016-03-31T00:00:00"/>
    <x v="2"/>
    <x v="442"/>
    <x v="442"/>
    <x v="1"/>
    <x v="0"/>
    <x v="81"/>
    <x v="17"/>
    <n v="22204"/>
    <x v="0"/>
    <s v="OFF-ST-10000649"/>
    <x v="1"/>
    <x v="4"/>
    <s v="Hanging Personal Folder File"/>
    <n v="31.4"/>
    <n v="2"/>
    <n v="0"/>
    <n v="7.8500000000000014"/>
    <s v="NO"/>
    <n v="0"/>
    <n v="62.8"/>
    <n v="3"/>
  </r>
  <r>
    <n v="1353"/>
    <s v="CA-2017-162978"/>
    <x v="464"/>
    <d v="2017-05-09T00:00:00"/>
    <x v="1"/>
    <x v="352"/>
    <x v="352"/>
    <x v="1"/>
    <x v="0"/>
    <x v="8"/>
    <x v="1"/>
    <n v="94109"/>
    <x v="1"/>
    <s v="TEC-PH-10003092"/>
    <x v="2"/>
    <x v="7"/>
    <s v="Motorola L804"/>
    <n v="183.96"/>
    <n v="5"/>
    <n v="0.2"/>
    <n v="20.695499999999988"/>
    <s v="NO"/>
    <n v="183.96000000000004"/>
    <n v="735.84"/>
    <n v="5"/>
  </r>
  <r>
    <n v="1354"/>
    <s v="CA-2017-162978"/>
    <x v="464"/>
    <d v="2017-05-09T00:00:00"/>
    <x v="1"/>
    <x v="352"/>
    <x v="352"/>
    <x v="1"/>
    <x v="0"/>
    <x v="8"/>
    <x v="1"/>
    <n v="94109"/>
    <x v="1"/>
    <s v="OFF-PA-10002250"/>
    <x v="1"/>
    <x v="10"/>
    <s v="Things To Do Today Pad"/>
    <n v="17.61"/>
    <n v="3"/>
    <n v="0"/>
    <n v="8.4527999999999999"/>
    <s v="NO"/>
    <n v="0"/>
    <n v="52.83"/>
    <n v="5"/>
  </r>
  <r>
    <n v="1355"/>
    <s v="CA-2017-162978"/>
    <x v="464"/>
    <d v="2017-05-09T00:00:00"/>
    <x v="1"/>
    <x v="352"/>
    <x v="352"/>
    <x v="1"/>
    <x v="0"/>
    <x v="8"/>
    <x v="1"/>
    <n v="94109"/>
    <x v="1"/>
    <s v="FUR-TA-10003473"/>
    <x v="0"/>
    <x v="3"/>
    <s v="Bretford Rectangular Conference Table Tops"/>
    <n v="300.904"/>
    <n v="1"/>
    <n v="0.2"/>
    <n v="11.283900000000017"/>
    <s v="NO"/>
    <n v="60.180800000000005"/>
    <n v="240.72319999999999"/>
    <n v="5"/>
  </r>
  <r>
    <n v="1356"/>
    <s v="US-2014-160444"/>
    <x v="260"/>
    <d v="2014-07-05T00:00:00"/>
    <x v="3"/>
    <x v="419"/>
    <x v="419"/>
    <x v="0"/>
    <x v="0"/>
    <x v="12"/>
    <x v="5"/>
    <n v="77036"/>
    <x v="2"/>
    <s v="OFF-ST-10001522"/>
    <x v="1"/>
    <x v="4"/>
    <s v="Gould Plastics 18-Pocket Panel Bin, 34w x 5-1/4d x 20-1/2h"/>
    <n v="220.77600000000001"/>
    <n v="3"/>
    <n v="0.2"/>
    <n v="-44.155200000000022"/>
    <s v="NO"/>
    <n v="132.46559999999999"/>
    <n v="529.86239999999998"/>
    <n v="0"/>
  </r>
  <r>
    <n v="1357"/>
    <s v="US-2014-160444"/>
    <x v="260"/>
    <d v="2014-07-05T00:00:00"/>
    <x v="3"/>
    <x v="419"/>
    <x v="419"/>
    <x v="0"/>
    <x v="0"/>
    <x v="12"/>
    <x v="5"/>
    <n v="77036"/>
    <x v="2"/>
    <s v="OFF-ST-10000563"/>
    <x v="1"/>
    <x v="4"/>
    <s v="Fellowes Bankers Box Stor/Drawer Steel Plus"/>
    <n v="281.42400000000004"/>
    <n v="11"/>
    <n v="0.2"/>
    <n v="-35.178000000000004"/>
    <s v="NO"/>
    <n v="619.13280000000009"/>
    <n v="2476.5312000000004"/>
    <n v="0"/>
  </r>
  <r>
    <n v="1358"/>
    <s v="CA-2016-145247"/>
    <x v="465"/>
    <d v="2016-05-07T00:00:00"/>
    <x v="2"/>
    <x v="444"/>
    <x v="444"/>
    <x v="0"/>
    <x v="0"/>
    <x v="103"/>
    <x v="0"/>
    <n v="40214"/>
    <x v="0"/>
    <s v="OFF-PA-10003641"/>
    <x v="1"/>
    <x v="10"/>
    <s v="Xerox 1909"/>
    <n v="79.14"/>
    <n v="3"/>
    <n v="0"/>
    <n v="36.404399999999995"/>
    <s v="NO"/>
    <n v="0"/>
    <n v="237.42000000000002"/>
    <n v="2"/>
  </r>
  <r>
    <n v="1359"/>
    <s v="CA-2017-160045"/>
    <x v="466"/>
    <d v="2017-04-27T00:00:00"/>
    <x v="2"/>
    <x v="445"/>
    <x v="445"/>
    <x v="0"/>
    <x v="0"/>
    <x v="5"/>
    <x v="5"/>
    <n v="76106"/>
    <x v="2"/>
    <s v="FUR-FU-10000010"/>
    <x v="0"/>
    <x v="5"/>
    <s v="DAX Value U-Channel Document Frames, Easel Back"/>
    <n v="1.988"/>
    <n v="1"/>
    <n v="0.6"/>
    <n v="-1.4413"/>
    <s v="NO"/>
    <n v="1.1927999999999999"/>
    <n v="0.79520000000000013"/>
    <n v="1"/>
  </r>
  <r>
    <n v="1360"/>
    <s v="US-2014-151925"/>
    <x v="467"/>
    <d v="2014-10-01T00:00:00"/>
    <x v="0"/>
    <x v="446"/>
    <x v="446"/>
    <x v="0"/>
    <x v="0"/>
    <x v="1"/>
    <x v="1"/>
    <n v="90049"/>
    <x v="1"/>
    <s v="FUR-CH-10002961"/>
    <x v="0"/>
    <x v="1"/>
    <s v="Leather Task Chair, Black"/>
    <n v="145.56800000000001"/>
    <n v="2"/>
    <n v="0.2"/>
    <n v="0"/>
    <s v="NO"/>
    <n v="58.227200000000011"/>
    <n v="232.90880000000001"/>
    <n v="5"/>
  </r>
  <r>
    <n v="1361"/>
    <s v="CA-2017-125199"/>
    <x v="15"/>
    <d v="2017-10-25T00:00:00"/>
    <x v="1"/>
    <x v="447"/>
    <x v="447"/>
    <x v="1"/>
    <x v="0"/>
    <x v="10"/>
    <x v="9"/>
    <n v="19120"/>
    <x v="3"/>
    <s v="OFF-AR-10002956"/>
    <x v="1"/>
    <x v="6"/>
    <s v="Boston 16801 Nautilus Battery Pencil Sharpener"/>
    <n v="123.256"/>
    <n v="7"/>
    <n v="0.2"/>
    <n v="9.2441999999999993"/>
    <s v="NO"/>
    <n v="172.55840000000001"/>
    <n v="690.23360000000002"/>
    <n v="6"/>
  </r>
  <r>
    <n v="1362"/>
    <s v="CA-2017-125199"/>
    <x v="15"/>
    <d v="2017-10-25T00:00:00"/>
    <x v="1"/>
    <x v="447"/>
    <x v="447"/>
    <x v="1"/>
    <x v="0"/>
    <x v="10"/>
    <x v="9"/>
    <n v="19120"/>
    <x v="3"/>
    <s v="OFF-PA-10004041"/>
    <x v="1"/>
    <x v="10"/>
    <s v="It's Hot Message Books with Stickers, 2 3/4&quot; x 5&quot;"/>
    <n v="23.680000000000003"/>
    <n v="4"/>
    <n v="0.2"/>
    <n v="7.3999999999999995"/>
    <s v="NO"/>
    <n v="18.944000000000003"/>
    <n v="75.77600000000001"/>
    <n v="6"/>
  </r>
  <r>
    <n v="1363"/>
    <s v="CA-2017-125199"/>
    <x v="15"/>
    <d v="2017-10-25T00:00:00"/>
    <x v="1"/>
    <x v="447"/>
    <x v="447"/>
    <x v="1"/>
    <x v="0"/>
    <x v="10"/>
    <x v="9"/>
    <n v="19120"/>
    <x v="3"/>
    <s v="TEC-PH-10001336"/>
    <x v="2"/>
    <x v="7"/>
    <s v="Digium D40 VoIP phone"/>
    <n v="309.57600000000002"/>
    <n v="4"/>
    <n v="0.4"/>
    <n v="-56.755600000000015"/>
    <s v="NO"/>
    <n v="495.32160000000005"/>
    <n v="742.9824000000001"/>
    <n v="6"/>
  </r>
  <r>
    <n v="1364"/>
    <s v="US-2017-155425"/>
    <x v="468"/>
    <d v="2017-11-11T00:00:00"/>
    <x v="2"/>
    <x v="448"/>
    <x v="448"/>
    <x v="1"/>
    <x v="0"/>
    <x v="93"/>
    <x v="16"/>
    <n v="85705"/>
    <x v="1"/>
    <s v="OFF-BI-10001036"/>
    <x v="1"/>
    <x v="8"/>
    <s v="Cardinal EasyOpen D-Ring Binders"/>
    <n v="38.388000000000005"/>
    <n v="14"/>
    <n v="0.7"/>
    <n v="-25.591999999999999"/>
    <s v="NO"/>
    <n v="376.20240000000001"/>
    <n v="161.2296"/>
    <n v="1"/>
  </r>
  <r>
    <n v="1365"/>
    <s v="US-2017-155425"/>
    <x v="468"/>
    <d v="2017-11-11T00:00:00"/>
    <x v="2"/>
    <x v="448"/>
    <x v="448"/>
    <x v="1"/>
    <x v="0"/>
    <x v="93"/>
    <x v="16"/>
    <n v="85705"/>
    <x v="1"/>
    <s v="TEC-MA-10003183"/>
    <x v="2"/>
    <x v="15"/>
    <s v="DYMO CardScan Personal V9 Business Card Scanner"/>
    <n v="95.994000000000014"/>
    <n v="2"/>
    <n v="0.7"/>
    <n v="-63.995999999999981"/>
    <s v="NO"/>
    <n v="134.39160000000001"/>
    <n v="57.596400000000017"/>
    <n v="1"/>
  </r>
  <r>
    <n v="1366"/>
    <s v="US-2017-155425"/>
    <x v="468"/>
    <d v="2017-11-11T00:00:00"/>
    <x v="2"/>
    <x v="448"/>
    <x v="448"/>
    <x v="1"/>
    <x v="0"/>
    <x v="93"/>
    <x v="16"/>
    <n v="85705"/>
    <x v="1"/>
    <s v="TEC-AC-10001314"/>
    <x v="2"/>
    <x v="11"/>
    <s v="Case Logic 2.4GHz Wireless Keyboard"/>
    <n v="239.95200000000003"/>
    <n v="6"/>
    <n v="0.2"/>
    <n v="-35.992800000000038"/>
    <s v="NO"/>
    <n v="287.94240000000008"/>
    <n v="1151.7696000000001"/>
    <n v="1"/>
  </r>
  <r>
    <n v="1367"/>
    <s v="US-2017-155425"/>
    <x v="468"/>
    <d v="2017-11-11T00:00:00"/>
    <x v="2"/>
    <x v="448"/>
    <x v="448"/>
    <x v="1"/>
    <x v="0"/>
    <x v="93"/>
    <x v="16"/>
    <n v="85705"/>
    <x v="1"/>
    <s v="TEC-PH-10002563"/>
    <x v="2"/>
    <x v="7"/>
    <s v="Adtran 1202752G1"/>
    <n v="201.584"/>
    <n v="2"/>
    <n v="0.2"/>
    <n v="15.118800000000007"/>
    <s v="NO"/>
    <n v="80.633600000000001"/>
    <n v="322.53440000000001"/>
    <n v="1"/>
  </r>
  <r>
    <n v="1368"/>
    <s v="US-2017-155425"/>
    <x v="468"/>
    <d v="2017-11-11T00:00:00"/>
    <x v="2"/>
    <x v="448"/>
    <x v="448"/>
    <x v="1"/>
    <x v="0"/>
    <x v="93"/>
    <x v="16"/>
    <n v="85705"/>
    <x v="1"/>
    <s v="FUR-CH-10003312"/>
    <x v="0"/>
    <x v="1"/>
    <s v="Hon 2090 “Pillow Soft” Series Mid Back Swivel/Tilt Chairs"/>
    <n v="899.13600000000008"/>
    <n v="4"/>
    <n v="0.2"/>
    <n v="-146.10960000000014"/>
    <s v="NO"/>
    <n v="719.30880000000013"/>
    <n v="2877.2352000000001"/>
    <n v="1"/>
  </r>
  <r>
    <n v="1369"/>
    <s v="CA-2017-133249"/>
    <x v="141"/>
    <d v="2017-07-11T00:00:00"/>
    <x v="2"/>
    <x v="449"/>
    <x v="449"/>
    <x v="2"/>
    <x v="0"/>
    <x v="211"/>
    <x v="1"/>
    <n v="90660"/>
    <x v="1"/>
    <s v="FUR-FU-10001588"/>
    <x v="0"/>
    <x v="5"/>
    <s v="Deflect-o SuperTray Unbreakable Stackable Tray, Letter, Black"/>
    <n v="145.9"/>
    <n v="5"/>
    <n v="0"/>
    <n v="62.736999999999995"/>
    <s v="NO"/>
    <n v="0"/>
    <n v="729.5"/>
    <n v="3"/>
  </r>
  <r>
    <n v="1370"/>
    <s v="US-2015-103471"/>
    <x v="100"/>
    <d v="2015-12-28T00:00:00"/>
    <x v="1"/>
    <x v="439"/>
    <x v="439"/>
    <x v="0"/>
    <x v="0"/>
    <x v="77"/>
    <x v="22"/>
    <n v="80906"/>
    <x v="1"/>
    <s v="FUR-BO-10002613"/>
    <x v="0"/>
    <x v="0"/>
    <s v="Atlantic Metals Mobile 4-Shelf Bookcases, Custom Colors"/>
    <n v="590.05800000000011"/>
    <n v="7"/>
    <n v="0.7"/>
    <n v="-786.74400000000026"/>
    <s v="NO"/>
    <n v="2891.2842000000005"/>
    <n v="1239.1218000000003"/>
    <n v="4"/>
  </r>
  <r>
    <n v="1371"/>
    <s v="US-2015-103471"/>
    <x v="100"/>
    <d v="2015-12-28T00:00:00"/>
    <x v="1"/>
    <x v="439"/>
    <x v="439"/>
    <x v="0"/>
    <x v="0"/>
    <x v="77"/>
    <x v="22"/>
    <n v="80906"/>
    <x v="1"/>
    <s v="OFF-AR-10003405"/>
    <x v="1"/>
    <x v="6"/>
    <s v="Dixon My First Ticonderoga Pencil, #2"/>
    <n v="14.04"/>
    <n v="3"/>
    <n v="0.2"/>
    <n v="1.5794999999999986"/>
    <s v="NO"/>
    <n v="8.4239999999999995"/>
    <n v="33.695999999999998"/>
    <n v="4"/>
  </r>
  <r>
    <n v="1372"/>
    <s v="CA-2017-136672"/>
    <x v="469"/>
    <d v="2017-03-12T00:00:00"/>
    <x v="1"/>
    <x v="450"/>
    <x v="450"/>
    <x v="2"/>
    <x v="0"/>
    <x v="183"/>
    <x v="39"/>
    <n v="20735"/>
    <x v="3"/>
    <s v="TEC-AC-10004510"/>
    <x v="2"/>
    <x v="11"/>
    <s v="Logitech Desktop MK120 Mouse and keyboard Combo"/>
    <n v="49.08"/>
    <n v="3"/>
    <n v="0"/>
    <n v="4.9079999999999977"/>
    <s v="NO"/>
    <n v="0"/>
    <n v="147.24"/>
    <n v="5"/>
  </r>
  <r>
    <n v="1373"/>
    <s v="US-2014-157021"/>
    <x v="470"/>
    <d v="2014-04-06T00:00:00"/>
    <x v="0"/>
    <x v="27"/>
    <x v="27"/>
    <x v="0"/>
    <x v="0"/>
    <x v="132"/>
    <x v="1"/>
    <n v="94591"/>
    <x v="1"/>
    <s v="OFF-LA-10002312"/>
    <x v="1"/>
    <x v="2"/>
    <s v="Avery 490"/>
    <n v="29.6"/>
    <n v="2"/>
    <n v="0"/>
    <n v="14.8"/>
    <s v="NO"/>
    <n v="0"/>
    <n v="59.2"/>
    <n v="5"/>
  </r>
  <r>
    <n v="1374"/>
    <s v="US-2014-157021"/>
    <x v="470"/>
    <d v="2014-04-06T00:00:00"/>
    <x v="0"/>
    <x v="27"/>
    <x v="27"/>
    <x v="0"/>
    <x v="0"/>
    <x v="132"/>
    <x v="1"/>
    <n v="94591"/>
    <x v="1"/>
    <s v="OFF-BI-10000042"/>
    <x v="1"/>
    <x v="8"/>
    <s v="Pressboard Data Binder, Crimson, 12&quot; X 8 1/2&quot;"/>
    <n v="17.088000000000001"/>
    <n v="4"/>
    <n v="0.2"/>
    <n v="5.5535999999999994"/>
    <s v="NO"/>
    <n v="13.670400000000001"/>
    <n v="54.681600000000003"/>
    <n v="5"/>
  </r>
  <r>
    <n v="1375"/>
    <s v="CA-2015-120362"/>
    <x v="471"/>
    <d v="2015-09-19T00:00:00"/>
    <x v="1"/>
    <x v="244"/>
    <x v="244"/>
    <x v="0"/>
    <x v="0"/>
    <x v="212"/>
    <x v="7"/>
    <n v="84604"/>
    <x v="1"/>
    <s v="FUR-TA-10003008"/>
    <x v="0"/>
    <x v="3"/>
    <s v="Lesro Round Back Collection Coffee Table, End Table"/>
    <n v="912.75"/>
    <n v="5"/>
    <n v="0"/>
    <n v="118.65750000000006"/>
    <s v="NO"/>
    <n v="0"/>
    <n v="4563.75"/>
    <n v="5"/>
  </r>
  <r>
    <n v="1376"/>
    <s v="CA-2014-126361"/>
    <x v="472"/>
    <d v="2014-08-09T00:00:00"/>
    <x v="0"/>
    <x v="104"/>
    <x v="104"/>
    <x v="0"/>
    <x v="0"/>
    <x v="213"/>
    <x v="7"/>
    <n v="84062"/>
    <x v="1"/>
    <s v="OFF-AP-10003590"/>
    <x v="1"/>
    <x v="9"/>
    <s v="Hoover WindTunnel Plus Canister Vacuum"/>
    <n v="1089.75"/>
    <n v="3"/>
    <n v="0"/>
    <n v="305.13000000000011"/>
    <s v="Yes"/>
    <n v="0"/>
    <n v="3269.25"/>
    <n v="5"/>
  </r>
  <r>
    <n v="1377"/>
    <s v="CA-2014-126361"/>
    <x v="472"/>
    <d v="2014-08-09T00:00:00"/>
    <x v="0"/>
    <x v="104"/>
    <x v="104"/>
    <x v="0"/>
    <x v="0"/>
    <x v="213"/>
    <x v="7"/>
    <n v="84062"/>
    <x v="1"/>
    <s v="OFF-PA-10000806"/>
    <x v="1"/>
    <x v="10"/>
    <s v="Xerox 1934"/>
    <n v="447.84"/>
    <n v="8"/>
    <n v="0"/>
    <n v="219.44159999999999"/>
    <s v="Yes"/>
    <n v="0"/>
    <n v="3582.72"/>
    <n v="5"/>
  </r>
  <r>
    <n v="1378"/>
    <s v="CA-2014-126361"/>
    <x v="472"/>
    <d v="2014-08-09T00:00:00"/>
    <x v="0"/>
    <x v="104"/>
    <x v="104"/>
    <x v="0"/>
    <x v="0"/>
    <x v="213"/>
    <x v="7"/>
    <n v="84062"/>
    <x v="1"/>
    <s v="OFF-AR-10000896"/>
    <x v="1"/>
    <x v="6"/>
    <s v="Newell 329"/>
    <n v="16.399999999999999"/>
    <n v="5"/>
    <n v="0"/>
    <n v="4.2639999999999993"/>
    <s v="Yes"/>
    <n v="0"/>
    <n v="82"/>
    <n v="5"/>
  </r>
  <r>
    <n v="1379"/>
    <s v="CA-2014-126361"/>
    <x v="472"/>
    <d v="2014-08-09T00:00:00"/>
    <x v="0"/>
    <x v="104"/>
    <x v="104"/>
    <x v="0"/>
    <x v="0"/>
    <x v="213"/>
    <x v="7"/>
    <n v="84062"/>
    <x v="1"/>
    <s v="TEC-PH-10002310"/>
    <x v="2"/>
    <x v="7"/>
    <s v="Panasonic KX T7731-B Digital phone"/>
    <n v="399.96000000000004"/>
    <n v="5"/>
    <n v="0.2"/>
    <n v="34.996499999999969"/>
    <s v="Yes"/>
    <n v="399.96000000000004"/>
    <n v="1599.8400000000001"/>
    <n v="5"/>
  </r>
  <r>
    <n v="1380"/>
    <s v="CA-2014-126361"/>
    <x v="472"/>
    <d v="2014-08-09T00:00:00"/>
    <x v="0"/>
    <x v="104"/>
    <x v="104"/>
    <x v="0"/>
    <x v="0"/>
    <x v="213"/>
    <x v="7"/>
    <n v="84062"/>
    <x v="1"/>
    <s v="OFF-ST-10002289"/>
    <x v="1"/>
    <x v="4"/>
    <s v="Safco Wire Cube Shelving System, For Use as 4 or 5 14&quot; Cubes, Black"/>
    <n v="158.9"/>
    <n v="5"/>
    <n v="0"/>
    <n v="7.9449999999999932"/>
    <s v="Yes"/>
    <n v="0"/>
    <n v="794.5"/>
    <n v="5"/>
  </r>
  <r>
    <n v="1381"/>
    <s v="CA-2014-126361"/>
    <x v="472"/>
    <d v="2014-08-09T00:00:00"/>
    <x v="0"/>
    <x v="104"/>
    <x v="104"/>
    <x v="0"/>
    <x v="0"/>
    <x v="213"/>
    <x v="7"/>
    <n v="84062"/>
    <x v="1"/>
    <s v="OFF-BI-10002852"/>
    <x v="1"/>
    <x v="8"/>
    <s v="Ibico Standard Transparent Covers"/>
    <n v="13.184000000000001"/>
    <n v="1"/>
    <n v="0.2"/>
    <n v="4.7792000000000003"/>
    <s v="Yes"/>
    <n v="2.6368000000000005"/>
    <n v="10.5472"/>
    <n v="5"/>
  </r>
  <r>
    <n v="1382"/>
    <s v="US-2016-100566"/>
    <x v="323"/>
    <d v="2016-09-09T00:00:00"/>
    <x v="1"/>
    <x v="451"/>
    <x v="451"/>
    <x v="2"/>
    <x v="0"/>
    <x v="34"/>
    <x v="10"/>
    <n v="60505"/>
    <x v="2"/>
    <s v="FUR-FU-10003394"/>
    <x v="0"/>
    <x v="5"/>
    <s v="Tenex &quot;The Solids&quot; Textured Chair Mats"/>
    <n v="83.951999999999998"/>
    <n v="3"/>
    <n v="0.6"/>
    <n v="-90.24839999999999"/>
    <s v="NO"/>
    <n v="151.11359999999999"/>
    <n v="100.7424"/>
    <n v="6"/>
  </r>
  <r>
    <n v="1383"/>
    <s v="US-2016-108504"/>
    <x v="473"/>
    <d v="2016-02-05T00:00:00"/>
    <x v="3"/>
    <x v="452"/>
    <x v="452"/>
    <x v="2"/>
    <x v="0"/>
    <x v="214"/>
    <x v="32"/>
    <n v="30080"/>
    <x v="0"/>
    <s v="OFF-ST-10002344"/>
    <x v="1"/>
    <x v="4"/>
    <s v="Carina 42&quot;Hx23 3/4&quot;W Media Storage Unit"/>
    <n v="80.98"/>
    <n v="1"/>
    <n v="0"/>
    <n v="1.6196000000000055"/>
    <s v="NO"/>
    <n v="0"/>
    <n v="80.98"/>
    <n v="0"/>
  </r>
  <r>
    <n v="1384"/>
    <s v="US-2016-108504"/>
    <x v="473"/>
    <d v="2016-02-05T00:00:00"/>
    <x v="3"/>
    <x v="452"/>
    <x v="452"/>
    <x v="2"/>
    <x v="0"/>
    <x v="214"/>
    <x v="32"/>
    <n v="30080"/>
    <x v="0"/>
    <s v="OFF-PA-10001289"/>
    <x v="1"/>
    <x v="10"/>
    <s v="White Computer Printout Paper by Universal"/>
    <n v="348.84"/>
    <n v="9"/>
    <n v="0"/>
    <n v="170.9316"/>
    <s v="NO"/>
    <n v="0"/>
    <n v="3139.56"/>
    <n v="0"/>
  </r>
  <r>
    <n v="1385"/>
    <s v="US-2016-108504"/>
    <x v="473"/>
    <d v="2016-02-05T00:00:00"/>
    <x v="3"/>
    <x v="452"/>
    <x v="452"/>
    <x v="2"/>
    <x v="0"/>
    <x v="214"/>
    <x v="32"/>
    <n v="30080"/>
    <x v="0"/>
    <s v="OFF-FA-10000053"/>
    <x v="1"/>
    <x v="13"/>
    <s v="Revere Boxed Rubber Bands by Revere"/>
    <n v="9.4499999999999993"/>
    <n v="5"/>
    <n v="0"/>
    <n v="0.18900000000000028"/>
    <s v="NO"/>
    <n v="0"/>
    <n v="47.25"/>
    <n v="0"/>
  </r>
  <r>
    <n v="1386"/>
    <s v="US-2016-108504"/>
    <x v="473"/>
    <d v="2016-02-05T00:00:00"/>
    <x v="3"/>
    <x v="452"/>
    <x v="452"/>
    <x v="2"/>
    <x v="0"/>
    <x v="214"/>
    <x v="32"/>
    <n v="30080"/>
    <x v="0"/>
    <s v="FUR-FU-10004091"/>
    <x v="0"/>
    <x v="5"/>
    <s v="Eldon 200 Class Desk Accessories, Black"/>
    <n v="18.84"/>
    <n v="3"/>
    <n v="0"/>
    <n v="7.1592000000000002"/>
    <s v="NO"/>
    <n v="0"/>
    <n v="56.519999999999996"/>
    <n v="0"/>
  </r>
  <r>
    <n v="1387"/>
    <s v="US-2016-108504"/>
    <x v="473"/>
    <d v="2016-02-05T00:00:00"/>
    <x v="3"/>
    <x v="452"/>
    <x v="452"/>
    <x v="2"/>
    <x v="0"/>
    <x v="214"/>
    <x v="32"/>
    <n v="30080"/>
    <x v="0"/>
    <s v="FUR-BO-10004015"/>
    <x v="0"/>
    <x v="0"/>
    <s v="Bush Andora Bookcase, Maple/Graphite Gray Finish"/>
    <n v="239.98"/>
    <n v="2"/>
    <n v="0"/>
    <n v="52.795599999999979"/>
    <s v="NO"/>
    <n v="0"/>
    <n v="479.96"/>
    <n v="0"/>
  </r>
  <r>
    <n v="1388"/>
    <s v="US-2016-108504"/>
    <x v="473"/>
    <d v="2016-02-05T00:00:00"/>
    <x v="3"/>
    <x v="452"/>
    <x v="452"/>
    <x v="2"/>
    <x v="0"/>
    <x v="214"/>
    <x v="32"/>
    <n v="30080"/>
    <x v="0"/>
    <s v="OFF-EN-10003001"/>
    <x v="1"/>
    <x v="12"/>
    <s v="Ames Color-File Green Diamond Border X-ray Mailers"/>
    <n v="167.96"/>
    <n v="2"/>
    <n v="0"/>
    <n v="78.941199999999995"/>
    <s v="NO"/>
    <n v="0"/>
    <n v="335.92"/>
    <n v="0"/>
  </r>
  <r>
    <n v="1389"/>
    <s v="US-2016-108504"/>
    <x v="473"/>
    <d v="2016-02-05T00:00:00"/>
    <x v="3"/>
    <x v="452"/>
    <x v="452"/>
    <x v="2"/>
    <x v="0"/>
    <x v="214"/>
    <x v="32"/>
    <n v="30080"/>
    <x v="0"/>
    <s v="TEC-PH-10000215"/>
    <x v="2"/>
    <x v="7"/>
    <s v="Plantronics Cordless Phone Headset with In-line Volume - M214C"/>
    <n v="104.85000000000001"/>
    <n v="3"/>
    <n v="0"/>
    <n v="28.309500000000007"/>
    <s v="NO"/>
    <n v="0"/>
    <n v="314.55"/>
    <n v="0"/>
  </r>
  <r>
    <n v="1390"/>
    <s v="US-2016-108504"/>
    <x v="473"/>
    <d v="2016-02-05T00:00:00"/>
    <x v="3"/>
    <x v="452"/>
    <x v="452"/>
    <x v="2"/>
    <x v="0"/>
    <x v="214"/>
    <x v="32"/>
    <n v="30080"/>
    <x v="0"/>
    <s v="TEC-PH-10003645"/>
    <x v="2"/>
    <x v="7"/>
    <s v="Aastra 57i VoIP phone"/>
    <n v="484.83000000000004"/>
    <n v="3"/>
    <n v="0"/>
    <n v="126.05580000000002"/>
    <s v="NO"/>
    <n v="0"/>
    <n v="1454.4900000000002"/>
    <n v="0"/>
  </r>
  <r>
    <n v="1391"/>
    <s v="US-2016-108504"/>
    <x v="473"/>
    <d v="2016-02-05T00:00:00"/>
    <x v="3"/>
    <x v="452"/>
    <x v="452"/>
    <x v="2"/>
    <x v="0"/>
    <x v="214"/>
    <x v="32"/>
    <n v="30080"/>
    <x v="0"/>
    <s v="OFF-PA-10000357"/>
    <x v="1"/>
    <x v="10"/>
    <s v="White Dual Perf Computer Printout Paper, 2700 Sheets, 1 Part, Heavyweight, 20 lbs., 14 7/8 x 11"/>
    <n v="122.97"/>
    <n v="3"/>
    <n v="0"/>
    <n v="60.255300000000005"/>
    <s v="NO"/>
    <n v="0"/>
    <n v="368.90999999999997"/>
    <n v="0"/>
  </r>
  <r>
    <n v="1392"/>
    <s v="US-2016-108504"/>
    <x v="473"/>
    <d v="2016-02-05T00:00:00"/>
    <x v="3"/>
    <x v="452"/>
    <x v="452"/>
    <x v="2"/>
    <x v="0"/>
    <x v="214"/>
    <x v="32"/>
    <n v="30080"/>
    <x v="0"/>
    <s v="OFF-ST-10004804"/>
    <x v="1"/>
    <x v="4"/>
    <s v="Belkin 19&quot; Vented Equipment Shelf, Black"/>
    <n v="154.44"/>
    <n v="3"/>
    <n v="0"/>
    <n v="1.5444000000000031"/>
    <s v="NO"/>
    <n v="0"/>
    <n v="463.32"/>
    <n v="0"/>
  </r>
  <r>
    <n v="1393"/>
    <s v="US-2016-108504"/>
    <x v="473"/>
    <d v="2016-02-05T00:00:00"/>
    <x v="3"/>
    <x v="452"/>
    <x v="452"/>
    <x v="2"/>
    <x v="0"/>
    <x v="214"/>
    <x v="32"/>
    <n v="30080"/>
    <x v="0"/>
    <s v="OFF-PA-10003892"/>
    <x v="1"/>
    <x v="10"/>
    <s v="Xerox 1943"/>
    <n v="342.37"/>
    <n v="7"/>
    <n v="0"/>
    <n v="160.91389999999998"/>
    <s v="NO"/>
    <n v="0"/>
    <n v="2396.59"/>
    <n v="0"/>
  </r>
  <r>
    <n v="1394"/>
    <s v="CA-2017-124828"/>
    <x v="445"/>
    <d v="2017-07-04T00:00:00"/>
    <x v="2"/>
    <x v="453"/>
    <x v="453"/>
    <x v="1"/>
    <x v="0"/>
    <x v="140"/>
    <x v="3"/>
    <n v="27217"/>
    <x v="0"/>
    <s v="OFF-AR-10003514"/>
    <x v="1"/>
    <x v="6"/>
    <s v="4009 Highlighters by Sanford"/>
    <n v="9.5519999999999996"/>
    <n v="3"/>
    <n v="0.2"/>
    <n v="1.5521999999999991"/>
    <s v="NO"/>
    <n v="5.7312000000000003"/>
    <n v="22.924799999999998"/>
    <n v="1"/>
  </r>
  <r>
    <n v="1395"/>
    <s v="US-2017-117247"/>
    <x v="449"/>
    <d v="2017-10-14T00:00:00"/>
    <x v="1"/>
    <x v="316"/>
    <x v="316"/>
    <x v="1"/>
    <x v="0"/>
    <x v="34"/>
    <x v="10"/>
    <n v="60505"/>
    <x v="2"/>
    <s v="FUR-TA-10002958"/>
    <x v="0"/>
    <x v="3"/>
    <s v="Bevis Oval Conference Table, Walnut"/>
    <n v="652.45000000000005"/>
    <n v="5"/>
    <n v="0.5"/>
    <n v="-430.61700000000019"/>
    <s v="NO"/>
    <n v="1631.125"/>
    <n v="1631.125"/>
    <n v="5"/>
  </r>
  <r>
    <n v="1396"/>
    <s v="US-2017-117247"/>
    <x v="449"/>
    <d v="2017-10-14T00:00:00"/>
    <x v="1"/>
    <x v="316"/>
    <x v="316"/>
    <x v="1"/>
    <x v="0"/>
    <x v="34"/>
    <x v="10"/>
    <n v="60505"/>
    <x v="2"/>
    <s v="FUR-TA-10001676"/>
    <x v="0"/>
    <x v="3"/>
    <s v="Hon 61000 Series Interactive Training Tables"/>
    <n v="66.644999999999996"/>
    <n v="3"/>
    <n v="0.5"/>
    <n v="-42.652799999999999"/>
    <s v="NO"/>
    <n v="99.967500000000001"/>
    <n v="99.967500000000001"/>
    <n v="5"/>
  </r>
  <r>
    <n v="1397"/>
    <s v="CA-2016-124485"/>
    <x v="390"/>
    <d v="2016-11-26T00:00:00"/>
    <x v="2"/>
    <x v="396"/>
    <x v="396"/>
    <x v="0"/>
    <x v="0"/>
    <x v="20"/>
    <x v="15"/>
    <n v="10035"/>
    <x v="3"/>
    <s v="OFF-BI-10000822"/>
    <x v="1"/>
    <x v="8"/>
    <s v="Acco PRESSTEX Data Binder with Storage Hooks, Light Blue, 9 1/2&quot; X 11&quot;"/>
    <n v="17.216000000000001"/>
    <n v="4"/>
    <n v="0.2"/>
    <n v="6.025599999999999"/>
    <s v="NO"/>
    <n v="13.772800000000002"/>
    <n v="55.091200000000001"/>
    <n v="2"/>
  </r>
  <r>
    <n v="1398"/>
    <s v="CA-2016-124485"/>
    <x v="390"/>
    <d v="2016-11-26T00:00:00"/>
    <x v="2"/>
    <x v="396"/>
    <x v="396"/>
    <x v="0"/>
    <x v="0"/>
    <x v="20"/>
    <x v="15"/>
    <n v="10035"/>
    <x v="3"/>
    <s v="OFF-PA-10004971"/>
    <x v="1"/>
    <x v="10"/>
    <s v="Xerox 196"/>
    <n v="11.56"/>
    <n v="2"/>
    <n v="0"/>
    <n v="5.6644000000000005"/>
    <s v="NO"/>
    <n v="0"/>
    <n v="23.12"/>
    <n v="2"/>
  </r>
  <r>
    <n v="1399"/>
    <s v="CA-2016-124485"/>
    <x v="390"/>
    <d v="2016-11-26T00:00:00"/>
    <x v="2"/>
    <x v="396"/>
    <x v="396"/>
    <x v="0"/>
    <x v="0"/>
    <x v="20"/>
    <x v="15"/>
    <n v="10035"/>
    <x v="3"/>
    <s v="TEC-AC-10002323"/>
    <x v="2"/>
    <x v="11"/>
    <s v="SanDisk Ultra 32 GB MicroSDHC Class 10 Memory Card"/>
    <n v="88.4"/>
    <n v="4"/>
    <n v="0"/>
    <n v="11.492000000000004"/>
    <s v="NO"/>
    <n v="0"/>
    <n v="353.6"/>
    <n v="2"/>
  </r>
  <r>
    <n v="1400"/>
    <s v="CA-2016-124485"/>
    <x v="390"/>
    <d v="2016-11-26T00:00:00"/>
    <x v="2"/>
    <x v="396"/>
    <x v="396"/>
    <x v="0"/>
    <x v="0"/>
    <x v="20"/>
    <x v="15"/>
    <n v="10035"/>
    <x v="3"/>
    <s v="OFF-PA-10004888"/>
    <x v="1"/>
    <x v="10"/>
    <s v="Xerox 217"/>
    <n v="6.48"/>
    <n v="1"/>
    <n v="0"/>
    <n v="3.1104000000000003"/>
    <s v="NO"/>
    <n v="0"/>
    <n v="6.48"/>
    <n v="2"/>
  </r>
  <r>
    <n v="1401"/>
    <s v="CA-2016-159212"/>
    <x v="474"/>
    <d v="2016-11-05T00:00:00"/>
    <x v="1"/>
    <x v="454"/>
    <x v="454"/>
    <x v="2"/>
    <x v="0"/>
    <x v="127"/>
    <x v="17"/>
    <n v="24153"/>
    <x v="0"/>
    <s v="TEC-PH-10003988"/>
    <x v="2"/>
    <x v="7"/>
    <s v="LF Elite 3D Dazzle Designer Hard Case Cover, Lf Stylus Pen and Wiper For Apple Iphone 5c Mini Lite"/>
    <n v="21.8"/>
    <n v="2"/>
    <n v="0"/>
    <n v="6.104000000000001"/>
    <s v="Yes"/>
    <n v="0"/>
    <n v="43.6"/>
    <n v="4"/>
  </r>
  <r>
    <n v="1402"/>
    <s v="CA-2016-159212"/>
    <x v="474"/>
    <d v="2016-11-05T00:00:00"/>
    <x v="1"/>
    <x v="454"/>
    <x v="454"/>
    <x v="2"/>
    <x v="0"/>
    <x v="127"/>
    <x v="17"/>
    <n v="24153"/>
    <x v="0"/>
    <s v="OFF-EN-10002230"/>
    <x v="1"/>
    <x v="12"/>
    <s v="Airmail Envelopes"/>
    <n v="251.79000000000002"/>
    <n v="3"/>
    <n v="0"/>
    <n v="118.34129999999999"/>
    <s v="Yes"/>
    <n v="0"/>
    <n v="755.37000000000012"/>
    <n v="4"/>
  </r>
  <r>
    <n v="1403"/>
    <s v="US-2016-161396"/>
    <x v="475"/>
    <d v="2016-04-25T00:00:00"/>
    <x v="1"/>
    <x v="39"/>
    <x v="39"/>
    <x v="2"/>
    <x v="0"/>
    <x v="38"/>
    <x v="24"/>
    <n v="43229"/>
    <x v="3"/>
    <s v="FUR-TA-10002622"/>
    <x v="0"/>
    <x v="3"/>
    <s v="Bush Andora Conference Table, Maple/Graphite Gray Finish"/>
    <n v="205.17599999999999"/>
    <n v="2"/>
    <n v="0.4"/>
    <n v="-58.133199999999988"/>
    <s v="NO"/>
    <n v="164.14080000000001"/>
    <n v="246.21119999999996"/>
    <n v="6"/>
  </r>
  <r>
    <n v="1404"/>
    <s v="US-2016-161396"/>
    <x v="475"/>
    <d v="2016-04-25T00:00:00"/>
    <x v="1"/>
    <x v="39"/>
    <x v="39"/>
    <x v="2"/>
    <x v="0"/>
    <x v="38"/>
    <x v="24"/>
    <n v="43229"/>
    <x v="3"/>
    <s v="OFF-PA-10000418"/>
    <x v="1"/>
    <x v="10"/>
    <s v="Xerox 189"/>
    <n v="419.4"/>
    <n v="5"/>
    <n v="0.2"/>
    <n v="146.79"/>
    <s v="NO"/>
    <n v="419.40000000000003"/>
    <n v="1677.6"/>
    <n v="6"/>
  </r>
  <r>
    <n v="1405"/>
    <s v="US-2014-118486"/>
    <x v="322"/>
    <d v="2014-04-08T00:00:00"/>
    <x v="2"/>
    <x v="174"/>
    <x v="174"/>
    <x v="2"/>
    <x v="0"/>
    <x v="10"/>
    <x v="9"/>
    <n v="19143"/>
    <x v="3"/>
    <s v="OFF-SU-10004498"/>
    <x v="1"/>
    <x v="14"/>
    <s v="Martin-Yale Premier Letter Opener"/>
    <n v="10.304000000000002"/>
    <n v="1"/>
    <n v="0.2"/>
    <n v="-2.1896000000000004"/>
    <s v="NO"/>
    <n v="2.0608000000000004"/>
    <n v="8.2432000000000016"/>
    <n v="2"/>
  </r>
  <r>
    <n v="1406"/>
    <s v="US-2014-118486"/>
    <x v="322"/>
    <d v="2014-04-08T00:00:00"/>
    <x v="2"/>
    <x v="174"/>
    <x v="174"/>
    <x v="2"/>
    <x v="0"/>
    <x v="10"/>
    <x v="9"/>
    <n v="19143"/>
    <x v="3"/>
    <s v="FUR-TA-10001039"/>
    <x v="0"/>
    <x v="3"/>
    <s v="KI Adjustable-Height Table"/>
    <n v="154.76400000000001"/>
    <n v="3"/>
    <n v="0.4"/>
    <n v="-36.11160000000001"/>
    <s v="NO"/>
    <n v="185.71680000000003"/>
    <n v="278.5752"/>
    <n v="2"/>
  </r>
  <r>
    <n v="1407"/>
    <s v="US-2014-118486"/>
    <x v="322"/>
    <d v="2014-04-08T00:00:00"/>
    <x v="2"/>
    <x v="174"/>
    <x v="174"/>
    <x v="2"/>
    <x v="0"/>
    <x v="10"/>
    <x v="9"/>
    <n v="19143"/>
    <x v="3"/>
    <s v="TEC-AC-10004659"/>
    <x v="2"/>
    <x v="11"/>
    <s v="Imation Secure+ Hardware Encrypted USB 2.0 Flash Drive; 16GB"/>
    <n v="116.78399999999999"/>
    <n v="2"/>
    <n v="0.2"/>
    <n v="21.896999999999991"/>
    <s v="NO"/>
    <n v="46.7136"/>
    <n v="186.8544"/>
    <n v="2"/>
  </r>
  <r>
    <n v="1408"/>
    <s v="CA-2016-130407"/>
    <x v="476"/>
    <d v="2016-09-06T00:00:00"/>
    <x v="1"/>
    <x v="30"/>
    <x v="30"/>
    <x v="0"/>
    <x v="0"/>
    <x v="20"/>
    <x v="15"/>
    <n v="10024"/>
    <x v="3"/>
    <s v="OFF-AR-10002240"/>
    <x v="1"/>
    <x v="6"/>
    <s v="Panasonic KP-150 Electric Pencil Sharpener"/>
    <n v="75.48"/>
    <n v="2"/>
    <n v="0"/>
    <n v="19.6248"/>
    <s v="NO"/>
    <n v="0"/>
    <n v="150.96"/>
    <n v="4"/>
  </r>
  <r>
    <n v="1409"/>
    <s v="CA-2016-130407"/>
    <x v="476"/>
    <d v="2016-09-06T00:00:00"/>
    <x v="1"/>
    <x v="30"/>
    <x v="30"/>
    <x v="0"/>
    <x v="0"/>
    <x v="20"/>
    <x v="15"/>
    <n v="10024"/>
    <x v="3"/>
    <s v="FUR-FU-10001967"/>
    <x v="0"/>
    <x v="5"/>
    <s v="Telescoping Adjustable Floor Lamp"/>
    <n v="39.979999999999997"/>
    <n v="2"/>
    <n v="0"/>
    <n v="9.9949999999999974"/>
    <s v="NO"/>
    <n v="0"/>
    <n v="79.959999999999994"/>
    <n v="4"/>
  </r>
  <r>
    <n v="1410"/>
    <s v="US-2016-122245"/>
    <x v="477"/>
    <d v="2016-09-30T00:00:00"/>
    <x v="1"/>
    <x v="455"/>
    <x v="455"/>
    <x v="0"/>
    <x v="0"/>
    <x v="42"/>
    <x v="16"/>
    <n v="85023"/>
    <x v="1"/>
    <s v="FUR-TA-10002356"/>
    <x v="0"/>
    <x v="3"/>
    <s v="Bevis Boat-Shaped Conference Table"/>
    <n v="393.16500000000002"/>
    <n v="3"/>
    <n v="0.5"/>
    <n v="-204.44580000000005"/>
    <s v="NO"/>
    <n v="589.74750000000006"/>
    <n v="589.74750000000006"/>
    <n v="5"/>
  </r>
  <r>
    <n v="1411"/>
    <s v="CA-2017-105144"/>
    <x v="259"/>
    <d v="2017-11-11T00:00:00"/>
    <x v="1"/>
    <x v="449"/>
    <x v="449"/>
    <x v="2"/>
    <x v="0"/>
    <x v="55"/>
    <x v="5"/>
    <n v="75051"/>
    <x v="2"/>
    <s v="OFF-LA-10003923"/>
    <x v="1"/>
    <x v="2"/>
    <s v="Alphabetical Labels for Top Tab Filing"/>
    <n v="23.680000000000003"/>
    <n v="2"/>
    <n v="0.2"/>
    <n v="8.879999999999999"/>
    <s v="NO"/>
    <n v="9.4720000000000013"/>
    <n v="37.888000000000005"/>
    <n v="7"/>
  </r>
  <r>
    <n v="1412"/>
    <s v="CA-2016-136329"/>
    <x v="478"/>
    <d v="2016-07-13T00:00:00"/>
    <x v="1"/>
    <x v="63"/>
    <x v="63"/>
    <x v="1"/>
    <x v="0"/>
    <x v="20"/>
    <x v="15"/>
    <n v="10035"/>
    <x v="3"/>
    <s v="FUR-CH-10002335"/>
    <x v="0"/>
    <x v="1"/>
    <s v="Hon GuestStacker Chair"/>
    <n v="408.00599999999997"/>
    <n v="2"/>
    <n v="0.1"/>
    <n v="72.534400000000005"/>
    <s v="NO"/>
    <n v="81.601200000000006"/>
    <n v="734.41079999999988"/>
    <n v="4"/>
  </r>
  <r>
    <n v="1413"/>
    <s v="CA-2016-136329"/>
    <x v="478"/>
    <d v="2016-07-13T00:00:00"/>
    <x v="1"/>
    <x v="63"/>
    <x v="63"/>
    <x v="1"/>
    <x v="0"/>
    <x v="20"/>
    <x v="15"/>
    <n v="10035"/>
    <x v="3"/>
    <s v="FUR-FU-10000723"/>
    <x v="0"/>
    <x v="5"/>
    <s v="Deflect-o EconoMat Studded, No Bevel Mat for Low Pile Carpeting"/>
    <n v="165.28"/>
    <n v="4"/>
    <n v="0"/>
    <n v="14.875200000000007"/>
    <s v="NO"/>
    <n v="0"/>
    <n v="661.12"/>
    <n v="4"/>
  </r>
  <r>
    <n v="1414"/>
    <s v="CA-2014-146640"/>
    <x v="479"/>
    <d v="2014-07-05T00:00:00"/>
    <x v="1"/>
    <x v="456"/>
    <x v="456"/>
    <x v="0"/>
    <x v="0"/>
    <x v="20"/>
    <x v="15"/>
    <n v="10024"/>
    <x v="3"/>
    <s v="OFF-BI-10002867"/>
    <x v="1"/>
    <x v="8"/>
    <s v="GBC Recycled Regency Composition Covers"/>
    <n v="334.76800000000003"/>
    <n v="7"/>
    <n v="0.2"/>
    <n v="108.79959999999997"/>
    <s v="NO"/>
    <n v="468.67520000000007"/>
    <n v="1874.7008000000001"/>
    <n v="5"/>
  </r>
  <r>
    <n v="1415"/>
    <s v="CA-2017-115994"/>
    <x v="480"/>
    <d v="2017-01-31T00:00:00"/>
    <x v="0"/>
    <x v="457"/>
    <x v="457"/>
    <x v="2"/>
    <x v="0"/>
    <x v="116"/>
    <x v="1"/>
    <n v="92627"/>
    <x v="1"/>
    <s v="TEC-AC-10000580"/>
    <x v="2"/>
    <x v="11"/>
    <s v="Logitech G13 Programmable Gameboard with LCD Display"/>
    <n v="239.96999999999997"/>
    <n v="3"/>
    <n v="0"/>
    <n v="26.39670000000001"/>
    <s v="Yes"/>
    <n v="0"/>
    <n v="719.90999999999985"/>
    <n v="3"/>
  </r>
  <r>
    <n v="1416"/>
    <s v="CA-2017-115994"/>
    <x v="480"/>
    <d v="2017-01-31T00:00:00"/>
    <x v="0"/>
    <x v="457"/>
    <x v="457"/>
    <x v="2"/>
    <x v="0"/>
    <x v="116"/>
    <x v="1"/>
    <n v="92627"/>
    <x v="1"/>
    <s v="FUR-FU-10003976"/>
    <x v="0"/>
    <x v="5"/>
    <s v="DAX Executive Solid Wood Document Frame, Desktop or Hang, Mahogany, 5 x 7"/>
    <n v="37.74"/>
    <n v="3"/>
    <n v="0"/>
    <n v="12.831599999999996"/>
    <s v="Yes"/>
    <n v="0"/>
    <n v="113.22"/>
    <n v="3"/>
  </r>
  <r>
    <n v="1417"/>
    <s v="CA-2015-126697"/>
    <x v="481"/>
    <d v="2015-09-24T00:00:00"/>
    <x v="2"/>
    <x v="458"/>
    <x v="458"/>
    <x v="1"/>
    <x v="0"/>
    <x v="12"/>
    <x v="5"/>
    <n v="77041"/>
    <x v="2"/>
    <s v="TEC-PH-10002922"/>
    <x v="2"/>
    <x v="7"/>
    <s v="ShoreTel ShorePhone IP 230 VoIP phone"/>
    <n v="946.34400000000005"/>
    <n v="7"/>
    <n v="0.2"/>
    <n v="118.29299999999989"/>
    <s v="NO"/>
    <n v="1324.8816000000002"/>
    <n v="5299.5264000000006"/>
    <n v="3"/>
  </r>
  <r>
    <n v="1418"/>
    <s v="CA-2015-126697"/>
    <x v="481"/>
    <d v="2015-09-24T00:00:00"/>
    <x v="2"/>
    <x v="458"/>
    <x v="458"/>
    <x v="1"/>
    <x v="0"/>
    <x v="12"/>
    <x v="5"/>
    <n v="77041"/>
    <x v="2"/>
    <s v="TEC-AC-10004353"/>
    <x v="2"/>
    <x v="11"/>
    <s v="Hypercom P1300 Pinpad"/>
    <n v="151.20000000000002"/>
    <n v="3"/>
    <n v="0.2"/>
    <n v="32.130000000000003"/>
    <s v="NO"/>
    <n v="90.720000000000013"/>
    <n v="362.88"/>
    <n v="3"/>
  </r>
  <r>
    <n v="1419"/>
    <s v="CA-2015-126697"/>
    <x v="481"/>
    <d v="2015-09-24T00:00:00"/>
    <x v="2"/>
    <x v="458"/>
    <x v="458"/>
    <x v="1"/>
    <x v="0"/>
    <x v="12"/>
    <x v="5"/>
    <n v="77041"/>
    <x v="2"/>
    <s v="FUR-FU-10001706"/>
    <x v="0"/>
    <x v="5"/>
    <s v="Longer-Life Soft White Bulbs"/>
    <n v="4.9280000000000008"/>
    <n v="4"/>
    <n v="0.6"/>
    <n v="-1.4783999999999997"/>
    <s v="NO"/>
    <n v="11.827200000000001"/>
    <n v="7.884800000000002"/>
    <n v="3"/>
  </r>
  <r>
    <n v="1420"/>
    <s v="CA-2015-124800"/>
    <x v="120"/>
    <d v="2015-09-30T00:00:00"/>
    <x v="1"/>
    <x v="459"/>
    <x v="459"/>
    <x v="1"/>
    <x v="0"/>
    <x v="123"/>
    <x v="16"/>
    <n v="85204"/>
    <x v="1"/>
    <s v="OFF-PA-10000501"/>
    <x v="1"/>
    <x v="10"/>
    <s v="Petty Cash Envelope"/>
    <n v="86.272000000000006"/>
    <n v="4"/>
    <n v="0.2"/>
    <n v="31.273599999999998"/>
    <s v="NO"/>
    <n v="69.017600000000002"/>
    <n v="276.07040000000001"/>
    <n v="4"/>
  </r>
  <r>
    <n v="1421"/>
    <s v="CA-2015-124800"/>
    <x v="120"/>
    <d v="2015-09-30T00:00:00"/>
    <x v="1"/>
    <x v="459"/>
    <x v="459"/>
    <x v="1"/>
    <x v="0"/>
    <x v="123"/>
    <x v="16"/>
    <n v="85204"/>
    <x v="1"/>
    <s v="OFF-BI-10000778"/>
    <x v="1"/>
    <x v="8"/>
    <s v="GBC VeloBinder Electric Binding Machine"/>
    <n v="72.588000000000008"/>
    <n v="2"/>
    <n v="0.7"/>
    <n v="-48.391999999999982"/>
    <s v="NO"/>
    <n v="101.62320000000001"/>
    <n v="43.552800000000005"/>
    <n v="4"/>
  </r>
  <r>
    <n v="1422"/>
    <s v="CA-2015-124800"/>
    <x v="120"/>
    <d v="2015-09-30T00:00:00"/>
    <x v="1"/>
    <x v="459"/>
    <x v="459"/>
    <x v="1"/>
    <x v="0"/>
    <x v="123"/>
    <x v="16"/>
    <n v="85204"/>
    <x v="1"/>
    <s v="OFF-AP-10004980"/>
    <x v="1"/>
    <x v="9"/>
    <s v="3M Replacement Filter for Office Air Cleaner for 20' x 33' Room"/>
    <n v="60.672000000000004"/>
    <n v="2"/>
    <n v="0.2"/>
    <n v="14.409600000000003"/>
    <s v="NO"/>
    <n v="24.268800000000002"/>
    <n v="97.075200000000009"/>
    <n v="4"/>
  </r>
  <r>
    <n v="1423"/>
    <s v="CA-2015-124800"/>
    <x v="120"/>
    <d v="2015-09-30T00:00:00"/>
    <x v="1"/>
    <x v="459"/>
    <x v="459"/>
    <x v="1"/>
    <x v="0"/>
    <x v="123"/>
    <x v="16"/>
    <n v="85204"/>
    <x v="1"/>
    <s v="OFF-BI-10003984"/>
    <x v="1"/>
    <x v="8"/>
    <s v="Lock-Up Easel 'Spel-Binder'"/>
    <n v="77.031000000000006"/>
    <n v="9"/>
    <n v="0.7"/>
    <n v="-59.057100000000005"/>
    <s v="NO"/>
    <n v="485.29529999999994"/>
    <n v="207.98370000000006"/>
    <n v="4"/>
  </r>
  <r>
    <n v="1424"/>
    <s v="CA-2015-124800"/>
    <x v="120"/>
    <d v="2015-09-30T00:00:00"/>
    <x v="1"/>
    <x v="459"/>
    <x v="459"/>
    <x v="1"/>
    <x v="0"/>
    <x v="123"/>
    <x v="16"/>
    <n v="85204"/>
    <x v="1"/>
    <s v="OFF-ST-10000798"/>
    <x v="1"/>
    <x v="4"/>
    <s v="2300 Heavy-Duty Transfer File Systems by Perma"/>
    <n v="119.90400000000001"/>
    <n v="6"/>
    <n v="0.2"/>
    <n v="-1.4988000000000135"/>
    <s v="NO"/>
    <n v="143.88480000000001"/>
    <n v="575.53920000000005"/>
    <n v="4"/>
  </r>
  <r>
    <n v="1425"/>
    <s v="CA-2015-124800"/>
    <x v="120"/>
    <d v="2015-09-30T00:00:00"/>
    <x v="1"/>
    <x v="459"/>
    <x v="459"/>
    <x v="1"/>
    <x v="0"/>
    <x v="123"/>
    <x v="16"/>
    <n v="85204"/>
    <x v="1"/>
    <s v="TEC-PH-10001750"/>
    <x v="2"/>
    <x v="7"/>
    <s v="Samsung Rugby III"/>
    <n v="263.96000000000004"/>
    <n v="5"/>
    <n v="0.2"/>
    <n v="23.096500000000006"/>
    <s v="NO"/>
    <n v="263.96000000000004"/>
    <n v="1055.8400000000001"/>
    <n v="4"/>
  </r>
  <r>
    <n v="1426"/>
    <s v="CA-2015-124800"/>
    <x v="120"/>
    <d v="2015-09-30T00:00:00"/>
    <x v="1"/>
    <x v="459"/>
    <x v="459"/>
    <x v="1"/>
    <x v="0"/>
    <x v="123"/>
    <x v="16"/>
    <n v="85204"/>
    <x v="1"/>
    <s v="OFF-ST-10002743"/>
    <x v="1"/>
    <x v="4"/>
    <s v="SAFCO Boltless Steel Shelving"/>
    <n v="363.64800000000002"/>
    <n v="4"/>
    <n v="0.2"/>
    <n v="-86.366400000000027"/>
    <s v="NO"/>
    <n v="290.91840000000002"/>
    <n v="1163.6736000000001"/>
    <n v="4"/>
  </r>
  <r>
    <n v="1427"/>
    <s v="US-2015-164448"/>
    <x v="89"/>
    <d v="2015-11-04T00:00:00"/>
    <x v="0"/>
    <x v="460"/>
    <x v="460"/>
    <x v="1"/>
    <x v="0"/>
    <x v="162"/>
    <x v="1"/>
    <n v="93905"/>
    <x v="1"/>
    <s v="OFF-BI-10002949"/>
    <x v="1"/>
    <x v="8"/>
    <s v="Prestige Round Ring Binders"/>
    <n v="9.7280000000000015"/>
    <n v="2"/>
    <n v="0.2"/>
    <n v="3.283199999999999"/>
    <s v="NO"/>
    <n v="3.8912000000000009"/>
    <n v="15.564800000000002"/>
    <n v="4"/>
  </r>
  <r>
    <n v="1428"/>
    <s v="US-2015-164448"/>
    <x v="89"/>
    <d v="2015-11-04T00:00:00"/>
    <x v="0"/>
    <x v="460"/>
    <x v="460"/>
    <x v="1"/>
    <x v="0"/>
    <x v="162"/>
    <x v="1"/>
    <n v="93905"/>
    <x v="1"/>
    <s v="OFF-EN-10002600"/>
    <x v="1"/>
    <x v="12"/>
    <s v="Redi-Strip #10 Envelopes, 4 1/8 x 9 1/2"/>
    <n v="14.75"/>
    <n v="5"/>
    <n v="0"/>
    <n v="7.08"/>
    <s v="NO"/>
    <n v="0"/>
    <n v="73.75"/>
    <n v="4"/>
  </r>
  <r>
    <n v="1429"/>
    <s v="US-2015-164448"/>
    <x v="89"/>
    <d v="2015-11-04T00:00:00"/>
    <x v="0"/>
    <x v="460"/>
    <x v="460"/>
    <x v="1"/>
    <x v="0"/>
    <x v="162"/>
    <x v="1"/>
    <n v="93905"/>
    <x v="1"/>
    <s v="OFF-BI-10003708"/>
    <x v="1"/>
    <x v="8"/>
    <s v="Acco Four Pocket Poly Ring Binder with Label Holder, Smoke, 1&quot;"/>
    <n v="29.800000000000004"/>
    <n v="5"/>
    <n v="0.2"/>
    <n v="9.3124999999999982"/>
    <s v="NO"/>
    <n v="29.800000000000008"/>
    <n v="119.20000000000002"/>
    <n v="4"/>
  </r>
  <r>
    <n v="1430"/>
    <s v="US-2015-164448"/>
    <x v="89"/>
    <d v="2015-11-04T00:00:00"/>
    <x v="0"/>
    <x v="460"/>
    <x v="460"/>
    <x v="1"/>
    <x v="0"/>
    <x v="162"/>
    <x v="1"/>
    <n v="93905"/>
    <x v="1"/>
    <s v="OFF-LA-10003510"/>
    <x v="1"/>
    <x v="2"/>
    <s v="Avery 4027 File Folder Labels for Dot Matrix Printers, 5000 Labels per Box, White"/>
    <n v="427.42"/>
    <n v="14"/>
    <n v="0"/>
    <n v="196.61320000000001"/>
    <s v="NO"/>
    <n v="0"/>
    <n v="5983.88"/>
    <n v="4"/>
  </r>
  <r>
    <n v="1431"/>
    <s v="CA-2017-122700"/>
    <x v="200"/>
    <d v="2017-11-30T00:00:00"/>
    <x v="1"/>
    <x v="299"/>
    <x v="299"/>
    <x v="0"/>
    <x v="0"/>
    <x v="38"/>
    <x v="24"/>
    <n v="43229"/>
    <x v="3"/>
    <s v="TEC-PH-10003092"/>
    <x v="2"/>
    <x v="7"/>
    <s v="Motorola L804"/>
    <n v="220.75200000000001"/>
    <n v="8"/>
    <n v="0.4"/>
    <n v="-40.47120000000001"/>
    <s v="NO"/>
    <n v="706.40640000000008"/>
    <n v="1059.6096"/>
    <n v="4"/>
  </r>
  <r>
    <n v="1432"/>
    <s v="CA-2014-120768"/>
    <x v="174"/>
    <d v="2014-12-21T00:00:00"/>
    <x v="0"/>
    <x v="5"/>
    <x v="5"/>
    <x v="0"/>
    <x v="0"/>
    <x v="159"/>
    <x v="19"/>
    <n v="35630"/>
    <x v="0"/>
    <s v="OFF-BI-10001191"/>
    <x v="1"/>
    <x v="8"/>
    <s v="Canvas Sectional Post Binders"/>
    <n v="152.76"/>
    <n v="6"/>
    <n v="0"/>
    <n v="74.852400000000003"/>
    <s v="NO"/>
    <n v="0"/>
    <n v="916.56"/>
    <n v="2"/>
  </r>
  <r>
    <n v="1433"/>
    <s v="CA-2014-120768"/>
    <x v="174"/>
    <d v="2014-12-21T00:00:00"/>
    <x v="0"/>
    <x v="5"/>
    <x v="5"/>
    <x v="0"/>
    <x v="0"/>
    <x v="159"/>
    <x v="19"/>
    <n v="35630"/>
    <x v="0"/>
    <s v="OFF-SU-10004115"/>
    <x v="1"/>
    <x v="14"/>
    <s v="Acme Stainless Steel Office Snips"/>
    <n v="7.27"/>
    <n v="1"/>
    <n v="0"/>
    <n v="1.9629000000000003"/>
    <s v="NO"/>
    <n v="0"/>
    <n v="7.27"/>
    <n v="2"/>
  </r>
  <r>
    <n v="1434"/>
    <s v="CA-2014-120768"/>
    <x v="174"/>
    <d v="2014-12-21T00:00:00"/>
    <x v="0"/>
    <x v="5"/>
    <x v="5"/>
    <x v="0"/>
    <x v="0"/>
    <x v="159"/>
    <x v="19"/>
    <n v="35630"/>
    <x v="0"/>
    <s v="FUR-CH-10000513"/>
    <x v="0"/>
    <x v="1"/>
    <s v="High-Back Leather Manager's Chair"/>
    <n v="1819.8600000000001"/>
    <n v="14"/>
    <n v="0"/>
    <n v="163.78740000000002"/>
    <s v="NO"/>
    <n v="0"/>
    <n v="25478.04"/>
    <n v="2"/>
  </r>
  <r>
    <n v="1435"/>
    <s v="US-2016-153129"/>
    <x v="482"/>
    <d v="2016-12-30T00:00:00"/>
    <x v="1"/>
    <x v="224"/>
    <x v="224"/>
    <x v="0"/>
    <x v="0"/>
    <x v="4"/>
    <x v="4"/>
    <n v="98105"/>
    <x v="1"/>
    <s v="OFF-PA-10003673"/>
    <x v="1"/>
    <x v="10"/>
    <s v="Strathmore Photo Mount Cards"/>
    <n v="33.9"/>
    <n v="5"/>
    <n v="0"/>
    <n v="15.593999999999999"/>
    <s v="NO"/>
    <n v="0"/>
    <n v="169.5"/>
    <n v="4"/>
  </r>
  <r>
    <n v="1436"/>
    <s v="CA-2017-106852"/>
    <x v="308"/>
    <d v="2017-06-27T00:00:00"/>
    <x v="1"/>
    <x v="461"/>
    <x v="461"/>
    <x v="0"/>
    <x v="0"/>
    <x v="215"/>
    <x v="24"/>
    <n v="44134"/>
    <x v="3"/>
    <s v="OFF-PA-10001639"/>
    <x v="1"/>
    <x v="10"/>
    <s v="Xerox 203"/>
    <n v="31.104000000000006"/>
    <n v="6"/>
    <n v="0.2"/>
    <n v="10.8864"/>
    <s v="NO"/>
    <n v="37.324800000000003"/>
    <n v="149.29920000000001"/>
    <n v="7"/>
  </r>
  <r>
    <n v="1437"/>
    <s v="CA-2017-106852"/>
    <x v="308"/>
    <d v="2017-06-27T00:00:00"/>
    <x v="1"/>
    <x v="461"/>
    <x v="461"/>
    <x v="0"/>
    <x v="0"/>
    <x v="215"/>
    <x v="24"/>
    <n v="44134"/>
    <x v="3"/>
    <s v="OFF-AR-10003829"/>
    <x v="1"/>
    <x v="6"/>
    <s v="Newell 35"/>
    <n v="5.2480000000000002"/>
    <n v="2"/>
    <n v="0.2"/>
    <n v="0.59039999999999915"/>
    <s v="NO"/>
    <n v="2.0992000000000002"/>
    <n v="8.3968000000000007"/>
    <n v="7"/>
  </r>
  <r>
    <n v="1438"/>
    <s v="CA-2015-139731"/>
    <x v="52"/>
    <d v="2015-10-15T00:00:00"/>
    <x v="3"/>
    <x v="32"/>
    <x v="32"/>
    <x v="0"/>
    <x v="0"/>
    <x v="112"/>
    <x v="5"/>
    <n v="79109"/>
    <x v="2"/>
    <s v="TEC-AC-10004975"/>
    <x v="2"/>
    <x v="11"/>
    <s v="Plantronics Audio 995 Wireless Stereo Headset"/>
    <n v="263.88"/>
    <n v="3"/>
    <n v="0.2"/>
    <n v="42.880500000000012"/>
    <s v="Yes"/>
    <n v="158.328"/>
    <n v="633.31200000000001"/>
    <n v="0"/>
  </r>
  <r>
    <n v="1439"/>
    <s v="CA-2015-139731"/>
    <x v="52"/>
    <d v="2015-10-15T00:00:00"/>
    <x v="3"/>
    <x v="32"/>
    <x v="32"/>
    <x v="0"/>
    <x v="0"/>
    <x v="112"/>
    <x v="5"/>
    <n v="79109"/>
    <x v="2"/>
    <s v="FUR-CH-10002024"/>
    <x v="0"/>
    <x v="1"/>
    <s v="HON 5400 Series Task Chairs for Big and Tall"/>
    <n v="2453.4299999999998"/>
    <n v="5"/>
    <n v="0.3"/>
    <n v="-350.4899999999999"/>
    <s v="Yes"/>
    <n v="3680.145"/>
    <n v="8587.0049999999992"/>
    <n v="0"/>
  </r>
  <r>
    <n v="1440"/>
    <s v="CA-2017-122735"/>
    <x v="483"/>
    <d v="2017-04-15T00:00:00"/>
    <x v="0"/>
    <x v="217"/>
    <x v="217"/>
    <x v="0"/>
    <x v="0"/>
    <x v="205"/>
    <x v="34"/>
    <n v="2908"/>
    <x v="3"/>
    <s v="OFF-BI-10004364"/>
    <x v="1"/>
    <x v="8"/>
    <s v="Storex Dura Pro Binders"/>
    <n v="29.700000000000003"/>
    <n v="5"/>
    <n v="0"/>
    <n v="13.365"/>
    <s v="NO"/>
    <n v="0"/>
    <n v="148.5"/>
    <n v="3"/>
  </r>
  <r>
    <n v="1441"/>
    <s v="CA-2017-122735"/>
    <x v="483"/>
    <d v="2017-04-15T00:00:00"/>
    <x v="0"/>
    <x v="217"/>
    <x v="217"/>
    <x v="0"/>
    <x v="0"/>
    <x v="205"/>
    <x v="34"/>
    <n v="2908"/>
    <x v="3"/>
    <s v="OFF-PA-10001712"/>
    <x v="1"/>
    <x v="10"/>
    <s v="Xerox 1948"/>
    <n v="39.96"/>
    <n v="4"/>
    <n v="0"/>
    <n v="17.981999999999999"/>
    <s v="NO"/>
    <n v="0"/>
    <n v="159.84"/>
    <n v="3"/>
  </r>
  <r>
    <n v="1442"/>
    <s v="CA-2017-128160"/>
    <x v="484"/>
    <d v="2017-12-24T00:00:00"/>
    <x v="0"/>
    <x v="462"/>
    <x v="462"/>
    <x v="0"/>
    <x v="0"/>
    <x v="8"/>
    <x v="1"/>
    <n v="94110"/>
    <x v="1"/>
    <s v="OFF-BI-10001510"/>
    <x v="1"/>
    <x v="8"/>
    <s v="Deluxe Heavy-Duty Vinyl Round Ring Binder"/>
    <n v="36.672000000000004"/>
    <n v="2"/>
    <n v="0.2"/>
    <n v="11.459999999999999"/>
    <s v="NO"/>
    <n v="14.668800000000003"/>
    <n v="58.675200000000004"/>
    <n v="5"/>
  </r>
  <r>
    <n v="1443"/>
    <s v="CA-2017-117695"/>
    <x v="485"/>
    <d v="2017-08-08T00:00:00"/>
    <x v="2"/>
    <x v="463"/>
    <x v="463"/>
    <x v="1"/>
    <x v="0"/>
    <x v="102"/>
    <x v="0"/>
    <n v="40475"/>
    <x v="0"/>
    <s v="OFF-PA-10002713"/>
    <x v="1"/>
    <x v="10"/>
    <s v="Adams Phone Message Book, 200 Message Capacity, 8 1/16” x 11”"/>
    <n v="13.76"/>
    <n v="2"/>
    <n v="0"/>
    <n v="6.3295999999999992"/>
    <s v="NO"/>
    <n v="0"/>
    <n v="27.52"/>
    <n v="3"/>
  </r>
  <r>
    <n v="1444"/>
    <s v="CA-2015-166135"/>
    <x v="486"/>
    <d v="2015-10-06T00:00:00"/>
    <x v="1"/>
    <x v="464"/>
    <x v="464"/>
    <x v="1"/>
    <x v="0"/>
    <x v="34"/>
    <x v="22"/>
    <n v="80013"/>
    <x v="1"/>
    <s v="OFF-ST-10002974"/>
    <x v="1"/>
    <x v="4"/>
    <s v="Trav-L-File Heavy-Duty Shuttle II, Black"/>
    <n v="139.42400000000001"/>
    <n v="4"/>
    <n v="0.2"/>
    <n v="17.42799999999999"/>
    <s v="NO"/>
    <n v="111.53920000000001"/>
    <n v="446.15680000000003"/>
    <n v="5"/>
  </r>
  <r>
    <n v="1445"/>
    <s v="CA-2016-133725"/>
    <x v="454"/>
    <d v="2016-05-28T00:00:00"/>
    <x v="1"/>
    <x v="107"/>
    <x v="107"/>
    <x v="0"/>
    <x v="0"/>
    <x v="22"/>
    <x v="10"/>
    <n v="60623"/>
    <x v="2"/>
    <s v="TEC-PH-10004165"/>
    <x v="2"/>
    <x v="7"/>
    <s v="Mitel MiVoice 5330e IP Phone"/>
    <n v="1979.9280000000001"/>
    <n v="9"/>
    <n v="0.2"/>
    <n v="148.49459999999993"/>
    <s v="NO"/>
    <n v="3563.8704000000007"/>
    <n v="14255.481600000003"/>
    <n v="5"/>
  </r>
  <r>
    <n v="1446"/>
    <s v="CA-2017-102337"/>
    <x v="487"/>
    <d v="2017-06-16T00:00:00"/>
    <x v="2"/>
    <x v="174"/>
    <x v="174"/>
    <x v="2"/>
    <x v="0"/>
    <x v="22"/>
    <x v="10"/>
    <n v="60653"/>
    <x v="2"/>
    <s v="OFF-ST-10004804"/>
    <x v="1"/>
    <x v="4"/>
    <s v="Belkin 19&quot; Vented Equipment Shelf, Black"/>
    <n v="164.73599999999999"/>
    <n v="4"/>
    <n v="0.2"/>
    <n v="-39.124799999999993"/>
    <s v="NO"/>
    <n v="131.78880000000001"/>
    <n v="527.15519999999992"/>
    <n v="3"/>
  </r>
  <r>
    <n v="1447"/>
    <s v="CA-2017-102337"/>
    <x v="487"/>
    <d v="2017-06-16T00:00:00"/>
    <x v="2"/>
    <x v="174"/>
    <x v="174"/>
    <x v="2"/>
    <x v="0"/>
    <x v="22"/>
    <x v="10"/>
    <n v="60653"/>
    <x v="2"/>
    <s v="FUR-CH-10004289"/>
    <x v="0"/>
    <x v="1"/>
    <s v="Global Super Steno Chair"/>
    <n v="470.30199999999996"/>
    <n v="7"/>
    <n v="0.3"/>
    <n v="-87.341800000000035"/>
    <s v="NO"/>
    <n v="987.63419999999985"/>
    <n v="2304.4797999999996"/>
    <n v="3"/>
  </r>
  <r>
    <n v="1448"/>
    <s v="CA-2017-102337"/>
    <x v="487"/>
    <d v="2017-06-16T00:00:00"/>
    <x v="2"/>
    <x v="174"/>
    <x v="174"/>
    <x v="2"/>
    <x v="0"/>
    <x v="22"/>
    <x v="10"/>
    <n v="60653"/>
    <x v="2"/>
    <s v="TEC-PH-10002564"/>
    <x v="2"/>
    <x v="7"/>
    <s v="OtterBox Defender Series Case - Samsung Galaxy S4"/>
    <n v="47.984000000000002"/>
    <n v="2"/>
    <n v="0.2"/>
    <n v="5.9979999999999922"/>
    <s v="NO"/>
    <n v="19.193600000000004"/>
    <n v="76.7744"/>
    <n v="3"/>
  </r>
  <r>
    <n v="1449"/>
    <s v="US-2014-112564"/>
    <x v="488"/>
    <d v="2014-04-24T00:00:00"/>
    <x v="2"/>
    <x v="378"/>
    <x v="378"/>
    <x v="1"/>
    <x v="0"/>
    <x v="10"/>
    <x v="9"/>
    <n v="19134"/>
    <x v="3"/>
    <s v="OFF-BI-10004876"/>
    <x v="1"/>
    <x v="8"/>
    <s v="Wilson Jones Suede Grain Vinyl Binders"/>
    <n v="2.5020000000000002"/>
    <n v="3"/>
    <n v="0.7"/>
    <n v="-1.7513999999999994"/>
    <s v="NO"/>
    <n v="5.2542"/>
    <n v="2.2518000000000002"/>
    <n v="1"/>
  </r>
  <r>
    <n v="1450"/>
    <s v="CA-2015-145821"/>
    <x v="489"/>
    <d v="2015-05-07T00:00:00"/>
    <x v="1"/>
    <x v="80"/>
    <x v="80"/>
    <x v="1"/>
    <x v="0"/>
    <x v="1"/>
    <x v="1"/>
    <n v="90008"/>
    <x v="1"/>
    <s v="TEC-PH-10004348"/>
    <x v="2"/>
    <x v="7"/>
    <s v="OtterBox Defender Series Case - iPhone 5c"/>
    <n v="88.751999999999995"/>
    <n v="3"/>
    <n v="0.2"/>
    <n v="11.093999999999998"/>
    <s v="NO"/>
    <n v="53.251199999999997"/>
    <n v="213.00479999999999"/>
    <n v="6"/>
  </r>
  <r>
    <n v="1451"/>
    <s v="US-2015-160150"/>
    <x v="490"/>
    <d v="2015-07-20T00:00:00"/>
    <x v="2"/>
    <x v="465"/>
    <x v="465"/>
    <x v="0"/>
    <x v="0"/>
    <x v="42"/>
    <x v="16"/>
    <n v="85023"/>
    <x v="1"/>
    <s v="OFF-BI-10004352"/>
    <x v="1"/>
    <x v="8"/>
    <s v="Wilson Jones DublLock D-Ring Binders"/>
    <n v="2.0250000000000004"/>
    <n v="1"/>
    <n v="0.7"/>
    <n v="-1.3499999999999996"/>
    <s v="NO"/>
    <n v="1.4175000000000002"/>
    <n v="0.60750000000000015"/>
    <n v="1"/>
  </r>
  <r>
    <n v="1452"/>
    <s v="CA-2016-133711"/>
    <x v="491"/>
    <d v="2016-11-29T00:00:00"/>
    <x v="2"/>
    <x v="466"/>
    <x v="466"/>
    <x v="1"/>
    <x v="0"/>
    <x v="216"/>
    <x v="19"/>
    <n v="36608"/>
    <x v="0"/>
    <s v="OFF-PA-10001685"/>
    <x v="1"/>
    <x v="10"/>
    <s v="Easy-staple paper"/>
    <n v="70.98"/>
    <n v="7"/>
    <n v="0"/>
    <n v="34.780200000000001"/>
    <s v="NO"/>
    <n v="0"/>
    <n v="496.86"/>
    <n v="3"/>
  </r>
  <r>
    <n v="1453"/>
    <s v="CA-2016-133711"/>
    <x v="491"/>
    <d v="2016-11-29T00:00:00"/>
    <x v="2"/>
    <x v="466"/>
    <x v="466"/>
    <x v="1"/>
    <x v="0"/>
    <x v="216"/>
    <x v="19"/>
    <n v="36608"/>
    <x v="0"/>
    <s v="OFF-BI-10000666"/>
    <x v="1"/>
    <x v="8"/>
    <s v="Surelock Post Binders"/>
    <n v="91.679999999999993"/>
    <n v="3"/>
    <n v="0"/>
    <n v="45.839999999999996"/>
    <s v="NO"/>
    <n v="0"/>
    <n v="275.03999999999996"/>
    <n v="3"/>
  </r>
  <r>
    <n v="1454"/>
    <s v="CA-2016-133711"/>
    <x v="491"/>
    <d v="2016-11-29T00:00:00"/>
    <x v="2"/>
    <x v="466"/>
    <x v="466"/>
    <x v="1"/>
    <x v="0"/>
    <x v="216"/>
    <x v="19"/>
    <n v="36608"/>
    <x v="0"/>
    <s v="OFF-BI-10004352"/>
    <x v="1"/>
    <x v="8"/>
    <s v="Wilson Jones DublLock D-Ring Binders"/>
    <n v="33.75"/>
    <n v="5"/>
    <n v="0"/>
    <n v="16.875"/>
    <s v="NO"/>
    <n v="0"/>
    <n v="168.75"/>
    <n v="3"/>
  </r>
  <r>
    <n v="1455"/>
    <s v="CA-2016-133711"/>
    <x v="491"/>
    <d v="2016-11-29T00:00:00"/>
    <x v="2"/>
    <x v="466"/>
    <x v="466"/>
    <x v="1"/>
    <x v="0"/>
    <x v="216"/>
    <x v="19"/>
    <n v="36608"/>
    <x v="0"/>
    <s v="TEC-MA-10000010"/>
    <x v="2"/>
    <x v="15"/>
    <s v="Hewlett-Packard Deskjet 3050a All-in-One Color Inkjet Printer"/>
    <n v="3040"/>
    <n v="8"/>
    <n v="0"/>
    <n v="1459.2"/>
    <s v="NO"/>
    <n v="0"/>
    <n v="24320"/>
    <n v="3"/>
  </r>
  <r>
    <n v="1456"/>
    <s v="CA-2017-148474"/>
    <x v="492"/>
    <d v="2017-06-19T00:00:00"/>
    <x v="1"/>
    <x v="467"/>
    <x v="467"/>
    <x v="2"/>
    <x v="0"/>
    <x v="38"/>
    <x v="32"/>
    <n v="31907"/>
    <x v="0"/>
    <s v="OFF-BI-10000977"/>
    <x v="1"/>
    <x v="8"/>
    <s v="Ibico Plastic Spiral Binding Combs"/>
    <n v="91.199999999999989"/>
    <n v="3"/>
    <n v="0"/>
    <n v="41.951999999999998"/>
    <s v="NO"/>
    <n v="0"/>
    <n v="273.59999999999997"/>
    <n v="7"/>
  </r>
  <r>
    <n v="1457"/>
    <s v="CA-2017-148474"/>
    <x v="492"/>
    <d v="2017-06-19T00:00:00"/>
    <x v="1"/>
    <x v="467"/>
    <x v="467"/>
    <x v="2"/>
    <x v="0"/>
    <x v="38"/>
    <x v="32"/>
    <n v="31907"/>
    <x v="0"/>
    <s v="FUR-TA-10002530"/>
    <x v="0"/>
    <x v="3"/>
    <s v="Iceberg OfficeWorks 42&quot; Round Tables"/>
    <n v="452.93999999999994"/>
    <n v="3"/>
    <n v="0"/>
    <n v="67.940999999999974"/>
    <s v="NO"/>
    <n v="0"/>
    <n v="1358.8199999999997"/>
    <n v="7"/>
  </r>
  <r>
    <n v="1458"/>
    <s v="CA-2015-111297"/>
    <x v="493"/>
    <d v="2015-08-21T00:00:00"/>
    <x v="1"/>
    <x v="464"/>
    <x v="464"/>
    <x v="1"/>
    <x v="0"/>
    <x v="217"/>
    <x v="31"/>
    <n v="2740"/>
    <x v="3"/>
    <s v="OFF-BI-10002412"/>
    <x v="1"/>
    <x v="8"/>
    <s v="Wilson Jones “Snap” Scratch Pad Binder Tool for Ring Binders"/>
    <n v="52.199999999999996"/>
    <n v="9"/>
    <n v="0"/>
    <n v="23.49"/>
    <s v="NO"/>
    <n v="0"/>
    <n v="469.79999999999995"/>
    <n v="4"/>
  </r>
  <r>
    <n v="1459"/>
    <s v="CA-2016-123722"/>
    <x v="477"/>
    <d v="2016-10-01T00:00:00"/>
    <x v="1"/>
    <x v="468"/>
    <x v="468"/>
    <x v="1"/>
    <x v="0"/>
    <x v="218"/>
    <x v="5"/>
    <n v="75061"/>
    <x v="2"/>
    <s v="OFF-LA-10001569"/>
    <x v="1"/>
    <x v="2"/>
    <s v="Avery 499"/>
    <n v="15.936000000000002"/>
    <n v="4"/>
    <n v="0.2"/>
    <n v="5.1791999999999998"/>
    <s v="NO"/>
    <n v="12.748800000000003"/>
    <n v="50.995200000000004"/>
    <n v="6"/>
  </r>
  <r>
    <n v="1460"/>
    <s v="CA-2014-155271"/>
    <x v="417"/>
    <d v="2014-05-04T00:00:00"/>
    <x v="3"/>
    <x v="4"/>
    <x v="4"/>
    <x v="0"/>
    <x v="0"/>
    <x v="209"/>
    <x v="29"/>
    <n v="6457"/>
    <x v="3"/>
    <s v="FUR-FU-10001473"/>
    <x v="0"/>
    <x v="5"/>
    <s v="DAX Wood Document Frame"/>
    <n v="27.46"/>
    <n v="2"/>
    <n v="0"/>
    <n v="9.8856000000000002"/>
    <s v="NO"/>
    <n v="0"/>
    <n v="54.92"/>
    <n v="0"/>
  </r>
  <r>
    <n v="1461"/>
    <s v="CA-2015-119907"/>
    <x v="494"/>
    <d v="2015-12-08T00:00:00"/>
    <x v="1"/>
    <x v="95"/>
    <x v="95"/>
    <x v="0"/>
    <x v="0"/>
    <x v="4"/>
    <x v="4"/>
    <n v="98103"/>
    <x v="1"/>
    <s v="OFF-BI-10001765"/>
    <x v="1"/>
    <x v="8"/>
    <s v="Wilson Jones Heavy-Duty Casebound Ring Binders with Metal Hinges"/>
    <n v="55.424000000000007"/>
    <n v="2"/>
    <n v="0.2"/>
    <n v="19.398399999999995"/>
    <s v="Yes"/>
    <n v="22.169600000000003"/>
    <n v="88.678400000000011"/>
    <n v="7"/>
  </r>
  <r>
    <n v="1462"/>
    <s v="US-2016-128902"/>
    <x v="21"/>
    <d v="2016-03-15T00:00:00"/>
    <x v="1"/>
    <x v="469"/>
    <x v="469"/>
    <x v="0"/>
    <x v="0"/>
    <x v="219"/>
    <x v="30"/>
    <n v="8360"/>
    <x v="3"/>
    <s v="FUR-TA-10001095"/>
    <x v="0"/>
    <x v="3"/>
    <s v="Chromcraft Round Conference Tables"/>
    <n v="244.00599999999997"/>
    <n v="2"/>
    <n v="0.3"/>
    <n v="-31.372200000000007"/>
    <s v="NO"/>
    <n v="146.40359999999998"/>
    <n v="341.60839999999996"/>
    <n v="4"/>
  </r>
  <r>
    <n v="1463"/>
    <s v="CA-2016-152289"/>
    <x v="370"/>
    <d v="2016-08-28T00:00:00"/>
    <x v="2"/>
    <x v="18"/>
    <x v="18"/>
    <x v="1"/>
    <x v="0"/>
    <x v="45"/>
    <x v="5"/>
    <n v="77506"/>
    <x v="2"/>
    <s v="TEC-AC-10004571"/>
    <x v="2"/>
    <x v="11"/>
    <s v="Logitech G700s Rechargeable Gaming Mouse"/>
    <n v="159.98400000000001"/>
    <n v="2"/>
    <n v="0.2"/>
    <n v="43.995600000000003"/>
    <s v="NO"/>
    <n v="63.993600000000008"/>
    <n v="255.9744"/>
    <n v="2"/>
  </r>
  <r>
    <n v="1464"/>
    <s v="CA-2016-152289"/>
    <x v="370"/>
    <d v="2016-08-28T00:00:00"/>
    <x v="2"/>
    <x v="18"/>
    <x v="18"/>
    <x v="1"/>
    <x v="0"/>
    <x v="45"/>
    <x v="5"/>
    <n v="77506"/>
    <x v="2"/>
    <s v="FUR-CH-10002126"/>
    <x v="0"/>
    <x v="1"/>
    <s v="Hon Deluxe Fabric Upholstered Stacking Chairs"/>
    <n v="1024.7159999999999"/>
    <n v="6"/>
    <n v="0.3"/>
    <n v="-29.277599999999893"/>
    <s v="NO"/>
    <n v="1844.4887999999996"/>
    <n v="4303.8071999999993"/>
    <n v="2"/>
  </r>
  <r>
    <n v="1465"/>
    <s v="US-2016-104794"/>
    <x v="186"/>
    <d v="2016-12-19T00:00:00"/>
    <x v="2"/>
    <x v="470"/>
    <x v="470"/>
    <x v="1"/>
    <x v="0"/>
    <x v="20"/>
    <x v="15"/>
    <n v="10009"/>
    <x v="3"/>
    <s v="OFF-FA-10001754"/>
    <x v="1"/>
    <x v="13"/>
    <s v="Stockwell Gold Paper Clips"/>
    <n v="3.68"/>
    <n v="2"/>
    <n v="0"/>
    <n v="1.8032000000000001"/>
    <s v="NO"/>
    <n v="0"/>
    <n v="7.36"/>
    <n v="3"/>
  </r>
  <r>
    <n v="1466"/>
    <s v="CA-2014-151708"/>
    <x v="233"/>
    <d v="2014-08-14T00:00:00"/>
    <x v="1"/>
    <x v="93"/>
    <x v="93"/>
    <x v="0"/>
    <x v="0"/>
    <x v="220"/>
    <x v="16"/>
    <n v="85301"/>
    <x v="1"/>
    <s v="FUR-FU-10001602"/>
    <x v="0"/>
    <x v="5"/>
    <s v="Eldon Delta Triangular Chair Mat, 52&quot; x 58&quot;, Clear"/>
    <n v="121.376"/>
    <n v="4"/>
    <n v="0.2"/>
    <n v="-3.0344000000000122"/>
    <s v="NO"/>
    <n v="97.100800000000007"/>
    <n v="388.40320000000003"/>
    <n v="6"/>
  </r>
  <r>
    <n v="1467"/>
    <s v="CA-2014-151708"/>
    <x v="233"/>
    <d v="2014-08-14T00:00:00"/>
    <x v="1"/>
    <x v="93"/>
    <x v="93"/>
    <x v="0"/>
    <x v="0"/>
    <x v="220"/>
    <x v="16"/>
    <n v="85301"/>
    <x v="1"/>
    <s v="TEC-AC-10001767"/>
    <x v="2"/>
    <x v="11"/>
    <s v="SanDisk Ultra 64 GB MicroSDHC Class 10 Memory Card"/>
    <n v="95.976000000000013"/>
    <n v="3"/>
    <n v="0.2"/>
    <n v="-10.797300000000011"/>
    <s v="NO"/>
    <n v="57.585600000000014"/>
    <n v="230.34240000000005"/>
    <n v="6"/>
  </r>
  <r>
    <n v="1468"/>
    <s v="CA-2015-100769"/>
    <x v="495"/>
    <d v="2015-05-16T00:00:00"/>
    <x v="3"/>
    <x v="274"/>
    <x v="274"/>
    <x v="2"/>
    <x v="0"/>
    <x v="108"/>
    <x v="2"/>
    <n v="32216"/>
    <x v="0"/>
    <s v="TEC-AC-10002402"/>
    <x v="2"/>
    <x v="11"/>
    <s v="Razer Kraken PRO Over Ear PC and Music Headset"/>
    <n v="255.96799999999999"/>
    <n v="4"/>
    <n v="0.2"/>
    <n v="31.995999999999974"/>
    <s v="NO"/>
    <n v="204.77440000000001"/>
    <n v="819.09759999999994"/>
    <n v="0"/>
  </r>
  <r>
    <n v="1469"/>
    <s v="CA-2017-139199"/>
    <x v="34"/>
    <d v="2017-12-13T00:00:00"/>
    <x v="1"/>
    <x v="460"/>
    <x v="460"/>
    <x v="1"/>
    <x v="0"/>
    <x v="66"/>
    <x v="12"/>
    <n v="48234"/>
    <x v="2"/>
    <s v="FUR-CH-10000847"/>
    <x v="0"/>
    <x v="1"/>
    <s v="Global Executive Mid-Back Manager's Chair"/>
    <n v="872.94"/>
    <n v="3"/>
    <n v="0"/>
    <n v="226.96439999999998"/>
    <s v="NO"/>
    <n v="0"/>
    <n v="2618.8200000000002"/>
    <n v="4"/>
  </r>
  <r>
    <n v="1470"/>
    <s v="CA-2017-139199"/>
    <x v="34"/>
    <d v="2017-12-13T00:00:00"/>
    <x v="1"/>
    <x v="460"/>
    <x v="460"/>
    <x v="1"/>
    <x v="0"/>
    <x v="66"/>
    <x v="12"/>
    <n v="48234"/>
    <x v="2"/>
    <s v="OFF-BI-10003982"/>
    <x v="1"/>
    <x v="8"/>
    <s v="Wilson Jones Century Plastic Molded Ring Binders"/>
    <n v="41.54"/>
    <n v="2"/>
    <n v="0"/>
    <n v="19.523799999999998"/>
    <s v="NO"/>
    <n v="0"/>
    <n v="83.08"/>
    <n v="4"/>
  </r>
  <r>
    <n v="1471"/>
    <s v="CA-2017-139199"/>
    <x v="34"/>
    <d v="2017-12-13T00:00:00"/>
    <x v="1"/>
    <x v="460"/>
    <x v="460"/>
    <x v="1"/>
    <x v="0"/>
    <x v="66"/>
    <x v="12"/>
    <n v="48234"/>
    <x v="2"/>
    <s v="OFF-PA-10001293"/>
    <x v="1"/>
    <x v="10"/>
    <s v="Xerox 1946"/>
    <n v="12.96"/>
    <n v="2"/>
    <n v="0"/>
    <n v="6.2208000000000006"/>
    <s v="NO"/>
    <n v="0"/>
    <n v="25.92"/>
    <n v="4"/>
  </r>
  <r>
    <n v="1472"/>
    <s v="US-2015-161466"/>
    <x v="496"/>
    <d v="2015-09-27T00:00:00"/>
    <x v="0"/>
    <x v="21"/>
    <x v="21"/>
    <x v="1"/>
    <x v="0"/>
    <x v="10"/>
    <x v="9"/>
    <n v="19120"/>
    <x v="3"/>
    <s v="OFF-AR-10000634"/>
    <x v="1"/>
    <x v="6"/>
    <s v="Newell 320"/>
    <n v="6.8480000000000008"/>
    <n v="2"/>
    <n v="0.2"/>
    <n v="0.59920000000000018"/>
    <s v="NO"/>
    <n v="2.7392000000000003"/>
    <n v="10.956800000000001"/>
    <n v="3"/>
  </r>
  <r>
    <n v="1473"/>
    <s v="CA-2017-164959"/>
    <x v="497"/>
    <d v="2017-07-15T00:00:00"/>
    <x v="1"/>
    <x v="471"/>
    <x v="471"/>
    <x v="1"/>
    <x v="0"/>
    <x v="1"/>
    <x v="1"/>
    <n v="90004"/>
    <x v="1"/>
    <s v="OFF-LA-10004272"/>
    <x v="1"/>
    <x v="2"/>
    <s v="Avery 482"/>
    <n v="8.67"/>
    <n v="3"/>
    <n v="0"/>
    <n v="4.0749000000000004"/>
    <s v="NO"/>
    <n v="0"/>
    <n v="26.009999999999998"/>
    <n v="4"/>
  </r>
  <r>
    <n v="1474"/>
    <s v="US-2015-105676"/>
    <x v="494"/>
    <d v="2015-12-02T00:00:00"/>
    <x v="3"/>
    <x v="392"/>
    <x v="392"/>
    <x v="0"/>
    <x v="0"/>
    <x v="12"/>
    <x v="5"/>
    <n v="77036"/>
    <x v="2"/>
    <s v="FUR-FU-10004270"/>
    <x v="0"/>
    <x v="5"/>
    <s v="Eldon Image Series Desk Accessories, Burgundy"/>
    <n v="6.6879999999999997"/>
    <n v="4"/>
    <n v="0.6"/>
    <n v="-4.0127999999999986"/>
    <s v="NO"/>
    <n v="16.051199999999998"/>
    <n v="10.700800000000001"/>
    <n v="1"/>
  </r>
  <r>
    <n v="1475"/>
    <s v="CA-2016-113138"/>
    <x v="258"/>
    <d v="2016-11-25T00:00:00"/>
    <x v="1"/>
    <x v="472"/>
    <x v="472"/>
    <x v="2"/>
    <x v="0"/>
    <x v="221"/>
    <x v="15"/>
    <n v="14304"/>
    <x v="3"/>
    <s v="OFF-AR-10003770"/>
    <x v="1"/>
    <x v="6"/>
    <s v="Newell 340"/>
    <n v="17.28"/>
    <n v="6"/>
    <n v="0"/>
    <n v="5.0111999999999997"/>
    <s v="NO"/>
    <n v="0"/>
    <n v="103.68"/>
    <n v="6"/>
  </r>
  <r>
    <n v="1476"/>
    <s v="CA-2016-113138"/>
    <x v="258"/>
    <d v="2016-11-25T00:00:00"/>
    <x v="1"/>
    <x v="472"/>
    <x v="472"/>
    <x v="2"/>
    <x v="0"/>
    <x v="221"/>
    <x v="15"/>
    <n v="14304"/>
    <x v="3"/>
    <s v="OFF-BI-10000320"/>
    <x v="1"/>
    <x v="8"/>
    <s v="GBC Plastic Binding Combs"/>
    <n v="17.712"/>
    <n v="3"/>
    <n v="0.2"/>
    <n v="6.4206000000000012"/>
    <s v="NO"/>
    <n v="10.6272"/>
    <n v="42.508799999999994"/>
    <n v="6"/>
  </r>
  <r>
    <n v="1477"/>
    <s v="US-2017-104955"/>
    <x v="498"/>
    <d v="2017-03-24T00:00:00"/>
    <x v="1"/>
    <x v="344"/>
    <x v="344"/>
    <x v="2"/>
    <x v="0"/>
    <x v="20"/>
    <x v="15"/>
    <n v="10024"/>
    <x v="3"/>
    <s v="OFF-LA-10003121"/>
    <x v="1"/>
    <x v="2"/>
    <s v="Avery 506"/>
    <n v="28.91"/>
    <n v="7"/>
    <n v="0"/>
    <n v="13.2986"/>
    <s v="NO"/>
    <n v="0"/>
    <n v="202.37"/>
    <n v="5"/>
  </r>
  <r>
    <n v="1478"/>
    <s v="CA-2016-121958"/>
    <x v="373"/>
    <d v="2016-11-17T00:00:00"/>
    <x v="1"/>
    <x v="473"/>
    <x v="473"/>
    <x v="0"/>
    <x v="0"/>
    <x v="222"/>
    <x v="3"/>
    <n v="27360"/>
    <x v="0"/>
    <s v="OFF-SU-10000381"/>
    <x v="1"/>
    <x v="14"/>
    <s v="Acme Forged Steel Scissors with Black Enamel Handles"/>
    <n v="52.136000000000003"/>
    <n v="7"/>
    <n v="0.2"/>
    <n v="5.865299999999996"/>
    <s v="NO"/>
    <n v="72.990400000000008"/>
    <n v="291.96159999999998"/>
    <n v="4"/>
  </r>
  <r>
    <n v="1479"/>
    <s v="CA-2017-121468"/>
    <x v="123"/>
    <d v="2017-11-20T00:00:00"/>
    <x v="2"/>
    <x v="44"/>
    <x v="44"/>
    <x v="0"/>
    <x v="0"/>
    <x v="223"/>
    <x v="1"/>
    <n v="92683"/>
    <x v="1"/>
    <s v="TEC-PH-10000376"/>
    <x v="2"/>
    <x v="7"/>
    <s v="Square Credit Card Reader"/>
    <n v="31.968000000000004"/>
    <n v="4"/>
    <n v="0.2"/>
    <n v="2.3976000000000006"/>
    <s v="NO"/>
    <n v="25.574400000000004"/>
    <n v="102.29760000000002"/>
    <n v="1"/>
  </r>
  <r>
    <n v="1480"/>
    <s v="US-2016-108455"/>
    <x v="499"/>
    <d v="2016-12-08T00:00:00"/>
    <x v="1"/>
    <x v="177"/>
    <x v="177"/>
    <x v="0"/>
    <x v="0"/>
    <x v="8"/>
    <x v="1"/>
    <n v="94122"/>
    <x v="1"/>
    <s v="OFF-PA-10002262"/>
    <x v="1"/>
    <x v="10"/>
    <s v="Xerox 192"/>
    <n v="25.92"/>
    <n v="4"/>
    <n v="0"/>
    <n v="12.441600000000001"/>
    <s v="Yes"/>
    <n v="0"/>
    <n v="103.68"/>
    <n v="6"/>
  </r>
  <r>
    <n v="1481"/>
    <s v="US-2016-108455"/>
    <x v="499"/>
    <d v="2016-12-08T00:00:00"/>
    <x v="1"/>
    <x v="177"/>
    <x v="177"/>
    <x v="0"/>
    <x v="0"/>
    <x v="8"/>
    <x v="1"/>
    <n v="94122"/>
    <x v="1"/>
    <s v="OFF-PA-10002464"/>
    <x v="1"/>
    <x v="10"/>
    <s v="HP Office Recycled Paper (20Lb. and 87 Bright)"/>
    <n v="40.46"/>
    <n v="7"/>
    <n v="0"/>
    <n v="19.825400000000002"/>
    <s v="Yes"/>
    <n v="0"/>
    <n v="283.22000000000003"/>
    <n v="6"/>
  </r>
  <r>
    <n v="1482"/>
    <s v="US-2016-108455"/>
    <x v="499"/>
    <d v="2016-12-08T00:00:00"/>
    <x v="1"/>
    <x v="177"/>
    <x v="177"/>
    <x v="0"/>
    <x v="0"/>
    <x v="8"/>
    <x v="1"/>
    <n v="94122"/>
    <x v="1"/>
    <s v="OFF-ST-10002214"/>
    <x v="1"/>
    <x v="4"/>
    <s v="X-Rack File for Hanging Folders"/>
    <n v="33.869999999999997"/>
    <n v="3"/>
    <n v="0"/>
    <n v="8.8061999999999987"/>
    <s v="Yes"/>
    <n v="0"/>
    <n v="101.60999999999999"/>
    <n v="6"/>
  </r>
  <r>
    <n v="1483"/>
    <s v="CA-2017-101210"/>
    <x v="326"/>
    <d v="2017-08-28T00:00:00"/>
    <x v="0"/>
    <x v="386"/>
    <x v="386"/>
    <x v="0"/>
    <x v="0"/>
    <x v="25"/>
    <x v="18"/>
    <n v="38301"/>
    <x v="0"/>
    <s v="OFF-AR-10003560"/>
    <x v="1"/>
    <x v="6"/>
    <s v="Zebra Zazzle Fluorescent Highlighters"/>
    <n v="9.7280000000000015"/>
    <n v="2"/>
    <n v="0.2"/>
    <n v="1.702399999999999"/>
    <s v="NO"/>
    <n v="3.8912000000000009"/>
    <n v="15.564800000000002"/>
    <n v="3"/>
  </r>
  <r>
    <n v="1484"/>
    <s v="CA-2017-101210"/>
    <x v="326"/>
    <d v="2017-08-28T00:00:00"/>
    <x v="0"/>
    <x v="386"/>
    <x v="386"/>
    <x v="0"/>
    <x v="0"/>
    <x v="25"/>
    <x v="18"/>
    <n v="38301"/>
    <x v="0"/>
    <s v="OFF-PA-10000130"/>
    <x v="1"/>
    <x v="10"/>
    <s v="Xerox 199"/>
    <n v="3.4240000000000004"/>
    <n v="1"/>
    <n v="0.2"/>
    <n v="1.0699999999999996"/>
    <s v="NO"/>
    <n v="0.68480000000000008"/>
    <n v="2.7392000000000003"/>
    <n v="3"/>
  </r>
  <r>
    <n v="1485"/>
    <s v="US-2016-108098"/>
    <x v="500"/>
    <d v="2016-10-18T00:00:00"/>
    <x v="1"/>
    <x v="291"/>
    <x v="291"/>
    <x v="1"/>
    <x v="0"/>
    <x v="4"/>
    <x v="4"/>
    <n v="98115"/>
    <x v="1"/>
    <s v="TEC-AC-10000865"/>
    <x v="2"/>
    <x v="11"/>
    <s v="WD My Passport Ultra 500GB Portable External Hard Drive"/>
    <n v="177"/>
    <n v="3"/>
    <n v="0"/>
    <n v="30.089999999999982"/>
    <s v="NO"/>
    <n v="0"/>
    <n v="531"/>
    <n v="4"/>
  </r>
  <r>
    <n v="1486"/>
    <s v="CA-2014-119032"/>
    <x v="501"/>
    <d v="2014-12-03T00:00:00"/>
    <x v="1"/>
    <x v="474"/>
    <x v="474"/>
    <x v="0"/>
    <x v="0"/>
    <x v="20"/>
    <x v="15"/>
    <n v="10035"/>
    <x v="3"/>
    <s v="OFF-FA-10003021"/>
    <x v="1"/>
    <x v="13"/>
    <s v="Staples"/>
    <n v="3.76"/>
    <n v="2"/>
    <n v="0"/>
    <n v="1.3159999999999998"/>
    <s v="NO"/>
    <n v="0"/>
    <n v="7.52"/>
    <n v="6"/>
  </r>
  <r>
    <n v="1487"/>
    <s v="CA-2015-140410"/>
    <x v="502"/>
    <d v="2015-11-07T00:00:00"/>
    <x v="1"/>
    <x v="475"/>
    <x v="475"/>
    <x v="2"/>
    <x v="0"/>
    <x v="1"/>
    <x v="1"/>
    <n v="90008"/>
    <x v="1"/>
    <s v="TEC-PH-10003580"/>
    <x v="2"/>
    <x v="7"/>
    <s v="Cisco IP Phone 7961G-GE VoIP phone"/>
    <n v="1212.848"/>
    <n v="7"/>
    <n v="0.2"/>
    <n v="106.12420000000014"/>
    <s v="NO"/>
    <n v="1697.9872"/>
    <n v="6791.9488000000001"/>
    <n v="4"/>
  </r>
  <r>
    <n v="1488"/>
    <s v="CA-2015-140410"/>
    <x v="502"/>
    <d v="2015-11-07T00:00:00"/>
    <x v="1"/>
    <x v="475"/>
    <x v="475"/>
    <x v="2"/>
    <x v="0"/>
    <x v="1"/>
    <x v="1"/>
    <n v="90008"/>
    <x v="1"/>
    <s v="TEC-AC-10001109"/>
    <x v="2"/>
    <x v="11"/>
    <s v="Logitech Trackman Marble Mouse"/>
    <n v="89.97"/>
    <n v="3"/>
    <n v="0"/>
    <n v="37.787400000000005"/>
    <s v="NO"/>
    <n v="0"/>
    <n v="269.90999999999997"/>
    <n v="4"/>
  </r>
  <r>
    <n v="1489"/>
    <s v="CA-2015-140410"/>
    <x v="502"/>
    <d v="2015-11-07T00:00:00"/>
    <x v="1"/>
    <x v="475"/>
    <x v="475"/>
    <x v="2"/>
    <x v="0"/>
    <x v="1"/>
    <x v="1"/>
    <n v="90008"/>
    <x v="1"/>
    <s v="FUR-FU-10003347"/>
    <x v="0"/>
    <x v="5"/>
    <s v="Coloredge Poster Frame"/>
    <n v="42.599999999999994"/>
    <n v="3"/>
    <n v="0"/>
    <n v="16.614000000000001"/>
    <s v="NO"/>
    <n v="0"/>
    <n v="127.79999999999998"/>
    <n v="4"/>
  </r>
  <r>
    <n v="1490"/>
    <s v="CA-2014-136280"/>
    <x v="503"/>
    <d v="2014-12-06T00:00:00"/>
    <x v="1"/>
    <x v="476"/>
    <x v="476"/>
    <x v="0"/>
    <x v="0"/>
    <x v="10"/>
    <x v="9"/>
    <n v="19143"/>
    <x v="3"/>
    <s v="OFF-LA-10000452"/>
    <x v="1"/>
    <x v="2"/>
    <s v="Avery 488"/>
    <n v="5.04"/>
    <n v="2"/>
    <n v="0.2"/>
    <n v="1.764"/>
    <s v="NO"/>
    <n v="2.016"/>
    <n v="8.0640000000000001"/>
    <n v="7"/>
  </r>
  <r>
    <n v="1491"/>
    <s v="CA-2017-151911"/>
    <x v="504"/>
    <d v="2017-05-05T00:00:00"/>
    <x v="0"/>
    <x v="393"/>
    <x v="393"/>
    <x v="1"/>
    <x v="0"/>
    <x v="20"/>
    <x v="15"/>
    <n v="10024"/>
    <x v="3"/>
    <s v="OFF-EN-10002986"/>
    <x v="1"/>
    <x v="12"/>
    <s v="#10-4 1/8&quot; x 9 1/2&quot; Premium Diagonal Seam Envelopes"/>
    <n v="62.96"/>
    <n v="4"/>
    <n v="0"/>
    <n v="28.332000000000001"/>
    <s v="NO"/>
    <n v="0"/>
    <n v="251.84"/>
    <n v="5"/>
  </r>
  <r>
    <n v="1492"/>
    <s v="CA-2017-166436"/>
    <x v="221"/>
    <d v="2017-11-28T00:00:00"/>
    <x v="1"/>
    <x v="477"/>
    <x v="477"/>
    <x v="1"/>
    <x v="0"/>
    <x v="20"/>
    <x v="15"/>
    <n v="10035"/>
    <x v="3"/>
    <s v="OFF-PA-10001838"/>
    <x v="1"/>
    <x v="10"/>
    <s v="Adams Telephone Message Book W/Dividers/Space For Phone Numbers, 5 1/4&quot;X8 1/2&quot;, 300/Messages"/>
    <n v="5.88"/>
    <n v="1"/>
    <n v="0"/>
    <n v="2.8811999999999998"/>
    <s v="NO"/>
    <n v="0"/>
    <n v="5.88"/>
    <n v="4"/>
  </r>
  <r>
    <n v="1493"/>
    <s v="CA-2017-166436"/>
    <x v="221"/>
    <d v="2017-11-28T00:00:00"/>
    <x v="1"/>
    <x v="477"/>
    <x v="477"/>
    <x v="1"/>
    <x v="0"/>
    <x v="20"/>
    <x v="15"/>
    <n v="10035"/>
    <x v="3"/>
    <s v="FUR-CH-10000785"/>
    <x v="0"/>
    <x v="1"/>
    <s v="Global Ergonomic Managers Chair"/>
    <n v="977.29200000000003"/>
    <n v="6"/>
    <n v="0.1"/>
    <n v="173.74080000000001"/>
    <s v="NO"/>
    <n v="586.37520000000006"/>
    <n v="5277.3768"/>
    <n v="4"/>
  </r>
  <r>
    <n v="1494"/>
    <s v="CA-2017-139661"/>
    <x v="505"/>
    <d v="2017-11-03T00:00:00"/>
    <x v="1"/>
    <x v="478"/>
    <x v="478"/>
    <x v="1"/>
    <x v="0"/>
    <x v="137"/>
    <x v="4"/>
    <n v="98661"/>
    <x v="1"/>
    <s v="FUR-FU-10002885"/>
    <x v="0"/>
    <x v="5"/>
    <s v="Magna Visual Magnetic Picture Hangers"/>
    <n v="9.64"/>
    <n v="2"/>
    <n v="0"/>
    <n v="3.6632000000000007"/>
    <s v="NO"/>
    <n v="0"/>
    <n v="19.28"/>
    <n v="4"/>
  </r>
  <r>
    <n v="1495"/>
    <s v="CA-2014-123925"/>
    <x v="506"/>
    <d v="2014-12-19T00:00:00"/>
    <x v="0"/>
    <x v="167"/>
    <x v="167"/>
    <x v="0"/>
    <x v="0"/>
    <x v="38"/>
    <x v="32"/>
    <n v="31907"/>
    <x v="0"/>
    <s v="OFF-AR-10002952"/>
    <x v="1"/>
    <x v="6"/>
    <s v="Stanley Contemporary Battery Pencil Sharpeners"/>
    <n v="40.049999999999997"/>
    <n v="3"/>
    <n v="0"/>
    <n v="11.213999999999999"/>
    <s v="NO"/>
    <n v="0"/>
    <n v="120.14999999999999"/>
    <n v="2"/>
  </r>
  <r>
    <n v="1496"/>
    <s v="CA-2017-152485"/>
    <x v="507"/>
    <d v="2017-09-08T00:00:00"/>
    <x v="1"/>
    <x v="479"/>
    <x v="479"/>
    <x v="0"/>
    <x v="0"/>
    <x v="224"/>
    <x v="5"/>
    <n v="75019"/>
    <x v="2"/>
    <s v="OFF-AR-10003759"/>
    <x v="1"/>
    <x v="6"/>
    <s v="Crayola Anti Dust Chalk, 12/Pack"/>
    <n v="10.192000000000002"/>
    <n v="7"/>
    <n v="0.2"/>
    <n v="3.1849999999999992"/>
    <s v="NO"/>
    <n v="14.268800000000002"/>
    <n v="57.075200000000009"/>
    <n v="4"/>
  </r>
  <r>
    <n v="1497"/>
    <s v="CA-2017-152485"/>
    <x v="507"/>
    <d v="2017-09-08T00:00:00"/>
    <x v="1"/>
    <x v="479"/>
    <x v="479"/>
    <x v="0"/>
    <x v="0"/>
    <x v="224"/>
    <x v="5"/>
    <n v="75019"/>
    <x v="2"/>
    <s v="OFF-ST-10004950"/>
    <x v="1"/>
    <x v="4"/>
    <s v="Acco Perma 3000 Stacking Storage Drawers"/>
    <n v="16.784000000000002"/>
    <n v="1"/>
    <n v="0.2"/>
    <n v="-0.20980000000000043"/>
    <s v="NO"/>
    <n v="3.3568000000000007"/>
    <n v="13.427200000000003"/>
    <n v="4"/>
  </r>
  <r>
    <n v="1498"/>
    <s v="CA-2017-152485"/>
    <x v="507"/>
    <d v="2017-09-08T00:00:00"/>
    <x v="1"/>
    <x v="479"/>
    <x v="479"/>
    <x v="0"/>
    <x v="0"/>
    <x v="224"/>
    <x v="5"/>
    <n v="75019"/>
    <x v="2"/>
    <s v="OFF-AR-10001940"/>
    <x v="1"/>
    <x v="6"/>
    <s v="Sanford Colorific Eraseable Coloring Pencils, 12 Count"/>
    <n v="13.120000000000001"/>
    <n v="5"/>
    <n v="0.2"/>
    <n v="3.7720000000000002"/>
    <s v="NO"/>
    <n v="13.120000000000003"/>
    <n v="52.480000000000004"/>
    <n v="4"/>
  </r>
  <r>
    <n v="1499"/>
    <s v="CA-2016-141586"/>
    <x v="508"/>
    <d v="2016-10-20T00:00:00"/>
    <x v="2"/>
    <x v="71"/>
    <x v="71"/>
    <x v="2"/>
    <x v="0"/>
    <x v="8"/>
    <x v="1"/>
    <n v="94122"/>
    <x v="1"/>
    <s v="OFF-BI-10003981"/>
    <x v="1"/>
    <x v="8"/>
    <s v="Avery Durable Plastic 1&quot; Binders"/>
    <n v="18.16"/>
    <n v="5"/>
    <n v="0.2"/>
    <n v="6.5830000000000011"/>
    <s v="NO"/>
    <n v="18.16"/>
    <n v="72.64"/>
    <n v="3"/>
  </r>
  <r>
    <n v="1500"/>
    <s v="CA-2017-130386"/>
    <x v="105"/>
    <d v="2017-11-18T00:00:00"/>
    <x v="1"/>
    <x v="159"/>
    <x v="159"/>
    <x v="0"/>
    <x v="0"/>
    <x v="89"/>
    <x v="5"/>
    <n v="78745"/>
    <x v="2"/>
    <s v="OFF-PA-10002749"/>
    <x v="1"/>
    <x v="10"/>
    <s v="Wirebound Message Books, 5-1/2 x 4 Forms, 2 or 4 Forms per Page"/>
    <n v="16.056000000000001"/>
    <n v="3"/>
    <n v="0.2"/>
    <n v="5.8203000000000005"/>
    <s v="NO"/>
    <n v="9.6336000000000013"/>
    <n v="38.534400000000005"/>
    <n v="6"/>
  </r>
  <r>
    <n v="1501"/>
    <s v="CA-2017-130386"/>
    <x v="105"/>
    <d v="2017-11-18T00:00:00"/>
    <x v="1"/>
    <x v="159"/>
    <x v="159"/>
    <x v="0"/>
    <x v="0"/>
    <x v="89"/>
    <x v="5"/>
    <n v="78745"/>
    <x v="2"/>
    <s v="OFF-PA-10003823"/>
    <x v="1"/>
    <x v="10"/>
    <s v="Xerox 197"/>
    <n v="223.05600000000001"/>
    <n v="9"/>
    <n v="0.2"/>
    <n v="69.704999999999984"/>
    <s v="NO"/>
    <n v="401.50080000000003"/>
    <n v="1606.0032000000001"/>
    <n v="6"/>
  </r>
  <r>
    <n v="1502"/>
    <s v="CA-2017-130386"/>
    <x v="105"/>
    <d v="2017-11-18T00:00:00"/>
    <x v="1"/>
    <x v="159"/>
    <x v="159"/>
    <x v="0"/>
    <x v="0"/>
    <x v="89"/>
    <x v="5"/>
    <n v="78745"/>
    <x v="2"/>
    <s v="OFF-ST-10003716"/>
    <x v="1"/>
    <x v="4"/>
    <s v="Tennsco Double-Tier Lockers"/>
    <n v="540.048"/>
    <n v="3"/>
    <n v="0.2"/>
    <n v="-47.254199999999997"/>
    <s v="NO"/>
    <n v="324.02880000000005"/>
    <n v="1296.1152"/>
    <n v="6"/>
  </r>
  <r>
    <n v="1503"/>
    <s v="CA-2016-100468"/>
    <x v="390"/>
    <d v="2016-12-01T00:00:00"/>
    <x v="1"/>
    <x v="401"/>
    <x v="401"/>
    <x v="2"/>
    <x v="0"/>
    <x v="1"/>
    <x v="1"/>
    <n v="90045"/>
    <x v="1"/>
    <s v="TEC-PH-10001300"/>
    <x v="2"/>
    <x v="7"/>
    <s v="iKross Bluetooth Portable Keyboard + Cell Phone Stand Holder + Brush for Apple iPhone 5S 5C 5, 4S 4"/>
    <n v="33.520000000000003"/>
    <n v="2"/>
    <n v="0.2"/>
    <n v="3.3519999999999985"/>
    <s v="NO"/>
    <n v="13.408000000000001"/>
    <n v="53.632000000000005"/>
    <n v="7"/>
  </r>
  <r>
    <n v="1504"/>
    <s v="CA-2016-100468"/>
    <x v="390"/>
    <d v="2016-12-01T00:00:00"/>
    <x v="1"/>
    <x v="401"/>
    <x v="401"/>
    <x v="2"/>
    <x v="0"/>
    <x v="1"/>
    <x v="1"/>
    <n v="90045"/>
    <x v="1"/>
    <s v="FUR-FU-10000010"/>
    <x v="0"/>
    <x v="5"/>
    <s v="DAX Value U-Channel Document Frames, Easel Back"/>
    <n v="9.94"/>
    <n v="2"/>
    <n v="0"/>
    <n v="3.0813999999999995"/>
    <s v="NO"/>
    <n v="0"/>
    <n v="19.88"/>
    <n v="7"/>
  </r>
  <r>
    <n v="1505"/>
    <s v="CA-2015-153388"/>
    <x v="509"/>
    <d v="2015-08-07T00:00:00"/>
    <x v="1"/>
    <x v="480"/>
    <x v="480"/>
    <x v="2"/>
    <x v="0"/>
    <x v="1"/>
    <x v="1"/>
    <n v="90004"/>
    <x v="1"/>
    <s v="OFF-AR-10001868"/>
    <x v="1"/>
    <x v="6"/>
    <s v="Prang Dustless Chalk Sticks"/>
    <n v="6.72"/>
    <n v="4"/>
    <n v="0"/>
    <n v="3.36"/>
    <s v="NO"/>
    <n v="0"/>
    <n v="26.88"/>
    <n v="6"/>
  </r>
  <r>
    <n v="1506"/>
    <s v="CA-2015-153388"/>
    <x v="509"/>
    <d v="2015-08-07T00:00:00"/>
    <x v="1"/>
    <x v="480"/>
    <x v="480"/>
    <x v="2"/>
    <x v="0"/>
    <x v="1"/>
    <x v="1"/>
    <n v="90004"/>
    <x v="1"/>
    <s v="FUR-TA-10003715"/>
    <x v="0"/>
    <x v="3"/>
    <s v="Hon 2111 Invitation Series Corner Table"/>
    <n v="1004.9760000000001"/>
    <n v="6"/>
    <n v="0.2"/>
    <n v="-175.87080000000009"/>
    <s v="NO"/>
    <n v="1205.9712000000002"/>
    <n v="4823.8848000000007"/>
    <n v="6"/>
  </r>
  <r>
    <n v="1507"/>
    <s v="CA-2017-154935"/>
    <x v="165"/>
    <d v="2017-12-29T00:00:00"/>
    <x v="1"/>
    <x v="481"/>
    <x v="481"/>
    <x v="0"/>
    <x v="0"/>
    <x v="20"/>
    <x v="15"/>
    <n v="10024"/>
    <x v="3"/>
    <s v="OFF-BI-10003708"/>
    <x v="1"/>
    <x v="8"/>
    <s v="Acco Four Pocket Poly Ring Binder with Label Holder, Smoke, 1&quot;"/>
    <n v="17.880000000000003"/>
    <n v="3"/>
    <n v="0.2"/>
    <n v="5.5875000000000004"/>
    <s v="NO"/>
    <n v="10.728000000000002"/>
    <n v="42.912000000000006"/>
    <n v="5"/>
  </r>
  <r>
    <n v="1508"/>
    <s v="CA-2016-134208"/>
    <x v="42"/>
    <d v="2016-09-23T00:00:00"/>
    <x v="1"/>
    <x v="473"/>
    <x v="473"/>
    <x v="0"/>
    <x v="0"/>
    <x v="38"/>
    <x v="32"/>
    <n v="31907"/>
    <x v="0"/>
    <s v="TEC-MA-10004458"/>
    <x v="2"/>
    <x v="15"/>
    <s v="Lexmark X 9575 Professional All-in-One Color Printer"/>
    <n v="396"/>
    <n v="4"/>
    <n v="0"/>
    <n v="190.07999999999998"/>
    <s v="NO"/>
    <n v="0"/>
    <n v="1584"/>
    <n v="6"/>
  </r>
  <r>
    <n v="1509"/>
    <s v="CA-2017-108294"/>
    <x v="389"/>
    <d v="2017-12-10T00:00:00"/>
    <x v="3"/>
    <x v="60"/>
    <x v="60"/>
    <x v="2"/>
    <x v="0"/>
    <x v="155"/>
    <x v="8"/>
    <n v="68104"/>
    <x v="2"/>
    <s v="OFF-BI-10004965"/>
    <x v="1"/>
    <x v="8"/>
    <s v="Ibico Covers for Plastic or Wire Binding Elements"/>
    <n v="34.5"/>
    <n v="3"/>
    <n v="0"/>
    <n v="15.524999999999999"/>
    <s v="Yes"/>
    <n v="0"/>
    <n v="103.5"/>
    <n v="0"/>
  </r>
  <r>
    <n v="1510"/>
    <s v="CA-2017-103611"/>
    <x v="510"/>
    <d v="2017-09-15T00:00:00"/>
    <x v="2"/>
    <x v="341"/>
    <x v="341"/>
    <x v="0"/>
    <x v="0"/>
    <x v="1"/>
    <x v="1"/>
    <n v="90036"/>
    <x v="1"/>
    <s v="FUR-FU-10004270"/>
    <x v="0"/>
    <x v="5"/>
    <s v="Eldon Image Series Desk Accessories, Burgundy"/>
    <n v="8.36"/>
    <n v="2"/>
    <n v="0"/>
    <n v="3.0095999999999998"/>
    <s v="NO"/>
    <n v="0"/>
    <n v="16.72"/>
    <n v="3"/>
  </r>
  <r>
    <n v="1511"/>
    <s v="CA-2017-100384"/>
    <x v="92"/>
    <d v="2017-07-01T00:00:00"/>
    <x v="1"/>
    <x v="468"/>
    <x v="468"/>
    <x v="1"/>
    <x v="0"/>
    <x v="225"/>
    <x v="1"/>
    <n v="91767"/>
    <x v="1"/>
    <s v="OFF-AR-10002135"/>
    <x v="1"/>
    <x v="6"/>
    <s v="Boston Heavy-Duty Trimline Electric Pencil Sharpeners"/>
    <n v="385.6"/>
    <n v="8"/>
    <n v="0"/>
    <n v="111.82399999999996"/>
    <s v="NO"/>
    <n v="0"/>
    <n v="3084.8"/>
    <n v="7"/>
  </r>
  <r>
    <n v="1512"/>
    <s v="CA-2017-100384"/>
    <x v="92"/>
    <d v="2017-07-01T00:00:00"/>
    <x v="1"/>
    <x v="468"/>
    <x v="468"/>
    <x v="1"/>
    <x v="0"/>
    <x v="225"/>
    <x v="1"/>
    <n v="91767"/>
    <x v="1"/>
    <s v="OFF-AR-10003514"/>
    <x v="1"/>
    <x v="6"/>
    <s v="4009 Highlighters by Sanford"/>
    <n v="35.82"/>
    <n v="9"/>
    <n v="0"/>
    <n v="11.820599999999997"/>
    <s v="NO"/>
    <n v="0"/>
    <n v="322.38"/>
    <n v="7"/>
  </r>
  <r>
    <n v="1513"/>
    <s v="CA-2017-112809"/>
    <x v="238"/>
    <d v="2017-08-22T00:00:00"/>
    <x v="1"/>
    <x v="154"/>
    <x v="154"/>
    <x v="0"/>
    <x v="0"/>
    <x v="61"/>
    <x v="5"/>
    <n v="75220"/>
    <x v="2"/>
    <s v="OFF-ST-10002276"/>
    <x v="1"/>
    <x v="4"/>
    <s v="Safco Steel Mobile File Cart"/>
    <n v="200.06400000000002"/>
    <n v="3"/>
    <n v="0.2"/>
    <n v="12.504000000000005"/>
    <s v="NO"/>
    <n v="120.03840000000001"/>
    <n v="480.15359999999998"/>
    <n v="4"/>
  </r>
  <r>
    <n v="1514"/>
    <s v="CA-2017-112809"/>
    <x v="238"/>
    <d v="2017-08-22T00:00:00"/>
    <x v="1"/>
    <x v="154"/>
    <x v="154"/>
    <x v="0"/>
    <x v="0"/>
    <x v="61"/>
    <x v="5"/>
    <n v="75220"/>
    <x v="2"/>
    <s v="OFF-BI-10001098"/>
    <x v="1"/>
    <x v="8"/>
    <s v="Acco D-Ring Binder w/DublLock"/>
    <n v="21.379999999999995"/>
    <n v="5"/>
    <n v="0.8"/>
    <n v="-33.139000000000003"/>
    <s v="NO"/>
    <n v="85.519999999999982"/>
    <n v="21.379999999999995"/>
    <n v="4"/>
  </r>
  <r>
    <n v="1515"/>
    <s v="CA-2017-112809"/>
    <x v="238"/>
    <d v="2017-08-22T00:00:00"/>
    <x v="1"/>
    <x v="154"/>
    <x v="154"/>
    <x v="0"/>
    <x v="0"/>
    <x v="61"/>
    <x v="5"/>
    <n v="75220"/>
    <x v="2"/>
    <s v="OFF-BI-10001636"/>
    <x v="1"/>
    <x v="8"/>
    <s v="Ibico Plastic and Wire Spiral Binding Combs"/>
    <n v="6.743999999999998"/>
    <n v="4"/>
    <n v="0.8"/>
    <n v="-11.4648"/>
    <s v="NO"/>
    <n v="21.580799999999996"/>
    <n v="5.3951999999999956"/>
    <n v="4"/>
  </r>
  <r>
    <n v="1516"/>
    <s v="US-2017-160759"/>
    <x v="157"/>
    <d v="2017-12-17T00:00:00"/>
    <x v="1"/>
    <x v="482"/>
    <x v="482"/>
    <x v="0"/>
    <x v="0"/>
    <x v="10"/>
    <x v="9"/>
    <n v="19120"/>
    <x v="3"/>
    <s v="FUR-CH-10002961"/>
    <x v="0"/>
    <x v="1"/>
    <s v="Leather Task Chair, Black"/>
    <n v="63.686"/>
    <n v="1"/>
    <n v="0.3"/>
    <n v="-9.0980000000000025"/>
    <s v="NO"/>
    <n v="19.105799999999999"/>
    <n v="44.580200000000005"/>
    <n v="6"/>
  </r>
  <r>
    <n v="1517"/>
    <s v="CA-2017-148446"/>
    <x v="389"/>
    <d v="2017-12-14T00:00:00"/>
    <x v="0"/>
    <x v="266"/>
    <x v="266"/>
    <x v="0"/>
    <x v="0"/>
    <x v="226"/>
    <x v="33"/>
    <n v="89031"/>
    <x v="1"/>
    <s v="FUR-TA-10004256"/>
    <x v="0"/>
    <x v="3"/>
    <s v="Bretford “Just In Time” Height-Adjustable Multi-Task Work Tables"/>
    <n v="1669.6"/>
    <n v="4"/>
    <n v="0"/>
    <n v="116.87199999999984"/>
    <s v="NO"/>
    <n v="0"/>
    <n v="6678.4"/>
    <n v="4"/>
  </r>
  <r>
    <n v="1518"/>
    <s v="CA-2014-111059"/>
    <x v="511"/>
    <d v="2014-02-06T00:00:00"/>
    <x v="0"/>
    <x v="483"/>
    <x v="483"/>
    <x v="0"/>
    <x v="0"/>
    <x v="4"/>
    <x v="4"/>
    <n v="98105"/>
    <x v="1"/>
    <s v="OFF-BI-10004593"/>
    <x v="1"/>
    <x v="8"/>
    <s v="Ibico Laser Imprintable Binding System Covers"/>
    <n v="83.84"/>
    <n v="2"/>
    <n v="0.2"/>
    <n v="27.247999999999998"/>
    <s v="NO"/>
    <n v="33.536000000000001"/>
    <n v="134.14400000000001"/>
    <n v="3"/>
  </r>
  <r>
    <n v="1519"/>
    <s v="CA-2014-111059"/>
    <x v="511"/>
    <d v="2014-02-06T00:00:00"/>
    <x v="0"/>
    <x v="483"/>
    <x v="483"/>
    <x v="0"/>
    <x v="0"/>
    <x v="4"/>
    <x v="4"/>
    <n v="98105"/>
    <x v="1"/>
    <s v="OFF-BI-10002827"/>
    <x v="1"/>
    <x v="8"/>
    <s v="Avery Durable Poly Binders"/>
    <n v="13.272000000000002"/>
    <n v="3"/>
    <n v="0.2"/>
    <n v="4.3133999999999997"/>
    <s v="NO"/>
    <n v="7.9632000000000005"/>
    <n v="31.852800000000002"/>
    <n v="3"/>
  </r>
  <r>
    <n v="1520"/>
    <s v="CA-2017-116204"/>
    <x v="512"/>
    <d v="2017-02-14T00:00:00"/>
    <x v="0"/>
    <x v="100"/>
    <x v="100"/>
    <x v="1"/>
    <x v="0"/>
    <x v="8"/>
    <x v="1"/>
    <n v="94110"/>
    <x v="1"/>
    <s v="OFF-BI-10001759"/>
    <x v="1"/>
    <x v="8"/>
    <s v="Acco Pressboard Covers with Storage Hooks, 14 7/8&quot; x 11&quot;, Dark Blue"/>
    <n v="21.335999999999999"/>
    <n v="7"/>
    <n v="0.2"/>
    <n v="7.7343000000000011"/>
    <s v="NO"/>
    <n v="29.870399999999997"/>
    <n v="119.48159999999999"/>
    <n v="3"/>
  </r>
  <r>
    <n v="1521"/>
    <s v="CA-2017-109946"/>
    <x v="513"/>
    <d v="2017-04-21T00:00:00"/>
    <x v="1"/>
    <x v="484"/>
    <x v="484"/>
    <x v="2"/>
    <x v="0"/>
    <x v="22"/>
    <x v="10"/>
    <n v="60610"/>
    <x v="2"/>
    <s v="OFF-AR-10001419"/>
    <x v="1"/>
    <x v="6"/>
    <s v="Newell 325"/>
    <n v="16.520000000000003"/>
    <n v="5"/>
    <n v="0.2"/>
    <n v="2.0649999999999986"/>
    <s v="NO"/>
    <n v="16.520000000000007"/>
    <n v="66.080000000000013"/>
    <n v="5"/>
  </r>
  <r>
    <n v="1522"/>
    <s v="CA-2015-144806"/>
    <x v="401"/>
    <d v="2015-12-11T00:00:00"/>
    <x v="1"/>
    <x v="485"/>
    <x v="485"/>
    <x v="0"/>
    <x v="0"/>
    <x v="93"/>
    <x v="16"/>
    <n v="85705"/>
    <x v="1"/>
    <s v="FUR-FU-10002253"/>
    <x v="0"/>
    <x v="5"/>
    <s v="Howard Miller 13&quot; Diameter Pewter Finish Round Wall Clock"/>
    <n v="206.11199999999997"/>
    <n v="6"/>
    <n v="0.2"/>
    <n v="48.951600000000013"/>
    <s v="NO"/>
    <n v="247.33439999999996"/>
    <n v="989.33759999999984"/>
    <n v="5"/>
  </r>
  <r>
    <n v="1523"/>
    <s v="CA-2015-144806"/>
    <x v="401"/>
    <d v="2015-12-11T00:00:00"/>
    <x v="1"/>
    <x v="485"/>
    <x v="485"/>
    <x v="0"/>
    <x v="0"/>
    <x v="93"/>
    <x v="16"/>
    <n v="85705"/>
    <x v="1"/>
    <s v="OFF-PA-10002586"/>
    <x v="1"/>
    <x v="10"/>
    <s v="Xerox 1970"/>
    <n v="19.920000000000002"/>
    <n v="5"/>
    <n v="0.2"/>
    <n v="6.7230000000000008"/>
    <s v="NO"/>
    <n v="19.920000000000002"/>
    <n v="79.680000000000007"/>
    <n v="5"/>
  </r>
  <r>
    <n v="1524"/>
    <s v="CA-2015-144806"/>
    <x v="401"/>
    <d v="2015-12-11T00:00:00"/>
    <x v="1"/>
    <x v="485"/>
    <x v="485"/>
    <x v="0"/>
    <x v="0"/>
    <x v="93"/>
    <x v="16"/>
    <n v="85705"/>
    <x v="1"/>
    <s v="OFF-PA-10003039"/>
    <x v="1"/>
    <x v="10"/>
    <s v="Xerox 1960"/>
    <n v="198.27200000000002"/>
    <n v="8"/>
    <n v="0.2"/>
    <n v="61.959999999999987"/>
    <s v="NO"/>
    <n v="317.23520000000008"/>
    <n v="1268.9408000000001"/>
    <n v="5"/>
  </r>
  <r>
    <n v="1525"/>
    <s v="CA-2015-144806"/>
    <x v="401"/>
    <d v="2015-12-11T00:00:00"/>
    <x v="1"/>
    <x v="485"/>
    <x v="485"/>
    <x v="0"/>
    <x v="0"/>
    <x v="93"/>
    <x v="16"/>
    <n v="85705"/>
    <x v="1"/>
    <s v="OFF-ST-10004804"/>
    <x v="1"/>
    <x v="4"/>
    <s v="Belkin 19&quot; Vented Equipment Shelf, Black"/>
    <n v="247.10399999999998"/>
    <n v="6"/>
    <n v="0.2"/>
    <n v="-58.68719999999999"/>
    <s v="NO"/>
    <n v="296.52479999999997"/>
    <n v="1186.0991999999999"/>
    <n v="5"/>
  </r>
  <r>
    <n v="1526"/>
    <s v="CA-2015-144806"/>
    <x v="401"/>
    <d v="2015-12-11T00:00:00"/>
    <x v="1"/>
    <x v="485"/>
    <x v="485"/>
    <x v="0"/>
    <x v="0"/>
    <x v="93"/>
    <x v="16"/>
    <n v="85705"/>
    <x v="1"/>
    <s v="OFF-AR-10004042"/>
    <x v="1"/>
    <x v="6"/>
    <s v="BOSTON Model 1800 Electric Pencil Sharpeners, Putty/Woodgrain"/>
    <n v="86.304000000000002"/>
    <n v="6"/>
    <n v="0.2"/>
    <n v="9.7091999999999885"/>
    <s v="NO"/>
    <n v="103.56480000000002"/>
    <n v="414.25920000000008"/>
    <n v="5"/>
  </r>
  <r>
    <n v="1527"/>
    <s v="CA-2016-122392"/>
    <x v="405"/>
    <d v="2016-07-27T00:00:00"/>
    <x v="1"/>
    <x v="170"/>
    <x v="170"/>
    <x v="0"/>
    <x v="0"/>
    <x v="227"/>
    <x v="9"/>
    <n v="18103"/>
    <x v="3"/>
    <s v="OFF-AR-10002221"/>
    <x v="1"/>
    <x v="6"/>
    <s v="12 Colored Short Pencils"/>
    <n v="4.16"/>
    <n v="2"/>
    <n v="0.2"/>
    <n v="0.36400000000000032"/>
    <s v="NO"/>
    <n v="1.6640000000000001"/>
    <n v="6.6560000000000006"/>
    <n v="5"/>
  </r>
  <r>
    <n v="1528"/>
    <s v="CA-2016-122392"/>
    <x v="405"/>
    <d v="2016-07-27T00:00:00"/>
    <x v="1"/>
    <x v="170"/>
    <x v="170"/>
    <x v="0"/>
    <x v="0"/>
    <x v="227"/>
    <x v="9"/>
    <n v="18103"/>
    <x v="3"/>
    <s v="FUR-FU-10002456"/>
    <x v="0"/>
    <x v="5"/>
    <s v="Master Caster Door Stop, Large Neon Orange"/>
    <n v="11.648000000000001"/>
    <n v="2"/>
    <n v="0.2"/>
    <n v="3.3488000000000011"/>
    <s v="NO"/>
    <n v="4.6592000000000011"/>
    <n v="18.636800000000001"/>
    <n v="5"/>
  </r>
  <r>
    <n v="1529"/>
    <s v="CA-2015-148432"/>
    <x v="209"/>
    <d v="2015-11-10T00:00:00"/>
    <x v="0"/>
    <x v="305"/>
    <x v="305"/>
    <x v="1"/>
    <x v="0"/>
    <x v="46"/>
    <x v="13"/>
    <n v="19711"/>
    <x v="3"/>
    <s v="OFF-FA-10004968"/>
    <x v="1"/>
    <x v="13"/>
    <s v="Rubber Band Ball"/>
    <n v="26.18"/>
    <n v="7"/>
    <n v="0"/>
    <n v="0.5236000000000014"/>
    <s v="NO"/>
    <n v="0"/>
    <n v="183.26"/>
    <n v="3"/>
  </r>
  <r>
    <n v="1530"/>
    <s v="CA-2015-148432"/>
    <x v="209"/>
    <d v="2015-11-10T00:00:00"/>
    <x v="0"/>
    <x v="305"/>
    <x v="305"/>
    <x v="1"/>
    <x v="0"/>
    <x v="46"/>
    <x v="13"/>
    <n v="19711"/>
    <x v="3"/>
    <s v="OFF-PA-10001274"/>
    <x v="1"/>
    <x v="10"/>
    <s v="Loose Memo Sheets"/>
    <n v="7.3"/>
    <n v="2"/>
    <n v="0"/>
    <n v="3.4309999999999996"/>
    <s v="NO"/>
    <n v="0"/>
    <n v="14.6"/>
    <n v="3"/>
  </r>
  <r>
    <n v="1531"/>
    <s v="CA-2015-103793"/>
    <x v="514"/>
    <d v="2015-03-31T00:00:00"/>
    <x v="1"/>
    <x v="296"/>
    <x v="296"/>
    <x v="1"/>
    <x v="0"/>
    <x v="100"/>
    <x v="2"/>
    <n v="33142"/>
    <x v="0"/>
    <s v="OFF-PA-10001125"/>
    <x v="1"/>
    <x v="10"/>
    <s v="Xerox 1988"/>
    <n v="74.352000000000004"/>
    <n v="3"/>
    <n v="0.2"/>
    <n v="23.234999999999992"/>
    <s v="NO"/>
    <n v="44.611200000000004"/>
    <n v="178.44480000000001"/>
    <n v="5"/>
  </r>
  <r>
    <n v="1532"/>
    <s v="CA-2017-159884"/>
    <x v="515"/>
    <d v="2017-09-05T00:00:00"/>
    <x v="1"/>
    <x v="223"/>
    <x v="223"/>
    <x v="0"/>
    <x v="0"/>
    <x v="228"/>
    <x v="16"/>
    <n v="85281"/>
    <x v="1"/>
    <s v="OFF-ST-10000344"/>
    <x v="1"/>
    <x v="4"/>
    <s v="Neat Ideas Personal Hanging Folder Files, Black"/>
    <n v="10.744"/>
    <n v="1"/>
    <n v="0.2"/>
    <n v="0.80579999999999963"/>
    <s v="NO"/>
    <n v="2.1488"/>
    <n v="8.5952000000000002"/>
    <n v="5"/>
  </r>
  <r>
    <n v="1533"/>
    <s v="CA-2017-159884"/>
    <x v="515"/>
    <d v="2017-09-05T00:00:00"/>
    <x v="1"/>
    <x v="223"/>
    <x v="223"/>
    <x v="0"/>
    <x v="0"/>
    <x v="228"/>
    <x v="16"/>
    <n v="85281"/>
    <x v="1"/>
    <s v="OFF-FA-10000585"/>
    <x v="1"/>
    <x v="13"/>
    <s v="OIC Bulk Pack Metal Binder Clips"/>
    <n v="8.3760000000000012"/>
    <n v="3"/>
    <n v="0.2"/>
    <n v="2.7222"/>
    <s v="NO"/>
    <n v="5.0256000000000007"/>
    <n v="20.102400000000003"/>
    <n v="5"/>
  </r>
  <r>
    <n v="1534"/>
    <s v="CA-2016-139885"/>
    <x v="429"/>
    <d v="2016-12-08T00:00:00"/>
    <x v="1"/>
    <x v="225"/>
    <x v="225"/>
    <x v="1"/>
    <x v="0"/>
    <x v="20"/>
    <x v="15"/>
    <n v="10035"/>
    <x v="3"/>
    <s v="OFF-ST-10003324"/>
    <x v="1"/>
    <x v="4"/>
    <s v="Belkin OmniView SE Rackmount Kit"/>
    <n v="212.88"/>
    <n v="6"/>
    <n v="0"/>
    <n v="0"/>
    <s v="NO"/>
    <n v="0"/>
    <n v="1277.28"/>
    <n v="4"/>
  </r>
  <r>
    <n v="1535"/>
    <s v="CA-2017-124086"/>
    <x v="516"/>
    <d v="2017-02-14T00:00:00"/>
    <x v="1"/>
    <x v="486"/>
    <x v="486"/>
    <x v="2"/>
    <x v="0"/>
    <x v="229"/>
    <x v="1"/>
    <n v="92677"/>
    <x v="1"/>
    <s v="FUR-BO-10004015"/>
    <x v="0"/>
    <x v="0"/>
    <s v="Bush Andora Bookcase, Maple/Graphite Gray Finish"/>
    <n v="203.98299999999998"/>
    <n v="2"/>
    <n v="0.15"/>
    <n v="16.798599999999979"/>
    <s v="NO"/>
    <n v="61.19489999999999"/>
    <n v="346.77109999999993"/>
    <n v="4"/>
  </r>
  <r>
    <n v="1536"/>
    <s v="CA-2016-112389"/>
    <x v="517"/>
    <d v="2016-11-02T00:00:00"/>
    <x v="1"/>
    <x v="487"/>
    <x v="487"/>
    <x v="1"/>
    <x v="0"/>
    <x v="230"/>
    <x v="30"/>
    <n v="8302"/>
    <x v="3"/>
    <s v="OFF-ST-10000419"/>
    <x v="1"/>
    <x v="4"/>
    <s v="Rogers Jumbo File, Granite"/>
    <n v="40.74"/>
    <n v="3"/>
    <n v="0"/>
    <n v="0.4073999999999991"/>
    <s v="NO"/>
    <n v="0"/>
    <n v="122.22"/>
    <n v="4"/>
  </r>
  <r>
    <n v="1537"/>
    <s v="CA-2016-112389"/>
    <x v="517"/>
    <d v="2016-11-02T00:00:00"/>
    <x v="1"/>
    <x v="487"/>
    <x v="487"/>
    <x v="1"/>
    <x v="0"/>
    <x v="230"/>
    <x v="30"/>
    <n v="8302"/>
    <x v="3"/>
    <s v="OFF-AP-10001626"/>
    <x v="1"/>
    <x v="9"/>
    <s v="Commercial WindTunnel Clean Air Upright Vacuum, Replacement Belts, Filtration Bags"/>
    <n v="11.67"/>
    <n v="3"/>
    <n v="0"/>
    <n v="3.0342000000000002"/>
    <s v="NO"/>
    <n v="0"/>
    <n v="35.01"/>
    <n v="4"/>
  </r>
  <r>
    <n v="1538"/>
    <s v="CA-2017-121888"/>
    <x v="175"/>
    <d v="2017-09-17T00:00:00"/>
    <x v="0"/>
    <x v="488"/>
    <x v="488"/>
    <x v="0"/>
    <x v="0"/>
    <x v="231"/>
    <x v="31"/>
    <n v="2149"/>
    <x v="3"/>
    <s v="TEC-PH-10000439"/>
    <x v="2"/>
    <x v="7"/>
    <s v="GE DSL Phone Line Filter"/>
    <n v="39.99"/>
    <n v="1"/>
    <n v="0"/>
    <n v="11.597099999999998"/>
    <s v="NO"/>
    <n v="0"/>
    <n v="39.99"/>
    <n v="2"/>
  </r>
  <r>
    <n v="1539"/>
    <s v="CA-2017-121888"/>
    <x v="175"/>
    <d v="2017-09-17T00:00:00"/>
    <x v="0"/>
    <x v="488"/>
    <x v="488"/>
    <x v="0"/>
    <x v="0"/>
    <x v="231"/>
    <x v="31"/>
    <n v="2149"/>
    <x v="3"/>
    <s v="OFF-AR-10003478"/>
    <x v="1"/>
    <x v="6"/>
    <s v="Avery Hi-Liter EverBold Pen Style Fluorescent Highlighters, 4/Pack"/>
    <n v="16.28"/>
    <n v="2"/>
    <n v="0"/>
    <n v="6.5120000000000005"/>
    <s v="NO"/>
    <n v="0"/>
    <n v="32.56"/>
    <n v="2"/>
  </r>
  <r>
    <n v="1540"/>
    <s v="CA-2017-121888"/>
    <x v="175"/>
    <d v="2017-09-17T00:00:00"/>
    <x v="0"/>
    <x v="488"/>
    <x v="488"/>
    <x v="0"/>
    <x v="0"/>
    <x v="231"/>
    <x v="31"/>
    <n v="2149"/>
    <x v="3"/>
    <s v="FUR-BO-10002545"/>
    <x v="0"/>
    <x v="0"/>
    <s v="Atlantic Metals Mobile 3-Shelf Bookcases, Custom Colors"/>
    <n v="782.94"/>
    <n v="3"/>
    <n v="0"/>
    <n v="203.56440000000003"/>
    <s v="NO"/>
    <n v="0"/>
    <n v="2348.8200000000002"/>
    <n v="2"/>
  </r>
  <r>
    <n v="1541"/>
    <s v="CA-2017-121888"/>
    <x v="175"/>
    <d v="2017-09-17T00:00:00"/>
    <x v="0"/>
    <x v="488"/>
    <x v="488"/>
    <x v="0"/>
    <x v="0"/>
    <x v="231"/>
    <x v="31"/>
    <n v="2149"/>
    <x v="3"/>
    <s v="OFF-BI-10001765"/>
    <x v="1"/>
    <x v="8"/>
    <s v="Wilson Jones Heavy-Duty Casebound Ring Binders with Metal Hinges"/>
    <n v="242.48000000000002"/>
    <n v="7"/>
    <n v="0"/>
    <n v="116.39039999999999"/>
    <s v="NO"/>
    <n v="0"/>
    <n v="1697.3600000000001"/>
    <n v="2"/>
  </r>
  <r>
    <n v="1542"/>
    <s v="CA-2014-166884"/>
    <x v="518"/>
    <d v="2014-03-16T00:00:00"/>
    <x v="0"/>
    <x v="237"/>
    <x v="237"/>
    <x v="0"/>
    <x v="0"/>
    <x v="38"/>
    <x v="24"/>
    <n v="43229"/>
    <x v="3"/>
    <s v="FUR-FU-10003981"/>
    <x v="0"/>
    <x v="5"/>
    <s v="Eldon Wave Desk Accessories"/>
    <n v="8.32"/>
    <n v="5"/>
    <n v="0.2"/>
    <n v="2.2880000000000003"/>
    <s v="NO"/>
    <n v="8.32"/>
    <n v="33.28"/>
    <n v="5"/>
  </r>
  <r>
    <n v="1543"/>
    <s v="CA-2014-166884"/>
    <x v="518"/>
    <d v="2014-03-16T00:00:00"/>
    <x v="0"/>
    <x v="237"/>
    <x v="237"/>
    <x v="0"/>
    <x v="0"/>
    <x v="38"/>
    <x v="24"/>
    <n v="43229"/>
    <x v="3"/>
    <s v="OFF-FA-10001561"/>
    <x v="1"/>
    <x v="13"/>
    <s v="Stockwell Push Pins"/>
    <n v="10.464000000000002"/>
    <n v="6"/>
    <n v="0.2"/>
    <n v="1.7003999999999992"/>
    <s v="NO"/>
    <n v="12.556800000000003"/>
    <n v="50.227200000000011"/>
    <n v="5"/>
  </r>
  <r>
    <n v="1544"/>
    <s v="CA-2014-107181"/>
    <x v="519"/>
    <d v="2014-02-08T00:00:00"/>
    <x v="1"/>
    <x v="489"/>
    <x v="489"/>
    <x v="2"/>
    <x v="0"/>
    <x v="70"/>
    <x v="1"/>
    <n v="92024"/>
    <x v="1"/>
    <s v="OFF-BI-10004230"/>
    <x v="1"/>
    <x v="8"/>
    <s v="GBC Recycled Grain Textured Covers"/>
    <n v="82.896000000000001"/>
    <n v="3"/>
    <n v="0.2"/>
    <n v="29.0136"/>
    <s v="NO"/>
    <n v="49.7376"/>
    <n v="198.9504"/>
    <n v="4"/>
  </r>
  <r>
    <n v="1545"/>
    <s v="CA-2014-107181"/>
    <x v="519"/>
    <d v="2014-02-08T00:00:00"/>
    <x v="1"/>
    <x v="489"/>
    <x v="489"/>
    <x v="2"/>
    <x v="0"/>
    <x v="70"/>
    <x v="1"/>
    <n v="92024"/>
    <x v="1"/>
    <s v="OFF-PA-10000350"/>
    <x v="1"/>
    <x v="10"/>
    <s v="Message Book, Standard Line &quot;While You Were Out&quot;, 5 1/2&quot; X 4&quot;, 200 Sets/Book"/>
    <n v="34.24"/>
    <n v="4"/>
    <n v="0"/>
    <n v="16.0928"/>
    <s v="NO"/>
    <n v="0"/>
    <n v="136.96"/>
    <n v="4"/>
  </r>
  <r>
    <n v="1546"/>
    <s v="CA-2014-150245"/>
    <x v="520"/>
    <d v="2015-01-04T00:00:00"/>
    <x v="0"/>
    <x v="331"/>
    <x v="331"/>
    <x v="1"/>
    <x v="0"/>
    <x v="232"/>
    <x v="15"/>
    <n v="13601"/>
    <x v="3"/>
    <s v="FUR-BO-10002613"/>
    <x v="0"/>
    <x v="0"/>
    <s v="Atlantic Metals Mobile 4-Shelf Bookcases, Custom Colors"/>
    <n v="1573.4880000000001"/>
    <n v="7"/>
    <n v="0.2"/>
    <n v="196.68599999999986"/>
    <s v="NO"/>
    <n v="2202.8832000000002"/>
    <n v="8811.5328000000009"/>
    <n v="4"/>
  </r>
  <r>
    <n v="1547"/>
    <s v="CA-2015-111395"/>
    <x v="521"/>
    <d v="2015-11-27T00:00:00"/>
    <x v="1"/>
    <x v="146"/>
    <x v="146"/>
    <x v="1"/>
    <x v="0"/>
    <x v="52"/>
    <x v="5"/>
    <n v="78207"/>
    <x v="2"/>
    <s v="OFF-PA-10000994"/>
    <x v="1"/>
    <x v="10"/>
    <s v="Xerox 1915"/>
    <n v="335.52"/>
    <n v="4"/>
    <n v="0.2"/>
    <n v="117.43199999999999"/>
    <s v="NO"/>
    <n v="268.416"/>
    <n v="1073.664"/>
    <n v="4"/>
  </r>
  <r>
    <n v="1548"/>
    <s v="CA-2015-111395"/>
    <x v="521"/>
    <d v="2015-11-27T00:00:00"/>
    <x v="1"/>
    <x v="146"/>
    <x v="146"/>
    <x v="1"/>
    <x v="0"/>
    <x v="52"/>
    <x v="5"/>
    <n v="78207"/>
    <x v="2"/>
    <s v="OFF-BI-10002867"/>
    <x v="1"/>
    <x v="8"/>
    <s v="GBC Recycled Regency Composition Covers"/>
    <n v="23.911999999999995"/>
    <n v="2"/>
    <n v="0.8"/>
    <n v="-40.650400000000019"/>
    <s v="NO"/>
    <n v="38.259199999999993"/>
    <n v="9.5647999999999982"/>
    <n v="4"/>
  </r>
  <r>
    <n v="1549"/>
    <s v="CA-2015-111395"/>
    <x v="521"/>
    <d v="2015-11-27T00:00:00"/>
    <x v="1"/>
    <x v="146"/>
    <x v="146"/>
    <x v="1"/>
    <x v="0"/>
    <x v="52"/>
    <x v="5"/>
    <n v="78207"/>
    <x v="2"/>
    <s v="OFF-ST-10001291"/>
    <x v="1"/>
    <x v="4"/>
    <s v="Tenex Personal Self-Stacking Standard File Box, Black/Gray"/>
    <n v="27.056000000000001"/>
    <n v="2"/>
    <n v="0.2"/>
    <n v="2.3673999999999991"/>
    <s v="NO"/>
    <n v="10.822400000000002"/>
    <n v="43.2896"/>
    <n v="4"/>
  </r>
  <r>
    <n v="1550"/>
    <s v="CA-2014-134278"/>
    <x v="522"/>
    <d v="2014-07-08T00:00:00"/>
    <x v="2"/>
    <x v="212"/>
    <x v="212"/>
    <x v="0"/>
    <x v="0"/>
    <x v="20"/>
    <x v="15"/>
    <n v="10011"/>
    <x v="3"/>
    <s v="TEC-CO-10001046"/>
    <x v="2"/>
    <x v="16"/>
    <s v="Canon Imageclass D680 Copier / Fax"/>
    <n v="559.99200000000008"/>
    <n v="1"/>
    <n v="0.2"/>
    <n v="174.99749999999997"/>
    <s v="NO"/>
    <n v="111.99840000000002"/>
    <n v="447.99360000000007"/>
    <n v="2"/>
  </r>
  <r>
    <n v="1551"/>
    <s v="US-2017-124926"/>
    <x v="38"/>
    <d v="2017-11-18T00:00:00"/>
    <x v="0"/>
    <x v="467"/>
    <x v="467"/>
    <x v="2"/>
    <x v="0"/>
    <x v="12"/>
    <x v="5"/>
    <n v="77095"/>
    <x v="2"/>
    <s v="OFF-AP-10004868"/>
    <x v="1"/>
    <x v="9"/>
    <s v="Hoover Commercial Soft Guard Upright Vacuum And Disposable Filtration Bags"/>
    <n v="9.3239999999999981"/>
    <n v="6"/>
    <n v="0.8"/>
    <n v="-24.708599999999997"/>
    <s v="NO"/>
    <n v="44.755199999999995"/>
    <n v="11.188799999999993"/>
    <n v="5"/>
  </r>
  <r>
    <n v="1552"/>
    <s v="CA-2016-159345"/>
    <x v="26"/>
    <d v="2016-06-22T00:00:00"/>
    <x v="1"/>
    <x v="490"/>
    <x v="490"/>
    <x v="0"/>
    <x v="0"/>
    <x v="70"/>
    <x v="1"/>
    <n v="92024"/>
    <x v="1"/>
    <s v="OFF-PA-10000806"/>
    <x v="1"/>
    <x v="10"/>
    <s v="Xerox 1934"/>
    <n v="111.96"/>
    <n v="2"/>
    <n v="0"/>
    <n v="54.860399999999998"/>
    <s v="Yes"/>
    <n v="0"/>
    <n v="223.92"/>
    <n v="5"/>
  </r>
  <r>
    <n v="1553"/>
    <s v="CA-2014-130274"/>
    <x v="523"/>
    <d v="2014-05-05T00:00:00"/>
    <x v="2"/>
    <x v="185"/>
    <x v="185"/>
    <x v="2"/>
    <x v="0"/>
    <x v="233"/>
    <x v="6"/>
    <n v="54915"/>
    <x v="2"/>
    <s v="OFF-LA-10002195"/>
    <x v="1"/>
    <x v="2"/>
    <s v="Avery 481"/>
    <n v="21.560000000000002"/>
    <n v="7"/>
    <n v="0"/>
    <n v="10.348799999999999"/>
    <s v="NO"/>
    <n v="0"/>
    <n v="150.92000000000002"/>
    <n v="2"/>
  </r>
  <r>
    <n v="1554"/>
    <s v="CA-2017-158386"/>
    <x v="524"/>
    <d v="2017-10-21T00:00:00"/>
    <x v="1"/>
    <x v="491"/>
    <x v="491"/>
    <x v="0"/>
    <x v="0"/>
    <x v="102"/>
    <x v="0"/>
    <n v="40475"/>
    <x v="0"/>
    <s v="OFF-BI-10003719"/>
    <x v="1"/>
    <x v="8"/>
    <s v="Large Capacity Hanging Post Binders"/>
    <n v="124.75"/>
    <n v="5"/>
    <n v="0"/>
    <n v="57.384999999999991"/>
    <s v="NO"/>
    <n v="0"/>
    <n v="623.75"/>
    <n v="5"/>
  </r>
  <r>
    <n v="1555"/>
    <s v="CA-2015-111507"/>
    <x v="525"/>
    <d v="2015-02-13T00:00:00"/>
    <x v="1"/>
    <x v="100"/>
    <x v="100"/>
    <x v="1"/>
    <x v="0"/>
    <x v="234"/>
    <x v="4"/>
    <n v="98006"/>
    <x v="1"/>
    <s v="OFF-AR-10001315"/>
    <x v="1"/>
    <x v="6"/>
    <s v="Newell 310"/>
    <n v="5.28"/>
    <n v="3"/>
    <n v="0"/>
    <n v="1.5311999999999999"/>
    <s v="NO"/>
    <n v="0"/>
    <n v="15.84"/>
    <n v="7"/>
  </r>
  <r>
    <n v="1556"/>
    <s v="CA-2017-120761"/>
    <x v="507"/>
    <d v="2017-09-08T00:00:00"/>
    <x v="1"/>
    <x v="492"/>
    <x v="492"/>
    <x v="0"/>
    <x v="0"/>
    <x v="85"/>
    <x v="15"/>
    <n v="11561"/>
    <x v="3"/>
    <s v="TEC-AC-10000171"/>
    <x v="2"/>
    <x v="11"/>
    <s v="Verbatim 25 GB 6x Blu-ray Single Layer Recordable Disc, 25/Pack"/>
    <n v="91.96"/>
    <n v="4"/>
    <n v="0"/>
    <n v="39.5428"/>
    <s v="NO"/>
    <n v="0"/>
    <n v="367.84"/>
    <n v="4"/>
  </r>
  <r>
    <n v="1557"/>
    <s v="CA-2016-109176"/>
    <x v="195"/>
    <d v="2016-05-15T00:00:00"/>
    <x v="1"/>
    <x v="493"/>
    <x v="493"/>
    <x v="0"/>
    <x v="0"/>
    <x v="10"/>
    <x v="9"/>
    <n v="19140"/>
    <x v="3"/>
    <s v="OFF-EN-10003134"/>
    <x v="1"/>
    <x v="12"/>
    <s v="Staple envelope"/>
    <n v="9.3439999999999994"/>
    <n v="1"/>
    <n v="0.2"/>
    <n v="3.504"/>
    <s v="NO"/>
    <n v="1.8688"/>
    <n v="7.4751999999999992"/>
    <n v="6"/>
  </r>
  <r>
    <n v="1558"/>
    <s v="CA-2016-109176"/>
    <x v="195"/>
    <d v="2016-05-15T00:00:00"/>
    <x v="1"/>
    <x v="493"/>
    <x v="493"/>
    <x v="0"/>
    <x v="0"/>
    <x v="10"/>
    <x v="9"/>
    <n v="19140"/>
    <x v="3"/>
    <s v="OFF-AR-10001955"/>
    <x v="1"/>
    <x v="6"/>
    <s v="Newell 319"/>
    <n v="79.36"/>
    <n v="5"/>
    <n v="0.2"/>
    <n v="9.919999999999991"/>
    <s v="NO"/>
    <n v="79.360000000000014"/>
    <n v="317.44"/>
    <n v="6"/>
  </r>
  <r>
    <n v="1559"/>
    <s v="CA-2015-112116"/>
    <x v="199"/>
    <d v="2015-03-18T00:00:00"/>
    <x v="0"/>
    <x v="188"/>
    <x v="188"/>
    <x v="0"/>
    <x v="0"/>
    <x v="4"/>
    <x v="4"/>
    <n v="98103"/>
    <x v="1"/>
    <s v="FUR-TA-10001039"/>
    <x v="0"/>
    <x v="3"/>
    <s v="KI Adjustable-Height Table"/>
    <n v="171.96"/>
    <n v="2"/>
    <n v="0"/>
    <n v="44.709600000000009"/>
    <s v="NO"/>
    <n v="0"/>
    <n v="343.92"/>
    <n v="2"/>
  </r>
  <r>
    <n v="1560"/>
    <s v="CA-2016-126809"/>
    <x v="526"/>
    <d v="2016-04-13T00:00:00"/>
    <x v="1"/>
    <x v="494"/>
    <x v="494"/>
    <x v="1"/>
    <x v="0"/>
    <x v="4"/>
    <x v="4"/>
    <n v="98103"/>
    <x v="1"/>
    <s v="OFF-BI-10003712"/>
    <x v="1"/>
    <x v="8"/>
    <s v="Acco Pressboard Covers with Storage Hooks, 14 7/8&quot; x 11&quot;, Light Blue"/>
    <n v="35.352000000000004"/>
    <n v="9"/>
    <n v="0.2"/>
    <n v="12.815099999999997"/>
    <s v="NO"/>
    <n v="63.633600000000001"/>
    <n v="254.53440000000001"/>
    <n v="4"/>
  </r>
  <r>
    <n v="1561"/>
    <s v="CA-2014-105172"/>
    <x v="527"/>
    <d v="2014-04-09T00:00:00"/>
    <x v="1"/>
    <x v="324"/>
    <x v="324"/>
    <x v="2"/>
    <x v="0"/>
    <x v="8"/>
    <x v="1"/>
    <n v="94109"/>
    <x v="1"/>
    <s v="OFF-LA-10001641"/>
    <x v="1"/>
    <x v="2"/>
    <s v="Avery 518"/>
    <n v="18.899999999999999"/>
    <n v="6"/>
    <n v="0"/>
    <n v="9.0719999999999992"/>
    <s v="NO"/>
    <n v="0"/>
    <n v="113.39999999999999"/>
    <n v="5"/>
  </r>
  <r>
    <n v="1562"/>
    <s v="CA-2017-107293"/>
    <x v="528"/>
    <d v="2017-09-06T00:00:00"/>
    <x v="2"/>
    <x v="37"/>
    <x v="37"/>
    <x v="2"/>
    <x v="0"/>
    <x v="4"/>
    <x v="4"/>
    <n v="98115"/>
    <x v="1"/>
    <s v="OFF-AR-10003732"/>
    <x v="1"/>
    <x v="6"/>
    <s v="Newell 333"/>
    <n v="2.78"/>
    <n v="1"/>
    <n v="0"/>
    <n v="0.72279999999999989"/>
    <s v="NO"/>
    <n v="0"/>
    <n v="2.78"/>
    <n v="1"/>
  </r>
  <r>
    <n v="1563"/>
    <s v="US-2017-102890"/>
    <x v="160"/>
    <d v="2017-06-30T00:00:00"/>
    <x v="3"/>
    <x v="495"/>
    <x v="495"/>
    <x v="0"/>
    <x v="0"/>
    <x v="20"/>
    <x v="15"/>
    <n v="10011"/>
    <x v="3"/>
    <s v="FUR-TA-10000577"/>
    <x v="0"/>
    <x v="3"/>
    <s v="Bretford CR4500 Series Slim Rectangular Table"/>
    <n v="1044.6299999999999"/>
    <n v="5"/>
    <n v="0.4"/>
    <n v="-295.97849999999994"/>
    <s v="NO"/>
    <n v="2089.2599999999998"/>
    <n v="3133.89"/>
    <n v="0"/>
  </r>
  <r>
    <n v="1564"/>
    <s v="CA-2015-158554"/>
    <x v="529"/>
    <d v="2015-11-09T00:00:00"/>
    <x v="3"/>
    <x v="496"/>
    <x v="496"/>
    <x v="0"/>
    <x v="0"/>
    <x v="10"/>
    <x v="9"/>
    <n v="19134"/>
    <x v="3"/>
    <s v="OFF-PA-10004000"/>
    <x v="1"/>
    <x v="10"/>
    <s v="While You Were Out Pads, 50 per Pad, 4 x 5 1/4, Green Cycle"/>
    <n v="11.352000000000002"/>
    <n v="3"/>
    <n v="0.2"/>
    <n v="4.1151"/>
    <s v="NO"/>
    <n v="6.8112000000000013"/>
    <n v="27.244800000000005"/>
    <n v="0"/>
  </r>
  <r>
    <n v="1565"/>
    <s v="CA-2014-116239"/>
    <x v="530"/>
    <d v="2014-03-04T00:00:00"/>
    <x v="3"/>
    <x v="52"/>
    <x v="52"/>
    <x v="0"/>
    <x v="0"/>
    <x v="29"/>
    <x v="20"/>
    <n v="29203"/>
    <x v="0"/>
    <s v="OFF-ST-10001370"/>
    <x v="1"/>
    <x v="4"/>
    <s v="Sensible Storage WireTech Storage Systems"/>
    <n v="354.90000000000003"/>
    <n v="5"/>
    <n v="0"/>
    <n v="17.744999999999962"/>
    <s v="NO"/>
    <n v="0"/>
    <n v="1774.5000000000002"/>
    <n v="0"/>
  </r>
  <r>
    <n v="1566"/>
    <s v="CA-2015-132101"/>
    <x v="531"/>
    <d v="2015-03-25T00:00:00"/>
    <x v="1"/>
    <x v="270"/>
    <x v="270"/>
    <x v="2"/>
    <x v="0"/>
    <x v="4"/>
    <x v="4"/>
    <n v="98105"/>
    <x v="1"/>
    <s v="TEC-PH-10004539"/>
    <x v="2"/>
    <x v="7"/>
    <s v="Wireless Extenders zBoost YX545 SOHO Signal Booster"/>
    <n v="453.57600000000002"/>
    <n v="3"/>
    <n v="0.2"/>
    <n v="39.687899999999985"/>
    <s v="NO"/>
    <n v="272.1456"/>
    <n v="1088.5824"/>
    <n v="6"/>
  </r>
  <r>
    <n v="1567"/>
    <s v="CA-2015-129112"/>
    <x v="239"/>
    <d v="2015-11-30T00:00:00"/>
    <x v="2"/>
    <x v="497"/>
    <x v="497"/>
    <x v="0"/>
    <x v="0"/>
    <x v="235"/>
    <x v="5"/>
    <n v="75002"/>
    <x v="2"/>
    <s v="TEC-AC-10003038"/>
    <x v="2"/>
    <x v="11"/>
    <s v="Kingston Digital DataTraveler 16GB USB 2.0"/>
    <n v="21.48"/>
    <n v="3"/>
    <n v="0.2"/>
    <n v="-0.26850000000000307"/>
    <s v="NO"/>
    <n v="12.888"/>
    <n v="51.552"/>
    <n v="1"/>
  </r>
  <r>
    <n v="1568"/>
    <s v="CA-2015-129112"/>
    <x v="239"/>
    <d v="2015-11-30T00:00:00"/>
    <x v="2"/>
    <x v="497"/>
    <x v="497"/>
    <x v="0"/>
    <x v="0"/>
    <x v="235"/>
    <x v="5"/>
    <n v="75002"/>
    <x v="2"/>
    <s v="OFF-BI-10000088"/>
    <x v="1"/>
    <x v="8"/>
    <s v="GBC Imprintable Covers"/>
    <n v="8.7839999999999989"/>
    <n v="4"/>
    <n v="0.8"/>
    <n v="-13.615200000000002"/>
    <s v="NO"/>
    <n v="28.108799999999999"/>
    <n v="7.027199999999997"/>
    <n v="1"/>
  </r>
  <r>
    <n v="1569"/>
    <s v="US-2017-152002"/>
    <x v="532"/>
    <d v="2017-06-11T00:00:00"/>
    <x v="3"/>
    <x v="231"/>
    <x v="231"/>
    <x v="0"/>
    <x v="0"/>
    <x v="1"/>
    <x v="1"/>
    <n v="90004"/>
    <x v="1"/>
    <s v="OFF-PA-10000357"/>
    <x v="1"/>
    <x v="10"/>
    <s v="White Dual Perf Computer Printout Paper, 2700 Sheets, 1 Part, Heavyweight, 20 lbs., 14 7/8 x 11"/>
    <n v="122.97"/>
    <n v="3"/>
    <n v="0"/>
    <n v="60.255300000000005"/>
    <s v="NO"/>
    <n v="0"/>
    <n v="368.90999999999997"/>
    <n v="0"/>
  </r>
  <r>
    <n v="1570"/>
    <s v="CA-2017-165029"/>
    <x v="200"/>
    <d v="2017-11-30T00:00:00"/>
    <x v="1"/>
    <x v="340"/>
    <x v="340"/>
    <x v="1"/>
    <x v="0"/>
    <x v="118"/>
    <x v="32"/>
    <n v="30318"/>
    <x v="0"/>
    <s v="OFF-AR-10003504"/>
    <x v="1"/>
    <x v="6"/>
    <s v="Newell 347"/>
    <n v="12.84"/>
    <n v="3"/>
    <n v="0"/>
    <n v="3.7235999999999989"/>
    <s v="NO"/>
    <n v="0"/>
    <n v="38.519999999999996"/>
    <n v="4"/>
  </r>
  <r>
    <n v="1571"/>
    <s v="US-2014-157385"/>
    <x v="533"/>
    <d v="2014-11-25T00:00:00"/>
    <x v="2"/>
    <x v="183"/>
    <x v="183"/>
    <x v="0"/>
    <x v="0"/>
    <x v="1"/>
    <x v="1"/>
    <n v="90004"/>
    <x v="1"/>
    <s v="FUR-CH-10000863"/>
    <x v="0"/>
    <x v="1"/>
    <s v="Novimex Swivel Fabric Task Chair"/>
    <n v="603.91999999999996"/>
    <n v="5"/>
    <n v="0.2"/>
    <n v="-67.941000000000003"/>
    <s v="NO"/>
    <n v="603.91999999999996"/>
    <n v="2415.6799999999998"/>
    <n v="2"/>
  </r>
  <r>
    <n v="1572"/>
    <s v="US-2014-157385"/>
    <x v="533"/>
    <d v="2014-11-25T00:00:00"/>
    <x v="2"/>
    <x v="183"/>
    <x v="183"/>
    <x v="0"/>
    <x v="0"/>
    <x v="1"/>
    <x v="1"/>
    <n v="90004"/>
    <x v="1"/>
    <s v="OFF-EN-10003160"/>
    <x v="1"/>
    <x v="12"/>
    <s v="Pastel Pink Envelopes"/>
    <n v="21.84"/>
    <n v="3"/>
    <n v="0"/>
    <n v="10.4832"/>
    <s v="NO"/>
    <n v="0"/>
    <n v="65.52"/>
    <n v="2"/>
  </r>
  <r>
    <n v="1573"/>
    <s v="US-2014-157385"/>
    <x v="533"/>
    <d v="2014-11-25T00:00:00"/>
    <x v="2"/>
    <x v="183"/>
    <x v="183"/>
    <x v="0"/>
    <x v="0"/>
    <x v="1"/>
    <x v="1"/>
    <n v="90004"/>
    <x v="1"/>
    <s v="TEC-AC-10003280"/>
    <x v="2"/>
    <x v="11"/>
    <s v="Belkin F8E887 USB Wired Ergonomic Keyboard"/>
    <n v="29.99"/>
    <n v="1"/>
    <n v="0"/>
    <n v="6.2978999999999985"/>
    <s v="NO"/>
    <n v="0"/>
    <n v="29.99"/>
    <n v="2"/>
  </r>
  <r>
    <n v="1574"/>
    <s v="US-2014-157385"/>
    <x v="533"/>
    <d v="2014-11-25T00:00:00"/>
    <x v="2"/>
    <x v="183"/>
    <x v="183"/>
    <x v="0"/>
    <x v="0"/>
    <x v="1"/>
    <x v="1"/>
    <n v="90004"/>
    <x v="1"/>
    <s v="FUR-CH-10000595"/>
    <x v="0"/>
    <x v="1"/>
    <s v="Safco Contoured Stacking Chairs"/>
    <n v="381.44000000000005"/>
    <n v="2"/>
    <n v="0.2"/>
    <n v="23.839999999999975"/>
    <s v="NO"/>
    <n v="152.57600000000002"/>
    <n v="610.30400000000009"/>
    <n v="2"/>
  </r>
  <r>
    <n v="1575"/>
    <s v="CA-2014-101602"/>
    <x v="534"/>
    <d v="2014-12-18T00:00:00"/>
    <x v="2"/>
    <x v="498"/>
    <x v="498"/>
    <x v="0"/>
    <x v="0"/>
    <x v="236"/>
    <x v="5"/>
    <n v="79907"/>
    <x v="2"/>
    <s v="TEC-PH-10000169"/>
    <x v="2"/>
    <x v="7"/>
    <s v="ARKON Windshield Dashboard Air Vent Car Mount Holder"/>
    <n v="40.68"/>
    <n v="3"/>
    <n v="0.2"/>
    <n v="-9.153000000000004"/>
    <s v="NO"/>
    <n v="24.408000000000001"/>
    <n v="97.631999999999991"/>
    <n v="3"/>
  </r>
  <r>
    <n v="1576"/>
    <s v="CA-2014-101602"/>
    <x v="534"/>
    <d v="2014-12-18T00:00:00"/>
    <x v="2"/>
    <x v="498"/>
    <x v="498"/>
    <x v="0"/>
    <x v="0"/>
    <x v="236"/>
    <x v="5"/>
    <n v="79907"/>
    <x v="2"/>
    <s v="FUR-CH-10004675"/>
    <x v="0"/>
    <x v="1"/>
    <s v="Lifetime Advantage Folding Chairs, 4/Carton"/>
    <n v="763.28"/>
    <n v="5"/>
    <n v="0.3"/>
    <n v="-21.807999999999993"/>
    <s v="NO"/>
    <n v="1144.9199999999998"/>
    <n v="2671.4799999999996"/>
    <n v="3"/>
  </r>
  <r>
    <n v="1577"/>
    <s v="CA-2016-109057"/>
    <x v="183"/>
    <d v="2016-04-27T00:00:00"/>
    <x v="1"/>
    <x v="499"/>
    <x v="499"/>
    <x v="2"/>
    <x v="0"/>
    <x v="34"/>
    <x v="10"/>
    <n v="60505"/>
    <x v="2"/>
    <s v="OFF-ST-10002406"/>
    <x v="1"/>
    <x v="4"/>
    <s v="Pizazz Global Quick File"/>
    <n v="23.952000000000002"/>
    <n v="2"/>
    <n v="0.2"/>
    <n v="2.3952000000000018"/>
    <s v="NO"/>
    <n v="9.5808000000000018"/>
    <n v="38.3232"/>
    <n v="5"/>
  </r>
  <r>
    <n v="1578"/>
    <s v="CA-2016-154403"/>
    <x v="454"/>
    <d v="2016-05-27T00:00:00"/>
    <x v="1"/>
    <x v="399"/>
    <x v="399"/>
    <x v="2"/>
    <x v="0"/>
    <x v="159"/>
    <x v="19"/>
    <n v="35630"/>
    <x v="0"/>
    <s v="OFF-PA-10001526"/>
    <x v="1"/>
    <x v="10"/>
    <s v="Xerox 1949"/>
    <n v="4.9800000000000004"/>
    <n v="1"/>
    <n v="0"/>
    <n v="2.4402000000000004"/>
    <s v="NO"/>
    <n v="0"/>
    <n v="4.9800000000000004"/>
    <n v="4"/>
  </r>
  <r>
    <n v="1579"/>
    <s v="CA-2016-102456"/>
    <x v="535"/>
    <d v="2016-03-01T00:00:00"/>
    <x v="2"/>
    <x v="297"/>
    <x v="297"/>
    <x v="0"/>
    <x v="0"/>
    <x v="20"/>
    <x v="15"/>
    <n v="10011"/>
    <x v="3"/>
    <s v="OFF-AP-10004336"/>
    <x v="1"/>
    <x v="9"/>
    <s v="Conquest 14 Commercial Heavy-Duty Upright Vacuum, Collection System, Accessory Kit"/>
    <n v="170.88"/>
    <n v="3"/>
    <n v="0"/>
    <n v="49.555199999999978"/>
    <s v="NO"/>
    <n v="0"/>
    <n v="512.64"/>
    <n v="3"/>
  </r>
  <r>
    <n v="1580"/>
    <s v="CA-2015-131338"/>
    <x v="101"/>
    <d v="2015-08-12T00:00:00"/>
    <x v="2"/>
    <x v="268"/>
    <x v="268"/>
    <x v="0"/>
    <x v="0"/>
    <x v="20"/>
    <x v="15"/>
    <n v="10024"/>
    <x v="3"/>
    <s v="TEC-PH-10003012"/>
    <x v="2"/>
    <x v="7"/>
    <s v="Nortel Meridian M3904 Professional Digital phone"/>
    <n v="307.98"/>
    <n v="2"/>
    <n v="0"/>
    <n v="89.314199999999971"/>
    <s v="NO"/>
    <n v="0"/>
    <n v="615.96"/>
    <n v="3"/>
  </r>
  <r>
    <n v="1581"/>
    <s v="CA-2015-131338"/>
    <x v="101"/>
    <d v="2015-08-12T00:00:00"/>
    <x v="2"/>
    <x v="268"/>
    <x v="268"/>
    <x v="0"/>
    <x v="0"/>
    <x v="20"/>
    <x v="15"/>
    <n v="10024"/>
    <x v="3"/>
    <s v="FUR-TA-10002607"/>
    <x v="0"/>
    <x v="3"/>
    <s v="KI Conference Tables"/>
    <n v="382.80599999999998"/>
    <n v="9"/>
    <n v="0.4"/>
    <n v="-153.12239999999997"/>
    <s v="NO"/>
    <n v="1378.1016"/>
    <n v="2067.1523999999999"/>
    <n v="3"/>
  </r>
  <r>
    <n v="1582"/>
    <s v="CA-2015-131338"/>
    <x v="101"/>
    <d v="2015-08-12T00:00:00"/>
    <x v="2"/>
    <x v="268"/>
    <x v="268"/>
    <x v="0"/>
    <x v="0"/>
    <x v="20"/>
    <x v="15"/>
    <n v="10024"/>
    <x v="3"/>
    <s v="OFF-ST-10000642"/>
    <x v="1"/>
    <x v="4"/>
    <s v="Tennsco Lockers, Gray"/>
    <n v="41.96"/>
    <n v="2"/>
    <n v="0"/>
    <n v="2.9371999999999971"/>
    <s v="NO"/>
    <n v="0"/>
    <n v="83.92"/>
    <n v="3"/>
  </r>
  <r>
    <n v="1583"/>
    <s v="CA-2015-131338"/>
    <x v="101"/>
    <d v="2015-08-12T00:00:00"/>
    <x v="2"/>
    <x v="268"/>
    <x v="268"/>
    <x v="0"/>
    <x v="0"/>
    <x v="20"/>
    <x v="15"/>
    <n v="10024"/>
    <x v="3"/>
    <s v="OFF-BI-10000545"/>
    <x v="1"/>
    <x v="8"/>
    <s v="GBC Ibimaster 500 Manual ProClick Binding System"/>
    <n v="1217.568"/>
    <n v="2"/>
    <n v="0.2"/>
    <n v="456.58800000000002"/>
    <s v="NO"/>
    <n v="487.02719999999999"/>
    <n v="1948.1088"/>
    <n v="3"/>
  </r>
  <r>
    <n v="1584"/>
    <s v="CA-2015-131338"/>
    <x v="101"/>
    <d v="2015-08-12T00:00:00"/>
    <x v="2"/>
    <x v="268"/>
    <x v="268"/>
    <x v="0"/>
    <x v="0"/>
    <x v="20"/>
    <x v="15"/>
    <n v="10024"/>
    <x v="3"/>
    <s v="FUR-FU-10002157"/>
    <x v="0"/>
    <x v="5"/>
    <s v="Artistic Insta-Plaque"/>
    <n v="47.04"/>
    <n v="3"/>
    <n v="0"/>
    <n v="18.345599999999997"/>
    <s v="NO"/>
    <n v="0"/>
    <n v="141.12"/>
    <n v="3"/>
  </r>
  <r>
    <n v="1585"/>
    <s v="CA-2015-131338"/>
    <x v="101"/>
    <d v="2015-08-12T00:00:00"/>
    <x v="2"/>
    <x v="268"/>
    <x v="268"/>
    <x v="0"/>
    <x v="0"/>
    <x v="20"/>
    <x v="15"/>
    <n v="10024"/>
    <x v="3"/>
    <s v="FUR-FU-10001706"/>
    <x v="0"/>
    <x v="5"/>
    <s v="Longer-Life Soft White Bulbs"/>
    <n v="6.16"/>
    <n v="2"/>
    <n v="0"/>
    <n v="2.9567999999999999"/>
    <s v="NO"/>
    <n v="0"/>
    <n v="12.32"/>
    <n v="3"/>
  </r>
  <r>
    <n v="1586"/>
    <s v="CA-2015-131338"/>
    <x v="101"/>
    <d v="2015-08-12T00:00:00"/>
    <x v="2"/>
    <x v="268"/>
    <x v="268"/>
    <x v="0"/>
    <x v="0"/>
    <x v="20"/>
    <x v="15"/>
    <n v="10024"/>
    <x v="3"/>
    <s v="TEC-PH-10000984"/>
    <x v="2"/>
    <x v="7"/>
    <s v="Panasonic KX-TG9471B"/>
    <n v="979.95"/>
    <n v="5"/>
    <n v="0"/>
    <n v="274.38600000000008"/>
    <s v="NO"/>
    <n v="0"/>
    <n v="4899.75"/>
    <n v="3"/>
  </r>
  <r>
    <n v="1587"/>
    <s v="CA-2015-131338"/>
    <x v="101"/>
    <d v="2015-08-12T00:00:00"/>
    <x v="2"/>
    <x v="268"/>
    <x v="268"/>
    <x v="0"/>
    <x v="0"/>
    <x v="20"/>
    <x v="15"/>
    <n v="10024"/>
    <x v="3"/>
    <s v="OFF-PA-10001357"/>
    <x v="1"/>
    <x v="10"/>
    <s v="Xerox 1886"/>
    <n v="143.69999999999999"/>
    <n v="3"/>
    <n v="0"/>
    <n v="68.975999999999999"/>
    <s v="NO"/>
    <n v="0"/>
    <n v="431.09999999999997"/>
    <n v="3"/>
  </r>
  <r>
    <n v="1588"/>
    <s v="CA-2015-131338"/>
    <x v="101"/>
    <d v="2015-08-12T00:00:00"/>
    <x v="2"/>
    <x v="268"/>
    <x v="268"/>
    <x v="0"/>
    <x v="0"/>
    <x v="20"/>
    <x v="15"/>
    <n v="10024"/>
    <x v="3"/>
    <s v="OFF-FA-10000992"/>
    <x v="1"/>
    <x v="13"/>
    <s v="Acco Clips to Go Binder Clips, 24 Clips in Two Sizes"/>
    <n v="10.649999999999999"/>
    <n v="3"/>
    <n v="0"/>
    <n v="5.0054999999999996"/>
    <s v="NO"/>
    <n v="0"/>
    <n v="31.949999999999996"/>
    <n v="3"/>
  </r>
  <r>
    <n v="1589"/>
    <s v="CA-2015-131338"/>
    <x v="101"/>
    <d v="2015-08-12T00:00:00"/>
    <x v="2"/>
    <x v="268"/>
    <x v="268"/>
    <x v="0"/>
    <x v="0"/>
    <x v="20"/>
    <x v="15"/>
    <n v="10024"/>
    <x v="3"/>
    <s v="TEC-AC-10002600"/>
    <x v="2"/>
    <x v="11"/>
    <s v="Belkin QODE FastFit Bluetooth Keyboard"/>
    <n v="247.8"/>
    <n v="4"/>
    <n v="0"/>
    <n v="34.692000000000007"/>
    <s v="NO"/>
    <n v="0"/>
    <n v="991.2"/>
    <n v="3"/>
  </r>
  <r>
    <n v="1590"/>
    <s v="CA-2016-109911"/>
    <x v="536"/>
    <d v="2016-05-16T00:00:00"/>
    <x v="1"/>
    <x v="500"/>
    <x v="500"/>
    <x v="1"/>
    <x v="0"/>
    <x v="173"/>
    <x v="17"/>
    <n v="23464"/>
    <x v="0"/>
    <s v="OFF-AR-10001662"/>
    <x v="1"/>
    <x v="6"/>
    <s v="Rogers Handheld Barrel Pencil Sharpener"/>
    <n v="10.96"/>
    <n v="4"/>
    <n v="0"/>
    <n v="2.9592000000000009"/>
    <s v="NO"/>
    <n v="0"/>
    <n v="43.84"/>
    <n v="4"/>
  </r>
  <r>
    <n v="1591"/>
    <s v="US-2016-132423"/>
    <x v="173"/>
    <d v="2016-04-19T00:00:00"/>
    <x v="1"/>
    <x v="501"/>
    <x v="501"/>
    <x v="1"/>
    <x v="0"/>
    <x v="237"/>
    <x v="5"/>
    <n v="76051"/>
    <x v="2"/>
    <s v="OFF-AR-10001221"/>
    <x v="1"/>
    <x v="6"/>
    <s v="Dixon Ticonderoga Erasable Colored Pencil Set, 12-Color"/>
    <n v="33.488000000000007"/>
    <n v="7"/>
    <n v="0.2"/>
    <n v="5.8603999999999967"/>
    <s v="NO"/>
    <n v="46.883200000000016"/>
    <n v="187.53280000000004"/>
    <n v="4"/>
  </r>
  <r>
    <n v="1592"/>
    <s v="US-2016-132423"/>
    <x v="173"/>
    <d v="2016-04-19T00:00:00"/>
    <x v="1"/>
    <x v="501"/>
    <x v="501"/>
    <x v="1"/>
    <x v="0"/>
    <x v="237"/>
    <x v="5"/>
    <n v="76051"/>
    <x v="2"/>
    <s v="OFF-FA-10002988"/>
    <x v="1"/>
    <x v="13"/>
    <s v="Ideal Clamps"/>
    <n v="8.0399999999999991"/>
    <n v="5"/>
    <n v="0.2"/>
    <n v="2.9144999999999994"/>
    <s v="NO"/>
    <n v="8.0399999999999991"/>
    <n v="32.159999999999997"/>
    <n v="4"/>
  </r>
  <r>
    <n v="1593"/>
    <s v="CA-2015-122826"/>
    <x v="537"/>
    <d v="2015-06-25T00:00:00"/>
    <x v="0"/>
    <x v="502"/>
    <x v="502"/>
    <x v="0"/>
    <x v="0"/>
    <x v="175"/>
    <x v="4"/>
    <n v="98502"/>
    <x v="1"/>
    <s v="TEC-PH-10004830"/>
    <x v="2"/>
    <x v="7"/>
    <s v="Pyle PRT45 Retro Home Telephone"/>
    <n v="201.56800000000001"/>
    <n v="4"/>
    <n v="0.2"/>
    <n v="22.676399999999994"/>
    <s v="NO"/>
    <n v="161.25440000000003"/>
    <n v="645.01760000000002"/>
    <n v="2"/>
  </r>
  <r>
    <n v="1594"/>
    <s v="CA-2014-117317"/>
    <x v="538"/>
    <d v="2014-10-19T00:00:00"/>
    <x v="3"/>
    <x v="223"/>
    <x v="223"/>
    <x v="0"/>
    <x v="0"/>
    <x v="1"/>
    <x v="1"/>
    <n v="90032"/>
    <x v="1"/>
    <s v="OFF-PA-10004519"/>
    <x v="1"/>
    <x v="10"/>
    <s v="Spiral Phone Message Books with Labels by Adams"/>
    <n v="13.440000000000001"/>
    <n v="3"/>
    <n v="0"/>
    <n v="6.5856000000000012"/>
    <s v="NO"/>
    <n v="0"/>
    <n v="40.320000000000007"/>
    <n v="0"/>
  </r>
  <r>
    <n v="1595"/>
    <s v="CA-2015-118423"/>
    <x v="539"/>
    <d v="2015-03-27T00:00:00"/>
    <x v="2"/>
    <x v="503"/>
    <x v="503"/>
    <x v="2"/>
    <x v="0"/>
    <x v="97"/>
    <x v="10"/>
    <n v="61604"/>
    <x v="2"/>
    <s v="FUR-BO-10000362"/>
    <x v="0"/>
    <x v="0"/>
    <s v="Sauder Inglewood Library Bookcases"/>
    <n v="359.05799999999994"/>
    <n v="3"/>
    <n v="0.3"/>
    <n v="-35.905799999999999"/>
    <s v="NO"/>
    <n v="323.15219999999994"/>
    <n v="754.02179999999976"/>
    <n v="3"/>
  </r>
  <r>
    <n v="1596"/>
    <s v="CA-2017-149181"/>
    <x v="540"/>
    <d v="2017-05-12T00:00:00"/>
    <x v="1"/>
    <x v="198"/>
    <x v="198"/>
    <x v="0"/>
    <x v="0"/>
    <x v="38"/>
    <x v="24"/>
    <n v="43229"/>
    <x v="3"/>
    <s v="FUR-CH-10004540"/>
    <x v="0"/>
    <x v="1"/>
    <s v="Global Chrome Stack Chair"/>
    <n v="47.991999999999997"/>
    <n v="2"/>
    <n v="0.3"/>
    <n v="-2.0567999999999991"/>
    <s v="NO"/>
    <n v="28.795199999999998"/>
    <n v="67.188800000000001"/>
    <n v="4"/>
  </r>
  <r>
    <n v="1597"/>
    <s v="CA-2017-132234"/>
    <x v="524"/>
    <d v="2017-10-18T00:00:00"/>
    <x v="2"/>
    <x v="199"/>
    <x v="199"/>
    <x v="1"/>
    <x v="0"/>
    <x v="20"/>
    <x v="15"/>
    <n v="10011"/>
    <x v="3"/>
    <s v="FUR-FU-10001290"/>
    <x v="0"/>
    <x v="5"/>
    <s v="Executive Impressions Supervisor Wall Clock"/>
    <n v="547.30000000000007"/>
    <n v="13"/>
    <n v="0"/>
    <n v="175.13599999999997"/>
    <s v="NO"/>
    <n v="0"/>
    <n v="7114.9000000000005"/>
    <n v="2"/>
  </r>
  <r>
    <n v="1598"/>
    <s v="CA-2017-158876"/>
    <x v="123"/>
    <d v="2017-11-21T00:00:00"/>
    <x v="0"/>
    <x v="492"/>
    <x v="492"/>
    <x v="0"/>
    <x v="0"/>
    <x v="238"/>
    <x v="5"/>
    <n v="75007"/>
    <x v="2"/>
    <s v="OFF-PA-10000308"/>
    <x v="1"/>
    <x v="10"/>
    <s v="Xerox 1901"/>
    <n v="16.896000000000001"/>
    <n v="4"/>
    <n v="0.2"/>
    <n v="5.2799999999999994"/>
    <s v="NO"/>
    <n v="13.516800000000002"/>
    <n v="54.0672"/>
    <n v="2"/>
  </r>
  <r>
    <n v="1599"/>
    <s v="CA-2017-158876"/>
    <x v="123"/>
    <d v="2017-11-21T00:00:00"/>
    <x v="0"/>
    <x v="492"/>
    <x v="492"/>
    <x v="0"/>
    <x v="0"/>
    <x v="238"/>
    <x v="5"/>
    <n v="75007"/>
    <x v="2"/>
    <s v="OFF-SU-10001165"/>
    <x v="1"/>
    <x v="14"/>
    <s v="Acme Elite Stainless Steel Scissors"/>
    <n v="6.6720000000000006"/>
    <n v="1"/>
    <n v="0.2"/>
    <n v="0.50039999999999996"/>
    <s v="NO"/>
    <n v="1.3344000000000003"/>
    <n v="5.3376000000000001"/>
    <n v="2"/>
  </r>
  <r>
    <n v="1600"/>
    <s v="CA-2017-158876"/>
    <x v="123"/>
    <d v="2017-11-21T00:00:00"/>
    <x v="0"/>
    <x v="492"/>
    <x v="492"/>
    <x v="0"/>
    <x v="0"/>
    <x v="238"/>
    <x v="5"/>
    <n v="75007"/>
    <x v="2"/>
    <s v="OFF-AR-10003373"/>
    <x v="1"/>
    <x v="6"/>
    <s v="Boston School Pro Electric Pencil Sharpener, 1670"/>
    <n v="99.13600000000001"/>
    <n v="4"/>
    <n v="0.2"/>
    <n v="8.674399999999995"/>
    <s v="NO"/>
    <n v="79.308800000000019"/>
    <n v="317.23520000000002"/>
    <n v="2"/>
  </r>
  <r>
    <n v="1601"/>
    <s v="CA-2017-158876"/>
    <x v="123"/>
    <d v="2017-11-21T00:00:00"/>
    <x v="0"/>
    <x v="492"/>
    <x v="492"/>
    <x v="0"/>
    <x v="0"/>
    <x v="238"/>
    <x v="5"/>
    <n v="75007"/>
    <x v="2"/>
    <s v="FUR-FU-10001967"/>
    <x v="0"/>
    <x v="5"/>
    <s v="Telescoping Adjustable Floor Lamp"/>
    <n v="15.991999999999999"/>
    <n v="2"/>
    <n v="0.6"/>
    <n v="-13.992999999999999"/>
    <s v="NO"/>
    <n v="19.190399999999997"/>
    <n v="12.793600000000001"/>
    <n v="2"/>
  </r>
  <r>
    <n v="1602"/>
    <s v="CA-2016-164672"/>
    <x v="541"/>
    <d v="2016-05-13T00:00:00"/>
    <x v="0"/>
    <x v="334"/>
    <x v="334"/>
    <x v="1"/>
    <x v="0"/>
    <x v="18"/>
    <x v="13"/>
    <n v="19901"/>
    <x v="3"/>
    <s v="FUR-FU-10001488"/>
    <x v="0"/>
    <x v="5"/>
    <s v="Tenex 46&quot; x 60&quot; Computer Anti-Static Chairmat, Rectangular Shaped"/>
    <n v="211.96"/>
    <n v="2"/>
    <n v="0"/>
    <n v="42.391999999999996"/>
    <s v="NO"/>
    <n v="0"/>
    <n v="423.92"/>
    <n v="5"/>
  </r>
  <r>
    <n v="1603"/>
    <s v="US-2016-132857"/>
    <x v="25"/>
    <d v="2016-12-17T00:00:00"/>
    <x v="1"/>
    <x v="222"/>
    <x v="222"/>
    <x v="0"/>
    <x v="0"/>
    <x v="214"/>
    <x v="18"/>
    <n v="37167"/>
    <x v="0"/>
    <s v="OFF-AR-10003251"/>
    <x v="1"/>
    <x v="6"/>
    <s v="Prang Drawing Pencil Set"/>
    <n v="6.6719999999999988"/>
    <n v="3"/>
    <n v="0.2"/>
    <n v="1.6679999999999997"/>
    <s v="NO"/>
    <n v="4.0031999999999996"/>
    <n v="16.012799999999999"/>
    <n v="6"/>
  </r>
  <r>
    <n v="1604"/>
    <s v="CA-2017-116645"/>
    <x v="329"/>
    <d v="2017-12-04T00:00:00"/>
    <x v="1"/>
    <x v="250"/>
    <x v="250"/>
    <x v="0"/>
    <x v="0"/>
    <x v="46"/>
    <x v="13"/>
    <n v="19711"/>
    <x v="3"/>
    <s v="OFF-AR-10001044"/>
    <x v="1"/>
    <x v="6"/>
    <s v="BOSTON Ranger #55 Pencil Sharpener, Black"/>
    <n v="155.94"/>
    <n v="6"/>
    <n v="0"/>
    <n v="45.222599999999993"/>
    <s v="NO"/>
    <n v="0"/>
    <n v="935.64"/>
    <n v="4"/>
  </r>
  <r>
    <n v="1605"/>
    <s v="US-2016-115819"/>
    <x v="475"/>
    <d v="2016-04-24T00:00:00"/>
    <x v="0"/>
    <x v="123"/>
    <x v="123"/>
    <x v="0"/>
    <x v="0"/>
    <x v="1"/>
    <x v="1"/>
    <n v="90049"/>
    <x v="1"/>
    <s v="TEC-PH-10004700"/>
    <x v="2"/>
    <x v="7"/>
    <s v="PowerGen Dual USB Car Charger"/>
    <n v="39.960000000000008"/>
    <n v="5"/>
    <n v="0.2"/>
    <n v="12.986999999999995"/>
    <s v="NO"/>
    <n v="39.960000000000008"/>
    <n v="159.84000000000003"/>
    <n v="5"/>
  </r>
  <r>
    <n v="1606"/>
    <s v="US-2016-115819"/>
    <x v="475"/>
    <d v="2016-04-24T00:00:00"/>
    <x v="0"/>
    <x v="123"/>
    <x v="123"/>
    <x v="0"/>
    <x v="0"/>
    <x v="1"/>
    <x v="1"/>
    <n v="90049"/>
    <x v="1"/>
    <s v="OFF-AR-10000823"/>
    <x v="1"/>
    <x v="6"/>
    <s v="Newell 307"/>
    <n v="5.46"/>
    <n v="3"/>
    <n v="0"/>
    <n v="1.5288000000000002"/>
    <s v="NO"/>
    <n v="0"/>
    <n v="16.38"/>
    <n v="5"/>
  </r>
  <r>
    <n v="1607"/>
    <s v="US-2016-115819"/>
    <x v="475"/>
    <d v="2016-04-24T00:00:00"/>
    <x v="0"/>
    <x v="123"/>
    <x v="123"/>
    <x v="0"/>
    <x v="0"/>
    <x v="1"/>
    <x v="1"/>
    <n v="90049"/>
    <x v="1"/>
    <s v="OFF-AR-10004456"/>
    <x v="1"/>
    <x v="6"/>
    <s v="Panasonic KP-4ABK Battery-Operated Pencil Sharpener"/>
    <n v="73.2"/>
    <n v="5"/>
    <n v="0"/>
    <n v="21.227999999999998"/>
    <s v="NO"/>
    <n v="0"/>
    <n v="366"/>
    <n v="5"/>
  </r>
  <r>
    <n v="1608"/>
    <s v="US-2016-115819"/>
    <x v="475"/>
    <d v="2016-04-24T00:00:00"/>
    <x v="0"/>
    <x v="123"/>
    <x v="123"/>
    <x v="0"/>
    <x v="0"/>
    <x v="1"/>
    <x v="1"/>
    <n v="90049"/>
    <x v="1"/>
    <s v="OFF-BI-10000050"/>
    <x v="1"/>
    <x v="8"/>
    <s v="Angle-D Binders with Locking Rings, Label Holders"/>
    <n v="5.84"/>
    <n v="1"/>
    <n v="0.2"/>
    <n v="1.9709999999999996"/>
    <s v="NO"/>
    <n v="1.1679999999999999"/>
    <n v="4.6719999999999997"/>
    <n v="5"/>
  </r>
  <r>
    <n v="1609"/>
    <s v="US-2016-115819"/>
    <x v="475"/>
    <d v="2016-04-24T00:00:00"/>
    <x v="0"/>
    <x v="123"/>
    <x v="123"/>
    <x v="0"/>
    <x v="0"/>
    <x v="1"/>
    <x v="1"/>
    <n v="90049"/>
    <x v="1"/>
    <s v="OFF-PA-10002377"/>
    <x v="1"/>
    <x v="10"/>
    <s v="Adams Telephone Message Book W/Dividers/Space For Phone Numbers, 5 1/4&quot;X8 1/2&quot;, 200/Messages"/>
    <n v="22.72"/>
    <n v="4"/>
    <n v="0"/>
    <n v="10.223999999999998"/>
    <s v="NO"/>
    <n v="0"/>
    <n v="90.88"/>
    <n v="5"/>
  </r>
  <r>
    <n v="1610"/>
    <s v="US-2016-115819"/>
    <x v="475"/>
    <d v="2016-04-24T00:00:00"/>
    <x v="0"/>
    <x v="123"/>
    <x v="123"/>
    <x v="0"/>
    <x v="0"/>
    <x v="1"/>
    <x v="1"/>
    <n v="90049"/>
    <x v="1"/>
    <s v="OFF-BI-10000591"/>
    <x v="1"/>
    <x v="8"/>
    <s v="Avery Binder Labels"/>
    <n v="9.3360000000000003"/>
    <n v="3"/>
    <n v="0.2"/>
    <n v="3.2675999999999994"/>
    <s v="NO"/>
    <n v="5.6016000000000012"/>
    <n v="22.406400000000001"/>
    <n v="5"/>
  </r>
  <r>
    <n v="1611"/>
    <s v="CA-2014-156349"/>
    <x v="542"/>
    <d v="2014-05-30T00:00:00"/>
    <x v="1"/>
    <x v="504"/>
    <x v="504"/>
    <x v="1"/>
    <x v="0"/>
    <x v="1"/>
    <x v="1"/>
    <n v="90008"/>
    <x v="1"/>
    <s v="FUR-BO-10000362"/>
    <x v="0"/>
    <x v="0"/>
    <s v="Sauder Inglewood Library Bookcases"/>
    <n v="290.666"/>
    <n v="2"/>
    <n v="0.15"/>
    <n v="27.356800000000007"/>
    <s v="Yes"/>
    <n v="87.199799999999996"/>
    <n v="494.13220000000001"/>
    <n v="4"/>
  </r>
  <r>
    <n v="1612"/>
    <s v="CA-2014-156349"/>
    <x v="542"/>
    <d v="2014-05-30T00:00:00"/>
    <x v="1"/>
    <x v="504"/>
    <x v="504"/>
    <x v="1"/>
    <x v="0"/>
    <x v="1"/>
    <x v="1"/>
    <n v="90008"/>
    <x v="1"/>
    <s v="TEC-PH-10000441"/>
    <x v="2"/>
    <x v="7"/>
    <s v="VTech DS6151"/>
    <n v="201.584"/>
    <n v="2"/>
    <n v="0.2"/>
    <n v="20.158400000000015"/>
    <s v="Yes"/>
    <n v="80.633600000000001"/>
    <n v="322.53440000000001"/>
    <n v="4"/>
  </r>
  <r>
    <n v="1613"/>
    <s v="CA-2014-156349"/>
    <x v="542"/>
    <d v="2014-05-30T00:00:00"/>
    <x v="1"/>
    <x v="504"/>
    <x v="504"/>
    <x v="1"/>
    <x v="0"/>
    <x v="1"/>
    <x v="1"/>
    <n v="90008"/>
    <x v="1"/>
    <s v="TEC-PH-10002726"/>
    <x v="2"/>
    <x v="7"/>
    <s v="netTALK DUO VoIP Telephone Service"/>
    <n v="83.984000000000009"/>
    <n v="2"/>
    <n v="0.2"/>
    <n v="31.494"/>
    <s v="Yes"/>
    <n v="33.593600000000002"/>
    <n v="134.37440000000001"/>
    <n v="4"/>
  </r>
  <r>
    <n v="1614"/>
    <s v="CA-2017-138380"/>
    <x v="202"/>
    <d v="2017-12-25T00:00:00"/>
    <x v="1"/>
    <x v="453"/>
    <x v="453"/>
    <x v="1"/>
    <x v="0"/>
    <x v="182"/>
    <x v="1"/>
    <n v="94601"/>
    <x v="1"/>
    <s v="OFF-ST-10003306"/>
    <x v="1"/>
    <x v="4"/>
    <s v="Letter Size Cart"/>
    <n v="1000.0200000000001"/>
    <n v="7"/>
    <n v="0"/>
    <n v="290.00579999999991"/>
    <s v="NO"/>
    <n v="0"/>
    <n v="7000.14"/>
    <n v="4"/>
  </r>
  <r>
    <n v="1615"/>
    <s v="US-2016-113509"/>
    <x v="543"/>
    <d v="2016-03-19T00:00:00"/>
    <x v="1"/>
    <x v="484"/>
    <x v="484"/>
    <x v="2"/>
    <x v="0"/>
    <x v="10"/>
    <x v="9"/>
    <n v="19143"/>
    <x v="3"/>
    <s v="TEC-AC-10004855"/>
    <x v="2"/>
    <x v="11"/>
    <s v="V7 USB Numeric Keypad"/>
    <n v="83.976000000000013"/>
    <n v="3"/>
    <n v="0.2"/>
    <n v="-13.646100000000001"/>
    <s v="NO"/>
    <n v="50.385600000000011"/>
    <n v="201.54240000000004"/>
    <n v="4"/>
  </r>
  <r>
    <n v="1616"/>
    <s v="CA-2015-130022"/>
    <x v="544"/>
    <d v="2015-08-16T00:00:00"/>
    <x v="1"/>
    <x v="451"/>
    <x v="451"/>
    <x v="2"/>
    <x v="0"/>
    <x v="16"/>
    <x v="11"/>
    <n v="55122"/>
    <x v="2"/>
    <s v="OFF-LA-10002787"/>
    <x v="1"/>
    <x v="2"/>
    <s v="Avery 480"/>
    <n v="3.75"/>
    <n v="1"/>
    <n v="0"/>
    <n v="1.7999999999999998"/>
    <s v="NO"/>
    <n v="0"/>
    <n v="3.75"/>
    <n v="6"/>
  </r>
  <r>
    <n v="1617"/>
    <s v="CA-2015-130022"/>
    <x v="544"/>
    <d v="2015-08-16T00:00:00"/>
    <x v="1"/>
    <x v="451"/>
    <x v="451"/>
    <x v="2"/>
    <x v="0"/>
    <x v="16"/>
    <x v="11"/>
    <n v="55122"/>
    <x v="2"/>
    <s v="OFF-LA-10002043"/>
    <x v="1"/>
    <x v="2"/>
    <s v="Avery 489"/>
    <n v="41.4"/>
    <n v="4"/>
    <n v="0"/>
    <n v="19.872"/>
    <s v="NO"/>
    <n v="0"/>
    <n v="165.6"/>
    <n v="6"/>
  </r>
  <r>
    <n v="1618"/>
    <s v="CA-2015-130022"/>
    <x v="544"/>
    <d v="2015-08-16T00:00:00"/>
    <x v="1"/>
    <x v="451"/>
    <x v="451"/>
    <x v="2"/>
    <x v="0"/>
    <x v="16"/>
    <x v="11"/>
    <n v="55122"/>
    <x v="2"/>
    <s v="OFF-AR-10001915"/>
    <x v="1"/>
    <x v="6"/>
    <s v="Peel-Off China Markers"/>
    <n v="29.79"/>
    <n v="3"/>
    <n v="0"/>
    <n v="12.511800000000001"/>
    <s v="NO"/>
    <n v="0"/>
    <n v="89.37"/>
    <n v="6"/>
  </r>
  <r>
    <n v="1619"/>
    <s v="US-2016-118780"/>
    <x v="545"/>
    <d v="2016-09-14T00:00:00"/>
    <x v="0"/>
    <x v="43"/>
    <x v="43"/>
    <x v="2"/>
    <x v="0"/>
    <x v="20"/>
    <x v="15"/>
    <n v="10011"/>
    <x v="3"/>
    <s v="OFF-ST-10000352"/>
    <x v="1"/>
    <x v="4"/>
    <s v="Acco Perma 2700 Stacking Storage Drawers"/>
    <n v="59.48"/>
    <n v="2"/>
    <n v="0"/>
    <n v="8.9220000000000041"/>
    <s v="NO"/>
    <n v="0"/>
    <n v="118.96"/>
    <n v="4"/>
  </r>
  <r>
    <n v="1620"/>
    <s v="US-2016-118780"/>
    <x v="545"/>
    <d v="2016-09-14T00:00:00"/>
    <x v="0"/>
    <x v="43"/>
    <x v="43"/>
    <x v="2"/>
    <x v="0"/>
    <x v="20"/>
    <x v="15"/>
    <n v="10011"/>
    <x v="3"/>
    <s v="OFF-PA-10000575"/>
    <x v="1"/>
    <x v="10"/>
    <s v="Wirebound Message Books, Four 2 3/4 x 5 White Forms per Page"/>
    <n v="6.69"/>
    <n v="1"/>
    <n v="0"/>
    <n v="3.0773999999999999"/>
    <s v="NO"/>
    <n v="0"/>
    <n v="6.69"/>
    <n v="4"/>
  </r>
  <r>
    <n v="1621"/>
    <s v="CA-2017-108560"/>
    <x v="141"/>
    <d v="2017-07-15T00:00:00"/>
    <x v="1"/>
    <x v="505"/>
    <x v="505"/>
    <x v="0"/>
    <x v="0"/>
    <x v="239"/>
    <x v="4"/>
    <n v="98031"/>
    <x v="1"/>
    <s v="FUR-FU-10002937"/>
    <x v="0"/>
    <x v="5"/>
    <s v="GE 48&quot; Fluorescent Tube, Cool White Energy Saver, 34 Watts, 30/Box"/>
    <n v="198.46"/>
    <n v="2"/>
    <n v="0"/>
    <n v="99.23"/>
    <s v="NO"/>
    <n v="0"/>
    <n v="396.92"/>
    <n v="7"/>
  </r>
  <r>
    <n v="1622"/>
    <s v="CA-2017-108560"/>
    <x v="141"/>
    <d v="2017-07-15T00:00:00"/>
    <x v="1"/>
    <x v="505"/>
    <x v="505"/>
    <x v="0"/>
    <x v="0"/>
    <x v="239"/>
    <x v="4"/>
    <n v="98031"/>
    <x v="1"/>
    <s v="OFF-LA-10003930"/>
    <x v="1"/>
    <x v="2"/>
    <s v="Dot Matrix Printer Tape Reel Labels, White, 5000/Box"/>
    <n v="786.48"/>
    <n v="8"/>
    <n v="0"/>
    <n v="385.37520000000001"/>
    <s v="NO"/>
    <n v="0"/>
    <n v="6291.84"/>
    <n v="7"/>
  </r>
  <r>
    <n v="1623"/>
    <s v="CA-2017-108560"/>
    <x v="141"/>
    <d v="2017-07-15T00:00:00"/>
    <x v="1"/>
    <x v="505"/>
    <x v="505"/>
    <x v="0"/>
    <x v="0"/>
    <x v="239"/>
    <x v="4"/>
    <n v="98031"/>
    <x v="1"/>
    <s v="OFF-BI-10001107"/>
    <x v="1"/>
    <x v="8"/>
    <s v="GBC White Gloss Covers, Plain Front"/>
    <n v="23.168000000000003"/>
    <n v="2"/>
    <n v="0.2"/>
    <n v="7.8191999999999995"/>
    <s v="NO"/>
    <n v="9.2672000000000008"/>
    <n v="37.068800000000003"/>
    <n v="7"/>
  </r>
  <r>
    <n v="1624"/>
    <s v="CA-2017-108560"/>
    <x v="141"/>
    <d v="2017-07-15T00:00:00"/>
    <x v="1"/>
    <x v="505"/>
    <x v="505"/>
    <x v="0"/>
    <x v="0"/>
    <x v="239"/>
    <x v="4"/>
    <n v="98031"/>
    <x v="1"/>
    <s v="TEC-AC-10003063"/>
    <x v="2"/>
    <x v="11"/>
    <s v="Micro Innovations USB RF Wireless Keyboard with Mouse"/>
    <n v="50"/>
    <n v="2"/>
    <n v="0"/>
    <n v="10.5"/>
    <s v="NO"/>
    <n v="0"/>
    <n v="100"/>
    <n v="7"/>
  </r>
  <r>
    <n v="1625"/>
    <s v="CA-2015-157084"/>
    <x v="546"/>
    <d v="2015-12-24T00:00:00"/>
    <x v="1"/>
    <x v="506"/>
    <x v="506"/>
    <x v="0"/>
    <x v="0"/>
    <x v="1"/>
    <x v="1"/>
    <n v="90049"/>
    <x v="1"/>
    <s v="TEC-PH-10002922"/>
    <x v="2"/>
    <x v="7"/>
    <s v="ShoreTel ShorePhone IP 230 VoIP phone"/>
    <n v="675.96"/>
    <n v="5"/>
    <n v="0.2"/>
    <n v="84.494999999999948"/>
    <s v="NO"/>
    <n v="675.96"/>
    <n v="2703.84"/>
    <n v="5"/>
  </r>
  <r>
    <n v="1626"/>
    <s v="CA-2015-157084"/>
    <x v="546"/>
    <d v="2015-12-24T00:00:00"/>
    <x v="1"/>
    <x v="506"/>
    <x v="506"/>
    <x v="0"/>
    <x v="0"/>
    <x v="1"/>
    <x v="1"/>
    <n v="90049"/>
    <x v="1"/>
    <s v="TEC-AC-10002049"/>
    <x v="2"/>
    <x v="11"/>
    <s v="Plantronics Savi W720 Multi-Device Wireless Headset System"/>
    <n v="1265.8499999999999"/>
    <n v="3"/>
    <n v="0"/>
    <n v="556.97400000000005"/>
    <s v="NO"/>
    <n v="0"/>
    <n v="3797.5499999999997"/>
    <n v="5"/>
  </r>
  <r>
    <n v="1627"/>
    <s v="CA-2015-164539"/>
    <x v="547"/>
    <d v="2015-11-22T00:00:00"/>
    <x v="1"/>
    <x v="178"/>
    <x v="178"/>
    <x v="2"/>
    <x v="0"/>
    <x v="20"/>
    <x v="15"/>
    <n v="10011"/>
    <x v="3"/>
    <s v="OFF-AP-10002457"/>
    <x v="1"/>
    <x v="9"/>
    <s v="Eureka The Boss Plus 12-Amp Hard Box Upright Vacuum, Red"/>
    <n v="523.25"/>
    <n v="5"/>
    <n v="0"/>
    <n v="141.27749999999997"/>
    <s v="NO"/>
    <n v="0"/>
    <n v="2616.25"/>
    <n v="6"/>
  </r>
  <r>
    <n v="1628"/>
    <s v="CA-2015-143119"/>
    <x v="496"/>
    <d v="2015-09-30T00:00:00"/>
    <x v="1"/>
    <x v="507"/>
    <x v="507"/>
    <x v="0"/>
    <x v="0"/>
    <x v="240"/>
    <x v="28"/>
    <n v="70506"/>
    <x v="0"/>
    <s v="FUR-CH-10001270"/>
    <x v="0"/>
    <x v="1"/>
    <s v="Harbour Creations Steel Folding Chair"/>
    <n v="517.5"/>
    <n v="6"/>
    <n v="0"/>
    <n v="155.24999999999994"/>
    <s v="NO"/>
    <n v="0"/>
    <n v="3105"/>
    <n v="6"/>
  </r>
  <r>
    <n v="1629"/>
    <s v="CA-2017-101049"/>
    <x v="548"/>
    <d v="2017-06-25T00:00:00"/>
    <x v="0"/>
    <x v="238"/>
    <x v="238"/>
    <x v="0"/>
    <x v="0"/>
    <x v="138"/>
    <x v="24"/>
    <n v="44105"/>
    <x v="3"/>
    <s v="FUR-FU-10004415"/>
    <x v="0"/>
    <x v="5"/>
    <s v="Stacking Tray, Side-Loading, Legal, Smoke"/>
    <n v="17.920000000000002"/>
    <n v="5"/>
    <n v="0.2"/>
    <n v="2.4639999999999986"/>
    <s v="NO"/>
    <n v="17.920000000000002"/>
    <n v="71.680000000000007"/>
    <n v="4"/>
  </r>
  <r>
    <n v="1630"/>
    <s v="CA-2017-101049"/>
    <x v="548"/>
    <d v="2017-06-25T00:00:00"/>
    <x v="0"/>
    <x v="238"/>
    <x v="238"/>
    <x v="0"/>
    <x v="0"/>
    <x v="138"/>
    <x v="24"/>
    <n v="44105"/>
    <x v="3"/>
    <s v="OFF-BI-10001510"/>
    <x v="1"/>
    <x v="8"/>
    <s v="Deluxe Heavy-Duty Vinyl Round Ring Binder"/>
    <n v="41.256000000000007"/>
    <n v="6"/>
    <n v="0.7"/>
    <n v="-34.38000000000001"/>
    <s v="NO"/>
    <n v="173.27520000000004"/>
    <n v="74.260800000000017"/>
    <n v="4"/>
  </r>
  <r>
    <n v="1631"/>
    <s v="CA-2016-106530"/>
    <x v="541"/>
    <d v="2016-05-08T00:00:00"/>
    <x v="3"/>
    <x v="52"/>
    <x v="52"/>
    <x v="0"/>
    <x v="0"/>
    <x v="138"/>
    <x v="24"/>
    <n v="44105"/>
    <x v="3"/>
    <s v="OFF-ST-10002011"/>
    <x v="1"/>
    <x v="4"/>
    <s v="Smead Adjustable Mobile File Trolley with Lockable Top"/>
    <n v="1006.056"/>
    <n v="3"/>
    <n v="0.2"/>
    <n v="88.029900000000055"/>
    <s v="NO"/>
    <n v="603.6336"/>
    <n v="2414.5344"/>
    <n v="0"/>
  </r>
  <r>
    <n v="1632"/>
    <s v="CA-2016-106530"/>
    <x v="541"/>
    <d v="2016-05-08T00:00:00"/>
    <x v="3"/>
    <x v="52"/>
    <x v="52"/>
    <x v="0"/>
    <x v="0"/>
    <x v="138"/>
    <x v="24"/>
    <n v="44105"/>
    <x v="3"/>
    <s v="OFF-PA-10002986"/>
    <x v="1"/>
    <x v="10"/>
    <s v="Xerox 1898"/>
    <n v="10.688000000000001"/>
    <n v="2"/>
    <n v="0.2"/>
    <n v="3.7407999999999997"/>
    <s v="NO"/>
    <n v="4.2752000000000008"/>
    <n v="17.1008"/>
    <n v="0"/>
  </r>
  <r>
    <n v="1633"/>
    <s v="CA-2016-106530"/>
    <x v="541"/>
    <d v="2016-05-08T00:00:00"/>
    <x v="3"/>
    <x v="52"/>
    <x v="52"/>
    <x v="0"/>
    <x v="0"/>
    <x v="138"/>
    <x v="24"/>
    <n v="44105"/>
    <x v="3"/>
    <s v="OFF-PA-10004451"/>
    <x v="1"/>
    <x v="10"/>
    <s v="Xerox 222"/>
    <n v="10.368000000000002"/>
    <n v="2"/>
    <n v="0.2"/>
    <n v="3.6288"/>
    <s v="NO"/>
    <n v="4.1472000000000007"/>
    <n v="16.588800000000003"/>
    <n v="0"/>
  </r>
  <r>
    <n v="1634"/>
    <s v="CA-2016-106530"/>
    <x v="541"/>
    <d v="2016-05-08T00:00:00"/>
    <x v="3"/>
    <x v="52"/>
    <x v="52"/>
    <x v="0"/>
    <x v="0"/>
    <x v="138"/>
    <x v="24"/>
    <n v="44105"/>
    <x v="3"/>
    <s v="OFF-ST-10000649"/>
    <x v="1"/>
    <x v="4"/>
    <s v="Hanging Personal Folder File"/>
    <n v="25.12"/>
    <n v="2"/>
    <n v="0.2"/>
    <n v="1.5700000000000012"/>
    <s v="NO"/>
    <n v="10.048000000000002"/>
    <n v="40.192"/>
    <n v="0"/>
  </r>
  <r>
    <n v="1635"/>
    <s v="CA-2016-106530"/>
    <x v="541"/>
    <d v="2016-05-08T00:00:00"/>
    <x v="3"/>
    <x v="52"/>
    <x v="52"/>
    <x v="0"/>
    <x v="0"/>
    <x v="138"/>
    <x v="24"/>
    <n v="44105"/>
    <x v="3"/>
    <s v="TEC-AC-10001465"/>
    <x v="2"/>
    <x v="11"/>
    <s v="SanDisk Cruzer 64 GB USB Flash Drive"/>
    <n v="58.112000000000002"/>
    <n v="2"/>
    <n v="0.2"/>
    <n v="7.263999999999994"/>
    <s v="NO"/>
    <n v="23.244800000000001"/>
    <n v="92.979200000000006"/>
    <n v="0"/>
  </r>
  <r>
    <n v="1636"/>
    <s v="CA-2014-168984"/>
    <x v="35"/>
    <d v="2014-12-02T00:00:00"/>
    <x v="1"/>
    <x v="508"/>
    <x v="508"/>
    <x v="0"/>
    <x v="0"/>
    <x v="241"/>
    <x v="21"/>
    <n v="97224"/>
    <x v="1"/>
    <s v="OFF-PA-10001166"/>
    <x v="1"/>
    <x v="10"/>
    <s v="Xerox 2"/>
    <n v="15.552000000000003"/>
    <n v="3"/>
    <n v="0.2"/>
    <n v="5.4432"/>
    <s v="NO"/>
    <n v="9.3312000000000008"/>
    <n v="37.324800000000003"/>
    <n v="6"/>
  </r>
  <r>
    <n v="1637"/>
    <s v="CA-2014-168984"/>
    <x v="35"/>
    <d v="2014-12-02T00:00:00"/>
    <x v="1"/>
    <x v="508"/>
    <x v="508"/>
    <x v="0"/>
    <x v="0"/>
    <x v="241"/>
    <x v="21"/>
    <n v="97224"/>
    <x v="1"/>
    <s v="OFF-ST-10001097"/>
    <x v="1"/>
    <x v="4"/>
    <s v="Office Impressions Heavy Duty Welded Shelving &amp; Multimedia Storage Drawers"/>
    <n v="669.08"/>
    <n v="5"/>
    <n v="0.2"/>
    <n v="-167.27"/>
    <s v="NO"/>
    <n v="669.08"/>
    <n v="2676.32"/>
    <n v="6"/>
  </r>
  <r>
    <n v="1638"/>
    <s v="CA-2014-168984"/>
    <x v="35"/>
    <d v="2014-12-02T00:00:00"/>
    <x v="1"/>
    <x v="508"/>
    <x v="508"/>
    <x v="0"/>
    <x v="0"/>
    <x v="241"/>
    <x v="21"/>
    <n v="97224"/>
    <x v="1"/>
    <s v="TEC-PH-10000038"/>
    <x v="2"/>
    <x v="7"/>
    <s v="Jawbone MINI JAMBOX Wireless Bluetooth Speaker"/>
    <n v="438.33600000000001"/>
    <n v="4"/>
    <n v="0.2"/>
    <n v="-87.667200000000037"/>
    <s v="NO"/>
    <n v="350.66880000000003"/>
    <n v="1402.6752000000001"/>
    <n v="6"/>
  </r>
  <r>
    <n v="1639"/>
    <s v="CA-2016-157266"/>
    <x v="439"/>
    <d v="2016-06-01T00:00:00"/>
    <x v="1"/>
    <x v="509"/>
    <x v="509"/>
    <x v="0"/>
    <x v="0"/>
    <x v="176"/>
    <x v="40"/>
    <n v="20016"/>
    <x v="3"/>
    <s v="OFF-PA-10002689"/>
    <x v="1"/>
    <x v="10"/>
    <s v="Weyerhaeuser First Choice Laser/Copy Paper (20Lb. and 88 Bright)"/>
    <n v="19.440000000000001"/>
    <n v="3"/>
    <n v="0"/>
    <n v="9.3312000000000008"/>
    <s v="NO"/>
    <n v="0"/>
    <n v="58.320000000000007"/>
    <n v="6"/>
  </r>
  <r>
    <n v="1640"/>
    <s v="CA-2016-157266"/>
    <x v="439"/>
    <d v="2016-06-01T00:00:00"/>
    <x v="1"/>
    <x v="509"/>
    <x v="509"/>
    <x v="0"/>
    <x v="0"/>
    <x v="176"/>
    <x v="40"/>
    <n v="20016"/>
    <x v="3"/>
    <s v="OFF-BI-10004728"/>
    <x v="1"/>
    <x v="8"/>
    <s v="Wilson Jones Turn Tabs Binder Tool for Ring Binders"/>
    <n v="9.64"/>
    <n v="2"/>
    <n v="0"/>
    <n v="4.4344000000000001"/>
    <s v="NO"/>
    <n v="0"/>
    <n v="19.28"/>
    <n v="6"/>
  </r>
  <r>
    <n v="1641"/>
    <s v="CA-2016-157266"/>
    <x v="439"/>
    <d v="2016-06-01T00:00:00"/>
    <x v="1"/>
    <x v="509"/>
    <x v="509"/>
    <x v="0"/>
    <x v="0"/>
    <x v="176"/>
    <x v="40"/>
    <n v="20016"/>
    <x v="3"/>
    <s v="OFF-PA-10004675"/>
    <x v="1"/>
    <x v="10"/>
    <s v="Telephone Message Books with Fax/Mobile Section, 5 1/2&quot; x 3 3/16&quot;"/>
    <n v="12.7"/>
    <n v="2"/>
    <n v="0"/>
    <n v="5.8419999999999996"/>
    <s v="NO"/>
    <n v="0"/>
    <n v="25.4"/>
    <n v="6"/>
  </r>
  <r>
    <n v="1642"/>
    <s v="CA-2016-157266"/>
    <x v="439"/>
    <d v="2016-06-01T00:00:00"/>
    <x v="1"/>
    <x v="509"/>
    <x v="509"/>
    <x v="0"/>
    <x v="0"/>
    <x v="176"/>
    <x v="40"/>
    <n v="20016"/>
    <x v="3"/>
    <s v="FUR-FU-10000629"/>
    <x v="0"/>
    <x v="5"/>
    <s v="9-3/4 Diameter Round Wall Clock"/>
    <n v="41.37"/>
    <n v="3"/>
    <n v="0"/>
    <n v="17.375399999999999"/>
    <s v="NO"/>
    <n v="0"/>
    <n v="124.10999999999999"/>
    <n v="6"/>
  </r>
  <r>
    <n v="1643"/>
    <s v="US-2014-134712"/>
    <x v="503"/>
    <d v="2014-12-04T00:00:00"/>
    <x v="1"/>
    <x v="510"/>
    <x v="510"/>
    <x v="1"/>
    <x v="0"/>
    <x v="242"/>
    <x v="10"/>
    <n v="60076"/>
    <x v="2"/>
    <s v="OFF-FA-10003112"/>
    <x v="1"/>
    <x v="13"/>
    <s v="Staples"/>
    <n v="12.624000000000001"/>
    <n v="2"/>
    <n v="0.2"/>
    <n v="3.944999999999999"/>
    <s v="NO"/>
    <n v="5.0496000000000008"/>
    <n v="20.198399999999999"/>
    <n v="5"/>
  </r>
  <r>
    <n v="1644"/>
    <s v="CA-2015-111829"/>
    <x v="531"/>
    <d v="2015-03-20T00:00:00"/>
    <x v="2"/>
    <x v="92"/>
    <x v="92"/>
    <x v="1"/>
    <x v="0"/>
    <x v="4"/>
    <x v="4"/>
    <n v="98115"/>
    <x v="1"/>
    <s v="OFF-ST-10000142"/>
    <x v="1"/>
    <x v="4"/>
    <s v="Deluxe Rollaway Locking File with Drawer"/>
    <n v="1247.6399999999999"/>
    <n v="3"/>
    <n v="0"/>
    <n v="349.33919999999995"/>
    <s v="NO"/>
    <n v="0"/>
    <n v="3742.9199999999996"/>
    <n v="1"/>
  </r>
  <r>
    <n v="1645"/>
    <s v="CA-2015-111829"/>
    <x v="531"/>
    <d v="2015-03-20T00:00:00"/>
    <x v="2"/>
    <x v="92"/>
    <x v="92"/>
    <x v="1"/>
    <x v="0"/>
    <x v="4"/>
    <x v="4"/>
    <n v="98115"/>
    <x v="1"/>
    <s v="TEC-CO-10001766"/>
    <x v="2"/>
    <x v="16"/>
    <s v="Canon PC940 Copier"/>
    <n v="3149.9300000000003"/>
    <n v="7"/>
    <n v="0"/>
    <n v="1480.4670999999998"/>
    <s v="NO"/>
    <n v="0"/>
    <n v="22049.510000000002"/>
    <n v="1"/>
  </r>
  <r>
    <n v="1646"/>
    <s v="CA-2015-111829"/>
    <x v="531"/>
    <d v="2015-03-20T00:00:00"/>
    <x v="2"/>
    <x v="92"/>
    <x v="92"/>
    <x v="1"/>
    <x v="0"/>
    <x v="4"/>
    <x v="4"/>
    <n v="98115"/>
    <x v="1"/>
    <s v="OFF-PA-10004359"/>
    <x v="1"/>
    <x v="10"/>
    <s v="Multicolor Computer Printout Paper"/>
    <n v="209.7"/>
    <n v="2"/>
    <n v="0"/>
    <n v="100.65599999999999"/>
    <s v="NO"/>
    <n v="0"/>
    <n v="419.4"/>
    <n v="1"/>
  </r>
  <r>
    <n v="1647"/>
    <s v="CA-2015-105221"/>
    <x v="549"/>
    <d v="2015-11-03T00:00:00"/>
    <x v="2"/>
    <x v="91"/>
    <x v="91"/>
    <x v="2"/>
    <x v="0"/>
    <x v="10"/>
    <x v="9"/>
    <n v="19140"/>
    <x v="3"/>
    <s v="TEC-AC-10002323"/>
    <x v="2"/>
    <x v="11"/>
    <s v="SanDisk Ultra 32 GB MicroSDHC Class 10 Memory Card"/>
    <n v="35.360000000000007"/>
    <n v="2"/>
    <n v="0.2"/>
    <n v="-3.0939999999999994"/>
    <s v="NO"/>
    <n v="14.144000000000004"/>
    <n v="56.576000000000008"/>
    <n v="2"/>
  </r>
  <r>
    <n v="1648"/>
    <s v="CA-2015-105221"/>
    <x v="549"/>
    <d v="2015-11-03T00:00:00"/>
    <x v="2"/>
    <x v="91"/>
    <x v="91"/>
    <x v="2"/>
    <x v="0"/>
    <x v="10"/>
    <x v="9"/>
    <n v="19140"/>
    <x v="3"/>
    <s v="OFF-FA-10001135"/>
    <x v="1"/>
    <x v="13"/>
    <s v="Brites Rubber Bands, 1 1/2 oz. Box"/>
    <n v="3.1680000000000001"/>
    <n v="2"/>
    <n v="0.2"/>
    <n v="-0.71279999999999988"/>
    <s v="NO"/>
    <n v="1.2672000000000001"/>
    <n v="5.0688000000000004"/>
    <n v="2"/>
  </r>
  <r>
    <n v="1649"/>
    <s v="CA-2015-120341"/>
    <x v="120"/>
    <d v="2015-09-29T00:00:00"/>
    <x v="0"/>
    <x v="227"/>
    <x v="227"/>
    <x v="0"/>
    <x v="0"/>
    <x v="10"/>
    <x v="9"/>
    <n v="19143"/>
    <x v="3"/>
    <s v="OFF-BI-10004224"/>
    <x v="1"/>
    <x v="8"/>
    <s v="Catalog Binders with Expanding Posts"/>
    <n v="121.10400000000003"/>
    <n v="6"/>
    <n v="0.7"/>
    <n v="-100.91999999999999"/>
    <s v="NO"/>
    <n v="508.63680000000005"/>
    <n v="217.98720000000009"/>
    <n v="3"/>
  </r>
  <r>
    <n v="1650"/>
    <s v="CA-2015-120341"/>
    <x v="120"/>
    <d v="2015-09-29T00:00:00"/>
    <x v="0"/>
    <x v="227"/>
    <x v="227"/>
    <x v="0"/>
    <x v="0"/>
    <x v="10"/>
    <x v="9"/>
    <n v="19143"/>
    <x v="3"/>
    <s v="TEC-PH-10003357"/>
    <x v="2"/>
    <x v="7"/>
    <s v="Grandstream GXP2100 Mainstream Business Phone"/>
    <n v="45.893999999999998"/>
    <n v="1"/>
    <n v="0.4"/>
    <n v="-9.178799999999999"/>
    <s v="NO"/>
    <n v="18.357600000000001"/>
    <n v="27.536399999999997"/>
    <n v="3"/>
  </r>
  <r>
    <n v="1651"/>
    <s v="CA-2014-135699"/>
    <x v="550"/>
    <d v="2014-08-29T00:00:00"/>
    <x v="3"/>
    <x v="511"/>
    <x v="511"/>
    <x v="1"/>
    <x v="0"/>
    <x v="8"/>
    <x v="1"/>
    <n v="94110"/>
    <x v="1"/>
    <s v="OFF-PA-10004475"/>
    <x v="1"/>
    <x v="10"/>
    <s v="Xerox 1940"/>
    <n v="109.92"/>
    <n v="2"/>
    <n v="0"/>
    <n v="53.860799999999998"/>
    <s v="Yes"/>
    <n v="0"/>
    <n v="219.84"/>
    <n v="0"/>
  </r>
  <r>
    <n v="1652"/>
    <s v="CA-2014-135699"/>
    <x v="550"/>
    <d v="2014-08-29T00:00:00"/>
    <x v="3"/>
    <x v="511"/>
    <x v="511"/>
    <x v="1"/>
    <x v="0"/>
    <x v="8"/>
    <x v="1"/>
    <n v="94110"/>
    <x v="1"/>
    <s v="OFF-PA-10003001"/>
    <x v="1"/>
    <x v="10"/>
    <s v="Xerox 1986"/>
    <n v="13.36"/>
    <n v="2"/>
    <n v="0"/>
    <n v="6.4127999999999998"/>
    <s v="Yes"/>
    <n v="0"/>
    <n v="26.72"/>
    <n v="0"/>
  </r>
  <r>
    <n v="1653"/>
    <s v="US-2017-132444"/>
    <x v="551"/>
    <d v="2017-11-21T00:00:00"/>
    <x v="2"/>
    <x v="512"/>
    <x v="512"/>
    <x v="0"/>
    <x v="0"/>
    <x v="4"/>
    <x v="4"/>
    <n v="98105"/>
    <x v="1"/>
    <s v="OFF-ST-10003442"/>
    <x v="1"/>
    <x v="4"/>
    <s v="Eldon Portable Mobile Manager"/>
    <n v="169.68"/>
    <n v="6"/>
    <n v="0"/>
    <n v="45.813600000000001"/>
    <s v="NO"/>
    <n v="0"/>
    <n v="1018.08"/>
    <n v="3"/>
  </r>
  <r>
    <n v="1654"/>
    <s v="US-2017-132444"/>
    <x v="551"/>
    <d v="2017-11-21T00:00:00"/>
    <x v="2"/>
    <x v="512"/>
    <x v="512"/>
    <x v="0"/>
    <x v="0"/>
    <x v="4"/>
    <x v="4"/>
    <n v="98105"/>
    <x v="1"/>
    <s v="TEC-AC-10003832"/>
    <x v="2"/>
    <x v="11"/>
    <s v="Imation 16GB Mini TravelDrive USB 2.0 Flash Drive"/>
    <n v="132.52000000000001"/>
    <n v="4"/>
    <n v="0"/>
    <n v="54.333200000000005"/>
    <s v="NO"/>
    <n v="0"/>
    <n v="530.08000000000004"/>
    <n v="3"/>
  </r>
  <r>
    <n v="1655"/>
    <s v="US-2017-132444"/>
    <x v="551"/>
    <d v="2017-11-21T00:00:00"/>
    <x v="2"/>
    <x v="512"/>
    <x v="512"/>
    <x v="0"/>
    <x v="0"/>
    <x v="4"/>
    <x v="4"/>
    <n v="98105"/>
    <x v="1"/>
    <s v="OFF-FA-10000611"/>
    <x v="1"/>
    <x v="13"/>
    <s v="Binder Clips by OIC"/>
    <n v="2.96"/>
    <n v="2"/>
    <n v="0"/>
    <n v="1.4207999999999998"/>
    <s v="NO"/>
    <n v="0"/>
    <n v="5.92"/>
    <n v="3"/>
  </r>
  <r>
    <n v="1656"/>
    <s v="US-2017-132444"/>
    <x v="551"/>
    <d v="2017-11-21T00:00:00"/>
    <x v="2"/>
    <x v="512"/>
    <x v="512"/>
    <x v="0"/>
    <x v="0"/>
    <x v="4"/>
    <x v="4"/>
    <n v="98105"/>
    <x v="1"/>
    <s v="OFF-BI-10001116"/>
    <x v="1"/>
    <x v="8"/>
    <s v="Wilson Jones 1&quot; Hanging DublLock Ring Binders"/>
    <n v="8.4480000000000004"/>
    <n v="2"/>
    <n v="0.2"/>
    <n v="2.9568000000000003"/>
    <s v="NO"/>
    <n v="3.3792000000000004"/>
    <n v="13.5168"/>
    <n v="3"/>
  </r>
  <r>
    <n v="1657"/>
    <s v="US-2017-132444"/>
    <x v="551"/>
    <d v="2017-11-21T00:00:00"/>
    <x v="2"/>
    <x v="512"/>
    <x v="512"/>
    <x v="0"/>
    <x v="0"/>
    <x v="4"/>
    <x v="4"/>
    <n v="98105"/>
    <x v="1"/>
    <s v="OFF-ST-10000563"/>
    <x v="1"/>
    <x v="4"/>
    <s v="Fellowes Bankers Box Stor/Drawer Steel Plus"/>
    <n v="95.94"/>
    <n v="3"/>
    <n v="0"/>
    <n v="9.5940000000000012"/>
    <s v="NO"/>
    <n v="0"/>
    <n v="287.82"/>
    <n v="3"/>
  </r>
  <r>
    <n v="1658"/>
    <s v="CA-2014-127159"/>
    <x v="552"/>
    <d v="2014-05-15T00:00:00"/>
    <x v="2"/>
    <x v="332"/>
    <x v="332"/>
    <x v="0"/>
    <x v="0"/>
    <x v="158"/>
    <x v="6"/>
    <n v="53209"/>
    <x v="2"/>
    <s v="FUR-FU-10000010"/>
    <x v="0"/>
    <x v="5"/>
    <s v="DAX Value U-Channel Document Frames, Easel Back"/>
    <n v="34.79"/>
    <n v="7"/>
    <n v="0"/>
    <n v="10.784899999999999"/>
    <s v="NO"/>
    <n v="0"/>
    <n v="243.53"/>
    <n v="3"/>
  </r>
  <r>
    <n v="1659"/>
    <s v="CA-2017-161809"/>
    <x v="176"/>
    <d v="2017-01-26T00:00:00"/>
    <x v="1"/>
    <x v="513"/>
    <x v="513"/>
    <x v="0"/>
    <x v="0"/>
    <x v="1"/>
    <x v="1"/>
    <n v="90045"/>
    <x v="1"/>
    <s v="TEC-PH-10004922"/>
    <x v="2"/>
    <x v="7"/>
    <s v="RCA Visys Integrated PBX 8-Line Router"/>
    <n v="160.77600000000001"/>
    <n v="3"/>
    <n v="0.2"/>
    <n v="10.048500000000004"/>
    <s v="NO"/>
    <n v="96.465600000000009"/>
    <n v="385.86240000000004"/>
    <n v="6"/>
  </r>
  <r>
    <n v="1660"/>
    <s v="CA-2017-127285"/>
    <x v="505"/>
    <d v="2017-11-06T00:00:00"/>
    <x v="1"/>
    <x v="514"/>
    <x v="514"/>
    <x v="0"/>
    <x v="0"/>
    <x v="4"/>
    <x v="4"/>
    <n v="98115"/>
    <x v="1"/>
    <s v="OFF-BI-10004330"/>
    <x v="1"/>
    <x v="8"/>
    <s v="GBC Velobind Prepunched Cover Sets, Regency Series"/>
    <n v="88.751999999999995"/>
    <n v="3"/>
    <n v="0.2"/>
    <n v="27.734999999999996"/>
    <s v="NO"/>
    <n v="53.251199999999997"/>
    <n v="213.00479999999999"/>
    <n v="7"/>
  </r>
  <r>
    <n v="1661"/>
    <s v="CA-2017-127285"/>
    <x v="505"/>
    <d v="2017-11-06T00:00:00"/>
    <x v="1"/>
    <x v="514"/>
    <x v="514"/>
    <x v="0"/>
    <x v="0"/>
    <x v="4"/>
    <x v="4"/>
    <n v="98115"/>
    <x v="1"/>
    <s v="OFF-BI-10002072"/>
    <x v="1"/>
    <x v="8"/>
    <s v="Cardinal Slant-D Ring Binders"/>
    <n v="13.904"/>
    <n v="2"/>
    <n v="0.2"/>
    <n v="5.2139999999999995"/>
    <s v="NO"/>
    <n v="5.5616000000000003"/>
    <n v="22.246400000000001"/>
    <n v="7"/>
  </r>
  <r>
    <n v="1662"/>
    <s v="CA-2017-144526"/>
    <x v="504"/>
    <d v="2017-05-06T00:00:00"/>
    <x v="1"/>
    <x v="425"/>
    <x v="425"/>
    <x v="1"/>
    <x v="0"/>
    <x v="10"/>
    <x v="9"/>
    <n v="19143"/>
    <x v="3"/>
    <s v="TEC-PH-10002549"/>
    <x v="2"/>
    <x v="7"/>
    <s v="Polycom SoundPoint IP 450 VoIP phone"/>
    <n v="677.57999999999993"/>
    <n v="5"/>
    <n v="0.4"/>
    <n v="-158.10199999999998"/>
    <s v="NO"/>
    <n v="1355.1599999999999"/>
    <n v="2032.7399999999998"/>
    <n v="6"/>
  </r>
  <r>
    <n v="1663"/>
    <s v="CA-2017-144526"/>
    <x v="504"/>
    <d v="2017-05-06T00:00:00"/>
    <x v="1"/>
    <x v="425"/>
    <x v="425"/>
    <x v="1"/>
    <x v="0"/>
    <x v="10"/>
    <x v="9"/>
    <n v="19143"/>
    <x v="3"/>
    <s v="OFF-BI-10002353"/>
    <x v="1"/>
    <x v="8"/>
    <s v="GBC VeloBind Cover Sets"/>
    <n v="13.896000000000001"/>
    <n v="3"/>
    <n v="0.7"/>
    <n v="-9.2639999999999993"/>
    <s v="NO"/>
    <n v="29.1816"/>
    <n v="12.506400000000003"/>
    <n v="6"/>
  </r>
  <r>
    <n v="1664"/>
    <s v="CA-2016-128531"/>
    <x v="390"/>
    <d v="2016-11-26T00:00:00"/>
    <x v="0"/>
    <x v="515"/>
    <x v="515"/>
    <x v="0"/>
    <x v="0"/>
    <x v="61"/>
    <x v="5"/>
    <n v="75217"/>
    <x v="2"/>
    <s v="OFF-ST-10001325"/>
    <x v="1"/>
    <x v="4"/>
    <s v="Sterilite Officeware Hinged File Box"/>
    <n v="41.92"/>
    <n v="5"/>
    <n v="0.2"/>
    <n v="3.6679999999999993"/>
    <s v="NO"/>
    <n v="41.920000000000009"/>
    <n v="167.68"/>
    <n v="2"/>
  </r>
  <r>
    <n v="1665"/>
    <s v="CA-2016-128531"/>
    <x v="390"/>
    <d v="2016-11-26T00:00:00"/>
    <x v="0"/>
    <x v="515"/>
    <x v="515"/>
    <x v="0"/>
    <x v="0"/>
    <x v="61"/>
    <x v="5"/>
    <n v="75217"/>
    <x v="2"/>
    <s v="TEC-AC-10002049"/>
    <x v="2"/>
    <x v="11"/>
    <s v="Logitech G19 Programmable Gaming Keyboard"/>
    <n v="297.57600000000002"/>
    <n v="3"/>
    <n v="0.2"/>
    <n v="-7.4394000000000347"/>
    <s v="NO"/>
    <n v="178.54560000000004"/>
    <n v="714.18240000000003"/>
    <n v="2"/>
  </r>
  <r>
    <n v="1666"/>
    <s v="CA-2016-128531"/>
    <x v="390"/>
    <d v="2016-11-26T00:00:00"/>
    <x v="0"/>
    <x v="515"/>
    <x v="515"/>
    <x v="0"/>
    <x v="0"/>
    <x v="61"/>
    <x v="5"/>
    <n v="75217"/>
    <x v="2"/>
    <s v="OFF-FA-10002676"/>
    <x v="1"/>
    <x v="13"/>
    <s v="Colored Push Pins"/>
    <n v="4.3440000000000003"/>
    <n v="3"/>
    <n v="0.2"/>
    <n v="0.86879999999999979"/>
    <s v="NO"/>
    <n v="2.6064000000000003"/>
    <n v="10.425599999999999"/>
    <n v="2"/>
  </r>
  <r>
    <n v="1667"/>
    <s v="CA-2016-128531"/>
    <x v="390"/>
    <d v="2016-11-26T00:00:00"/>
    <x v="0"/>
    <x v="515"/>
    <x v="515"/>
    <x v="0"/>
    <x v="0"/>
    <x v="61"/>
    <x v="5"/>
    <n v="75217"/>
    <x v="2"/>
    <s v="TEC-AC-10003023"/>
    <x v="2"/>
    <x v="11"/>
    <s v="Logitech G105 Gaming Keyboard"/>
    <n v="94.992000000000004"/>
    <n v="2"/>
    <n v="0.2"/>
    <n v="-2.374800000000004"/>
    <s v="NO"/>
    <n v="37.9968"/>
    <n v="151.9872"/>
    <n v="2"/>
  </r>
  <r>
    <n v="1668"/>
    <s v="CA-2016-128531"/>
    <x v="390"/>
    <d v="2016-11-26T00:00:00"/>
    <x v="0"/>
    <x v="515"/>
    <x v="515"/>
    <x v="0"/>
    <x v="0"/>
    <x v="61"/>
    <x v="5"/>
    <n v="75217"/>
    <x v="2"/>
    <s v="OFF-PA-10000167"/>
    <x v="1"/>
    <x v="10"/>
    <s v="Xerox 1925"/>
    <n v="74.352000000000004"/>
    <n v="3"/>
    <n v="0.2"/>
    <n v="23.234999999999992"/>
    <s v="NO"/>
    <n v="44.611200000000004"/>
    <n v="178.44480000000001"/>
    <n v="2"/>
  </r>
  <r>
    <n v="1669"/>
    <s v="CA-2016-128531"/>
    <x v="390"/>
    <d v="2016-11-26T00:00:00"/>
    <x v="0"/>
    <x v="515"/>
    <x v="515"/>
    <x v="0"/>
    <x v="0"/>
    <x v="61"/>
    <x v="5"/>
    <n v="75217"/>
    <x v="2"/>
    <s v="OFF-AR-10003405"/>
    <x v="1"/>
    <x v="6"/>
    <s v="Dixon My First Ticonderoga Pencil, #2"/>
    <n v="14.04"/>
    <n v="3"/>
    <n v="0.2"/>
    <n v="1.5794999999999986"/>
    <s v="NO"/>
    <n v="8.4239999999999995"/>
    <n v="33.695999999999998"/>
    <n v="2"/>
  </r>
  <r>
    <n v="1670"/>
    <s v="US-2015-157154"/>
    <x v="553"/>
    <d v="2015-01-15T00:00:00"/>
    <x v="1"/>
    <x v="462"/>
    <x v="462"/>
    <x v="0"/>
    <x v="0"/>
    <x v="20"/>
    <x v="15"/>
    <n v="10011"/>
    <x v="3"/>
    <s v="FUR-TA-10001889"/>
    <x v="0"/>
    <x v="3"/>
    <s v="Bush Advantage Collection Racetrack Conference Table"/>
    <n v="1018.1039999999999"/>
    <n v="4"/>
    <n v="0.4"/>
    <n v="-373.3048"/>
    <s v="NO"/>
    <n v="1628.9664"/>
    <n v="2443.4495999999999"/>
    <n v="5"/>
  </r>
  <r>
    <n v="1671"/>
    <s v="CA-2017-159457"/>
    <x v="15"/>
    <d v="2017-10-26T00:00:00"/>
    <x v="1"/>
    <x v="502"/>
    <x v="502"/>
    <x v="0"/>
    <x v="0"/>
    <x v="12"/>
    <x v="5"/>
    <n v="77095"/>
    <x v="2"/>
    <s v="TEC-PH-10002185"/>
    <x v="2"/>
    <x v="7"/>
    <s v="QVS USB Car Charger 2-Port 2.1Amp for iPod/iPhone/iPad/iPad 2/iPad 3"/>
    <n v="16.68"/>
    <n v="3"/>
    <n v="0.2"/>
    <n v="5.2125000000000004"/>
    <s v="NO"/>
    <n v="10.008000000000001"/>
    <n v="40.031999999999996"/>
    <n v="7"/>
  </r>
  <r>
    <n v="1672"/>
    <s v="CA-2016-107615"/>
    <x v="554"/>
    <d v="2016-03-25T00:00:00"/>
    <x v="2"/>
    <x v="516"/>
    <x v="516"/>
    <x v="1"/>
    <x v="0"/>
    <x v="226"/>
    <x v="33"/>
    <n v="89031"/>
    <x v="1"/>
    <s v="TEC-AC-10001013"/>
    <x v="2"/>
    <x v="11"/>
    <s v="Logitech ClearChat Comfort/USB Headset H390"/>
    <n v="58.58"/>
    <n v="2"/>
    <n v="0"/>
    <n v="19.331399999999995"/>
    <s v="NO"/>
    <n v="0"/>
    <n v="117.16"/>
    <n v="3"/>
  </r>
  <r>
    <n v="1673"/>
    <s v="CA-2017-111647"/>
    <x v="445"/>
    <d v="2017-07-07T00:00:00"/>
    <x v="1"/>
    <x v="361"/>
    <x v="361"/>
    <x v="0"/>
    <x v="0"/>
    <x v="243"/>
    <x v="5"/>
    <n v="75023"/>
    <x v="2"/>
    <s v="TEC-PH-10002726"/>
    <x v="2"/>
    <x v="7"/>
    <s v="netTALK DUO VoIP Telephone Service"/>
    <n v="167.96800000000002"/>
    <n v="4"/>
    <n v="0.2"/>
    <n v="62.988"/>
    <s v="NO"/>
    <n v="134.37440000000001"/>
    <n v="537.49760000000003"/>
    <n v="4"/>
  </r>
  <r>
    <n v="1674"/>
    <s v="CA-2015-150560"/>
    <x v="555"/>
    <d v="2015-12-12T00:00:00"/>
    <x v="2"/>
    <x v="517"/>
    <x v="517"/>
    <x v="0"/>
    <x v="0"/>
    <x v="244"/>
    <x v="17"/>
    <n v="23434"/>
    <x v="0"/>
    <s v="OFF-LA-10003930"/>
    <x v="1"/>
    <x v="2"/>
    <s v="Dot Matrix Printer Tape Reel Labels, White, 5000/Box"/>
    <n v="196.62"/>
    <n v="2"/>
    <n v="0"/>
    <n v="96.343800000000002"/>
    <s v="NO"/>
    <n v="0"/>
    <n v="393.24"/>
    <n v="1"/>
  </r>
  <r>
    <n v="1675"/>
    <s v="CA-2015-143077"/>
    <x v="14"/>
    <d v="2015-09-21T00:00:00"/>
    <x v="1"/>
    <x v="245"/>
    <x v="245"/>
    <x v="1"/>
    <x v="0"/>
    <x v="12"/>
    <x v="5"/>
    <n v="77041"/>
    <x v="2"/>
    <s v="FUR-FU-10003535"/>
    <x v="0"/>
    <x v="5"/>
    <s v="Howard Miller Distant Time Traveler Alarm Clock"/>
    <n v="21.936000000000003"/>
    <n v="2"/>
    <n v="0.6"/>
    <n v="-10.419600000000003"/>
    <s v="NO"/>
    <n v="26.323200000000003"/>
    <n v="17.548800000000004"/>
    <n v="4"/>
  </r>
  <r>
    <n v="1676"/>
    <s v="CA-2015-143077"/>
    <x v="14"/>
    <d v="2015-09-21T00:00:00"/>
    <x v="1"/>
    <x v="245"/>
    <x v="245"/>
    <x v="1"/>
    <x v="0"/>
    <x v="12"/>
    <x v="5"/>
    <n v="77041"/>
    <x v="2"/>
    <s v="OFF-BI-10000088"/>
    <x v="1"/>
    <x v="8"/>
    <s v="GBC Imprintable Covers"/>
    <n v="6.5879999999999992"/>
    <n v="3"/>
    <n v="0.8"/>
    <n v="-10.211400000000005"/>
    <s v="NO"/>
    <n v="15.811199999999998"/>
    <n v="3.9527999999999981"/>
    <n v="4"/>
  </r>
  <r>
    <n v="1677"/>
    <s v="CA-2016-122728"/>
    <x v="556"/>
    <d v="2016-05-24T00:00:00"/>
    <x v="1"/>
    <x v="518"/>
    <x v="518"/>
    <x v="0"/>
    <x v="0"/>
    <x v="8"/>
    <x v="1"/>
    <n v="94110"/>
    <x v="1"/>
    <s v="OFF-ST-10000604"/>
    <x v="1"/>
    <x v="4"/>
    <s v="Home/Office Personal File Carts"/>
    <n v="104.28"/>
    <n v="3"/>
    <n v="0"/>
    <n v="26.069999999999993"/>
    <s v="NO"/>
    <n v="0"/>
    <n v="312.84000000000003"/>
    <n v="6"/>
  </r>
  <r>
    <n v="1678"/>
    <s v="CA-2016-122728"/>
    <x v="556"/>
    <d v="2016-05-24T00:00:00"/>
    <x v="1"/>
    <x v="518"/>
    <x v="518"/>
    <x v="0"/>
    <x v="0"/>
    <x v="8"/>
    <x v="1"/>
    <n v="94110"/>
    <x v="1"/>
    <s v="OFF-PA-10004040"/>
    <x v="1"/>
    <x v="10"/>
    <s v="Universal Premium White Copier/Laser Paper (20Lb. and 87 Bright)"/>
    <n v="17.940000000000001"/>
    <n v="3"/>
    <n v="0"/>
    <n v="8.7906000000000013"/>
    <s v="NO"/>
    <n v="0"/>
    <n v="53.820000000000007"/>
    <n v="6"/>
  </r>
  <r>
    <n v="1679"/>
    <s v="CA-2014-122882"/>
    <x v="557"/>
    <d v="2014-09-13T00:00:00"/>
    <x v="1"/>
    <x v="115"/>
    <x v="115"/>
    <x v="1"/>
    <x v="0"/>
    <x v="10"/>
    <x v="9"/>
    <n v="19134"/>
    <x v="3"/>
    <s v="OFF-ST-10002344"/>
    <x v="1"/>
    <x v="4"/>
    <s v="Carina 42&quot;Hx23 3/4&quot;W Media Storage Unit"/>
    <n v="64.784000000000006"/>
    <n v="1"/>
    <n v="0.2"/>
    <n v="-14.576399999999996"/>
    <s v="NO"/>
    <n v="12.956800000000001"/>
    <n v="51.827200000000005"/>
    <n v="6"/>
  </r>
  <r>
    <n v="1680"/>
    <s v="CA-2014-122882"/>
    <x v="557"/>
    <d v="2014-09-13T00:00:00"/>
    <x v="1"/>
    <x v="115"/>
    <x v="115"/>
    <x v="1"/>
    <x v="0"/>
    <x v="10"/>
    <x v="9"/>
    <n v="19134"/>
    <x v="3"/>
    <s v="TEC-PH-10003589"/>
    <x v="2"/>
    <x v="7"/>
    <s v="invisibleSHIELD by ZAGG Smudge-Free Screen Protector"/>
    <n v="32.381999999999998"/>
    <n v="3"/>
    <n v="0.4"/>
    <n v="4.3175999999999988"/>
    <s v="NO"/>
    <n v="38.858399999999996"/>
    <n v="58.287599999999991"/>
    <n v="6"/>
  </r>
  <r>
    <n v="1681"/>
    <s v="CA-2014-122882"/>
    <x v="557"/>
    <d v="2014-09-13T00:00:00"/>
    <x v="1"/>
    <x v="115"/>
    <x v="115"/>
    <x v="1"/>
    <x v="0"/>
    <x v="10"/>
    <x v="9"/>
    <n v="19134"/>
    <x v="3"/>
    <s v="FUR-FU-10000758"/>
    <x v="0"/>
    <x v="5"/>
    <s v="DAX Natural Wood-Tone Poster Frame"/>
    <n v="42.368000000000002"/>
    <n v="2"/>
    <n v="0.2"/>
    <n v="8.4735999999999958"/>
    <s v="NO"/>
    <n v="16.947200000000002"/>
    <n v="67.788800000000009"/>
    <n v="6"/>
  </r>
  <r>
    <n v="1682"/>
    <s v="CA-2014-122882"/>
    <x v="557"/>
    <d v="2014-09-13T00:00:00"/>
    <x v="1"/>
    <x v="115"/>
    <x v="115"/>
    <x v="1"/>
    <x v="0"/>
    <x v="10"/>
    <x v="9"/>
    <n v="19134"/>
    <x v="3"/>
    <s v="TEC-MA-10004679"/>
    <x v="2"/>
    <x v="15"/>
    <s v="StarTech.com 10/100 VDSL2 Ethernet Extender Kit"/>
    <n v="399.54"/>
    <n v="4"/>
    <n v="0.7"/>
    <n v="-559.35599999999988"/>
    <s v="NO"/>
    <n v="1118.712"/>
    <n v="479.44800000000009"/>
    <n v="6"/>
  </r>
  <r>
    <n v="1683"/>
    <s v="US-2016-101497"/>
    <x v="321"/>
    <d v="2016-10-01T00:00:00"/>
    <x v="0"/>
    <x v="519"/>
    <x v="519"/>
    <x v="0"/>
    <x v="0"/>
    <x v="1"/>
    <x v="1"/>
    <n v="90008"/>
    <x v="1"/>
    <s v="OFF-PA-10000176"/>
    <x v="1"/>
    <x v="10"/>
    <s v="Xerox 1887"/>
    <n v="18.97"/>
    <n v="1"/>
    <n v="0"/>
    <n v="9.105599999999999"/>
    <s v="NO"/>
    <n v="0"/>
    <n v="18.97"/>
    <n v="2"/>
  </r>
  <r>
    <n v="1684"/>
    <s v="CA-2016-147585"/>
    <x v="77"/>
    <d v="2016-11-12T00:00:00"/>
    <x v="1"/>
    <x v="118"/>
    <x v="118"/>
    <x v="1"/>
    <x v="0"/>
    <x v="8"/>
    <x v="1"/>
    <n v="94110"/>
    <x v="1"/>
    <s v="FUR-FU-10002597"/>
    <x v="0"/>
    <x v="5"/>
    <s v="C-Line Magnetic Cubicle Keepers, Clear Polypropylene"/>
    <n v="14.82"/>
    <n v="3"/>
    <n v="0"/>
    <n v="6.224400000000001"/>
    <s v="NO"/>
    <n v="0"/>
    <n v="44.46"/>
    <n v="5"/>
  </r>
  <r>
    <n v="1685"/>
    <s v="CA-2017-149489"/>
    <x v="558"/>
    <d v="2017-04-27T00:00:00"/>
    <x v="2"/>
    <x v="460"/>
    <x v="460"/>
    <x v="1"/>
    <x v="0"/>
    <x v="10"/>
    <x v="9"/>
    <n v="19143"/>
    <x v="3"/>
    <s v="OFF-AP-10002495"/>
    <x v="1"/>
    <x v="9"/>
    <s v="Acco Smartsocket Table Surge Protector, 6 Color-Coded Adapter Outlets"/>
    <n v="99.28"/>
    <n v="2"/>
    <n v="0.2"/>
    <n v="12.409999999999989"/>
    <s v="NO"/>
    <n v="39.712000000000003"/>
    <n v="158.84800000000001"/>
    <n v="3"/>
  </r>
  <r>
    <n v="1686"/>
    <s v="CA-2017-149489"/>
    <x v="558"/>
    <d v="2017-04-27T00:00:00"/>
    <x v="2"/>
    <x v="460"/>
    <x v="460"/>
    <x v="1"/>
    <x v="0"/>
    <x v="10"/>
    <x v="9"/>
    <n v="19143"/>
    <x v="3"/>
    <s v="OFF-BI-10002813"/>
    <x v="1"/>
    <x v="8"/>
    <s v="Avery Reinforcements for Hole-Punch Pages"/>
    <n v="1.1880000000000002"/>
    <n v="2"/>
    <n v="0.7"/>
    <n v="-0.98999999999999977"/>
    <s v="NO"/>
    <n v="1.6632000000000002"/>
    <n v="0.7128000000000001"/>
    <n v="3"/>
  </r>
  <r>
    <n v="1687"/>
    <s v="CA-2017-149489"/>
    <x v="558"/>
    <d v="2017-04-27T00:00:00"/>
    <x v="2"/>
    <x v="460"/>
    <x v="460"/>
    <x v="1"/>
    <x v="0"/>
    <x v="10"/>
    <x v="9"/>
    <n v="19143"/>
    <x v="3"/>
    <s v="OFF-BI-10002414"/>
    <x v="1"/>
    <x v="8"/>
    <s v="GBC ProClick Spines for 32-Hole Punch"/>
    <n v="7.5180000000000007"/>
    <n v="2"/>
    <n v="0.7"/>
    <n v="-5.7637999999999998"/>
    <s v="NO"/>
    <n v="10.5252"/>
    <n v="4.5108000000000015"/>
    <n v="3"/>
  </r>
  <r>
    <n v="1688"/>
    <s v="CA-2017-143798"/>
    <x v="389"/>
    <d v="2017-12-12T00:00:00"/>
    <x v="2"/>
    <x v="497"/>
    <x v="497"/>
    <x v="0"/>
    <x v="0"/>
    <x v="10"/>
    <x v="9"/>
    <n v="19140"/>
    <x v="3"/>
    <s v="OFF-PA-10000788"/>
    <x v="1"/>
    <x v="10"/>
    <s v="Xerox 210"/>
    <n v="10.368000000000002"/>
    <n v="2"/>
    <n v="0.2"/>
    <n v="3.6288"/>
    <s v="NO"/>
    <n v="4.1472000000000007"/>
    <n v="16.588800000000003"/>
    <n v="2"/>
  </r>
  <r>
    <n v="1689"/>
    <s v="CA-2017-143798"/>
    <x v="389"/>
    <d v="2017-12-12T00:00:00"/>
    <x v="2"/>
    <x v="497"/>
    <x v="497"/>
    <x v="0"/>
    <x v="0"/>
    <x v="10"/>
    <x v="9"/>
    <n v="19140"/>
    <x v="3"/>
    <s v="FUR-FU-10004306"/>
    <x v="0"/>
    <x v="5"/>
    <s v="Electrix Halogen Magnifier Lamp"/>
    <n v="310.88000000000005"/>
    <n v="2"/>
    <n v="0.2"/>
    <n v="23.315999999999988"/>
    <s v="NO"/>
    <n v="124.35200000000003"/>
    <n v="497.40800000000007"/>
    <n v="2"/>
  </r>
  <r>
    <n v="1690"/>
    <s v="CA-2014-142839"/>
    <x v="559"/>
    <d v="2014-08-20T00:00:00"/>
    <x v="1"/>
    <x v="59"/>
    <x v="59"/>
    <x v="0"/>
    <x v="0"/>
    <x v="10"/>
    <x v="9"/>
    <n v="19143"/>
    <x v="3"/>
    <s v="FUR-TA-10001539"/>
    <x v="0"/>
    <x v="3"/>
    <s v="Chromcraft Rectangular Conference Tables"/>
    <n v="853.09199999999987"/>
    <n v="6"/>
    <n v="0.4"/>
    <n v="-227.49120000000016"/>
    <s v="NO"/>
    <n v="2047.4207999999999"/>
    <n v="3071.1311999999998"/>
    <n v="4"/>
  </r>
  <r>
    <n v="1691"/>
    <s v="CA-2017-129833"/>
    <x v="34"/>
    <d v="2017-12-15T00:00:00"/>
    <x v="1"/>
    <x v="520"/>
    <x v="520"/>
    <x v="0"/>
    <x v="0"/>
    <x v="245"/>
    <x v="14"/>
    <n v="46203"/>
    <x v="2"/>
    <s v="OFF-PA-10000575"/>
    <x v="1"/>
    <x v="10"/>
    <s v="Wirebound Message Books, Four 2 3/4 x 5 White Forms per Page"/>
    <n v="33.450000000000003"/>
    <n v="5"/>
    <n v="0"/>
    <n v="15.387"/>
    <s v="NO"/>
    <n v="0"/>
    <n v="167.25"/>
    <n v="6"/>
  </r>
  <r>
    <n v="1692"/>
    <s v="CA-2017-129833"/>
    <x v="34"/>
    <d v="2017-12-15T00:00:00"/>
    <x v="1"/>
    <x v="520"/>
    <x v="520"/>
    <x v="0"/>
    <x v="0"/>
    <x v="245"/>
    <x v="14"/>
    <n v="46203"/>
    <x v="2"/>
    <s v="OFF-BI-10004182"/>
    <x v="1"/>
    <x v="8"/>
    <s v="Economy Binders"/>
    <n v="10.4"/>
    <n v="5"/>
    <n v="0"/>
    <n v="5.0960000000000001"/>
    <s v="NO"/>
    <n v="0"/>
    <n v="52"/>
    <n v="6"/>
  </r>
  <r>
    <n v="1693"/>
    <s v="US-2016-154361"/>
    <x v="560"/>
    <d v="2016-03-19T00:00:00"/>
    <x v="1"/>
    <x v="521"/>
    <x v="521"/>
    <x v="0"/>
    <x v="0"/>
    <x v="38"/>
    <x v="24"/>
    <n v="43229"/>
    <x v="3"/>
    <s v="FUR-FU-10004020"/>
    <x v="0"/>
    <x v="5"/>
    <s v="Advantus Panel Wall Acrylic Frame"/>
    <n v="21.880000000000003"/>
    <n v="5"/>
    <n v="0.2"/>
    <n v="6.2904999999999998"/>
    <s v="NO"/>
    <n v="21.880000000000003"/>
    <n v="87.52000000000001"/>
    <n v="5"/>
  </r>
  <r>
    <n v="1694"/>
    <s v="US-2016-158708"/>
    <x v="190"/>
    <d v="2016-06-29T00:00:00"/>
    <x v="0"/>
    <x v="437"/>
    <x v="437"/>
    <x v="2"/>
    <x v="0"/>
    <x v="243"/>
    <x v="5"/>
    <n v="75023"/>
    <x v="2"/>
    <s v="TEC-AC-10003133"/>
    <x v="2"/>
    <x v="11"/>
    <s v="Memorex Mini Travel Drive 4 GB USB 2.0 Flash Drive"/>
    <n v="13.616"/>
    <n v="2"/>
    <n v="0.2"/>
    <n v="3.5742000000000012"/>
    <s v="NO"/>
    <n v="5.4464000000000006"/>
    <n v="21.785599999999999"/>
    <n v="3"/>
  </r>
  <r>
    <n v="1695"/>
    <s v="CA-2015-156335"/>
    <x v="12"/>
    <d v="2015-09-28T00:00:00"/>
    <x v="0"/>
    <x v="285"/>
    <x v="285"/>
    <x v="2"/>
    <x v="0"/>
    <x v="246"/>
    <x v="30"/>
    <n v="7002"/>
    <x v="3"/>
    <s v="TEC-AC-10002006"/>
    <x v="2"/>
    <x v="11"/>
    <s v="Memorex Micro Travel Drive 16 GB"/>
    <n v="63.96"/>
    <n v="4"/>
    <n v="0"/>
    <n v="19.827599999999997"/>
    <s v="NO"/>
    <n v="0"/>
    <n v="255.84"/>
    <n v="3"/>
  </r>
  <r>
    <n v="1696"/>
    <s v="CA-2015-156335"/>
    <x v="12"/>
    <d v="2015-09-28T00:00:00"/>
    <x v="0"/>
    <x v="285"/>
    <x v="285"/>
    <x v="2"/>
    <x v="0"/>
    <x v="246"/>
    <x v="30"/>
    <n v="7002"/>
    <x v="3"/>
    <s v="OFF-BI-10003314"/>
    <x v="1"/>
    <x v="8"/>
    <s v="Tuff Stuff Recycled Round Ring Binders"/>
    <n v="14.46"/>
    <n v="3"/>
    <n v="0"/>
    <n v="7.0853999999999999"/>
    <s v="NO"/>
    <n v="0"/>
    <n v="43.38"/>
    <n v="3"/>
  </r>
  <r>
    <n v="1697"/>
    <s v="CA-2015-156335"/>
    <x v="12"/>
    <d v="2015-09-28T00:00:00"/>
    <x v="0"/>
    <x v="285"/>
    <x v="285"/>
    <x v="2"/>
    <x v="0"/>
    <x v="246"/>
    <x v="30"/>
    <n v="7002"/>
    <x v="3"/>
    <s v="TEC-PH-10002726"/>
    <x v="2"/>
    <x v="7"/>
    <s v="netTALK DUO VoIP Telephone Service"/>
    <n v="104.98"/>
    <n v="2"/>
    <n v="0"/>
    <n v="52.49"/>
    <s v="NO"/>
    <n v="0"/>
    <n v="209.96"/>
    <n v="3"/>
  </r>
  <r>
    <n v="1698"/>
    <s v="CA-2015-148376"/>
    <x v="17"/>
    <d v="2015-12-31T00:00:00"/>
    <x v="1"/>
    <x v="151"/>
    <x v="151"/>
    <x v="0"/>
    <x v="0"/>
    <x v="1"/>
    <x v="1"/>
    <n v="90008"/>
    <x v="1"/>
    <s v="OFF-AP-10000240"/>
    <x v="1"/>
    <x v="9"/>
    <s v="Belkin F9G930V10-GRY 9 Outlet Surge"/>
    <n v="106.96"/>
    <n v="2"/>
    <n v="0"/>
    <n v="31.018399999999986"/>
    <s v="NO"/>
    <n v="0"/>
    <n v="213.92"/>
    <n v="4"/>
  </r>
  <r>
    <n v="1699"/>
    <s v="CA-2015-148376"/>
    <x v="17"/>
    <d v="2015-12-31T00:00:00"/>
    <x v="1"/>
    <x v="151"/>
    <x v="151"/>
    <x v="0"/>
    <x v="0"/>
    <x v="1"/>
    <x v="1"/>
    <n v="90008"/>
    <x v="1"/>
    <s v="OFF-LA-10002381"/>
    <x v="1"/>
    <x v="2"/>
    <s v="Avery 497"/>
    <n v="21.560000000000002"/>
    <n v="7"/>
    <n v="0"/>
    <n v="10.348799999999999"/>
    <s v="NO"/>
    <n v="0"/>
    <n v="150.92000000000002"/>
    <n v="4"/>
  </r>
  <r>
    <n v="1700"/>
    <s v="CA-2014-135657"/>
    <x v="561"/>
    <d v="2014-06-07T00:00:00"/>
    <x v="0"/>
    <x v="56"/>
    <x v="56"/>
    <x v="0"/>
    <x v="0"/>
    <x v="4"/>
    <x v="4"/>
    <n v="98115"/>
    <x v="1"/>
    <s v="FUR-TA-10004086"/>
    <x v="0"/>
    <x v="3"/>
    <s v="KI Adjustable-Height Table"/>
    <n v="515.88"/>
    <n v="6"/>
    <n v="0"/>
    <n v="113.49359999999999"/>
    <s v="Yes"/>
    <n v="0"/>
    <n v="3095.2799999999997"/>
    <n v="4"/>
  </r>
  <r>
    <n v="1701"/>
    <s v="CA-2015-114069"/>
    <x v="562"/>
    <d v="2015-07-15T00:00:00"/>
    <x v="0"/>
    <x v="444"/>
    <x v="444"/>
    <x v="0"/>
    <x v="0"/>
    <x v="20"/>
    <x v="15"/>
    <n v="10035"/>
    <x v="3"/>
    <s v="OFF-BI-10000320"/>
    <x v="1"/>
    <x v="8"/>
    <s v="GBC Plastic Binding Combs"/>
    <n v="11.808"/>
    <n v="2"/>
    <n v="0.2"/>
    <n v="4.2804000000000002"/>
    <s v="NO"/>
    <n v="4.7232000000000003"/>
    <n v="18.892800000000001"/>
    <n v="2"/>
  </r>
  <r>
    <n v="1702"/>
    <s v="CA-2015-114069"/>
    <x v="562"/>
    <d v="2015-07-15T00:00:00"/>
    <x v="0"/>
    <x v="444"/>
    <x v="444"/>
    <x v="0"/>
    <x v="0"/>
    <x v="20"/>
    <x v="15"/>
    <n v="10035"/>
    <x v="3"/>
    <s v="FUR-CH-10000595"/>
    <x v="0"/>
    <x v="1"/>
    <s v="Safco Contoured Stacking Chairs"/>
    <n v="1931.04"/>
    <n v="9"/>
    <n v="0.1"/>
    <n v="321.83999999999992"/>
    <s v="NO"/>
    <n v="1737.9360000000001"/>
    <n v="15641.424000000001"/>
    <n v="2"/>
  </r>
  <r>
    <n v="1703"/>
    <s v="CA-2015-114069"/>
    <x v="562"/>
    <d v="2015-07-15T00:00:00"/>
    <x v="0"/>
    <x v="444"/>
    <x v="444"/>
    <x v="0"/>
    <x v="0"/>
    <x v="20"/>
    <x v="15"/>
    <n v="10035"/>
    <x v="3"/>
    <s v="OFF-PA-10000349"/>
    <x v="1"/>
    <x v="10"/>
    <s v="Easy-staple paper"/>
    <n v="9.9600000000000009"/>
    <n v="2"/>
    <n v="0"/>
    <n v="4.6812000000000005"/>
    <s v="NO"/>
    <n v="0"/>
    <n v="19.920000000000002"/>
    <n v="2"/>
  </r>
  <r>
    <n v="1704"/>
    <s v="CA-2014-139857"/>
    <x v="563"/>
    <d v="2014-02-06T00:00:00"/>
    <x v="1"/>
    <x v="522"/>
    <x v="522"/>
    <x v="2"/>
    <x v="0"/>
    <x v="70"/>
    <x v="1"/>
    <n v="92037"/>
    <x v="1"/>
    <s v="OFF-FA-10001843"/>
    <x v="1"/>
    <x v="13"/>
    <s v="Staples"/>
    <n v="12.350000000000001"/>
    <n v="5"/>
    <n v="0"/>
    <n v="5.8045"/>
    <s v="NO"/>
    <n v="0"/>
    <n v="61.750000000000007"/>
    <n v="4"/>
  </r>
  <r>
    <n v="1705"/>
    <s v="CA-2016-106306"/>
    <x v="387"/>
    <d v="2016-03-08T00:00:00"/>
    <x v="3"/>
    <x v="310"/>
    <x v="310"/>
    <x v="0"/>
    <x v="0"/>
    <x v="220"/>
    <x v="16"/>
    <n v="85301"/>
    <x v="1"/>
    <s v="OFF-BI-10003676"/>
    <x v="1"/>
    <x v="8"/>
    <s v="GBC Standard Recycled Report Covers, Clear Plastic Sheets"/>
    <n v="9.7020000000000017"/>
    <n v="3"/>
    <n v="0.7"/>
    <n v="-7.1147999999999989"/>
    <s v="NO"/>
    <n v="20.374200000000002"/>
    <n v="8.7318000000000033"/>
    <n v="0"/>
  </r>
  <r>
    <n v="1706"/>
    <s v="CA-2015-100545"/>
    <x v="6"/>
    <d v="2015-11-26T00:00:00"/>
    <x v="1"/>
    <x v="5"/>
    <x v="5"/>
    <x v="0"/>
    <x v="0"/>
    <x v="10"/>
    <x v="9"/>
    <n v="19120"/>
    <x v="3"/>
    <s v="OFF-BI-10003638"/>
    <x v="1"/>
    <x v="8"/>
    <s v="GBC Durable Plastic Covers"/>
    <n v="11.610000000000003"/>
    <n v="2"/>
    <n v="0.7"/>
    <n v="-9.2880000000000003"/>
    <s v="NO"/>
    <n v="16.254000000000005"/>
    <n v="6.9660000000000011"/>
    <n v="4"/>
  </r>
  <r>
    <n v="1707"/>
    <s v="CA-2017-123491"/>
    <x v="505"/>
    <d v="2017-11-05T00:00:00"/>
    <x v="1"/>
    <x v="523"/>
    <x v="523"/>
    <x v="0"/>
    <x v="0"/>
    <x v="8"/>
    <x v="1"/>
    <n v="94122"/>
    <x v="1"/>
    <s v="OFF-LA-10003077"/>
    <x v="1"/>
    <x v="2"/>
    <s v="Avery 500"/>
    <n v="43.86"/>
    <n v="6"/>
    <n v="0"/>
    <n v="20.614199999999997"/>
    <s v="Yes"/>
    <n v="0"/>
    <n v="263.15999999999997"/>
    <n v="6"/>
  </r>
  <r>
    <n v="1708"/>
    <s v="CA-2017-123491"/>
    <x v="505"/>
    <d v="2017-11-05T00:00:00"/>
    <x v="1"/>
    <x v="523"/>
    <x v="523"/>
    <x v="0"/>
    <x v="0"/>
    <x v="8"/>
    <x v="1"/>
    <n v="94122"/>
    <x v="1"/>
    <s v="TEC-PH-10003505"/>
    <x v="2"/>
    <x v="7"/>
    <s v="Geemarc AmpliPOWER60"/>
    <n v="148.47999999999999"/>
    <n v="2"/>
    <n v="0.2"/>
    <n v="16.703999999999986"/>
    <s v="Yes"/>
    <n v="59.391999999999996"/>
    <n v="237.56799999999998"/>
    <n v="6"/>
  </r>
  <r>
    <n v="1709"/>
    <s v="CA-2017-123491"/>
    <x v="505"/>
    <d v="2017-11-05T00:00:00"/>
    <x v="1"/>
    <x v="523"/>
    <x v="523"/>
    <x v="0"/>
    <x v="0"/>
    <x v="8"/>
    <x v="1"/>
    <n v="94122"/>
    <x v="1"/>
    <s v="OFF-PA-10003424"/>
    <x v="1"/>
    <x v="10"/>
    <s v="&quot;While you Were Out&quot; Message Book, One Form per Page"/>
    <n v="7.42"/>
    <n v="2"/>
    <n v="0"/>
    <n v="3.71"/>
    <s v="Yes"/>
    <n v="0"/>
    <n v="14.84"/>
    <n v="6"/>
  </r>
  <r>
    <n v="1710"/>
    <s v="CA-2017-123491"/>
    <x v="505"/>
    <d v="2017-11-05T00:00:00"/>
    <x v="1"/>
    <x v="523"/>
    <x v="523"/>
    <x v="0"/>
    <x v="0"/>
    <x v="8"/>
    <x v="1"/>
    <n v="94122"/>
    <x v="1"/>
    <s v="FUR-CH-10003061"/>
    <x v="0"/>
    <x v="1"/>
    <s v="Global Leather Task Chair, Black"/>
    <n v="71.992000000000004"/>
    <n v="1"/>
    <n v="0.2"/>
    <n v="-0.89990000000001302"/>
    <s v="Yes"/>
    <n v="14.398400000000002"/>
    <n v="57.593600000000002"/>
    <n v="6"/>
  </r>
  <r>
    <n v="1711"/>
    <s v="CA-2017-123491"/>
    <x v="505"/>
    <d v="2017-11-05T00:00:00"/>
    <x v="1"/>
    <x v="523"/>
    <x v="523"/>
    <x v="0"/>
    <x v="0"/>
    <x v="8"/>
    <x v="1"/>
    <n v="94122"/>
    <x v="1"/>
    <s v="OFF-AR-10003514"/>
    <x v="1"/>
    <x v="6"/>
    <s v="4009 Highlighters by Sanford"/>
    <n v="19.899999999999999"/>
    <n v="5"/>
    <n v="0"/>
    <n v="6.5669999999999984"/>
    <s v="Yes"/>
    <n v="0"/>
    <n v="99.5"/>
    <n v="6"/>
  </r>
  <r>
    <n v="1712"/>
    <s v="CA-2017-123491"/>
    <x v="505"/>
    <d v="2017-11-05T00:00:00"/>
    <x v="1"/>
    <x v="523"/>
    <x v="523"/>
    <x v="0"/>
    <x v="0"/>
    <x v="8"/>
    <x v="1"/>
    <n v="94122"/>
    <x v="1"/>
    <s v="OFF-AP-10002684"/>
    <x v="1"/>
    <x v="9"/>
    <s v="Acco 7-Outlet Masterpiece Power Center, Wihtout Fax/Phone Line Protection"/>
    <n v="1702.12"/>
    <n v="14"/>
    <n v="0"/>
    <n v="510.63599999999985"/>
    <s v="Yes"/>
    <n v="0"/>
    <n v="23829.68"/>
    <n v="6"/>
  </r>
  <r>
    <n v="1713"/>
    <s v="CA-2015-145401"/>
    <x v="564"/>
    <d v="2015-02-04T00:00:00"/>
    <x v="1"/>
    <x v="187"/>
    <x v="187"/>
    <x v="0"/>
    <x v="0"/>
    <x v="12"/>
    <x v="5"/>
    <n v="77070"/>
    <x v="2"/>
    <s v="OFF-PA-10004405"/>
    <x v="1"/>
    <x v="10"/>
    <s v="Rediform Voice Mail Log Books"/>
    <n v="14.303999999999998"/>
    <n v="6"/>
    <n v="0.2"/>
    <n v="5.0064000000000002"/>
    <s v="NO"/>
    <n v="17.164799999999996"/>
    <n v="68.659199999999984"/>
    <n v="5"/>
  </r>
  <r>
    <n v="1714"/>
    <s v="US-2017-124968"/>
    <x v="565"/>
    <d v="2017-09-13T00:00:00"/>
    <x v="0"/>
    <x v="514"/>
    <x v="514"/>
    <x v="0"/>
    <x v="0"/>
    <x v="22"/>
    <x v="10"/>
    <n v="60610"/>
    <x v="2"/>
    <s v="FUR-TA-10004289"/>
    <x v="0"/>
    <x v="3"/>
    <s v="BoxOffice By Design Rectangular and Half-Moon Meeting Room Tables"/>
    <n v="765.625"/>
    <n v="7"/>
    <n v="0.5"/>
    <n v="-566.5625"/>
    <s v="NO"/>
    <n v="2679.6875"/>
    <n v="2679.6875"/>
    <n v="5"/>
  </r>
  <r>
    <n v="1715"/>
    <s v="CA-2017-104003"/>
    <x v="566"/>
    <d v="2017-10-13T00:00:00"/>
    <x v="1"/>
    <x v="290"/>
    <x v="290"/>
    <x v="0"/>
    <x v="0"/>
    <x v="8"/>
    <x v="1"/>
    <n v="94110"/>
    <x v="1"/>
    <s v="FUR-BO-10003965"/>
    <x v="0"/>
    <x v="0"/>
    <s v="O'Sullivan Manor Hill 2-Door Library in Brianna Oak"/>
    <n v="307.666"/>
    <n v="2"/>
    <n v="0.15"/>
    <n v="-14.478399999999979"/>
    <s v="NO"/>
    <n v="92.299799999999991"/>
    <n v="523.03219999999999"/>
    <n v="6"/>
  </r>
  <r>
    <n v="1716"/>
    <s v="CA-2016-154788"/>
    <x v="567"/>
    <d v="2016-05-04T00:00:00"/>
    <x v="1"/>
    <x v="252"/>
    <x v="252"/>
    <x v="0"/>
    <x v="0"/>
    <x v="20"/>
    <x v="15"/>
    <n v="10011"/>
    <x v="3"/>
    <s v="OFF-BI-10003314"/>
    <x v="1"/>
    <x v="8"/>
    <s v="Tuff Stuff Recycled Round Ring Binders"/>
    <n v="7.7120000000000006"/>
    <n v="2"/>
    <n v="0.2"/>
    <n v="2.7956000000000003"/>
    <s v="NO"/>
    <n v="3.0848000000000004"/>
    <n v="12.339200000000002"/>
    <n v="4"/>
  </r>
  <r>
    <n v="1717"/>
    <s v="CA-2016-169943"/>
    <x v="288"/>
    <d v="2016-05-24T00:00:00"/>
    <x v="1"/>
    <x v="202"/>
    <x v="202"/>
    <x v="0"/>
    <x v="0"/>
    <x v="20"/>
    <x v="15"/>
    <n v="10011"/>
    <x v="3"/>
    <s v="OFF-AP-10001563"/>
    <x v="1"/>
    <x v="9"/>
    <s v="Belkin Premiere Surge Master II 8-outlet surge protector"/>
    <n v="242.89999999999998"/>
    <n v="5"/>
    <n v="0"/>
    <n v="70.440999999999974"/>
    <s v="NO"/>
    <n v="0"/>
    <n v="1214.5"/>
    <n v="5"/>
  </r>
  <r>
    <n v="1718"/>
    <s v="CA-2016-169943"/>
    <x v="288"/>
    <d v="2016-05-24T00:00:00"/>
    <x v="1"/>
    <x v="202"/>
    <x v="202"/>
    <x v="0"/>
    <x v="0"/>
    <x v="20"/>
    <x v="15"/>
    <n v="10011"/>
    <x v="3"/>
    <s v="OFF-ST-10004123"/>
    <x v="1"/>
    <x v="4"/>
    <s v="Safco Industrial Wire Shelving System"/>
    <n v="454.90000000000003"/>
    <n v="5"/>
    <n v="0"/>
    <n v="0"/>
    <s v="NO"/>
    <n v="0"/>
    <n v="2274.5"/>
    <n v="5"/>
  </r>
  <r>
    <n v="1719"/>
    <s v="CA-2016-169943"/>
    <x v="288"/>
    <d v="2016-05-24T00:00:00"/>
    <x v="1"/>
    <x v="202"/>
    <x v="202"/>
    <x v="0"/>
    <x v="0"/>
    <x v="20"/>
    <x v="15"/>
    <n v="10011"/>
    <x v="3"/>
    <s v="FUR-FU-10002088"/>
    <x v="0"/>
    <x v="5"/>
    <s v="Nu-Dell Float Frame 11 x 14 1/2"/>
    <n v="35.92"/>
    <n v="4"/>
    <n v="0"/>
    <n v="15.086400000000001"/>
    <s v="NO"/>
    <n v="0"/>
    <n v="143.68"/>
    <n v="5"/>
  </r>
  <r>
    <n v="1720"/>
    <s v="CA-2016-169943"/>
    <x v="288"/>
    <d v="2016-05-24T00:00:00"/>
    <x v="1"/>
    <x v="202"/>
    <x v="202"/>
    <x v="0"/>
    <x v="0"/>
    <x v="20"/>
    <x v="15"/>
    <n v="10011"/>
    <x v="3"/>
    <s v="FUR-FU-10000010"/>
    <x v="0"/>
    <x v="5"/>
    <s v="DAX Value U-Channel Document Frames, Easel Back"/>
    <n v="39.76"/>
    <n v="8"/>
    <n v="0"/>
    <n v="12.325599999999998"/>
    <s v="NO"/>
    <n v="0"/>
    <n v="318.08"/>
    <n v="5"/>
  </r>
  <r>
    <n v="1721"/>
    <s v="CA-2016-169943"/>
    <x v="288"/>
    <d v="2016-05-24T00:00:00"/>
    <x v="1"/>
    <x v="202"/>
    <x v="202"/>
    <x v="0"/>
    <x v="0"/>
    <x v="20"/>
    <x v="15"/>
    <n v="10011"/>
    <x v="3"/>
    <s v="OFF-BI-10002824"/>
    <x v="1"/>
    <x v="8"/>
    <s v="Recycled Easel Ring Binders"/>
    <n v="47.744"/>
    <n v="4"/>
    <n v="0.2"/>
    <n v="14.919999999999995"/>
    <s v="NO"/>
    <n v="38.1952"/>
    <n v="152.7808"/>
    <n v="5"/>
  </r>
  <r>
    <n v="1722"/>
    <s v="US-2015-123218"/>
    <x v="139"/>
    <d v="2015-12-25T00:00:00"/>
    <x v="1"/>
    <x v="44"/>
    <x v="44"/>
    <x v="0"/>
    <x v="0"/>
    <x v="22"/>
    <x v="10"/>
    <n v="60623"/>
    <x v="2"/>
    <s v="TEC-PH-10001061"/>
    <x v="2"/>
    <x v="7"/>
    <s v="Apple iPhone 5C"/>
    <n v="159.98400000000001"/>
    <n v="2"/>
    <n v="0.2"/>
    <n v="11.998799999999996"/>
    <s v="NO"/>
    <n v="63.993600000000008"/>
    <n v="255.9744"/>
    <n v="5"/>
  </r>
  <r>
    <n v="1723"/>
    <s v="US-2015-123218"/>
    <x v="139"/>
    <d v="2015-12-25T00:00:00"/>
    <x v="1"/>
    <x v="44"/>
    <x v="44"/>
    <x v="0"/>
    <x v="0"/>
    <x v="22"/>
    <x v="10"/>
    <n v="60623"/>
    <x v="2"/>
    <s v="TEC-AC-10000736"/>
    <x v="2"/>
    <x v="11"/>
    <s v="Logitech G600 MMO Gaming Mouse"/>
    <n v="255.96799999999999"/>
    <n v="4"/>
    <n v="0.2"/>
    <n v="51.193599999999996"/>
    <s v="NO"/>
    <n v="204.77440000000001"/>
    <n v="819.09759999999994"/>
    <n v="5"/>
  </r>
  <r>
    <n v="1724"/>
    <s v="US-2015-123218"/>
    <x v="139"/>
    <d v="2015-12-25T00:00:00"/>
    <x v="1"/>
    <x v="44"/>
    <x v="44"/>
    <x v="0"/>
    <x v="0"/>
    <x v="22"/>
    <x v="10"/>
    <n v="60623"/>
    <x v="2"/>
    <s v="FUR-BO-10003966"/>
    <x v="0"/>
    <x v="0"/>
    <s v="Sauder Facets Collection Library, Sky Alder Finish"/>
    <n v="359.05799999999994"/>
    <n v="3"/>
    <n v="0.3"/>
    <n v="-71.811600000000027"/>
    <s v="NO"/>
    <n v="323.15219999999994"/>
    <n v="754.02179999999976"/>
    <n v="5"/>
  </r>
  <r>
    <n v="1725"/>
    <s v="CA-2015-127453"/>
    <x v="546"/>
    <d v="2015-12-20T00:00:00"/>
    <x v="2"/>
    <x v="271"/>
    <x v="271"/>
    <x v="0"/>
    <x v="0"/>
    <x v="10"/>
    <x v="9"/>
    <n v="19143"/>
    <x v="3"/>
    <s v="OFF-AP-10000828"/>
    <x v="1"/>
    <x v="9"/>
    <s v="Avanti 4.4 Cu. Ft. Refrigerator"/>
    <n v="434.35199999999998"/>
    <n v="3"/>
    <n v="0.2"/>
    <n v="43.43519999999998"/>
    <s v="NO"/>
    <n v="260.6112"/>
    <n v="1042.4448"/>
    <n v="1"/>
  </r>
  <r>
    <n v="1726"/>
    <s v="CA-2015-127453"/>
    <x v="546"/>
    <d v="2015-12-20T00:00:00"/>
    <x v="2"/>
    <x v="271"/>
    <x v="271"/>
    <x v="0"/>
    <x v="0"/>
    <x v="10"/>
    <x v="9"/>
    <n v="19143"/>
    <x v="3"/>
    <s v="OFF-AP-10002906"/>
    <x v="1"/>
    <x v="9"/>
    <s v="Hoover Replacement Belt for Commercial Guardsman Heavy-Duty Upright Vacuum"/>
    <n v="3.5520000000000005"/>
    <n v="2"/>
    <n v="0.2"/>
    <n v="0.44399999999999973"/>
    <s v="NO"/>
    <n v="1.4208000000000003"/>
    <n v="5.6832000000000011"/>
    <n v="1"/>
  </r>
  <r>
    <n v="1727"/>
    <s v="CA-2015-127453"/>
    <x v="546"/>
    <d v="2015-12-20T00:00:00"/>
    <x v="2"/>
    <x v="271"/>
    <x v="271"/>
    <x v="0"/>
    <x v="0"/>
    <x v="10"/>
    <x v="9"/>
    <n v="19143"/>
    <x v="3"/>
    <s v="OFF-AP-10003860"/>
    <x v="1"/>
    <x v="9"/>
    <s v="Fellowes Advanced 8 Outlet Surge Suppressor with Phone/Fax Protection"/>
    <n v="88.832000000000008"/>
    <n v="4"/>
    <n v="0.2"/>
    <n v="7.7728000000000002"/>
    <s v="NO"/>
    <n v="71.065600000000003"/>
    <n v="284.26240000000001"/>
    <n v="1"/>
  </r>
  <r>
    <n v="1728"/>
    <s v="US-2017-164056"/>
    <x v="568"/>
    <d v="2017-05-04T00:00:00"/>
    <x v="0"/>
    <x v="524"/>
    <x v="524"/>
    <x v="1"/>
    <x v="0"/>
    <x v="65"/>
    <x v="24"/>
    <n v="43017"/>
    <x v="3"/>
    <s v="FUR-TA-10001307"/>
    <x v="0"/>
    <x v="3"/>
    <s v="SAFCO PlanMaster Heigh-Adjustable Drafting Table Base, 43w x 30d x 30-37h, Black"/>
    <n v="1048.3499999999999"/>
    <n v="5"/>
    <n v="0.4"/>
    <n v="-69.889999999999986"/>
    <s v="NO"/>
    <n v="2096.7000000000003"/>
    <n v="3145.0499999999997"/>
    <n v="5"/>
  </r>
  <r>
    <n v="1729"/>
    <s v="CA-2016-106894"/>
    <x v="569"/>
    <d v="2016-02-07T00:00:00"/>
    <x v="3"/>
    <x v="244"/>
    <x v="244"/>
    <x v="0"/>
    <x v="0"/>
    <x v="24"/>
    <x v="17"/>
    <n v="22153"/>
    <x v="0"/>
    <s v="TEC-AC-10003063"/>
    <x v="2"/>
    <x v="11"/>
    <s v="Micro Innovations USB RF Wireless Keyboard with Mouse"/>
    <n v="100"/>
    <n v="4"/>
    <n v="0"/>
    <n v="21"/>
    <s v="NO"/>
    <n v="0"/>
    <n v="400"/>
    <n v="0"/>
  </r>
  <r>
    <n v="1730"/>
    <s v="CA-2016-106894"/>
    <x v="569"/>
    <d v="2016-02-07T00:00:00"/>
    <x v="3"/>
    <x v="244"/>
    <x v="244"/>
    <x v="0"/>
    <x v="0"/>
    <x v="24"/>
    <x v="17"/>
    <n v="22153"/>
    <x v="0"/>
    <s v="OFF-LA-10001045"/>
    <x v="1"/>
    <x v="2"/>
    <s v="Permanent Self-Adhesive File Folder Labels for Typewriters by Universal"/>
    <n v="7.83"/>
    <n v="3"/>
    <n v="0"/>
    <n v="3.6017999999999999"/>
    <s v="NO"/>
    <n v="0"/>
    <n v="23.490000000000002"/>
    <n v="0"/>
  </r>
  <r>
    <n v="1731"/>
    <s v="CA-2014-125136"/>
    <x v="450"/>
    <d v="2014-10-03T00:00:00"/>
    <x v="1"/>
    <x v="470"/>
    <x v="470"/>
    <x v="1"/>
    <x v="0"/>
    <x v="115"/>
    <x v="3"/>
    <n v="28314"/>
    <x v="0"/>
    <s v="OFF-PA-10001457"/>
    <x v="1"/>
    <x v="10"/>
    <s v="White GlueTop Scratch Pads"/>
    <n v="96.256"/>
    <n v="8"/>
    <n v="0.2"/>
    <n v="31.283199999999987"/>
    <s v="NO"/>
    <n v="154.00960000000001"/>
    <n v="616.03840000000002"/>
    <n v="5"/>
  </r>
  <r>
    <n v="1732"/>
    <s v="CA-2014-125136"/>
    <x v="450"/>
    <d v="2014-10-03T00:00:00"/>
    <x v="1"/>
    <x v="470"/>
    <x v="470"/>
    <x v="1"/>
    <x v="0"/>
    <x v="115"/>
    <x v="3"/>
    <n v="28314"/>
    <x v="0"/>
    <s v="OFF-PA-10001804"/>
    <x v="1"/>
    <x v="10"/>
    <s v="Xerox 195"/>
    <n v="10.688000000000001"/>
    <n v="2"/>
    <n v="0.2"/>
    <n v="3.7407999999999997"/>
    <s v="NO"/>
    <n v="4.2752000000000008"/>
    <n v="17.1008"/>
    <n v="5"/>
  </r>
  <r>
    <n v="1733"/>
    <s v="US-2016-131149"/>
    <x v="212"/>
    <d v="2016-07-14T00:00:00"/>
    <x v="1"/>
    <x v="109"/>
    <x v="109"/>
    <x v="0"/>
    <x v="0"/>
    <x v="61"/>
    <x v="5"/>
    <n v="75081"/>
    <x v="2"/>
    <s v="OFF-ST-10000689"/>
    <x v="1"/>
    <x v="4"/>
    <s v="Fellowes Strictly Business Drawer File, Letter/Legal Size"/>
    <n v="338.04"/>
    <n v="3"/>
    <n v="0.2"/>
    <n v="-33.804000000000002"/>
    <s v="Yes"/>
    <n v="202.82400000000004"/>
    <n v="811.29600000000005"/>
    <n v="4"/>
  </r>
  <r>
    <n v="1734"/>
    <s v="US-2016-131149"/>
    <x v="212"/>
    <d v="2016-07-14T00:00:00"/>
    <x v="1"/>
    <x v="109"/>
    <x v="109"/>
    <x v="0"/>
    <x v="0"/>
    <x v="61"/>
    <x v="5"/>
    <n v="75081"/>
    <x v="2"/>
    <s v="OFF-AR-10002135"/>
    <x v="1"/>
    <x v="6"/>
    <s v="Boston Heavy-Duty Trimline Electric Pencil Sharpeners"/>
    <n v="154.24"/>
    <n v="4"/>
    <n v="0.2"/>
    <n v="17.351999999999975"/>
    <s v="Yes"/>
    <n v="123.39200000000001"/>
    <n v="493.56800000000004"/>
    <n v="4"/>
  </r>
  <r>
    <n v="1735"/>
    <s v="CA-2017-101483"/>
    <x v="570"/>
    <d v="2017-08-01T00:00:00"/>
    <x v="0"/>
    <x v="165"/>
    <x v="165"/>
    <x v="0"/>
    <x v="0"/>
    <x v="108"/>
    <x v="3"/>
    <n v="28540"/>
    <x v="0"/>
    <s v="OFF-AP-10002082"/>
    <x v="1"/>
    <x v="9"/>
    <s v="Holmes HEPA Air Purifier"/>
    <n v="34.848000000000006"/>
    <n v="2"/>
    <n v="0.2"/>
    <n v="6.5339999999999971"/>
    <s v="NO"/>
    <n v="13.939200000000003"/>
    <n v="55.756800000000013"/>
    <n v="3"/>
  </r>
  <r>
    <n v="1736"/>
    <s v="CA-2017-101483"/>
    <x v="570"/>
    <d v="2017-08-01T00:00:00"/>
    <x v="0"/>
    <x v="165"/>
    <x v="165"/>
    <x v="0"/>
    <x v="0"/>
    <x v="108"/>
    <x v="3"/>
    <n v="28540"/>
    <x v="0"/>
    <s v="TEC-PH-10003442"/>
    <x v="2"/>
    <x v="7"/>
    <s v="Samsung Replacement EH64AVFWE Premium Headset"/>
    <n v="22"/>
    <n v="5"/>
    <n v="0.2"/>
    <n v="1.375"/>
    <s v="NO"/>
    <n v="22"/>
    <n v="88"/>
    <n v="3"/>
  </r>
  <r>
    <n v="1737"/>
    <s v="CA-2017-101483"/>
    <x v="570"/>
    <d v="2017-08-01T00:00:00"/>
    <x v="0"/>
    <x v="165"/>
    <x v="165"/>
    <x v="0"/>
    <x v="0"/>
    <x v="108"/>
    <x v="3"/>
    <n v="28540"/>
    <x v="0"/>
    <s v="OFF-AR-10002833"/>
    <x v="1"/>
    <x v="6"/>
    <s v="Newell 322"/>
    <n v="4.3680000000000003"/>
    <n v="3"/>
    <n v="0.2"/>
    <n v="0.3822000000000001"/>
    <s v="NO"/>
    <n v="2.6208000000000005"/>
    <n v="10.4832"/>
    <n v="3"/>
  </r>
  <r>
    <n v="1738"/>
    <s v="CA-2015-130204"/>
    <x v="37"/>
    <d v="2015-09-09T00:00:00"/>
    <x v="1"/>
    <x v="106"/>
    <x v="106"/>
    <x v="1"/>
    <x v="0"/>
    <x v="8"/>
    <x v="1"/>
    <n v="94122"/>
    <x v="1"/>
    <s v="OFF-ST-10001325"/>
    <x v="1"/>
    <x v="4"/>
    <s v="Sterilite Officeware Hinged File Box"/>
    <n v="31.44"/>
    <n v="3"/>
    <n v="0"/>
    <n v="8.4888000000000012"/>
    <s v="NO"/>
    <n v="0"/>
    <n v="94.320000000000007"/>
    <n v="6"/>
  </r>
  <r>
    <n v="1739"/>
    <s v="CA-2015-130204"/>
    <x v="37"/>
    <d v="2015-09-09T00:00:00"/>
    <x v="1"/>
    <x v="106"/>
    <x v="106"/>
    <x v="1"/>
    <x v="0"/>
    <x v="8"/>
    <x v="1"/>
    <n v="94122"/>
    <x v="1"/>
    <s v="TEC-AC-10003038"/>
    <x v="2"/>
    <x v="11"/>
    <s v="Kingston Digital DataTraveler 16GB USB 2.0"/>
    <n v="17.899999999999999"/>
    <n v="2"/>
    <n v="0"/>
    <n v="3.400999999999998"/>
    <s v="NO"/>
    <n v="0"/>
    <n v="35.799999999999997"/>
    <n v="6"/>
  </r>
  <r>
    <n v="1740"/>
    <s v="CA-2015-130204"/>
    <x v="37"/>
    <d v="2015-09-09T00:00:00"/>
    <x v="1"/>
    <x v="106"/>
    <x v="106"/>
    <x v="1"/>
    <x v="0"/>
    <x v="8"/>
    <x v="1"/>
    <n v="94122"/>
    <x v="1"/>
    <s v="TEC-AC-10003590"/>
    <x v="2"/>
    <x v="11"/>
    <s v="TRENDnet 56K USB 2.0 Phone, Internet and Fax Modem"/>
    <n v="129.44999999999999"/>
    <n v="5"/>
    <n v="0"/>
    <n v="46.601999999999997"/>
    <s v="NO"/>
    <n v="0"/>
    <n v="647.25"/>
    <n v="6"/>
  </r>
  <r>
    <n v="1741"/>
    <s v="CA-2014-110527"/>
    <x v="128"/>
    <d v="2014-08-16T00:00:00"/>
    <x v="1"/>
    <x v="525"/>
    <x v="525"/>
    <x v="2"/>
    <x v="0"/>
    <x v="70"/>
    <x v="1"/>
    <n v="92037"/>
    <x v="1"/>
    <s v="OFF-LA-10000262"/>
    <x v="1"/>
    <x v="2"/>
    <s v="Avery 494"/>
    <n v="20.88"/>
    <n v="8"/>
    <n v="0"/>
    <n v="9.6047999999999991"/>
    <s v="NO"/>
    <n v="0"/>
    <n v="167.04"/>
    <n v="7"/>
  </r>
  <r>
    <n v="1742"/>
    <s v="CA-2017-152807"/>
    <x v="505"/>
    <d v="2017-11-03T00:00:00"/>
    <x v="1"/>
    <x v="498"/>
    <x v="498"/>
    <x v="0"/>
    <x v="0"/>
    <x v="10"/>
    <x v="9"/>
    <n v="19140"/>
    <x v="3"/>
    <s v="OFF-PA-10004355"/>
    <x v="1"/>
    <x v="10"/>
    <s v="Xerox 231"/>
    <n v="20.736000000000004"/>
    <n v="4"/>
    <n v="0.2"/>
    <n v="7.2576000000000001"/>
    <s v="NO"/>
    <n v="16.588800000000003"/>
    <n v="66.355200000000011"/>
    <n v="4"/>
  </r>
  <r>
    <n v="1743"/>
    <s v="CA-2017-152807"/>
    <x v="505"/>
    <d v="2017-11-03T00:00:00"/>
    <x v="1"/>
    <x v="498"/>
    <x v="498"/>
    <x v="0"/>
    <x v="0"/>
    <x v="10"/>
    <x v="9"/>
    <n v="19140"/>
    <x v="3"/>
    <s v="FUR-FU-10004415"/>
    <x v="0"/>
    <x v="5"/>
    <s v="Stacking Tray, Side-Loading, Legal, Smoke"/>
    <n v="7.168000000000001"/>
    <n v="2"/>
    <n v="0.2"/>
    <n v="0.98559999999999937"/>
    <s v="NO"/>
    <n v="2.8672000000000004"/>
    <n v="11.468800000000002"/>
    <n v="4"/>
  </r>
  <r>
    <n v="1744"/>
    <s v="CA-2017-152807"/>
    <x v="505"/>
    <d v="2017-11-03T00:00:00"/>
    <x v="1"/>
    <x v="498"/>
    <x v="498"/>
    <x v="0"/>
    <x v="0"/>
    <x v="10"/>
    <x v="9"/>
    <n v="19140"/>
    <x v="3"/>
    <s v="OFF-ST-10002486"/>
    <x v="1"/>
    <x v="4"/>
    <s v="Eldon Shelf Savers Cubes and Bins"/>
    <n v="11.168000000000001"/>
    <n v="2"/>
    <n v="0.2"/>
    <n v="-2.5128000000000008"/>
    <s v="NO"/>
    <n v="4.4672000000000009"/>
    <n v="17.8688"/>
    <n v="4"/>
  </r>
  <r>
    <n v="1745"/>
    <s v="CA-2017-152807"/>
    <x v="505"/>
    <d v="2017-11-03T00:00:00"/>
    <x v="1"/>
    <x v="498"/>
    <x v="498"/>
    <x v="0"/>
    <x v="0"/>
    <x v="10"/>
    <x v="9"/>
    <n v="19140"/>
    <x v="3"/>
    <s v="TEC-AC-10001142"/>
    <x v="2"/>
    <x v="11"/>
    <s v="First Data FD10 PIN Pad"/>
    <n v="442.40000000000003"/>
    <n v="7"/>
    <n v="0.2"/>
    <n v="-55.300000000000068"/>
    <s v="NO"/>
    <n v="619.36000000000013"/>
    <n v="2477.44"/>
    <n v="4"/>
  </r>
  <r>
    <n v="1746"/>
    <s v="CA-2014-133270"/>
    <x v="571"/>
    <d v="2014-06-09T00:00:00"/>
    <x v="2"/>
    <x v="298"/>
    <x v="298"/>
    <x v="0"/>
    <x v="0"/>
    <x v="30"/>
    <x v="15"/>
    <n v="14609"/>
    <x v="3"/>
    <s v="OFF-AR-10002656"/>
    <x v="1"/>
    <x v="6"/>
    <s v="Sanford Liquid Accent Highlighters"/>
    <n v="13.36"/>
    <n v="2"/>
    <n v="0"/>
    <n v="4.9431999999999992"/>
    <s v="NO"/>
    <n v="0"/>
    <n v="26.72"/>
    <n v="3"/>
  </r>
  <r>
    <n v="1747"/>
    <s v="CA-2016-155670"/>
    <x v="572"/>
    <d v="2016-08-17T00:00:00"/>
    <x v="0"/>
    <x v="191"/>
    <x v="191"/>
    <x v="0"/>
    <x v="0"/>
    <x v="108"/>
    <x v="3"/>
    <n v="28540"/>
    <x v="0"/>
    <s v="OFF-BI-10000138"/>
    <x v="1"/>
    <x v="8"/>
    <s v="Acco Translucent Poly Ring Binders"/>
    <n v="11.232000000000001"/>
    <n v="8"/>
    <n v="0.7"/>
    <n v="-8.2367999999999988"/>
    <s v="NO"/>
    <n v="62.8992"/>
    <n v="26.956800000000008"/>
    <n v="4"/>
  </r>
  <r>
    <n v="1748"/>
    <s v="CA-2016-155670"/>
    <x v="572"/>
    <d v="2016-08-17T00:00:00"/>
    <x v="0"/>
    <x v="191"/>
    <x v="191"/>
    <x v="0"/>
    <x v="0"/>
    <x v="108"/>
    <x v="3"/>
    <n v="28540"/>
    <x v="0"/>
    <s v="OFF-PA-10004947"/>
    <x v="1"/>
    <x v="10"/>
    <s v="Easy-staple paper"/>
    <n v="10.272000000000002"/>
    <n v="3"/>
    <n v="0.2"/>
    <n v="3.2099999999999982"/>
    <s v="NO"/>
    <n v="6.1632000000000016"/>
    <n v="24.652800000000006"/>
    <n v="4"/>
  </r>
  <r>
    <n v="1749"/>
    <s v="US-2014-157406"/>
    <x v="573"/>
    <d v="2014-04-29T00:00:00"/>
    <x v="1"/>
    <x v="526"/>
    <x v="526"/>
    <x v="2"/>
    <x v="0"/>
    <x v="12"/>
    <x v="5"/>
    <n v="77095"/>
    <x v="2"/>
    <s v="OFF-PA-10003543"/>
    <x v="1"/>
    <x v="10"/>
    <s v="Xerox 1985"/>
    <n v="10.368000000000002"/>
    <n v="2"/>
    <n v="0.2"/>
    <n v="3.6288"/>
    <s v="NO"/>
    <n v="4.1472000000000007"/>
    <n v="16.588800000000003"/>
    <n v="4"/>
  </r>
  <r>
    <n v="1750"/>
    <s v="US-2014-157406"/>
    <x v="573"/>
    <d v="2014-04-29T00:00:00"/>
    <x v="1"/>
    <x v="526"/>
    <x v="526"/>
    <x v="2"/>
    <x v="0"/>
    <x v="12"/>
    <x v="5"/>
    <n v="77095"/>
    <x v="2"/>
    <s v="OFF-AR-10002221"/>
    <x v="1"/>
    <x v="6"/>
    <s v="12 Colored Short Pencils"/>
    <n v="6.24"/>
    <n v="3"/>
    <n v="0.2"/>
    <n v="0.54600000000000071"/>
    <s v="NO"/>
    <n v="3.7439999999999998"/>
    <n v="14.975999999999999"/>
    <n v="4"/>
  </r>
  <r>
    <n v="1751"/>
    <s v="CA-2015-139094"/>
    <x v="6"/>
    <d v="2015-11-27T00:00:00"/>
    <x v="1"/>
    <x v="246"/>
    <x v="246"/>
    <x v="2"/>
    <x v="0"/>
    <x v="52"/>
    <x v="5"/>
    <n v="78207"/>
    <x v="2"/>
    <s v="FUR-TA-10004607"/>
    <x v="0"/>
    <x v="3"/>
    <s v="Hon 2111 Invitation Series Straight Table"/>
    <n v="206.96200000000002"/>
    <n v="2"/>
    <n v="0.3"/>
    <n v="-32.522600000000011"/>
    <s v="NO"/>
    <n v="124.1772"/>
    <n v="289.74680000000001"/>
    <n v="5"/>
  </r>
  <r>
    <n v="1752"/>
    <s v="CA-2017-168837"/>
    <x v="336"/>
    <d v="2017-10-17T00:00:00"/>
    <x v="2"/>
    <x v="527"/>
    <x v="527"/>
    <x v="0"/>
    <x v="0"/>
    <x v="182"/>
    <x v="1"/>
    <n v="94601"/>
    <x v="1"/>
    <s v="FUR-FU-10001918"/>
    <x v="0"/>
    <x v="5"/>
    <s v="C-Line Cubicle Keepers Polyproplyene Holder With Velcro Backings"/>
    <n v="9.4600000000000009"/>
    <n v="2"/>
    <n v="0"/>
    <n v="3.6894000000000009"/>
    <s v="NO"/>
    <n v="0"/>
    <n v="18.920000000000002"/>
    <n v="3"/>
  </r>
  <r>
    <n v="1753"/>
    <s v="CA-2017-116715"/>
    <x v="574"/>
    <d v="2017-12-05T00:00:00"/>
    <x v="2"/>
    <x v="100"/>
    <x v="100"/>
    <x v="1"/>
    <x v="0"/>
    <x v="8"/>
    <x v="1"/>
    <n v="94122"/>
    <x v="1"/>
    <s v="OFF-ST-10004340"/>
    <x v="1"/>
    <x v="4"/>
    <s v="Fellowes Mobile File Cart, Black"/>
    <n v="559.62"/>
    <n v="9"/>
    <n v="0"/>
    <n v="151.09740000000002"/>
    <s v="NO"/>
    <n v="0"/>
    <n v="5036.58"/>
    <n v="3"/>
  </r>
  <r>
    <n v="1754"/>
    <s v="CA-2017-116715"/>
    <x v="574"/>
    <d v="2017-12-05T00:00:00"/>
    <x v="2"/>
    <x v="100"/>
    <x v="100"/>
    <x v="1"/>
    <x v="0"/>
    <x v="8"/>
    <x v="1"/>
    <n v="94122"/>
    <x v="1"/>
    <s v="OFF-PA-10004475"/>
    <x v="1"/>
    <x v="10"/>
    <s v="Xerox 1940"/>
    <n v="109.92"/>
    <n v="2"/>
    <n v="0"/>
    <n v="53.860799999999998"/>
    <s v="NO"/>
    <n v="0"/>
    <n v="219.84"/>
    <n v="3"/>
  </r>
  <r>
    <n v="1755"/>
    <s v="CA-2017-116715"/>
    <x v="574"/>
    <d v="2017-12-05T00:00:00"/>
    <x v="2"/>
    <x v="100"/>
    <x v="100"/>
    <x v="1"/>
    <x v="0"/>
    <x v="8"/>
    <x v="1"/>
    <n v="94122"/>
    <x v="1"/>
    <s v="OFF-PA-10003893"/>
    <x v="1"/>
    <x v="10"/>
    <s v="Xerox 1962"/>
    <n v="8.56"/>
    <n v="2"/>
    <n v="0"/>
    <n v="3.8519999999999994"/>
    <s v="NO"/>
    <n v="0"/>
    <n v="17.12"/>
    <n v="3"/>
  </r>
  <r>
    <n v="1756"/>
    <s v="CA-2015-135622"/>
    <x v="575"/>
    <d v="2015-12-11T00:00:00"/>
    <x v="0"/>
    <x v="499"/>
    <x v="499"/>
    <x v="2"/>
    <x v="0"/>
    <x v="5"/>
    <x v="5"/>
    <n v="76106"/>
    <x v="2"/>
    <s v="OFF-PA-10000100"/>
    <x v="1"/>
    <x v="10"/>
    <s v="Xerox 1945"/>
    <n v="360.71199999999999"/>
    <n v="11"/>
    <n v="0.2"/>
    <n v="130.75810000000001"/>
    <s v="NO"/>
    <n v="793.56640000000004"/>
    <n v="3174.2655999999997"/>
    <n v="3"/>
  </r>
  <r>
    <n v="1757"/>
    <s v="CA-2015-135622"/>
    <x v="575"/>
    <d v="2015-12-11T00:00:00"/>
    <x v="0"/>
    <x v="499"/>
    <x v="499"/>
    <x v="2"/>
    <x v="0"/>
    <x v="5"/>
    <x v="5"/>
    <n v="76106"/>
    <x v="2"/>
    <s v="TEC-PH-10001817"/>
    <x v="2"/>
    <x v="7"/>
    <s v="Wilson Electronics DB Pro Signal Booster"/>
    <n v="1718.4"/>
    <n v="6"/>
    <n v="0.2"/>
    <n v="150.36000000000013"/>
    <s v="NO"/>
    <n v="2062.0800000000004"/>
    <n v="8248.3200000000015"/>
    <n v="3"/>
  </r>
  <r>
    <n v="1758"/>
    <s v="US-2015-107349"/>
    <x v="562"/>
    <d v="2015-07-15T00:00:00"/>
    <x v="2"/>
    <x v="359"/>
    <x v="359"/>
    <x v="2"/>
    <x v="0"/>
    <x v="12"/>
    <x v="5"/>
    <n v="77095"/>
    <x v="2"/>
    <s v="OFF-BI-10001765"/>
    <x v="1"/>
    <x v="8"/>
    <s v="Wilson Jones Heavy-Duty Casebound Ring Binders with Metal Hinges"/>
    <n v="41.567999999999991"/>
    <n v="6"/>
    <n v="0.8"/>
    <n v="-66.508800000000036"/>
    <s v="NO"/>
    <n v="199.52639999999997"/>
    <n v="49.881599999999992"/>
    <n v="2"/>
  </r>
  <r>
    <n v="1759"/>
    <s v="CA-2014-139017"/>
    <x v="218"/>
    <d v="2014-05-17T00:00:00"/>
    <x v="1"/>
    <x v="528"/>
    <x v="528"/>
    <x v="0"/>
    <x v="0"/>
    <x v="12"/>
    <x v="5"/>
    <n v="77095"/>
    <x v="2"/>
    <s v="TEC-AC-10001013"/>
    <x v="2"/>
    <x v="11"/>
    <s v="Logitech ClearChat Comfort/USB Headset H390"/>
    <n v="46.864000000000004"/>
    <n v="2"/>
    <n v="0.2"/>
    <n v="7.615399999999994"/>
    <s v="NO"/>
    <n v="18.745600000000003"/>
    <n v="74.982400000000013"/>
    <n v="6"/>
  </r>
  <r>
    <n v="1760"/>
    <s v="CA-2014-141817"/>
    <x v="576"/>
    <d v="2014-01-12T00:00:00"/>
    <x v="1"/>
    <x v="469"/>
    <x v="469"/>
    <x v="0"/>
    <x v="0"/>
    <x v="10"/>
    <x v="9"/>
    <n v="19143"/>
    <x v="3"/>
    <s v="OFF-AR-10003478"/>
    <x v="1"/>
    <x v="6"/>
    <s v="Avery Hi-Liter EverBold Pen Style Fluorescent Highlighters, 4/Pack"/>
    <n v="19.536000000000001"/>
    <n v="3"/>
    <n v="0.2"/>
    <n v="4.8840000000000003"/>
    <s v="NO"/>
    <n v="11.721600000000002"/>
    <n v="46.886400000000002"/>
    <n v="7"/>
  </r>
  <r>
    <n v="1761"/>
    <s v="CA-2015-130785"/>
    <x v="577"/>
    <d v="2015-09-09T00:00:00"/>
    <x v="1"/>
    <x v="151"/>
    <x v="151"/>
    <x v="0"/>
    <x v="0"/>
    <x v="70"/>
    <x v="1"/>
    <n v="92105"/>
    <x v="1"/>
    <s v="FUR-BO-10000330"/>
    <x v="0"/>
    <x v="0"/>
    <s v="Sauder Camden County Barrister Bookcase, Planked Cherry Finish"/>
    <n v="411.33199999999999"/>
    <n v="4"/>
    <n v="0.15"/>
    <n v="-4.8391999999999769"/>
    <s v="Yes"/>
    <n v="246.79919999999998"/>
    <n v="1398.5288"/>
    <n v="4"/>
  </r>
  <r>
    <n v="1762"/>
    <s v="CA-2015-130785"/>
    <x v="577"/>
    <d v="2015-09-09T00:00:00"/>
    <x v="1"/>
    <x v="151"/>
    <x v="151"/>
    <x v="0"/>
    <x v="0"/>
    <x v="70"/>
    <x v="1"/>
    <n v="92105"/>
    <x v="1"/>
    <s v="OFF-BI-10001900"/>
    <x v="1"/>
    <x v="8"/>
    <s v="DXL Angle-View Binders with Locking Rings, Black"/>
    <n v="28.752000000000002"/>
    <n v="6"/>
    <n v="0.2"/>
    <n v="9.7037999999999993"/>
    <s v="Yes"/>
    <n v="34.502400000000002"/>
    <n v="138.00960000000001"/>
    <n v="4"/>
  </r>
  <r>
    <n v="1763"/>
    <s v="CA-2015-130785"/>
    <x v="577"/>
    <d v="2015-09-09T00:00:00"/>
    <x v="1"/>
    <x v="151"/>
    <x v="151"/>
    <x v="0"/>
    <x v="0"/>
    <x v="70"/>
    <x v="1"/>
    <n v="92105"/>
    <x v="1"/>
    <s v="FUR-BO-10003159"/>
    <x v="0"/>
    <x v="0"/>
    <s v="Sauder Camden County Collection Libraries, Planked Cherry Finish"/>
    <n v="293.19900000000001"/>
    <n v="3"/>
    <n v="0.15"/>
    <n v="-20.696400000000025"/>
    <s v="Yes"/>
    <n v="131.93955"/>
    <n v="747.65744999999993"/>
    <n v="4"/>
  </r>
  <r>
    <n v="1764"/>
    <s v="CA-2016-110254"/>
    <x v="578"/>
    <d v="2016-08-08T00:00:00"/>
    <x v="1"/>
    <x v="529"/>
    <x v="529"/>
    <x v="2"/>
    <x v="0"/>
    <x v="244"/>
    <x v="17"/>
    <n v="23434"/>
    <x v="0"/>
    <s v="OFF-SU-10002573"/>
    <x v="1"/>
    <x v="14"/>
    <s v="Acme 10&quot; Easy Grip Assistive Scissors"/>
    <n v="35.06"/>
    <n v="2"/>
    <n v="0"/>
    <n v="10.517999999999997"/>
    <s v="NO"/>
    <n v="0"/>
    <n v="70.12"/>
    <n v="4"/>
  </r>
  <r>
    <n v="1765"/>
    <s v="CA-2016-110254"/>
    <x v="578"/>
    <d v="2016-08-08T00:00:00"/>
    <x v="1"/>
    <x v="529"/>
    <x v="529"/>
    <x v="2"/>
    <x v="0"/>
    <x v="244"/>
    <x v="17"/>
    <n v="23434"/>
    <x v="0"/>
    <s v="OFF-LA-10004484"/>
    <x v="1"/>
    <x v="2"/>
    <s v="Avery 476"/>
    <n v="4.13"/>
    <n v="1"/>
    <n v="0"/>
    <n v="1.8997999999999999"/>
    <s v="NO"/>
    <n v="0"/>
    <n v="4.13"/>
    <n v="4"/>
  </r>
  <r>
    <n v="1766"/>
    <s v="CA-2016-110254"/>
    <x v="578"/>
    <d v="2016-08-08T00:00:00"/>
    <x v="1"/>
    <x v="529"/>
    <x v="529"/>
    <x v="2"/>
    <x v="0"/>
    <x v="244"/>
    <x v="17"/>
    <n v="23434"/>
    <x v="0"/>
    <s v="FUR-FU-10001591"/>
    <x v="0"/>
    <x v="5"/>
    <s v="Advantus Panel Wall Certificate Holder - 8.5x11"/>
    <n v="109.8"/>
    <n v="9"/>
    <n v="0"/>
    <n v="46.116000000000007"/>
    <s v="NO"/>
    <n v="0"/>
    <n v="988.19999999999993"/>
    <n v="4"/>
  </r>
  <r>
    <n v="1767"/>
    <s v="CA-2016-110254"/>
    <x v="578"/>
    <d v="2016-08-08T00:00:00"/>
    <x v="1"/>
    <x v="529"/>
    <x v="529"/>
    <x v="2"/>
    <x v="0"/>
    <x v="244"/>
    <x v="17"/>
    <n v="23434"/>
    <x v="0"/>
    <s v="OFF-LA-10002034"/>
    <x v="1"/>
    <x v="2"/>
    <s v="Avery 478"/>
    <n v="9.82"/>
    <n v="2"/>
    <n v="0"/>
    <n v="4.8117999999999999"/>
    <s v="NO"/>
    <n v="0"/>
    <n v="19.64"/>
    <n v="4"/>
  </r>
  <r>
    <n v="1768"/>
    <s v="US-2014-158057"/>
    <x v="579"/>
    <d v="2014-03-26T00:00:00"/>
    <x v="1"/>
    <x v="530"/>
    <x v="530"/>
    <x v="0"/>
    <x v="0"/>
    <x v="247"/>
    <x v="3"/>
    <n v="27405"/>
    <x v="0"/>
    <s v="OFF-BI-10004410"/>
    <x v="1"/>
    <x v="8"/>
    <s v="C-Line Peel &amp; Stick Add-On Filing Pockets, 8-3/4 x 5-1/8, 10/Pack"/>
    <n v="7.644000000000001"/>
    <n v="4"/>
    <n v="0.7"/>
    <n v="-5.8603999999999985"/>
    <s v="NO"/>
    <n v="21.403200000000002"/>
    <n v="9.1728000000000023"/>
    <n v="4"/>
  </r>
  <r>
    <n v="1769"/>
    <s v="US-2014-158057"/>
    <x v="579"/>
    <d v="2014-03-26T00:00:00"/>
    <x v="1"/>
    <x v="530"/>
    <x v="530"/>
    <x v="0"/>
    <x v="0"/>
    <x v="247"/>
    <x v="3"/>
    <n v="27405"/>
    <x v="0"/>
    <s v="OFF-BI-10002735"/>
    <x v="1"/>
    <x v="8"/>
    <s v="GBC Prestige Therm-A-Bind Covers"/>
    <n v="51.465000000000018"/>
    <n v="5"/>
    <n v="0.7"/>
    <n v="-39.456499999999991"/>
    <s v="NO"/>
    <n v="180.12750000000005"/>
    <n v="77.197500000000048"/>
    <n v="4"/>
  </r>
  <r>
    <n v="1770"/>
    <s v="CA-2017-146024"/>
    <x v="580"/>
    <d v="2017-03-08T00:00:00"/>
    <x v="1"/>
    <x v="34"/>
    <x v="34"/>
    <x v="1"/>
    <x v="0"/>
    <x v="61"/>
    <x v="5"/>
    <n v="75081"/>
    <x v="2"/>
    <s v="OFF-SU-10001935"/>
    <x v="1"/>
    <x v="14"/>
    <s v="Staple remover"/>
    <n v="6.9760000000000009"/>
    <n v="4"/>
    <n v="0.2"/>
    <n v="-1.3952000000000013"/>
    <s v="NO"/>
    <n v="5.5808000000000009"/>
    <n v="22.323200000000003"/>
    <n v="6"/>
  </r>
  <r>
    <n v="1771"/>
    <s v="CA-2017-146024"/>
    <x v="580"/>
    <d v="2017-03-08T00:00:00"/>
    <x v="1"/>
    <x v="34"/>
    <x v="34"/>
    <x v="1"/>
    <x v="0"/>
    <x v="61"/>
    <x v="5"/>
    <n v="75081"/>
    <x v="2"/>
    <s v="OFF-BI-10003291"/>
    <x v="1"/>
    <x v="8"/>
    <s v="Wilson Jones Leather-Like Binders with DublLock Round Rings"/>
    <n v="12.221999999999998"/>
    <n v="7"/>
    <n v="0.8"/>
    <n v="-20.166300000000007"/>
    <s v="NO"/>
    <n v="68.44319999999999"/>
    <n v="17.110799999999998"/>
    <n v="6"/>
  </r>
  <r>
    <n v="1772"/>
    <s v="CA-2016-129686"/>
    <x v="581"/>
    <d v="2016-11-29T00:00:00"/>
    <x v="0"/>
    <x v="55"/>
    <x v="55"/>
    <x v="1"/>
    <x v="0"/>
    <x v="22"/>
    <x v="10"/>
    <n v="60623"/>
    <x v="2"/>
    <s v="OFF-ST-10004337"/>
    <x v="1"/>
    <x v="4"/>
    <s v="SAFCO Commercial Wire Shelving, 72h"/>
    <n v="97.984000000000009"/>
    <n v="2"/>
    <n v="0.2"/>
    <n v="-24.496000000000002"/>
    <s v="NO"/>
    <n v="39.193600000000004"/>
    <n v="156.77440000000001"/>
    <n v="2"/>
  </r>
  <r>
    <n v="1773"/>
    <s v="CA-2016-129686"/>
    <x v="581"/>
    <d v="2016-11-29T00:00:00"/>
    <x v="0"/>
    <x v="55"/>
    <x v="55"/>
    <x v="1"/>
    <x v="0"/>
    <x v="22"/>
    <x v="10"/>
    <n v="60623"/>
    <x v="2"/>
    <s v="TEC-AC-10001266"/>
    <x v="2"/>
    <x v="11"/>
    <s v="Memorex Micro Travel Drive 8 GB"/>
    <n v="62.400000000000006"/>
    <n v="6"/>
    <n v="0.2"/>
    <n v="19.499999999999993"/>
    <s v="NO"/>
    <n v="74.88000000000001"/>
    <n v="299.52000000000004"/>
    <n v="2"/>
  </r>
  <r>
    <n v="1774"/>
    <s v="CA-2014-118976"/>
    <x v="582"/>
    <d v="2014-05-03T00:00:00"/>
    <x v="1"/>
    <x v="501"/>
    <x v="501"/>
    <x v="1"/>
    <x v="0"/>
    <x v="248"/>
    <x v="39"/>
    <n v="21215"/>
    <x v="3"/>
    <s v="OFF-BI-10001628"/>
    <x v="1"/>
    <x v="8"/>
    <s v="Acco Data Flex Cable Posts For Top &amp; Bottom Load Binders, 6&quot; Capacity"/>
    <n v="20.86"/>
    <n v="2"/>
    <n v="0"/>
    <n v="9.3869999999999987"/>
    <s v="NO"/>
    <n v="0"/>
    <n v="41.72"/>
    <n v="5"/>
  </r>
  <r>
    <n v="1775"/>
    <s v="CA-2014-118976"/>
    <x v="582"/>
    <d v="2014-05-03T00:00:00"/>
    <x v="1"/>
    <x v="501"/>
    <x v="501"/>
    <x v="1"/>
    <x v="0"/>
    <x v="248"/>
    <x v="39"/>
    <n v="21215"/>
    <x v="3"/>
    <s v="OFF-ST-10000877"/>
    <x v="1"/>
    <x v="4"/>
    <s v="Recycled Steel Personal File for Standard File Folders"/>
    <n v="497.61"/>
    <n v="9"/>
    <n v="0"/>
    <n v="129.37860000000001"/>
    <s v="NO"/>
    <n v="0"/>
    <n v="4478.49"/>
    <n v="5"/>
  </r>
  <r>
    <n v="1776"/>
    <s v="CA-2014-118976"/>
    <x v="582"/>
    <d v="2014-05-03T00:00:00"/>
    <x v="1"/>
    <x v="501"/>
    <x v="501"/>
    <x v="1"/>
    <x v="0"/>
    <x v="248"/>
    <x v="39"/>
    <n v="21215"/>
    <x v="3"/>
    <s v="OFF-AR-10004752"/>
    <x v="1"/>
    <x v="6"/>
    <s v="Blackstonian Pencils"/>
    <n v="5.34"/>
    <n v="2"/>
    <n v="0"/>
    <n v="1.4952000000000001"/>
    <s v="NO"/>
    <n v="0"/>
    <n v="10.68"/>
    <n v="5"/>
  </r>
  <r>
    <n v="1777"/>
    <s v="CA-2014-118976"/>
    <x v="582"/>
    <d v="2014-05-03T00:00:00"/>
    <x v="1"/>
    <x v="501"/>
    <x v="501"/>
    <x v="1"/>
    <x v="0"/>
    <x v="248"/>
    <x v="39"/>
    <n v="21215"/>
    <x v="3"/>
    <s v="OFF-LA-10000452"/>
    <x v="1"/>
    <x v="2"/>
    <s v="Avery 488"/>
    <n v="3.15"/>
    <n v="1"/>
    <n v="0"/>
    <n v="1.512"/>
    <s v="NO"/>
    <n v="0"/>
    <n v="3.15"/>
    <n v="5"/>
  </r>
  <r>
    <n v="1778"/>
    <s v="CA-2015-105347"/>
    <x v="27"/>
    <d v="2015-11-28T00:00:00"/>
    <x v="1"/>
    <x v="24"/>
    <x v="24"/>
    <x v="0"/>
    <x v="0"/>
    <x v="1"/>
    <x v="1"/>
    <n v="90004"/>
    <x v="1"/>
    <s v="OFF-PA-10000675"/>
    <x v="1"/>
    <x v="10"/>
    <s v="Xerox 1919"/>
    <n v="368.91"/>
    <n v="9"/>
    <n v="0"/>
    <n v="180.76590000000002"/>
    <s v="NO"/>
    <n v="0"/>
    <n v="3320.19"/>
    <n v="4"/>
  </r>
  <r>
    <n v="1779"/>
    <s v="CA-2015-105347"/>
    <x v="27"/>
    <d v="2015-11-28T00:00:00"/>
    <x v="1"/>
    <x v="24"/>
    <x v="24"/>
    <x v="0"/>
    <x v="0"/>
    <x v="1"/>
    <x v="1"/>
    <n v="90004"/>
    <x v="1"/>
    <s v="OFF-AR-10003045"/>
    <x v="1"/>
    <x v="6"/>
    <s v="Prang Colored Pencils"/>
    <n v="14.7"/>
    <n v="5"/>
    <n v="0"/>
    <n v="6.6150000000000002"/>
    <s v="NO"/>
    <n v="0"/>
    <n v="73.5"/>
    <n v="4"/>
  </r>
  <r>
    <n v="1780"/>
    <s v="CA-2016-124667"/>
    <x v="583"/>
    <d v="2016-11-16T00:00:00"/>
    <x v="1"/>
    <x v="420"/>
    <x v="420"/>
    <x v="0"/>
    <x v="0"/>
    <x v="20"/>
    <x v="15"/>
    <n v="10011"/>
    <x v="3"/>
    <s v="TEC-AC-10003447"/>
    <x v="2"/>
    <x v="11"/>
    <s v="Micropad Numeric Keypads"/>
    <n v="59.97"/>
    <n v="3"/>
    <n v="0"/>
    <n v="14.992499999999996"/>
    <s v="NO"/>
    <n v="0"/>
    <n v="179.91"/>
    <n v="5"/>
  </r>
  <r>
    <n v="1781"/>
    <s v="CA-2016-124667"/>
    <x v="583"/>
    <d v="2016-11-16T00:00:00"/>
    <x v="1"/>
    <x v="420"/>
    <x v="420"/>
    <x v="0"/>
    <x v="0"/>
    <x v="20"/>
    <x v="15"/>
    <n v="10011"/>
    <x v="3"/>
    <s v="OFF-ST-10002276"/>
    <x v="1"/>
    <x v="4"/>
    <s v="Safco Steel Mobile File Cart"/>
    <n v="83.36"/>
    <n v="1"/>
    <n v="0"/>
    <n v="20.840000000000003"/>
    <s v="NO"/>
    <n v="0"/>
    <n v="83.36"/>
    <n v="5"/>
  </r>
  <r>
    <n v="1782"/>
    <s v="CA-2015-111094"/>
    <x v="584"/>
    <d v="2015-07-13T00:00:00"/>
    <x v="1"/>
    <x v="118"/>
    <x v="118"/>
    <x v="1"/>
    <x v="0"/>
    <x v="47"/>
    <x v="31"/>
    <n v="2038"/>
    <x v="3"/>
    <s v="OFF-PA-10001609"/>
    <x v="1"/>
    <x v="10"/>
    <s v="Tops Wirebound Message Log Books"/>
    <n v="6.58"/>
    <n v="2"/>
    <n v="0"/>
    <n v="3.0267999999999997"/>
    <s v="NO"/>
    <n v="0"/>
    <n v="13.16"/>
    <n v="4"/>
  </r>
  <r>
    <n v="1783"/>
    <s v="CA-2015-111094"/>
    <x v="584"/>
    <d v="2015-07-13T00:00:00"/>
    <x v="1"/>
    <x v="118"/>
    <x v="118"/>
    <x v="1"/>
    <x v="0"/>
    <x v="47"/>
    <x v="31"/>
    <n v="2038"/>
    <x v="3"/>
    <s v="OFF-BI-10001597"/>
    <x v="1"/>
    <x v="8"/>
    <s v="Wilson Jones Ledger-Size, Piano-Hinge Binder, 2&quot;, Blue"/>
    <n v="122.94"/>
    <n v="3"/>
    <n v="0"/>
    <n v="59.011199999999988"/>
    <s v="NO"/>
    <n v="0"/>
    <n v="368.82"/>
    <n v="4"/>
  </r>
  <r>
    <n v="1784"/>
    <s v="CA-2017-166317"/>
    <x v="585"/>
    <d v="2017-09-26T00:00:00"/>
    <x v="1"/>
    <x v="531"/>
    <x v="531"/>
    <x v="1"/>
    <x v="0"/>
    <x v="158"/>
    <x v="6"/>
    <n v="53209"/>
    <x v="2"/>
    <s v="OFF-PA-10004475"/>
    <x v="1"/>
    <x v="10"/>
    <s v="Xerox 1940"/>
    <n v="219.84"/>
    <n v="4"/>
    <n v="0"/>
    <n v="107.7216"/>
    <s v="NO"/>
    <n v="0"/>
    <n v="879.36"/>
    <n v="4"/>
  </r>
  <r>
    <n v="1785"/>
    <s v="CA-2017-166317"/>
    <x v="585"/>
    <d v="2017-09-26T00:00:00"/>
    <x v="1"/>
    <x v="531"/>
    <x v="531"/>
    <x v="1"/>
    <x v="0"/>
    <x v="158"/>
    <x v="6"/>
    <n v="53209"/>
    <x v="2"/>
    <s v="TEC-AC-10004510"/>
    <x v="2"/>
    <x v="11"/>
    <s v="Logitech Desktop MK120 Mouse and keyboard Combo"/>
    <n v="98.16"/>
    <n v="6"/>
    <n v="0"/>
    <n v="9.8159999999999954"/>
    <s v="NO"/>
    <n v="0"/>
    <n v="588.96"/>
    <n v="4"/>
  </r>
  <r>
    <n v="1786"/>
    <s v="CA-2017-166317"/>
    <x v="585"/>
    <d v="2017-09-26T00:00:00"/>
    <x v="1"/>
    <x v="531"/>
    <x v="531"/>
    <x v="1"/>
    <x v="0"/>
    <x v="158"/>
    <x v="6"/>
    <n v="53209"/>
    <x v="2"/>
    <s v="OFF-BI-10002976"/>
    <x v="1"/>
    <x v="8"/>
    <s v="ACCOHIDE Binder by Acco"/>
    <n v="33.04"/>
    <n v="8"/>
    <n v="0"/>
    <n v="15.5288"/>
    <s v="NO"/>
    <n v="0"/>
    <n v="264.32"/>
    <n v="4"/>
  </r>
  <r>
    <n v="1787"/>
    <s v="CA-2017-166317"/>
    <x v="585"/>
    <d v="2017-09-26T00:00:00"/>
    <x v="1"/>
    <x v="531"/>
    <x v="531"/>
    <x v="1"/>
    <x v="0"/>
    <x v="158"/>
    <x v="6"/>
    <n v="53209"/>
    <x v="2"/>
    <s v="TEC-PH-10001615"/>
    <x v="2"/>
    <x v="7"/>
    <s v="AT&amp;T CL82213"/>
    <n v="86.97"/>
    <n v="3"/>
    <n v="0"/>
    <n v="25.221299999999989"/>
    <s v="NO"/>
    <n v="0"/>
    <n v="260.90999999999997"/>
    <n v="4"/>
  </r>
  <r>
    <n v="1788"/>
    <s v="CA-2015-154326"/>
    <x v="586"/>
    <d v="2015-02-19T00:00:00"/>
    <x v="1"/>
    <x v="532"/>
    <x v="532"/>
    <x v="1"/>
    <x v="0"/>
    <x v="249"/>
    <x v="6"/>
    <n v="53142"/>
    <x v="2"/>
    <s v="TEC-PH-10001819"/>
    <x v="2"/>
    <x v="7"/>
    <s v="Innergie mMini Combo Duo USB Travel Charging Kit"/>
    <n v="134.97"/>
    <n v="3"/>
    <n v="0"/>
    <n v="64.785599999999988"/>
    <s v="NO"/>
    <n v="0"/>
    <n v="404.90999999999997"/>
    <n v="4"/>
  </r>
  <r>
    <n v="1789"/>
    <s v="CA-2015-154326"/>
    <x v="586"/>
    <d v="2015-02-19T00:00:00"/>
    <x v="1"/>
    <x v="532"/>
    <x v="532"/>
    <x v="1"/>
    <x v="0"/>
    <x v="249"/>
    <x v="6"/>
    <n v="53142"/>
    <x v="2"/>
    <s v="TEC-PH-10000560"/>
    <x v="2"/>
    <x v="7"/>
    <s v="Samsung Galaxy S III - 16GB - pebble blue (T-Mobile)"/>
    <n v="699.98"/>
    <n v="2"/>
    <n v="0"/>
    <n v="195.99440000000004"/>
    <s v="NO"/>
    <n v="0"/>
    <n v="1399.96"/>
    <n v="4"/>
  </r>
  <r>
    <n v="1790"/>
    <s v="CA-2015-154326"/>
    <x v="586"/>
    <d v="2015-02-19T00:00:00"/>
    <x v="1"/>
    <x v="532"/>
    <x v="532"/>
    <x v="1"/>
    <x v="0"/>
    <x v="249"/>
    <x v="6"/>
    <n v="53142"/>
    <x v="2"/>
    <s v="TEC-AC-10004568"/>
    <x v="2"/>
    <x v="11"/>
    <s v="Maxell LTO Ultrium - 800 GB"/>
    <n v="139.94999999999999"/>
    <n v="5"/>
    <n v="0"/>
    <n v="26.590499999999988"/>
    <s v="NO"/>
    <n v="0"/>
    <n v="699.75"/>
    <n v="4"/>
  </r>
  <r>
    <n v="1791"/>
    <s v="CA-2014-102008"/>
    <x v="587"/>
    <d v="2014-10-04T00:00:00"/>
    <x v="1"/>
    <x v="154"/>
    <x v="154"/>
    <x v="0"/>
    <x v="0"/>
    <x v="20"/>
    <x v="15"/>
    <n v="10011"/>
    <x v="3"/>
    <s v="OFF-PA-10004092"/>
    <x v="1"/>
    <x v="10"/>
    <s v="Tops Green Bar Computer Printout Paper"/>
    <n v="48.94"/>
    <n v="1"/>
    <n v="0"/>
    <n v="24.47"/>
    <s v="NO"/>
    <n v="0"/>
    <n v="48.94"/>
    <n v="4"/>
  </r>
  <r>
    <n v="1792"/>
    <s v="CA-2014-120474"/>
    <x v="588"/>
    <d v="2014-12-03T00:00:00"/>
    <x v="2"/>
    <x v="261"/>
    <x v="261"/>
    <x v="0"/>
    <x v="0"/>
    <x v="6"/>
    <x v="6"/>
    <n v="53711"/>
    <x v="2"/>
    <s v="FUR-CH-10001854"/>
    <x v="0"/>
    <x v="1"/>
    <s v="Office Star - Professional Matrix Back Chair with 2-to-1 Synchro Tilt and Mesh Fabric Seat"/>
    <n v="2807.84"/>
    <n v="8"/>
    <n v="0"/>
    <n v="673.88160000000016"/>
    <s v="NO"/>
    <n v="0"/>
    <n v="22462.720000000001"/>
    <n v="2"/>
  </r>
  <r>
    <n v="1793"/>
    <s v="CA-2014-120474"/>
    <x v="588"/>
    <d v="2014-12-03T00:00:00"/>
    <x v="2"/>
    <x v="261"/>
    <x v="261"/>
    <x v="0"/>
    <x v="0"/>
    <x v="6"/>
    <x v="6"/>
    <n v="53711"/>
    <x v="2"/>
    <s v="OFF-AR-10000475"/>
    <x v="1"/>
    <x v="6"/>
    <s v="Hunt BOSTON Vista Battery-Operated Pencil Sharpener, Black"/>
    <n v="46.64"/>
    <n v="4"/>
    <n v="0"/>
    <n v="12.592800000000004"/>
    <s v="NO"/>
    <n v="0"/>
    <n v="186.56"/>
    <n v="2"/>
  </r>
  <r>
    <n v="1794"/>
    <s v="CA-2014-104773"/>
    <x v="589"/>
    <d v="2014-12-13T00:00:00"/>
    <x v="1"/>
    <x v="533"/>
    <x v="533"/>
    <x v="1"/>
    <x v="0"/>
    <x v="12"/>
    <x v="5"/>
    <n v="77041"/>
    <x v="2"/>
    <s v="OFF-ST-10000777"/>
    <x v="1"/>
    <x v="4"/>
    <s v="Companion Letter/Legal File, Black"/>
    <n v="60.415999999999997"/>
    <n v="2"/>
    <n v="0.2"/>
    <n v="6.0416000000000025"/>
    <s v="NO"/>
    <n v="24.166399999999999"/>
    <n v="96.665599999999998"/>
    <n v="5"/>
  </r>
  <r>
    <n v="1795"/>
    <s v="CA-2016-140774"/>
    <x v="64"/>
    <d v="2016-09-10T00:00:00"/>
    <x v="1"/>
    <x v="534"/>
    <x v="534"/>
    <x v="2"/>
    <x v="0"/>
    <x v="250"/>
    <x v="41"/>
    <n v="66062"/>
    <x v="2"/>
    <s v="OFF-AR-10004022"/>
    <x v="1"/>
    <x v="6"/>
    <s v="Panasonic KP-380BK Classic Electric Pencil Sharpener"/>
    <n v="107.94"/>
    <n v="3"/>
    <n v="0"/>
    <n v="26.984999999999992"/>
    <s v="NO"/>
    <n v="0"/>
    <n v="323.82"/>
    <n v="5"/>
  </r>
  <r>
    <n v="1796"/>
    <s v="US-2017-139465"/>
    <x v="151"/>
    <d v="2017-08-30T00:00:00"/>
    <x v="2"/>
    <x v="280"/>
    <x v="280"/>
    <x v="2"/>
    <x v="0"/>
    <x v="20"/>
    <x v="15"/>
    <n v="10024"/>
    <x v="3"/>
    <s v="OFF-ST-10002352"/>
    <x v="1"/>
    <x v="4"/>
    <s v="Iris Project Case"/>
    <n v="63.84"/>
    <n v="8"/>
    <n v="0"/>
    <n v="16.598399999999998"/>
    <s v="NO"/>
    <n v="0"/>
    <n v="510.72"/>
    <n v="3"/>
  </r>
  <r>
    <n v="1797"/>
    <s v="US-2017-139465"/>
    <x v="151"/>
    <d v="2017-08-30T00:00:00"/>
    <x v="2"/>
    <x v="280"/>
    <x v="280"/>
    <x v="2"/>
    <x v="0"/>
    <x v="20"/>
    <x v="15"/>
    <n v="10024"/>
    <x v="3"/>
    <s v="TEC-PH-10000455"/>
    <x v="2"/>
    <x v="7"/>
    <s v="GE 30522EE2"/>
    <n v="347.96999999999997"/>
    <n v="3"/>
    <n v="0"/>
    <n v="100.91129999999997"/>
    <s v="NO"/>
    <n v="0"/>
    <n v="1043.9099999999999"/>
    <n v="3"/>
  </r>
  <r>
    <n v="1798"/>
    <s v="US-2017-139465"/>
    <x v="151"/>
    <d v="2017-08-30T00:00:00"/>
    <x v="2"/>
    <x v="280"/>
    <x v="280"/>
    <x v="2"/>
    <x v="0"/>
    <x v="20"/>
    <x v="15"/>
    <n v="10024"/>
    <x v="3"/>
    <s v="OFF-BI-10003910"/>
    <x v="1"/>
    <x v="8"/>
    <s v="DXL Angle-View Binders with Locking Rings by Samsill"/>
    <n v="37.008000000000003"/>
    <n v="6"/>
    <n v="0.2"/>
    <n v="11.565"/>
    <s v="NO"/>
    <n v="44.409600000000005"/>
    <n v="177.63839999999999"/>
    <n v="3"/>
  </r>
  <r>
    <n v="1799"/>
    <s v="CA-2016-100965"/>
    <x v="274"/>
    <d v="2016-07-11T00:00:00"/>
    <x v="1"/>
    <x v="528"/>
    <x v="528"/>
    <x v="0"/>
    <x v="0"/>
    <x v="49"/>
    <x v="1"/>
    <n v="95123"/>
    <x v="1"/>
    <s v="FUR-FU-10003039"/>
    <x v="0"/>
    <x v="5"/>
    <s v="Howard Miller 11-1/2&quot; Diameter Grantwood Wall Clock"/>
    <n v="215.65"/>
    <n v="5"/>
    <n v="0"/>
    <n v="73.320999999999998"/>
    <s v="NO"/>
    <n v="0"/>
    <n v="1078.25"/>
    <n v="4"/>
  </r>
  <r>
    <n v="1800"/>
    <s v="CA-2016-121034"/>
    <x v="590"/>
    <d v="2016-08-10T00:00:00"/>
    <x v="0"/>
    <x v="535"/>
    <x v="535"/>
    <x v="0"/>
    <x v="0"/>
    <x v="61"/>
    <x v="5"/>
    <n v="75081"/>
    <x v="2"/>
    <s v="OFF-FA-10000585"/>
    <x v="1"/>
    <x v="13"/>
    <s v="OIC Bulk Pack Metal Binder Clips"/>
    <n v="11.168000000000001"/>
    <n v="4"/>
    <n v="0.2"/>
    <n v="3.6295999999999995"/>
    <s v="NO"/>
    <n v="8.9344000000000019"/>
    <n v="35.7376"/>
    <n v="2"/>
  </r>
  <r>
    <n v="1801"/>
    <s v="CA-2016-121034"/>
    <x v="590"/>
    <d v="2016-08-10T00:00:00"/>
    <x v="0"/>
    <x v="535"/>
    <x v="535"/>
    <x v="0"/>
    <x v="0"/>
    <x v="61"/>
    <x v="5"/>
    <n v="75081"/>
    <x v="2"/>
    <s v="OFF-PA-10001994"/>
    <x v="1"/>
    <x v="10"/>
    <s v="Ink Jet Note and Greeting Cards, 8-1/2&quot; x 5-1/2&quot; Card Size"/>
    <n v="53.952000000000005"/>
    <n v="3"/>
    <n v="0.2"/>
    <n v="17.534399999999998"/>
    <s v="NO"/>
    <n v="32.371200000000009"/>
    <n v="129.48480000000001"/>
    <n v="2"/>
  </r>
  <r>
    <n v="1802"/>
    <s v="CA-2016-149461"/>
    <x v="373"/>
    <d v="2016-11-19T00:00:00"/>
    <x v="1"/>
    <x v="216"/>
    <x v="216"/>
    <x v="2"/>
    <x v="0"/>
    <x v="109"/>
    <x v="4"/>
    <n v="98002"/>
    <x v="1"/>
    <s v="FUR-FU-10004270"/>
    <x v="0"/>
    <x v="5"/>
    <s v="Eldon Image Series Desk Accessories, Burgundy"/>
    <n v="4.18"/>
    <n v="1"/>
    <n v="0"/>
    <n v="1.5047999999999999"/>
    <s v="NO"/>
    <n v="0"/>
    <n v="4.18"/>
    <n v="6"/>
  </r>
  <r>
    <n v="1803"/>
    <s v="CA-2017-158379"/>
    <x v="585"/>
    <d v="2017-09-26T00:00:00"/>
    <x v="0"/>
    <x v="350"/>
    <x v="350"/>
    <x v="0"/>
    <x v="0"/>
    <x v="10"/>
    <x v="9"/>
    <n v="19134"/>
    <x v="3"/>
    <s v="OFF-BI-10002498"/>
    <x v="1"/>
    <x v="8"/>
    <s v="Clear Mylar Reinforcing Strips"/>
    <n v="5.6070000000000011"/>
    <n v="1"/>
    <n v="0.7"/>
    <n v="-4.2987000000000002"/>
    <s v="NO"/>
    <n v="3.9249000000000005"/>
    <n v="1.6821000000000006"/>
    <n v="4"/>
  </r>
  <r>
    <n v="1804"/>
    <s v="CA-2017-158379"/>
    <x v="585"/>
    <d v="2017-09-26T00:00:00"/>
    <x v="0"/>
    <x v="350"/>
    <x v="350"/>
    <x v="0"/>
    <x v="0"/>
    <x v="10"/>
    <x v="9"/>
    <n v="19134"/>
    <x v="3"/>
    <s v="OFF-SU-10002881"/>
    <x v="1"/>
    <x v="14"/>
    <s v="Martin Yale Chadless Opener Electric Letter Opener"/>
    <n v="4663.7360000000008"/>
    <n v="7"/>
    <n v="0.2"/>
    <n v="-1049.3406"/>
    <s v="NO"/>
    <n v="6529.2304000000013"/>
    <n v="26116.921600000005"/>
    <n v="4"/>
  </r>
  <r>
    <n v="1805"/>
    <s v="CA-2017-158379"/>
    <x v="585"/>
    <d v="2017-09-26T00:00:00"/>
    <x v="0"/>
    <x v="350"/>
    <x v="350"/>
    <x v="0"/>
    <x v="0"/>
    <x v="10"/>
    <x v="9"/>
    <n v="19134"/>
    <x v="3"/>
    <s v="TEC-AC-10002926"/>
    <x v="2"/>
    <x v="11"/>
    <s v="Logitech Wireless Marathon Mouse M705"/>
    <n v="79.984000000000009"/>
    <n v="2"/>
    <n v="0.2"/>
    <n v="22.995400000000004"/>
    <s v="NO"/>
    <n v="31.993600000000004"/>
    <n v="127.97440000000002"/>
    <n v="4"/>
  </r>
  <r>
    <n v="1806"/>
    <s v="US-2016-116729"/>
    <x v="591"/>
    <d v="2016-12-28T00:00:00"/>
    <x v="2"/>
    <x v="136"/>
    <x v="136"/>
    <x v="1"/>
    <x v="0"/>
    <x v="1"/>
    <x v="1"/>
    <n v="90049"/>
    <x v="1"/>
    <s v="TEC-PH-10002200"/>
    <x v="2"/>
    <x v="7"/>
    <s v="Samsung Galaxy Note 2"/>
    <n v="2575.944"/>
    <n v="7"/>
    <n v="0.2"/>
    <n v="257.59440000000029"/>
    <s v="NO"/>
    <n v="3606.3216000000002"/>
    <n v="14425.286400000001"/>
    <n v="3"/>
  </r>
  <r>
    <n v="1807"/>
    <s v="US-2016-116729"/>
    <x v="591"/>
    <d v="2016-12-28T00:00:00"/>
    <x v="2"/>
    <x v="136"/>
    <x v="136"/>
    <x v="1"/>
    <x v="0"/>
    <x v="1"/>
    <x v="1"/>
    <n v="90049"/>
    <x v="1"/>
    <s v="OFF-PA-10002005"/>
    <x v="1"/>
    <x v="10"/>
    <s v="Xerox 225"/>
    <n v="45.36"/>
    <n v="7"/>
    <n v="0"/>
    <n v="21.772800000000004"/>
    <s v="NO"/>
    <n v="0"/>
    <n v="317.52"/>
    <n v="3"/>
  </r>
  <r>
    <n v="1808"/>
    <s v="US-2016-116729"/>
    <x v="591"/>
    <d v="2016-12-28T00:00:00"/>
    <x v="2"/>
    <x v="136"/>
    <x v="136"/>
    <x v="1"/>
    <x v="0"/>
    <x v="1"/>
    <x v="1"/>
    <n v="90049"/>
    <x v="1"/>
    <s v="TEC-AC-10001465"/>
    <x v="2"/>
    <x v="11"/>
    <s v="SanDisk Cruzer 64 GB USB Flash Drive"/>
    <n v="254.24"/>
    <n v="7"/>
    <n v="0"/>
    <n v="76.271999999999977"/>
    <s v="NO"/>
    <n v="0"/>
    <n v="1779.68"/>
    <n v="3"/>
  </r>
  <r>
    <n v="1809"/>
    <s v="CA-2016-164938"/>
    <x v="592"/>
    <d v="2016-02-13T00:00:00"/>
    <x v="2"/>
    <x v="536"/>
    <x v="536"/>
    <x v="1"/>
    <x v="0"/>
    <x v="251"/>
    <x v="26"/>
    <n v="74133"/>
    <x v="2"/>
    <s v="TEC-PH-10004897"/>
    <x v="2"/>
    <x v="7"/>
    <s v="Mediabridge Sport Armband iPhone 5s"/>
    <n v="69.930000000000007"/>
    <n v="7"/>
    <n v="0"/>
    <n v="0.69929999999999914"/>
    <s v="NO"/>
    <n v="0"/>
    <n v="489.51000000000005"/>
    <n v="2"/>
  </r>
  <r>
    <n v="1810"/>
    <s v="CA-2016-165484"/>
    <x v="248"/>
    <d v="2016-10-29T00:00:00"/>
    <x v="1"/>
    <x v="96"/>
    <x v="96"/>
    <x v="1"/>
    <x v="0"/>
    <x v="22"/>
    <x v="10"/>
    <n v="60610"/>
    <x v="2"/>
    <s v="FUR-FU-10001196"/>
    <x v="0"/>
    <x v="5"/>
    <s v="DAX Cubicle Frames - 8x10"/>
    <n v="16.155999999999999"/>
    <n v="7"/>
    <n v="0.6"/>
    <n v="-12.116999999999999"/>
    <s v="NO"/>
    <n v="67.855199999999982"/>
    <n v="45.236800000000002"/>
    <n v="6"/>
  </r>
  <r>
    <n v="1811"/>
    <s v="CA-2016-165484"/>
    <x v="248"/>
    <d v="2016-10-29T00:00:00"/>
    <x v="1"/>
    <x v="96"/>
    <x v="96"/>
    <x v="1"/>
    <x v="0"/>
    <x v="22"/>
    <x v="10"/>
    <n v="60610"/>
    <x v="2"/>
    <s v="OFF-PA-10000595"/>
    <x v="1"/>
    <x v="10"/>
    <s v="Xerox 1929"/>
    <n v="54.816000000000003"/>
    <n v="3"/>
    <n v="0.2"/>
    <n v="17.815199999999997"/>
    <s v="NO"/>
    <n v="32.889600000000002"/>
    <n v="131.55840000000001"/>
    <n v="6"/>
  </r>
  <r>
    <n v="1812"/>
    <s v="CA-2014-132612"/>
    <x v="3"/>
    <d v="2014-06-11T00:00:00"/>
    <x v="0"/>
    <x v="383"/>
    <x v="383"/>
    <x v="0"/>
    <x v="0"/>
    <x v="193"/>
    <x v="17"/>
    <n v="22801"/>
    <x v="0"/>
    <s v="FUR-TA-10004534"/>
    <x v="0"/>
    <x v="3"/>
    <s v="Bevis 44 x 96 Conference Tables"/>
    <n v="1441.3"/>
    <n v="7"/>
    <n v="0"/>
    <n v="245.0209999999999"/>
    <s v="NO"/>
    <n v="0"/>
    <n v="10089.1"/>
    <n v="2"/>
  </r>
  <r>
    <n v="1813"/>
    <s v="US-2017-161193"/>
    <x v="225"/>
    <d v="2017-11-26T00:00:00"/>
    <x v="1"/>
    <x v="537"/>
    <x v="537"/>
    <x v="0"/>
    <x v="0"/>
    <x v="46"/>
    <x v="24"/>
    <n v="43055"/>
    <x v="3"/>
    <s v="FUR-FU-10001861"/>
    <x v="0"/>
    <x v="5"/>
    <s v="Floodlight Indoor Halogen Bulbs, 1 Bulb per Pack, 60 Watts"/>
    <n v="77.599999999999994"/>
    <n v="5"/>
    <n v="0.2"/>
    <n v="28.129999999999995"/>
    <s v="NO"/>
    <n v="77.600000000000009"/>
    <n v="310.39999999999998"/>
    <n v="6"/>
  </r>
  <r>
    <n v="1814"/>
    <s v="US-2017-161193"/>
    <x v="225"/>
    <d v="2017-11-26T00:00:00"/>
    <x v="1"/>
    <x v="537"/>
    <x v="537"/>
    <x v="0"/>
    <x v="0"/>
    <x v="46"/>
    <x v="24"/>
    <n v="43055"/>
    <x v="3"/>
    <s v="FUR-FU-10000206"/>
    <x v="0"/>
    <x v="5"/>
    <s v="GE General Purpose, Extra Long Life, Showcase &amp; Floodlight Incandescent Bulbs"/>
    <n v="4.6560000000000006"/>
    <n v="2"/>
    <n v="0.2"/>
    <n v="1.5713999999999997"/>
    <s v="NO"/>
    <n v="1.8624000000000003"/>
    <n v="7.4496000000000011"/>
    <n v="6"/>
  </r>
  <r>
    <n v="1815"/>
    <s v="CA-2015-131597"/>
    <x v="471"/>
    <d v="2015-09-18T00:00:00"/>
    <x v="1"/>
    <x v="407"/>
    <x v="407"/>
    <x v="1"/>
    <x v="0"/>
    <x v="1"/>
    <x v="1"/>
    <n v="90045"/>
    <x v="1"/>
    <s v="FUR-TA-10002607"/>
    <x v="0"/>
    <x v="3"/>
    <s v="KI Conference Tables"/>
    <n v="170.13600000000002"/>
    <n v="3"/>
    <n v="0.2"/>
    <n v="-8.5067999999999913"/>
    <s v="NO"/>
    <n v="102.08160000000002"/>
    <n v="408.32640000000004"/>
    <n v="4"/>
  </r>
  <r>
    <n v="1816"/>
    <s v="CA-2015-164833"/>
    <x v="593"/>
    <d v="2015-06-04T00:00:00"/>
    <x v="3"/>
    <x v="328"/>
    <x v="328"/>
    <x v="0"/>
    <x v="0"/>
    <x v="4"/>
    <x v="4"/>
    <n v="98105"/>
    <x v="1"/>
    <s v="OFF-LA-10000443"/>
    <x v="1"/>
    <x v="2"/>
    <s v="Avery 501"/>
    <n v="7.38"/>
    <n v="2"/>
    <n v="0"/>
    <n v="3.4685999999999999"/>
    <s v="NO"/>
    <n v="0"/>
    <n v="14.76"/>
    <n v="0"/>
  </r>
  <r>
    <n v="1817"/>
    <s v="CA-2015-164833"/>
    <x v="593"/>
    <d v="2015-06-04T00:00:00"/>
    <x v="3"/>
    <x v="328"/>
    <x v="328"/>
    <x v="0"/>
    <x v="0"/>
    <x v="4"/>
    <x v="4"/>
    <n v="98105"/>
    <x v="1"/>
    <s v="OFF-AR-10004685"/>
    <x v="1"/>
    <x v="6"/>
    <s v="Binney &amp; Smith Crayola Metallic Colored Pencils, 8-Color Set"/>
    <n v="9.26"/>
    <n v="2"/>
    <n v="0"/>
    <n v="3.0557999999999996"/>
    <s v="NO"/>
    <n v="0"/>
    <n v="18.52"/>
    <n v="0"/>
  </r>
  <r>
    <n v="1818"/>
    <s v="CA-2015-125423"/>
    <x v="350"/>
    <d v="2015-12-15T00:00:00"/>
    <x v="0"/>
    <x v="430"/>
    <x v="430"/>
    <x v="0"/>
    <x v="0"/>
    <x v="1"/>
    <x v="1"/>
    <n v="90036"/>
    <x v="1"/>
    <s v="OFF-LA-10001771"/>
    <x v="1"/>
    <x v="2"/>
    <s v="Avery 513"/>
    <n v="9.9600000000000009"/>
    <n v="2"/>
    <n v="0"/>
    <n v="4.5815999999999999"/>
    <s v="NO"/>
    <n v="0"/>
    <n v="19.920000000000002"/>
    <n v="2"/>
  </r>
  <r>
    <n v="1819"/>
    <s v="US-2014-130379"/>
    <x v="594"/>
    <d v="2014-05-29T00:00:00"/>
    <x v="1"/>
    <x v="538"/>
    <x v="538"/>
    <x v="0"/>
    <x v="0"/>
    <x v="22"/>
    <x v="10"/>
    <n v="60623"/>
    <x v="2"/>
    <s v="OFF-AP-10001394"/>
    <x v="1"/>
    <x v="9"/>
    <s v="Harmony Air Purifier"/>
    <n v="75.59999999999998"/>
    <n v="2"/>
    <n v="0.8"/>
    <n v="-166.32000000000005"/>
    <s v="NO"/>
    <n v="120.95999999999998"/>
    <n v="30.239999999999981"/>
    <n v="4"/>
  </r>
  <r>
    <n v="1820"/>
    <s v="US-2014-130379"/>
    <x v="594"/>
    <d v="2014-05-29T00:00:00"/>
    <x v="1"/>
    <x v="538"/>
    <x v="538"/>
    <x v="0"/>
    <x v="0"/>
    <x v="22"/>
    <x v="10"/>
    <n v="60623"/>
    <x v="2"/>
    <s v="FUR-FU-10002553"/>
    <x v="0"/>
    <x v="5"/>
    <s v="Electrix Incandescent Magnifying Lamp, Black"/>
    <n v="29.32"/>
    <n v="2"/>
    <n v="0.6"/>
    <n v="-24.188999999999993"/>
    <s v="NO"/>
    <n v="35.183999999999997"/>
    <n v="23.456000000000003"/>
    <n v="4"/>
  </r>
  <r>
    <n v="1821"/>
    <s v="CA-2016-168956"/>
    <x v="595"/>
    <d v="2016-02-20T00:00:00"/>
    <x v="1"/>
    <x v="105"/>
    <x v="105"/>
    <x v="1"/>
    <x v="0"/>
    <x v="22"/>
    <x v="10"/>
    <n v="60623"/>
    <x v="2"/>
    <s v="OFF-AP-10004233"/>
    <x v="1"/>
    <x v="9"/>
    <s v="Honeywell Enviracaire Portable Air Cleaner for up to 8 x 10 Room"/>
    <n v="92.063999999999979"/>
    <n v="6"/>
    <n v="0.8"/>
    <n v="-225.55680000000007"/>
    <s v="NO"/>
    <n v="441.90719999999993"/>
    <n v="110.47679999999997"/>
    <n v="4"/>
  </r>
  <r>
    <n v="1822"/>
    <s v="CA-2016-168956"/>
    <x v="595"/>
    <d v="2016-02-20T00:00:00"/>
    <x v="1"/>
    <x v="105"/>
    <x v="105"/>
    <x v="1"/>
    <x v="0"/>
    <x v="22"/>
    <x v="10"/>
    <n v="60623"/>
    <x v="2"/>
    <s v="OFF-FA-10000304"/>
    <x v="1"/>
    <x v="13"/>
    <s v="Advantus Push Pins"/>
    <n v="6.9760000000000009"/>
    <n v="4"/>
    <n v="0.2"/>
    <n v="1.8312000000000004"/>
    <s v="NO"/>
    <n v="5.5808000000000009"/>
    <n v="22.323200000000003"/>
    <n v="4"/>
  </r>
  <r>
    <n v="1823"/>
    <s v="CA-2016-168956"/>
    <x v="595"/>
    <d v="2016-02-20T00:00:00"/>
    <x v="1"/>
    <x v="105"/>
    <x v="105"/>
    <x v="1"/>
    <x v="0"/>
    <x v="22"/>
    <x v="10"/>
    <n v="60623"/>
    <x v="2"/>
    <s v="FUR-CH-10004754"/>
    <x v="0"/>
    <x v="1"/>
    <s v="Global Stack Chair with Arms, Black"/>
    <n v="62.957999999999998"/>
    <n v="3"/>
    <n v="0.3"/>
    <n v="-2.6981999999999999"/>
    <s v="NO"/>
    <n v="56.662199999999999"/>
    <n v="132.21179999999998"/>
    <n v="4"/>
  </r>
  <r>
    <n v="1824"/>
    <s v="CA-2016-168956"/>
    <x v="595"/>
    <d v="2016-02-20T00:00:00"/>
    <x v="1"/>
    <x v="105"/>
    <x v="105"/>
    <x v="1"/>
    <x v="0"/>
    <x v="22"/>
    <x v="10"/>
    <n v="60623"/>
    <x v="2"/>
    <s v="OFF-PA-10000809"/>
    <x v="1"/>
    <x v="10"/>
    <s v="Xerox 206"/>
    <n v="5.1840000000000011"/>
    <n v="1"/>
    <n v="0.2"/>
    <n v="1.8144"/>
    <s v="NO"/>
    <n v="1.0368000000000002"/>
    <n v="4.1472000000000007"/>
    <n v="4"/>
  </r>
  <r>
    <n v="1825"/>
    <s v="CA-2016-167507"/>
    <x v="596"/>
    <d v="2016-12-28T00:00:00"/>
    <x v="1"/>
    <x v="193"/>
    <x v="193"/>
    <x v="0"/>
    <x v="0"/>
    <x v="252"/>
    <x v="21"/>
    <n v="97756"/>
    <x v="1"/>
    <s v="OFF-BI-10003694"/>
    <x v="1"/>
    <x v="8"/>
    <s v="Avery 3 1/2&quot; Diskette Storage Pages, 10/Pack"/>
    <n v="31.32"/>
    <n v="10"/>
    <n v="0.7"/>
    <n v="-25.05599999999999"/>
    <s v="NO"/>
    <n v="219.23999999999998"/>
    <n v="93.960000000000008"/>
    <n v="6"/>
  </r>
  <r>
    <n v="1826"/>
    <s v="CA-2016-167507"/>
    <x v="596"/>
    <d v="2016-12-28T00:00:00"/>
    <x v="1"/>
    <x v="193"/>
    <x v="193"/>
    <x v="0"/>
    <x v="0"/>
    <x v="252"/>
    <x v="21"/>
    <n v="97756"/>
    <x v="1"/>
    <s v="FUR-FU-10001935"/>
    <x v="0"/>
    <x v="5"/>
    <s v="3M Hangers With Command Adhesive"/>
    <n v="11.840000000000002"/>
    <n v="4"/>
    <n v="0.2"/>
    <n v="3.108000000000001"/>
    <s v="NO"/>
    <n v="9.4720000000000013"/>
    <n v="37.888000000000005"/>
    <n v="6"/>
  </r>
  <r>
    <n v="1827"/>
    <s v="CA-2016-167507"/>
    <x v="596"/>
    <d v="2016-12-28T00:00:00"/>
    <x v="1"/>
    <x v="193"/>
    <x v="193"/>
    <x v="0"/>
    <x v="0"/>
    <x v="252"/>
    <x v="21"/>
    <n v="97756"/>
    <x v="1"/>
    <s v="FUR-FU-10002878"/>
    <x v="0"/>
    <x v="5"/>
    <s v="Seth Thomas 14&quot; Day/Date Wall Clock"/>
    <n v="22.784000000000002"/>
    <n v="1"/>
    <n v="0.2"/>
    <n v="4.8416000000000006"/>
    <s v="NO"/>
    <n v="4.5568000000000008"/>
    <n v="18.227200000000003"/>
    <n v="6"/>
  </r>
  <r>
    <n v="1828"/>
    <s v="CA-2016-109344"/>
    <x v="597"/>
    <d v="2016-02-11T00:00:00"/>
    <x v="0"/>
    <x v="539"/>
    <x v="539"/>
    <x v="2"/>
    <x v="0"/>
    <x v="253"/>
    <x v="3"/>
    <n v="27604"/>
    <x v="0"/>
    <s v="TEC-PH-10002624"/>
    <x v="2"/>
    <x v="7"/>
    <s v="Samsung Galaxy S4 Mini"/>
    <n v="1127.9760000000001"/>
    <n v="3"/>
    <n v="0.2"/>
    <n v="126.8972999999998"/>
    <s v="NO"/>
    <n v="676.78560000000016"/>
    <n v="2707.1424000000002"/>
    <n v="3"/>
  </r>
  <r>
    <n v="1829"/>
    <s v="US-2015-140851"/>
    <x v="562"/>
    <d v="2015-07-15T00:00:00"/>
    <x v="0"/>
    <x v="540"/>
    <x v="540"/>
    <x v="1"/>
    <x v="0"/>
    <x v="203"/>
    <x v="32"/>
    <n v="31204"/>
    <x v="0"/>
    <s v="OFF-PA-10000019"/>
    <x v="1"/>
    <x v="10"/>
    <s v="Xerox 1931"/>
    <n v="38.880000000000003"/>
    <n v="6"/>
    <n v="0"/>
    <n v="18.662400000000002"/>
    <s v="NO"/>
    <n v="0"/>
    <n v="233.28000000000003"/>
    <n v="2"/>
  </r>
  <r>
    <n v="1830"/>
    <s v="CA-2014-103373"/>
    <x v="598"/>
    <d v="2014-05-24T00:00:00"/>
    <x v="1"/>
    <x v="94"/>
    <x v="94"/>
    <x v="0"/>
    <x v="0"/>
    <x v="138"/>
    <x v="24"/>
    <n v="44105"/>
    <x v="3"/>
    <s v="TEC-PH-10002885"/>
    <x v="2"/>
    <x v="7"/>
    <s v="Apple iPhone 5"/>
    <n v="779.79600000000005"/>
    <n v="2"/>
    <n v="0.4"/>
    <n v="-168.95579999999995"/>
    <s v="Yes"/>
    <n v="623.83680000000004"/>
    <n v="935.75520000000006"/>
    <n v="6"/>
  </r>
  <r>
    <n v="1831"/>
    <s v="CA-2017-145884"/>
    <x v="208"/>
    <d v="2017-10-21T00:00:00"/>
    <x v="3"/>
    <x v="359"/>
    <x v="359"/>
    <x v="2"/>
    <x v="0"/>
    <x v="254"/>
    <x v="26"/>
    <n v="74403"/>
    <x v="2"/>
    <s v="TEC-PH-10000895"/>
    <x v="2"/>
    <x v="7"/>
    <s v="Polycom VVX 310 VoIP phone"/>
    <n v="1439.92"/>
    <n v="8"/>
    <n v="0"/>
    <n v="374.37920000000008"/>
    <s v="NO"/>
    <n v="0"/>
    <n v="11519.36"/>
    <n v="0"/>
  </r>
  <r>
    <n v="1832"/>
    <s v="CA-2017-145884"/>
    <x v="208"/>
    <d v="2017-10-21T00:00:00"/>
    <x v="3"/>
    <x v="359"/>
    <x v="359"/>
    <x v="2"/>
    <x v="0"/>
    <x v="254"/>
    <x v="26"/>
    <n v="74403"/>
    <x v="2"/>
    <s v="FUR-TA-10002356"/>
    <x v="0"/>
    <x v="3"/>
    <s v="Bevis Boat-Shaped Conference Table"/>
    <n v="262.11"/>
    <n v="1"/>
    <n v="0"/>
    <n v="62.906399999999991"/>
    <s v="NO"/>
    <n v="0"/>
    <n v="262.11"/>
    <n v="0"/>
  </r>
  <r>
    <n v="1833"/>
    <s v="CA-2015-131422"/>
    <x v="599"/>
    <d v="2015-11-09T00:00:00"/>
    <x v="1"/>
    <x v="334"/>
    <x v="334"/>
    <x v="1"/>
    <x v="0"/>
    <x v="53"/>
    <x v="3"/>
    <n v="28110"/>
    <x v="0"/>
    <s v="FUR-CH-10001270"/>
    <x v="0"/>
    <x v="1"/>
    <s v="Harbour Creations Steel Folding Chair"/>
    <n v="207"/>
    <n v="3"/>
    <n v="0.2"/>
    <n v="25.874999999999972"/>
    <s v="NO"/>
    <n v="124.2"/>
    <n v="496.8"/>
    <n v="4"/>
  </r>
  <r>
    <n v="1834"/>
    <s v="CA-2017-162691"/>
    <x v="378"/>
    <d v="2017-08-07T00:00:00"/>
    <x v="1"/>
    <x v="442"/>
    <x v="442"/>
    <x v="1"/>
    <x v="0"/>
    <x v="89"/>
    <x v="5"/>
    <n v="78745"/>
    <x v="2"/>
    <s v="TEC-MA-10000488"/>
    <x v="2"/>
    <x v="15"/>
    <s v="Bady BDG101FRU Card Printer"/>
    <n v="1439.982"/>
    <n v="3"/>
    <n v="0.4"/>
    <n v="-263.99670000000026"/>
    <s v="NO"/>
    <n v="1727.9784"/>
    <n v="2591.9675999999999"/>
    <n v="6"/>
  </r>
  <r>
    <n v="1835"/>
    <s v="CA-2017-162691"/>
    <x v="378"/>
    <d v="2017-08-07T00:00:00"/>
    <x v="1"/>
    <x v="442"/>
    <x v="442"/>
    <x v="1"/>
    <x v="0"/>
    <x v="89"/>
    <x v="5"/>
    <n v="78745"/>
    <x v="2"/>
    <s v="OFF-PA-10003729"/>
    <x v="1"/>
    <x v="10"/>
    <s v="Xerox 1998"/>
    <n v="36.288000000000011"/>
    <n v="7"/>
    <n v="0.2"/>
    <n v="12.700800000000001"/>
    <s v="NO"/>
    <n v="50.803200000000018"/>
    <n v="203.21280000000007"/>
    <n v="6"/>
  </r>
  <r>
    <n v="1836"/>
    <s v="CA-2014-141278"/>
    <x v="261"/>
    <d v="2014-06-24T00:00:00"/>
    <x v="2"/>
    <x v="528"/>
    <x v="528"/>
    <x v="0"/>
    <x v="0"/>
    <x v="255"/>
    <x v="29"/>
    <n v="6450"/>
    <x v="3"/>
    <s v="OFF-AR-10003056"/>
    <x v="1"/>
    <x v="6"/>
    <s v="Newell 341"/>
    <n v="21.400000000000002"/>
    <n v="5"/>
    <n v="0"/>
    <n v="6.2059999999999977"/>
    <s v="NO"/>
    <n v="0"/>
    <n v="107.00000000000001"/>
    <n v="3"/>
  </r>
  <r>
    <n v="1837"/>
    <s v="CA-2017-122693"/>
    <x v="600"/>
    <d v="2017-02-21T00:00:00"/>
    <x v="0"/>
    <x v="468"/>
    <x v="468"/>
    <x v="1"/>
    <x v="0"/>
    <x v="185"/>
    <x v="32"/>
    <n v="30076"/>
    <x v="0"/>
    <s v="OFF-AP-10002518"/>
    <x v="1"/>
    <x v="9"/>
    <s v="Kensington 7 Outlet MasterPiece Power Center"/>
    <n v="1245.8599999999999"/>
    <n v="7"/>
    <n v="0"/>
    <n v="361.29939999999988"/>
    <s v="NO"/>
    <n v="0"/>
    <n v="8721.0199999999986"/>
    <n v="2"/>
  </r>
  <r>
    <n v="1838"/>
    <s v="CA-2014-117345"/>
    <x v="601"/>
    <d v="2014-08-05T00:00:00"/>
    <x v="1"/>
    <x v="541"/>
    <x v="541"/>
    <x v="1"/>
    <x v="0"/>
    <x v="35"/>
    <x v="3"/>
    <n v="28205"/>
    <x v="0"/>
    <s v="OFF-LA-10000240"/>
    <x v="1"/>
    <x v="2"/>
    <s v="Self-Adhesive Address Labels for Typewriters by Universal"/>
    <n v="17.544"/>
    <n v="3"/>
    <n v="0.2"/>
    <n v="5.9210999999999983"/>
    <s v="NO"/>
    <n v="10.526400000000002"/>
    <n v="42.105600000000003"/>
    <n v="4"/>
  </r>
  <r>
    <n v="1839"/>
    <s v="CA-2014-117345"/>
    <x v="601"/>
    <d v="2014-08-05T00:00:00"/>
    <x v="1"/>
    <x v="541"/>
    <x v="541"/>
    <x v="1"/>
    <x v="0"/>
    <x v="35"/>
    <x v="3"/>
    <n v="28205"/>
    <x v="0"/>
    <s v="FUR-FU-10000629"/>
    <x v="0"/>
    <x v="5"/>
    <s v="9-3/4 Diameter Round Wall Clock"/>
    <n v="44.128"/>
    <n v="4"/>
    <n v="0.2"/>
    <n v="12.135200000000001"/>
    <s v="NO"/>
    <n v="35.302399999999999"/>
    <n v="141.20959999999999"/>
    <n v="4"/>
  </r>
  <r>
    <n v="1840"/>
    <s v="CA-2014-117345"/>
    <x v="601"/>
    <d v="2014-08-05T00:00:00"/>
    <x v="1"/>
    <x v="541"/>
    <x v="541"/>
    <x v="1"/>
    <x v="0"/>
    <x v="35"/>
    <x v="3"/>
    <n v="28205"/>
    <x v="0"/>
    <s v="OFF-AP-10001005"/>
    <x v="1"/>
    <x v="9"/>
    <s v="Honeywell Quietcare HEPA Air Cleaner"/>
    <n v="62.920000000000009"/>
    <n v="1"/>
    <n v="0.2"/>
    <n v="10.224499999999994"/>
    <s v="NO"/>
    <n v="12.584000000000003"/>
    <n v="50.336000000000006"/>
    <n v="4"/>
  </r>
  <r>
    <n v="1841"/>
    <s v="CA-2014-117345"/>
    <x v="601"/>
    <d v="2014-08-05T00:00:00"/>
    <x v="1"/>
    <x v="541"/>
    <x v="541"/>
    <x v="1"/>
    <x v="0"/>
    <x v="35"/>
    <x v="3"/>
    <n v="28205"/>
    <x v="0"/>
    <s v="OFF-PA-10002377"/>
    <x v="1"/>
    <x v="10"/>
    <s v="Xerox 1916"/>
    <n v="78.304000000000002"/>
    <n v="2"/>
    <n v="0.2"/>
    <n v="29.363999999999997"/>
    <s v="NO"/>
    <n v="31.321600000000004"/>
    <n v="125.2864"/>
    <n v="4"/>
  </r>
  <r>
    <n v="1842"/>
    <s v="CA-2016-157763"/>
    <x v="427"/>
    <d v="2016-07-23T00:00:00"/>
    <x v="1"/>
    <x v="542"/>
    <x v="542"/>
    <x v="1"/>
    <x v="0"/>
    <x v="256"/>
    <x v="0"/>
    <n v="42104"/>
    <x v="0"/>
    <s v="FUR-CH-10000988"/>
    <x v="0"/>
    <x v="1"/>
    <s v="Hon Olson Stacker Stools"/>
    <n v="140.81"/>
    <n v="1"/>
    <n v="0"/>
    <n v="39.4268"/>
    <s v="NO"/>
    <n v="0"/>
    <n v="140.81"/>
    <n v="5"/>
  </r>
  <r>
    <n v="1843"/>
    <s v="CA-2015-135391"/>
    <x v="97"/>
    <d v="2015-02-11T00:00:00"/>
    <x v="0"/>
    <x v="135"/>
    <x v="135"/>
    <x v="1"/>
    <x v="0"/>
    <x v="52"/>
    <x v="5"/>
    <n v="78207"/>
    <x v="2"/>
    <s v="OFF-LA-10001074"/>
    <x v="1"/>
    <x v="2"/>
    <s v="Round Specialty Laser Printer Labels"/>
    <n v="40.096000000000004"/>
    <n v="4"/>
    <n v="0.2"/>
    <n v="13.532399999999996"/>
    <s v="NO"/>
    <n v="32.076800000000006"/>
    <n v="128.30720000000002"/>
    <n v="2"/>
  </r>
  <r>
    <n v="1844"/>
    <s v="CA-2015-135391"/>
    <x v="97"/>
    <d v="2015-02-11T00:00:00"/>
    <x v="0"/>
    <x v="135"/>
    <x v="135"/>
    <x v="1"/>
    <x v="0"/>
    <x v="52"/>
    <x v="5"/>
    <n v="78207"/>
    <x v="2"/>
    <s v="FUR-FU-10001986"/>
    <x v="0"/>
    <x v="5"/>
    <s v="Dana Fluorescent Magnifying Lamp, White, 36&quot;"/>
    <n v="40.783999999999999"/>
    <n v="2"/>
    <n v="0.6"/>
    <n v="-30.588000000000001"/>
    <s v="NO"/>
    <n v="48.940799999999996"/>
    <n v="32.627200000000002"/>
    <n v="2"/>
  </r>
  <r>
    <n v="1845"/>
    <s v="US-2017-113852"/>
    <x v="570"/>
    <d v="2017-08-02T00:00:00"/>
    <x v="1"/>
    <x v="543"/>
    <x v="543"/>
    <x v="0"/>
    <x v="0"/>
    <x v="4"/>
    <x v="4"/>
    <n v="98115"/>
    <x v="1"/>
    <s v="TEC-AC-10003027"/>
    <x v="2"/>
    <x v="11"/>
    <s v="Imation 8GB Mini TravelDrive USB 2.0 Flash Drive"/>
    <n v="90.570000000000007"/>
    <n v="3"/>
    <n v="0"/>
    <n v="11.774100000000004"/>
    <s v="NO"/>
    <n v="0"/>
    <n v="271.71000000000004"/>
    <n v="4"/>
  </r>
  <r>
    <n v="1846"/>
    <s v="US-2017-158512"/>
    <x v="602"/>
    <d v="2017-01-17T00:00:00"/>
    <x v="0"/>
    <x v="526"/>
    <x v="526"/>
    <x v="2"/>
    <x v="0"/>
    <x v="176"/>
    <x v="40"/>
    <n v="20016"/>
    <x v="3"/>
    <s v="OFF-PA-10001804"/>
    <x v="1"/>
    <x v="10"/>
    <s v="Xerox 195"/>
    <n v="40.08"/>
    <n v="6"/>
    <n v="0"/>
    <n v="19.238399999999999"/>
    <s v="NO"/>
    <n v="0"/>
    <n v="240.48"/>
    <n v="5"/>
  </r>
  <r>
    <n v="1847"/>
    <s v="US-2017-158512"/>
    <x v="602"/>
    <d v="2017-01-17T00:00:00"/>
    <x v="0"/>
    <x v="526"/>
    <x v="526"/>
    <x v="2"/>
    <x v="0"/>
    <x v="176"/>
    <x v="40"/>
    <n v="20016"/>
    <x v="3"/>
    <s v="FUR-FU-10004973"/>
    <x v="0"/>
    <x v="5"/>
    <s v="Flat Face Poster Frame"/>
    <n v="37.68"/>
    <n v="2"/>
    <n v="0"/>
    <n v="15.825600000000001"/>
    <s v="NO"/>
    <n v="0"/>
    <n v="75.36"/>
    <n v="5"/>
  </r>
  <r>
    <n v="1848"/>
    <s v="CA-2017-128370"/>
    <x v="18"/>
    <d v="2017-09-10T00:00:00"/>
    <x v="3"/>
    <x v="395"/>
    <x v="395"/>
    <x v="1"/>
    <x v="0"/>
    <x v="1"/>
    <x v="1"/>
    <n v="90004"/>
    <x v="1"/>
    <s v="FUR-CH-10002602"/>
    <x v="0"/>
    <x v="1"/>
    <s v="DMI Arturo Collection Mission-style Design Wood Chair"/>
    <n v="362.35199999999998"/>
    <n v="3"/>
    <n v="0.2"/>
    <n v="27.176400000000015"/>
    <s v="NO"/>
    <n v="217.41120000000001"/>
    <n v="869.64480000000003"/>
    <n v="0"/>
  </r>
  <r>
    <n v="1849"/>
    <s v="CA-2017-128370"/>
    <x v="18"/>
    <d v="2017-09-10T00:00:00"/>
    <x v="3"/>
    <x v="395"/>
    <x v="395"/>
    <x v="1"/>
    <x v="0"/>
    <x v="1"/>
    <x v="1"/>
    <n v="90004"/>
    <x v="1"/>
    <s v="OFF-BI-10004140"/>
    <x v="1"/>
    <x v="8"/>
    <s v="Avery Non-Stick Binders"/>
    <n v="7.1840000000000011"/>
    <n v="2"/>
    <n v="0.2"/>
    <n v="2.2449999999999992"/>
    <s v="NO"/>
    <n v="2.8736000000000006"/>
    <n v="11.494400000000002"/>
    <n v="0"/>
  </r>
  <r>
    <n v="1850"/>
    <s v="CA-2015-160472"/>
    <x v="603"/>
    <d v="2015-07-25T00:00:00"/>
    <x v="0"/>
    <x v="343"/>
    <x v="343"/>
    <x v="0"/>
    <x v="0"/>
    <x v="257"/>
    <x v="14"/>
    <n v="46614"/>
    <x v="2"/>
    <s v="OFF-ST-10000464"/>
    <x v="1"/>
    <x v="4"/>
    <s v="Multi-Use Personal File Cart and Caster Set, Three Stacking Bins"/>
    <n v="34.76"/>
    <n v="1"/>
    <n v="0"/>
    <n v="9.732800000000001"/>
    <s v="NO"/>
    <n v="0"/>
    <n v="34.76"/>
    <n v="5"/>
  </r>
  <r>
    <n v="1851"/>
    <s v="CA-2015-160472"/>
    <x v="603"/>
    <d v="2015-07-25T00:00:00"/>
    <x v="0"/>
    <x v="343"/>
    <x v="343"/>
    <x v="0"/>
    <x v="0"/>
    <x v="257"/>
    <x v="14"/>
    <n v="46614"/>
    <x v="2"/>
    <s v="TEC-AC-10002253"/>
    <x v="2"/>
    <x v="11"/>
    <s v="Imation Bio 8GB USB Flash Drive Imation Corp"/>
    <n v="831.2"/>
    <n v="5"/>
    <n v="0"/>
    <n v="124.68000000000004"/>
    <s v="NO"/>
    <n v="0"/>
    <n v="4156"/>
    <n v="5"/>
  </r>
  <r>
    <n v="1852"/>
    <s v="CA-2015-160472"/>
    <x v="603"/>
    <d v="2015-07-25T00:00:00"/>
    <x v="0"/>
    <x v="343"/>
    <x v="343"/>
    <x v="0"/>
    <x v="0"/>
    <x v="257"/>
    <x v="14"/>
    <n v="46614"/>
    <x v="2"/>
    <s v="OFF-PA-10000528"/>
    <x v="1"/>
    <x v="10"/>
    <s v="Xerox 1981"/>
    <n v="26.400000000000002"/>
    <n v="5"/>
    <n v="0"/>
    <n v="11.879999999999999"/>
    <s v="NO"/>
    <n v="0"/>
    <n v="132"/>
    <n v="5"/>
  </r>
  <r>
    <n v="1853"/>
    <s v="CA-2015-160472"/>
    <x v="603"/>
    <d v="2015-07-25T00:00:00"/>
    <x v="0"/>
    <x v="343"/>
    <x v="343"/>
    <x v="0"/>
    <x v="0"/>
    <x v="257"/>
    <x v="14"/>
    <n v="46614"/>
    <x v="2"/>
    <s v="OFF-EN-10000483"/>
    <x v="1"/>
    <x v="12"/>
    <s v="White Envelopes, White Envelopes with Clear Poly Window"/>
    <n v="106.75"/>
    <n v="7"/>
    <n v="0"/>
    <n v="49.10499999999999"/>
    <s v="NO"/>
    <n v="0"/>
    <n v="747.25"/>
    <n v="5"/>
  </r>
  <r>
    <n v="1854"/>
    <s v="CA-2015-160472"/>
    <x v="603"/>
    <d v="2015-07-25T00:00:00"/>
    <x v="0"/>
    <x v="343"/>
    <x v="343"/>
    <x v="0"/>
    <x v="0"/>
    <x v="257"/>
    <x v="14"/>
    <n v="46614"/>
    <x v="2"/>
    <s v="OFF-PA-10003129"/>
    <x v="1"/>
    <x v="10"/>
    <s v="Tops White Computer Printout Paper"/>
    <n v="97.82"/>
    <n v="2"/>
    <n v="0"/>
    <n v="45.975399999999993"/>
    <s v="NO"/>
    <n v="0"/>
    <n v="195.64"/>
    <n v="5"/>
  </r>
  <r>
    <n v="1855"/>
    <s v="CA-2015-160472"/>
    <x v="603"/>
    <d v="2015-07-25T00:00:00"/>
    <x v="0"/>
    <x v="343"/>
    <x v="343"/>
    <x v="0"/>
    <x v="0"/>
    <x v="257"/>
    <x v="14"/>
    <n v="46614"/>
    <x v="2"/>
    <s v="OFF-ST-10003442"/>
    <x v="1"/>
    <x v="4"/>
    <s v="Eldon Portable Mobile Manager"/>
    <n v="141.4"/>
    <n v="5"/>
    <n v="0"/>
    <n v="38.177999999999997"/>
    <s v="NO"/>
    <n v="0"/>
    <n v="707"/>
    <n v="5"/>
  </r>
  <r>
    <n v="1856"/>
    <s v="CA-2014-114643"/>
    <x v="604"/>
    <d v="2014-06-17T00:00:00"/>
    <x v="1"/>
    <x v="524"/>
    <x v="524"/>
    <x v="1"/>
    <x v="0"/>
    <x v="1"/>
    <x v="1"/>
    <n v="90032"/>
    <x v="1"/>
    <s v="OFF-AR-10003631"/>
    <x v="1"/>
    <x v="6"/>
    <s v="Staples in misc. colors"/>
    <n v="14.52"/>
    <n v="3"/>
    <n v="0"/>
    <n v="4.7915999999999999"/>
    <s v="NO"/>
    <n v="0"/>
    <n v="43.56"/>
    <n v="4"/>
  </r>
  <r>
    <n v="1857"/>
    <s v="US-2017-158218"/>
    <x v="605"/>
    <d v="2017-05-15T00:00:00"/>
    <x v="0"/>
    <x v="141"/>
    <x v="141"/>
    <x v="1"/>
    <x v="0"/>
    <x v="12"/>
    <x v="5"/>
    <n v="77041"/>
    <x v="2"/>
    <s v="OFF-ST-10000563"/>
    <x v="1"/>
    <x v="4"/>
    <s v="Fellowes Bankers Box Stor/Drawer Steel Plus"/>
    <n v="127.92000000000002"/>
    <n v="5"/>
    <n v="0.2"/>
    <n v="-15.990000000000002"/>
    <s v="NO"/>
    <n v="127.92000000000003"/>
    <n v="511.68000000000012"/>
    <n v="3"/>
  </r>
  <r>
    <n v="1858"/>
    <s v="US-2017-158218"/>
    <x v="605"/>
    <d v="2017-05-15T00:00:00"/>
    <x v="0"/>
    <x v="141"/>
    <x v="141"/>
    <x v="1"/>
    <x v="0"/>
    <x v="12"/>
    <x v="5"/>
    <n v="77041"/>
    <x v="2"/>
    <s v="OFF-BI-10002133"/>
    <x v="1"/>
    <x v="8"/>
    <s v="Wilson Jones Elliptical Ring 3 1/2&quot; Capacity Binders, 800 sheets"/>
    <n v="34.239999999999988"/>
    <n v="4"/>
    <n v="0.8"/>
    <n v="-53.072000000000017"/>
    <s v="NO"/>
    <n v="109.56799999999997"/>
    <n v="27.391999999999982"/>
    <n v="3"/>
  </r>
  <r>
    <n v="1859"/>
    <s v="CA-2015-121608"/>
    <x v="37"/>
    <d v="2015-09-05T00:00:00"/>
    <x v="2"/>
    <x v="80"/>
    <x v="80"/>
    <x v="1"/>
    <x v="0"/>
    <x v="39"/>
    <x v="29"/>
    <n v="6010"/>
    <x v="3"/>
    <s v="OFF-AP-10002311"/>
    <x v="1"/>
    <x v="9"/>
    <s v="Holmes Replacement Filter for HEPA Air Cleaner, Very Large Room, HEPA Filter"/>
    <n v="137.62"/>
    <n v="2"/>
    <n v="0"/>
    <n v="60.552800000000005"/>
    <s v="NO"/>
    <n v="0"/>
    <n v="275.24"/>
    <n v="2"/>
  </r>
  <r>
    <n v="1860"/>
    <s v="CA-2015-121608"/>
    <x v="37"/>
    <d v="2015-09-05T00:00:00"/>
    <x v="2"/>
    <x v="80"/>
    <x v="80"/>
    <x v="1"/>
    <x v="0"/>
    <x v="39"/>
    <x v="29"/>
    <n v="6010"/>
    <x v="3"/>
    <s v="TEC-PH-10004959"/>
    <x v="2"/>
    <x v="7"/>
    <s v="Classic Ivory Antique Telephone ZL1810"/>
    <n v="100.49"/>
    <n v="1"/>
    <n v="0"/>
    <n v="25.122500000000002"/>
    <s v="NO"/>
    <n v="0"/>
    <n v="100.49"/>
    <n v="2"/>
  </r>
  <r>
    <n v="1861"/>
    <s v="US-2017-121251"/>
    <x v="606"/>
    <d v="2017-03-27T00:00:00"/>
    <x v="2"/>
    <x v="306"/>
    <x v="306"/>
    <x v="0"/>
    <x v="0"/>
    <x v="20"/>
    <x v="15"/>
    <n v="10009"/>
    <x v="3"/>
    <s v="FUR-BO-10001918"/>
    <x v="0"/>
    <x v="0"/>
    <s v="Sauder Forest Hills Library with Doors, Woodland Oak Finish"/>
    <n v="257.56799999999998"/>
    <n v="2"/>
    <n v="0.2"/>
    <n v="-28.976400000000012"/>
    <s v="NO"/>
    <n v="103.02719999999999"/>
    <n v="412.10879999999997"/>
    <n v="1"/>
  </r>
  <r>
    <n v="1862"/>
    <s v="US-2017-121251"/>
    <x v="606"/>
    <d v="2017-03-27T00:00:00"/>
    <x v="2"/>
    <x v="306"/>
    <x v="306"/>
    <x v="0"/>
    <x v="0"/>
    <x v="20"/>
    <x v="15"/>
    <n v="10009"/>
    <x v="3"/>
    <s v="TEC-PH-10004896"/>
    <x v="2"/>
    <x v="7"/>
    <s v="Nokia Lumia 521 (T-Mobile)"/>
    <n v="119.96"/>
    <n v="4"/>
    <n v="0"/>
    <n v="33.588800000000006"/>
    <s v="NO"/>
    <n v="0"/>
    <n v="479.84"/>
    <n v="1"/>
  </r>
  <r>
    <n v="1863"/>
    <s v="CA-2014-151078"/>
    <x v="607"/>
    <d v="2014-11-12T00:00:00"/>
    <x v="3"/>
    <x v="167"/>
    <x v="167"/>
    <x v="0"/>
    <x v="0"/>
    <x v="52"/>
    <x v="5"/>
    <n v="78207"/>
    <x v="2"/>
    <s v="OFF-ST-10001328"/>
    <x v="1"/>
    <x v="4"/>
    <s v="Personal Filing Tote with Lid, Black/Gray"/>
    <n v="49.632000000000005"/>
    <n v="4"/>
    <n v="0.2"/>
    <n v="4.9632000000000005"/>
    <s v="NO"/>
    <n v="39.705600000000004"/>
    <n v="158.82240000000002"/>
    <n v="0"/>
  </r>
  <r>
    <n v="1864"/>
    <s v="US-2016-100839"/>
    <x v="63"/>
    <d v="2016-10-17T00:00:00"/>
    <x v="1"/>
    <x v="544"/>
    <x v="544"/>
    <x v="1"/>
    <x v="0"/>
    <x v="34"/>
    <x v="22"/>
    <n v="80013"/>
    <x v="1"/>
    <s v="FUR-TA-10004575"/>
    <x v="0"/>
    <x v="3"/>
    <s v="Hon 5100 Series Wood Tables"/>
    <n v="727.45"/>
    <n v="5"/>
    <n v="0.5"/>
    <n v="-465.5680000000001"/>
    <s v="NO"/>
    <n v="1818.625"/>
    <n v="1818.625"/>
    <n v="4"/>
  </r>
  <r>
    <n v="1865"/>
    <s v="US-2016-100839"/>
    <x v="63"/>
    <d v="2016-10-17T00:00:00"/>
    <x v="1"/>
    <x v="544"/>
    <x v="544"/>
    <x v="1"/>
    <x v="0"/>
    <x v="34"/>
    <x v="22"/>
    <n v="80013"/>
    <x v="1"/>
    <s v="FUR-FU-10001617"/>
    <x v="0"/>
    <x v="5"/>
    <s v="Executive Impressions 8-1/2&quot; Career Panel/Partition Cubicle Clock"/>
    <n v="24.96"/>
    <n v="3"/>
    <n v="0.2"/>
    <n v="4.3679999999999986"/>
    <s v="NO"/>
    <n v="14.975999999999999"/>
    <n v="59.903999999999996"/>
    <n v="4"/>
  </r>
  <r>
    <n v="1866"/>
    <s v="US-2017-116659"/>
    <x v="105"/>
    <d v="2017-11-12T00:00:00"/>
    <x v="3"/>
    <x v="243"/>
    <x v="243"/>
    <x v="1"/>
    <x v="0"/>
    <x v="46"/>
    <x v="24"/>
    <n v="43055"/>
    <x v="3"/>
    <s v="TEC-PH-10002824"/>
    <x v="2"/>
    <x v="7"/>
    <s v="Jabra SPEAK 410 Multidevice Speakerphone"/>
    <n v="370.78199999999998"/>
    <n v="3"/>
    <n v="0.4"/>
    <n v="-92.695500000000038"/>
    <s v="NO"/>
    <n v="444.9384"/>
    <n v="667.4076"/>
    <n v="0"/>
  </r>
  <r>
    <n v="1867"/>
    <s v="CA-2017-118857"/>
    <x v="4"/>
    <d v="2017-04-18T00:00:00"/>
    <x v="2"/>
    <x v="340"/>
    <x v="340"/>
    <x v="1"/>
    <x v="0"/>
    <x v="0"/>
    <x v="33"/>
    <n v="89015"/>
    <x v="1"/>
    <s v="FUR-FU-10004460"/>
    <x v="0"/>
    <x v="5"/>
    <s v="Howard Miller 12&quot; Round Wall Clock"/>
    <n v="196.45"/>
    <n v="5"/>
    <n v="0"/>
    <n v="70.72199999999998"/>
    <s v="NO"/>
    <n v="0"/>
    <n v="982.25"/>
    <n v="3"/>
  </r>
  <r>
    <n v="1868"/>
    <s v="CA-2015-127110"/>
    <x v="608"/>
    <d v="2015-07-01T00:00:00"/>
    <x v="1"/>
    <x v="539"/>
    <x v="539"/>
    <x v="2"/>
    <x v="0"/>
    <x v="10"/>
    <x v="9"/>
    <n v="19143"/>
    <x v="3"/>
    <s v="OFF-PA-10003309"/>
    <x v="1"/>
    <x v="10"/>
    <s v="Xerox 211"/>
    <n v="31.104000000000006"/>
    <n v="6"/>
    <n v="0.2"/>
    <n v="10.8864"/>
    <s v="NO"/>
    <n v="37.324800000000003"/>
    <n v="149.29920000000001"/>
    <n v="6"/>
  </r>
  <r>
    <n v="1869"/>
    <s v="CA-2015-127110"/>
    <x v="608"/>
    <d v="2015-07-01T00:00:00"/>
    <x v="1"/>
    <x v="539"/>
    <x v="539"/>
    <x v="2"/>
    <x v="0"/>
    <x v="10"/>
    <x v="9"/>
    <n v="19143"/>
    <x v="3"/>
    <s v="OFF-ST-10002554"/>
    <x v="1"/>
    <x v="4"/>
    <s v="Tennsco Industrial Shelving"/>
    <n v="78.256"/>
    <n v="2"/>
    <n v="0.2"/>
    <n v="-17.607599999999998"/>
    <s v="NO"/>
    <n v="31.302400000000002"/>
    <n v="125.20959999999999"/>
    <n v="6"/>
  </r>
  <r>
    <n v="1870"/>
    <s v="CA-2016-148201"/>
    <x v="370"/>
    <d v="2016-08-29T00:00:00"/>
    <x v="0"/>
    <x v="230"/>
    <x v="230"/>
    <x v="0"/>
    <x v="0"/>
    <x v="4"/>
    <x v="4"/>
    <n v="98103"/>
    <x v="1"/>
    <s v="OFF-PA-10000019"/>
    <x v="1"/>
    <x v="10"/>
    <s v="Xerox 1931"/>
    <n v="6.48"/>
    <n v="1"/>
    <n v="0"/>
    <n v="3.1104000000000003"/>
    <s v="NO"/>
    <n v="0"/>
    <n v="6.48"/>
    <n v="3"/>
  </r>
  <r>
    <n v="1871"/>
    <s v="CA-2014-116932"/>
    <x v="609"/>
    <d v="2014-07-25T00:00:00"/>
    <x v="1"/>
    <x v="545"/>
    <x v="545"/>
    <x v="1"/>
    <x v="0"/>
    <x v="8"/>
    <x v="1"/>
    <n v="94122"/>
    <x v="1"/>
    <s v="OFF-AR-10002067"/>
    <x v="1"/>
    <x v="6"/>
    <s v="Newell 334"/>
    <n v="99.2"/>
    <n v="5"/>
    <n v="0"/>
    <n v="25.792000000000002"/>
    <s v="NO"/>
    <n v="0"/>
    <n v="496"/>
    <n v="4"/>
  </r>
  <r>
    <n v="1872"/>
    <s v="CA-2014-116932"/>
    <x v="609"/>
    <d v="2014-07-25T00:00:00"/>
    <x v="1"/>
    <x v="545"/>
    <x v="545"/>
    <x v="1"/>
    <x v="0"/>
    <x v="8"/>
    <x v="1"/>
    <n v="94122"/>
    <x v="1"/>
    <s v="FUR-CH-10001215"/>
    <x v="0"/>
    <x v="1"/>
    <s v="Global Troy Executive Leather Low-Back Tilter"/>
    <n v="801.5680000000001"/>
    <n v="2"/>
    <n v="0.2"/>
    <n v="50.097999999999985"/>
    <s v="NO"/>
    <n v="320.62720000000007"/>
    <n v="1282.5088000000001"/>
    <n v="4"/>
  </r>
  <r>
    <n v="1873"/>
    <s v="CA-2014-116932"/>
    <x v="609"/>
    <d v="2014-07-25T00:00:00"/>
    <x v="1"/>
    <x v="545"/>
    <x v="545"/>
    <x v="1"/>
    <x v="0"/>
    <x v="8"/>
    <x v="1"/>
    <n v="94122"/>
    <x v="1"/>
    <s v="FUR-TA-10004175"/>
    <x v="0"/>
    <x v="3"/>
    <s v="Hon 30&quot; x 60&quot; Table with Locking Drawer"/>
    <n v="272.84800000000001"/>
    <n v="1"/>
    <n v="0.2"/>
    <n v="27.284800000000004"/>
    <s v="NO"/>
    <n v="54.569600000000008"/>
    <n v="218.2784"/>
    <n v="4"/>
  </r>
  <r>
    <n v="1874"/>
    <s v="CA-2017-142888"/>
    <x v="610"/>
    <d v="2017-11-25T00:00:00"/>
    <x v="1"/>
    <x v="546"/>
    <x v="546"/>
    <x v="0"/>
    <x v="0"/>
    <x v="258"/>
    <x v="4"/>
    <n v="99207"/>
    <x v="1"/>
    <s v="FUR-TA-10004767"/>
    <x v="0"/>
    <x v="3"/>
    <s v="Safco Drafting Table"/>
    <n v="70.98"/>
    <n v="1"/>
    <n v="0"/>
    <n v="20.584199999999996"/>
    <s v="Yes"/>
    <n v="0"/>
    <n v="70.98"/>
    <n v="4"/>
  </r>
  <r>
    <n v="1875"/>
    <s v="CA-2014-147914"/>
    <x v="611"/>
    <d v="2014-06-09T00:00:00"/>
    <x v="1"/>
    <x v="88"/>
    <x v="88"/>
    <x v="2"/>
    <x v="0"/>
    <x v="38"/>
    <x v="24"/>
    <n v="43229"/>
    <x v="3"/>
    <s v="OFF-PA-10001685"/>
    <x v="1"/>
    <x v="10"/>
    <s v="Easy-staple paper"/>
    <n v="16.224"/>
    <n v="2"/>
    <n v="0.2"/>
    <n v="5.8812000000000006"/>
    <s v="NO"/>
    <n v="6.4896000000000003"/>
    <n v="25.958400000000001"/>
    <n v="5"/>
  </r>
  <r>
    <n v="1876"/>
    <s v="US-2016-112977"/>
    <x v="612"/>
    <d v="2016-03-16T00:00:00"/>
    <x v="1"/>
    <x v="170"/>
    <x v="170"/>
    <x v="0"/>
    <x v="0"/>
    <x v="85"/>
    <x v="15"/>
    <n v="11561"/>
    <x v="3"/>
    <s v="FUR-BO-10003272"/>
    <x v="0"/>
    <x v="0"/>
    <s v="O'Sullivan Living Dimensions 5-Shelf Bookcases"/>
    <n v="176.78399999999999"/>
    <n v="1"/>
    <n v="0.2"/>
    <n v="-22.098000000000013"/>
    <s v="NO"/>
    <n v="35.3568"/>
    <n v="141.4272"/>
    <n v="6"/>
  </r>
  <r>
    <n v="1877"/>
    <s v="CA-2017-112039"/>
    <x v="613"/>
    <d v="2017-03-29T00:00:00"/>
    <x v="1"/>
    <x v="547"/>
    <x v="547"/>
    <x v="0"/>
    <x v="0"/>
    <x v="52"/>
    <x v="5"/>
    <n v="78207"/>
    <x v="2"/>
    <s v="TEC-PH-10000984"/>
    <x v="2"/>
    <x v="7"/>
    <s v="Panasonic KX-TG9471B"/>
    <n v="470.37600000000009"/>
    <n v="3"/>
    <n v="0.2"/>
    <n v="47.037600000000026"/>
    <s v="NO"/>
    <n v="282.22560000000004"/>
    <n v="1128.9024000000002"/>
    <n v="4"/>
  </r>
  <r>
    <n v="1878"/>
    <s v="CA-2017-118885"/>
    <x v="614"/>
    <d v="2018-01-02T00:00:00"/>
    <x v="1"/>
    <x v="506"/>
    <x v="506"/>
    <x v="0"/>
    <x v="0"/>
    <x v="1"/>
    <x v="1"/>
    <n v="90049"/>
    <x v="1"/>
    <s v="FUR-CH-10002880"/>
    <x v="0"/>
    <x v="1"/>
    <s v="Global High-Back Leather Tilter, Burgundy"/>
    <n v="393.56799999999998"/>
    <n v="4"/>
    <n v="0.2"/>
    <n v="-44.276400000000024"/>
    <s v="NO"/>
    <n v="314.8544"/>
    <n v="1259.4176"/>
    <n v="4"/>
  </r>
  <r>
    <n v="1879"/>
    <s v="CA-2017-118885"/>
    <x v="614"/>
    <d v="2018-01-02T00:00:00"/>
    <x v="1"/>
    <x v="506"/>
    <x v="506"/>
    <x v="0"/>
    <x v="0"/>
    <x v="1"/>
    <x v="1"/>
    <n v="90049"/>
    <x v="1"/>
    <s v="TEC-PH-10002563"/>
    <x v="2"/>
    <x v="7"/>
    <s v="Adtran 1202752G1"/>
    <n v="302.37599999999998"/>
    <n v="3"/>
    <n v="0.2"/>
    <n v="22.678200000000018"/>
    <s v="NO"/>
    <n v="181.4256"/>
    <n v="725.7023999999999"/>
    <n v="4"/>
  </r>
  <r>
    <n v="1880"/>
    <s v="US-2017-166611"/>
    <x v="615"/>
    <d v="2017-04-02T00:00:00"/>
    <x v="1"/>
    <x v="316"/>
    <x v="316"/>
    <x v="1"/>
    <x v="0"/>
    <x v="108"/>
    <x v="2"/>
    <n v="32216"/>
    <x v="0"/>
    <s v="OFF-BI-10001191"/>
    <x v="1"/>
    <x v="8"/>
    <s v="Canvas Sectional Post Binders"/>
    <n v="68.742000000000019"/>
    <n v="9"/>
    <n v="0.7"/>
    <n v="-48.119399999999985"/>
    <s v="NO"/>
    <n v="433.07460000000003"/>
    <n v="185.60340000000008"/>
    <n v="5"/>
  </r>
  <r>
    <n v="1881"/>
    <s v="CA-2015-109512"/>
    <x v="616"/>
    <d v="2015-03-05T00:00:00"/>
    <x v="3"/>
    <x v="166"/>
    <x v="166"/>
    <x v="0"/>
    <x v="0"/>
    <x v="20"/>
    <x v="15"/>
    <n v="10011"/>
    <x v="3"/>
    <s v="OFF-EN-10002621"/>
    <x v="1"/>
    <x v="12"/>
    <s v="Staple envelope"/>
    <n v="29.339999999999996"/>
    <n v="3"/>
    <n v="0"/>
    <n v="14.669999999999998"/>
    <s v="NO"/>
    <n v="0"/>
    <n v="88.019999999999982"/>
    <n v="0"/>
  </r>
  <r>
    <n v="1882"/>
    <s v="CA-2015-109512"/>
    <x v="616"/>
    <d v="2015-03-05T00:00:00"/>
    <x v="3"/>
    <x v="166"/>
    <x v="166"/>
    <x v="0"/>
    <x v="0"/>
    <x v="20"/>
    <x v="15"/>
    <n v="10011"/>
    <x v="3"/>
    <s v="FUR-CH-10001146"/>
    <x v="0"/>
    <x v="1"/>
    <s v="Global Value Mid-Back Manager's Chair, Gray"/>
    <n v="383.60700000000003"/>
    <n v="7"/>
    <n v="0.1"/>
    <n v="63.934499999999971"/>
    <s v="NO"/>
    <n v="268.52490000000006"/>
    <n v="2416.7241000000004"/>
    <n v="0"/>
  </r>
  <r>
    <n v="1883"/>
    <s v="CA-2015-109512"/>
    <x v="616"/>
    <d v="2015-03-05T00:00:00"/>
    <x v="3"/>
    <x v="166"/>
    <x v="166"/>
    <x v="0"/>
    <x v="0"/>
    <x v="20"/>
    <x v="15"/>
    <n v="10011"/>
    <x v="3"/>
    <s v="OFF-ST-10000689"/>
    <x v="1"/>
    <x v="4"/>
    <s v="Fellowes Strictly Business Drawer File, Letter/Legal Size"/>
    <n v="563.4"/>
    <n v="4"/>
    <n v="0"/>
    <n v="67.608000000000004"/>
    <s v="NO"/>
    <n v="0"/>
    <n v="2253.6"/>
    <n v="0"/>
  </r>
  <r>
    <n v="1884"/>
    <s v="CA-2016-118570"/>
    <x v="373"/>
    <d v="2016-11-17T00:00:00"/>
    <x v="1"/>
    <x v="254"/>
    <x v="254"/>
    <x v="2"/>
    <x v="0"/>
    <x v="10"/>
    <x v="9"/>
    <n v="19143"/>
    <x v="3"/>
    <s v="OFF-PA-10001289"/>
    <x v="1"/>
    <x v="10"/>
    <s v="White Computer Printout Paper by Universal"/>
    <n v="217.05599999999998"/>
    <n v="7"/>
    <n v="0.2"/>
    <n v="78.6828"/>
    <s v="NO"/>
    <n v="303.8784"/>
    <n v="1215.5135999999998"/>
    <n v="4"/>
  </r>
  <r>
    <n v="1885"/>
    <s v="CA-2017-154718"/>
    <x v="617"/>
    <d v="2017-01-23T00:00:00"/>
    <x v="0"/>
    <x v="297"/>
    <x v="297"/>
    <x v="0"/>
    <x v="0"/>
    <x v="259"/>
    <x v="5"/>
    <n v="76248"/>
    <x v="2"/>
    <s v="OFF-LA-10003714"/>
    <x v="1"/>
    <x v="2"/>
    <s v="Avery 510"/>
    <n v="6"/>
    <n v="2"/>
    <n v="0.2"/>
    <n v="2.0999999999999996"/>
    <s v="NO"/>
    <n v="2.4000000000000004"/>
    <n v="9.6"/>
    <n v="4"/>
  </r>
  <r>
    <n v="1886"/>
    <s v="CA-2016-147578"/>
    <x v="183"/>
    <d v="2016-04-26T00:00:00"/>
    <x v="0"/>
    <x v="38"/>
    <x v="38"/>
    <x v="0"/>
    <x v="0"/>
    <x v="8"/>
    <x v="1"/>
    <n v="94122"/>
    <x v="1"/>
    <s v="FUR-FU-10001889"/>
    <x v="0"/>
    <x v="5"/>
    <s v="Ultra Door Pull Handle"/>
    <n v="31.56"/>
    <n v="3"/>
    <n v="0"/>
    <n v="10.4148"/>
    <s v="NO"/>
    <n v="0"/>
    <n v="94.679999999999993"/>
    <n v="4"/>
  </r>
  <r>
    <n v="1887"/>
    <s v="CA-2014-140165"/>
    <x v="8"/>
    <d v="2014-05-15T00:00:00"/>
    <x v="2"/>
    <x v="382"/>
    <x v="382"/>
    <x v="2"/>
    <x v="0"/>
    <x v="146"/>
    <x v="2"/>
    <n v="33012"/>
    <x v="0"/>
    <s v="OFF-FA-10002815"/>
    <x v="1"/>
    <x v="13"/>
    <s v="Staples"/>
    <n v="7.104000000000001"/>
    <n v="2"/>
    <n v="0.2"/>
    <n v="2.3976000000000002"/>
    <s v="NO"/>
    <n v="2.8416000000000006"/>
    <n v="11.366400000000002"/>
    <n v="2"/>
  </r>
  <r>
    <n v="1888"/>
    <s v="CA-2014-140165"/>
    <x v="8"/>
    <d v="2014-05-15T00:00:00"/>
    <x v="2"/>
    <x v="382"/>
    <x v="382"/>
    <x v="2"/>
    <x v="0"/>
    <x v="146"/>
    <x v="2"/>
    <n v="33012"/>
    <x v="0"/>
    <s v="OFF-BI-10004519"/>
    <x v="1"/>
    <x v="8"/>
    <s v="GBC DocuBind P100 Manual Binding Machine"/>
    <n v="398.35200000000003"/>
    <n v="8"/>
    <n v="0.7"/>
    <n v="-331.95999999999992"/>
    <s v="NO"/>
    <n v="2230.7712000000001"/>
    <n v="956.04480000000012"/>
    <n v="2"/>
  </r>
  <r>
    <n v="1889"/>
    <s v="CA-2014-142587"/>
    <x v="618"/>
    <d v="2014-10-22T00:00:00"/>
    <x v="2"/>
    <x v="14"/>
    <x v="14"/>
    <x v="0"/>
    <x v="0"/>
    <x v="54"/>
    <x v="24"/>
    <n v="45014"/>
    <x v="3"/>
    <s v="OFF-AP-10004708"/>
    <x v="1"/>
    <x v="9"/>
    <s v="Fellowes Superior 10 Outlet Split Surge Protector"/>
    <n v="121.79200000000002"/>
    <n v="4"/>
    <n v="0.2"/>
    <n v="13.701599999999988"/>
    <s v="NO"/>
    <n v="97.433600000000013"/>
    <n v="389.73440000000005"/>
    <n v="1"/>
  </r>
  <r>
    <n v="1890"/>
    <s v="CA-2014-142587"/>
    <x v="618"/>
    <d v="2014-10-22T00:00:00"/>
    <x v="2"/>
    <x v="14"/>
    <x v="14"/>
    <x v="0"/>
    <x v="0"/>
    <x v="54"/>
    <x v="24"/>
    <n v="45014"/>
    <x v="3"/>
    <s v="FUR-TA-10000617"/>
    <x v="0"/>
    <x v="3"/>
    <s v="Hon Practical Foundations 30 x 60 Training Table, Light Gray/Charcoal"/>
    <n v="409.59000000000003"/>
    <n v="3"/>
    <n v="0.4"/>
    <n v="-122.87700000000004"/>
    <s v="NO"/>
    <n v="491.50800000000004"/>
    <n v="737.26199999999994"/>
    <n v="1"/>
  </r>
  <r>
    <n v="1891"/>
    <s v="CA-2014-157623"/>
    <x v="619"/>
    <d v="2014-03-18T00:00:00"/>
    <x v="1"/>
    <x v="158"/>
    <x v="158"/>
    <x v="1"/>
    <x v="0"/>
    <x v="101"/>
    <x v="1"/>
    <n v="92646"/>
    <x v="1"/>
    <s v="OFF-PA-10001204"/>
    <x v="1"/>
    <x v="10"/>
    <s v="Xerox 1972"/>
    <n v="10.56"/>
    <n v="2"/>
    <n v="0"/>
    <n v="4.7519999999999998"/>
    <s v="NO"/>
    <n v="0"/>
    <n v="21.12"/>
    <n v="4"/>
  </r>
  <r>
    <n v="1892"/>
    <s v="CA-2014-157623"/>
    <x v="619"/>
    <d v="2014-03-18T00:00:00"/>
    <x v="1"/>
    <x v="158"/>
    <x v="158"/>
    <x v="1"/>
    <x v="0"/>
    <x v="101"/>
    <x v="1"/>
    <n v="92646"/>
    <x v="1"/>
    <s v="OFF-AR-10003723"/>
    <x v="1"/>
    <x v="6"/>
    <s v="Avery Hi-Liter Fluorescent Desk Style Markers"/>
    <n v="3.38"/>
    <n v="1"/>
    <n v="0"/>
    <n v="1.2505999999999999"/>
    <s v="NO"/>
    <n v="0"/>
    <n v="3.38"/>
    <n v="4"/>
  </r>
  <r>
    <n v="1893"/>
    <s v="CA-2017-145310"/>
    <x v="66"/>
    <d v="2017-12-24T00:00:00"/>
    <x v="0"/>
    <x v="187"/>
    <x v="187"/>
    <x v="0"/>
    <x v="0"/>
    <x v="260"/>
    <x v="2"/>
    <n v="32127"/>
    <x v="0"/>
    <s v="OFF-EN-10002621"/>
    <x v="1"/>
    <x v="12"/>
    <s v="Staple envelope"/>
    <n v="7.8239999999999998"/>
    <n v="1"/>
    <n v="0.2"/>
    <n v="2.9339999999999997"/>
    <s v="NO"/>
    <n v="1.5648"/>
    <n v="6.2591999999999999"/>
    <n v="2"/>
  </r>
  <r>
    <n v="1894"/>
    <s v="CA-2016-100083"/>
    <x v="390"/>
    <d v="2016-11-29T00:00:00"/>
    <x v="1"/>
    <x v="263"/>
    <x v="263"/>
    <x v="0"/>
    <x v="0"/>
    <x v="261"/>
    <x v="21"/>
    <n v="97504"/>
    <x v="1"/>
    <s v="OFF-PA-10000241"/>
    <x v="1"/>
    <x v="10"/>
    <s v="IBM Multi-Purpose Copy Paper, 8 1/2 x 11&quot;, Case"/>
    <n v="24.784000000000002"/>
    <n v="1"/>
    <n v="0.2"/>
    <n v="7.7449999999999983"/>
    <s v="NO"/>
    <n v="4.9568000000000012"/>
    <n v="19.827200000000001"/>
    <n v="5"/>
  </r>
  <r>
    <n v="1895"/>
    <s v="US-2017-108063"/>
    <x v="574"/>
    <d v="2017-12-05T00:00:00"/>
    <x v="2"/>
    <x v="548"/>
    <x v="548"/>
    <x v="0"/>
    <x v="0"/>
    <x v="262"/>
    <x v="17"/>
    <n v="22901"/>
    <x v="0"/>
    <s v="OFF-AR-10001446"/>
    <x v="1"/>
    <x v="6"/>
    <s v="Newell 309"/>
    <n v="34.650000000000006"/>
    <n v="3"/>
    <n v="0"/>
    <n v="10.395"/>
    <s v="NO"/>
    <n v="0"/>
    <n v="103.95000000000002"/>
    <n v="3"/>
  </r>
  <r>
    <n v="1896"/>
    <s v="CA-2015-109197"/>
    <x v="620"/>
    <d v="2016-01-04T00:00:00"/>
    <x v="1"/>
    <x v="123"/>
    <x v="123"/>
    <x v="0"/>
    <x v="0"/>
    <x v="263"/>
    <x v="37"/>
    <n v="59801"/>
    <x v="1"/>
    <s v="OFF-BI-10004632"/>
    <x v="1"/>
    <x v="8"/>
    <s v="Ibico Hi-Tech Manual Binding System"/>
    <n v="487.98400000000004"/>
    <n v="2"/>
    <n v="0.2"/>
    <n v="152.49499999999998"/>
    <s v="NO"/>
    <n v="195.19360000000003"/>
    <n v="780.77440000000001"/>
    <n v="4"/>
  </r>
  <r>
    <n v="1897"/>
    <s v="CA-2017-141789"/>
    <x v="621"/>
    <d v="2017-10-06T00:00:00"/>
    <x v="2"/>
    <x v="549"/>
    <x v="549"/>
    <x v="0"/>
    <x v="0"/>
    <x v="31"/>
    <x v="11"/>
    <n v="55407"/>
    <x v="2"/>
    <s v="OFF-BI-10001359"/>
    <x v="1"/>
    <x v="8"/>
    <s v="GBC DocuBind TL300 Electric Binding System"/>
    <n v="1793.98"/>
    <n v="2"/>
    <n v="0"/>
    <n v="843.17059999999992"/>
    <s v="NO"/>
    <n v="0"/>
    <n v="3587.96"/>
    <n v="3"/>
  </r>
  <r>
    <n v="1898"/>
    <s v="CA-2014-169775"/>
    <x v="550"/>
    <d v="2014-09-02T00:00:00"/>
    <x v="0"/>
    <x v="362"/>
    <x v="362"/>
    <x v="0"/>
    <x v="0"/>
    <x v="100"/>
    <x v="2"/>
    <n v="33178"/>
    <x v="0"/>
    <s v="OFF-EN-10001749"/>
    <x v="1"/>
    <x v="12"/>
    <s v="Jiffy Padded Mailers with Self-Seal Closure"/>
    <n v="29.808"/>
    <n v="2"/>
    <n v="0.2"/>
    <n v="10.805399999999997"/>
    <s v="NO"/>
    <n v="11.923200000000001"/>
    <n v="47.692799999999998"/>
    <n v="4"/>
  </r>
  <r>
    <n v="1899"/>
    <s v="CA-2014-169775"/>
    <x v="550"/>
    <d v="2014-09-02T00:00:00"/>
    <x v="0"/>
    <x v="362"/>
    <x v="362"/>
    <x v="0"/>
    <x v="0"/>
    <x v="100"/>
    <x v="2"/>
    <n v="33178"/>
    <x v="0"/>
    <s v="OFF-BI-10004390"/>
    <x v="1"/>
    <x v="8"/>
    <s v="GBC DocuBind 200 Manual Binding Machine"/>
    <n v="505.1760000000001"/>
    <n v="4"/>
    <n v="0.7"/>
    <n v="-336.78399999999988"/>
    <s v="NO"/>
    <n v="1414.4928000000002"/>
    <n v="606.21120000000019"/>
    <n v="4"/>
  </r>
  <r>
    <n v="1900"/>
    <s v="CA-2014-169775"/>
    <x v="550"/>
    <d v="2014-09-02T00:00:00"/>
    <x v="0"/>
    <x v="362"/>
    <x v="362"/>
    <x v="0"/>
    <x v="0"/>
    <x v="100"/>
    <x v="2"/>
    <n v="33178"/>
    <x v="0"/>
    <s v="FUR-TA-10001857"/>
    <x v="0"/>
    <x v="3"/>
    <s v="Balt Solid Wood Rectangular Table"/>
    <n v="174.05850000000001"/>
    <n v="3"/>
    <n v="0.45"/>
    <n v="-110.76450000000001"/>
    <s v="NO"/>
    <n v="234.97897500000002"/>
    <n v="287.19652500000007"/>
    <n v="4"/>
  </r>
  <r>
    <n v="1901"/>
    <s v="CA-2016-140543"/>
    <x v="622"/>
    <d v="2016-07-03T00:00:00"/>
    <x v="0"/>
    <x v="476"/>
    <x v="476"/>
    <x v="0"/>
    <x v="0"/>
    <x v="159"/>
    <x v="20"/>
    <n v="29501"/>
    <x v="0"/>
    <s v="OFF-ST-10000563"/>
    <x v="1"/>
    <x v="4"/>
    <s v="Fellowes Bankers Box Stor/Drawer Steel Plus"/>
    <n v="191.88"/>
    <n v="6"/>
    <n v="0"/>
    <n v="19.188000000000002"/>
    <s v="NO"/>
    <n v="0"/>
    <n v="1151.28"/>
    <n v="4"/>
  </r>
  <r>
    <n v="1902"/>
    <s v="CA-2016-151141"/>
    <x v="623"/>
    <d v="2016-08-23T00:00:00"/>
    <x v="2"/>
    <x v="108"/>
    <x v="108"/>
    <x v="2"/>
    <x v="0"/>
    <x v="66"/>
    <x v="12"/>
    <n v="48205"/>
    <x v="2"/>
    <s v="TEC-PH-10004924"/>
    <x v="2"/>
    <x v="7"/>
    <s v="SKILCRAFT Telephone Shoulder Rest, 2&quot; x 6.5&quot; x 2.5&quot;, Black"/>
    <n v="14.78"/>
    <n v="2"/>
    <n v="0"/>
    <n v="3.9906000000000006"/>
    <s v="NO"/>
    <n v="0"/>
    <n v="29.56"/>
    <n v="3"/>
  </r>
  <r>
    <n v="1903"/>
    <s v="CA-2017-167094"/>
    <x v="208"/>
    <d v="2017-10-22T00:00:00"/>
    <x v="2"/>
    <x v="460"/>
    <x v="460"/>
    <x v="1"/>
    <x v="0"/>
    <x v="24"/>
    <x v="21"/>
    <n v="97477"/>
    <x v="1"/>
    <s v="OFF-PA-10003953"/>
    <x v="1"/>
    <x v="10"/>
    <s v="Xerox 218"/>
    <n v="5.1840000000000011"/>
    <n v="1"/>
    <n v="0.2"/>
    <n v="1.8144"/>
    <s v="NO"/>
    <n v="1.0368000000000002"/>
    <n v="4.1472000000000007"/>
    <n v="1"/>
  </r>
  <r>
    <n v="1904"/>
    <s v="CA-2017-167094"/>
    <x v="208"/>
    <d v="2017-10-22T00:00:00"/>
    <x v="2"/>
    <x v="460"/>
    <x v="460"/>
    <x v="1"/>
    <x v="0"/>
    <x v="24"/>
    <x v="21"/>
    <n v="97477"/>
    <x v="1"/>
    <s v="FUR-CH-10000155"/>
    <x v="0"/>
    <x v="1"/>
    <s v="Global Comet Stacking Armless Chair"/>
    <n v="478.48"/>
    <n v="2"/>
    <n v="0.2"/>
    <n v="47.848000000000013"/>
    <s v="NO"/>
    <n v="191.39200000000002"/>
    <n v="765.56799999999998"/>
    <n v="1"/>
  </r>
  <r>
    <n v="1905"/>
    <s v="CA-2017-167094"/>
    <x v="208"/>
    <d v="2017-10-22T00:00:00"/>
    <x v="2"/>
    <x v="460"/>
    <x v="460"/>
    <x v="1"/>
    <x v="0"/>
    <x v="24"/>
    <x v="21"/>
    <n v="97477"/>
    <x v="1"/>
    <s v="TEC-AC-10003116"/>
    <x v="2"/>
    <x v="11"/>
    <s v="Memorex Froggy Flash Drive 8 GB"/>
    <n v="28.400000000000002"/>
    <n v="2"/>
    <n v="0.2"/>
    <n v="6.7449999999999983"/>
    <s v="NO"/>
    <n v="11.360000000000001"/>
    <n v="45.440000000000005"/>
    <n v="1"/>
  </r>
  <r>
    <n v="1906"/>
    <s v="CA-2017-154410"/>
    <x v="208"/>
    <d v="2017-10-24T00:00:00"/>
    <x v="2"/>
    <x v="550"/>
    <x v="550"/>
    <x v="1"/>
    <x v="0"/>
    <x v="245"/>
    <x v="14"/>
    <n v="46203"/>
    <x v="2"/>
    <s v="OFF-ST-10002743"/>
    <x v="1"/>
    <x v="4"/>
    <s v="SAFCO Boltless Steel Shelving"/>
    <n v="909.12"/>
    <n v="8"/>
    <n v="0"/>
    <n v="9.091199999999958"/>
    <s v="NO"/>
    <n v="0"/>
    <n v="7272.96"/>
    <n v="3"/>
  </r>
  <r>
    <n v="1907"/>
    <s v="US-2016-150567"/>
    <x v="624"/>
    <d v="2016-05-21T00:00:00"/>
    <x v="1"/>
    <x v="532"/>
    <x v="532"/>
    <x v="1"/>
    <x v="0"/>
    <x v="264"/>
    <x v="2"/>
    <n v="32712"/>
    <x v="0"/>
    <s v="OFF-BI-10001757"/>
    <x v="1"/>
    <x v="8"/>
    <s v="Pressboard Hanging Data Binders for Unburst Sheets"/>
    <n v="2.9520000000000004"/>
    <n v="2"/>
    <n v="0.7"/>
    <n v="-2.1648000000000005"/>
    <s v="NO"/>
    <n v="4.1328000000000005"/>
    <n v="1.7712000000000003"/>
    <n v="4"/>
  </r>
  <r>
    <n v="1908"/>
    <s v="US-2016-150567"/>
    <x v="624"/>
    <d v="2016-05-21T00:00:00"/>
    <x v="1"/>
    <x v="532"/>
    <x v="532"/>
    <x v="1"/>
    <x v="0"/>
    <x v="264"/>
    <x v="2"/>
    <n v="32712"/>
    <x v="0"/>
    <s v="OFF-BI-10000069"/>
    <x v="1"/>
    <x v="8"/>
    <s v="GBC Prepunched Paper, 19-Hole, for Binding Systems, 24-lb"/>
    <n v="27.018000000000008"/>
    <n v="6"/>
    <n v="0.7"/>
    <n v="-21.61440000000001"/>
    <s v="NO"/>
    <n v="113.47560000000003"/>
    <n v="48.632400000000032"/>
    <n v="4"/>
  </r>
  <r>
    <n v="1909"/>
    <s v="CA-2015-157959"/>
    <x v="302"/>
    <d v="2015-02-04T00:00:00"/>
    <x v="2"/>
    <x v="459"/>
    <x v="459"/>
    <x v="1"/>
    <x v="0"/>
    <x v="1"/>
    <x v="1"/>
    <n v="90008"/>
    <x v="1"/>
    <s v="FUR-FU-10004093"/>
    <x v="0"/>
    <x v="5"/>
    <s v="Hand-Finished Solid Wood Document Frame"/>
    <n v="136.91999999999999"/>
    <n v="4"/>
    <n v="0"/>
    <n v="41.075999999999993"/>
    <s v="NO"/>
    <n v="0"/>
    <n v="547.67999999999995"/>
    <n v="1"/>
  </r>
  <r>
    <n v="1910"/>
    <s v="CA-2017-105886"/>
    <x v="404"/>
    <d v="2017-12-23T00:00:00"/>
    <x v="1"/>
    <x v="551"/>
    <x v="551"/>
    <x v="0"/>
    <x v="0"/>
    <x v="147"/>
    <x v="15"/>
    <n v="11572"/>
    <x v="3"/>
    <s v="FUR-FU-10001037"/>
    <x v="0"/>
    <x v="5"/>
    <s v="DAX Charcoal/Nickel-Tone Document Frame, 5 x 7"/>
    <n v="18.96"/>
    <n v="2"/>
    <n v="0"/>
    <n v="8.532"/>
    <s v="NO"/>
    <n v="0"/>
    <n v="37.92"/>
    <n v="5"/>
  </r>
  <r>
    <n v="1911"/>
    <s v="CA-2016-105963"/>
    <x v="625"/>
    <d v="2016-11-22T00:00:00"/>
    <x v="1"/>
    <x v="34"/>
    <x v="34"/>
    <x v="1"/>
    <x v="0"/>
    <x v="1"/>
    <x v="1"/>
    <n v="90008"/>
    <x v="1"/>
    <s v="TEC-AC-10003832"/>
    <x v="2"/>
    <x v="11"/>
    <s v="Imation 16GB Mini TravelDrive USB 2.0 Flash Drive"/>
    <n v="99.390000000000015"/>
    <n v="3"/>
    <n v="0"/>
    <n v="40.749900000000004"/>
    <s v="NO"/>
    <n v="0"/>
    <n v="298.17000000000007"/>
    <n v="7"/>
  </r>
  <r>
    <n v="1912"/>
    <s v="CA-2017-121503"/>
    <x v="445"/>
    <d v="2017-07-06T00:00:00"/>
    <x v="0"/>
    <x v="395"/>
    <x v="395"/>
    <x v="1"/>
    <x v="0"/>
    <x v="12"/>
    <x v="5"/>
    <n v="77041"/>
    <x v="2"/>
    <s v="OFF-PA-10001878"/>
    <x v="1"/>
    <x v="10"/>
    <s v="Xerox 1891"/>
    <n v="273.89600000000002"/>
    <n v="7"/>
    <n v="0.2"/>
    <n v="92.43989999999998"/>
    <s v="NO"/>
    <n v="383.45440000000008"/>
    <n v="1533.8176000000001"/>
    <n v="3"/>
  </r>
  <r>
    <n v="1913"/>
    <s v="CA-2017-121503"/>
    <x v="445"/>
    <d v="2017-07-06T00:00:00"/>
    <x v="0"/>
    <x v="395"/>
    <x v="395"/>
    <x v="1"/>
    <x v="0"/>
    <x v="12"/>
    <x v="5"/>
    <n v="77041"/>
    <x v="2"/>
    <s v="TEC-MA-10003674"/>
    <x v="2"/>
    <x v="15"/>
    <s v="Hewlett-Packard Deskjet 5550 Printer"/>
    <n v="597.13200000000006"/>
    <n v="3"/>
    <n v="0.4"/>
    <n v="49.760999999999967"/>
    <s v="NO"/>
    <n v="716.55840000000012"/>
    <n v="1074.8376000000001"/>
    <n v="3"/>
  </r>
  <r>
    <n v="1914"/>
    <s v="CA-2014-103366"/>
    <x v="626"/>
    <d v="2014-01-17T00:00:00"/>
    <x v="2"/>
    <x v="552"/>
    <x v="552"/>
    <x v="0"/>
    <x v="0"/>
    <x v="185"/>
    <x v="32"/>
    <n v="30076"/>
    <x v="0"/>
    <s v="TEC-AC-10003628"/>
    <x v="2"/>
    <x v="11"/>
    <s v="Logitech 910-002974 M325 Wireless Mouse for Web Scrolling"/>
    <n v="149.94999999999999"/>
    <n v="5"/>
    <n v="0"/>
    <n v="65.978000000000009"/>
    <s v="NO"/>
    <n v="0"/>
    <n v="749.75"/>
    <n v="2"/>
  </r>
  <r>
    <n v="1915"/>
    <s v="CA-2017-124597"/>
    <x v="504"/>
    <d v="2017-05-05T00:00:00"/>
    <x v="1"/>
    <x v="357"/>
    <x v="357"/>
    <x v="2"/>
    <x v="0"/>
    <x v="199"/>
    <x v="2"/>
    <n v="33437"/>
    <x v="0"/>
    <s v="OFF-LA-10003190"/>
    <x v="1"/>
    <x v="2"/>
    <s v="Avery 474"/>
    <n v="4.6079999999999997"/>
    <n v="2"/>
    <n v="0.2"/>
    <n v="1.6704000000000001"/>
    <s v="NO"/>
    <n v="1.8431999999999999"/>
    <n v="7.3727999999999998"/>
    <n v="5"/>
  </r>
  <r>
    <n v="1916"/>
    <s v="CA-2017-124597"/>
    <x v="504"/>
    <d v="2017-05-05T00:00:00"/>
    <x v="1"/>
    <x v="357"/>
    <x v="357"/>
    <x v="2"/>
    <x v="0"/>
    <x v="199"/>
    <x v="2"/>
    <n v="33437"/>
    <x v="0"/>
    <s v="OFF-AR-10002280"/>
    <x v="1"/>
    <x v="6"/>
    <s v="Staples in misc. colors"/>
    <n v="15.528"/>
    <n v="3"/>
    <n v="0.2"/>
    <n v="4.8524999999999991"/>
    <s v="NO"/>
    <n v="9.3168000000000006"/>
    <n v="37.267200000000003"/>
    <n v="5"/>
  </r>
  <r>
    <n v="1917"/>
    <s v="CA-2017-124597"/>
    <x v="504"/>
    <d v="2017-05-05T00:00:00"/>
    <x v="1"/>
    <x v="357"/>
    <x v="357"/>
    <x v="2"/>
    <x v="0"/>
    <x v="199"/>
    <x v="2"/>
    <n v="33437"/>
    <x v="0"/>
    <s v="OFF-LA-10001569"/>
    <x v="1"/>
    <x v="2"/>
    <s v="Avery 499"/>
    <n v="11.952000000000002"/>
    <n v="3"/>
    <n v="0.2"/>
    <n v="3.8843999999999994"/>
    <s v="NO"/>
    <n v="7.1712000000000025"/>
    <n v="28.684800000000006"/>
    <n v="5"/>
  </r>
  <r>
    <n v="1918"/>
    <s v="CA-2015-105634"/>
    <x v="627"/>
    <d v="2015-11-14T00:00:00"/>
    <x v="1"/>
    <x v="456"/>
    <x v="456"/>
    <x v="0"/>
    <x v="0"/>
    <x v="47"/>
    <x v="31"/>
    <n v="2038"/>
    <x v="3"/>
    <s v="OFF-AR-10001573"/>
    <x v="1"/>
    <x v="6"/>
    <s v="American Pencil"/>
    <n v="11.65"/>
    <n v="5"/>
    <n v="0"/>
    <n v="3.3784999999999989"/>
    <s v="NO"/>
    <n v="0"/>
    <n v="58.25"/>
    <n v="6"/>
  </r>
  <r>
    <n v="1919"/>
    <s v="CA-2015-123673"/>
    <x v="628"/>
    <d v="2015-11-01T00:00:00"/>
    <x v="0"/>
    <x v="539"/>
    <x v="539"/>
    <x v="2"/>
    <x v="0"/>
    <x v="66"/>
    <x v="12"/>
    <n v="48227"/>
    <x v="2"/>
    <s v="TEC-PH-10001809"/>
    <x v="2"/>
    <x v="7"/>
    <s v="Panasonic KX T7736-B Digital phone"/>
    <n v="299.89999999999998"/>
    <n v="2"/>
    <n v="0"/>
    <n v="74.974999999999994"/>
    <s v="NO"/>
    <n v="0"/>
    <n v="599.79999999999995"/>
    <n v="2"/>
  </r>
  <r>
    <n v="1920"/>
    <s v="US-2017-111423"/>
    <x v="629"/>
    <d v="2017-08-19T00:00:00"/>
    <x v="2"/>
    <x v="553"/>
    <x v="553"/>
    <x v="1"/>
    <x v="0"/>
    <x v="232"/>
    <x v="15"/>
    <n v="13601"/>
    <x v="3"/>
    <s v="OFF-BI-10003091"/>
    <x v="1"/>
    <x v="8"/>
    <s v="GBC DocuBind TL200 Manual Binding Machine"/>
    <n v="895.92"/>
    <n v="5"/>
    <n v="0.2"/>
    <n v="302.37299999999993"/>
    <s v="NO"/>
    <n v="895.92"/>
    <n v="3583.6799999999994"/>
    <n v="2"/>
  </r>
  <r>
    <n v="1921"/>
    <s v="US-2017-111423"/>
    <x v="629"/>
    <d v="2017-08-19T00:00:00"/>
    <x v="2"/>
    <x v="553"/>
    <x v="553"/>
    <x v="1"/>
    <x v="0"/>
    <x v="232"/>
    <x v="15"/>
    <n v="13601"/>
    <x v="3"/>
    <s v="FUR-CH-10003981"/>
    <x v="0"/>
    <x v="1"/>
    <s v="Global Commerce Series Low-Back Swivel/Tilt Chairs"/>
    <n v="462.56400000000002"/>
    <n v="2"/>
    <n v="0.1"/>
    <n v="97.652399999999943"/>
    <s v="NO"/>
    <n v="92.512800000000013"/>
    <n v="832.61520000000007"/>
    <n v="2"/>
  </r>
  <r>
    <n v="1922"/>
    <s v="CA-2015-125178"/>
    <x v="292"/>
    <d v="2015-10-09T00:00:00"/>
    <x v="1"/>
    <x v="89"/>
    <x v="89"/>
    <x v="1"/>
    <x v="0"/>
    <x v="265"/>
    <x v="9"/>
    <n v="19601"/>
    <x v="3"/>
    <s v="OFF-ST-10002562"/>
    <x v="1"/>
    <x v="4"/>
    <s v="Staple magnet"/>
    <n v="15.008000000000003"/>
    <n v="2"/>
    <n v="0.2"/>
    <n v="1.5007999999999999"/>
    <s v="NO"/>
    <n v="6.0032000000000014"/>
    <n v="24.012800000000006"/>
    <n v="6"/>
  </r>
  <r>
    <n v="1923"/>
    <s v="CA-2016-156685"/>
    <x v="630"/>
    <d v="2016-07-10T00:00:00"/>
    <x v="0"/>
    <x v="554"/>
    <x v="554"/>
    <x v="1"/>
    <x v="0"/>
    <x v="81"/>
    <x v="5"/>
    <n v="76017"/>
    <x v="2"/>
    <s v="TEC-PH-10004345"/>
    <x v="2"/>
    <x v="7"/>
    <s v="Cisco SPA 502G IP Phone"/>
    <n v="863.6400000000001"/>
    <n v="9"/>
    <n v="0.2"/>
    <n v="107.95499999999998"/>
    <s v="NO"/>
    <n v="1554.5520000000004"/>
    <n v="6218.2080000000005"/>
    <n v="2"/>
  </r>
  <r>
    <n v="1924"/>
    <s v="CA-2016-156685"/>
    <x v="630"/>
    <d v="2016-07-10T00:00:00"/>
    <x v="0"/>
    <x v="554"/>
    <x v="554"/>
    <x v="1"/>
    <x v="0"/>
    <x v="81"/>
    <x v="5"/>
    <n v="76017"/>
    <x v="2"/>
    <s v="OFF-AR-10000588"/>
    <x v="1"/>
    <x v="6"/>
    <s v="Newell 345"/>
    <n v="47.616"/>
    <n v="3"/>
    <n v="0.2"/>
    <n v="3.571200000000001"/>
    <s v="NO"/>
    <n v="28.569600000000005"/>
    <n v="114.2784"/>
    <n v="2"/>
  </r>
  <r>
    <n v="1925"/>
    <s v="CA-2017-126865"/>
    <x v="256"/>
    <d v="2017-12-07T00:00:00"/>
    <x v="0"/>
    <x v="268"/>
    <x v="268"/>
    <x v="0"/>
    <x v="0"/>
    <x v="70"/>
    <x v="1"/>
    <n v="92024"/>
    <x v="1"/>
    <s v="OFF-PA-10003039"/>
    <x v="1"/>
    <x v="10"/>
    <s v="Xerox 1960"/>
    <n v="92.94"/>
    <n v="3"/>
    <n v="0"/>
    <n v="41.822999999999993"/>
    <s v="NO"/>
    <n v="0"/>
    <n v="278.82"/>
    <n v="2"/>
  </r>
  <r>
    <n v="1926"/>
    <s v="CA-2017-102834"/>
    <x v="631"/>
    <d v="2017-03-13T00:00:00"/>
    <x v="1"/>
    <x v="352"/>
    <x v="352"/>
    <x v="1"/>
    <x v="0"/>
    <x v="8"/>
    <x v="1"/>
    <n v="94110"/>
    <x v="1"/>
    <s v="TEC-AC-10001908"/>
    <x v="2"/>
    <x v="11"/>
    <s v="Logitech Wireless Headset h800"/>
    <n v="199.98"/>
    <n v="2"/>
    <n v="0"/>
    <n v="69.992999999999995"/>
    <s v="NO"/>
    <n v="0"/>
    <n v="399.96"/>
    <n v="4"/>
  </r>
  <r>
    <n v="1927"/>
    <s v="US-2016-139710"/>
    <x v="632"/>
    <d v="2016-06-15T00:00:00"/>
    <x v="1"/>
    <x v="411"/>
    <x v="411"/>
    <x v="0"/>
    <x v="0"/>
    <x v="1"/>
    <x v="1"/>
    <n v="90045"/>
    <x v="1"/>
    <s v="TEC-PH-10001198"/>
    <x v="2"/>
    <x v="7"/>
    <s v="Avaya 4621SW VoIP phone"/>
    <n v="177.48000000000002"/>
    <n v="3"/>
    <n v="0.2"/>
    <n v="19.966499999999982"/>
    <s v="NO"/>
    <n v="106.48800000000001"/>
    <n v="425.95200000000006"/>
    <n v="6"/>
  </r>
  <r>
    <n v="1928"/>
    <s v="CA-2017-121538"/>
    <x v="354"/>
    <d v="2017-12-01T00:00:00"/>
    <x v="2"/>
    <x v="302"/>
    <x v="302"/>
    <x v="0"/>
    <x v="0"/>
    <x v="60"/>
    <x v="22"/>
    <n v="80219"/>
    <x v="1"/>
    <s v="OFF-PA-10004071"/>
    <x v="1"/>
    <x v="10"/>
    <s v="Eaton Premium Continuous-Feed Paper, 25% Cotton, Letter Size, White, 1000 Shts/Box"/>
    <n v="88.768000000000001"/>
    <n v="2"/>
    <n v="0.2"/>
    <n v="31.068799999999996"/>
    <s v="NO"/>
    <n v="35.507200000000005"/>
    <n v="142.02879999999999"/>
    <n v="3"/>
  </r>
  <r>
    <n v="1929"/>
    <s v="US-2017-101539"/>
    <x v="633"/>
    <d v="2017-03-18T00:00:00"/>
    <x v="0"/>
    <x v="91"/>
    <x v="91"/>
    <x v="2"/>
    <x v="0"/>
    <x v="4"/>
    <x v="4"/>
    <n v="98105"/>
    <x v="1"/>
    <s v="OFF-PA-10001972"/>
    <x v="1"/>
    <x v="10"/>
    <s v="Xerox 214"/>
    <n v="6.48"/>
    <n v="1"/>
    <n v="0"/>
    <n v="3.1104000000000003"/>
    <s v="NO"/>
    <n v="0"/>
    <n v="6.48"/>
    <n v="2"/>
  </r>
  <r>
    <n v="1930"/>
    <s v="US-2017-101539"/>
    <x v="633"/>
    <d v="2017-03-18T00:00:00"/>
    <x v="0"/>
    <x v="91"/>
    <x v="91"/>
    <x v="2"/>
    <x v="0"/>
    <x v="4"/>
    <x v="4"/>
    <n v="98105"/>
    <x v="1"/>
    <s v="OFF-ST-10004180"/>
    <x v="1"/>
    <x v="4"/>
    <s v="Safco Commercial Shelving"/>
    <n v="46.51"/>
    <n v="1"/>
    <n v="0"/>
    <n v="1.8603999999999985"/>
    <s v="NO"/>
    <n v="0"/>
    <n v="46.51"/>
    <n v="2"/>
  </r>
  <r>
    <n v="1931"/>
    <s v="US-2017-101539"/>
    <x v="633"/>
    <d v="2017-03-18T00:00:00"/>
    <x v="0"/>
    <x v="91"/>
    <x v="91"/>
    <x v="2"/>
    <x v="0"/>
    <x v="4"/>
    <x v="4"/>
    <n v="98105"/>
    <x v="1"/>
    <s v="TEC-PH-10004165"/>
    <x v="2"/>
    <x v="7"/>
    <s v="Mitel MiVoice 5330e IP Phone"/>
    <n v="659.97600000000011"/>
    <n v="3"/>
    <n v="0.2"/>
    <n v="49.498199999999969"/>
    <s v="NO"/>
    <n v="395.98560000000009"/>
    <n v="1583.9424000000004"/>
    <n v="2"/>
  </r>
  <r>
    <n v="1932"/>
    <s v="CA-2016-152121"/>
    <x v="581"/>
    <d v="2016-11-29T00:00:00"/>
    <x v="0"/>
    <x v="113"/>
    <x v="113"/>
    <x v="0"/>
    <x v="0"/>
    <x v="48"/>
    <x v="16"/>
    <n v="85254"/>
    <x v="1"/>
    <s v="TEC-PH-10002483"/>
    <x v="2"/>
    <x v="7"/>
    <s v="Motorola Moto X"/>
    <n v="271.99200000000002"/>
    <n v="1"/>
    <n v="0.2"/>
    <n v="23.799300000000002"/>
    <s v="NO"/>
    <n v="54.398400000000009"/>
    <n v="217.59360000000001"/>
    <n v="2"/>
  </r>
  <r>
    <n v="1933"/>
    <s v="CA-2017-161200"/>
    <x v="634"/>
    <d v="2017-08-10T00:00:00"/>
    <x v="0"/>
    <x v="277"/>
    <x v="277"/>
    <x v="0"/>
    <x v="0"/>
    <x v="240"/>
    <x v="28"/>
    <n v="70506"/>
    <x v="0"/>
    <s v="FUR-BO-10000468"/>
    <x v="0"/>
    <x v="0"/>
    <s v="O'Sullivan 2-Shelf Heavy-Duty Bookcases"/>
    <n v="145.74"/>
    <n v="3"/>
    <n v="0"/>
    <n v="23.318400000000011"/>
    <s v="NO"/>
    <n v="0"/>
    <n v="437.22"/>
    <n v="4"/>
  </r>
  <r>
    <n v="1934"/>
    <s v="CA-2017-161200"/>
    <x v="634"/>
    <d v="2017-08-10T00:00:00"/>
    <x v="0"/>
    <x v="277"/>
    <x v="277"/>
    <x v="0"/>
    <x v="0"/>
    <x v="240"/>
    <x v="28"/>
    <n v="70506"/>
    <x v="0"/>
    <s v="FUR-FU-10001706"/>
    <x v="0"/>
    <x v="5"/>
    <s v="Longer-Life Soft White Bulbs"/>
    <n v="15.4"/>
    <n v="5"/>
    <n v="0"/>
    <n v="7.3919999999999995"/>
    <s v="NO"/>
    <n v="0"/>
    <n v="77"/>
    <n v="4"/>
  </r>
  <r>
    <n v="1935"/>
    <s v="CA-2017-101245"/>
    <x v="344"/>
    <d v="2017-12-03T00:00:00"/>
    <x v="1"/>
    <x v="352"/>
    <x v="352"/>
    <x v="1"/>
    <x v="0"/>
    <x v="8"/>
    <x v="1"/>
    <n v="94109"/>
    <x v="1"/>
    <s v="OFF-PA-10003129"/>
    <x v="1"/>
    <x v="10"/>
    <s v="Tops White Computer Printout Paper"/>
    <n v="244.54999999999998"/>
    <n v="5"/>
    <n v="0"/>
    <n v="114.93849999999998"/>
    <s v="NO"/>
    <n v="0"/>
    <n v="1222.75"/>
    <n v="6"/>
  </r>
  <r>
    <n v="1936"/>
    <s v="CA-2017-101245"/>
    <x v="344"/>
    <d v="2017-12-03T00:00:00"/>
    <x v="1"/>
    <x v="352"/>
    <x v="352"/>
    <x v="1"/>
    <x v="0"/>
    <x v="8"/>
    <x v="1"/>
    <n v="94109"/>
    <x v="1"/>
    <s v="TEC-AC-10001284"/>
    <x v="2"/>
    <x v="11"/>
    <s v="Enermax Briskie RF Wireless Keyboard and Mouse Combo"/>
    <n v="166.16"/>
    <n v="8"/>
    <n v="0"/>
    <n v="59.817599999999999"/>
    <s v="NO"/>
    <n v="0"/>
    <n v="1329.28"/>
    <n v="6"/>
  </r>
  <r>
    <n v="1937"/>
    <s v="CA-2015-141768"/>
    <x v="442"/>
    <d v="2015-05-27T00:00:00"/>
    <x v="0"/>
    <x v="472"/>
    <x v="472"/>
    <x v="2"/>
    <x v="0"/>
    <x v="8"/>
    <x v="1"/>
    <n v="94109"/>
    <x v="1"/>
    <s v="FUR-FU-10002268"/>
    <x v="0"/>
    <x v="5"/>
    <s v="Ultra Door Push Plate"/>
    <n v="14.73"/>
    <n v="3"/>
    <n v="0"/>
    <n v="4.8608999999999991"/>
    <s v="NO"/>
    <n v="0"/>
    <n v="44.19"/>
    <n v="2"/>
  </r>
  <r>
    <n v="1938"/>
    <s v="CA-2016-112109"/>
    <x v="630"/>
    <d v="2016-07-12T00:00:00"/>
    <x v="1"/>
    <x v="555"/>
    <x v="555"/>
    <x v="0"/>
    <x v="0"/>
    <x v="266"/>
    <x v="22"/>
    <n v="80020"/>
    <x v="1"/>
    <s v="OFF-BI-10002082"/>
    <x v="1"/>
    <x v="8"/>
    <s v="GBC Twin Loop Wire Binding Elements"/>
    <n v="19.968000000000004"/>
    <n v="2"/>
    <n v="0.7"/>
    <n v="-13.311999999999998"/>
    <s v="NO"/>
    <n v="27.955200000000005"/>
    <n v="11.980800000000002"/>
    <n v="4"/>
  </r>
  <r>
    <n v="1939"/>
    <s v="CA-2016-112109"/>
    <x v="630"/>
    <d v="2016-07-12T00:00:00"/>
    <x v="1"/>
    <x v="555"/>
    <x v="555"/>
    <x v="0"/>
    <x v="0"/>
    <x v="266"/>
    <x v="22"/>
    <n v="80020"/>
    <x v="1"/>
    <s v="OFF-ST-10001505"/>
    <x v="1"/>
    <x v="4"/>
    <s v="Perma STOR-ALL Hanging File Box, 13 1/8&quot;W x 12 1/4&quot;D x 10 1/2&quot;H"/>
    <n v="33.488000000000007"/>
    <n v="7"/>
    <n v="0.2"/>
    <n v="-1.2558000000000051"/>
    <s v="NO"/>
    <n v="46.883200000000016"/>
    <n v="187.53280000000004"/>
    <n v="4"/>
  </r>
  <r>
    <n v="1940"/>
    <s v="CA-2016-112109"/>
    <x v="630"/>
    <d v="2016-07-12T00:00:00"/>
    <x v="1"/>
    <x v="555"/>
    <x v="555"/>
    <x v="0"/>
    <x v="0"/>
    <x v="266"/>
    <x v="22"/>
    <n v="80020"/>
    <x v="1"/>
    <s v="OFF-BI-10001634"/>
    <x v="1"/>
    <x v="8"/>
    <s v="Wilson Jones Active Use Binders"/>
    <n v="8.7360000000000024"/>
    <n v="4"/>
    <n v="0.7"/>
    <n v="-6.1151999999999997"/>
    <s v="NO"/>
    <n v="24.460800000000006"/>
    <n v="10.483200000000004"/>
    <n v="4"/>
  </r>
  <r>
    <n v="1941"/>
    <s v="CA-2016-112109"/>
    <x v="630"/>
    <d v="2016-07-12T00:00:00"/>
    <x v="1"/>
    <x v="555"/>
    <x v="555"/>
    <x v="0"/>
    <x v="0"/>
    <x v="266"/>
    <x v="22"/>
    <n v="80020"/>
    <x v="1"/>
    <s v="FUR-CH-10004287"/>
    <x v="0"/>
    <x v="1"/>
    <s v="SAFCO Arco Folding Chair"/>
    <n v="662.88"/>
    <n v="3"/>
    <n v="0.2"/>
    <n v="74.573999999999955"/>
    <s v="NO"/>
    <n v="397.72800000000001"/>
    <n v="1590.9119999999998"/>
    <n v="4"/>
  </r>
  <r>
    <n v="1942"/>
    <s v="CA-2017-144064"/>
    <x v="635"/>
    <d v="2017-09-01T00:00:00"/>
    <x v="2"/>
    <x v="434"/>
    <x v="434"/>
    <x v="1"/>
    <x v="0"/>
    <x v="94"/>
    <x v="10"/>
    <n v="62301"/>
    <x v="2"/>
    <s v="OFF-LA-10004544"/>
    <x v="1"/>
    <x v="2"/>
    <s v="Avery 505"/>
    <n v="47.360000000000007"/>
    <n v="4"/>
    <n v="0.2"/>
    <n v="17.759999999999998"/>
    <s v="Yes"/>
    <n v="37.888000000000005"/>
    <n v="151.55200000000002"/>
    <n v="3"/>
  </r>
  <r>
    <n v="1943"/>
    <s v="CA-2017-144064"/>
    <x v="635"/>
    <d v="2017-09-01T00:00:00"/>
    <x v="2"/>
    <x v="434"/>
    <x v="434"/>
    <x v="1"/>
    <x v="0"/>
    <x v="94"/>
    <x v="10"/>
    <n v="62301"/>
    <x v="2"/>
    <s v="OFF-ST-10004507"/>
    <x v="1"/>
    <x v="4"/>
    <s v="Advantus Rolling Storage Box"/>
    <n v="27.439999999999998"/>
    <n v="2"/>
    <n v="0.2"/>
    <n v="2.4009999999999998"/>
    <s v="Yes"/>
    <n v="10.975999999999999"/>
    <n v="43.903999999999996"/>
    <n v="3"/>
  </r>
  <r>
    <n v="1944"/>
    <s v="CA-2017-144064"/>
    <x v="635"/>
    <d v="2017-09-01T00:00:00"/>
    <x v="2"/>
    <x v="434"/>
    <x v="434"/>
    <x v="1"/>
    <x v="0"/>
    <x v="94"/>
    <x v="10"/>
    <n v="62301"/>
    <x v="2"/>
    <s v="OFF-BI-10002012"/>
    <x v="1"/>
    <x v="8"/>
    <s v="Wilson Jones Easy Flow II Sheet Lifters"/>
    <n v="3.2399999999999993"/>
    <n v="9"/>
    <n v="0.8"/>
    <n v="-5.1840000000000011"/>
    <s v="Yes"/>
    <n v="23.327999999999996"/>
    <n v="5.8319999999999972"/>
    <n v="3"/>
  </r>
  <r>
    <n v="1945"/>
    <s v="CA-2016-108581"/>
    <x v="23"/>
    <d v="2016-06-26T00:00:00"/>
    <x v="1"/>
    <x v="105"/>
    <x v="105"/>
    <x v="1"/>
    <x v="0"/>
    <x v="238"/>
    <x v="5"/>
    <n v="75007"/>
    <x v="2"/>
    <s v="TEC-AC-10001109"/>
    <x v="2"/>
    <x v="11"/>
    <s v="Logitech Trackman Marble Mouse"/>
    <n v="95.968000000000004"/>
    <n v="4"/>
    <n v="0.2"/>
    <n v="26.391200000000001"/>
    <s v="NO"/>
    <n v="76.774400000000014"/>
    <n v="307.0976"/>
    <n v="6"/>
  </r>
  <r>
    <n v="1946"/>
    <s v="CA-2016-108581"/>
    <x v="23"/>
    <d v="2016-06-26T00:00:00"/>
    <x v="1"/>
    <x v="105"/>
    <x v="105"/>
    <x v="1"/>
    <x v="0"/>
    <x v="238"/>
    <x v="5"/>
    <n v="75007"/>
    <x v="2"/>
    <s v="OFF-PA-10000809"/>
    <x v="1"/>
    <x v="10"/>
    <s v="Xerox 206"/>
    <n v="10.368000000000002"/>
    <n v="2"/>
    <n v="0.2"/>
    <n v="3.6288"/>
    <s v="NO"/>
    <n v="4.1472000000000007"/>
    <n v="16.588800000000003"/>
    <n v="6"/>
  </r>
  <r>
    <n v="1947"/>
    <s v="CA-2017-157987"/>
    <x v="264"/>
    <d v="2017-09-06T00:00:00"/>
    <x v="1"/>
    <x v="556"/>
    <x v="556"/>
    <x v="1"/>
    <x v="0"/>
    <x v="20"/>
    <x v="15"/>
    <n v="10009"/>
    <x v="3"/>
    <s v="OFF-AR-10000658"/>
    <x v="1"/>
    <x v="6"/>
    <s v="Newell 324"/>
    <n v="23.1"/>
    <n v="2"/>
    <n v="0"/>
    <n v="6.468"/>
    <s v="NO"/>
    <n v="0"/>
    <n v="46.2"/>
    <n v="4"/>
  </r>
  <r>
    <n v="1948"/>
    <s v="CA-2017-157987"/>
    <x v="264"/>
    <d v="2017-09-06T00:00:00"/>
    <x v="1"/>
    <x v="556"/>
    <x v="556"/>
    <x v="1"/>
    <x v="0"/>
    <x v="20"/>
    <x v="15"/>
    <n v="10009"/>
    <x v="3"/>
    <s v="FUR-FU-10001196"/>
    <x v="0"/>
    <x v="5"/>
    <s v="DAX Cubicle Frames - 8x10"/>
    <n v="11.54"/>
    <n v="2"/>
    <n v="0"/>
    <n v="3.4619999999999997"/>
    <s v="NO"/>
    <n v="0"/>
    <n v="23.08"/>
    <n v="4"/>
  </r>
  <r>
    <n v="1949"/>
    <s v="CA-2017-157987"/>
    <x v="264"/>
    <d v="2017-09-06T00:00:00"/>
    <x v="1"/>
    <x v="556"/>
    <x v="556"/>
    <x v="1"/>
    <x v="0"/>
    <x v="20"/>
    <x v="15"/>
    <n v="10009"/>
    <x v="3"/>
    <s v="FUR-TA-10001889"/>
    <x v="0"/>
    <x v="3"/>
    <s v="Bush Advantage Collection Racetrack Conference Table"/>
    <n v="254.52599999999998"/>
    <n v="1"/>
    <n v="0.4"/>
    <n v="-93.3262"/>
    <s v="NO"/>
    <n v="101.8104"/>
    <n v="152.71559999999999"/>
    <n v="4"/>
  </r>
  <r>
    <n v="1950"/>
    <s v="CA-2017-157987"/>
    <x v="264"/>
    <d v="2017-09-06T00:00:00"/>
    <x v="1"/>
    <x v="556"/>
    <x v="556"/>
    <x v="1"/>
    <x v="0"/>
    <x v="20"/>
    <x v="15"/>
    <n v="10009"/>
    <x v="3"/>
    <s v="OFF-AP-10000358"/>
    <x v="1"/>
    <x v="9"/>
    <s v="Fellowes Basic Home/Office Series Surge Protectors"/>
    <n v="12.98"/>
    <n v="1"/>
    <n v="0"/>
    <n v="3.7641999999999989"/>
    <s v="NO"/>
    <n v="0"/>
    <n v="12.98"/>
    <n v="4"/>
  </r>
  <r>
    <n v="1951"/>
    <s v="CA-2017-157987"/>
    <x v="264"/>
    <d v="2017-09-06T00:00:00"/>
    <x v="1"/>
    <x v="556"/>
    <x v="556"/>
    <x v="1"/>
    <x v="0"/>
    <x v="20"/>
    <x v="15"/>
    <n v="10009"/>
    <x v="3"/>
    <s v="OFF-BI-10004970"/>
    <x v="1"/>
    <x v="8"/>
    <s v="ACCOHIDE 3-Ring Binder, Blue, 1&quot;"/>
    <n v="26.432000000000002"/>
    <n v="8"/>
    <n v="0.2"/>
    <n v="8.9207999999999998"/>
    <s v="NO"/>
    <n v="42.291200000000003"/>
    <n v="169.16480000000001"/>
    <n v="4"/>
  </r>
  <r>
    <n v="1952"/>
    <s v="CA-2017-157987"/>
    <x v="264"/>
    <d v="2017-09-06T00:00:00"/>
    <x v="1"/>
    <x v="556"/>
    <x v="556"/>
    <x v="1"/>
    <x v="0"/>
    <x v="20"/>
    <x v="15"/>
    <n v="10009"/>
    <x v="3"/>
    <s v="TEC-PH-10003885"/>
    <x v="2"/>
    <x v="7"/>
    <s v="Cisco SPA508G"/>
    <n v="197.96999999999997"/>
    <n v="3"/>
    <n v="0"/>
    <n v="57.41129999999999"/>
    <s v="NO"/>
    <n v="0"/>
    <n v="593.90999999999985"/>
    <n v="4"/>
  </r>
  <r>
    <n v="1953"/>
    <s v="CA-2017-157987"/>
    <x v="264"/>
    <d v="2017-09-06T00:00:00"/>
    <x v="1"/>
    <x v="556"/>
    <x v="556"/>
    <x v="1"/>
    <x v="0"/>
    <x v="20"/>
    <x v="15"/>
    <n v="10009"/>
    <x v="3"/>
    <s v="OFF-LA-10001641"/>
    <x v="1"/>
    <x v="2"/>
    <s v="Avery 518"/>
    <n v="18.899999999999999"/>
    <n v="6"/>
    <n v="0"/>
    <n v="9.0719999999999992"/>
    <s v="NO"/>
    <n v="0"/>
    <n v="113.39999999999999"/>
    <n v="4"/>
  </r>
  <r>
    <n v="1954"/>
    <s v="CA-2017-157987"/>
    <x v="264"/>
    <d v="2017-09-06T00:00:00"/>
    <x v="1"/>
    <x v="556"/>
    <x v="556"/>
    <x v="1"/>
    <x v="0"/>
    <x v="20"/>
    <x v="15"/>
    <n v="10009"/>
    <x v="3"/>
    <s v="FUR-CH-10003379"/>
    <x v="0"/>
    <x v="1"/>
    <s v="Global Commerce Series High-Back Swivel/Tilt Chairs"/>
    <n v="1282.4100000000001"/>
    <n v="5"/>
    <n v="0.1"/>
    <n v="213.73500000000001"/>
    <s v="NO"/>
    <n v="641.20500000000004"/>
    <n v="5770.8450000000003"/>
    <n v="4"/>
  </r>
  <r>
    <n v="1955"/>
    <s v="CA-2017-157987"/>
    <x v="264"/>
    <d v="2017-09-06T00:00:00"/>
    <x v="1"/>
    <x v="556"/>
    <x v="556"/>
    <x v="1"/>
    <x v="0"/>
    <x v="20"/>
    <x v="15"/>
    <n v="10009"/>
    <x v="3"/>
    <s v="OFF-AR-10004582"/>
    <x v="1"/>
    <x v="6"/>
    <s v="BIC Brite Liner Grip Highlighters"/>
    <n v="4.92"/>
    <n v="3"/>
    <n v="0"/>
    <n v="2.2139999999999995"/>
    <s v="NO"/>
    <n v="0"/>
    <n v="14.76"/>
    <n v="4"/>
  </r>
  <r>
    <n v="1956"/>
    <s v="CA-2017-157987"/>
    <x v="264"/>
    <d v="2017-09-06T00:00:00"/>
    <x v="1"/>
    <x v="556"/>
    <x v="556"/>
    <x v="1"/>
    <x v="0"/>
    <x v="20"/>
    <x v="15"/>
    <n v="10009"/>
    <x v="3"/>
    <s v="TEC-AC-10002842"/>
    <x v="2"/>
    <x v="11"/>
    <s v="WD My Passport Ultra 2TB Portable External Hard Drive"/>
    <n v="238"/>
    <n v="2"/>
    <n v="0"/>
    <n v="38.080000000000013"/>
    <s v="NO"/>
    <n v="0"/>
    <n v="476"/>
    <n v="4"/>
  </r>
  <r>
    <n v="1957"/>
    <s v="CA-2017-157987"/>
    <x v="264"/>
    <d v="2017-09-06T00:00:00"/>
    <x v="1"/>
    <x v="556"/>
    <x v="556"/>
    <x v="1"/>
    <x v="0"/>
    <x v="20"/>
    <x v="15"/>
    <n v="10009"/>
    <x v="3"/>
    <s v="TEC-AC-10000109"/>
    <x v="2"/>
    <x v="11"/>
    <s v="Sony Micro Vault Click 16 GB USB 2.0 Flash Drive"/>
    <n v="167.97"/>
    <n v="3"/>
    <n v="0"/>
    <n v="40.31280000000001"/>
    <s v="NO"/>
    <n v="0"/>
    <n v="503.90999999999997"/>
    <n v="4"/>
  </r>
  <r>
    <n v="1958"/>
    <s v="CA-2017-157987"/>
    <x v="264"/>
    <d v="2017-09-06T00:00:00"/>
    <x v="1"/>
    <x v="556"/>
    <x v="556"/>
    <x v="1"/>
    <x v="0"/>
    <x v="20"/>
    <x v="15"/>
    <n v="10009"/>
    <x v="3"/>
    <s v="OFF-PA-10003893"/>
    <x v="1"/>
    <x v="10"/>
    <s v="Xerox 1962"/>
    <n v="17.12"/>
    <n v="4"/>
    <n v="0"/>
    <n v="7.7039999999999988"/>
    <s v="NO"/>
    <n v="0"/>
    <n v="68.48"/>
    <n v="4"/>
  </r>
  <r>
    <n v="1959"/>
    <s v="CA-2017-110905"/>
    <x v="18"/>
    <d v="2017-09-15T00:00:00"/>
    <x v="0"/>
    <x v="355"/>
    <x v="355"/>
    <x v="0"/>
    <x v="0"/>
    <x v="24"/>
    <x v="25"/>
    <n v="65807"/>
    <x v="2"/>
    <s v="OFF-BI-10003669"/>
    <x v="1"/>
    <x v="8"/>
    <s v="3M Organizer Strips"/>
    <n v="16.200000000000003"/>
    <n v="3"/>
    <n v="0"/>
    <n v="7.7759999999999998"/>
    <s v="NO"/>
    <n v="0"/>
    <n v="48.600000000000009"/>
    <n v="5"/>
  </r>
  <r>
    <n v="1960"/>
    <s v="CA-2017-110905"/>
    <x v="18"/>
    <d v="2017-09-15T00:00:00"/>
    <x v="0"/>
    <x v="355"/>
    <x v="355"/>
    <x v="0"/>
    <x v="0"/>
    <x v="24"/>
    <x v="25"/>
    <n v="65807"/>
    <x v="2"/>
    <s v="OFF-AP-10004785"/>
    <x v="1"/>
    <x v="9"/>
    <s v="Holmes Replacement Filter for HEPA Air Cleaner, Medium Room"/>
    <n v="33.99"/>
    <n v="3"/>
    <n v="0"/>
    <n v="14.615700000000004"/>
    <s v="NO"/>
    <n v="0"/>
    <n v="101.97"/>
    <n v="5"/>
  </r>
  <r>
    <n v="1961"/>
    <s v="CA-2017-110905"/>
    <x v="18"/>
    <d v="2017-09-15T00:00:00"/>
    <x v="0"/>
    <x v="355"/>
    <x v="355"/>
    <x v="0"/>
    <x v="0"/>
    <x v="24"/>
    <x v="25"/>
    <n v="65807"/>
    <x v="2"/>
    <s v="TEC-AC-10003023"/>
    <x v="2"/>
    <x v="11"/>
    <s v="Logitech G105 Gaming Keyboard"/>
    <n v="296.84999999999997"/>
    <n v="5"/>
    <n v="0"/>
    <n v="53.432999999999993"/>
    <s v="NO"/>
    <n v="0"/>
    <n v="1484.2499999999998"/>
    <n v="5"/>
  </r>
  <r>
    <n v="1962"/>
    <s v="CA-2017-110905"/>
    <x v="18"/>
    <d v="2017-09-15T00:00:00"/>
    <x v="0"/>
    <x v="355"/>
    <x v="355"/>
    <x v="0"/>
    <x v="0"/>
    <x v="24"/>
    <x v="25"/>
    <n v="65807"/>
    <x v="2"/>
    <s v="TEC-AC-10002217"/>
    <x v="2"/>
    <x v="11"/>
    <s v="Imation Clip USB flash drive - 8 GB"/>
    <n v="112.80000000000001"/>
    <n v="6"/>
    <n v="0"/>
    <n v="6.7680000000000007"/>
    <s v="NO"/>
    <n v="0"/>
    <n v="676.80000000000007"/>
    <n v="5"/>
  </r>
  <r>
    <n v="1963"/>
    <s v="CA-2017-110905"/>
    <x v="18"/>
    <d v="2017-09-15T00:00:00"/>
    <x v="0"/>
    <x v="355"/>
    <x v="355"/>
    <x v="0"/>
    <x v="0"/>
    <x v="24"/>
    <x v="25"/>
    <n v="65807"/>
    <x v="2"/>
    <s v="OFF-BI-10002954"/>
    <x v="1"/>
    <x v="8"/>
    <s v="Newell 3-Hole Punched Plastic Slotted Magazine Holders for Binders"/>
    <n v="13.71"/>
    <n v="3"/>
    <n v="0"/>
    <n v="6.5808"/>
    <s v="NO"/>
    <n v="0"/>
    <n v="41.13"/>
    <n v="5"/>
  </r>
  <r>
    <n v="1964"/>
    <s v="CA-2017-110905"/>
    <x v="18"/>
    <d v="2017-09-15T00:00:00"/>
    <x v="0"/>
    <x v="355"/>
    <x v="355"/>
    <x v="0"/>
    <x v="0"/>
    <x v="24"/>
    <x v="25"/>
    <n v="65807"/>
    <x v="2"/>
    <s v="OFF-PA-10002586"/>
    <x v="1"/>
    <x v="10"/>
    <s v="Xerox 1970"/>
    <n v="24.900000000000002"/>
    <n v="5"/>
    <n v="0"/>
    <n v="11.703000000000001"/>
    <s v="NO"/>
    <n v="0"/>
    <n v="124.50000000000001"/>
    <n v="5"/>
  </r>
  <r>
    <n v="1965"/>
    <s v="CA-2017-110905"/>
    <x v="18"/>
    <d v="2017-09-15T00:00:00"/>
    <x v="0"/>
    <x v="355"/>
    <x v="355"/>
    <x v="0"/>
    <x v="0"/>
    <x v="24"/>
    <x v="25"/>
    <n v="65807"/>
    <x v="2"/>
    <s v="OFF-ST-10000025"/>
    <x v="1"/>
    <x v="4"/>
    <s v="Fellowes Stor/Drawer Steel Plus Storage Drawers"/>
    <n v="286.29000000000002"/>
    <n v="3"/>
    <n v="0"/>
    <n v="17.177399999999977"/>
    <s v="NO"/>
    <n v="0"/>
    <n v="858.87000000000012"/>
    <n v="5"/>
  </r>
  <r>
    <n v="1966"/>
    <s v="CA-2017-110905"/>
    <x v="18"/>
    <d v="2017-09-15T00:00:00"/>
    <x v="0"/>
    <x v="355"/>
    <x v="355"/>
    <x v="0"/>
    <x v="0"/>
    <x v="24"/>
    <x v="25"/>
    <n v="65807"/>
    <x v="2"/>
    <s v="OFF-AP-10003281"/>
    <x v="1"/>
    <x v="9"/>
    <s v="Acco 6 Outlet Guardian Standard Surge Suppressor"/>
    <n v="24.18"/>
    <n v="2"/>
    <n v="0"/>
    <n v="7.2539999999999978"/>
    <s v="NO"/>
    <n v="0"/>
    <n v="48.36"/>
    <n v="5"/>
  </r>
  <r>
    <n v="1967"/>
    <s v="CA-2017-165841"/>
    <x v="202"/>
    <d v="2017-12-28T00:00:00"/>
    <x v="1"/>
    <x v="203"/>
    <x v="203"/>
    <x v="0"/>
    <x v="0"/>
    <x v="267"/>
    <x v="30"/>
    <n v="7501"/>
    <x v="3"/>
    <s v="TEC-PH-10002103"/>
    <x v="2"/>
    <x v="7"/>
    <s v="Jabra SPEAK 410"/>
    <n v="281.96999999999997"/>
    <n v="3"/>
    <n v="0"/>
    <n v="78.951599999999999"/>
    <s v="NO"/>
    <n v="0"/>
    <n v="845.90999999999985"/>
    <n v="7"/>
  </r>
  <r>
    <n v="1968"/>
    <s v="CA-2017-165841"/>
    <x v="202"/>
    <d v="2017-12-28T00:00:00"/>
    <x v="1"/>
    <x v="203"/>
    <x v="203"/>
    <x v="0"/>
    <x v="0"/>
    <x v="267"/>
    <x v="30"/>
    <n v="7501"/>
    <x v="3"/>
    <s v="OFF-SU-10000898"/>
    <x v="1"/>
    <x v="14"/>
    <s v="Acme Hot Forged Carbon Steel Scissors with Nickel-Plated Handles, 3 7/8&quot; Cut, 8&quot;L"/>
    <n v="69.5"/>
    <n v="5"/>
    <n v="0"/>
    <n v="20.154999999999994"/>
    <s v="NO"/>
    <n v="0"/>
    <n v="347.5"/>
    <n v="7"/>
  </r>
  <r>
    <n v="1969"/>
    <s v="CA-2017-165841"/>
    <x v="202"/>
    <d v="2017-12-28T00:00:00"/>
    <x v="1"/>
    <x v="203"/>
    <x v="203"/>
    <x v="0"/>
    <x v="0"/>
    <x v="267"/>
    <x v="30"/>
    <n v="7501"/>
    <x v="3"/>
    <s v="OFF-PA-10001144"/>
    <x v="1"/>
    <x v="10"/>
    <s v="Xerox 1913"/>
    <n v="166.44"/>
    <n v="3"/>
    <n v="0"/>
    <n v="79.891199999999998"/>
    <s v="NO"/>
    <n v="0"/>
    <n v="499.32"/>
    <n v="7"/>
  </r>
  <r>
    <n v="1970"/>
    <s v="CA-2017-117485"/>
    <x v="397"/>
    <d v="2017-09-29T00:00:00"/>
    <x v="1"/>
    <x v="217"/>
    <x v="217"/>
    <x v="0"/>
    <x v="0"/>
    <x v="251"/>
    <x v="26"/>
    <n v="74133"/>
    <x v="2"/>
    <s v="TEC-AC-10004659"/>
    <x v="2"/>
    <x v="11"/>
    <s v="Imation Secure+ Hardware Encrypted USB 2.0 Flash Drive; 16GB"/>
    <n v="291.95999999999998"/>
    <n v="4"/>
    <n v="0"/>
    <n v="102.18599999999998"/>
    <s v="NO"/>
    <n v="0"/>
    <n v="1167.8399999999999"/>
    <n v="6"/>
  </r>
  <r>
    <n v="1971"/>
    <s v="CA-2017-140242"/>
    <x v="636"/>
    <d v="2017-05-11T00:00:00"/>
    <x v="1"/>
    <x v="529"/>
    <x v="529"/>
    <x v="2"/>
    <x v="0"/>
    <x v="22"/>
    <x v="10"/>
    <n v="60623"/>
    <x v="2"/>
    <s v="OFF-AR-10004752"/>
    <x v="1"/>
    <x v="6"/>
    <s v="Blackstonian Pencils"/>
    <n v="6.4080000000000004"/>
    <n v="3"/>
    <n v="0.2"/>
    <n v="0.64079999999999981"/>
    <s v="NO"/>
    <n v="3.8448000000000002"/>
    <n v="15.379200000000001"/>
    <n v="5"/>
  </r>
  <r>
    <n v="1972"/>
    <s v="CA-2017-140242"/>
    <x v="636"/>
    <d v="2017-05-11T00:00:00"/>
    <x v="1"/>
    <x v="529"/>
    <x v="529"/>
    <x v="2"/>
    <x v="0"/>
    <x v="22"/>
    <x v="10"/>
    <n v="60623"/>
    <x v="2"/>
    <s v="TEC-AC-10004659"/>
    <x v="2"/>
    <x v="11"/>
    <s v="Imation Secure+ Hardware Encrypted USB 2.0 Flash Drive; 16GB"/>
    <n v="408.74399999999997"/>
    <n v="7"/>
    <n v="0.2"/>
    <n v="76.639499999999984"/>
    <s v="NO"/>
    <n v="572.24159999999995"/>
    <n v="2288.9663999999998"/>
    <n v="5"/>
  </r>
  <r>
    <n v="1973"/>
    <s v="CA-2014-148950"/>
    <x v="637"/>
    <d v="2014-12-19T00:00:00"/>
    <x v="1"/>
    <x v="557"/>
    <x v="557"/>
    <x v="0"/>
    <x v="0"/>
    <x v="22"/>
    <x v="10"/>
    <n v="60610"/>
    <x v="2"/>
    <s v="OFF-BI-10001249"/>
    <x v="1"/>
    <x v="8"/>
    <s v="Avery Heavy-Duty EZD View Binder with Locking Rings"/>
    <n v="5.1039999999999992"/>
    <n v="4"/>
    <n v="0.8"/>
    <n v="-8.6768000000000018"/>
    <s v="Yes"/>
    <n v="16.332799999999999"/>
    <n v="4.0831999999999979"/>
    <n v="5"/>
  </r>
  <r>
    <n v="1974"/>
    <s v="CA-2014-148950"/>
    <x v="637"/>
    <d v="2014-12-19T00:00:00"/>
    <x v="1"/>
    <x v="557"/>
    <x v="557"/>
    <x v="0"/>
    <x v="0"/>
    <x v="22"/>
    <x v="10"/>
    <n v="60610"/>
    <x v="2"/>
    <s v="OFF-FA-10003059"/>
    <x v="1"/>
    <x v="13"/>
    <s v="Assorted Color Push Pins"/>
    <n v="2.8960000000000004"/>
    <n v="2"/>
    <n v="0.2"/>
    <n v="0.4705999999999998"/>
    <s v="Yes"/>
    <n v="1.1584000000000001"/>
    <n v="4.6336000000000004"/>
    <n v="5"/>
  </r>
  <r>
    <n v="1975"/>
    <s v="CA-2014-148950"/>
    <x v="637"/>
    <d v="2014-12-19T00:00:00"/>
    <x v="1"/>
    <x v="557"/>
    <x v="557"/>
    <x v="0"/>
    <x v="0"/>
    <x v="22"/>
    <x v="10"/>
    <n v="60610"/>
    <x v="2"/>
    <s v="TEC-AC-10002718"/>
    <x v="2"/>
    <x v="11"/>
    <s v="Belkin Standard 104 key USB Keyboard"/>
    <n v="35.016000000000005"/>
    <n v="3"/>
    <n v="0.2"/>
    <n v="-2.188500000000003"/>
    <s v="Yes"/>
    <n v="21.009600000000006"/>
    <n v="84.03840000000001"/>
    <n v="5"/>
  </r>
  <r>
    <n v="1976"/>
    <s v="CA-2014-110408"/>
    <x v="638"/>
    <d v="2014-10-20T00:00:00"/>
    <x v="0"/>
    <x v="127"/>
    <x v="127"/>
    <x v="1"/>
    <x v="0"/>
    <x v="122"/>
    <x v="19"/>
    <n v="36116"/>
    <x v="0"/>
    <s v="OFF-ST-10001522"/>
    <x v="1"/>
    <x v="4"/>
    <s v="Gould Plastics 18-Pocket Panel Bin, 34w x 5-1/4d x 20-1/2h"/>
    <n v="275.96999999999997"/>
    <n v="3"/>
    <n v="0"/>
    <n v="11.038799999999981"/>
    <s v="NO"/>
    <n v="0"/>
    <n v="827.90999999999985"/>
    <n v="2"/>
  </r>
  <r>
    <n v="1977"/>
    <s v="CA-2014-110408"/>
    <x v="638"/>
    <d v="2014-10-20T00:00:00"/>
    <x v="0"/>
    <x v="127"/>
    <x v="127"/>
    <x v="1"/>
    <x v="0"/>
    <x v="122"/>
    <x v="19"/>
    <n v="36116"/>
    <x v="0"/>
    <s v="TEC-PH-10002352"/>
    <x v="2"/>
    <x v="7"/>
    <s v="Avaya IP Phone 1140E VoIP phone"/>
    <n v="1394.95"/>
    <n v="5"/>
    <n v="0"/>
    <n v="362.68699999999995"/>
    <s v="NO"/>
    <n v="0"/>
    <n v="6974.75"/>
    <n v="2"/>
  </r>
  <r>
    <n v="1978"/>
    <s v="CA-2014-110408"/>
    <x v="638"/>
    <d v="2014-10-20T00:00:00"/>
    <x v="0"/>
    <x v="127"/>
    <x v="127"/>
    <x v="1"/>
    <x v="0"/>
    <x v="122"/>
    <x v="19"/>
    <n v="36116"/>
    <x v="0"/>
    <s v="FUR-CH-10003774"/>
    <x v="0"/>
    <x v="1"/>
    <s v="Global Wood Trimmed Manager's Task Chair, Khaki"/>
    <n v="545.88"/>
    <n v="6"/>
    <n v="0"/>
    <n v="70.964399999999983"/>
    <s v="NO"/>
    <n v="0"/>
    <n v="3275.2799999999997"/>
    <n v="2"/>
  </r>
  <r>
    <n v="1979"/>
    <s v="CA-2015-109939"/>
    <x v="412"/>
    <d v="2015-05-12T00:00:00"/>
    <x v="1"/>
    <x v="211"/>
    <x v="211"/>
    <x v="0"/>
    <x v="0"/>
    <x v="127"/>
    <x v="21"/>
    <n v="97301"/>
    <x v="1"/>
    <s v="OFF-AR-10000127"/>
    <x v="1"/>
    <x v="6"/>
    <s v="Newell 321"/>
    <n v="5.2480000000000002"/>
    <n v="2"/>
    <n v="0.2"/>
    <n v="0.59039999999999915"/>
    <s v="NO"/>
    <n v="2.0992000000000002"/>
    <n v="8.3968000000000007"/>
    <n v="4"/>
  </r>
  <r>
    <n v="1980"/>
    <s v="CA-2016-112669"/>
    <x v="167"/>
    <d v="2016-04-14T00:00:00"/>
    <x v="3"/>
    <x v="446"/>
    <x v="446"/>
    <x v="0"/>
    <x v="0"/>
    <x v="220"/>
    <x v="16"/>
    <n v="85301"/>
    <x v="1"/>
    <s v="FUR-CH-10004086"/>
    <x v="0"/>
    <x v="1"/>
    <s v="Hon 4070 Series Pagoda Armless Upholstered Stacking Chairs"/>
    <n v="933.53600000000006"/>
    <n v="4"/>
    <n v="0.2"/>
    <n v="105.02279999999996"/>
    <s v="NO"/>
    <n v="746.82880000000011"/>
    <n v="2987.3152"/>
    <n v="0"/>
  </r>
  <r>
    <n v="1981"/>
    <s v="CA-2016-112669"/>
    <x v="167"/>
    <d v="2016-04-14T00:00:00"/>
    <x v="3"/>
    <x v="446"/>
    <x v="446"/>
    <x v="0"/>
    <x v="0"/>
    <x v="220"/>
    <x v="16"/>
    <n v="85301"/>
    <x v="1"/>
    <s v="OFF-ST-10001228"/>
    <x v="1"/>
    <x v="4"/>
    <s v="Fellowes Personal Hanging Folder Files, Navy"/>
    <n v="42.975999999999999"/>
    <n v="4"/>
    <n v="0.2"/>
    <n v="4.2976000000000028"/>
    <s v="NO"/>
    <n v="34.380800000000001"/>
    <n v="137.5232"/>
    <n v="0"/>
  </r>
  <r>
    <n v="1982"/>
    <s v="CA-2015-119592"/>
    <x v="639"/>
    <d v="2015-12-16T00:00:00"/>
    <x v="0"/>
    <x v="152"/>
    <x v="152"/>
    <x v="1"/>
    <x v="0"/>
    <x v="38"/>
    <x v="32"/>
    <n v="31907"/>
    <x v="0"/>
    <s v="OFF-BI-10004187"/>
    <x v="1"/>
    <x v="8"/>
    <s v="3-ring staple pack"/>
    <n v="3.76"/>
    <n v="2"/>
    <n v="0"/>
    <n v="1.8047999999999997"/>
    <s v="NO"/>
    <n v="0"/>
    <n v="7.52"/>
    <n v="2"/>
  </r>
  <r>
    <n v="1983"/>
    <s v="CA-2014-122749"/>
    <x v="640"/>
    <d v="2014-12-09T00:00:00"/>
    <x v="1"/>
    <x v="159"/>
    <x v="159"/>
    <x v="0"/>
    <x v="0"/>
    <x v="268"/>
    <x v="26"/>
    <n v="73120"/>
    <x v="2"/>
    <s v="TEC-PH-10003811"/>
    <x v="2"/>
    <x v="7"/>
    <s v="Jabra Supreme Plus Driver Edition Headset"/>
    <n v="479.96"/>
    <n v="4"/>
    <n v="0"/>
    <n v="134.3888"/>
    <s v="NO"/>
    <n v="0"/>
    <n v="1919.84"/>
    <n v="6"/>
  </r>
  <r>
    <n v="1984"/>
    <s v="CA-2014-164721"/>
    <x v="641"/>
    <d v="2014-11-27T00:00:00"/>
    <x v="0"/>
    <x v="429"/>
    <x v="429"/>
    <x v="1"/>
    <x v="0"/>
    <x v="71"/>
    <x v="1"/>
    <n v="94513"/>
    <x v="1"/>
    <s v="OFF-AP-10000240"/>
    <x v="1"/>
    <x v="9"/>
    <s v="Belkin F9G930V10-GRY 9 Outlet Surge"/>
    <n v="320.88"/>
    <n v="6"/>
    <n v="0"/>
    <n v="93.055199999999957"/>
    <s v="Yes"/>
    <n v="0"/>
    <n v="1925.28"/>
    <n v="2"/>
  </r>
  <r>
    <n v="1985"/>
    <s v="CA-2014-164721"/>
    <x v="641"/>
    <d v="2014-11-27T00:00:00"/>
    <x v="0"/>
    <x v="429"/>
    <x v="429"/>
    <x v="1"/>
    <x v="0"/>
    <x v="71"/>
    <x v="1"/>
    <n v="94513"/>
    <x v="1"/>
    <s v="FUR-FU-10001940"/>
    <x v="0"/>
    <x v="5"/>
    <s v="Staple-based wall hangings"/>
    <n v="23.88"/>
    <n v="3"/>
    <n v="0"/>
    <n v="10.507200000000001"/>
    <s v="Yes"/>
    <n v="0"/>
    <n v="71.64"/>
    <n v="2"/>
  </r>
  <r>
    <n v="1986"/>
    <s v="CA-2014-164721"/>
    <x v="641"/>
    <d v="2014-11-27T00:00:00"/>
    <x v="0"/>
    <x v="429"/>
    <x v="429"/>
    <x v="1"/>
    <x v="0"/>
    <x v="71"/>
    <x v="1"/>
    <n v="94513"/>
    <x v="1"/>
    <s v="OFF-PA-10000575"/>
    <x v="1"/>
    <x v="10"/>
    <s v="Wirebound Message Books, Four 2 3/4 x 5 White Forms per Page"/>
    <n v="26.76"/>
    <n v="4"/>
    <n v="0"/>
    <n v="12.3096"/>
    <s v="Yes"/>
    <n v="0"/>
    <n v="107.04"/>
    <n v="2"/>
  </r>
  <r>
    <n v="1987"/>
    <s v="CA-2016-147417"/>
    <x v="197"/>
    <d v="2016-07-27T00:00:00"/>
    <x v="2"/>
    <x v="558"/>
    <x v="558"/>
    <x v="0"/>
    <x v="0"/>
    <x v="38"/>
    <x v="24"/>
    <n v="43229"/>
    <x v="3"/>
    <s v="TEC-CO-10001449"/>
    <x v="2"/>
    <x v="16"/>
    <s v="Hewlett Packard LaserJet 3310 Copier"/>
    <n v="1439.9759999999999"/>
    <n v="4"/>
    <n v="0.4"/>
    <n v="191.99680000000001"/>
    <s v="NO"/>
    <n v="2303.9616000000001"/>
    <n v="3455.9423999999995"/>
    <n v="2"/>
  </r>
  <r>
    <n v="1988"/>
    <s v="CA-2015-127509"/>
    <x v="529"/>
    <d v="2015-11-13T00:00:00"/>
    <x v="1"/>
    <x v="548"/>
    <x v="548"/>
    <x v="0"/>
    <x v="0"/>
    <x v="24"/>
    <x v="25"/>
    <n v="65807"/>
    <x v="2"/>
    <s v="OFF-BI-10002393"/>
    <x v="1"/>
    <x v="8"/>
    <s v="Binder Posts"/>
    <n v="17.22"/>
    <n v="3"/>
    <n v="0"/>
    <n v="7.9212000000000007"/>
    <s v="NO"/>
    <n v="0"/>
    <n v="51.66"/>
    <n v="4"/>
  </r>
  <r>
    <n v="1989"/>
    <s v="CA-2015-127509"/>
    <x v="529"/>
    <d v="2015-11-13T00:00:00"/>
    <x v="1"/>
    <x v="548"/>
    <x v="548"/>
    <x v="0"/>
    <x v="0"/>
    <x v="24"/>
    <x v="25"/>
    <n v="65807"/>
    <x v="2"/>
    <s v="FUR-TA-10002855"/>
    <x v="0"/>
    <x v="3"/>
    <s v="Bevis Round Conference Table Top &amp; Single Column Base"/>
    <n v="1024.3800000000001"/>
    <n v="7"/>
    <n v="0"/>
    <n v="215.11979999999994"/>
    <s v="NO"/>
    <n v="0"/>
    <n v="7170.6600000000008"/>
    <n v="4"/>
  </r>
  <r>
    <n v="1990"/>
    <s v="CA-2015-127509"/>
    <x v="529"/>
    <d v="2015-11-13T00:00:00"/>
    <x v="1"/>
    <x v="548"/>
    <x v="548"/>
    <x v="0"/>
    <x v="0"/>
    <x v="24"/>
    <x v="25"/>
    <n v="65807"/>
    <x v="2"/>
    <s v="OFF-EN-10000781"/>
    <x v="1"/>
    <x v="12"/>
    <s v="#10- 4 1/8&quot; x 9 1/2&quot; Recycled Envelopes"/>
    <n v="26.22"/>
    <n v="3"/>
    <n v="0"/>
    <n v="12.323399999999999"/>
    <s v="NO"/>
    <n v="0"/>
    <n v="78.66"/>
    <n v="4"/>
  </r>
  <r>
    <n v="1991"/>
    <s v="CA-2015-127509"/>
    <x v="529"/>
    <d v="2015-11-13T00:00:00"/>
    <x v="1"/>
    <x v="548"/>
    <x v="548"/>
    <x v="0"/>
    <x v="0"/>
    <x v="24"/>
    <x v="25"/>
    <n v="65807"/>
    <x v="2"/>
    <s v="OFF-PA-10002160"/>
    <x v="1"/>
    <x v="10"/>
    <s v="Xerox 1978"/>
    <n v="17.34"/>
    <n v="3"/>
    <n v="0"/>
    <n v="8.4966000000000008"/>
    <s v="NO"/>
    <n v="0"/>
    <n v="52.019999999999996"/>
    <n v="4"/>
  </r>
  <r>
    <n v="1992"/>
    <s v="CA-2017-111374"/>
    <x v="642"/>
    <d v="2017-02-28T00:00:00"/>
    <x v="1"/>
    <x v="558"/>
    <x v="558"/>
    <x v="0"/>
    <x v="0"/>
    <x v="10"/>
    <x v="9"/>
    <n v="19134"/>
    <x v="3"/>
    <s v="OFF-BI-10004970"/>
    <x v="1"/>
    <x v="8"/>
    <s v="ACCOHIDE 3-Ring Binder, Blue, 1&quot;"/>
    <n v="4.9560000000000004"/>
    <n v="4"/>
    <n v="0.7"/>
    <n v="-3.7995999999999981"/>
    <s v="NO"/>
    <n v="13.876800000000001"/>
    <n v="5.9472000000000005"/>
    <n v="4"/>
  </r>
  <r>
    <n v="1993"/>
    <s v="CA-2017-133648"/>
    <x v="643"/>
    <d v="2017-07-02T00:00:00"/>
    <x v="1"/>
    <x v="529"/>
    <x v="529"/>
    <x v="2"/>
    <x v="0"/>
    <x v="24"/>
    <x v="21"/>
    <n v="97477"/>
    <x v="1"/>
    <s v="OFF-LA-10003923"/>
    <x v="1"/>
    <x v="2"/>
    <s v="Alphabetical Labels for Top Tab Filing"/>
    <n v="71.040000000000006"/>
    <n v="6"/>
    <n v="0.2"/>
    <n v="26.640000000000004"/>
    <s v="NO"/>
    <n v="85.248000000000005"/>
    <n v="340.99200000000002"/>
    <n v="7"/>
  </r>
  <r>
    <n v="1994"/>
    <s v="CA-2017-133648"/>
    <x v="643"/>
    <d v="2017-07-02T00:00:00"/>
    <x v="1"/>
    <x v="529"/>
    <x v="529"/>
    <x v="2"/>
    <x v="0"/>
    <x v="24"/>
    <x v="21"/>
    <n v="97477"/>
    <x v="1"/>
    <s v="OFF-AR-10002257"/>
    <x v="1"/>
    <x v="6"/>
    <s v="Eldon Spacemaker Box, Quick-Snap Lid, Clear"/>
    <n v="5.3440000000000003"/>
    <n v="2"/>
    <n v="0.2"/>
    <n v="0.73479999999999923"/>
    <s v="NO"/>
    <n v="2.1376000000000004"/>
    <n v="8.5503999999999998"/>
    <n v="7"/>
  </r>
  <r>
    <n v="1995"/>
    <s v="CA-2017-133648"/>
    <x v="643"/>
    <d v="2017-07-02T00:00:00"/>
    <x v="1"/>
    <x v="529"/>
    <x v="529"/>
    <x v="2"/>
    <x v="0"/>
    <x v="24"/>
    <x v="21"/>
    <n v="97477"/>
    <x v="1"/>
    <s v="OFF-FA-10004395"/>
    <x v="1"/>
    <x v="13"/>
    <s v="Plymouth Boxed Rubber Bands by Plymouth"/>
    <n v="11.304"/>
    <n v="3"/>
    <n v="0.2"/>
    <n v="-2.1194999999999999"/>
    <s v="NO"/>
    <n v="6.7824"/>
    <n v="27.1296"/>
    <n v="7"/>
  </r>
  <r>
    <n v="1996"/>
    <s v="US-2017-147221"/>
    <x v="574"/>
    <d v="2017-12-04T00:00:00"/>
    <x v="0"/>
    <x v="559"/>
    <x v="559"/>
    <x v="0"/>
    <x v="0"/>
    <x v="12"/>
    <x v="5"/>
    <n v="77036"/>
    <x v="2"/>
    <s v="OFF-AP-10002534"/>
    <x v="1"/>
    <x v="9"/>
    <s v="3.6 Cubic Foot Counter Height Office Refrigerator"/>
    <n v="294.61999999999995"/>
    <n v="5"/>
    <n v="0.8"/>
    <n v="-766.01199999999994"/>
    <s v="NO"/>
    <n v="1178.4799999999998"/>
    <n v="294.61999999999989"/>
    <n v="2"/>
  </r>
  <r>
    <n v="1997"/>
    <s v="US-2017-147221"/>
    <x v="574"/>
    <d v="2017-12-04T00:00:00"/>
    <x v="0"/>
    <x v="559"/>
    <x v="559"/>
    <x v="0"/>
    <x v="0"/>
    <x v="12"/>
    <x v="5"/>
    <n v="77036"/>
    <x v="2"/>
    <s v="FUR-FU-10004020"/>
    <x v="0"/>
    <x v="5"/>
    <s v="Advantus Panel Wall Acrylic Frame"/>
    <n v="8.7520000000000007"/>
    <n v="4"/>
    <n v="0.6"/>
    <n v="-3.719599999999998"/>
    <s v="NO"/>
    <n v="21.004799999999999"/>
    <n v="14.003200000000003"/>
    <n v="2"/>
  </r>
  <r>
    <n v="1998"/>
    <s v="CA-2014-131905"/>
    <x v="644"/>
    <d v="2014-02-09T00:00:00"/>
    <x v="2"/>
    <x v="540"/>
    <x v="540"/>
    <x v="1"/>
    <x v="0"/>
    <x v="269"/>
    <x v="17"/>
    <n v="23320"/>
    <x v="0"/>
    <s v="OFF-LA-10002787"/>
    <x v="1"/>
    <x v="2"/>
    <s v="Avery 480"/>
    <n v="15"/>
    <n v="4"/>
    <n v="0"/>
    <n v="7.1999999999999993"/>
    <s v="NO"/>
    <n v="0"/>
    <n v="60"/>
    <n v="3"/>
  </r>
  <r>
    <n v="1999"/>
    <s v="CA-2014-131905"/>
    <x v="644"/>
    <d v="2014-02-09T00:00:00"/>
    <x v="2"/>
    <x v="540"/>
    <x v="540"/>
    <x v="1"/>
    <x v="0"/>
    <x v="269"/>
    <x v="17"/>
    <n v="23320"/>
    <x v="0"/>
    <s v="TEC-PH-10003645"/>
    <x v="2"/>
    <x v="7"/>
    <s v="Aastra 57i VoIP phone"/>
    <n v="161.61000000000001"/>
    <n v="1"/>
    <n v="0"/>
    <n v="42.018600000000006"/>
    <s v="NO"/>
    <n v="0"/>
    <n v="161.61000000000001"/>
    <n v="3"/>
  </r>
  <r>
    <n v="2000"/>
    <s v="CA-2014-131905"/>
    <x v="644"/>
    <d v="2014-02-09T00:00:00"/>
    <x v="2"/>
    <x v="540"/>
    <x v="540"/>
    <x v="1"/>
    <x v="0"/>
    <x v="269"/>
    <x v="17"/>
    <n v="23320"/>
    <x v="0"/>
    <s v="TEC-PH-10001615"/>
    <x v="2"/>
    <x v="7"/>
    <s v="AT&amp;T CL82213"/>
    <n v="144.94999999999999"/>
    <n v="5"/>
    <n v="0"/>
    <n v="42.035499999999985"/>
    <s v="NO"/>
    <n v="0"/>
    <n v="724.75"/>
    <n v="3"/>
  </r>
  <r>
    <n v="2001"/>
    <s v="CA-2017-166128"/>
    <x v="645"/>
    <d v="2017-04-18T00:00:00"/>
    <x v="1"/>
    <x v="560"/>
    <x v="560"/>
    <x v="0"/>
    <x v="0"/>
    <x v="45"/>
    <x v="1"/>
    <n v="91104"/>
    <x v="1"/>
    <s v="TEC-AC-10001767"/>
    <x v="2"/>
    <x v="11"/>
    <s v="SanDisk Ultra 64 GB MicroSDHC Class 10 Memory Card"/>
    <n v="199.95000000000002"/>
    <n v="5"/>
    <n v="0"/>
    <n v="21.994499999999988"/>
    <s v="NO"/>
    <n v="0"/>
    <n v="999.75000000000011"/>
    <n v="7"/>
  </r>
  <r>
    <n v="2002"/>
    <s v="CA-2017-166128"/>
    <x v="645"/>
    <d v="2017-04-18T00:00:00"/>
    <x v="1"/>
    <x v="560"/>
    <x v="560"/>
    <x v="0"/>
    <x v="0"/>
    <x v="45"/>
    <x v="1"/>
    <n v="91104"/>
    <x v="1"/>
    <s v="OFF-AR-10001221"/>
    <x v="1"/>
    <x v="6"/>
    <s v="Dixon Ticonderoga Erasable Colored Pencil Set, 12-Color"/>
    <n v="41.86"/>
    <n v="7"/>
    <n v="0"/>
    <n v="14.232399999999998"/>
    <s v="NO"/>
    <n v="0"/>
    <n v="293.02"/>
    <n v="7"/>
  </r>
  <r>
    <n v="2003"/>
    <s v="CA-2017-163510"/>
    <x v="53"/>
    <d v="2017-12-28T00:00:00"/>
    <x v="0"/>
    <x v="527"/>
    <x v="527"/>
    <x v="0"/>
    <x v="0"/>
    <x v="103"/>
    <x v="0"/>
    <n v="40214"/>
    <x v="0"/>
    <s v="OFF-ST-10000563"/>
    <x v="1"/>
    <x v="4"/>
    <s v="Fellowes Bankers Box Stor/Drawer Steel Plus"/>
    <n v="95.94"/>
    <n v="3"/>
    <n v="0"/>
    <n v="9.5940000000000012"/>
    <s v="NO"/>
    <n v="0"/>
    <n v="287.82"/>
    <n v="3"/>
  </r>
  <r>
    <n v="2004"/>
    <s v="CA-2017-163510"/>
    <x v="53"/>
    <d v="2017-12-28T00:00:00"/>
    <x v="0"/>
    <x v="527"/>
    <x v="527"/>
    <x v="0"/>
    <x v="0"/>
    <x v="103"/>
    <x v="0"/>
    <n v="40214"/>
    <x v="0"/>
    <s v="FUR-CH-10001146"/>
    <x v="0"/>
    <x v="1"/>
    <s v="Global Value Mid-Back Manager's Chair, Gray"/>
    <n v="304.45"/>
    <n v="5"/>
    <n v="0"/>
    <n v="76.112499999999983"/>
    <s v="NO"/>
    <n v="0"/>
    <n v="1522.25"/>
    <n v="3"/>
  </r>
  <r>
    <n v="2005"/>
    <s v="US-2017-143028"/>
    <x v="645"/>
    <d v="2017-04-18T00:00:00"/>
    <x v="1"/>
    <x v="337"/>
    <x v="337"/>
    <x v="2"/>
    <x v="0"/>
    <x v="270"/>
    <x v="5"/>
    <n v="79424"/>
    <x v="2"/>
    <s v="OFF-BI-10004738"/>
    <x v="1"/>
    <x v="8"/>
    <s v="Flexible Leather- Look Classic Collection Ring Binder"/>
    <n v="11.363999999999997"/>
    <n v="3"/>
    <n v="0.8"/>
    <n v="-17.045999999999999"/>
    <s v="NO"/>
    <n v="27.273599999999995"/>
    <n v="6.8183999999999969"/>
    <n v="7"/>
  </r>
  <r>
    <n v="2006"/>
    <s v="CA-2014-111150"/>
    <x v="520"/>
    <d v="2015-01-04T00:00:00"/>
    <x v="1"/>
    <x v="338"/>
    <x v="338"/>
    <x v="1"/>
    <x v="0"/>
    <x v="29"/>
    <x v="25"/>
    <n v="65203"/>
    <x v="2"/>
    <s v="OFF-AR-10000034"/>
    <x v="1"/>
    <x v="6"/>
    <s v="BIC Brite Liner Grip Highlighters, Assorted, 5/Pack"/>
    <n v="29.68"/>
    <n v="7"/>
    <n v="0"/>
    <n v="11.575199999999999"/>
    <s v="NO"/>
    <n v="0"/>
    <n v="207.76"/>
    <n v="4"/>
  </r>
  <r>
    <n v="2007"/>
    <s v="CA-2014-111150"/>
    <x v="520"/>
    <d v="2015-01-04T00:00:00"/>
    <x v="1"/>
    <x v="338"/>
    <x v="338"/>
    <x v="1"/>
    <x v="0"/>
    <x v="29"/>
    <x v="25"/>
    <n v="65203"/>
    <x v="2"/>
    <s v="TEC-AC-10000290"/>
    <x v="2"/>
    <x v="11"/>
    <s v="Sabrent 4-Port USB 2.0 Hub"/>
    <n v="47.53"/>
    <n v="7"/>
    <n v="0"/>
    <n v="16.160200000000003"/>
    <s v="NO"/>
    <n v="0"/>
    <n v="332.71000000000004"/>
    <n v="4"/>
  </r>
  <r>
    <n v="2008"/>
    <s v="CA-2017-165386"/>
    <x v="646"/>
    <d v="2017-08-04T00:00:00"/>
    <x v="2"/>
    <x v="496"/>
    <x v="496"/>
    <x v="0"/>
    <x v="0"/>
    <x v="22"/>
    <x v="10"/>
    <n v="60623"/>
    <x v="2"/>
    <s v="FUR-BO-10003034"/>
    <x v="0"/>
    <x v="0"/>
    <s v="O'Sullivan Elevations Bookcase, Cherry Finish"/>
    <n v="183.37199999999999"/>
    <n v="2"/>
    <n v="0.3"/>
    <n v="-36.674399999999991"/>
    <s v="NO"/>
    <n v="110.02319999999999"/>
    <n v="256.7208"/>
    <n v="1"/>
  </r>
  <r>
    <n v="2009"/>
    <s v="CA-2014-116407"/>
    <x v="647"/>
    <d v="2014-11-21T00:00:00"/>
    <x v="1"/>
    <x v="440"/>
    <x v="440"/>
    <x v="0"/>
    <x v="0"/>
    <x v="271"/>
    <x v="18"/>
    <n v="37604"/>
    <x v="0"/>
    <s v="OFF-AR-10001315"/>
    <x v="1"/>
    <x v="6"/>
    <s v="Newell 310"/>
    <n v="4.2240000000000002"/>
    <n v="3"/>
    <n v="0.2"/>
    <n v="0.47519999999999984"/>
    <s v="NO"/>
    <n v="2.5344000000000002"/>
    <n v="10.137600000000001"/>
    <n v="6"/>
  </r>
  <r>
    <n v="2010"/>
    <s v="CA-2014-116407"/>
    <x v="647"/>
    <d v="2014-11-21T00:00:00"/>
    <x v="1"/>
    <x v="440"/>
    <x v="440"/>
    <x v="0"/>
    <x v="0"/>
    <x v="271"/>
    <x v="18"/>
    <n v="37604"/>
    <x v="0"/>
    <s v="OFF-AP-10002118"/>
    <x v="1"/>
    <x v="9"/>
    <s v="1.7 Cubic Foot Compact &quot;Cube&quot; Office Refrigerators"/>
    <n v="333.05600000000004"/>
    <n v="2"/>
    <n v="0.2"/>
    <n v="29.142400000000009"/>
    <s v="NO"/>
    <n v="133.22240000000002"/>
    <n v="532.88960000000009"/>
    <n v="6"/>
  </r>
  <r>
    <n v="2011"/>
    <s v="CA-2014-116407"/>
    <x v="647"/>
    <d v="2014-11-21T00:00:00"/>
    <x v="1"/>
    <x v="440"/>
    <x v="440"/>
    <x v="0"/>
    <x v="0"/>
    <x v="271"/>
    <x v="18"/>
    <n v="37604"/>
    <x v="0"/>
    <s v="OFF-PA-10002137"/>
    <x v="1"/>
    <x v="10"/>
    <s v="Southworth 100% Résumé Paper, 24lb."/>
    <n v="24.896000000000001"/>
    <n v="4"/>
    <n v="0.2"/>
    <n v="7.7799999999999976"/>
    <s v="NO"/>
    <n v="19.916800000000002"/>
    <n v="79.667200000000008"/>
    <n v="6"/>
  </r>
  <r>
    <n v="2012"/>
    <s v="CA-2015-155761"/>
    <x v="555"/>
    <d v="2015-12-11T00:00:00"/>
    <x v="3"/>
    <x v="561"/>
    <x v="561"/>
    <x v="0"/>
    <x v="0"/>
    <x v="12"/>
    <x v="5"/>
    <n v="77041"/>
    <x v="2"/>
    <s v="TEC-AC-10001606"/>
    <x v="2"/>
    <x v="11"/>
    <s v="Logitech Wireless Performance Mouse MX for PC and Mac"/>
    <n v="159.98400000000001"/>
    <n v="2"/>
    <n v="0.2"/>
    <n v="35.996400000000001"/>
    <s v="Yes"/>
    <n v="63.993600000000008"/>
    <n v="255.9744"/>
    <n v="0"/>
  </r>
  <r>
    <n v="2013"/>
    <s v="CA-2015-155761"/>
    <x v="555"/>
    <d v="2015-12-11T00:00:00"/>
    <x v="3"/>
    <x v="561"/>
    <x v="561"/>
    <x v="0"/>
    <x v="0"/>
    <x v="12"/>
    <x v="5"/>
    <n v="77041"/>
    <x v="2"/>
    <s v="OFF-ST-10000943"/>
    <x v="1"/>
    <x v="4"/>
    <s v="Eldon ProFile File 'N Store Portable File Tub Letter/Legal Size Black"/>
    <n v="46.344000000000001"/>
    <n v="3"/>
    <n v="0.2"/>
    <n v="4.6344000000000012"/>
    <s v="Yes"/>
    <n v="27.806400000000004"/>
    <n v="111.22560000000001"/>
    <n v="0"/>
  </r>
  <r>
    <n v="2014"/>
    <s v="CA-2016-145905"/>
    <x v="31"/>
    <d v="2016-09-23T00:00:00"/>
    <x v="1"/>
    <x v="562"/>
    <x v="562"/>
    <x v="0"/>
    <x v="0"/>
    <x v="109"/>
    <x v="19"/>
    <n v="36830"/>
    <x v="0"/>
    <s v="FUR-CH-10001854"/>
    <x v="0"/>
    <x v="1"/>
    <s v="Office Star - Professional Matrix Back Chair with 2-to-1 Synchro Tilt and Mesh Fabric Seat"/>
    <n v="350.98"/>
    <n v="1"/>
    <n v="0"/>
    <n v="84.23520000000002"/>
    <s v="NO"/>
    <n v="0"/>
    <n v="350.98"/>
    <n v="5"/>
  </r>
  <r>
    <n v="2015"/>
    <s v="CA-2016-145905"/>
    <x v="31"/>
    <d v="2016-09-23T00:00:00"/>
    <x v="1"/>
    <x v="562"/>
    <x v="562"/>
    <x v="0"/>
    <x v="0"/>
    <x v="109"/>
    <x v="19"/>
    <n v="36830"/>
    <x v="0"/>
    <s v="OFF-PA-10000533"/>
    <x v="1"/>
    <x v="10"/>
    <s v="Southworth Parchment Paper &amp; Envelopes"/>
    <n v="13.08"/>
    <n v="2"/>
    <n v="0"/>
    <n v="6.0167999999999999"/>
    <s v="NO"/>
    <n v="0"/>
    <n v="26.16"/>
    <n v="5"/>
  </r>
  <r>
    <n v="2016"/>
    <s v="CA-2016-145905"/>
    <x v="31"/>
    <d v="2016-09-23T00:00:00"/>
    <x v="1"/>
    <x v="562"/>
    <x v="562"/>
    <x v="0"/>
    <x v="0"/>
    <x v="109"/>
    <x v="19"/>
    <n v="36830"/>
    <x v="0"/>
    <s v="OFF-ST-10003716"/>
    <x v="1"/>
    <x v="4"/>
    <s v="Tennsco Double-Tier Lockers"/>
    <n v="900.08"/>
    <n v="4"/>
    <n v="0"/>
    <n v="117.0104"/>
    <s v="NO"/>
    <n v="0"/>
    <n v="3600.32"/>
    <n v="5"/>
  </r>
  <r>
    <n v="2017"/>
    <s v="CA-2015-113110"/>
    <x v="531"/>
    <d v="2015-03-23T00:00:00"/>
    <x v="1"/>
    <x v="318"/>
    <x v="318"/>
    <x v="0"/>
    <x v="0"/>
    <x v="272"/>
    <x v="1"/>
    <n v="92404"/>
    <x v="1"/>
    <s v="OFF-BI-10000088"/>
    <x v="1"/>
    <x v="8"/>
    <s v="GBC Imprintable Covers"/>
    <n v="17.568000000000001"/>
    <n v="2"/>
    <n v="0.2"/>
    <n v="6.3684000000000003"/>
    <s v="NO"/>
    <n v="7.0272000000000006"/>
    <n v="28.108800000000002"/>
    <n v="4"/>
  </r>
  <r>
    <n v="2018"/>
    <s v="CA-2015-113110"/>
    <x v="531"/>
    <d v="2015-03-23T00:00:00"/>
    <x v="1"/>
    <x v="318"/>
    <x v="318"/>
    <x v="0"/>
    <x v="0"/>
    <x v="272"/>
    <x v="1"/>
    <n v="92404"/>
    <x v="1"/>
    <s v="OFF-LA-10000240"/>
    <x v="1"/>
    <x v="2"/>
    <s v="Self-Adhesive Address Labels for Typewriters by Universal"/>
    <n v="14.62"/>
    <n v="2"/>
    <n v="0"/>
    <n v="6.8713999999999995"/>
    <s v="NO"/>
    <n v="0"/>
    <n v="29.24"/>
    <n v="4"/>
  </r>
  <r>
    <n v="2019"/>
    <s v="CA-2015-113110"/>
    <x v="531"/>
    <d v="2015-03-23T00:00:00"/>
    <x v="1"/>
    <x v="318"/>
    <x v="318"/>
    <x v="0"/>
    <x v="0"/>
    <x v="272"/>
    <x v="1"/>
    <n v="92404"/>
    <x v="1"/>
    <s v="OFF-SU-10001165"/>
    <x v="1"/>
    <x v="14"/>
    <s v="Acme Elite Stainless Steel Scissors"/>
    <n v="33.36"/>
    <n v="4"/>
    <n v="0"/>
    <n v="8.6736000000000004"/>
    <s v="NO"/>
    <n v="0"/>
    <n v="133.44"/>
    <n v="4"/>
  </r>
  <r>
    <n v="2020"/>
    <s v="CA-2015-113110"/>
    <x v="531"/>
    <d v="2015-03-23T00:00:00"/>
    <x v="1"/>
    <x v="318"/>
    <x v="318"/>
    <x v="0"/>
    <x v="0"/>
    <x v="272"/>
    <x v="1"/>
    <n v="92404"/>
    <x v="1"/>
    <s v="OFF-PA-10002749"/>
    <x v="1"/>
    <x v="10"/>
    <s v="Wirebound Message Books, 5-1/2 x 4 Forms, 2 or 4 Forms per Page"/>
    <n v="40.14"/>
    <n v="6"/>
    <n v="0"/>
    <n v="19.668600000000001"/>
    <s v="NO"/>
    <n v="0"/>
    <n v="240.84"/>
    <n v="4"/>
  </r>
  <r>
    <n v="2021"/>
    <s v="CA-2016-168354"/>
    <x v="251"/>
    <d v="2016-09-21T00:00:00"/>
    <x v="2"/>
    <x v="563"/>
    <x v="563"/>
    <x v="2"/>
    <x v="0"/>
    <x v="205"/>
    <x v="34"/>
    <n v="2908"/>
    <x v="3"/>
    <s v="OFF-ST-10001490"/>
    <x v="1"/>
    <x v="4"/>
    <s v="Hot File 7-Pocket, Floor Stand"/>
    <n v="1606.23"/>
    <n v="9"/>
    <n v="0"/>
    <n v="481.86899999999986"/>
    <s v="NO"/>
    <n v="0"/>
    <n v="14456.07"/>
    <n v="2"/>
  </r>
  <r>
    <n v="2022"/>
    <s v="CA-2016-168354"/>
    <x v="251"/>
    <d v="2016-09-21T00:00:00"/>
    <x v="2"/>
    <x v="563"/>
    <x v="563"/>
    <x v="2"/>
    <x v="0"/>
    <x v="205"/>
    <x v="34"/>
    <n v="2908"/>
    <x v="3"/>
    <s v="OFF-PA-10002377"/>
    <x v="1"/>
    <x v="10"/>
    <s v="Adams Telephone Message Book W/Dividers/Space For Phone Numbers, 5 1/4&quot;X8 1/2&quot;, 200/Messages"/>
    <n v="17.04"/>
    <n v="3"/>
    <n v="0"/>
    <n v="7.6679999999999993"/>
    <s v="NO"/>
    <n v="0"/>
    <n v="51.12"/>
    <n v="2"/>
  </r>
  <r>
    <n v="2023"/>
    <s v="CA-2016-168354"/>
    <x v="251"/>
    <d v="2016-09-21T00:00:00"/>
    <x v="2"/>
    <x v="563"/>
    <x v="563"/>
    <x v="2"/>
    <x v="0"/>
    <x v="205"/>
    <x v="34"/>
    <n v="2908"/>
    <x v="3"/>
    <s v="OFF-BI-10004826"/>
    <x v="1"/>
    <x v="8"/>
    <s v="JM Magazine Binder"/>
    <n v="49.53"/>
    <n v="3"/>
    <n v="0"/>
    <n v="23.774400000000004"/>
    <s v="NO"/>
    <n v="0"/>
    <n v="148.59"/>
    <n v="2"/>
  </r>
  <r>
    <n v="2024"/>
    <s v="CA-2016-168354"/>
    <x v="251"/>
    <d v="2016-09-21T00:00:00"/>
    <x v="2"/>
    <x v="563"/>
    <x v="563"/>
    <x v="2"/>
    <x v="0"/>
    <x v="205"/>
    <x v="34"/>
    <n v="2908"/>
    <x v="3"/>
    <s v="FUR-CH-10004675"/>
    <x v="0"/>
    <x v="1"/>
    <s v="Lifetime Advantage Folding Chairs, 4/Carton"/>
    <n v="872.32"/>
    <n v="4"/>
    <n v="0"/>
    <n v="244.24959999999999"/>
    <s v="NO"/>
    <n v="0"/>
    <n v="3489.28"/>
    <n v="2"/>
  </r>
  <r>
    <n v="2025"/>
    <s v="US-2017-111241"/>
    <x v="648"/>
    <d v="2017-08-22T00:00:00"/>
    <x v="0"/>
    <x v="421"/>
    <x v="421"/>
    <x v="0"/>
    <x v="0"/>
    <x v="201"/>
    <x v="1"/>
    <n v="93727"/>
    <x v="1"/>
    <s v="OFF-BI-10002867"/>
    <x v="1"/>
    <x v="8"/>
    <s v="GBC Recycled Regency Composition Covers"/>
    <n v="239.12000000000003"/>
    <n v="5"/>
    <n v="0.2"/>
    <n v="77.71399999999997"/>
    <s v="NO"/>
    <n v="239.12000000000003"/>
    <n v="956.48000000000013"/>
    <n v="2"/>
  </r>
  <r>
    <n v="2026"/>
    <s v="CA-2015-114237"/>
    <x v="649"/>
    <d v="2015-03-15T00:00:00"/>
    <x v="2"/>
    <x v="507"/>
    <x v="507"/>
    <x v="0"/>
    <x v="0"/>
    <x v="4"/>
    <x v="4"/>
    <n v="98103"/>
    <x v="1"/>
    <s v="FUR-BO-10004409"/>
    <x v="0"/>
    <x v="0"/>
    <s v="Safco Value Mate Series Steel Bookcases, Baked Enamel Finish on Steel, Gray"/>
    <n v="141.96"/>
    <n v="2"/>
    <n v="0"/>
    <n v="39.748800000000003"/>
    <s v="NO"/>
    <n v="0"/>
    <n v="283.92"/>
    <n v="2"/>
  </r>
  <r>
    <n v="2027"/>
    <s v="CA-2016-113516"/>
    <x v="162"/>
    <d v="2016-09-10T00:00:00"/>
    <x v="0"/>
    <x v="91"/>
    <x v="91"/>
    <x v="2"/>
    <x v="0"/>
    <x v="152"/>
    <x v="1"/>
    <n v="93534"/>
    <x v="1"/>
    <s v="OFF-BI-10002225"/>
    <x v="1"/>
    <x v="8"/>
    <s v="Square Ring Data Binders, Rigid 75 Pt. Covers, 11&quot; x 14-7/8&quot;"/>
    <n v="33.024000000000001"/>
    <n v="2"/>
    <n v="0.2"/>
    <n v="11.558399999999999"/>
    <s v="NO"/>
    <n v="13.209600000000002"/>
    <n v="52.8384"/>
    <n v="2"/>
  </r>
  <r>
    <n v="2028"/>
    <s v="CA-2016-113516"/>
    <x v="162"/>
    <d v="2016-09-10T00:00:00"/>
    <x v="0"/>
    <x v="91"/>
    <x v="91"/>
    <x v="2"/>
    <x v="0"/>
    <x v="152"/>
    <x v="1"/>
    <n v="93534"/>
    <x v="1"/>
    <s v="OFF-BI-10001989"/>
    <x v="1"/>
    <x v="8"/>
    <s v="Premium Transparent Presentation Covers by GBC"/>
    <n v="67.13600000000001"/>
    <n v="4"/>
    <n v="0.2"/>
    <n v="23.497599999999995"/>
    <s v="NO"/>
    <n v="53.708800000000011"/>
    <n v="214.83520000000004"/>
    <n v="2"/>
  </r>
  <r>
    <n v="2029"/>
    <s v="CA-2015-117961"/>
    <x v="650"/>
    <d v="2015-11-30T00:00:00"/>
    <x v="1"/>
    <x v="323"/>
    <x v="323"/>
    <x v="1"/>
    <x v="0"/>
    <x v="273"/>
    <x v="31"/>
    <n v="1453"/>
    <x v="3"/>
    <s v="OFF-BI-10000343"/>
    <x v="1"/>
    <x v="8"/>
    <s v="Pressboard Covers with Storage Hooks, 9 1/2&quot; x 11&quot;, Light Blue"/>
    <n v="14.73"/>
    <n v="3"/>
    <n v="0"/>
    <n v="6.9230999999999998"/>
    <s v="NO"/>
    <n v="0"/>
    <n v="44.19"/>
    <n v="4"/>
  </r>
  <r>
    <n v="2030"/>
    <s v="CA-2015-117961"/>
    <x v="650"/>
    <d v="2015-11-30T00:00:00"/>
    <x v="1"/>
    <x v="323"/>
    <x v="323"/>
    <x v="1"/>
    <x v="0"/>
    <x v="273"/>
    <x v="31"/>
    <n v="1453"/>
    <x v="3"/>
    <s v="OFF-ST-10001172"/>
    <x v="1"/>
    <x v="4"/>
    <s v="Tennsco Lockers, Sand"/>
    <n v="104.9"/>
    <n v="5"/>
    <n v="0"/>
    <n v="25.175999999999998"/>
    <s v="NO"/>
    <n v="0"/>
    <n v="524.5"/>
    <n v="4"/>
  </r>
  <r>
    <n v="2031"/>
    <s v="CA-2015-117961"/>
    <x v="650"/>
    <d v="2015-11-30T00:00:00"/>
    <x v="1"/>
    <x v="323"/>
    <x v="323"/>
    <x v="1"/>
    <x v="0"/>
    <x v="273"/>
    <x v="31"/>
    <n v="1453"/>
    <x v="3"/>
    <s v="OFF-BI-10003707"/>
    <x v="1"/>
    <x v="8"/>
    <s v="Aluminum Screw Posts"/>
    <n v="61.04"/>
    <n v="4"/>
    <n v="0"/>
    <n v="30.52"/>
    <s v="NO"/>
    <n v="0"/>
    <n v="244.16"/>
    <n v="4"/>
  </r>
  <r>
    <n v="2032"/>
    <s v="CA-2015-117961"/>
    <x v="650"/>
    <d v="2015-11-30T00:00:00"/>
    <x v="1"/>
    <x v="323"/>
    <x v="323"/>
    <x v="1"/>
    <x v="0"/>
    <x v="273"/>
    <x v="31"/>
    <n v="1453"/>
    <x v="3"/>
    <s v="OFF-PA-10001274"/>
    <x v="1"/>
    <x v="10"/>
    <s v="Loose Memo Sheets"/>
    <n v="10.95"/>
    <n v="3"/>
    <n v="0"/>
    <n v="5.1464999999999996"/>
    <s v="NO"/>
    <n v="0"/>
    <n v="32.849999999999994"/>
    <n v="4"/>
  </r>
  <r>
    <n v="2033"/>
    <s v="CA-2016-128923"/>
    <x v="10"/>
    <d v="2016-12-13T00:00:00"/>
    <x v="1"/>
    <x v="334"/>
    <x v="334"/>
    <x v="1"/>
    <x v="0"/>
    <x v="5"/>
    <x v="5"/>
    <n v="76106"/>
    <x v="2"/>
    <s v="OFF-PA-10002250"/>
    <x v="1"/>
    <x v="10"/>
    <s v="Things To Do Today Pad"/>
    <n v="9.3920000000000012"/>
    <n v="2"/>
    <n v="0.2"/>
    <n v="3.2871999999999999"/>
    <s v="NO"/>
    <n v="3.7568000000000006"/>
    <n v="15.027200000000002"/>
    <n v="4"/>
  </r>
  <r>
    <n v="2034"/>
    <s v="CA-2016-128923"/>
    <x v="10"/>
    <d v="2016-12-13T00:00:00"/>
    <x v="1"/>
    <x v="334"/>
    <x v="334"/>
    <x v="1"/>
    <x v="0"/>
    <x v="5"/>
    <x v="5"/>
    <n v="76106"/>
    <x v="2"/>
    <s v="OFF-AR-10000475"/>
    <x v="1"/>
    <x v="6"/>
    <s v="Hunt BOSTON Vista Battery-Operated Pencil Sharpener, Black"/>
    <n v="9.3280000000000012"/>
    <n v="1"/>
    <n v="0.2"/>
    <n v="0.8162000000000007"/>
    <s v="NO"/>
    <n v="1.8656000000000004"/>
    <n v="7.4624000000000006"/>
    <n v="4"/>
  </r>
  <r>
    <n v="2035"/>
    <s v="CA-2017-162481"/>
    <x v="145"/>
    <d v="2017-09-29T00:00:00"/>
    <x v="1"/>
    <x v="564"/>
    <x v="564"/>
    <x v="0"/>
    <x v="0"/>
    <x v="30"/>
    <x v="11"/>
    <n v="55901"/>
    <x v="2"/>
    <s v="OFF-BI-10002976"/>
    <x v="1"/>
    <x v="8"/>
    <s v="ACCOHIDE Binder by Acco"/>
    <n v="8.26"/>
    <n v="2"/>
    <n v="0"/>
    <n v="3.8822000000000001"/>
    <s v="NO"/>
    <n v="0"/>
    <n v="16.52"/>
    <n v="4"/>
  </r>
  <r>
    <n v="2036"/>
    <s v="CA-2017-162481"/>
    <x v="145"/>
    <d v="2017-09-29T00:00:00"/>
    <x v="1"/>
    <x v="564"/>
    <x v="564"/>
    <x v="0"/>
    <x v="0"/>
    <x v="30"/>
    <x v="11"/>
    <n v="55901"/>
    <x v="2"/>
    <s v="FUR-CH-10003061"/>
    <x v="0"/>
    <x v="1"/>
    <s v="Global Leather Task Chair, Black"/>
    <n v="269.96999999999997"/>
    <n v="3"/>
    <n v="0"/>
    <n v="51.294299999999964"/>
    <s v="NO"/>
    <n v="0"/>
    <n v="809.90999999999985"/>
    <n v="4"/>
  </r>
  <r>
    <n v="2037"/>
    <s v="CA-2015-119214"/>
    <x v="651"/>
    <d v="2015-01-27T00:00:00"/>
    <x v="1"/>
    <x v="194"/>
    <x v="194"/>
    <x v="2"/>
    <x v="0"/>
    <x v="274"/>
    <x v="37"/>
    <n v="59715"/>
    <x v="1"/>
    <s v="OFF-PA-10002893"/>
    <x v="1"/>
    <x v="10"/>
    <s v="Wirebound Service Call Books, 5 1/2&quot; x 4&quot;"/>
    <n v="29.04"/>
    <n v="3"/>
    <n v="0"/>
    <n v="13.9392"/>
    <s v="Yes"/>
    <n v="0"/>
    <n v="87.12"/>
    <n v="4"/>
  </r>
  <r>
    <n v="2038"/>
    <s v="CA-2015-119214"/>
    <x v="651"/>
    <d v="2015-01-27T00:00:00"/>
    <x v="1"/>
    <x v="194"/>
    <x v="194"/>
    <x v="2"/>
    <x v="0"/>
    <x v="274"/>
    <x v="37"/>
    <n v="59715"/>
    <x v="1"/>
    <s v="OFF-LA-10003077"/>
    <x v="1"/>
    <x v="2"/>
    <s v="Avery 500"/>
    <n v="14.62"/>
    <n v="2"/>
    <n v="0"/>
    <n v="6.8713999999999995"/>
    <s v="Yes"/>
    <n v="0"/>
    <n v="29.24"/>
    <n v="4"/>
  </r>
  <r>
    <n v="2039"/>
    <s v="CA-2015-122287"/>
    <x v="652"/>
    <d v="2015-06-23T00:00:00"/>
    <x v="1"/>
    <x v="381"/>
    <x v="381"/>
    <x v="2"/>
    <x v="0"/>
    <x v="97"/>
    <x v="16"/>
    <n v="85345"/>
    <x v="1"/>
    <s v="OFF-PA-10001661"/>
    <x v="1"/>
    <x v="10"/>
    <s v="Xerox 1922"/>
    <n v="11.952000000000002"/>
    <n v="3"/>
    <n v="0.2"/>
    <n v="4.3326000000000002"/>
    <s v="NO"/>
    <n v="7.1712000000000025"/>
    <n v="28.684800000000006"/>
    <n v="5"/>
  </r>
  <r>
    <n v="2040"/>
    <s v="CA-2015-122287"/>
    <x v="652"/>
    <d v="2015-06-23T00:00:00"/>
    <x v="1"/>
    <x v="381"/>
    <x v="381"/>
    <x v="2"/>
    <x v="0"/>
    <x v="97"/>
    <x v="16"/>
    <n v="85345"/>
    <x v="1"/>
    <s v="OFF-BI-10004656"/>
    <x v="1"/>
    <x v="8"/>
    <s v="Peel &amp; Stick Add-On Corner Pockets"/>
    <n v="4.5360000000000014"/>
    <n v="7"/>
    <n v="0.7"/>
    <n v="-3.3263999999999996"/>
    <s v="NO"/>
    <n v="22.226400000000005"/>
    <n v="9.5256000000000043"/>
    <n v="5"/>
  </r>
  <r>
    <n v="2041"/>
    <s v="CA-2015-122287"/>
    <x v="652"/>
    <d v="2015-06-23T00:00:00"/>
    <x v="1"/>
    <x v="381"/>
    <x v="381"/>
    <x v="2"/>
    <x v="0"/>
    <x v="97"/>
    <x v="16"/>
    <n v="85345"/>
    <x v="1"/>
    <s v="OFF-BI-10003707"/>
    <x v="1"/>
    <x v="8"/>
    <s v="Aluminum Screw Posts"/>
    <n v="9.1560000000000006"/>
    <n v="2"/>
    <n v="0.7"/>
    <n v="-6.1039999999999974"/>
    <s v="NO"/>
    <n v="12.8184"/>
    <n v="5.4936000000000007"/>
    <n v="5"/>
  </r>
  <r>
    <n v="2042"/>
    <s v="CA-2015-122287"/>
    <x v="652"/>
    <d v="2015-06-23T00:00:00"/>
    <x v="1"/>
    <x v="381"/>
    <x v="381"/>
    <x v="2"/>
    <x v="0"/>
    <x v="97"/>
    <x v="16"/>
    <n v="85345"/>
    <x v="1"/>
    <s v="FUR-FU-10004973"/>
    <x v="0"/>
    <x v="5"/>
    <s v="Flat Face Poster Frame"/>
    <n v="75.36"/>
    <n v="5"/>
    <n v="0.2"/>
    <n v="20.724000000000007"/>
    <s v="NO"/>
    <n v="75.36"/>
    <n v="301.44"/>
    <n v="5"/>
  </r>
  <r>
    <n v="2043"/>
    <s v="CA-2015-104493"/>
    <x v="653"/>
    <d v="2015-10-08T00:00:00"/>
    <x v="1"/>
    <x v="182"/>
    <x v="182"/>
    <x v="1"/>
    <x v="0"/>
    <x v="70"/>
    <x v="1"/>
    <n v="92105"/>
    <x v="1"/>
    <s v="OFF-BI-10004817"/>
    <x v="1"/>
    <x v="8"/>
    <s v="GBC Personal VeloBind Strips"/>
    <n v="57.504000000000005"/>
    <n v="6"/>
    <n v="0.2"/>
    <n v="20.1264"/>
    <s v="NO"/>
    <n v="69.004800000000003"/>
    <n v="276.01920000000001"/>
    <n v="6"/>
  </r>
  <r>
    <n v="2044"/>
    <s v="US-2017-158946"/>
    <x v="551"/>
    <d v="2017-11-23T00:00:00"/>
    <x v="1"/>
    <x v="478"/>
    <x v="478"/>
    <x v="1"/>
    <x v="0"/>
    <x v="80"/>
    <x v="24"/>
    <n v="44107"/>
    <x v="3"/>
    <s v="OFF-AR-10001860"/>
    <x v="1"/>
    <x v="6"/>
    <s v="BIC Liqua Brite Liner"/>
    <n v="38.864000000000004"/>
    <n v="7"/>
    <n v="0.2"/>
    <n v="7.7728000000000002"/>
    <s v="NO"/>
    <n v="54.409600000000005"/>
    <n v="217.63839999999999"/>
    <n v="5"/>
  </r>
  <r>
    <n v="2045"/>
    <s v="CA-2014-129168"/>
    <x v="654"/>
    <d v="2014-08-23T00:00:00"/>
    <x v="1"/>
    <x v="10"/>
    <x v="10"/>
    <x v="1"/>
    <x v="0"/>
    <x v="12"/>
    <x v="5"/>
    <n v="77095"/>
    <x v="2"/>
    <s v="OFF-PA-10001639"/>
    <x v="1"/>
    <x v="10"/>
    <s v="Xerox 203"/>
    <n v="15.552000000000003"/>
    <n v="3"/>
    <n v="0.2"/>
    <n v="5.4432"/>
    <s v="NO"/>
    <n v="9.3312000000000008"/>
    <n v="37.324800000000003"/>
    <n v="6"/>
  </r>
  <r>
    <n v="2046"/>
    <s v="CA-2016-131835"/>
    <x v="19"/>
    <d v="2016-07-21T00:00:00"/>
    <x v="1"/>
    <x v="565"/>
    <x v="565"/>
    <x v="1"/>
    <x v="0"/>
    <x v="275"/>
    <x v="30"/>
    <n v="8861"/>
    <x v="3"/>
    <s v="OFF-AP-10004487"/>
    <x v="1"/>
    <x v="9"/>
    <s v="Kensington 4 Outlet MasterPiece Compact Power Control Center"/>
    <n v="162.63999999999999"/>
    <n v="2"/>
    <n v="0"/>
    <n v="45.539199999999994"/>
    <s v="NO"/>
    <n v="0"/>
    <n v="325.27999999999997"/>
    <n v="4"/>
  </r>
  <r>
    <n v="2047"/>
    <s v="CA-2016-131835"/>
    <x v="19"/>
    <d v="2016-07-21T00:00:00"/>
    <x v="1"/>
    <x v="565"/>
    <x v="565"/>
    <x v="1"/>
    <x v="0"/>
    <x v="275"/>
    <x v="30"/>
    <n v="8861"/>
    <x v="3"/>
    <s v="TEC-PH-10001760"/>
    <x v="2"/>
    <x v="7"/>
    <s v="Bose SoundLink Bluetooth Speaker"/>
    <n v="597"/>
    <n v="3"/>
    <n v="0"/>
    <n v="280.59000000000003"/>
    <s v="NO"/>
    <n v="0"/>
    <n v="1791"/>
    <n v="4"/>
  </r>
  <r>
    <n v="2048"/>
    <s v="CA-2016-131835"/>
    <x v="19"/>
    <d v="2016-07-21T00:00:00"/>
    <x v="1"/>
    <x v="565"/>
    <x v="565"/>
    <x v="1"/>
    <x v="0"/>
    <x v="275"/>
    <x v="30"/>
    <n v="8861"/>
    <x v="3"/>
    <s v="OFF-PA-10004071"/>
    <x v="1"/>
    <x v="10"/>
    <s v="Eaton Premium Continuous-Feed Paper, 25% Cotton, Letter Size, White, 1000 Shts/Box"/>
    <n v="55.48"/>
    <n v="1"/>
    <n v="0"/>
    <n v="26.630399999999998"/>
    <s v="NO"/>
    <n v="0"/>
    <n v="55.48"/>
    <n v="4"/>
  </r>
  <r>
    <n v="2049"/>
    <s v="CA-2015-142237"/>
    <x v="655"/>
    <d v="2015-07-13T00:00:00"/>
    <x v="2"/>
    <x v="242"/>
    <x v="242"/>
    <x v="0"/>
    <x v="0"/>
    <x v="10"/>
    <x v="9"/>
    <n v="19134"/>
    <x v="3"/>
    <s v="FUR-FU-10004848"/>
    <x v="0"/>
    <x v="5"/>
    <s v="Howard Miller 13-3/4&quot; Diameter Brushed Chrome Round Wall Clock"/>
    <n v="289.80000000000007"/>
    <n v="7"/>
    <n v="0.2"/>
    <n v="36.224999999999966"/>
    <s v="NO"/>
    <n v="405.72000000000008"/>
    <n v="1622.8800000000003"/>
    <n v="2"/>
  </r>
  <r>
    <n v="2050"/>
    <s v="CA-2015-142237"/>
    <x v="655"/>
    <d v="2015-07-13T00:00:00"/>
    <x v="2"/>
    <x v="242"/>
    <x v="242"/>
    <x v="0"/>
    <x v="0"/>
    <x v="10"/>
    <x v="9"/>
    <n v="19134"/>
    <x v="3"/>
    <s v="OFF-BI-10004022"/>
    <x v="1"/>
    <x v="8"/>
    <s v="Acco Suede Grain Vinyl Round Ring Binder"/>
    <n v="2.5020000000000002"/>
    <n v="3"/>
    <n v="0.7"/>
    <n v="-2.0015999999999998"/>
    <s v="NO"/>
    <n v="5.2542"/>
    <n v="2.2518000000000002"/>
    <n v="2"/>
  </r>
  <r>
    <n v="2051"/>
    <s v="CA-2015-142237"/>
    <x v="655"/>
    <d v="2015-07-13T00:00:00"/>
    <x v="2"/>
    <x v="242"/>
    <x v="242"/>
    <x v="0"/>
    <x v="0"/>
    <x v="10"/>
    <x v="9"/>
    <n v="19134"/>
    <x v="3"/>
    <s v="OFF-BI-10003669"/>
    <x v="1"/>
    <x v="8"/>
    <s v="3M Organizer Strips"/>
    <n v="6.4800000000000013"/>
    <n v="4"/>
    <n v="0.7"/>
    <n v="-4.7519999999999989"/>
    <s v="NO"/>
    <n v="18.144000000000002"/>
    <n v="7.7760000000000034"/>
    <n v="2"/>
  </r>
  <r>
    <n v="2052"/>
    <s v="CA-2015-142237"/>
    <x v="655"/>
    <d v="2015-07-13T00:00:00"/>
    <x v="2"/>
    <x v="242"/>
    <x v="242"/>
    <x v="0"/>
    <x v="0"/>
    <x v="10"/>
    <x v="9"/>
    <n v="19134"/>
    <x v="3"/>
    <s v="FUR-CH-10003833"/>
    <x v="0"/>
    <x v="1"/>
    <s v="Novimex Fabric Task Chair"/>
    <n v="341.48799999999994"/>
    <n v="8"/>
    <n v="0.3"/>
    <n v="-73.175999999999988"/>
    <s v="NO"/>
    <n v="819.57119999999986"/>
    <n v="1912.3327999999997"/>
    <n v="2"/>
  </r>
  <r>
    <n v="2053"/>
    <s v="CA-2015-142237"/>
    <x v="655"/>
    <d v="2015-07-13T00:00:00"/>
    <x v="2"/>
    <x v="242"/>
    <x v="242"/>
    <x v="0"/>
    <x v="0"/>
    <x v="10"/>
    <x v="9"/>
    <n v="19134"/>
    <x v="3"/>
    <s v="OFF-AR-10003732"/>
    <x v="1"/>
    <x v="6"/>
    <s v="Newell 333"/>
    <n v="11.12"/>
    <n v="5"/>
    <n v="0.2"/>
    <n v="0.83399999999999963"/>
    <s v="NO"/>
    <n v="11.12"/>
    <n v="44.48"/>
    <n v="2"/>
  </r>
  <r>
    <n v="2054"/>
    <s v="CA-2015-142237"/>
    <x v="655"/>
    <d v="2015-07-13T00:00:00"/>
    <x v="2"/>
    <x v="242"/>
    <x v="242"/>
    <x v="0"/>
    <x v="0"/>
    <x v="10"/>
    <x v="9"/>
    <n v="19134"/>
    <x v="3"/>
    <s v="FUR-FU-10003142"/>
    <x v="0"/>
    <x v="5"/>
    <s v="Master Big Foot Doorstop, Beige"/>
    <n v="25.344000000000001"/>
    <n v="6"/>
    <n v="0.2"/>
    <n v="3.4847999999999981"/>
    <s v="NO"/>
    <n v="30.412800000000004"/>
    <n v="121.65120000000002"/>
    <n v="2"/>
  </r>
  <r>
    <n v="2055"/>
    <s v="CA-2016-136434"/>
    <x v="49"/>
    <d v="2016-12-07T00:00:00"/>
    <x v="1"/>
    <x v="502"/>
    <x v="502"/>
    <x v="0"/>
    <x v="0"/>
    <x v="102"/>
    <x v="14"/>
    <n v="47374"/>
    <x v="2"/>
    <s v="FUR-FU-10001196"/>
    <x v="0"/>
    <x v="5"/>
    <s v="DAX Cubicle Frames - 8x10"/>
    <n v="17.309999999999999"/>
    <n v="3"/>
    <n v="0"/>
    <n v="5.1929999999999996"/>
    <s v="NO"/>
    <n v="0"/>
    <n v="51.929999999999993"/>
    <n v="6"/>
  </r>
  <r>
    <n v="2056"/>
    <s v="CA-2017-120376"/>
    <x v="66"/>
    <d v="2017-12-25T00:00:00"/>
    <x v="2"/>
    <x v="236"/>
    <x v="236"/>
    <x v="0"/>
    <x v="0"/>
    <x v="66"/>
    <x v="12"/>
    <n v="48227"/>
    <x v="2"/>
    <s v="TEC-AC-10001114"/>
    <x v="2"/>
    <x v="11"/>
    <s v="Microsoft Wireless Mobile Mouse 4000"/>
    <n v="199.95000000000002"/>
    <n v="5"/>
    <n v="0"/>
    <n v="63.983999999999988"/>
    <s v="NO"/>
    <n v="0"/>
    <n v="999.75000000000011"/>
    <n v="3"/>
  </r>
  <r>
    <n v="2057"/>
    <s v="CA-2017-120376"/>
    <x v="66"/>
    <d v="2017-12-25T00:00:00"/>
    <x v="2"/>
    <x v="236"/>
    <x v="236"/>
    <x v="0"/>
    <x v="0"/>
    <x v="66"/>
    <x v="12"/>
    <n v="48227"/>
    <x v="2"/>
    <s v="FUR-CH-10002335"/>
    <x v="0"/>
    <x v="1"/>
    <s v="Hon GuestStacker Chair"/>
    <n v="1586.6899999999998"/>
    <n v="7"/>
    <n v="0"/>
    <n v="412.5394"/>
    <s v="NO"/>
    <n v="0"/>
    <n v="11106.829999999998"/>
    <n v="3"/>
  </r>
  <r>
    <n v="2058"/>
    <s v="CA-2017-120376"/>
    <x v="66"/>
    <d v="2017-12-25T00:00:00"/>
    <x v="2"/>
    <x v="236"/>
    <x v="236"/>
    <x v="0"/>
    <x v="0"/>
    <x v="66"/>
    <x v="12"/>
    <n v="48227"/>
    <x v="2"/>
    <s v="TEC-AC-10000844"/>
    <x v="2"/>
    <x v="11"/>
    <s v="Logitech Gaming G510s - Keyboard"/>
    <n v="84.99"/>
    <n v="1"/>
    <n v="0"/>
    <n v="30.596399999999996"/>
    <s v="NO"/>
    <n v="0"/>
    <n v="84.99"/>
    <n v="3"/>
  </r>
  <r>
    <n v="2059"/>
    <s v="CA-2017-120376"/>
    <x v="66"/>
    <d v="2017-12-25T00:00:00"/>
    <x v="2"/>
    <x v="236"/>
    <x v="236"/>
    <x v="0"/>
    <x v="0"/>
    <x v="66"/>
    <x v="12"/>
    <n v="48227"/>
    <x v="2"/>
    <s v="FUR-TA-10004534"/>
    <x v="0"/>
    <x v="3"/>
    <s v="Bevis 44 x 96 Conference Tables"/>
    <n v="411.8"/>
    <n v="2"/>
    <n v="0"/>
    <n v="70.005999999999972"/>
    <s v="NO"/>
    <n v="0"/>
    <n v="823.6"/>
    <n v="3"/>
  </r>
  <r>
    <n v="2060"/>
    <s v="CA-2014-106439"/>
    <x v="656"/>
    <d v="2014-11-04T00:00:00"/>
    <x v="1"/>
    <x v="55"/>
    <x v="55"/>
    <x v="1"/>
    <x v="0"/>
    <x v="1"/>
    <x v="1"/>
    <n v="90049"/>
    <x v="1"/>
    <s v="OFF-FA-10002975"/>
    <x v="1"/>
    <x v="13"/>
    <s v="Staples"/>
    <n v="11.34"/>
    <n v="3"/>
    <n v="0"/>
    <n v="5.2164000000000001"/>
    <s v="NO"/>
    <n v="0"/>
    <n v="34.019999999999996"/>
    <n v="4"/>
  </r>
  <r>
    <n v="2061"/>
    <s v="CA-2014-106439"/>
    <x v="656"/>
    <d v="2014-11-04T00:00:00"/>
    <x v="1"/>
    <x v="55"/>
    <x v="55"/>
    <x v="1"/>
    <x v="0"/>
    <x v="1"/>
    <x v="1"/>
    <n v="90049"/>
    <x v="1"/>
    <s v="OFF-ST-10003996"/>
    <x v="1"/>
    <x v="4"/>
    <s v="Letter/Legal File Tote with Clear Snap-On Lid, Black Granite"/>
    <n v="80.3"/>
    <n v="5"/>
    <n v="0"/>
    <n v="20.877999999999997"/>
    <s v="NO"/>
    <n v="0"/>
    <n v="401.5"/>
    <n v="4"/>
  </r>
  <r>
    <n v="2062"/>
    <s v="CA-2014-106439"/>
    <x v="656"/>
    <d v="2014-11-04T00:00:00"/>
    <x v="1"/>
    <x v="55"/>
    <x v="55"/>
    <x v="1"/>
    <x v="0"/>
    <x v="1"/>
    <x v="1"/>
    <n v="90049"/>
    <x v="1"/>
    <s v="OFF-BI-10002571"/>
    <x v="1"/>
    <x v="8"/>
    <s v="Avery Framed View Binder, EZD Ring (Locking), Navy, 1 1/2&quot;"/>
    <n v="15.968000000000002"/>
    <n v="2"/>
    <n v="0.2"/>
    <n v="5.3891999999999989"/>
    <s v="NO"/>
    <n v="6.3872000000000009"/>
    <n v="25.548800000000004"/>
    <n v="4"/>
  </r>
  <r>
    <n v="2063"/>
    <s v="CA-2014-106439"/>
    <x v="656"/>
    <d v="2014-11-04T00:00:00"/>
    <x v="1"/>
    <x v="55"/>
    <x v="55"/>
    <x v="1"/>
    <x v="0"/>
    <x v="1"/>
    <x v="1"/>
    <n v="90049"/>
    <x v="1"/>
    <s v="OFF-PA-10000477"/>
    <x v="1"/>
    <x v="10"/>
    <s v="Xerox 1952"/>
    <n v="64.740000000000009"/>
    <n v="13"/>
    <n v="0"/>
    <n v="30.427800000000005"/>
    <s v="NO"/>
    <n v="0"/>
    <n v="841.62000000000012"/>
    <n v="4"/>
  </r>
  <r>
    <n v="2064"/>
    <s v="CA-2014-106439"/>
    <x v="656"/>
    <d v="2014-11-04T00:00:00"/>
    <x v="1"/>
    <x v="55"/>
    <x v="55"/>
    <x v="1"/>
    <x v="0"/>
    <x v="1"/>
    <x v="1"/>
    <n v="90049"/>
    <x v="1"/>
    <s v="OFF-BI-10004209"/>
    <x v="1"/>
    <x v="8"/>
    <s v="Fellowes Twister Kit, Gray/Clear, 3/pkg"/>
    <n v="19.295999999999999"/>
    <n v="3"/>
    <n v="0.2"/>
    <n v="6.0299999999999994"/>
    <s v="NO"/>
    <n v="11.5776"/>
    <n v="46.310400000000001"/>
    <n v="4"/>
  </r>
  <r>
    <n v="2065"/>
    <s v="CA-2014-106439"/>
    <x v="656"/>
    <d v="2014-11-04T00:00:00"/>
    <x v="1"/>
    <x v="55"/>
    <x v="55"/>
    <x v="1"/>
    <x v="0"/>
    <x v="1"/>
    <x v="1"/>
    <n v="90049"/>
    <x v="1"/>
    <s v="OFF-ST-10001963"/>
    <x v="1"/>
    <x v="4"/>
    <s v="Tennsco Regal Shelving Units"/>
    <n v="405.64"/>
    <n v="4"/>
    <n v="0"/>
    <n v="12.169199999999989"/>
    <s v="NO"/>
    <n v="0"/>
    <n v="1622.56"/>
    <n v="4"/>
  </r>
  <r>
    <n v="2066"/>
    <s v="CA-2014-106439"/>
    <x v="656"/>
    <d v="2014-11-04T00:00:00"/>
    <x v="1"/>
    <x v="55"/>
    <x v="55"/>
    <x v="1"/>
    <x v="0"/>
    <x v="1"/>
    <x v="1"/>
    <n v="90049"/>
    <x v="1"/>
    <s v="FUR-CH-10003833"/>
    <x v="0"/>
    <x v="1"/>
    <s v="Novimex Fabric Task Chair"/>
    <n v="146.352"/>
    <n v="3"/>
    <n v="0.2"/>
    <n v="-9.1470000000000056"/>
    <s v="NO"/>
    <n v="87.811200000000014"/>
    <n v="351.24480000000005"/>
    <n v="4"/>
  </r>
  <r>
    <n v="2067"/>
    <s v="CA-2014-106439"/>
    <x v="656"/>
    <d v="2014-11-04T00:00:00"/>
    <x v="1"/>
    <x v="55"/>
    <x v="55"/>
    <x v="1"/>
    <x v="0"/>
    <x v="1"/>
    <x v="1"/>
    <n v="90049"/>
    <x v="1"/>
    <s v="TEC-AC-10004568"/>
    <x v="2"/>
    <x v="11"/>
    <s v="Maxell LTO Ultrium - 800 GB"/>
    <n v="251.91"/>
    <n v="9"/>
    <n v="0"/>
    <n v="47.862899999999982"/>
    <s v="NO"/>
    <n v="0"/>
    <n v="2267.19"/>
    <n v="4"/>
  </r>
  <r>
    <n v="2068"/>
    <s v="CA-2014-106439"/>
    <x v="656"/>
    <d v="2014-11-04T00:00:00"/>
    <x v="1"/>
    <x v="55"/>
    <x v="55"/>
    <x v="1"/>
    <x v="0"/>
    <x v="1"/>
    <x v="1"/>
    <n v="90049"/>
    <x v="1"/>
    <s v="OFF-AR-10001419"/>
    <x v="1"/>
    <x v="6"/>
    <s v="Newell 325"/>
    <n v="12.39"/>
    <n v="3"/>
    <n v="0"/>
    <n v="3.7169999999999996"/>
    <s v="NO"/>
    <n v="0"/>
    <n v="37.17"/>
    <n v="4"/>
  </r>
  <r>
    <n v="2069"/>
    <s v="CA-2015-133452"/>
    <x v="657"/>
    <d v="2015-04-19T00:00:00"/>
    <x v="1"/>
    <x v="233"/>
    <x v="233"/>
    <x v="0"/>
    <x v="0"/>
    <x v="225"/>
    <x v="1"/>
    <n v="91767"/>
    <x v="1"/>
    <s v="TEC-AC-10002800"/>
    <x v="2"/>
    <x v="11"/>
    <s v="Plantronics Audio 478 Stereo USB Headset"/>
    <n v="199.96"/>
    <n v="4"/>
    <n v="0"/>
    <n v="69.98599999999999"/>
    <s v="NO"/>
    <n v="0"/>
    <n v="799.84"/>
    <n v="6"/>
  </r>
  <r>
    <n v="2070"/>
    <s v="CA-2015-133452"/>
    <x v="657"/>
    <d v="2015-04-19T00:00:00"/>
    <x v="1"/>
    <x v="233"/>
    <x v="233"/>
    <x v="0"/>
    <x v="0"/>
    <x v="225"/>
    <x v="1"/>
    <n v="91767"/>
    <x v="1"/>
    <s v="FUR-TA-10003954"/>
    <x v="0"/>
    <x v="3"/>
    <s v="Hon 94000 Series Round Tables"/>
    <n v="710.83200000000011"/>
    <n v="3"/>
    <n v="0.2"/>
    <n v="-97.739399999999989"/>
    <s v="NO"/>
    <n v="426.49920000000003"/>
    <n v="1705.9968000000001"/>
    <n v="6"/>
  </r>
  <r>
    <n v="2071"/>
    <s v="CA-2016-146521"/>
    <x v="658"/>
    <d v="2016-07-23T00:00:00"/>
    <x v="0"/>
    <x v="566"/>
    <x v="566"/>
    <x v="1"/>
    <x v="0"/>
    <x v="10"/>
    <x v="9"/>
    <n v="19134"/>
    <x v="3"/>
    <s v="OFF-BI-10000301"/>
    <x v="1"/>
    <x v="8"/>
    <s v="GBC Instant Report Kit"/>
    <n v="1.9410000000000003"/>
    <n v="1"/>
    <n v="0.7"/>
    <n v="-1.294"/>
    <s v="NO"/>
    <n v="1.3587"/>
    <n v="0.58230000000000026"/>
    <n v="2"/>
  </r>
  <r>
    <n v="2072"/>
    <s v="US-2017-110996"/>
    <x v="225"/>
    <d v="2017-11-25T00:00:00"/>
    <x v="1"/>
    <x v="567"/>
    <x v="567"/>
    <x v="0"/>
    <x v="0"/>
    <x v="276"/>
    <x v="1"/>
    <n v="91761"/>
    <x v="1"/>
    <s v="FUR-CH-10003956"/>
    <x v="0"/>
    <x v="1"/>
    <s v="Novimex High-Tech Fabric Mesh Task Chair"/>
    <n v="283.92"/>
    <n v="5"/>
    <n v="0.2"/>
    <n v="-46.137000000000029"/>
    <s v="NO"/>
    <n v="283.92"/>
    <n v="1135.68"/>
    <n v="5"/>
  </r>
  <r>
    <n v="2073"/>
    <s v="CA-2016-129693"/>
    <x v="491"/>
    <d v="2016-12-02T00:00:00"/>
    <x v="1"/>
    <x v="568"/>
    <x v="568"/>
    <x v="1"/>
    <x v="0"/>
    <x v="4"/>
    <x v="4"/>
    <n v="98105"/>
    <x v="1"/>
    <s v="OFF-BI-10002954"/>
    <x v="1"/>
    <x v="8"/>
    <s v="Newell 3-Hole Punched Plastic Slotted Magazine Holders for Binders"/>
    <n v="7.3120000000000012"/>
    <n v="2"/>
    <n v="0.2"/>
    <n v="2.5591999999999997"/>
    <s v="NO"/>
    <n v="2.9248000000000007"/>
    <n v="11.699200000000001"/>
    <n v="6"/>
  </r>
  <r>
    <n v="2074"/>
    <s v="CA-2017-122504"/>
    <x v="659"/>
    <d v="2017-11-12T00:00:00"/>
    <x v="0"/>
    <x v="489"/>
    <x v="489"/>
    <x v="2"/>
    <x v="0"/>
    <x v="71"/>
    <x v="1"/>
    <n v="94513"/>
    <x v="1"/>
    <s v="TEC-AC-10003289"/>
    <x v="2"/>
    <x v="11"/>
    <s v="Anker Ultra-Slim Mini Bluetooth 3.0 Wireless Keyboard"/>
    <n v="59.97"/>
    <n v="3"/>
    <n v="0"/>
    <n v="13.793099999999999"/>
    <s v="Yes"/>
    <n v="0"/>
    <n v="179.91"/>
    <n v="5"/>
  </r>
  <r>
    <n v="2075"/>
    <s v="CA-2017-122504"/>
    <x v="659"/>
    <d v="2017-11-12T00:00:00"/>
    <x v="0"/>
    <x v="489"/>
    <x v="489"/>
    <x v="2"/>
    <x v="0"/>
    <x v="71"/>
    <x v="1"/>
    <n v="94513"/>
    <x v="1"/>
    <s v="TEC-PH-10002468"/>
    <x v="2"/>
    <x v="7"/>
    <s v="Plantronics CS 50-USB - headset - Convertible, Monaural"/>
    <n v="761.5440000000001"/>
    <n v="7"/>
    <n v="0.2"/>
    <n v="66.635100000000023"/>
    <s v="Yes"/>
    <n v="1066.1616000000001"/>
    <n v="4264.6464000000005"/>
    <n v="5"/>
  </r>
  <r>
    <n v="2076"/>
    <s v="CA-2014-131051"/>
    <x v="588"/>
    <d v="2014-12-05T00:00:00"/>
    <x v="1"/>
    <x v="309"/>
    <x v="309"/>
    <x v="0"/>
    <x v="0"/>
    <x v="8"/>
    <x v="1"/>
    <n v="94122"/>
    <x v="1"/>
    <s v="FUR-FU-10001861"/>
    <x v="0"/>
    <x v="5"/>
    <s v="Floodlight Indoor Halogen Bulbs, 1 Bulb per Pack, 60 Watts"/>
    <n v="58.199999999999996"/>
    <n v="3"/>
    <n v="0"/>
    <n v="28.517999999999994"/>
    <s v="NO"/>
    <n v="0"/>
    <n v="174.6"/>
    <n v="4"/>
  </r>
  <r>
    <n v="2077"/>
    <s v="CA-2017-140676"/>
    <x v="510"/>
    <d v="2017-09-15T00:00:00"/>
    <x v="2"/>
    <x v="569"/>
    <x v="569"/>
    <x v="0"/>
    <x v="0"/>
    <x v="248"/>
    <x v="39"/>
    <n v="21215"/>
    <x v="3"/>
    <s v="OFF-PA-10004082"/>
    <x v="1"/>
    <x v="10"/>
    <s v="Adams Telephone Message Book w/Frequently-Called Numbers Space, 400 Messages per Book"/>
    <n v="39.900000000000006"/>
    <n v="5"/>
    <n v="0"/>
    <n v="19.950000000000003"/>
    <s v="NO"/>
    <n v="0"/>
    <n v="199.50000000000003"/>
    <n v="3"/>
  </r>
  <r>
    <n v="2078"/>
    <s v="CA-2017-140676"/>
    <x v="510"/>
    <d v="2017-09-15T00:00:00"/>
    <x v="2"/>
    <x v="569"/>
    <x v="569"/>
    <x v="0"/>
    <x v="0"/>
    <x v="248"/>
    <x v="39"/>
    <n v="21215"/>
    <x v="3"/>
    <s v="OFF-AP-10000358"/>
    <x v="1"/>
    <x v="9"/>
    <s v="Fellowes Basic Home/Office Series Surge Protectors"/>
    <n v="90.86"/>
    <n v="7"/>
    <n v="0"/>
    <n v="26.349399999999992"/>
    <s v="NO"/>
    <n v="0"/>
    <n v="636.02"/>
    <n v="3"/>
  </r>
  <r>
    <n v="2079"/>
    <s v="CA-2017-140676"/>
    <x v="510"/>
    <d v="2017-09-15T00:00:00"/>
    <x v="2"/>
    <x v="569"/>
    <x v="569"/>
    <x v="0"/>
    <x v="0"/>
    <x v="248"/>
    <x v="39"/>
    <n v="21215"/>
    <x v="3"/>
    <s v="OFF-PA-10004243"/>
    <x v="1"/>
    <x v="10"/>
    <s v="Xerox 1939"/>
    <n v="94.85"/>
    <n v="5"/>
    <n v="0"/>
    <n v="45.527999999999992"/>
    <s v="NO"/>
    <n v="0"/>
    <n v="474.25"/>
    <n v="3"/>
  </r>
  <r>
    <n v="2080"/>
    <s v="CA-2015-120103"/>
    <x v="100"/>
    <d v="2015-12-29T00:00:00"/>
    <x v="1"/>
    <x v="333"/>
    <x v="333"/>
    <x v="0"/>
    <x v="0"/>
    <x v="42"/>
    <x v="16"/>
    <n v="85023"/>
    <x v="1"/>
    <s v="OFF-PA-10001295"/>
    <x v="1"/>
    <x v="10"/>
    <s v="Computer Printout Paper with Letter-Trim Perforations"/>
    <n v="106.232"/>
    <n v="7"/>
    <n v="0.2"/>
    <n v="37.181199999999997"/>
    <s v="NO"/>
    <n v="148.72480000000002"/>
    <n v="594.89920000000006"/>
    <n v="5"/>
  </r>
  <r>
    <n v="2081"/>
    <s v="CA-2015-120103"/>
    <x v="100"/>
    <d v="2015-12-29T00:00:00"/>
    <x v="1"/>
    <x v="333"/>
    <x v="333"/>
    <x v="0"/>
    <x v="0"/>
    <x v="42"/>
    <x v="16"/>
    <n v="85023"/>
    <x v="1"/>
    <s v="TEC-PH-10002170"/>
    <x v="2"/>
    <x v="7"/>
    <s v="ClearSounds CSC500 Amplified Spirit Phone Corded phone"/>
    <n v="111.98399999999999"/>
    <n v="2"/>
    <n v="0.2"/>
    <n v="11.198400000000003"/>
    <s v="NO"/>
    <n v="44.793599999999998"/>
    <n v="179.17439999999999"/>
    <n v="5"/>
  </r>
  <r>
    <n v="2082"/>
    <s v="CA-2015-120103"/>
    <x v="100"/>
    <d v="2015-12-29T00:00:00"/>
    <x v="1"/>
    <x v="333"/>
    <x v="333"/>
    <x v="0"/>
    <x v="0"/>
    <x v="42"/>
    <x v="16"/>
    <n v="85023"/>
    <x v="1"/>
    <s v="FUR-FU-10002885"/>
    <x v="0"/>
    <x v="5"/>
    <s v="Magna Visual Magnetic Picture Hangers"/>
    <n v="7.7120000000000006"/>
    <n v="2"/>
    <n v="0.2"/>
    <n v="1.7352000000000005"/>
    <s v="NO"/>
    <n v="3.0848000000000004"/>
    <n v="12.339200000000002"/>
    <n v="5"/>
  </r>
  <r>
    <n v="2083"/>
    <s v="CA-2017-104647"/>
    <x v="660"/>
    <d v="2017-03-01T00:00:00"/>
    <x v="1"/>
    <x v="242"/>
    <x v="242"/>
    <x v="0"/>
    <x v="0"/>
    <x v="1"/>
    <x v="1"/>
    <n v="90008"/>
    <x v="1"/>
    <s v="OFF-PA-10002870"/>
    <x v="1"/>
    <x v="10"/>
    <s v="Ampad Phone Message Book, Recycled, 400 Message Capacity, 5 ¾” x 11”"/>
    <n v="37.44"/>
    <n v="6"/>
    <n v="0"/>
    <n v="16.847999999999999"/>
    <s v="NO"/>
    <n v="0"/>
    <n v="224.64"/>
    <n v="6"/>
  </r>
  <r>
    <n v="2084"/>
    <s v="CA-2014-110352"/>
    <x v="533"/>
    <d v="2014-11-29T00:00:00"/>
    <x v="1"/>
    <x v="525"/>
    <x v="525"/>
    <x v="2"/>
    <x v="0"/>
    <x v="12"/>
    <x v="5"/>
    <n v="77036"/>
    <x v="2"/>
    <s v="OFF-LA-10003923"/>
    <x v="1"/>
    <x v="2"/>
    <s v="Alphabetical Labels for Top Tab Filing"/>
    <n v="23.680000000000003"/>
    <n v="2"/>
    <n v="0.2"/>
    <n v="8.879999999999999"/>
    <s v="NO"/>
    <n v="9.4720000000000013"/>
    <n v="37.888000000000005"/>
    <n v="6"/>
  </r>
  <r>
    <n v="2085"/>
    <s v="CA-2016-140501"/>
    <x v="661"/>
    <d v="2016-06-28T00:00:00"/>
    <x v="1"/>
    <x v="5"/>
    <x v="5"/>
    <x v="0"/>
    <x v="0"/>
    <x v="20"/>
    <x v="15"/>
    <n v="10009"/>
    <x v="3"/>
    <s v="OFF-LA-10003510"/>
    <x v="1"/>
    <x v="2"/>
    <s v="Avery 4027 File Folder Labels for Dot Matrix Printers, 5000 Labels per Box, White"/>
    <n v="122.12"/>
    <n v="4"/>
    <n v="0"/>
    <n v="56.175200000000004"/>
    <s v="NO"/>
    <n v="0"/>
    <n v="488.48"/>
    <n v="5"/>
  </r>
  <r>
    <n v="2086"/>
    <s v="CA-2016-140501"/>
    <x v="661"/>
    <d v="2016-06-28T00:00:00"/>
    <x v="1"/>
    <x v="5"/>
    <x v="5"/>
    <x v="0"/>
    <x v="0"/>
    <x v="20"/>
    <x v="15"/>
    <n v="10009"/>
    <x v="3"/>
    <s v="OFF-LA-10000248"/>
    <x v="1"/>
    <x v="2"/>
    <s v="Avery 52"/>
    <n v="18.45"/>
    <n v="5"/>
    <n v="0"/>
    <n v="8.6715"/>
    <s v="NO"/>
    <n v="0"/>
    <n v="92.25"/>
    <n v="5"/>
  </r>
  <r>
    <n v="2087"/>
    <s v="CA-2016-140501"/>
    <x v="661"/>
    <d v="2016-06-28T00:00:00"/>
    <x v="1"/>
    <x v="5"/>
    <x v="5"/>
    <x v="0"/>
    <x v="0"/>
    <x v="20"/>
    <x v="15"/>
    <n v="10009"/>
    <x v="3"/>
    <s v="OFF-ST-10000060"/>
    <x v="1"/>
    <x v="4"/>
    <s v="Fellowes Bankers Box Staxonsteel Drawer File/Stacking System"/>
    <n v="324.90000000000003"/>
    <n v="5"/>
    <n v="0"/>
    <n v="38.988000000000014"/>
    <s v="NO"/>
    <n v="0"/>
    <n v="1624.5000000000002"/>
    <n v="5"/>
  </r>
  <r>
    <n v="2088"/>
    <s v="CA-2016-140501"/>
    <x v="661"/>
    <d v="2016-06-28T00:00:00"/>
    <x v="1"/>
    <x v="5"/>
    <x v="5"/>
    <x v="0"/>
    <x v="0"/>
    <x v="20"/>
    <x v="15"/>
    <n v="10009"/>
    <x v="3"/>
    <s v="OFF-PA-10003129"/>
    <x v="1"/>
    <x v="10"/>
    <s v="Tops White Computer Printout Paper"/>
    <n v="146.72999999999999"/>
    <n v="3"/>
    <n v="0"/>
    <n v="68.963099999999997"/>
    <s v="NO"/>
    <n v="0"/>
    <n v="440.18999999999994"/>
    <n v="5"/>
  </r>
  <r>
    <n v="2089"/>
    <s v="CA-2016-140501"/>
    <x v="661"/>
    <d v="2016-06-28T00:00:00"/>
    <x v="1"/>
    <x v="5"/>
    <x v="5"/>
    <x v="0"/>
    <x v="0"/>
    <x v="20"/>
    <x v="15"/>
    <n v="10009"/>
    <x v="3"/>
    <s v="OFF-FA-10004076"/>
    <x v="1"/>
    <x v="13"/>
    <s v="Translucent Push Pins by OIC"/>
    <n v="3.96"/>
    <n v="2"/>
    <n v="0"/>
    <n v="1.4651999999999998"/>
    <s v="NO"/>
    <n v="0"/>
    <n v="7.92"/>
    <n v="5"/>
  </r>
  <r>
    <n v="2090"/>
    <s v="CA-2015-139290"/>
    <x v="662"/>
    <d v="2015-10-30T00:00:00"/>
    <x v="1"/>
    <x v="199"/>
    <x v="199"/>
    <x v="1"/>
    <x v="0"/>
    <x v="277"/>
    <x v="1"/>
    <n v="91730"/>
    <x v="1"/>
    <s v="OFF-LA-10004008"/>
    <x v="1"/>
    <x v="2"/>
    <s v="Avery 507"/>
    <n v="5.76"/>
    <n v="2"/>
    <n v="0"/>
    <n v="2.6495999999999995"/>
    <s v="NO"/>
    <n v="0"/>
    <n v="11.52"/>
    <n v="4"/>
  </r>
  <r>
    <n v="2091"/>
    <s v="CA-2017-166142"/>
    <x v="663"/>
    <d v="2017-07-19T00:00:00"/>
    <x v="1"/>
    <x v="570"/>
    <x v="570"/>
    <x v="0"/>
    <x v="0"/>
    <x v="40"/>
    <x v="13"/>
    <n v="19805"/>
    <x v="3"/>
    <s v="OFF-BI-10004094"/>
    <x v="1"/>
    <x v="8"/>
    <s v="GBC Standard Plastic Binding Systems Combs"/>
    <n v="26.549999999999997"/>
    <n v="3"/>
    <n v="0"/>
    <n v="13.009499999999999"/>
    <s v="Yes"/>
    <n v="0"/>
    <n v="79.649999999999991"/>
    <n v="4"/>
  </r>
  <r>
    <n v="2092"/>
    <s v="CA-2017-166142"/>
    <x v="663"/>
    <d v="2017-07-19T00:00:00"/>
    <x v="1"/>
    <x v="570"/>
    <x v="570"/>
    <x v="0"/>
    <x v="0"/>
    <x v="40"/>
    <x v="13"/>
    <n v="19805"/>
    <x v="3"/>
    <s v="FUR-TA-10004607"/>
    <x v="0"/>
    <x v="3"/>
    <s v="Hon 2111 Invitation Series Straight Table"/>
    <n v="310.44300000000004"/>
    <n v="3"/>
    <n v="0.3"/>
    <n v="-48.783900000000031"/>
    <s v="Yes"/>
    <n v="279.39870000000002"/>
    <n v="651.93030000000022"/>
    <n v="4"/>
  </r>
  <r>
    <n v="2093"/>
    <s v="CA-2014-145926"/>
    <x v="664"/>
    <d v="2014-11-21T00:00:00"/>
    <x v="1"/>
    <x v="88"/>
    <x v="88"/>
    <x v="2"/>
    <x v="0"/>
    <x v="278"/>
    <x v="11"/>
    <n v="56560"/>
    <x v="2"/>
    <s v="FUR-CH-10004289"/>
    <x v="0"/>
    <x v="1"/>
    <s v="Global Super Steno Chair"/>
    <n v="479.90000000000003"/>
    <n v="5"/>
    <n v="0"/>
    <n v="81.58299999999997"/>
    <s v="NO"/>
    <n v="0"/>
    <n v="2399.5"/>
    <n v="4"/>
  </r>
  <r>
    <n v="2094"/>
    <s v="CA-2015-149678"/>
    <x v="657"/>
    <d v="2015-04-15T00:00:00"/>
    <x v="0"/>
    <x v="497"/>
    <x v="497"/>
    <x v="0"/>
    <x v="0"/>
    <x v="168"/>
    <x v="27"/>
    <n v="87401"/>
    <x v="1"/>
    <s v="OFF-SU-10004498"/>
    <x v="1"/>
    <x v="14"/>
    <s v="Martin-Yale Premier Letter Opener"/>
    <n v="12.88"/>
    <n v="1"/>
    <n v="0"/>
    <n v="0.38640000000000008"/>
    <s v="NO"/>
    <n v="0"/>
    <n v="12.88"/>
    <n v="2"/>
  </r>
  <r>
    <n v="2095"/>
    <s v="US-2015-164357"/>
    <x v="665"/>
    <d v="2015-11-29T00:00:00"/>
    <x v="1"/>
    <x v="11"/>
    <x v="11"/>
    <x v="0"/>
    <x v="0"/>
    <x v="40"/>
    <x v="3"/>
    <n v="28403"/>
    <x v="0"/>
    <s v="OFF-AR-10001177"/>
    <x v="1"/>
    <x v="6"/>
    <s v="Newell 349"/>
    <n v="13.120000000000001"/>
    <n v="5"/>
    <n v="0.2"/>
    <n v="1.4759999999999982"/>
    <s v="NO"/>
    <n v="13.120000000000003"/>
    <n v="52.480000000000004"/>
    <n v="4"/>
  </r>
  <r>
    <n v="2096"/>
    <s v="US-2016-146570"/>
    <x v="666"/>
    <d v="2016-05-20T00:00:00"/>
    <x v="1"/>
    <x v="17"/>
    <x v="17"/>
    <x v="2"/>
    <x v="0"/>
    <x v="25"/>
    <x v="35"/>
    <n v="39212"/>
    <x v="0"/>
    <s v="OFF-BI-10001718"/>
    <x v="1"/>
    <x v="8"/>
    <s v="GBC DocuBind P50 Personal Binding Machine"/>
    <n v="511.84"/>
    <n v="8"/>
    <n v="0"/>
    <n v="240.56479999999999"/>
    <s v="NO"/>
    <n v="0"/>
    <n v="4094.72"/>
    <n v="5"/>
  </r>
  <r>
    <n v="2097"/>
    <s v="US-2016-146570"/>
    <x v="666"/>
    <d v="2016-05-20T00:00:00"/>
    <x v="1"/>
    <x v="17"/>
    <x v="17"/>
    <x v="2"/>
    <x v="0"/>
    <x v="25"/>
    <x v="35"/>
    <n v="39212"/>
    <x v="0"/>
    <s v="OFF-AR-10004602"/>
    <x v="1"/>
    <x v="6"/>
    <s v="Boston KS Multi-Size Manual Pencil Sharpener"/>
    <n v="91.96"/>
    <n v="4"/>
    <n v="0"/>
    <n v="25.748800000000003"/>
    <s v="NO"/>
    <n v="0"/>
    <n v="367.84"/>
    <n v="5"/>
  </r>
  <r>
    <n v="2098"/>
    <s v="US-2016-146570"/>
    <x v="666"/>
    <d v="2016-05-20T00:00:00"/>
    <x v="1"/>
    <x v="17"/>
    <x v="17"/>
    <x v="2"/>
    <x v="0"/>
    <x v="25"/>
    <x v="35"/>
    <n v="39212"/>
    <x v="0"/>
    <s v="OFF-AR-10003856"/>
    <x v="1"/>
    <x v="6"/>
    <s v="Newell 344"/>
    <n v="8.34"/>
    <n v="3"/>
    <n v="0"/>
    <n v="2.1683999999999997"/>
    <s v="NO"/>
    <n v="0"/>
    <n v="25.02"/>
    <n v="5"/>
  </r>
  <r>
    <n v="2099"/>
    <s v="CA-2017-124401"/>
    <x v="210"/>
    <d v="2017-09-12T00:00:00"/>
    <x v="1"/>
    <x v="76"/>
    <x v="76"/>
    <x v="0"/>
    <x v="0"/>
    <x v="32"/>
    <x v="21"/>
    <n v="97206"/>
    <x v="1"/>
    <s v="OFF-ST-10000649"/>
    <x v="1"/>
    <x v="4"/>
    <s v="Hanging Personal Folder File"/>
    <n v="37.68"/>
    <n v="3"/>
    <n v="0.2"/>
    <n v="2.3550000000000022"/>
    <s v="Yes"/>
    <n v="22.608000000000001"/>
    <n v="90.431999999999988"/>
    <n v="5"/>
  </r>
  <r>
    <n v="2100"/>
    <s v="CA-2017-124401"/>
    <x v="210"/>
    <d v="2017-09-12T00:00:00"/>
    <x v="1"/>
    <x v="76"/>
    <x v="76"/>
    <x v="0"/>
    <x v="0"/>
    <x v="32"/>
    <x v="21"/>
    <n v="97206"/>
    <x v="1"/>
    <s v="TEC-AC-10002926"/>
    <x v="2"/>
    <x v="11"/>
    <s v="Logitech Wireless Marathon Mouse M705"/>
    <n v="279.94400000000002"/>
    <n v="7"/>
    <n v="0.2"/>
    <n v="80.48390000000002"/>
    <s v="Yes"/>
    <n v="391.92160000000007"/>
    <n v="1567.6864"/>
    <n v="5"/>
  </r>
  <r>
    <n v="2101"/>
    <s v="US-2014-140116"/>
    <x v="418"/>
    <d v="2014-03-17T00:00:00"/>
    <x v="1"/>
    <x v="409"/>
    <x v="409"/>
    <x v="0"/>
    <x v="0"/>
    <x v="60"/>
    <x v="22"/>
    <n v="80219"/>
    <x v="1"/>
    <s v="OFF-ST-10000078"/>
    <x v="1"/>
    <x v="4"/>
    <s v="Tennsco 6- and 18-Compartment Lockers"/>
    <n v="636.40800000000013"/>
    <n v="3"/>
    <n v="0.2"/>
    <n v="-15.910200000000088"/>
    <s v="NO"/>
    <n v="381.84480000000008"/>
    <n v="1527.3792000000003"/>
    <n v="7"/>
  </r>
  <r>
    <n v="2102"/>
    <s v="US-2014-140116"/>
    <x v="418"/>
    <d v="2014-03-17T00:00:00"/>
    <x v="1"/>
    <x v="409"/>
    <x v="409"/>
    <x v="0"/>
    <x v="0"/>
    <x v="60"/>
    <x v="22"/>
    <n v="80219"/>
    <x v="1"/>
    <s v="OFF-AR-10001044"/>
    <x v="1"/>
    <x v="6"/>
    <s v="BOSTON Ranger #55 Pencil Sharpener, Black"/>
    <n v="83.168000000000006"/>
    <n v="4"/>
    <n v="0.2"/>
    <n v="9.3563999999999936"/>
    <s v="NO"/>
    <n v="66.534400000000005"/>
    <n v="266.13760000000002"/>
    <n v="7"/>
  </r>
  <r>
    <n v="2103"/>
    <s v="CA-2014-123295"/>
    <x v="667"/>
    <d v="2014-07-18T00:00:00"/>
    <x v="3"/>
    <x v="571"/>
    <x v="571"/>
    <x v="2"/>
    <x v="0"/>
    <x v="93"/>
    <x v="16"/>
    <n v="85705"/>
    <x v="1"/>
    <s v="FUR-CH-10002372"/>
    <x v="0"/>
    <x v="1"/>
    <s v="Office Star - Ergonomically Designed Knee Chair"/>
    <n v="259.13600000000002"/>
    <n v="4"/>
    <n v="0.2"/>
    <n v="-25.913599999999988"/>
    <s v="NO"/>
    <n v="207.30880000000002"/>
    <n v="829.23520000000008"/>
    <n v="0"/>
  </r>
  <r>
    <n v="2104"/>
    <s v="CA-2017-167101"/>
    <x v="668"/>
    <d v="2017-03-28T00:00:00"/>
    <x v="0"/>
    <x v="312"/>
    <x v="312"/>
    <x v="1"/>
    <x v="0"/>
    <x v="20"/>
    <x v="15"/>
    <n v="10009"/>
    <x v="3"/>
    <s v="OFF-PA-10000357"/>
    <x v="1"/>
    <x v="10"/>
    <s v="Xerox 1888"/>
    <n v="221.92"/>
    <n v="4"/>
    <n v="0"/>
    <n v="106.52159999999999"/>
    <s v="NO"/>
    <n v="0"/>
    <n v="887.68"/>
    <n v="4"/>
  </r>
  <r>
    <n v="2105"/>
    <s v="CA-2017-167101"/>
    <x v="668"/>
    <d v="2017-03-28T00:00:00"/>
    <x v="0"/>
    <x v="312"/>
    <x v="312"/>
    <x v="1"/>
    <x v="0"/>
    <x v="20"/>
    <x v="15"/>
    <n v="10009"/>
    <x v="3"/>
    <s v="TEC-AC-10001266"/>
    <x v="2"/>
    <x v="11"/>
    <s v="Memorex Micro Travel Drive 8 GB"/>
    <n v="26"/>
    <n v="2"/>
    <n v="0"/>
    <n v="11.7"/>
    <s v="NO"/>
    <n v="0"/>
    <n v="52"/>
    <n v="4"/>
  </r>
  <r>
    <n v="2106"/>
    <s v="US-2014-167633"/>
    <x v="587"/>
    <d v="2014-10-05T00:00:00"/>
    <x v="1"/>
    <x v="572"/>
    <x v="572"/>
    <x v="0"/>
    <x v="0"/>
    <x v="199"/>
    <x v="2"/>
    <n v="33437"/>
    <x v="0"/>
    <s v="OFF-PA-10004888"/>
    <x v="1"/>
    <x v="10"/>
    <s v="Xerox 217"/>
    <n v="15.552000000000003"/>
    <n v="3"/>
    <n v="0.2"/>
    <n v="5.4432"/>
    <s v="NO"/>
    <n v="9.3312000000000008"/>
    <n v="37.324800000000003"/>
    <n v="5"/>
  </r>
  <r>
    <n v="2107"/>
    <s v="US-2014-152723"/>
    <x v="467"/>
    <d v="2014-09-26T00:00:00"/>
    <x v="3"/>
    <x v="428"/>
    <x v="428"/>
    <x v="1"/>
    <x v="0"/>
    <x v="279"/>
    <x v="5"/>
    <n v="75150"/>
    <x v="2"/>
    <s v="OFF-BI-10003460"/>
    <x v="1"/>
    <x v="8"/>
    <s v="Acco 3-Hole Punch"/>
    <n v="0.87599999999999978"/>
    <n v="1"/>
    <n v="0.8"/>
    <n v="-1.4016000000000002"/>
    <s v="NO"/>
    <n v="0.70079999999999987"/>
    <n v="0.17519999999999991"/>
    <n v="0"/>
  </r>
  <r>
    <n v="2108"/>
    <s v="CA-2015-164882"/>
    <x v="89"/>
    <d v="2015-10-31T00:00:00"/>
    <x v="3"/>
    <x v="65"/>
    <x v="65"/>
    <x v="0"/>
    <x v="0"/>
    <x v="56"/>
    <x v="1"/>
    <n v="92374"/>
    <x v="1"/>
    <s v="OFF-PA-10000157"/>
    <x v="1"/>
    <x v="10"/>
    <s v="Xerox 191"/>
    <n v="19.98"/>
    <n v="1"/>
    <n v="0"/>
    <n v="9.3905999999999992"/>
    <s v="Yes"/>
    <n v="0"/>
    <n v="19.98"/>
    <n v="0"/>
  </r>
  <r>
    <n v="2109"/>
    <s v="CA-2015-164882"/>
    <x v="89"/>
    <d v="2015-10-31T00:00:00"/>
    <x v="3"/>
    <x v="65"/>
    <x v="65"/>
    <x v="0"/>
    <x v="0"/>
    <x v="56"/>
    <x v="1"/>
    <n v="92374"/>
    <x v="1"/>
    <s v="OFF-BI-10004519"/>
    <x v="1"/>
    <x v="8"/>
    <s v="GBC DocuBind P100 Manual Binding Machine"/>
    <n v="398.35199999999998"/>
    <n v="3"/>
    <n v="0.2"/>
    <n v="124.48499999999999"/>
    <s v="Yes"/>
    <n v="239.01120000000003"/>
    <n v="956.04480000000001"/>
    <n v="0"/>
  </r>
  <r>
    <n v="2110"/>
    <s v="CA-2015-164882"/>
    <x v="89"/>
    <d v="2015-10-31T00:00:00"/>
    <x v="3"/>
    <x v="65"/>
    <x v="65"/>
    <x v="0"/>
    <x v="0"/>
    <x v="56"/>
    <x v="1"/>
    <n v="92374"/>
    <x v="1"/>
    <s v="OFF-AR-10004272"/>
    <x v="1"/>
    <x v="6"/>
    <s v="Newell 308"/>
    <n v="5.04"/>
    <n v="3"/>
    <n v="0"/>
    <n v="1.2599999999999998"/>
    <s v="Yes"/>
    <n v="0"/>
    <n v="15.120000000000001"/>
    <n v="0"/>
  </r>
  <r>
    <n v="2111"/>
    <s v="CA-2015-164882"/>
    <x v="89"/>
    <d v="2015-10-31T00:00:00"/>
    <x v="3"/>
    <x v="65"/>
    <x v="65"/>
    <x v="0"/>
    <x v="0"/>
    <x v="56"/>
    <x v="1"/>
    <n v="92374"/>
    <x v="1"/>
    <s v="OFF-FA-10000585"/>
    <x v="1"/>
    <x v="13"/>
    <s v="OIC Bulk Pack Metal Binder Clips"/>
    <n v="17.450000000000003"/>
    <n v="5"/>
    <n v="0"/>
    <n v="8.0269999999999992"/>
    <s v="Yes"/>
    <n v="0"/>
    <n v="87.250000000000014"/>
    <n v="0"/>
  </r>
  <r>
    <n v="2112"/>
    <s v="CA-2015-164882"/>
    <x v="89"/>
    <d v="2015-10-31T00:00:00"/>
    <x v="3"/>
    <x v="65"/>
    <x v="65"/>
    <x v="0"/>
    <x v="0"/>
    <x v="56"/>
    <x v="1"/>
    <n v="92374"/>
    <x v="1"/>
    <s v="FUR-CH-10004218"/>
    <x v="0"/>
    <x v="1"/>
    <s v="Global Fabric Manager's Chair, Dark Gray"/>
    <n v="323.13600000000002"/>
    <n v="4"/>
    <n v="0.2"/>
    <n v="20.196000000000012"/>
    <s v="Yes"/>
    <n v="258.50880000000001"/>
    <n v="1034.0352"/>
    <n v="0"/>
  </r>
  <r>
    <n v="2113"/>
    <s v="CA-2015-164882"/>
    <x v="89"/>
    <d v="2015-10-31T00:00:00"/>
    <x v="3"/>
    <x v="65"/>
    <x v="65"/>
    <x v="0"/>
    <x v="0"/>
    <x v="56"/>
    <x v="1"/>
    <n v="92374"/>
    <x v="1"/>
    <s v="OFF-SU-10004231"/>
    <x v="1"/>
    <x v="14"/>
    <s v="Acme Tagit Stainless Steel Antibacterial Scissors"/>
    <n v="29.700000000000003"/>
    <n v="3"/>
    <n v="0"/>
    <n v="8.0190000000000001"/>
    <s v="Yes"/>
    <n v="0"/>
    <n v="89.100000000000009"/>
    <n v="0"/>
  </r>
  <r>
    <n v="2114"/>
    <s v="CA-2015-164882"/>
    <x v="89"/>
    <d v="2015-10-31T00:00:00"/>
    <x v="3"/>
    <x v="65"/>
    <x v="65"/>
    <x v="0"/>
    <x v="0"/>
    <x v="56"/>
    <x v="1"/>
    <n v="92374"/>
    <x v="1"/>
    <s v="TEC-PH-10001578"/>
    <x v="2"/>
    <x v="7"/>
    <s v="Polycom SoundStation2 EX Conference phone"/>
    <n v="1295.8400000000001"/>
    <n v="4"/>
    <n v="0.2"/>
    <n v="145.78199999999993"/>
    <s v="Yes"/>
    <n v="1036.6720000000003"/>
    <n v="4146.6880000000001"/>
    <n v="0"/>
  </r>
  <r>
    <n v="2115"/>
    <s v="CA-2015-164882"/>
    <x v="89"/>
    <d v="2015-10-31T00:00:00"/>
    <x v="3"/>
    <x v="65"/>
    <x v="65"/>
    <x v="0"/>
    <x v="0"/>
    <x v="56"/>
    <x v="1"/>
    <n v="92374"/>
    <x v="1"/>
    <s v="OFF-ST-10003638"/>
    <x v="1"/>
    <x v="4"/>
    <s v="Mobile Personal File Cube"/>
    <n v="46.84"/>
    <n v="2"/>
    <n v="0"/>
    <n v="12.646799999999999"/>
    <s v="Yes"/>
    <n v="0"/>
    <n v="93.68"/>
    <n v="0"/>
  </r>
  <r>
    <n v="2116"/>
    <s v="CA-2015-164882"/>
    <x v="89"/>
    <d v="2015-10-31T00:00:00"/>
    <x v="3"/>
    <x v="65"/>
    <x v="65"/>
    <x v="0"/>
    <x v="0"/>
    <x v="56"/>
    <x v="1"/>
    <n v="92374"/>
    <x v="1"/>
    <s v="FUR-BO-10002213"/>
    <x v="0"/>
    <x v="0"/>
    <s v="DMI Eclipse Executive Suite Bookcases"/>
    <n v="425.83300000000003"/>
    <n v="1"/>
    <n v="0.15"/>
    <n v="20.03919999999998"/>
    <s v="Yes"/>
    <n v="63.874949999999998"/>
    <n v="361.95805000000001"/>
    <n v="0"/>
  </r>
  <r>
    <n v="2117"/>
    <s v="CA-2015-159786"/>
    <x v="88"/>
    <d v="2015-10-17T00:00:00"/>
    <x v="0"/>
    <x v="343"/>
    <x v="343"/>
    <x v="0"/>
    <x v="0"/>
    <x v="30"/>
    <x v="15"/>
    <n v="14609"/>
    <x v="3"/>
    <s v="FUR-TA-10001307"/>
    <x v="0"/>
    <x v="3"/>
    <s v="SAFCO PlanMaster Heigh-Adjustable Drafting Table Base, 43w x 30d x 30-37h, Black"/>
    <n v="209.67"/>
    <n v="1"/>
    <n v="0.4"/>
    <n v="-13.978000000000009"/>
    <s v="NO"/>
    <n v="83.867999999999995"/>
    <n v="125.80199999999999"/>
    <n v="5"/>
  </r>
  <r>
    <n v="2118"/>
    <s v="CA-2016-130267"/>
    <x v="251"/>
    <d v="2016-09-23T00:00:00"/>
    <x v="1"/>
    <x v="573"/>
    <x v="573"/>
    <x v="0"/>
    <x v="0"/>
    <x v="280"/>
    <x v="1"/>
    <n v="95207"/>
    <x v="1"/>
    <s v="OFF-PA-10002222"/>
    <x v="1"/>
    <x v="10"/>
    <s v="Xerox Color Copier Paper, 11&quot; x 17&quot;, Ream"/>
    <n v="159.88"/>
    <n v="7"/>
    <n v="0"/>
    <n v="73.544799999999995"/>
    <s v="NO"/>
    <n v="0"/>
    <n v="1119.1599999999999"/>
    <n v="4"/>
  </r>
  <r>
    <n v="2119"/>
    <s v="CA-2017-155460"/>
    <x v="669"/>
    <d v="2017-04-15T00:00:00"/>
    <x v="2"/>
    <x v="338"/>
    <x v="338"/>
    <x v="1"/>
    <x v="0"/>
    <x v="4"/>
    <x v="4"/>
    <n v="98105"/>
    <x v="1"/>
    <s v="OFF-PA-10002479"/>
    <x v="1"/>
    <x v="10"/>
    <s v="Xerox 4200 Series MultiUse Premium Copy Paper (20Lb. and 84 Bright)"/>
    <n v="5.28"/>
    <n v="1"/>
    <n v="0"/>
    <n v="2.3759999999999999"/>
    <s v="NO"/>
    <n v="0"/>
    <n v="5.28"/>
    <n v="2"/>
  </r>
  <r>
    <n v="2120"/>
    <s v="CA-2017-155460"/>
    <x v="669"/>
    <d v="2017-04-15T00:00:00"/>
    <x v="2"/>
    <x v="338"/>
    <x v="338"/>
    <x v="1"/>
    <x v="0"/>
    <x v="4"/>
    <x v="4"/>
    <n v="98105"/>
    <x v="1"/>
    <s v="OFF-BI-10003091"/>
    <x v="1"/>
    <x v="8"/>
    <s v="GBC DocuBind TL200 Manual Binding Machine"/>
    <n v="895.92"/>
    <n v="5"/>
    <n v="0.2"/>
    <n v="302.37299999999993"/>
    <s v="NO"/>
    <n v="895.92"/>
    <n v="3583.6799999999994"/>
    <n v="2"/>
  </r>
  <r>
    <n v="2121"/>
    <s v="US-2017-168690"/>
    <x v="363"/>
    <d v="2017-01-13T00:00:00"/>
    <x v="1"/>
    <x v="465"/>
    <x v="465"/>
    <x v="0"/>
    <x v="0"/>
    <x v="281"/>
    <x v="2"/>
    <n v="32174"/>
    <x v="0"/>
    <s v="OFF-BI-10000145"/>
    <x v="1"/>
    <x v="8"/>
    <s v="Zipper Ring Binder Pockets"/>
    <n v="2.8080000000000007"/>
    <n v="3"/>
    <n v="0.7"/>
    <n v="-1.9656000000000002"/>
    <s v="NO"/>
    <n v="5.8968000000000016"/>
    <n v="2.5272000000000014"/>
    <n v="6"/>
  </r>
  <r>
    <n v="2122"/>
    <s v="CA-2017-158246"/>
    <x v="45"/>
    <d v="2017-11-11T00:00:00"/>
    <x v="2"/>
    <x v="80"/>
    <x v="80"/>
    <x v="1"/>
    <x v="0"/>
    <x v="282"/>
    <x v="1"/>
    <n v="94086"/>
    <x v="1"/>
    <s v="FUR-CH-10003061"/>
    <x v="0"/>
    <x v="1"/>
    <s v="Global Leather Task Chair, Black"/>
    <n v="215.976"/>
    <n v="3"/>
    <n v="0.2"/>
    <n v="-2.6997000000000355"/>
    <s v="NO"/>
    <n v="129.5856"/>
    <n v="518.3424"/>
    <n v="2"/>
  </r>
  <r>
    <n v="2123"/>
    <s v="CA-2017-167381"/>
    <x v="585"/>
    <d v="2017-09-24T00:00:00"/>
    <x v="0"/>
    <x v="382"/>
    <x v="382"/>
    <x v="2"/>
    <x v="0"/>
    <x v="190"/>
    <x v="12"/>
    <n v="48911"/>
    <x v="2"/>
    <s v="FUR-BO-10001972"/>
    <x v="0"/>
    <x v="0"/>
    <s v="O'Sullivan 4-Shelf Bookcase in Odessa Pine"/>
    <n v="241.96"/>
    <n v="2"/>
    <n v="0"/>
    <n v="41.133199999999988"/>
    <s v="NO"/>
    <n v="0"/>
    <n v="483.92"/>
    <n v="2"/>
  </r>
  <r>
    <n v="2124"/>
    <s v="CA-2017-167381"/>
    <x v="585"/>
    <d v="2017-09-24T00:00:00"/>
    <x v="0"/>
    <x v="382"/>
    <x v="382"/>
    <x v="2"/>
    <x v="0"/>
    <x v="190"/>
    <x v="12"/>
    <n v="48911"/>
    <x v="2"/>
    <s v="OFF-LA-10000134"/>
    <x v="1"/>
    <x v="2"/>
    <s v="Avery 511"/>
    <n v="27.72"/>
    <n v="9"/>
    <n v="0"/>
    <n v="13.3056"/>
    <s v="NO"/>
    <n v="0"/>
    <n v="249.48"/>
    <n v="2"/>
  </r>
  <r>
    <n v="2125"/>
    <s v="CA-2017-144862"/>
    <x v="96"/>
    <d v="2017-12-05T00:00:00"/>
    <x v="1"/>
    <x v="382"/>
    <x v="382"/>
    <x v="2"/>
    <x v="0"/>
    <x v="10"/>
    <x v="9"/>
    <n v="19143"/>
    <x v="3"/>
    <s v="OFF-EN-10003040"/>
    <x v="1"/>
    <x v="12"/>
    <s v="Quality Park Security Envelopes"/>
    <n v="104.68000000000002"/>
    <n v="5"/>
    <n v="0.2"/>
    <n v="35.329499999999996"/>
    <s v="NO"/>
    <n v="104.68000000000002"/>
    <n v="418.72000000000008"/>
    <n v="4"/>
  </r>
  <r>
    <n v="2126"/>
    <s v="CA-2017-144862"/>
    <x v="96"/>
    <d v="2017-12-05T00:00:00"/>
    <x v="1"/>
    <x v="382"/>
    <x v="382"/>
    <x v="2"/>
    <x v="0"/>
    <x v="10"/>
    <x v="9"/>
    <n v="19143"/>
    <x v="3"/>
    <s v="TEC-PH-10000923"/>
    <x v="2"/>
    <x v="7"/>
    <s v="Belkin SportFit Armband For iPhone 5s/5c, Fuchsia"/>
    <n v="62.957999999999998"/>
    <n v="7"/>
    <n v="0.4"/>
    <n v="9.4436999999999998"/>
    <s v="NO"/>
    <n v="176.28240000000002"/>
    <n v="264.42359999999996"/>
    <n v="4"/>
  </r>
  <r>
    <n v="2127"/>
    <s v="CA-2014-126032"/>
    <x v="670"/>
    <d v="2014-06-28T00:00:00"/>
    <x v="1"/>
    <x v="574"/>
    <x v="574"/>
    <x v="0"/>
    <x v="0"/>
    <x v="10"/>
    <x v="9"/>
    <n v="19143"/>
    <x v="3"/>
    <s v="TEC-AC-10000158"/>
    <x v="2"/>
    <x v="11"/>
    <s v="Sony 64GB Class 10 Micro SDHC R40 Memory Card"/>
    <n v="86.376000000000005"/>
    <n v="3"/>
    <n v="0.2"/>
    <n v="1.079699999999999"/>
    <s v="NO"/>
    <n v="51.825600000000009"/>
    <n v="207.30240000000003"/>
    <n v="5"/>
  </r>
  <r>
    <n v="2128"/>
    <s v="CA-2015-134859"/>
    <x v="242"/>
    <d v="2015-10-09T00:00:00"/>
    <x v="1"/>
    <x v="451"/>
    <x v="451"/>
    <x v="2"/>
    <x v="0"/>
    <x v="10"/>
    <x v="9"/>
    <n v="19134"/>
    <x v="3"/>
    <s v="FUR-FU-10003623"/>
    <x v="0"/>
    <x v="5"/>
    <s v="DataProducts Ampli Magnifier Task Lamp, Black,"/>
    <n v="64.944000000000003"/>
    <n v="3"/>
    <n v="0.2"/>
    <n v="6.4943999999999953"/>
    <s v="NO"/>
    <n v="38.9664"/>
    <n v="155.8656"/>
    <n v="5"/>
  </r>
  <r>
    <n v="2129"/>
    <s v="CA-2015-134859"/>
    <x v="242"/>
    <d v="2015-10-09T00:00:00"/>
    <x v="1"/>
    <x v="451"/>
    <x v="451"/>
    <x v="2"/>
    <x v="0"/>
    <x v="10"/>
    <x v="9"/>
    <n v="19134"/>
    <x v="3"/>
    <s v="OFF-PA-10001293"/>
    <x v="1"/>
    <x v="10"/>
    <s v="Xerox 1946"/>
    <n v="20.736000000000004"/>
    <n v="4"/>
    <n v="0.2"/>
    <n v="7.2576000000000001"/>
    <s v="NO"/>
    <n v="16.588800000000003"/>
    <n v="66.355200000000011"/>
    <n v="5"/>
  </r>
  <r>
    <n v="2130"/>
    <s v="US-2014-114188"/>
    <x v="671"/>
    <d v="2014-05-22T00:00:00"/>
    <x v="0"/>
    <x v="575"/>
    <x v="575"/>
    <x v="1"/>
    <x v="0"/>
    <x v="18"/>
    <x v="38"/>
    <n v="3820"/>
    <x v="3"/>
    <s v="OFF-AP-10000124"/>
    <x v="1"/>
    <x v="9"/>
    <s v="Acco 6 Outlet Guardian Basic Surge Suppressor"/>
    <n v="33.28"/>
    <n v="4"/>
    <n v="0"/>
    <n v="9.3184000000000005"/>
    <s v="NO"/>
    <n v="0"/>
    <n v="133.12"/>
    <n v="2"/>
  </r>
  <r>
    <n v="2131"/>
    <s v="US-2014-114188"/>
    <x v="671"/>
    <d v="2014-05-22T00:00:00"/>
    <x v="0"/>
    <x v="575"/>
    <x v="575"/>
    <x v="1"/>
    <x v="0"/>
    <x v="18"/>
    <x v="38"/>
    <n v="3820"/>
    <x v="3"/>
    <s v="OFF-AR-10004511"/>
    <x v="1"/>
    <x v="6"/>
    <s v="Sanford Colorific Scented Colored Pencils, 12/Pack"/>
    <n v="38.520000000000003"/>
    <n v="9"/>
    <n v="0"/>
    <n v="11.9412"/>
    <s v="NO"/>
    <n v="0"/>
    <n v="346.68"/>
    <n v="2"/>
  </r>
  <r>
    <n v="2132"/>
    <s v="US-2014-114188"/>
    <x v="671"/>
    <d v="2014-05-22T00:00:00"/>
    <x v="0"/>
    <x v="575"/>
    <x v="575"/>
    <x v="1"/>
    <x v="0"/>
    <x v="18"/>
    <x v="38"/>
    <n v="3820"/>
    <x v="3"/>
    <s v="FUR-FU-10000076"/>
    <x v="0"/>
    <x v="5"/>
    <s v="24-Hour Round Wall Clock"/>
    <n v="139.86000000000001"/>
    <n v="7"/>
    <n v="0"/>
    <n v="60.139800000000015"/>
    <s v="NO"/>
    <n v="0"/>
    <n v="979.0200000000001"/>
    <n v="2"/>
  </r>
  <r>
    <n v="2133"/>
    <s v="CA-2015-156524"/>
    <x v="312"/>
    <d v="2015-11-26T00:00:00"/>
    <x v="1"/>
    <x v="297"/>
    <x v="297"/>
    <x v="0"/>
    <x v="0"/>
    <x v="20"/>
    <x v="15"/>
    <n v="10011"/>
    <x v="3"/>
    <s v="OFF-PA-10003883"/>
    <x v="1"/>
    <x v="10"/>
    <s v="Message Book, Phone, Wirebound Standard Line Memo, 2 3/4&quot; X 5&quot;"/>
    <n v="19.649999999999999"/>
    <n v="3"/>
    <n v="0"/>
    <n v="9.0389999999999997"/>
    <s v="NO"/>
    <n v="0"/>
    <n v="58.949999999999996"/>
    <n v="6"/>
  </r>
  <r>
    <n v="2134"/>
    <s v="CA-2015-122210"/>
    <x v="672"/>
    <d v="2015-12-04T00:00:00"/>
    <x v="1"/>
    <x v="576"/>
    <x v="576"/>
    <x v="0"/>
    <x v="0"/>
    <x v="10"/>
    <x v="9"/>
    <n v="19134"/>
    <x v="3"/>
    <s v="OFF-BI-10003656"/>
    <x v="1"/>
    <x v="8"/>
    <s v="Fellowes PB200 Plastic Comb Binding Machine"/>
    <n v="152.99100000000001"/>
    <n v="3"/>
    <n v="0.7"/>
    <n v="-122.39280000000002"/>
    <s v="NO"/>
    <n v="321.28110000000004"/>
    <n v="137.69190000000003"/>
    <n v="4"/>
  </r>
  <r>
    <n v="2135"/>
    <s v="CA-2015-122210"/>
    <x v="672"/>
    <d v="2015-12-04T00:00:00"/>
    <x v="1"/>
    <x v="576"/>
    <x v="576"/>
    <x v="0"/>
    <x v="0"/>
    <x v="10"/>
    <x v="9"/>
    <n v="19134"/>
    <x v="3"/>
    <s v="OFF-FA-10000053"/>
    <x v="1"/>
    <x v="13"/>
    <s v="Revere Boxed Rubber Bands by Revere"/>
    <n v="10.584"/>
    <n v="7"/>
    <n v="0.2"/>
    <n v="-2.3813999999999993"/>
    <s v="NO"/>
    <n v="14.817599999999999"/>
    <n v="59.270399999999995"/>
    <n v="4"/>
  </r>
  <r>
    <n v="2136"/>
    <s v="CA-2015-122210"/>
    <x v="672"/>
    <d v="2015-12-04T00:00:00"/>
    <x v="1"/>
    <x v="576"/>
    <x v="576"/>
    <x v="0"/>
    <x v="0"/>
    <x v="10"/>
    <x v="9"/>
    <n v="19134"/>
    <x v="3"/>
    <s v="TEC-PH-10002807"/>
    <x v="2"/>
    <x v="7"/>
    <s v="Motorla HX550 Universal Bluetooth Headset"/>
    <n v="94.919999999999987"/>
    <n v="4"/>
    <n v="0.4"/>
    <n v="15.819999999999993"/>
    <s v="NO"/>
    <n v="151.87199999999999"/>
    <n v="227.80799999999996"/>
    <n v="4"/>
  </r>
  <r>
    <n v="2137"/>
    <s v="CA-2015-156377"/>
    <x v="620"/>
    <d v="2016-01-05T00:00:00"/>
    <x v="1"/>
    <x v="577"/>
    <x v="577"/>
    <x v="0"/>
    <x v="0"/>
    <x v="55"/>
    <x v="5"/>
    <n v="75051"/>
    <x v="2"/>
    <s v="FUR-FU-10002364"/>
    <x v="0"/>
    <x v="5"/>
    <s v="Eldon Expressions Wood Desk Accessories, Oak"/>
    <n v="14.76"/>
    <n v="5"/>
    <n v="0.6"/>
    <n v="-11.439000000000004"/>
    <s v="NO"/>
    <n v="44.279999999999994"/>
    <n v="29.520000000000003"/>
    <n v="5"/>
  </r>
  <r>
    <n v="2138"/>
    <s v="CA-2015-156377"/>
    <x v="620"/>
    <d v="2016-01-05T00:00:00"/>
    <x v="1"/>
    <x v="577"/>
    <x v="577"/>
    <x v="0"/>
    <x v="0"/>
    <x v="55"/>
    <x v="5"/>
    <n v="75051"/>
    <x v="2"/>
    <s v="OFF-BI-10002954"/>
    <x v="1"/>
    <x v="8"/>
    <s v="Newell 3-Hole Punched Plastic Slotted Magazine Holders for Binders"/>
    <n v="3.6559999999999993"/>
    <n v="4"/>
    <n v="0.8"/>
    <n v="-5.8496000000000024"/>
    <s v="NO"/>
    <n v="11.699199999999998"/>
    <n v="2.9247999999999994"/>
    <n v="5"/>
  </r>
  <r>
    <n v="2139"/>
    <s v="US-2017-157896"/>
    <x v="673"/>
    <d v="2017-11-16T00:00:00"/>
    <x v="3"/>
    <x v="558"/>
    <x v="558"/>
    <x v="0"/>
    <x v="0"/>
    <x v="20"/>
    <x v="15"/>
    <n v="10009"/>
    <x v="3"/>
    <s v="OFF-PA-10004092"/>
    <x v="1"/>
    <x v="10"/>
    <s v="Tops Green Bar Computer Printout Paper"/>
    <n v="146.82"/>
    <n v="3"/>
    <n v="0"/>
    <n v="73.41"/>
    <s v="NO"/>
    <n v="0"/>
    <n v="440.46"/>
    <n v="0"/>
  </r>
  <r>
    <n v="2140"/>
    <s v="CA-2014-159520"/>
    <x v="571"/>
    <d v="2014-06-11T00:00:00"/>
    <x v="1"/>
    <x v="265"/>
    <x v="265"/>
    <x v="1"/>
    <x v="0"/>
    <x v="85"/>
    <x v="15"/>
    <n v="11561"/>
    <x v="3"/>
    <s v="OFF-BI-10003982"/>
    <x v="1"/>
    <x v="8"/>
    <s v="Wilson Jones Century Plastic Molded Ring Binders"/>
    <n v="149.54399999999998"/>
    <n v="9"/>
    <n v="0.2"/>
    <n v="50.471099999999993"/>
    <s v="NO"/>
    <n v="269.17919999999998"/>
    <n v="1076.7167999999997"/>
    <n v="5"/>
  </r>
  <r>
    <n v="2141"/>
    <s v="CA-2014-159520"/>
    <x v="571"/>
    <d v="2014-06-11T00:00:00"/>
    <x v="1"/>
    <x v="265"/>
    <x v="265"/>
    <x v="1"/>
    <x v="0"/>
    <x v="85"/>
    <x v="15"/>
    <n v="11561"/>
    <x v="3"/>
    <s v="OFF-SU-10001664"/>
    <x v="1"/>
    <x v="14"/>
    <s v="Acme Office Executive Series Stainless Steel Trimmers"/>
    <n v="17.14"/>
    <n v="2"/>
    <n v="0"/>
    <n v="4.4564000000000004"/>
    <s v="NO"/>
    <n v="0"/>
    <n v="34.28"/>
    <n v="5"/>
  </r>
  <r>
    <n v="2142"/>
    <s v="CA-2014-159520"/>
    <x v="571"/>
    <d v="2014-06-11T00:00:00"/>
    <x v="1"/>
    <x v="265"/>
    <x v="265"/>
    <x v="1"/>
    <x v="0"/>
    <x v="85"/>
    <x v="15"/>
    <n v="11561"/>
    <x v="3"/>
    <s v="FUR-TA-10003238"/>
    <x v="0"/>
    <x v="3"/>
    <s v="Chromcraft Bull-Nose Wood 48&quot; x 96&quot; Rectangular Conference Tables"/>
    <n v="991.76400000000012"/>
    <n v="3"/>
    <n v="0.4"/>
    <n v="-347.11740000000009"/>
    <s v="NO"/>
    <n v="1190.1168000000002"/>
    <n v="1785.1752000000001"/>
    <n v="5"/>
  </r>
  <r>
    <n v="2143"/>
    <s v="CA-2016-155481"/>
    <x v="142"/>
    <d v="2016-09-05T00:00:00"/>
    <x v="1"/>
    <x v="158"/>
    <x v="158"/>
    <x v="1"/>
    <x v="0"/>
    <x v="10"/>
    <x v="9"/>
    <n v="19140"/>
    <x v="3"/>
    <s v="OFF-PA-10004675"/>
    <x v="1"/>
    <x v="10"/>
    <s v="Telephone Message Books with Fax/Mobile Section, 5 1/2&quot; x 3 3/16&quot;"/>
    <n v="30.48"/>
    <n v="6"/>
    <n v="0.2"/>
    <n v="9.9059999999999988"/>
    <s v="NO"/>
    <n v="36.576000000000001"/>
    <n v="146.304"/>
    <n v="4"/>
  </r>
  <r>
    <n v="2144"/>
    <s v="CA-2016-155481"/>
    <x v="142"/>
    <d v="2016-09-05T00:00:00"/>
    <x v="1"/>
    <x v="158"/>
    <x v="158"/>
    <x v="1"/>
    <x v="0"/>
    <x v="10"/>
    <x v="9"/>
    <n v="19140"/>
    <x v="3"/>
    <s v="TEC-PH-10002293"/>
    <x v="2"/>
    <x v="7"/>
    <s v="Anker 36W 4-Port USB Wall Charger Travel Power Adapter for iPhone 5s 5c 5"/>
    <n v="23.987999999999996"/>
    <n v="2"/>
    <n v="0.4"/>
    <n v="-4.7975999999999974"/>
    <s v="NO"/>
    <n v="19.190399999999997"/>
    <n v="28.785599999999995"/>
    <n v="4"/>
  </r>
  <r>
    <n v="2145"/>
    <s v="CA-2016-155481"/>
    <x v="142"/>
    <d v="2016-09-05T00:00:00"/>
    <x v="1"/>
    <x v="158"/>
    <x v="158"/>
    <x v="1"/>
    <x v="0"/>
    <x v="10"/>
    <x v="9"/>
    <n v="19140"/>
    <x v="3"/>
    <s v="OFF-FA-10002780"/>
    <x v="1"/>
    <x v="13"/>
    <s v="Staples"/>
    <n v="16.687999999999999"/>
    <n v="7"/>
    <n v="0.2"/>
    <n v="5.4235999999999995"/>
    <s v="NO"/>
    <n v="23.363199999999999"/>
    <n v="93.452799999999996"/>
    <n v="4"/>
  </r>
  <r>
    <n v="2146"/>
    <s v="US-2016-152051"/>
    <x v="674"/>
    <d v="2016-06-29T00:00:00"/>
    <x v="1"/>
    <x v="378"/>
    <x v="378"/>
    <x v="1"/>
    <x v="0"/>
    <x v="283"/>
    <x v="9"/>
    <n v="17403"/>
    <x v="3"/>
    <s v="FUR-CH-10002965"/>
    <x v="0"/>
    <x v="1"/>
    <s v="Global Leather Highback Executive Chair with Pneumatic Height Adjustment, Black"/>
    <n v="422.05799999999994"/>
    <n v="3"/>
    <n v="0.3"/>
    <n v="-18.088200000000001"/>
    <s v="Yes"/>
    <n v="379.85219999999993"/>
    <n v="886.32179999999983"/>
    <n v="4"/>
  </r>
  <r>
    <n v="2147"/>
    <s v="US-2016-152051"/>
    <x v="674"/>
    <d v="2016-06-29T00:00:00"/>
    <x v="1"/>
    <x v="378"/>
    <x v="378"/>
    <x v="1"/>
    <x v="0"/>
    <x v="283"/>
    <x v="9"/>
    <n v="17403"/>
    <x v="3"/>
    <s v="OFF-BI-10004781"/>
    <x v="1"/>
    <x v="8"/>
    <s v="GBC Wire Binding Strips"/>
    <n v="38.088000000000001"/>
    <n v="4"/>
    <n v="0.7"/>
    <n v="-27.93119999999999"/>
    <s v="Yes"/>
    <n v="106.6464"/>
    <n v="45.705600000000004"/>
    <n v="4"/>
  </r>
  <r>
    <n v="2148"/>
    <s v="US-2016-152051"/>
    <x v="674"/>
    <d v="2016-06-29T00:00:00"/>
    <x v="1"/>
    <x v="378"/>
    <x v="378"/>
    <x v="1"/>
    <x v="0"/>
    <x v="283"/>
    <x v="9"/>
    <n v="17403"/>
    <x v="3"/>
    <s v="OFF-ST-10001713"/>
    <x v="1"/>
    <x v="4"/>
    <s v="Gould Plastics 9-Pocket Panel Bin, 18-3/8w x 5-1/4d x 20-1/2h, Black"/>
    <n v="254.35200000000003"/>
    <n v="6"/>
    <n v="0.2"/>
    <n v="-50.870400000000018"/>
    <s v="Yes"/>
    <n v="305.22240000000005"/>
    <n v="1220.8896"/>
    <n v="4"/>
  </r>
  <r>
    <n v="2149"/>
    <s v="CA-2014-141607"/>
    <x v="432"/>
    <d v="2014-12-17T00:00:00"/>
    <x v="1"/>
    <x v="576"/>
    <x v="576"/>
    <x v="0"/>
    <x v="0"/>
    <x v="3"/>
    <x v="1"/>
    <n v="94521"/>
    <x v="1"/>
    <s v="FUR-FU-10003975"/>
    <x v="0"/>
    <x v="5"/>
    <s v="Eldon Advantage Chair Mats for Low to Medium Pile Carpets"/>
    <n v="43.31"/>
    <n v="1"/>
    <n v="0"/>
    <n v="4.330999999999996"/>
    <s v="NO"/>
    <n v="0"/>
    <n v="43.31"/>
    <n v="5"/>
  </r>
  <r>
    <n v="2150"/>
    <s v="CA-2017-102771"/>
    <x v="185"/>
    <d v="2017-04-05T00:00:00"/>
    <x v="1"/>
    <x v="157"/>
    <x v="157"/>
    <x v="0"/>
    <x v="0"/>
    <x v="20"/>
    <x v="15"/>
    <n v="10035"/>
    <x v="3"/>
    <s v="TEC-PH-10001536"/>
    <x v="2"/>
    <x v="7"/>
    <s v="Spigen Samsung Galaxy S5 Case Wallet"/>
    <n v="84.949999999999989"/>
    <n v="5"/>
    <n v="0"/>
    <n v="22.086999999999996"/>
    <s v="NO"/>
    <n v="0"/>
    <n v="424.74999999999994"/>
    <n v="5"/>
  </r>
  <r>
    <n v="2151"/>
    <s v="US-2017-139969"/>
    <x v="123"/>
    <d v="2017-11-26T00:00:00"/>
    <x v="1"/>
    <x v="578"/>
    <x v="578"/>
    <x v="0"/>
    <x v="0"/>
    <x v="284"/>
    <x v="5"/>
    <n v="77840"/>
    <x v="2"/>
    <s v="FUR-CH-10001973"/>
    <x v="0"/>
    <x v="1"/>
    <s v="Office Star Flex Back Scooter Chair with White Frame"/>
    <n v="233.05799999999999"/>
    <n v="3"/>
    <n v="0.3"/>
    <n v="-53.270399999999995"/>
    <s v="NO"/>
    <n v="209.75219999999999"/>
    <n v="489.42179999999996"/>
    <n v="7"/>
  </r>
  <r>
    <n v="2152"/>
    <s v="CA-2014-167360"/>
    <x v="156"/>
    <d v="2014-11-29T00:00:00"/>
    <x v="0"/>
    <x v="579"/>
    <x v="579"/>
    <x v="0"/>
    <x v="0"/>
    <x v="285"/>
    <x v="25"/>
    <n v="63116"/>
    <x v="2"/>
    <s v="TEC-AC-10001772"/>
    <x v="2"/>
    <x v="11"/>
    <s v="Memorex Mini Travel Drive 16 GB USB 2.0 Flash Drive"/>
    <n v="111.79"/>
    <n v="7"/>
    <n v="0"/>
    <n v="43.598100000000002"/>
    <s v="NO"/>
    <n v="0"/>
    <n v="782.53000000000009"/>
    <n v="5"/>
  </r>
  <r>
    <n v="2153"/>
    <s v="CA-2015-123505"/>
    <x v="6"/>
    <d v="2015-11-26T00:00:00"/>
    <x v="1"/>
    <x v="481"/>
    <x v="481"/>
    <x v="0"/>
    <x v="0"/>
    <x v="94"/>
    <x v="31"/>
    <n v="2169"/>
    <x v="3"/>
    <s v="OFF-PA-10002586"/>
    <x v="1"/>
    <x v="10"/>
    <s v="Xerox 1970"/>
    <n v="14.940000000000001"/>
    <n v="3"/>
    <n v="0"/>
    <n v="7.0218000000000007"/>
    <s v="NO"/>
    <n v="0"/>
    <n v="44.820000000000007"/>
    <n v="4"/>
  </r>
  <r>
    <n v="2154"/>
    <s v="CA-2016-117282"/>
    <x v="216"/>
    <d v="2016-07-18T00:00:00"/>
    <x v="1"/>
    <x v="112"/>
    <x v="112"/>
    <x v="1"/>
    <x v="0"/>
    <x v="20"/>
    <x v="15"/>
    <n v="10009"/>
    <x v="3"/>
    <s v="OFF-BI-10004094"/>
    <x v="1"/>
    <x v="8"/>
    <s v="GBC Standard Plastic Binding Systems Combs"/>
    <n v="14.16"/>
    <n v="2"/>
    <n v="0.2"/>
    <n v="5.133"/>
    <s v="NO"/>
    <n v="5.6640000000000006"/>
    <n v="22.655999999999999"/>
    <n v="4"/>
  </r>
  <r>
    <n v="2155"/>
    <s v="US-2016-120460"/>
    <x v="567"/>
    <d v="2016-05-05T00:00:00"/>
    <x v="1"/>
    <x v="408"/>
    <x v="408"/>
    <x v="2"/>
    <x v="0"/>
    <x v="61"/>
    <x v="5"/>
    <n v="75081"/>
    <x v="2"/>
    <s v="FUR-FU-10004973"/>
    <x v="0"/>
    <x v="5"/>
    <s v="Flat Face Poster Frame"/>
    <n v="22.608000000000001"/>
    <n v="3"/>
    <n v="0.6"/>
    <n v="-10.173599999999997"/>
    <s v="NO"/>
    <n v="40.694399999999995"/>
    <n v="27.129600000000003"/>
    <n v="5"/>
  </r>
  <r>
    <n v="2156"/>
    <s v="CA-2016-111115"/>
    <x v="197"/>
    <d v="2016-07-27T00:00:00"/>
    <x v="0"/>
    <x v="445"/>
    <x v="445"/>
    <x v="0"/>
    <x v="0"/>
    <x v="1"/>
    <x v="1"/>
    <n v="90032"/>
    <x v="1"/>
    <s v="OFF-FA-10000624"/>
    <x v="1"/>
    <x v="13"/>
    <s v="OIC Binder Clips"/>
    <n v="21.48"/>
    <n v="6"/>
    <n v="0"/>
    <n v="10.74"/>
    <s v="NO"/>
    <n v="0"/>
    <n v="128.88"/>
    <n v="2"/>
  </r>
  <r>
    <n v="2157"/>
    <s v="CA-2014-124646"/>
    <x v="169"/>
    <d v="2014-06-24T00:00:00"/>
    <x v="2"/>
    <x v="231"/>
    <x v="231"/>
    <x v="0"/>
    <x v="0"/>
    <x v="31"/>
    <x v="11"/>
    <n v="55407"/>
    <x v="2"/>
    <s v="OFF-ST-10001097"/>
    <x v="1"/>
    <x v="4"/>
    <s v="Office Impressions Heavy Duty Welded Shelving &amp; Multimedia Storage Drawers"/>
    <n v="501.81000000000006"/>
    <n v="3"/>
    <n v="0"/>
    <n v="0"/>
    <s v="NO"/>
    <n v="0"/>
    <n v="1505.4300000000003"/>
    <n v="2"/>
  </r>
  <r>
    <n v="2158"/>
    <s v="CA-2014-124646"/>
    <x v="169"/>
    <d v="2014-06-24T00:00:00"/>
    <x v="2"/>
    <x v="231"/>
    <x v="231"/>
    <x v="0"/>
    <x v="0"/>
    <x v="31"/>
    <x v="11"/>
    <n v="55407"/>
    <x v="2"/>
    <s v="OFF-ST-10001469"/>
    <x v="1"/>
    <x v="4"/>
    <s v="Fellowes Bankers Box Recycled Super Stor/Drawer"/>
    <n v="161.94"/>
    <n v="3"/>
    <n v="0"/>
    <n v="9.716399999999993"/>
    <s v="NO"/>
    <n v="0"/>
    <n v="485.82"/>
    <n v="2"/>
  </r>
  <r>
    <n v="2159"/>
    <s v="CA-2017-148166"/>
    <x v="208"/>
    <d v="2017-10-26T00:00:00"/>
    <x v="1"/>
    <x v="71"/>
    <x v="71"/>
    <x v="2"/>
    <x v="0"/>
    <x v="207"/>
    <x v="2"/>
    <n v="32725"/>
    <x v="0"/>
    <s v="OFF-AR-10004956"/>
    <x v="1"/>
    <x v="6"/>
    <s v="Newell 33"/>
    <n v="17.856000000000002"/>
    <n v="4"/>
    <n v="0.2"/>
    <n v="2.0087999999999973"/>
    <s v="NO"/>
    <n v="14.284800000000002"/>
    <n v="57.139200000000002"/>
    <n v="5"/>
  </r>
  <r>
    <n v="2160"/>
    <s v="CA-2016-159737"/>
    <x v="323"/>
    <d v="2016-09-09T00:00:00"/>
    <x v="1"/>
    <x v="229"/>
    <x v="229"/>
    <x v="0"/>
    <x v="0"/>
    <x v="22"/>
    <x v="10"/>
    <n v="60610"/>
    <x v="2"/>
    <s v="OFF-BI-10004236"/>
    <x v="1"/>
    <x v="8"/>
    <s v="XtraLife ClearVue Slant-D Ring Binder, White, 3&quot;"/>
    <n v="8.8079999999999981"/>
    <n v="3"/>
    <n v="0.8"/>
    <n v="-14.973600000000001"/>
    <s v="NO"/>
    <n v="21.139199999999995"/>
    <n v="5.2847999999999971"/>
    <n v="6"/>
  </r>
  <r>
    <n v="2161"/>
    <s v="CA-2016-141019"/>
    <x v="675"/>
    <d v="2016-05-14T00:00:00"/>
    <x v="3"/>
    <x v="109"/>
    <x v="109"/>
    <x v="0"/>
    <x v="0"/>
    <x v="74"/>
    <x v="24"/>
    <n v="45231"/>
    <x v="3"/>
    <s v="FUR-FU-10002937"/>
    <x v="0"/>
    <x v="5"/>
    <s v="GE 48&quot; Fluorescent Tube, Cool White Energy Saver, 34 Watts, 30/Box"/>
    <n v="79.384000000000015"/>
    <n v="1"/>
    <n v="0.2"/>
    <n v="29.768999999999998"/>
    <s v="NO"/>
    <n v="15.876800000000003"/>
    <n v="63.507200000000012"/>
    <n v="0"/>
  </r>
  <r>
    <n v="2162"/>
    <s v="CA-2016-101938"/>
    <x v="676"/>
    <d v="2016-01-12T00:00:00"/>
    <x v="1"/>
    <x v="108"/>
    <x v="108"/>
    <x v="2"/>
    <x v="0"/>
    <x v="182"/>
    <x v="1"/>
    <n v="94601"/>
    <x v="1"/>
    <s v="OFF-AR-10003696"/>
    <x v="1"/>
    <x v="6"/>
    <s v="Panasonic KP-350BK Electric Pencil Sharpener with Auto Stop"/>
    <n v="34.58"/>
    <n v="1"/>
    <n v="0"/>
    <n v="10.028199999999998"/>
    <s v="NO"/>
    <n v="0"/>
    <n v="34.58"/>
    <n v="5"/>
  </r>
  <r>
    <n v="2163"/>
    <s v="CA-2017-166296"/>
    <x v="677"/>
    <d v="2017-03-19T00:00:00"/>
    <x v="1"/>
    <x v="580"/>
    <x v="580"/>
    <x v="2"/>
    <x v="0"/>
    <x v="286"/>
    <x v="1"/>
    <n v="95336"/>
    <x v="1"/>
    <s v="OFF-PA-10004359"/>
    <x v="1"/>
    <x v="10"/>
    <s v="Multicolor Computer Printout Paper"/>
    <n v="314.54999999999995"/>
    <n v="3"/>
    <n v="0"/>
    <n v="150.98399999999998"/>
    <s v="NO"/>
    <n v="0"/>
    <n v="943.64999999999986"/>
    <n v="6"/>
  </r>
  <r>
    <n v="2164"/>
    <s v="CA-2016-154018"/>
    <x v="63"/>
    <d v="2016-10-19T00:00:00"/>
    <x v="1"/>
    <x v="66"/>
    <x v="66"/>
    <x v="0"/>
    <x v="0"/>
    <x v="128"/>
    <x v="5"/>
    <n v="78041"/>
    <x v="2"/>
    <s v="TEC-AC-10002402"/>
    <x v="2"/>
    <x v="11"/>
    <s v="Razer Kraken PRO Over Ear PC and Music Headset"/>
    <n v="191.976"/>
    <n v="3"/>
    <n v="0.2"/>
    <n v="23.996999999999986"/>
    <s v="NO"/>
    <n v="115.18560000000001"/>
    <n v="460.74239999999998"/>
    <n v="6"/>
  </r>
  <r>
    <n v="2165"/>
    <s v="CA-2016-154018"/>
    <x v="63"/>
    <d v="2016-10-19T00:00:00"/>
    <x v="1"/>
    <x v="66"/>
    <x v="66"/>
    <x v="0"/>
    <x v="0"/>
    <x v="128"/>
    <x v="5"/>
    <n v="78041"/>
    <x v="2"/>
    <s v="OFF-PA-10000551"/>
    <x v="1"/>
    <x v="10"/>
    <s v="Array Memo Cubes"/>
    <n v="8.2880000000000003"/>
    <n v="2"/>
    <n v="0.2"/>
    <n v="3.0043999999999995"/>
    <s v="NO"/>
    <n v="3.3152000000000004"/>
    <n v="13.2608"/>
    <n v="6"/>
  </r>
  <r>
    <n v="2166"/>
    <s v="CA-2016-154018"/>
    <x v="63"/>
    <d v="2016-10-19T00:00:00"/>
    <x v="1"/>
    <x v="66"/>
    <x v="66"/>
    <x v="0"/>
    <x v="0"/>
    <x v="128"/>
    <x v="5"/>
    <n v="78041"/>
    <x v="2"/>
    <s v="FUR-FU-10003394"/>
    <x v="0"/>
    <x v="5"/>
    <s v="Tenex &quot;The Solids&quot; Textured Chair Mats"/>
    <n v="139.91999999999999"/>
    <n v="5"/>
    <n v="0.6"/>
    <n v="-150.41399999999999"/>
    <s v="NO"/>
    <n v="419.75999999999993"/>
    <n v="279.83999999999997"/>
    <n v="6"/>
  </r>
  <r>
    <n v="2167"/>
    <s v="CA-2016-154018"/>
    <x v="63"/>
    <d v="2016-10-19T00:00:00"/>
    <x v="1"/>
    <x v="66"/>
    <x v="66"/>
    <x v="0"/>
    <x v="0"/>
    <x v="128"/>
    <x v="5"/>
    <n v="78041"/>
    <x v="2"/>
    <s v="OFF-AR-10002067"/>
    <x v="1"/>
    <x v="6"/>
    <s v="Newell 334"/>
    <n v="15.872"/>
    <n v="1"/>
    <n v="0.2"/>
    <n v="1.1904000000000003"/>
    <s v="NO"/>
    <n v="3.1744000000000003"/>
    <n v="12.6976"/>
    <n v="6"/>
  </r>
  <r>
    <n v="2168"/>
    <s v="CA-2016-154018"/>
    <x v="63"/>
    <d v="2016-10-19T00:00:00"/>
    <x v="1"/>
    <x v="66"/>
    <x v="66"/>
    <x v="0"/>
    <x v="0"/>
    <x v="128"/>
    <x v="5"/>
    <n v="78041"/>
    <x v="2"/>
    <s v="OFF-BI-10004140"/>
    <x v="1"/>
    <x v="8"/>
    <s v="Avery Non-Stick Binders"/>
    <n v="6.2859999999999987"/>
    <n v="7"/>
    <n v="0.8"/>
    <n v="-11.000500000000008"/>
    <s v="NO"/>
    <n v="35.201599999999992"/>
    <n v="8.8003999999999962"/>
    <n v="6"/>
  </r>
  <r>
    <n v="2169"/>
    <s v="CA-2017-117870"/>
    <x v="678"/>
    <d v="2017-01-30T00:00:00"/>
    <x v="0"/>
    <x v="581"/>
    <x v="581"/>
    <x v="0"/>
    <x v="0"/>
    <x v="239"/>
    <x v="24"/>
    <n v="44240"/>
    <x v="3"/>
    <s v="OFF-AR-10004078"/>
    <x v="1"/>
    <x v="6"/>
    <s v="Newell 312"/>
    <n v="14.015999999999998"/>
    <n v="3"/>
    <n v="0.2"/>
    <n v="1.7519999999999998"/>
    <s v="NO"/>
    <n v="8.4095999999999993"/>
    <n v="33.638399999999997"/>
    <n v="3"/>
  </r>
  <r>
    <n v="2170"/>
    <s v="CA-2017-117870"/>
    <x v="678"/>
    <d v="2017-01-30T00:00:00"/>
    <x v="0"/>
    <x v="581"/>
    <x v="581"/>
    <x v="0"/>
    <x v="0"/>
    <x v="239"/>
    <x v="24"/>
    <n v="44240"/>
    <x v="3"/>
    <s v="TEC-AC-10000927"/>
    <x v="2"/>
    <x v="11"/>
    <s v="Anker Ultrathin Bluetooth Wireless Keyboard Aluminum Cover with Stand "/>
    <n v="71.975999999999999"/>
    <n v="3"/>
    <n v="0.2"/>
    <n v="-8.9970000000000034"/>
    <s v="NO"/>
    <n v="43.185600000000001"/>
    <n v="172.7424"/>
    <n v="3"/>
  </r>
  <r>
    <n v="2171"/>
    <s v="CA-2017-117870"/>
    <x v="678"/>
    <d v="2017-01-30T00:00:00"/>
    <x v="0"/>
    <x v="581"/>
    <x v="581"/>
    <x v="0"/>
    <x v="0"/>
    <x v="239"/>
    <x v="24"/>
    <n v="44240"/>
    <x v="3"/>
    <s v="TEC-PH-10003931"/>
    <x v="2"/>
    <x v="7"/>
    <s v="JBL Micro Wireless Portable Bluetooth Speaker"/>
    <n v="107.982"/>
    <n v="3"/>
    <n v="0.4"/>
    <n v="-26.995499999999993"/>
    <s v="NO"/>
    <n v="129.57840000000002"/>
    <n v="194.36760000000001"/>
    <n v="3"/>
  </r>
  <r>
    <n v="2172"/>
    <s v="US-2017-137491"/>
    <x v="123"/>
    <d v="2017-11-25T00:00:00"/>
    <x v="1"/>
    <x v="18"/>
    <x v="18"/>
    <x v="1"/>
    <x v="0"/>
    <x v="287"/>
    <x v="5"/>
    <n v="76903"/>
    <x v="2"/>
    <s v="FUR-CH-10004675"/>
    <x v="0"/>
    <x v="1"/>
    <s v="Lifetime Advantage Folding Chairs, 4/Carton"/>
    <n v="305.31200000000001"/>
    <n v="2"/>
    <n v="0.3"/>
    <n v="-8.7232000000000198"/>
    <s v="NO"/>
    <n v="183.18719999999999"/>
    <n v="427.43680000000006"/>
    <n v="6"/>
  </r>
  <r>
    <n v="2173"/>
    <s v="CA-2014-152296"/>
    <x v="601"/>
    <d v="2014-08-03T00:00:00"/>
    <x v="2"/>
    <x v="582"/>
    <x v="582"/>
    <x v="0"/>
    <x v="0"/>
    <x v="8"/>
    <x v="1"/>
    <n v="94122"/>
    <x v="1"/>
    <s v="OFF-BI-10004506"/>
    <x v="1"/>
    <x v="8"/>
    <s v="Wilson Jones data.warehouse D-Ring Binders with DublLock"/>
    <n v="19.752000000000002"/>
    <n v="3"/>
    <n v="0.2"/>
    <n v="6.9131999999999998"/>
    <s v="NO"/>
    <n v="11.851200000000002"/>
    <n v="47.404800000000009"/>
    <n v="2"/>
  </r>
  <r>
    <n v="2174"/>
    <s v="CA-2016-112025"/>
    <x v="679"/>
    <d v="2016-08-04T00:00:00"/>
    <x v="1"/>
    <x v="60"/>
    <x v="60"/>
    <x v="2"/>
    <x v="0"/>
    <x v="12"/>
    <x v="5"/>
    <n v="77070"/>
    <x v="2"/>
    <s v="OFF-BI-10002353"/>
    <x v="1"/>
    <x v="8"/>
    <s v="GBC VeloBind Cover Sets"/>
    <n v="9.2639999999999976"/>
    <n v="3"/>
    <n v="0.8"/>
    <n v="-13.895999999999997"/>
    <s v="NO"/>
    <n v="22.233599999999996"/>
    <n v="5.5583999999999989"/>
    <n v="5"/>
  </r>
  <r>
    <n v="2175"/>
    <s v="CA-2015-132507"/>
    <x v="117"/>
    <d v="2015-08-03T00:00:00"/>
    <x v="0"/>
    <x v="566"/>
    <x v="566"/>
    <x v="1"/>
    <x v="0"/>
    <x v="12"/>
    <x v="5"/>
    <n v="77041"/>
    <x v="2"/>
    <s v="OFF-ST-10000943"/>
    <x v="1"/>
    <x v="4"/>
    <s v="Eldon ProFile File 'N Store Portable File Tub Letter/Legal Size Black"/>
    <n v="61.792000000000002"/>
    <n v="4"/>
    <n v="0.2"/>
    <n v="6.1792000000000016"/>
    <s v="NO"/>
    <n v="49.433600000000006"/>
    <n v="197.73439999999999"/>
    <n v="4"/>
  </r>
  <r>
    <n v="2176"/>
    <s v="CA-2016-125738"/>
    <x v="680"/>
    <d v="2016-10-21T00:00:00"/>
    <x v="1"/>
    <x v="583"/>
    <x v="583"/>
    <x v="2"/>
    <x v="0"/>
    <x v="288"/>
    <x v="7"/>
    <n v="84106"/>
    <x v="1"/>
    <s v="OFF-PA-10000740"/>
    <x v="1"/>
    <x v="10"/>
    <s v="Xerox 1982"/>
    <n v="45.68"/>
    <n v="2"/>
    <n v="0"/>
    <n v="21.012799999999999"/>
    <s v="NO"/>
    <n v="0"/>
    <n v="91.36"/>
    <n v="6"/>
  </r>
  <r>
    <n v="2177"/>
    <s v="CA-2016-125738"/>
    <x v="680"/>
    <d v="2016-10-21T00:00:00"/>
    <x v="1"/>
    <x v="583"/>
    <x v="583"/>
    <x v="2"/>
    <x v="0"/>
    <x v="288"/>
    <x v="7"/>
    <n v="84106"/>
    <x v="1"/>
    <s v="OFF-PA-10003001"/>
    <x v="1"/>
    <x v="10"/>
    <s v="Xerox 1986"/>
    <n v="60.12"/>
    <n v="9"/>
    <n v="0"/>
    <n v="28.857599999999998"/>
    <s v="NO"/>
    <n v="0"/>
    <n v="541.07999999999993"/>
    <n v="6"/>
  </r>
  <r>
    <n v="2178"/>
    <s v="CA-2016-125738"/>
    <x v="680"/>
    <d v="2016-10-21T00:00:00"/>
    <x v="1"/>
    <x v="583"/>
    <x v="583"/>
    <x v="2"/>
    <x v="0"/>
    <x v="288"/>
    <x v="7"/>
    <n v="84106"/>
    <x v="1"/>
    <s v="OFF-BI-10001628"/>
    <x v="1"/>
    <x v="8"/>
    <s v="Acco Data Flex Cable Posts For Top &amp; Bottom Load Binders, 6&quot; Capacity"/>
    <n v="41.72"/>
    <n v="5"/>
    <n v="0.2"/>
    <n v="13.037499999999998"/>
    <s v="NO"/>
    <n v="41.72"/>
    <n v="166.88"/>
    <n v="6"/>
  </r>
  <r>
    <n v="2179"/>
    <s v="CA-2016-125738"/>
    <x v="680"/>
    <d v="2016-10-21T00:00:00"/>
    <x v="1"/>
    <x v="583"/>
    <x v="583"/>
    <x v="2"/>
    <x v="0"/>
    <x v="288"/>
    <x v="7"/>
    <n v="84106"/>
    <x v="1"/>
    <s v="OFF-PA-10001509"/>
    <x v="1"/>
    <x v="10"/>
    <s v="Recycled Desk Saver Line &quot;While You Were Out&quot; Book, 5 1/2&quot; X 4&quot;"/>
    <n v="71.599999999999994"/>
    <n v="8"/>
    <n v="0"/>
    <n v="32.935999999999993"/>
    <s v="NO"/>
    <n v="0"/>
    <n v="572.79999999999995"/>
    <n v="6"/>
  </r>
  <r>
    <n v="2180"/>
    <s v="CA-2016-128818"/>
    <x v="681"/>
    <d v="2016-05-11T00:00:00"/>
    <x v="1"/>
    <x v="170"/>
    <x v="170"/>
    <x v="0"/>
    <x v="0"/>
    <x v="20"/>
    <x v="15"/>
    <n v="10009"/>
    <x v="3"/>
    <s v="OFF-BI-10000309"/>
    <x v="1"/>
    <x v="8"/>
    <s v="GBC Twin Loop Wire Binding Elements, 9/16&quot; Spine, Black"/>
    <n v="85.232000000000014"/>
    <n v="7"/>
    <n v="0.2"/>
    <n v="30.896599999999996"/>
    <s v="NO"/>
    <n v="119.32480000000004"/>
    <n v="477.2992000000001"/>
    <n v="4"/>
  </r>
  <r>
    <n v="2181"/>
    <s v="CA-2016-128818"/>
    <x v="681"/>
    <d v="2016-05-11T00:00:00"/>
    <x v="1"/>
    <x v="170"/>
    <x v="170"/>
    <x v="0"/>
    <x v="0"/>
    <x v="20"/>
    <x v="15"/>
    <n v="10009"/>
    <x v="3"/>
    <s v="OFF-LA-10003923"/>
    <x v="1"/>
    <x v="2"/>
    <s v="Alphabetical Labels for Top Tab Filing"/>
    <n v="44.400000000000006"/>
    <n v="3"/>
    <n v="0"/>
    <n v="22.200000000000003"/>
    <s v="NO"/>
    <n v="0"/>
    <n v="133.20000000000002"/>
    <n v="4"/>
  </r>
  <r>
    <n v="2182"/>
    <s v="CA-2016-128818"/>
    <x v="681"/>
    <d v="2016-05-11T00:00:00"/>
    <x v="1"/>
    <x v="170"/>
    <x v="170"/>
    <x v="0"/>
    <x v="0"/>
    <x v="20"/>
    <x v="15"/>
    <n v="10009"/>
    <x v="3"/>
    <s v="FUR-CH-10002084"/>
    <x v="0"/>
    <x v="1"/>
    <s v="Hon Mobius Operator's Chair"/>
    <n v="442.76400000000001"/>
    <n v="4"/>
    <n v="0.1"/>
    <n v="59.035200000000003"/>
    <s v="NO"/>
    <n v="177.10560000000001"/>
    <n v="1593.9503999999999"/>
    <n v="4"/>
  </r>
  <r>
    <n v="2183"/>
    <s v="CA-2016-128818"/>
    <x v="681"/>
    <d v="2016-05-11T00:00:00"/>
    <x v="1"/>
    <x v="170"/>
    <x v="170"/>
    <x v="0"/>
    <x v="0"/>
    <x v="20"/>
    <x v="15"/>
    <n v="10009"/>
    <x v="3"/>
    <s v="TEC-MA-10000488"/>
    <x v="2"/>
    <x v="15"/>
    <s v="Bady BDG101FRU Card Printer"/>
    <n v="3999.95"/>
    <n v="5"/>
    <n v="0"/>
    <n v="1159.9854999999998"/>
    <s v="NO"/>
    <n v="0"/>
    <n v="19999.75"/>
    <n v="4"/>
  </r>
  <r>
    <n v="2184"/>
    <s v="CA-2016-128818"/>
    <x v="681"/>
    <d v="2016-05-11T00:00:00"/>
    <x v="1"/>
    <x v="170"/>
    <x v="170"/>
    <x v="0"/>
    <x v="0"/>
    <x v="20"/>
    <x v="15"/>
    <n v="10009"/>
    <x v="3"/>
    <s v="TEC-AC-10001767"/>
    <x v="2"/>
    <x v="11"/>
    <s v="SanDisk Ultra 64 GB MicroSDHC Class 10 Memory Card"/>
    <n v="199.95000000000002"/>
    <n v="5"/>
    <n v="0"/>
    <n v="21.994499999999988"/>
    <s v="NO"/>
    <n v="0"/>
    <n v="999.75000000000011"/>
    <n v="4"/>
  </r>
  <r>
    <n v="2185"/>
    <s v="CA-2016-128818"/>
    <x v="681"/>
    <d v="2016-05-11T00:00:00"/>
    <x v="1"/>
    <x v="170"/>
    <x v="170"/>
    <x v="0"/>
    <x v="0"/>
    <x v="20"/>
    <x v="15"/>
    <n v="10009"/>
    <x v="3"/>
    <s v="FUR-FU-10001940"/>
    <x v="0"/>
    <x v="5"/>
    <s v="Staple-based wall hangings"/>
    <n v="63.68"/>
    <n v="8"/>
    <n v="0"/>
    <n v="28.019200000000005"/>
    <s v="NO"/>
    <n v="0"/>
    <n v="509.44"/>
    <n v="4"/>
  </r>
  <r>
    <n v="2186"/>
    <s v="CA-2017-124576"/>
    <x v="378"/>
    <d v="2017-08-04T00:00:00"/>
    <x v="0"/>
    <x v="96"/>
    <x v="96"/>
    <x v="1"/>
    <x v="0"/>
    <x v="162"/>
    <x v="1"/>
    <n v="93905"/>
    <x v="1"/>
    <s v="OFF-BI-10002735"/>
    <x v="1"/>
    <x v="8"/>
    <s v="GBC Prestige Therm-A-Bind Covers"/>
    <n v="54.896000000000008"/>
    <n v="2"/>
    <n v="0.2"/>
    <n v="18.5274"/>
    <s v="NO"/>
    <n v="21.958400000000005"/>
    <n v="87.833600000000018"/>
    <n v="3"/>
  </r>
  <r>
    <n v="2187"/>
    <s v="CA-2016-101378"/>
    <x v="216"/>
    <d v="2016-07-14T00:00:00"/>
    <x v="3"/>
    <x v="584"/>
    <x v="584"/>
    <x v="0"/>
    <x v="0"/>
    <x v="114"/>
    <x v="19"/>
    <n v="35810"/>
    <x v="0"/>
    <s v="TEC-AC-10002345"/>
    <x v="2"/>
    <x v="11"/>
    <s v="HP Standard 104 key PS/2 Keyboard"/>
    <n v="29"/>
    <n v="2"/>
    <n v="0"/>
    <n v="7.25"/>
    <s v="NO"/>
    <n v="0"/>
    <n v="58"/>
    <n v="0"/>
  </r>
  <r>
    <n v="2188"/>
    <s v="CA-2017-143063"/>
    <x v="682"/>
    <d v="2017-08-15T00:00:00"/>
    <x v="1"/>
    <x v="582"/>
    <x v="582"/>
    <x v="0"/>
    <x v="0"/>
    <x v="38"/>
    <x v="14"/>
    <n v="47201"/>
    <x v="2"/>
    <s v="OFF-EN-10003134"/>
    <x v="1"/>
    <x v="12"/>
    <s v="Staple envelope"/>
    <n v="70.08"/>
    <n v="6"/>
    <n v="0"/>
    <n v="35.04"/>
    <s v="NO"/>
    <n v="0"/>
    <n v="420.48"/>
    <n v="5"/>
  </r>
  <r>
    <n v="2189"/>
    <s v="CA-2017-143063"/>
    <x v="682"/>
    <d v="2017-08-15T00:00:00"/>
    <x v="1"/>
    <x v="582"/>
    <x v="582"/>
    <x v="0"/>
    <x v="0"/>
    <x v="38"/>
    <x v="14"/>
    <n v="47201"/>
    <x v="2"/>
    <s v="FUR-FU-10003708"/>
    <x v="0"/>
    <x v="5"/>
    <s v="Tenex Traditional Chairmats for Medium Pile Carpet, Standard Lip, 36&quot; x 48&quot;"/>
    <n v="121.3"/>
    <n v="2"/>
    <n v="0"/>
    <n v="25.472999999999999"/>
    <s v="NO"/>
    <n v="0"/>
    <n v="242.6"/>
    <n v="5"/>
  </r>
  <r>
    <n v="2190"/>
    <s v="CA-2017-143063"/>
    <x v="682"/>
    <d v="2017-08-15T00:00:00"/>
    <x v="1"/>
    <x v="582"/>
    <x v="582"/>
    <x v="0"/>
    <x v="0"/>
    <x v="38"/>
    <x v="14"/>
    <n v="47201"/>
    <x v="2"/>
    <s v="TEC-PH-10003645"/>
    <x v="2"/>
    <x v="7"/>
    <s v="Aastra 57i VoIP phone"/>
    <n v="1454.4900000000002"/>
    <n v="9"/>
    <n v="0"/>
    <n v="378.16740000000004"/>
    <s v="NO"/>
    <n v="0"/>
    <n v="13090.410000000002"/>
    <n v="5"/>
  </r>
  <r>
    <n v="2191"/>
    <s v="CA-2016-118913"/>
    <x v="674"/>
    <d v="2016-06-29T00:00:00"/>
    <x v="1"/>
    <x v="238"/>
    <x v="238"/>
    <x v="0"/>
    <x v="0"/>
    <x v="1"/>
    <x v="1"/>
    <n v="90049"/>
    <x v="1"/>
    <s v="OFF-AP-10000692"/>
    <x v="1"/>
    <x v="9"/>
    <s v="Fellowes Mighty 8 Compact Surge Protector"/>
    <n v="60.81"/>
    <n v="3"/>
    <n v="0"/>
    <n v="17.026800000000001"/>
    <s v="NO"/>
    <n v="0"/>
    <n v="182.43"/>
    <n v="4"/>
  </r>
  <r>
    <n v="2192"/>
    <s v="CA-2016-128412"/>
    <x v="107"/>
    <d v="2016-12-17T00:00:00"/>
    <x v="1"/>
    <x v="275"/>
    <x v="275"/>
    <x v="0"/>
    <x v="0"/>
    <x v="4"/>
    <x v="4"/>
    <n v="98105"/>
    <x v="1"/>
    <s v="OFF-BI-10001718"/>
    <x v="1"/>
    <x v="8"/>
    <s v="GBC DocuBind P50 Personal Binding Machine"/>
    <n v="153.55199999999999"/>
    <n v="3"/>
    <n v="0.2"/>
    <n v="51.823799999999999"/>
    <s v="NO"/>
    <n v="92.131199999999993"/>
    <n v="368.52479999999997"/>
    <n v="7"/>
  </r>
  <r>
    <n v="2193"/>
    <s v="CA-2016-128412"/>
    <x v="107"/>
    <d v="2016-12-17T00:00:00"/>
    <x v="1"/>
    <x v="275"/>
    <x v="275"/>
    <x v="0"/>
    <x v="0"/>
    <x v="4"/>
    <x v="4"/>
    <n v="98105"/>
    <x v="1"/>
    <s v="OFF-AP-10002082"/>
    <x v="1"/>
    <x v="9"/>
    <s v="Holmes HEPA Air Purifier"/>
    <n v="65.34"/>
    <n v="3"/>
    <n v="0"/>
    <n v="22.869"/>
    <s v="NO"/>
    <n v="0"/>
    <n v="196.02"/>
    <n v="7"/>
  </r>
  <r>
    <n v="2194"/>
    <s v="CA-2016-128412"/>
    <x v="107"/>
    <d v="2016-12-17T00:00:00"/>
    <x v="1"/>
    <x v="275"/>
    <x v="275"/>
    <x v="0"/>
    <x v="0"/>
    <x v="4"/>
    <x v="4"/>
    <n v="98105"/>
    <x v="1"/>
    <s v="OFF-PA-10001125"/>
    <x v="1"/>
    <x v="10"/>
    <s v="Xerox 1988"/>
    <n v="123.92"/>
    <n v="4"/>
    <n v="0"/>
    <n v="55.763999999999996"/>
    <s v="NO"/>
    <n v="0"/>
    <n v="495.68"/>
    <n v="7"/>
  </r>
  <r>
    <n v="2195"/>
    <s v="CA-2016-128412"/>
    <x v="107"/>
    <d v="2016-12-17T00:00:00"/>
    <x v="1"/>
    <x v="275"/>
    <x v="275"/>
    <x v="0"/>
    <x v="0"/>
    <x v="4"/>
    <x v="4"/>
    <n v="98105"/>
    <x v="1"/>
    <s v="OFF-AP-10000252"/>
    <x v="1"/>
    <x v="9"/>
    <s v="Harmony HEPA Quiet Air Purifiers"/>
    <n v="35.099999999999994"/>
    <n v="3"/>
    <n v="0"/>
    <n v="12.285"/>
    <s v="NO"/>
    <n v="0"/>
    <n v="105.29999999999998"/>
    <n v="7"/>
  </r>
  <r>
    <n v="2196"/>
    <s v="CA-2016-128412"/>
    <x v="107"/>
    <d v="2016-12-17T00:00:00"/>
    <x v="1"/>
    <x v="275"/>
    <x v="275"/>
    <x v="0"/>
    <x v="0"/>
    <x v="4"/>
    <x v="4"/>
    <n v="98105"/>
    <x v="1"/>
    <s v="TEC-AC-10003038"/>
    <x v="2"/>
    <x v="11"/>
    <s v="Kingston Digital DataTraveler 16GB USB 2.0"/>
    <n v="44.75"/>
    <n v="5"/>
    <n v="0"/>
    <n v="8.5024999999999942"/>
    <s v="NO"/>
    <n v="0"/>
    <n v="223.75"/>
    <n v="7"/>
  </r>
  <r>
    <n v="2197"/>
    <s v="CA-2016-136483"/>
    <x v="49"/>
    <d v="2016-12-06T00:00:00"/>
    <x v="1"/>
    <x v="369"/>
    <x v="369"/>
    <x v="0"/>
    <x v="0"/>
    <x v="289"/>
    <x v="18"/>
    <n v="37918"/>
    <x v="0"/>
    <s v="OFF-AR-10000940"/>
    <x v="1"/>
    <x v="6"/>
    <s v="Newell 343"/>
    <n v="4.7039999999999997"/>
    <n v="2"/>
    <n v="0.2"/>
    <n v="0.41160000000000019"/>
    <s v="Yes"/>
    <n v="1.8815999999999999"/>
    <n v="7.5263999999999998"/>
    <n v="5"/>
  </r>
  <r>
    <n v="2198"/>
    <s v="CA-2014-163013"/>
    <x v="683"/>
    <d v="2014-12-04T00:00:00"/>
    <x v="1"/>
    <x v="569"/>
    <x v="569"/>
    <x v="0"/>
    <x v="0"/>
    <x v="122"/>
    <x v="19"/>
    <n v="36116"/>
    <x v="0"/>
    <s v="OFF-AR-10001954"/>
    <x v="1"/>
    <x v="6"/>
    <s v="Newell 331"/>
    <n v="14.669999999999998"/>
    <n v="3"/>
    <n v="0"/>
    <n v="3.9609000000000001"/>
    <s v="NO"/>
    <n v="0"/>
    <n v="44.009999999999991"/>
    <n v="6"/>
  </r>
  <r>
    <n v="2199"/>
    <s v="CA-2015-135363"/>
    <x v="262"/>
    <d v="2015-04-02T00:00:00"/>
    <x v="1"/>
    <x v="237"/>
    <x v="237"/>
    <x v="0"/>
    <x v="0"/>
    <x v="10"/>
    <x v="9"/>
    <n v="19120"/>
    <x v="3"/>
    <s v="OFF-PA-10003177"/>
    <x v="1"/>
    <x v="10"/>
    <s v="Xerox 1999"/>
    <n v="15.552000000000003"/>
    <n v="3"/>
    <n v="0.2"/>
    <n v="5.4432"/>
    <s v="NO"/>
    <n v="9.3312000000000008"/>
    <n v="37.324800000000003"/>
    <n v="5"/>
  </r>
  <r>
    <n v="2200"/>
    <s v="CA-2015-135363"/>
    <x v="262"/>
    <d v="2015-04-02T00:00:00"/>
    <x v="1"/>
    <x v="237"/>
    <x v="237"/>
    <x v="0"/>
    <x v="0"/>
    <x v="10"/>
    <x v="9"/>
    <n v="19120"/>
    <x v="3"/>
    <s v="OFF-PA-10000533"/>
    <x v="1"/>
    <x v="10"/>
    <s v="Southworth Parchment Paper &amp; Envelopes"/>
    <n v="5.2320000000000002"/>
    <n v="1"/>
    <n v="0.2"/>
    <n v="1.7003999999999999"/>
    <s v="NO"/>
    <n v="1.0464"/>
    <n v="4.1856"/>
    <n v="5"/>
  </r>
  <r>
    <n v="2201"/>
    <s v="US-2014-165659"/>
    <x v="106"/>
    <d v="2014-06-06T00:00:00"/>
    <x v="1"/>
    <x v="299"/>
    <x v="299"/>
    <x v="0"/>
    <x v="0"/>
    <x v="290"/>
    <x v="36"/>
    <n v="72209"/>
    <x v="0"/>
    <s v="FUR-FU-10001935"/>
    <x v="0"/>
    <x v="5"/>
    <s v="3M Hangers With Command Adhesive"/>
    <n v="22.200000000000003"/>
    <n v="6"/>
    <n v="0"/>
    <n v="9.1020000000000021"/>
    <s v="NO"/>
    <n v="0"/>
    <n v="133.20000000000002"/>
    <n v="5"/>
  </r>
  <r>
    <n v="2202"/>
    <s v="US-2014-165659"/>
    <x v="106"/>
    <d v="2014-06-06T00:00:00"/>
    <x v="1"/>
    <x v="299"/>
    <x v="299"/>
    <x v="0"/>
    <x v="0"/>
    <x v="290"/>
    <x v="36"/>
    <n v="72209"/>
    <x v="0"/>
    <s v="TEC-PH-10002563"/>
    <x v="2"/>
    <x v="7"/>
    <s v="Adtran 1202752G1"/>
    <n v="881.93"/>
    <n v="7"/>
    <n v="0"/>
    <n v="229.30180000000001"/>
    <s v="NO"/>
    <n v="0"/>
    <n v="6173.5099999999993"/>
    <n v="5"/>
  </r>
  <r>
    <n v="2203"/>
    <s v="CA-2015-138002"/>
    <x v="684"/>
    <d v="2015-09-12T00:00:00"/>
    <x v="1"/>
    <x v="457"/>
    <x v="457"/>
    <x v="2"/>
    <x v="0"/>
    <x v="4"/>
    <x v="4"/>
    <n v="98103"/>
    <x v="1"/>
    <s v="OFF-BI-10002160"/>
    <x v="1"/>
    <x v="8"/>
    <s v="Acco Hanging Data Binders"/>
    <n v="6.0960000000000001"/>
    <n v="2"/>
    <n v="0.2"/>
    <n v="2.1335999999999999"/>
    <s v="NO"/>
    <n v="2.4384000000000001"/>
    <n v="9.7536000000000005"/>
    <n v="6"/>
  </r>
  <r>
    <n v="2204"/>
    <s v="CA-2015-138002"/>
    <x v="684"/>
    <d v="2015-09-12T00:00:00"/>
    <x v="1"/>
    <x v="457"/>
    <x v="457"/>
    <x v="2"/>
    <x v="0"/>
    <x v="4"/>
    <x v="4"/>
    <n v="98103"/>
    <x v="1"/>
    <s v="FUR-FU-10004748"/>
    <x v="0"/>
    <x v="5"/>
    <s v="Howard Miller 16&quot; Diameter Gallery Wall Clock"/>
    <n v="191.82"/>
    <n v="3"/>
    <n v="0"/>
    <n v="74.809799999999996"/>
    <s v="NO"/>
    <n v="0"/>
    <n v="575.46"/>
    <n v="6"/>
  </r>
  <r>
    <n v="2205"/>
    <s v="CA-2015-128860"/>
    <x v="685"/>
    <d v="2015-07-05T00:00:00"/>
    <x v="1"/>
    <x v="56"/>
    <x v="56"/>
    <x v="0"/>
    <x v="0"/>
    <x v="152"/>
    <x v="9"/>
    <n v="17602"/>
    <x v="3"/>
    <s v="FUR-FU-10001473"/>
    <x v="0"/>
    <x v="5"/>
    <s v="Eldon Executive Woodline II Desk Accessories, Mahogany"/>
    <n v="20.103999999999999"/>
    <n v="1"/>
    <n v="0.2"/>
    <n v="1.7591000000000001"/>
    <s v="NO"/>
    <n v="4.0208000000000004"/>
    <n v="16.083199999999998"/>
    <n v="6"/>
  </r>
  <r>
    <n v="2206"/>
    <s v="CA-2016-164350"/>
    <x v="545"/>
    <d v="2016-09-12T00:00:00"/>
    <x v="0"/>
    <x v="344"/>
    <x v="344"/>
    <x v="2"/>
    <x v="0"/>
    <x v="39"/>
    <x v="18"/>
    <n v="37620"/>
    <x v="0"/>
    <s v="OFF-AR-10000538"/>
    <x v="1"/>
    <x v="6"/>
    <s v="Boston Model 1800 Electric Pencil Sharpener, Gray"/>
    <n v="67.56"/>
    <n v="3"/>
    <n v="0.2"/>
    <n v="8.4449999999999896"/>
    <s v="NO"/>
    <n v="40.536000000000001"/>
    <n v="162.14400000000001"/>
    <n v="2"/>
  </r>
  <r>
    <n v="2207"/>
    <s v="US-2014-103905"/>
    <x v="686"/>
    <d v="2014-07-20T00:00:00"/>
    <x v="1"/>
    <x v="585"/>
    <x v="585"/>
    <x v="2"/>
    <x v="0"/>
    <x v="34"/>
    <x v="10"/>
    <n v="60505"/>
    <x v="2"/>
    <s v="OFF-BI-10001098"/>
    <x v="1"/>
    <x v="8"/>
    <s v="Acco D-Ring Binder w/DublLock"/>
    <n v="29.931999999999992"/>
    <n v="7"/>
    <n v="0.8"/>
    <n v="-46.394600000000011"/>
    <s v="NO"/>
    <n v="167.61919999999998"/>
    <n v="41.904799999999966"/>
    <n v="6"/>
  </r>
  <r>
    <n v="2208"/>
    <s v="US-2014-103905"/>
    <x v="686"/>
    <d v="2014-07-20T00:00:00"/>
    <x v="1"/>
    <x v="585"/>
    <x v="585"/>
    <x v="2"/>
    <x v="0"/>
    <x v="34"/>
    <x v="10"/>
    <n v="60505"/>
    <x v="2"/>
    <s v="TEC-PH-10001552"/>
    <x v="2"/>
    <x v="7"/>
    <s v="I Need's 3d Hello Kitty Hybrid Silicone Case Cover for HTC One X 4g with 3d Hello Kitty Stylus Pen Green/pink"/>
    <n v="38.272000000000006"/>
    <n v="4"/>
    <n v="0.2"/>
    <n v="3.8272000000000013"/>
    <s v="NO"/>
    <n v="30.617600000000007"/>
    <n v="122.47040000000001"/>
    <n v="6"/>
  </r>
  <r>
    <n v="2209"/>
    <s v="CA-2015-129854"/>
    <x v="421"/>
    <d v="2015-08-26T00:00:00"/>
    <x v="1"/>
    <x v="42"/>
    <x v="42"/>
    <x v="2"/>
    <x v="0"/>
    <x v="20"/>
    <x v="15"/>
    <n v="10009"/>
    <x v="3"/>
    <s v="OFF-AR-10000390"/>
    <x v="1"/>
    <x v="6"/>
    <s v="Newell Chalk Holder"/>
    <n v="16.52"/>
    <n v="4"/>
    <n v="0"/>
    <n v="7.5991999999999997"/>
    <s v="NO"/>
    <n v="0"/>
    <n v="66.08"/>
    <n v="4"/>
  </r>
  <r>
    <n v="2210"/>
    <s v="CA-2014-125556"/>
    <x v="687"/>
    <d v="2014-11-16T00:00:00"/>
    <x v="0"/>
    <x v="586"/>
    <x v="586"/>
    <x v="0"/>
    <x v="0"/>
    <x v="54"/>
    <x v="29"/>
    <n v="6824"/>
    <x v="3"/>
    <s v="TEC-PH-10001079"/>
    <x v="2"/>
    <x v="7"/>
    <s v="Polycom SoundPoint Pro SE-225 Corded phone"/>
    <n v="832.93"/>
    <n v="7"/>
    <n v="0"/>
    <n v="233.22039999999998"/>
    <s v="NO"/>
    <n v="0"/>
    <n v="5830.5099999999993"/>
    <n v="2"/>
  </r>
  <r>
    <n v="2211"/>
    <s v="CA-2014-125556"/>
    <x v="687"/>
    <d v="2014-11-16T00:00:00"/>
    <x v="0"/>
    <x v="586"/>
    <x v="586"/>
    <x v="0"/>
    <x v="0"/>
    <x v="54"/>
    <x v="29"/>
    <n v="6824"/>
    <x v="3"/>
    <s v="OFF-BI-10003460"/>
    <x v="1"/>
    <x v="8"/>
    <s v="Acco 3-Hole Punch"/>
    <n v="43.8"/>
    <n v="10"/>
    <n v="0"/>
    <n v="21.023999999999997"/>
    <s v="NO"/>
    <n v="0"/>
    <n v="438"/>
    <n v="2"/>
  </r>
  <r>
    <n v="2212"/>
    <s v="CA-2016-162313"/>
    <x v="581"/>
    <d v="2016-11-30T00:00:00"/>
    <x v="2"/>
    <x v="146"/>
    <x v="146"/>
    <x v="1"/>
    <x v="0"/>
    <x v="291"/>
    <x v="12"/>
    <n v="48146"/>
    <x v="2"/>
    <s v="OFF-AP-10003842"/>
    <x v="1"/>
    <x v="9"/>
    <s v="Euro-Pro Shark Turbo Vacuum"/>
    <n v="167.292"/>
    <n v="6"/>
    <n v="0.1"/>
    <n v="29.7408"/>
    <s v="NO"/>
    <n v="100.37520000000001"/>
    <n v="903.3768"/>
    <n v="3"/>
  </r>
  <r>
    <n v="2213"/>
    <s v="CA-2017-107874"/>
    <x v="610"/>
    <d v="2017-11-25T00:00:00"/>
    <x v="1"/>
    <x v="349"/>
    <x v="349"/>
    <x v="0"/>
    <x v="0"/>
    <x v="20"/>
    <x v="15"/>
    <n v="10035"/>
    <x v="3"/>
    <s v="FUR-FU-10003535"/>
    <x v="0"/>
    <x v="5"/>
    <s v="Howard Miller Distant Time Traveler Alarm Clock"/>
    <n v="27.42"/>
    <n v="1"/>
    <n v="0"/>
    <n v="11.2422"/>
    <s v="NO"/>
    <n v="0"/>
    <n v="27.42"/>
    <n v="4"/>
  </r>
  <r>
    <n v="2214"/>
    <s v="CA-2017-129378"/>
    <x v="172"/>
    <d v="2017-10-02T00:00:00"/>
    <x v="2"/>
    <x v="515"/>
    <x v="515"/>
    <x v="0"/>
    <x v="0"/>
    <x v="49"/>
    <x v="1"/>
    <n v="95123"/>
    <x v="1"/>
    <s v="OFF-BI-10002012"/>
    <x v="1"/>
    <x v="8"/>
    <s v="Wilson Jones Easy Flow II Sheet Lifters"/>
    <n v="1.4400000000000002"/>
    <n v="1"/>
    <n v="0.2"/>
    <n v="0.504"/>
    <s v="NO"/>
    <n v="0.28800000000000003"/>
    <n v="1.1520000000000001"/>
    <n v="1"/>
  </r>
  <r>
    <n v="2215"/>
    <s v="CA-2017-129378"/>
    <x v="172"/>
    <d v="2017-10-02T00:00:00"/>
    <x v="2"/>
    <x v="515"/>
    <x v="515"/>
    <x v="0"/>
    <x v="0"/>
    <x v="49"/>
    <x v="1"/>
    <n v="95123"/>
    <x v="1"/>
    <s v="OFF-BI-10001922"/>
    <x v="1"/>
    <x v="8"/>
    <s v="Storex Dura Pro Binders"/>
    <n v="61.77600000000001"/>
    <n v="13"/>
    <n v="0.2"/>
    <n v="20.849399999999996"/>
    <s v="NO"/>
    <n v="160.61760000000004"/>
    <n v="642.47040000000015"/>
    <n v="1"/>
  </r>
  <r>
    <n v="2216"/>
    <s v="CA-2017-129378"/>
    <x v="172"/>
    <d v="2017-10-02T00:00:00"/>
    <x v="2"/>
    <x v="515"/>
    <x v="515"/>
    <x v="0"/>
    <x v="0"/>
    <x v="49"/>
    <x v="1"/>
    <n v="95123"/>
    <x v="1"/>
    <s v="OFF-AP-10000576"/>
    <x v="1"/>
    <x v="9"/>
    <s v="Belkin 325VA UPS Surge Protector, 6'"/>
    <n v="241.96"/>
    <n v="2"/>
    <n v="0"/>
    <n v="60.490000000000009"/>
    <s v="NO"/>
    <n v="0"/>
    <n v="483.92"/>
    <n v="1"/>
  </r>
  <r>
    <n v="2217"/>
    <s v="CA-2017-129378"/>
    <x v="172"/>
    <d v="2017-10-02T00:00:00"/>
    <x v="2"/>
    <x v="515"/>
    <x v="515"/>
    <x v="0"/>
    <x v="0"/>
    <x v="49"/>
    <x v="1"/>
    <n v="95123"/>
    <x v="1"/>
    <s v="FUR-CH-10000553"/>
    <x v="0"/>
    <x v="1"/>
    <s v="Metal Folding Chairs, Beige, 4/Carton"/>
    <n v="108.608"/>
    <n v="4"/>
    <n v="0.2"/>
    <n v="9.5031999999999925"/>
    <s v="NO"/>
    <n v="86.886400000000009"/>
    <n v="347.54560000000004"/>
    <n v="1"/>
  </r>
  <r>
    <n v="2218"/>
    <s v="CA-2014-151953"/>
    <x v="59"/>
    <d v="2014-09-25T00:00:00"/>
    <x v="1"/>
    <x v="587"/>
    <x v="587"/>
    <x v="1"/>
    <x v="0"/>
    <x v="108"/>
    <x v="2"/>
    <n v="32216"/>
    <x v="0"/>
    <s v="OFF-AR-10003469"/>
    <x v="1"/>
    <x v="6"/>
    <s v="Nontoxic Chalk"/>
    <n v="2.8160000000000003"/>
    <n v="2"/>
    <n v="0.2"/>
    <n v="0.98559999999999992"/>
    <s v="NO"/>
    <n v="1.1264000000000001"/>
    <n v="4.5056000000000003"/>
    <n v="5"/>
  </r>
  <r>
    <n v="2219"/>
    <s v="CA-2017-130841"/>
    <x v="688"/>
    <d v="2017-08-01T00:00:00"/>
    <x v="1"/>
    <x v="588"/>
    <x v="588"/>
    <x v="1"/>
    <x v="0"/>
    <x v="8"/>
    <x v="1"/>
    <n v="94110"/>
    <x v="1"/>
    <s v="OFF-BI-10000145"/>
    <x v="1"/>
    <x v="8"/>
    <s v="Zipper Ring Binder Pockets"/>
    <n v="9.9840000000000018"/>
    <n v="4"/>
    <n v="0.2"/>
    <n v="3.6191999999999993"/>
    <s v="NO"/>
    <n v="7.9872000000000014"/>
    <n v="31.948800000000006"/>
    <n v="4"/>
  </r>
  <r>
    <n v="2220"/>
    <s v="CA-2017-130841"/>
    <x v="688"/>
    <d v="2017-08-01T00:00:00"/>
    <x v="1"/>
    <x v="588"/>
    <x v="588"/>
    <x v="1"/>
    <x v="0"/>
    <x v="8"/>
    <x v="1"/>
    <n v="94110"/>
    <x v="1"/>
    <s v="OFF-ST-10001580"/>
    <x v="1"/>
    <x v="4"/>
    <s v="Super Decoflex Portable Personal File"/>
    <n v="14.98"/>
    <n v="1"/>
    <n v="0"/>
    <n v="4.1943999999999999"/>
    <s v="NO"/>
    <n v="0"/>
    <n v="14.98"/>
    <n v="4"/>
  </r>
  <r>
    <n v="2221"/>
    <s v="CA-2017-130841"/>
    <x v="688"/>
    <d v="2017-08-01T00:00:00"/>
    <x v="1"/>
    <x v="588"/>
    <x v="588"/>
    <x v="1"/>
    <x v="0"/>
    <x v="8"/>
    <x v="1"/>
    <n v="94110"/>
    <x v="1"/>
    <s v="TEC-PH-10001817"/>
    <x v="2"/>
    <x v="7"/>
    <s v="Wilson Electronics DB Pro Signal Booster"/>
    <n v="1145.6000000000001"/>
    <n v="4"/>
    <n v="0.2"/>
    <n v="100.24000000000007"/>
    <s v="NO"/>
    <n v="916.48000000000013"/>
    <n v="3665.9200000000005"/>
    <n v="4"/>
  </r>
  <r>
    <n v="2222"/>
    <s v="CA-2015-131884"/>
    <x v="401"/>
    <d v="2015-12-06T00:00:00"/>
    <x v="3"/>
    <x v="589"/>
    <x v="589"/>
    <x v="0"/>
    <x v="0"/>
    <x v="292"/>
    <x v="24"/>
    <n v="43302"/>
    <x v="3"/>
    <s v="TEC-PH-10001578"/>
    <x v="2"/>
    <x v="7"/>
    <s v="Polycom SoundStation2 EX Conference phone"/>
    <n v="485.93999999999994"/>
    <n v="2"/>
    <n v="0.4"/>
    <n v="-89.089000000000055"/>
    <s v="NO"/>
    <n v="388.75199999999995"/>
    <n v="583.12799999999993"/>
    <n v="0"/>
  </r>
  <r>
    <n v="2223"/>
    <s v="CA-2015-131884"/>
    <x v="401"/>
    <d v="2015-12-06T00:00:00"/>
    <x v="3"/>
    <x v="589"/>
    <x v="589"/>
    <x v="0"/>
    <x v="0"/>
    <x v="292"/>
    <x v="24"/>
    <n v="43302"/>
    <x v="3"/>
    <s v="OFF-AR-10004078"/>
    <x v="1"/>
    <x v="6"/>
    <s v="Newell 312"/>
    <n v="37.375999999999998"/>
    <n v="8"/>
    <n v="0.2"/>
    <n v="4.6719999999999988"/>
    <s v="NO"/>
    <n v="59.801600000000001"/>
    <n v="239.20639999999997"/>
    <n v="0"/>
  </r>
  <r>
    <n v="2224"/>
    <s v="CA-2015-131884"/>
    <x v="401"/>
    <d v="2015-12-06T00:00:00"/>
    <x v="3"/>
    <x v="589"/>
    <x v="589"/>
    <x v="0"/>
    <x v="0"/>
    <x v="292"/>
    <x v="24"/>
    <n v="43302"/>
    <x v="3"/>
    <s v="FUR-CH-10004860"/>
    <x v="0"/>
    <x v="1"/>
    <s v="Global Low Back Tilter Chair"/>
    <n v="70.685999999999993"/>
    <n v="1"/>
    <n v="0.3"/>
    <n v="-24.23520000000001"/>
    <s v="NO"/>
    <n v="21.205799999999996"/>
    <n v="49.480199999999996"/>
    <n v="0"/>
  </r>
  <r>
    <n v="2225"/>
    <s v="CA-2017-121909"/>
    <x v="689"/>
    <d v="2017-08-05T00:00:00"/>
    <x v="1"/>
    <x v="105"/>
    <x v="105"/>
    <x v="1"/>
    <x v="0"/>
    <x v="10"/>
    <x v="9"/>
    <n v="19134"/>
    <x v="3"/>
    <s v="OFF-PA-10003790"/>
    <x v="1"/>
    <x v="10"/>
    <s v="Xerox 1991"/>
    <n v="54.816000000000003"/>
    <n v="3"/>
    <n v="0.2"/>
    <n v="17.815199999999997"/>
    <s v="NO"/>
    <n v="32.889600000000002"/>
    <n v="131.55840000000001"/>
    <n v="5"/>
  </r>
  <r>
    <n v="2226"/>
    <s v="CA-2016-106383"/>
    <x v="690"/>
    <d v="2016-03-21T00:00:00"/>
    <x v="0"/>
    <x v="590"/>
    <x v="590"/>
    <x v="0"/>
    <x v="0"/>
    <x v="293"/>
    <x v="22"/>
    <n v="80122"/>
    <x v="1"/>
    <s v="FUR-BO-10002202"/>
    <x v="0"/>
    <x v="0"/>
    <s v="Atlantic Metals Mobile 2-Shelf Bookcases, Custom Colors"/>
    <n v="72.294000000000011"/>
    <n v="1"/>
    <n v="0.7"/>
    <n v="-98.801799999999986"/>
    <s v="NO"/>
    <n v="50.605800000000002"/>
    <n v="21.688200000000009"/>
    <n v="2"/>
  </r>
  <r>
    <n v="2227"/>
    <s v="CA-2017-130771"/>
    <x v="570"/>
    <d v="2017-08-03T00:00:00"/>
    <x v="1"/>
    <x v="156"/>
    <x v="156"/>
    <x v="1"/>
    <x v="0"/>
    <x v="89"/>
    <x v="5"/>
    <n v="78745"/>
    <x v="2"/>
    <s v="OFF-FA-10003059"/>
    <x v="1"/>
    <x v="13"/>
    <s v="Assorted Color Push Pins"/>
    <n v="2.8960000000000004"/>
    <n v="2"/>
    <n v="0.2"/>
    <n v="0.4705999999999998"/>
    <s v="NO"/>
    <n v="1.1584000000000001"/>
    <n v="4.6336000000000004"/>
    <n v="5"/>
  </r>
  <r>
    <n v="2228"/>
    <s v="CA-2017-130771"/>
    <x v="570"/>
    <d v="2017-08-03T00:00:00"/>
    <x v="1"/>
    <x v="156"/>
    <x v="156"/>
    <x v="1"/>
    <x v="0"/>
    <x v="89"/>
    <x v="5"/>
    <n v="78745"/>
    <x v="2"/>
    <s v="TEC-PH-10002496"/>
    <x v="2"/>
    <x v="7"/>
    <s v="Cisco SPA301"/>
    <n v="124.79200000000002"/>
    <n v="1"/>
    <n v="0.2"/>
    <n v="15.598999999999993"/>
    <s v="NO"/>
    <n v="24.958400000000005"/>
    <n v="99.833600000000018"/>
    <n v="5"/>
  </r>
  <r>
    <n v="2229"/>
    <s v="CA-2016-139157"/>
    <x v="393"/>
    <d v="2016-10-05T00:00:00"/>
    <x v="1"/>
    <x v="411"/>
    <x v="411"/>
    <x v="0"/>
    <x v="0"/>
    <x v="20"/>
    <x v="15"/>
    <n v="10024"/>
    <x v="3"/>
    <s v="FUR-TA-10003238"/>
    <x v="0"/>
    <x v="3"/>
    <s v="Chromcraft Bull-Nose Wood 48&quot; x 96&quot; Rectangular Conference Tables"/>
    <n v="330.58800000000002"/>
    <n v="1"/>
    <n v="0.4"/>
    <n v="-115.70580000000004"/>
    <s v="NO"/>
    <n v="132.23520000000002"/>
    <n v="198.3528"/>
    <n v="4"/>
  </r>
  <r>
    <n v="2230"/>
    <s v="CA-2014-128055"/>
    <x v="691"/>
    <d v="2014-04-05T00:00:00"/>
    <x v="1"/>
    <x v="397"/>
    <x v="397"/>
    <x v="0"/>
    <x v="0"/>
    <x v="8"/>
    <x v="1"/>
    <n v="94122"/>
    <x v="1"/>
    <s v="OFF-BI-10004390"/>
    <x v="1"/>
    <x v="8"/>
    <s v="GBC DocuBind 200 Manual Binding Machine"/>
    <n v="673.5680000000001"/>
    <n v="2"/>
    <n v="0.2"/>
    <n v="252.58799999999999"/>
    <s v="NO"/>
    <n v="269.42720000000003"/>
    <n v="1077.7088000000001"/>
    <n v="5"/>
  </r>
  <r>
    <n v="2231"/>
    <s v="CA-2014-128055"/>
    <x v="691"/>
    <d v="2014-04-05T00:00:00"/>
    <x v="1"/>
    <x v="397"/>
    <x v="397"/>
    <x v="0"/>
    <x v="0"/>
    <x v="8"/>
    <x v="1"/>
    <n v="94122"/>
    <x v="1"/>
    <s v="OFF-AP-10002765"/>
    <x v="1"/>
    <x v="9"/>
    <s v="Fellowes Advanced Computer Series Surge Protectors"/>
    <n v="52.98"/>
    <n v="2"/>
    <n v="0"/>
    <n v="14.834400000000002"/>
    <s v="NO"/>
    <n v="0"/>
    <n v="105.96"/>
    <n v="5"/>
  </r>
  <r>
    <n v="2232"/>
    <s v="CA-2017-157091"/>
    <x v="335"/>
    <d v="2017-07-01T00:00:00"/>
    <x v="1"/>
    <x v="591"/>
    <x v="591"/>
    <x v="0"/>
    <x v="0"/>
    <x v="189"/>
    <x v="14"/>
    <n v="46350"/>
    <x v="2"/>
    <s v="FUR-FU-10000293"/>
    <x v="0"/>
    <x v="5"/>
    <s v="Eldon Antistatic Chair Mats for Low to Medium Pile Carpets"/>
    <n v="526.45000000000005"/>
    <n v="5"/>
    <n v="0"/>
    <n v="31.586999999999961"/>
    <s v="NO"/>
    <n v="0"/>
    <n v="2632.25"/>
    <n v="5"/>
  </r>
  <r>
    <n v="2233"/>
    <s v="CA-2017-132122"/>
    <x v="362"/>
    <d v="2017-07-14T00:00:00"/>
    <x v="1"/>
    <x v="581"/>
    <x v="581"/>
    <x v="0"/>
    <x v="0"/>
    <x v="22"/>
    <x v="10"/>
    <n v="60610"/>
    <x v="2"/>
    <s v="OFF-ST-10003692"/>
    <x v="1"/>
    <x v="4"/>
    <s v="Recycled Steel Personal File for Hanging File Folders"/>
    <n v="228.92"/>
    <n v="5"/>
    <n v="0.2"/>
    <n v="14.307499999999997"/>
    <s v="NO"/>
    <n v="228.92"/>
    <n v="915.68"/>
    <n v="5"/>
  </r>
  <r>
    <n v="2234"/>
    <s v="CA-2015-123232"/>
    <x v="639"/>
    <d v="2015-12-16T00:00:00"/>
    <x v="0"/>
    <x v="264"/>
    <x v="264"/>
    <x v="0"/>
    <x v="0"/>
    <x v="32"/>
    <x v="21"/>
    <n v="97206"/>
    <x v="1"/>
    <s v="TEC-PH-10001051"/>
    <x v="2"/>
    <x v="7"/>
    <s v="HTC One"/>
    <n v="319.96800000000002"/>
    <n v="4"/>
    <n v="0.2"/>
    <n v="35.996399999999952"/>
    <s v="NO"/>
    <n v="255.97440000000003"/>
    <n v="1023.8976"/>
    <n v="2"/>
  </r>
  <r>
    <n v="2235"/>
    <s v="CA-2017-104066"/>
    <x v="256"/>
    <d v="2017-12-10T00:00:00"/>
    <x v="1"/>
    <x v="425"/>
    <x v="425"/>
    <x v="1"/>
    <x v="0"/>
    <x v="140"/>
    <x v="42"/>
    <s v="05408"/>
    <x v="3"/>
    <s v="TEC-AC-10001013"/>
    <x v="2"/>
    <x v="11"/>
    <s v="Logitech ClearChat Comfort/USB Headset H390"/>
    <n v="205.03"/>
    <n v="7"/>
    <n v="0"/>
    <n v="67.659899999999979"/>
    <s v="NO"/>
    <n v="0"/>
    <n v="1435.21"/>
    <n v="5"/>
  </r>
  <r>
    <n v="2236"/>
    <s v="CA-2015-145849"/>
    <x v="426"/>
    <d v="2015-09-17T00:00:00"/>
    <x v="0"/>
    <x v="564"/>
    <x v="564"/>
    <x v="0"/>
    <x v="0"/>
    <x v="245"/>
    <x v="14"/>
    <n v="46203"/>
    <x v="2"/>
    <s v="OFF-ST-10000025"/>
    <x v="1"/>
    <x v="4"/>
    <s v="Fellowes Stor/Drawer Steel Plus Storage Drawers"/>
    <n v="190.86"/>
    <n v="2"/>
    <n v="0"/>
    <n v="11.451599999999985"/>
    <s v="NO"/>
    <n v="0"/>
    <n v="381.72"/>
    <n v="2"/>
  </r>
  <r>
    <n v="2237"/>
    <s v="CA-2015-145849"/>
    <x v="426"/>
    <d v="2015-09-17T00:00:00"/>
    <x v="0"/>
    <x v="564"/>
    <x v="564"/>
    <x v="0"/>
    <x v="0"/>
    <x v="245"/>
    <x v="14"/>
    <n v="46203"/>
    <x v="2"/>
    <s v="OFF-AR-10000817"/>
    <x v="1"/>
    <x v="6"/>
    <s v="Manco Dry-Lighter Erasable Highlighter"/>
    <n v="24.32"/>
    <n v="8"/>
    <n v="0"/>
    <n v="8.2687999999999988"/>
    <s v="NO"/>
    <n v="0"/>
    <n v="194.56"/>
    <n v="2"/>
  </r>
  <r>
    <n v="2238"/>
    <s v="CA-2016-122322"/>
    <x v="692"/>
    <d v="2016-07-21T00:00:00"/>
    <x v="1"/>
    <x v="563"/>
    <x v="563"/>
    <x v="2"/>
    <x v="0"/>
    <x v="212"/>
    <x v="7"/>
    <n v="84604"/>
    <x v="1"/>
    <s v="OFF-SU-10000952"/>
    <x v="1"/>
    <x v="14"/>
    <s v="Fiskars Home &amp; Office Scissors"/>
    <n v="44.400000000000006"/>
    <n v="5"/>
    <n v="0"/>
    <n v="12.432000000000002"/>
    <s v="NO"/>
    <n v="0"/>
    <n v="222.00000000000003"/>
    <n v="6"/>
  </r>
  <r>
    <n v="2239"/>
    <s v="CA-2017-166849"/>
    <x v="693"/>
    <d v="2017-04-26T00:00:00"/>
    <x v="1"/>
    <x v="319"/>
    <x v="319"/>
    <x v="2"/>
    <x v="0"/>
    <x v="22"/>
    <x v="10"/>
    <n v="60610"/>
    <x v="2"/>
    <s v="FUR-FU-10004597"/>
    <x v="0"/>
    <x v="5"/>
    <s v="Eldon Cleatmat Chair Mats for Medium Pile Carpets"/>
    <n v="44.400000000000006"/>
    <n v="2"/>
    <n v="0.6"/>
    <n v="-52.169999999999987"/>
    <s v="NO"/>
    <n v="53.280000000000008"/>
    <n v="35.520000000000003"/>
    <n v="6"/>
  </r>
  <r>
    <n v="2240"/>
    <s v="CA-2016-146633"/>
    <x v="625"/>
    <d v="2016-11-17T00:00:00"/>
    <x v="0"/>
    <x v="592"/>
    <x v="592"/>
    <x v="0"/>
    <x v="0"/>
    <x v="1"/>
    <x v="1"/>
    <n v="90049"/>
    <x v="1"/>
    <s v="OFF-BI-10003527"/>
    <x v="1"/>
    <x v="8"/>
    <s v="Fellowes PB500 Electric Punch Plastic Comb Binding Machine with Manual Bind"/>
    <n v="1016.792"/>
    <n v="1"/>
    <n v="0.2"/>
    <n v="381.29700000000003"/>
    <s v="NO"/>
    <n v="203.35840000000002"/>
    <n v="813.43360000000007"/>
    <n v="2"/>
  </r>
  <r>
    <n v="2241"/>
    <s v="CA-2016-146633"/>
    <x v="625"/>
    <d v="2016-11-17T00:00:00"/>
    <x v="0"/>
    <x v="592"/>
    <x v="592"/>
    <x v="0"/>
    <x v="0"/>
    <x v="1"/>
    <x v="1"/>
    <n v="90049"/>
    <x v="1"/>
    <s v="OFF-BI-10002982"/>
    <x v="1"/>
    <x v="8"/>
    <s v="Avery Self-Adhesive Photo Pockets for Polaroid Photos"/>
    <n v="38.136000000000003"/>
    <n v="7"/>
    <n v="0.2"/>
    <n v="13.347599999999998"/>
    <s v="NO"/>
    <n v="53.3904"/>
    <n v="213.5616"/>
    <n v="2"/>
  </r>
  <r>
    <n v="2242"/>
    <s v="US-2016-126893"/>
    <x v="491"/>
    <d v="2016-12-01T00:00:00"/>
    <x v="1"/>
    <x v="564"/>
    <x v="564"/>
    <x v="0"/>
    <x v="0"/>
    <x v="10"/>
    <x v="9"/>
    <n v="19134"/>
    <x v="3"/>
    <s v="TEC-PH-10004165"/>
    <x v="2"/>
    <x v="7"/>
    <s v="Mitel MiVoice 5330e IP Phone"/>
    <n v="494.98199999999997"/>
    <n v="3"/>
    <n v="0.4"/>
    <n v="-115.49580000000006"/>
    <s v="NO"/>
    <n v="593.97839999999997"/>
    <n v="890.96759999999995"/>
    <n v="5"/>
  </r>
  <r>
    <n v="2243"/>
    <s v="CA-2017-103380"/>
    <x v="610"/>
    <d v="2017-11-25T00:00:00"/>
    <x v="1"/>
    <x v="593"/>
    <x v="593"/>
    <x v="2"/>
    <x v="0"/>
    <x v="45"/>
    <x v="1"/>
    <n v="91104"/>
    <x v="1"/>
    <s v="OFF-ST-10003442"/>
    <x v="1"/>
    <x v="4"/>
    <s v="Eldon Portable Mobile Manager"/>
    <n v="56.56"/>
    <n v="2"/>
    <n v="0"/>
    <n v="15.2712"/>
    <s v="Yes"/>
    <n v="0"/>
    <n v="113.12"/>
    <n v="4"/>
  </r>
  <r>
    <n v="2244"/>
    <s v="CA-2017-103380"/>
    <x v="610"/>
    <d v="2017-11-25T00:00:00"/>
    <x v="1"/>
    <x v="593"/>
    <x v="593"/>
    <x v="2"/>
    <x v="0"/>
    <x v="45"/>
    <x v="1"/>
    <n v="91104"/>
    <x v="1"/>
    <s v="OFF-AR-10003856"/>
    <x v="1"/>
    <x v="6"/>
    <s v="Newell 344"/>
    <n v="5.56"/>
    <n v="2"/>
    <n v="0"/>
    <n v="1.4455999999999998"/>
    <s v="Yes"/>
    <n v="0"/>
    <n v="11.12"/>
    <n v="4"/>
  </r>
  <r>
    <n v="2245"/>
    <s v="CA-2017-103380"/>
    <x v="610"/>
    <d v="2017-11-25T00:00:00"/>
    <x v="1"/>
    <x v="593"/>
    <x v="593"/>
    <x v="2"/>
    <x v="0"/>
    <x v="45"/>
    <x v="1"/>
    <n v="91104"/>
    <x v="1"/>
    <s v="OFF-FA-10004248"/>
    <x v="1"/>
    <x v="13"/>
    <s v="Advantus T-Pin Paper Clips"/>
    <n v="9.02"/>
    <n v="2"/>
    <n v="0"/>
    <n v="3.5178000000000003"/>
    <s v="Yes"/>
    <n v="0"/>
    <n v="18.04"/>
    <n v="4"/>
  </r>
  <r>
    <n v="2246"/>
    <s v="CA-2017-103380"/>
    <x v="610"/>
    <d v="2017-11-25T00:00:00"/>
    <x v="1"/>
    <x v="593"/>
    <x v="593"/>
    <x v="2"/>
    <x v="0"/>
    <x v="45"/>
    <x v="1"/>
    <n v="91104"/>
    <x v="1"/>
    <s v="OFF-AP-10001492"/>
    <x v="1"/>
    <x v="9"/>
    <s v="Acco Six-Outlet Power Strip, 4' Cord Length"/>
    <n v="8.6199999999999992"/>
    <n v="1"/>
    <n v="0"/>
    <n v="2.2412000000000001"/>
    <s v="Yes"/>
    <n v="0"/>
    <n v="8.6199999999999992"/>
    <n v="4"/>
  </r>
  <r>
    <n v="2247"/>
    <s v="CA-2017-103380"/>
    <x v="610"/>
    <d v="2017-11-25T00:00:00"/>
    <x v="1"/>
    <x v="593"/>
    <x v="593"/>
    <x v="2"/>
    <x v="0"/>
    <x v="45"/>
    <x v="1"/>
    <n v="91104"/>
    <x v="1"/>
    <s v="TEC-PH-10004165"/>
    <x v="2"/>
    <x v="7"/>
    <s v="Mitel MiVoice 5330e IP Phone"/>
    <n v="659.97600000000011"/>
    <n v="3"/>
    <n v="0.2"/>
    <n v="49.498199999999969"/>
    <s v="Yes"/>
    <n v="395.98560000000009"/>
    <n v="1583.9424000000004"/>
    <n v="4"/>
  </r>
  <r>
    <n v="2248"/>
    <s v="CA-2015-116092"/>
    <x v="586"/>
    <d v="2015-02-18T00:00:00"/>
    <x v="0"/>
    <x v="594"/>
    <x v="594"/>
    <x v="0"/>
    <x v="0"/>
    <x v="1"/>
    <x v="1"/>
    <n v="90004"/>
    <x v="1"/>
    <s v="OFF-PA-10004285"/>
    <x v="1"/>
    <x v="10"/>
    <s v="Xerox 1959"/>
    <n v="13.36"/>
    <n v="2"/>
    <n v="0"/>
    <n v="6.4127999999999998"/>
    <s v="Yes"/>
    <n v="0"/>
    <n v="26.72"/>
    <n v="3"/>
  </r>
  <r>
    <n v="2249"/>
    <s v="CA-2015-116092"/>
    <x v="586"/>
    <d v="2015-02-18T00:00:00"/>
    <x v="0"/>
    <x v="594"/>
    <x v="594"/>
    <x v="0"/>
    <x v="0"/>
    <x v="1"/>
    <x v="1"/>
    <n v="90004"/>
    <x v="1"/>
    <s v="OFF-BI-10001628"/>
    <x v="1"/>
    <x v="8"/>
    <s v="Acco Data Flex Cable Posts For Top &amp; Bottom Load Binders, 6&quot; Capacity"/>
    <n v="41.72"/>
    <n v="5"/>
    <n v="0.2"/>
    <n v="13.037499999999998"/>
    <s v="Yes"/>
    <n v="41.72"/>
    <n v="166.88"/>
    <n v="3"/>
  </r>
  <r>
    <n v="2250"/>
    <s v="CA-2015-116092"/>
    <x v="586"/>
    <d v="2015-02-18T00:00:00"/>
    <x v="0"/>
    <x v="594"/>
    <x v="594"/>
    <x v="0"/>
    <x v="0"/>
    <x v="1"/>
    <x v="1"/>
    <n v="90004"/>
    <x v="1"/>
    <s v="OFF-BI-10000546"/>
    <x v="1"/>
    <x v="8"/>
    <s v="Avery Durable Binders"/>
    <n v="11.52"/>
    <n v="5"/>
    <n v="0.2"/>
    <n v="4.1760000000000002"/>
    <s v="Yes"/>
    <n v="11.52"/>
    <n v="46.08"/>
    <n v="3"/>
  </r>
  <r>
    <n v="2251"/>
    <s v="CA-2015-116092"/>
    <x v="586"/>
    <d v="2015-02-18T00:00:00"/>
    <x v="0"/>
    <x v="594"/>
    <x v="594"/>
    <x v="0"/>
    <x v="0"/>
    <x v="1"/>
    <x v="1"/>
    <n v="90004"/>
    <x v="1"/>
    <s v="OFF-AP-10001391"/>
    <x v="1"/>
    <x v="9"/>
    <s v="Kensington 6 Outlet MasterPiece HOMEOFFICE Power Control Center"/>
    <n v="541.43999999999994"/>
    <n v="6"/>
    <n v="0"/>
    <n v="157.01759999999993"/>
    <s v="Yes"/>
    <n v="0"/>
    <n v="3248.6399999999994"/>
    <n v="3"/>
  </r>
  <r>
    <n v="2252"/>
    <s v="CA-2015-116092"/>
    <x v="586"/>
    <d v="2015-02-18T00:00:00"/>
    <x v="0"/>
    <x v="594"/>
    <x v="594"/>
    <x v="0"/>
    <x v="0"/>
    <x v="1"/>
    <x v="1"/>
    <n v="90004"/>
    <x v="1"/>
    <s v="OFF-PA-10000477"/>
    <x v="1"/>
    <x v="10"/>
    <s v="Xerox 22"/>
    <n v="19.440000000000001"/>
    <n v="3"/>
    <n v="0"/>
    <n v="9.3312000000000008"/>
    <s v="Yes"/>
    <n v="0"/>
    <n v="58.320000000000007"/>
    <n v="3"/>
  </r>
  <r>
    <n v="2253"/>
    <s v="CA-2016-117849"/>
    <x v="173"/>
    <d v="2016-04-17T00:00:00"/>
    <x v="0"/>
    <x v="451"/>
    <x v="451"/>
    <x v="2"/>
    <x v="0"/>
    <x v="70"/>
    <x v="1"/>
    <n v="92105"/>
    <x v="1"/>
    <s v="OFF-PA-10004327"/>
    <x v="1"/>
    <x v="10"/>
    <s v="Xerox 1911"/>
    <n v="143.69999999999999"/>
    <n v="3"/>
    <n v="0"/>
    <n v="68.975999999999999"/>
    <s v="NO"/>
    <n v="0"/>
    <n v="431.09999999999997"/>
    <n v="2"/>
  </r>
  <r>
    <n v="2254"/>
    <s v="CA-2015-169201"/>
    <x v="694"/>
    <d v="2015-10-01T00:00:00"/>
    <x v="2"/>
    <x v="428"/>
    <x v="428"/>
    <x v="1"/>
    <x v="0"/>
    <x v="8"/>
    <x v="1"/>
    <n v="94110"/>
    <x v="1"/>
    <s v="OFF-AP-10000696"/>
    <x v="1"/>
    <x v="9"/>
    <s v="Holmes Odor Grabber"/>
    <n v="43.26"/>
    <n v="3"/>
    <n v="0"/>
    <n v="14.275799999999998"/>
    <s v="NO"/>
    <n v="0"/>
    <n v="129.78"/>
    <n v="3"/>
  </r>
  <r>
    <n v="2255"/>
    <s v="CA-2015-169201"/>
    <x v="694"/>
    <d v="2015-10-01T00:00:00"/>
    <x v="2"/>
    <x v="428"/>
    <x v="428"/>
    <x v="1"/>
    <x v="0"/>
    <x v="8"/>
    <x v="1"/>
    <n v="94110"/>
    <x v="1"/>
    <s v="OFF-AP-10002082"/>
    <x v="1"/>
    <x v="9"/>
    <s v="Holmes HEPA Air Purifier"/>
    <n v="43.56"/>
    <n v="2"/>
    <n v="0"/>
    <n v="15.245999999999999"/>
    <s v="NO"/>
    <n v="0"/>
    <n v="87.12"/>
    <n v="3"/>
  </r>
  <r>
    <n v="2256"/>
    <s v="CA-2016-164091"/>
    <x v="42"/>
    <d v="2016-09-22T00:00:00"/>
    <x v="1"/>
    <x v="156"/>
    <x v="156"/>
    <x v="1"/>
    <x v="0"/>
    <x v="294"/>
    <x v="43"/>
    <n v="4401"/>
    <x v="3"/>
    <s v="TEC-PH-10001944"/>
    <x v="2"/>
    <x v="7"/>
    <s v="Wi-Ex zBoost YX540 Cellular Phone Signal Booster"/>
    <n v="437.84999999999997"/>
    <n v="3"/>
    <n v="0"/>
    <n v="131.35499999999996"/>
    <s v="NO"/>
    <n v="0"/>
    <n v="1313.55"/>
    <n v="5"/>
  </r>
  <r>
    <n v="2257"/>
    <s v="CA-2016-164091"/>
    <x v="42"/>
    <d v="2016-09-22T00:00:00"/>
    <x v="1"/>
    <x v="156"/>
    <x v="156"/>
    <x v="1"/>
    <x v="0"/>
    <x v="294"/>
    <x v="43"/>
    <n v="4401"/>
    <x v="3"/>
    <s v="FUR-FU-10004952"/>
    <x v="0"/>
    <x v="5"/>
    <s v="C-Line Cubicle Keepers Polyproplyene Holder w/Velcro Back, 8-1/2x11, 25/Bx"/>
    <n v="109.48"/>
    <n v="2"/>
    <n v="0"/>
    <n v="33.938800000000001"/>
    <s v="NO"/>
    <n v="0"/>
    <n v="218.96"/>
    <n v="5"/>
  </r>
  <r>
    <n v="2258"/>
    <s v="CA-2017-105214"/>
    <x v="114"/>
    <d v="2017-06-19T00:00:00"/>
    <x v="2"/>
    <x v="59"/>
    <x v="59"/>
    <x v="0"/>
    <x v="0"/>
    <x v="8"/>
    <x v="1"/>
    <n v="94122"/>
    <x v="1"/>
    <s v="FUR-CH-10000015"/>
    <x v="0"/>
    <x v="1"/>
    <s v="Hon Multipurpose Stacking Arm Chairs"/>
    <n v="1212.96"/>
    <n v="7"/>
    <n v="0.2"/>
    <n v="90.97199999999998"/>
    <s v="NO"/>
    <n v="1698.1440000000002"/>
    <n v="6792.5760000000009"/>
    <n v="3"/>
  </r>
  <r>
    <n v="2259"/>
    <s v="CA-2017-105214"/>
    <x v="114"/>
    <d v="2017-06-19T00:00:00"/>
    <x v="2"/>
    <x v="59"/>
    <x v="59"/>
    <x v="0"/>
    <x v="0"/>
    <x v="8"/>
    <x v="1"/>
    <n v="94122"/>
    <x v="1"/>
    <s v="OFF-PA-10001776"/>
    <x v="1"/>
    <x v="10"/>
    <s v="Wirebound Message Books, Four 2 3/4&quot; x 5&quot; Forms per Page, 600 Sets per Book"/>
    <n v="18.54"/>
    <n v="2"/>
    <n v="0"/>
    <n v="8.7137999999999991"/>
    <s v="NO"/>
    <n v="0"/>
    <n v="37.08"/>
    <n v="3"/>
  </r>
  <r>
    <n v="2260"/>
    <s v="CA-2015-117611"/>
    <x v="627"/>
    <d v="2015-11-10T00:00:00"/>
    <x v="0"/>
    <x v="595"/>
    <x v="595"/>
    <x v="2"/>
    <x v="0"/>
    <x v="70"/>
    <x v="1"/>
    <n v="92024"/>
    <x v="1"/>
    <s v="OFF-FA-10002280"/>
    <x v="1"/>
    <x v="13"/>
    <s v="Advantus Plastic Paper Clips"/>
    <n v="5"/>
    <n v="1"/>
    <n v="0"/>
    <n v="2.4"/>
    <s v="NO"/>
    <n v="0"/>
    <n v="5"/>
    <n v="2"/>
  </r>
  <r>
    <n v="2261"/>
    <s v="CA-2015-117611"/>
    <x v="627"/>
    <d v="2015-11-10T00:00:00"/>
    <x v="0"/>
    <x v="595"/>
    <x v="595"/>
    <x v="2"/>
    <x v="0"/>
    <x v="70"/>
    <x v="1"/>
    <n v="92024"/>
    <x v="1"/>
    <s v="TEC-AC-10002049"/>
    <x v="2"/>
    <x v="11"/>
    <s v="Logitech G19 Programmable Gaming Keyboard"/>
    <n v="371.96999999999997"/>
    <n v="3"/>
    <n v="0"/>
    <n v="66.954599999999971"/>
    <s v="NO"/>
    <n v="0"/>
    <n v="1115.9099999999999"/>
    <n v="2"/>
  </r>
  <r>
    <n v="2262"/>
    <s v="US-2015-137960"/>
    <x v="217"/>
    <d v="2015-12-18T00:00:00"/>
    <x v="3"/>
    <x v="596"/>
    <x v="596"/>
    <x v="0"/>
    <x v="0"/>
    <x v="20"/>
    <x v="15"/>
    <n v="10035"/>
    <x v="3"/>
    <s v="TEC-AC-10002253"/>
    <x v="2"/>
    <x v="11"/>
    <s v="Imation Bio 8GB USB Flash Drive Imation Corp"/>
    <n v="166.24"/>
    <n v="1"/>
    <n v="0"/>
    <n v="24.936000000000007"/>
    <s v="NO"/>
    <n v="0"/>
    <n v="166.24"/>
    <n v="0"/>
  </r>
  <r>
    <n v="2263"/>
    <s v="CA-2017-122994"/>
    <x v="695"/>
    <d v="2017-02-09T00:00:00"/>
    <x v="2"/>
    <x v="597"/>
    <x v="597"/>
    <x v="0"/>
    <x v="0"/>
    <x v="81"/>
    <x v="17"/>
    <n v="22204"/>
    <x v="0"/>
    <s v="FUR-BO-10004015"/>
    <x v="0"/>
    <x v="0"/>
    <s v="Bush Andora Bookcase, Maple/Graphite Gray Finish"/>
    <n v="359.96999999999997"/>
    <n v="3"/>
    <n v="0"/>
    <n v="79.193399999999968"/>
    <s v="NO"/>
    <n v="0"/>
    <n v="1079.9099999999999"/>
    <n v="3"/>
  </r>
  <r>
    <n v="2264"/>
    <s v="CA-2016-131065"/>
    <x v="696"/>
    <d v="2016-11-16T00:00:00"/>
    <x v="0"/>
    <x v="211"/>
    <x v="211"/>
    <x v="0"/>
    <x v="0"/>
    <x v="118"/>
    <x v="32"/>
    <n v="30318"/>
    <x v="0"/>
    <s v="TEC-AC-10004145"/>
    <x v="2"/>
    <x v="11"/>
    <s v="Logitech diNovo Edge Keyboard"/>
    <n v="499.98"/>
    <n v="2"/>
    <n v="0"/>
    <n v="114.99540000000002"/>
    <s v="NO"/>
    <n v="0"/>
    <n v="999.96"/>
    <n v="2"/>
  </r>
  <r>
    <n v="2265"/>
    <s v="CA-2016-131065"/>
    <x v="696"/>
    <d v="2016-11-16T00:00:00"/>
    <x v="0"/>
    <x v="211"/>
    <x v="211"/>
    <x v="0"/>
    <x v="0"/>
    <x v="118"/>
    <x v="32"/>
    <n v="30318"/>
    <x v="0"/>
    <s v="OFF-PA-10002479"/>
    <x v="1"/>
    <x v="10"/>
    <s v="Xerox 4200 Series MultiUse Premium Copy Paper (20Lb. and 84 Bright)"/>
    <n v="5.28"/>
    <n v="1"/>
    <n v="0"/>
    <n v="2.3759999999999999"/>
    <s v="NO"/>
    <n v="0"/>
    <n v="5.28"/>
    <n v="2"/>
  </r>
  <r>
    <n v="2266"/>
    <s v="CA-2016-131065"/>
    <x v="696"/>
    <d v="2016-11-16T00:00:00"/>
    <x v="0"/>
    <x v="211"/>
    <x v="211"/>
    <x v="0"/>
    <x v="0"/>
    <x v="118"/>
    <x v="32"/>
    <n v="30318"/>
    <x v="0"/>
    <s v="OFF-BI-10004970"/>
    <x v="1"/>
    <x v="8"/>
    <s v="ACCOHIDE 3-Ring Binder, Blue, 1&quot;"/>
    <n v="8.26"/>
    <n v="2"/>
    <n v="0"/>
    <n v="3.8822000000000001"/>
    <s v="NO"/>
    <n v="0"/>
    <n v="16.52"/>
    <n v="2"/>
  </r>
  <r>
    <n v="2267"/>
    <s v="CA-2017-149146"/>
    <x v="386"/>
    <d v="2017-10-12T00:00:00"/>
    <x v="3"/>
    <x v="598"/>
    <x v="598"/>
    <x v="2"/>
    <x v="0"/>
    <x v="53"/>
    <x v="3"/>
    <n v="28110"/>
    <x v="0"/>
    <s v="OFF-PA-10003919"/>
    <x v="1"/>
    <x v="10"/>
    <s v="Xerox 1989"/>
    <n v="7.9680000000000009"/>
    <n v="2"/>
    <n v="0.2"/>
    <n v="2.6892000000000005"/>
    <s v="NO"/>
    <n v="3.1872000000000007"/>
    <n v="12.748800000000001"/>
    <n v="0"/>
  </r>
  <r>
    <n v="2268"/>
    <s v="CA-2017-137470"/>
    <x v="697"/>
    <d v="2017-09-17T00:00:00"/>
    <x v="3"/>
    <x v="599"/>
    <x v="599"/>
    <x v="0"/>
    <x v="0"/>
    <x v="4"/>
    <x v="4"/>
    <n v="98115"/>
    <x v="1"/>
    <s v="OFF-PA-10002001"/>
    <x v="1"/>
    <x v="10"/>
    <s v="Xerox 1984"/>
    <n v="12.96"/>
    <n v="2"/>
    <n v="0"/>
    <n v="6.3504000000000005"/>
    <s v="NO"/>
    <n v="0"/>
    <n v="25.92"/>
    <n v="0"/>
  </r>
  <r>
    <n v="2269"/>
    <s v="CA-2017-105480"/>
    <x v="698"/>
    <d v="2017-12-26T00:00:00"/>
    <x v="1"/>
    <x v="158"/>
    <x v="158"/>
    <x v="1"/>
    <x v="0"/>
    <x v="30"/>
    <x v="15"/>
    <n v="14609"/>
    <x v="3"/>
    <s v="OFF-PA-10002787"/>
    <x v="1"/>
    <x v="10"/>
    <s v="Xerox 227"/>
    <n v="6.48"/>
    <n v="1"/>
    <n v="0"/>
    <n v="3.1104000000000003"/>
    <s v="NO"/>
    <n v="0"/>
    <n v="6.48"/>
    <n v="6"/>
  </r>
  <r>
    <n v="2270"/>
    <s v="CA-2017-105480"/>
    <x v="698"/>
    <d v="2017-12-26T00:00:00"/>
    <x v="1"/>
    <x v="158"/>
    <x v="158"/>
    <x v="1"/>
    <x v="0"/>
    <x v="30"/>
    <x v="15"/>
    <n v="14609"/>
    <x v="3"/>
    <s v="OFF-BI-10003291"/>
    <x v="1"/>
    <x v="8"/>
    <s v="Wilson Jones Leather-Like Binders with DublLock Round Rings"/>
    <n v="6.9840000000000009"/>
    <n v="1"/>
    <n v="0.2"/>
    <n v="2.3570999999999991"/>
    <s v="NO"/>
    <n v="1.3968000000000003"/>
    <n v="5.5872000000000011"/>
    <n v="6"/>
  </r>
  <r>
    <n v="2271"/>
    <s v="CA-2017-164917"/>
    <x v="574"/>
    <d v="2017-12-07T00:00:00"/>
    <x v="1"/>
    <x v="149"/>
    <x v="149"/>
    <x v="1"/>
    <x v="0"/>
    <x v="100"/>
    <x v="2"/>
    <n v="33180"/>
    <x v="0"/>
    <s v="OFF-AR-10004344"/>
    <x v="1"/>
    <x v="6"/>
    <s v="Bulldog Vacuum Base Pencil Sharpener"/>
    <n v="47.96"/>
    <n v="5"/>
    <n v="0.2"/>
    <n v="4.196499999999995"/>
    <s v="NO"/>
    <n v="47.960000000000008"/>
    <n v="191.84"/>
    <n v="5"/>
  </r>
  <r>
    <n v="2272"/>
    <s v="CA-2015-102036"/>
    <x v="481"/>
    <d v="2015-09-27T00:00:00"/>
    <x v="1"/>
    <x v="79"/>
    <x v="79"/>
    <x v="0"/>
    <x v="0"/>
    <x v="4"/>
    <x v="4"/>
    <n v="98105"/>
    <x v="1"/>
    <s v="OFF-ST-10003123"/>
    <x v="1"/>
    <x v="4"/>
    <s v="Fellowes Bases and Tops For Staxonsteel/High-Stak Systems"/>
    <n v="199.74"/>
    <n v="6"/>
    <n v="0"/>
    <n v="47.937599999999996"/>
    <s v="NO"/>
    <n v="0"/>
    <n v="1198.44"/>
    <n v="6"/>
  </r>
  <r>
    <n v="2273"/>
    <s v="CA-2015-142944"/>
    <x v="699"/>
    <d v="2015-03-11T00:00:00"/>
    <x v="1"/>
    <x v="139"/>
    <x v="139"/>
    <x v="0"/>
    <x v="0"/>
    <x v="8"/>
    <x v="1"/>
    <n v="94122"/>
    <x v="1"/>
    <s v="FUR-FU-10000308"/>
    <x v="0"/>
    <x v="5"/>
    <s v="Deflect-o Glass Clear Studded Chair Mats"/>
    <n v="435.26"/>
    <n v="7"/>
    <n v="0"/>
    <n v="95.757200000000012"/>
    <s v="NO"/>
    <n v="0"/>
    <n v="3046.8199999999997"/>
    <n v="5"/>
  </r>
  <r>
    <n v="2274"/>
    <s v="CA-2015-142944"/>
    <x v="699"/>
    <d v="2015-03-11T00:00:00"/>
    <x v="1"/>
    <x v="139"/>
    <x v="139"/>
    <x v="0"/>
    <x v="0"/>
    <x v="8"/>
    <x v="1"/>
    <n v="94122"/>
    <x v="1"/>
    <s v="TEC-CO-10003763"/>
    <x v="2"/>
    <x v="16"/>
    <s v="Canon PC1060 Personal Laser Copier"/>
    <n v="1119.9840000000002"/>
    <n v="2"/>
    <n v="0.2"/>
    <n v="377.99459999999993"/>
    <s v="NO"/>
    <n v="447.99360000000007"/>
    <n v="1791.9744000000003"/>
    <n v="5"/>
  </r>
  <r>
    <n v="2275"/>
    <s v="CA-2014-157882"/>
    <x v="462"/>
    <d v="2014-10-08T00:00:00"/>
    <x v="0"/>
    <x v="153"/>
    <x v="153"/>
    <x v="1"/>
    <x v="0"/>
    <x v="1"/>
    <x v="1"/>
    <n v="90036"/>
    <x v="1"/>
    <s v="FUR-TA-10001866"/>
    <x v="0"/>
    <x v="3"/>
    <s v="Bevis Round Conference Room Tables and Bases"/>
    <n v="143.43199999999999"/>
    <n v="1"/>
    <n v="0.2"/>
    <n v="3.5857999999999848"/>
    <s v="NO"/>
    <n v="28.686399999999999"/>
    <n v="114.7456"/>
    <n v="5"/>
  </r>
  <r>
    <n v="2276"/>
    <s v="CA-2014-157882"/>
    <x v="462"/>
    <d v="2014-10-08T00:00:00"/>
    <x v="0"/>
    <x v="153"/>
    <x v="153"/>
    <x v="1"/>
    <x v="0"/>
    <x v="1"/>
    <x v="1"/>
    <n v="90036"/>
    <x v="1"/>
    <s v="FUR-CH-10002774"/>
    <x v="0"/>
    <x v="1"/>
    <s v="Global Deluxe Stacking Chair, Gray"/>
    <n v="122.352"/>
    <n v="3"/>
    <n v="0.2"/>
    <n v="13.764599999999994"/>
    <s v="NO"/>
    <n v="73.411200000000008"/>
    <n v="293.64480000000003"/>
    <n v="5"/>
  </r>
  <r>
    <n v="2277"/>
    <s v="CA-2014-104283"/>
    <x v="700"/>
    <d v="2014-07-01T00:00:00"/>
    <x v="1"/>
    <x v="215"/>
    <x v="215"/>
    <x v="0"/>
    <x v="0"/>
    <x v="295"/>
    <x v="35"/>
    <n v="38671"/>
    <x v="0"/>
    <s v="OFF-ST-10004337"/>
    <x v="1"/>
    <x v="4"/>
    <s v="SAFCO Commercial Wire Shelving, 72h"/>
    <n v="306.2"/>
    <n v="5"/>
    <n v="0"/>
    <n v="0"/>
    <s v="NO"/>
    <n v="0"/>
    <n v="1531"/>
    <n v="4"/>
  </r>
  <r>
    <n v="2278"/>
    <s v="CA-2014-104283"/>
    <x v="700"/>
    <d v="2014-07-01T00:00:00"/>
    <x v="1"/>
    <x v="215"/>
    <x v="215"/>
    <x v="0"/>
    <x v="0"/>
    <x v="295"/>
    <x v="35"/>
    <n v="38671"/>
    <x v="0"/>
    <s v="FUR-TA-10001039"/>
    <x v="0"/>
    <x v="3"/>
    <s v="KI Adjustable-Height Table"/>
    <n v="85.98"/>
    <n v="1"/>
    <n v="0"/>
    <n v="22.354800000000004"/>
    <s v="NO"/>
    <n v="0"/>
    <n v="85.98"/>
    <n v="4"/>
  </r>
  <r>
    <n v="2279"/>
    <s v="CA-2014-104283"/>
    <x v="700"/>
    <d v="2014-07-01T00:00:00"/>
    <x v="1"/>
    <x v="215"/>
    <x v="215"/>
    <x v="0"/>
    <x v="0"/>
    <x v="295"/>
    <x v="35"/>
    <n v="38671"/>
    <x v="0"/>
    <s v="TEC-AC-10000109"/>
    <x v="2"/>
    <x v="11"/>
    <s v="Sony Micro Vault Click 16 GB USB 2.0 Flash Drive"/>
    <n v="223.96"/>
    <n v="4"/>
    <n v="0"/>
    <n v="53.750400000000013"/>
    <s v="NO"/>
    <n v="0"/>
    <n v="895.84"/>
    <n v="4"/>
  </r>
  <r>
    <n v="2280"/>
    <s v="CA-2017-142622"/>
    <x v="505"/>
    <d v="2017-11-02T00:00:00"/>
    <x v="2"/>
    <x v="600"/>
    <x v="600"/>
    <x v="0"/>
    <x v="0"/>
    <x v="4"/>
    <x v="4"/>
    <n v="98115"/>
    <x v="1"/>
    <s v="FUR-CH-10003833"/>
    <x v="0"/>
    <x v="1"/>
    <s v="Novimex Fabric Task Chair"/>
    <n v="97.567999999999998"/>
    <n v="2"/>
    <n v="0.2"/>
    <n v="-6.0980000000000025"/>
    <s v="NO"/>
    <n v="39.027200000000001"/>
    <n v="156.1088"/>
    <n v="3"/>
  </r>
  <r>
    <n v="2281"/>
    <s v="CA-2017-142622"/>
    <x v="505"/>
    <d v="2017-11-02T00:00:00"/>
    <x v="2"/>
    <x v="600"/>
    <x v="600"/>
    <x v="0"/>
    <x v="0"/>
    <x v="4"/>
    <x v="4"/>
    <n v="98115"/>
    <x v="1"/>
    <s v="FUR-CH-10004289"/>
    <x v="0"/>
    <x v="1"/>
    <s v="Global Super Steno Chair"/>
    <n v="614.27200000000005"/>
    <n v="8"/>
    <n v="0.2"/>
    <n v="-23.03520000000006"/>
    <s v="NO"/>
    <n v="982.8352000000001"/>
    <n v="3931.3408000000004"/>
    <n v="3"/>
  </r>
  <r>
    <n v="2282"/>
    <s v="CA-2017-142622"/>
    <x v="505"/>
    <d v="2017-11-02T00:00:00"/>
    <x v="2"/>
    <x v="600"/>
    <x v="600"/>
    <x v="0"/>
    <x v="0"/>
    <x v="4"/>
    <x v="4"/>
    <n v="98115"/>
    <x v="1"/>
    <s v="FUR-BO-10004467"/>
    <x v="0"/>
    <x v="0"/>
    <s v="Bestar Classic Bookcase"/>
    <n v="199.98"/>
    <n v="2"/>
    <n v="0"/>
    <n v="37.996199999999988"/>
    <s v="NO"/>
    <n v="0"/>
    <n v="399.96"/>
    <n v="3"/>
  </r>
  <r>
    <n v="2283"/>
    <s v="CA-2016-132143"/>
    <x v="323"/>
    <d v="2016-09-05T00:00:00"/>
    <x v="2"/>
    <x v="524"/>
    <x v="524"/>
    <x v="1"/>
    <x v="0"/>
    <x v="209"/>
    <x v="29"/>
    <n v="6457"/>
    <x v="3"/>
    <s v="OFF-PA-10002713"/>
    <x v="1"/>
    <x v="10"/>
    <s v="Adams Phone Message Book, 200 Message Capacity, 8 1/16” x 11”"/>
    <n v="48.16"/>
    <n v="7"/>
    <n v="0"/>
    <n v="22.153599999999997"/>
    <s v="NO"/>
    <n v="0"/>
    <n v="337.12"/>
    <n v="2"/>
  </r>
  <r>
    <n v="2284"/>
    <s v="CA-2015-153108"/>
    <x v="616"/>
    <d v="2015-03-09T00:00:00"/>
    <x v="1"/>
    <x v="227"/>
    <x v="227"/>
    <x v="0"/>
    <x v="0"/>
    <x v="296"/>
    <x v="14"/>
    <n v="47362"/>
    <x v="2"/>
    <s v="TEC-PH-10001552"/>
    <x v="2"/>
    <x v="7"/>
    <s v="I Need's 3d Hello Kitty Hybrid Silicone Case Cover for HTC One X 4g with 3d Hello Kitty Stylus Pen Green/pink"/>
    <n v="23.92"/>
    <n v="2"/>
    <n v="0"/>
    <n v="6.6976000000000013"/>
    <s v="NO"/>
    <n v="0"/>
    <n v="47.84"/>
    <n v="4"/>
  </r>
  <r>
    <n v="2285"/>
    <s v="CA-2015-153108"/>
    <x v="616"/>
    <d v="2015-03-09T00:00:00"/>
    <x v="1"/>
    <x v="227"/>
    <x v="227"/>
    <x v="0"/>
    <x v="0"/>
    <x v="296"/>
    <x v="14"/>
    <n v="47362"/>
    <x v="2"/>
    <s v="OFF-AP-10002222"/>
    <x v="1"/>
    <x v="9"/>
    <s v="Staple holder"/>
    <n v="60.69"/>
    <n v="7"/>
    <n v="0"/>
    <n v="16.386300000000002"/>
    <s v="NO"/>
    <n v="0"/>
    <n v="424.83"/>
    <n v="4"/>
  </r>
  <r>
    <n v="2286"/>
    <s v="CA-2016-112676"/>
    <x v="465"/>
    <d v="2016-05-08T00:00:00"/>
    <x v="2"/>
    <x v="601"/>
    <x v="601"/>
    <x v="1"/>
    <x v="0"/>
    <x v="87"/>
    <x v="18"/>
    <n v="37130"/>
    <x v="0"/>
    <s v="OFF-PA-10003971"/>
    <x v="1"/>
    <x v="10"/>
    <s v="Xerox 1965"/>
    <n v="14.352000000000002"/>
    <n v="3"/>
    <n v="0.2"/>
    <n v="5.2026000000000003"/>
    <s v="NO"/>
    <n v="8.611200000000002"/>
    <n v="34.444800000000001"/>
    <n v="3"/>
  </r>
  <r>
    <n v="2287"/>
    <s v="CA-2017-165687"/>
    <x v="701"/>
    <d v="2017-11-23T00:00:00"/>
    <x v="1"/>
    <x v="394"/>
    <x v="394"/>
    <x v="0"/>
    <x v="0"/>
    <x v="127"/>
    <x v="17"/>
    <n v="24153"/>
    <x v="0"/>
    <s v="OFF-AP-10004036"/>
    <x v="1"/>
    <x v="9"/>
    <s v="Bionaire 99.97% HEPA Air Cleaner"/>
    <n v="35.04"/>
    <n v="2"/>
    <n v="0"/>
    <n v="12.263999999999999"/>
    <s v="NO"/>
    <n v="0"/>
    <n v="70.08"/>
    <n v="6"/>
  </r>
  <r>
    <n v="2288"/>
    <s v="US-2017-112928"/>
    <x v="702"/>
    <d v="2017-06-05T00:00:00"/>
    <x v="0"/>
    <x v="121"/>
    <x v="121"/>
    <x v="1"/>
    <x v="0"/>
    <x v="167"/>
    <x v="24"/>
    <n v="43615"/>
    <x v="3"/>
    <s v="OFF-AP-10002287"/>
    <x v="1"/>
    <x v="9"/>
    <s v="Eureka Sanitaire  Multi-Pro Heavy-Duty Upright, Disposable Bags"/>
    <n v="17.480000000000004"/>
    <n v="5"/>
    <n v="0.2"/>
    <n v="1.3109999999999999"/>
    <s v="NO"/>
    <n v="17.480000000000004"/>
    <n v="69.920000000000016"/>
    <n v="4"/>
  </r>
  <r>
    <n v="2289"/>
    <s v="CA-2017-143343"/>
    <x v="193"/>
    <d v="2017-06-13T00:00:00"/>
    <x v="2"/>
    <x v="572"/>
    <x v="572"/>
    <x v="0"/>
    <x v="0"/>
    <x v="1"/>
    <x v="1"/>
    <n v="90032"/>
    <x v="1"/>
    <s v="OFF-AR-10002375"/>
    <x v="1"/>
    <x v="6"/>
    <s v="Newell 351"/>
    <n v="16.399999999999999"/>
    <n v="5"/>
    <n v="0"/>
    <n v="4.7559999999999985"/>
    <s v="NO"/>
    <n v="0"/>
    <n v="82"/>
    <n v="3"/>
  </r>
  <r>
    <n v="2290"/>
    <s v="CA-2017-115154"/>
    <x v="703"/>
    <d v="2017-01-11T00:00:00"/>
    <x v="2"/>
    <x v="602"/>
    <x v="602"/>
    <x v="1"/>
    <x v="0"/>
    <x v="4"/>
    <x v="4"/>
    <n v="98115"/>
    <x v="1"/>
    <s v="FUR-TA-10001950"/>
    <x v="0"/>
    <x v="3"/>
    <s v="Balt Solid Wood Round Tables"/>
    <n v="892.98"/>
    <n v="2"/>
    <n v="0"/>
    <n v="80.368200000000002"/>
    <s v="NO"/>
    <n v="0"/>
    <n v="1785.96"/>
    <n v="3"/>
  </r>
  <r>
    <n v="2291"/>
    <s v="CA-2015-149342"/>
    <x v="704"/>
    <d v="2015-04-25T00:00:00"/>
    <x v="1"/>
    <x v="378"/>
    <x v="378"/>
    <x v="1"/>
    <x v="0"/>
    <x v="38"/>
    <x v="32"/>
    <n v="31907"/>
    <x v="0"/>
    <s v="TEC-PH-10001557"/>
    <x v="2"/>
    <x v="7"/>
    <s v="Pyle PMP37LED"/>
    <n v="287.96999999999997"/>
    <n v="3"/>
    <n v="0"/>
    <n v="77.751899999999992"/>
    <s v="Yes"/>
    <n v="0"/>
    <n v="863.90999999999985"/>
    <n v="5"/>
  </r>
  <r>
    <n v="2292"/>
    <s v="CA-2015-149342"/>
    <x v="704"/>
    <d v="2015-04-25T00:00:00"/>
    <x v="1"/>
    <x v="378"/>
    <x v="378"/>
    <x v="1"/>
    <x v="0"/>
    <x v="38"/>
    <x v="32"/>
    <n v="31907"/>
    <x v="0"/>
    <s v="FUR-FU-10002937"/>
    <x v="0"/>
    <x v="5"/>
    <s v="GE 48&quot; Fluorescent Tube, Cool White Energy Saver, 34 Watts, 30/Box"/>
    <n v="595.38"/>
    <n v="6"/>
    <n v="0"/>
    <n v="297.69"/>
    <s v="Yes"/>
    <n v="0"/>
    <n v="3572.2799999999997"/>
    <n v="5"/>
  </r>
  <r>
    <n v="2293"/>
    <s v="CA-2015-149342"/>
    <x v="704"/>
    <d v="2015-04-25T00:00:00"/>
    <x v="1"/>
    <x v="378"/>
    <x v="378"/>
    <x v="1"/>
    <x v="0"/>
    <x v="38"/>
    <x v="32"/>
    <n v="31907"/>
    <x v="0"/>
    <s v="OFF-PA-10001166"/>
    <x v="1"/>
    <x v="10"/>
    <s v="Xerox 2"/>
    <n v="12.96"/>
    <n v="2"/>
    <n v="0"/>
    <n v="6.2208000000000006"/>
    <s v="Yes"/>
    <n v="0"/>
    <n v="25.92"/>
    <n v="5"/>
  </r>
  <r>
    <n v="2294"/>
    <s v="CA-2015-130995"/>
    <x v="549"/>
    <d v="2015-11-06T00:00:00"/>
    <x v="1"/>
    <x v="425"/>
    <x v="425"/>
    <x v="1"/>
    <x v="0"/>
    <x v="20"/>
    <x v="15"/>
    <n v="10009"/>
    <x v="3"/>
    <s v="TEC-PH-10000347"/>
    <x v="2"/>
    <x v="7"/>
    <s v="Cush Cases Heavy Duty Rugged Cover Case for Samsung Galaxy S5 - Purple"/>
    <n v="4.95"/>
    <n v="1"/>
    <n v="0"/>
    <n v="1.3365"/>
    <s v="NO"/>
    <n v="0"/>
    <n v="4.95"/>
    <n v="5"/>
  </r>
  <r>
    <n v="2295"/>
    <s v="CA-2017-127929"/>
    <x v="331"/>
    <d v="2017-12-27T00:00:00"/>
    <x v="1"/>
    <x v="524"/>
    <x v="524"/>
    <x v="1"/>
    <x v="0"/>
    <x v="209"/>
    <x v="29"/>
    <n v="6457"/>
    <x v="3"/>
    <s v="FUR-FU-10003708"/>
    <x v="0"/>
    <x v="5"/>
    <s v="Tenex Traditional Chairmats for Medium Pile Carpet, Standard Lip, 36&quot; x 48&quot;"/>
    <n v="181.95"/>
    <n v="3"/>
    <n v="0"/>
    <n v="38.209499999999998"/>
    <s v="NO"/>
    <n v="0"/>
    <n v="545.84999999999991"/>
    <n v="4"/>
  </r>
  <r>
    <n v="2296"/>
    <s v="CA-2015-113145"/>
    <x v="549"/>
    <d v="2015-11-05T00:00:00"/>
    <x v="1"/>
    <x v="104"/>
    <x v="104"/>
    <x v="0"/>
    <x v="0"/>
    <x v="20"/>
    <x v="15"/>
    <n v="10011"/>
    <x v="3"/>
    <s v="OFF-PA-10002659"/>
    <x v="1"/>
    <x v="10"/>
    <s v="Avoid Verbal Orders Carbonless Minifold Book"/>
    <n v="13.52"/>
    <n v="4"/>
    <n v="0"/>
    <n v="6.219199999999999"/>
    <s v="NO"/>
    <n v="0"/>
    <n v="54.08"/>
    <n v="4"/>
  </r>
  <r>
    <n v="2297"/>
    <s v="CA-2015-113145"/>
    <x v="549"/>
    <d v="2015-11-05T00:00:00"/>
    <x v="1"/>
    <x v="104"/>
    <x v="104"/>
    <x v="0"/>
    <x v="0"/>
    <x v="20"/>
    <x v="15"/>
    <n v="10011"/>
    <x v="3"/>
    <s v="FUR-FU-10000965"/>
    <x v="0"/>
    <x v="5"/>
    <s v="Howard Miller 11-1/2&quot; Diameter Ridgewood Wall Clock"/>
    <n v="259.7"/>
    <n v="5"/>
    <n v="0"/>
    <n v="106.477"/>
    <s v="NO"/>
    <n v="0"/>
    <n v="1298.5"/>
    <n v="4"/>
  </r>
  <r>
    <n v="2298"/>
    <s v="CA-2015-113145"/>
    <x v="549"/>
    <d v="2015-11-05T00:00:00"/>
    <x v="1"/>
    <x v="104"/>
    <x v="104"/>
    <x v="0"/>
    <x v="0"/>
    <x v="20"/>
    <x v="15"/>
    <n v="10011"/>
    <x v="3"/>
    <s v="TEC-PH-10001527"/>
    <x v="2"/>
    <x v="7"/>
    <s v="Plantronics MX500i Earset"/>
    <n v="42.95"/>
    <n v="1"/>
    <n v="0"/>
    <n v="1.2884999999999991"/>
    <s v="NO"/>
    <n v="0"/>
    <n v="42.95"/>
    <n v="4"/>
  </r>
  <r>
    <n v="2299"/>
    <s v="CA-2015-113145"/>
    <x v="549"/>
    <d v="2015-11-05T00:00:00"/>
    <x v="1"/>
    <x v="104"/>
    <x v="104"/>
    <x v="0"/>
    <x v="0"/>
    <x v="20"/>
    <x v="15"/>
    <n v="10011"/>
    <x v="3"/>
    <s v="TEC-AC-10001838"/>
    <x v="2"/>
    <x v="11"/>
    <s v="Razer Tiamat Over Ear 7.1 Surround Sound PC Gaming Headset"/>
    <n v="1399.93"/>
    <n v="7"/>
    <n v="0"/>
    <n v="601.96990000000005"/>
    <s v="NO"/>
    <n v="0"/>
    <n v="9799.51"/>
    <n v="4"/>
  </r>
  <r>
    <n v="2300"/>
    <s v="CA-2015-113145"/>
    <x v="549"/>
    <d v="2015-11-05T00:00:00"/>
    <x v="1"/>
    <x v="104"/>
    <x v="104"/>
    <x v="0"/>
    <x v="0"/>
    <x v="20"/>
    <x v="15"/>
    <n v="10011"/>
    <x v="3"/>
    <s v="TEC-PH-10002597"/>
    <x v="2"/>
    <x v="7"/>
    <s v="Xblue XB-1670-86 X16 Small Office Telephone - Titanium"/>
    <n v="503.96"/>
    <n v="4"/>
    <n v="0"/>
    <n v="125.99000000000001"/>
    <s v="NO"/>
    <n v="0"/>
    <n v="2015.84"/>
    <n v="4"/>
  </r>
  <r>
    <n v="2301"/>
    <s v="CA-2014-162362"/>
    <x v="687"/>
    <d v="2014-11-18T00:00:00"/>
    <x v="1"/>
    <x v="145"/>
    <x v="145"/>
    <x v="0"/>
    <x v="0"/>
    <x v="297"/>
    <x v="12"/>
    <n v="48640"/>
    <x v="2"/>
    <s v="OFF-BI-10000756"/>
    <x v="1"/>
    <x v="8"/>
    <s v="Storex DuraTech Recycled Plastic Frosted Binders"/>
    <n v="12.72"/>
    <n v="3"/>
    <n v="0"/>
    <n v="6.36"/>
    <s v="NO"/>
    <n v="0"/>
    <n v="38.160000000000004"/>
    <n v="4"/>
  </r>
  <r>
    <n v="2302"/>
    <s v="CA-2014-162362"/>
    <x v="687"/>
    <d v="2014-11-18T00:00:00"/>
    <x v="1"/>
    <x v="145"/>
    <x v="145"/>
    <x v="0"/>
    <x v="0"/>
    <x v="297"/>
    <x v="12"/>
    <n v="48640"/>
    <x v="2"/>
    <s v="OFF-BI-10000546"/>
    <x v="1"/>
    <x v="8"/>
    <s v="Avery Durable Binders"/>
    <n v="11.52"/>
    <n v="4"/>
    <n v="0"/>
    <n v="5.6448"/>
    <s v="NO"/>
    <n v="0"/>
    <n v="46.08"/>
    <n v="4"/>
  </r>
  <r>
    <n v="2303"/>
    <s v="CA-2016-106558"/>
    <x v="327"/>
    <d v="2016-01-21T00:00:00"/>
    <x v="1"/>
    <x v="393"/>
    <x v="393"/>
    <x v="1"/>
    <x v="0"/>
    <x v="38"/>
    <x v="32"/>
    <n v="31907"/>
    <x v="0"/>
    <s v="TEC-AC-10001142"/>
    <x v="2"/>
    <x v="11"/>
    <s v="First Data FD10 PIN Pad"/>
    <n v="316"/>
    <n v="4"/>
    <n v="0"/>
    <n v="31.599999999999966"/>
    <s v="NO"/>
    <n v="0"/>
    <n v="1264"/>
    <n v="4"/>
  </r>
  <r>
    <n v="2304"/>
    <s v="CA-2017-157931"/>
    <x v="697"/>
    <d v="2017-09-22T00:00:00"/>
    <x v="0"/>
    <x v="246"/>
    <x v="246"/>
    <x v="2"/>
    <x v="0"/>
    <x v="185"/>
    <x v="32"/>
    <n v="30076"/>
    <x v="0"/>
    <s v="FUR-CH-10000785"/>
    <x v="0"/>
    <x v="1"/>
    <s v="Global Ergonomic Managers Chair"/>
    <n v="723.92"/>
    <n v="4"/>
    <n v="0"/>
    <n v="188.2192"/>
    <s v="NO"/>
    <n v="0"/>
    <n v="2895.68"/>
    <n v="5"/>
  </r>
  <r>
    <n v="2305"/>
    <s v="CA-2017-157931"/>
    <x v="697"/>
    <d v="2017-09-22T00:00:00"/>
    <x v="0"/>
    <x v="246"/>
    <x v="246"/>
    <x v="2"/>
    <x v="0"/>
    <x v="185"/>
    <x v="32"/>
    <n v="30076"/>
    <x v="0"/>
    <s v="OFF-PA-10000474"/>
    <x v="1"/>
    <x v="10"/>
    <s v="Easy-staple paper"/>
    <n v="106.32"/>
    <n v="3"/>
    <n v="0"/>
    <n v="49.970399999999991"/>
    <s v="NO"/>
    <n v="0"/>
    <n v="318.95999999999998"/>
    <n v="5"/>
  </r>
  <r>
    <n v="2306"/>
    <s v="CA-2016-115574"/>
    <x v="443"/>
    <d v="2016-12-24T00:00:00"/>
    <x v="2"/>
    <x v="130"/>
    <x v="130"/>
    <x v="1"/>
    <x v="0"/>
    <x v="22"/>
    <x v="10"/>
    <n v="60623"/>
    <x v="2"/>
    <s v="FUR-BO-10003441"/>
    <x v="0"/>
    <x v="0"/>
    <s v="Bush Westfield Collection Bookcases, Fully Assembled"/>
    <n v="141.37199999999999"/>
    <n v="2"/>
    <n v="0.3"/>
    <n v="-14.137200000000014"/>
    <s v="NO"/>
    <n v="84.823199999999986"/>
    <n v="197.92079999999999"/>
    <n v="1"/>
  </r>
  <r>
    <n v="2307"/>
    <s v="CA-2015-160794"/>
    <x v="705"/>
    <d v="2015-08-08T00:00:00"/>
    <x v="2"/>
    <x v="99"/>
    <x v="99"/>
    <x v="1"/>
    <x v="0"/>
    <x v="12"/>
    <x v="5"/>
    <n v="77041"/>
    <x v="2"/>
    <s v="OFF-PA-10004156"/>
    <x v="1"/>
    <x v="10"/>
    <s v="Xerox 188"/>
    <n v="27.216000000000001"/>
    <n v="3"/>
    <n v="0.2"/>
    <n v="9.8657999999999983"/>
    <s v="NO"/>
    <n v="16.329599999999999"/>
    <n v="65.318399999999997"/>
    <n v="2"/>
  </r>
  <r>
    <n v="2308"/>
    <s v="CA-2017-116225"/>
    <x v="60"/>
    <d v="2017-11-09T00:00:00"/>
    <x v="1"/>
    <x v="603"/>
    <x v="603"/>
    <x v="0"/>
    <x v="0"/>
    <x v="20"/>
    <x v="15"/>
    <n v="10009"/>
    <x v="3"/>
    <s v="TEC-AC-10001432"/>
    <x v="2"/>
    <x v="11"/>
    <s v="Enermax Aurora Lite Keyboard"/>
    <n v="390.75"/>
    <n v="5"/>
    <n v="0"/>
    <n v="171.93000000000006"/>
    <s v="NO"/>
    <n v="0"/>
    <n v="1953.75"/>
    <n v="4"/>
  </r>
  <r>
    <n v="2309"/>
    <s v="US-2017-120418"/>
    <x v="532"/>
    <d v="2017-06-12T00:00:00"/>
    <x v="2"/>
    <x v="604"/>
    <x v="604"/>
    <x v="2"/>
    <x v="0"/>
    <x v="97"/>
    <x v="16"/>
    <n v="85345"/>
    <x v="1"/>
    <s v="FUR-CH-10001394"/>
    <x v="0"/>
    <x v="1"/>
    <s v="Global Leather Executive Chair"/>
    <n v="280.79200000000003"/>
    <n v="1"/>
    <n v="0.2"/>
    <n v="35.098999999999961"/>
    <s v="NO"/>
    <n v="56.158400000000007"/>
    <n v="224.63360000000003"/>
    <n v="1"/>
  </r>
  <r>
    <n v="2310"/>
    <s v="US-2017-120418"/>
    <x v="532"/>
    <d v="2017-06-12T00:00:00"/>
    <x v="2"/>
    <x v="604"/>
    <x v="604"/>
    <x v="2"/>
    <x v="0"/>
    <x v="97"/>
    <x v="16"/>
    <n v="85345"/>
    <x v="1"/>
    <s v="OFF-ST-10002370"/>
    <x v="1"/>
    <x v="4"/>
    <s v="Sortfiler Multipurpose Personal File Organizer, Black"/>
    <n v="68.448000000000008"/>
    <n v="4"/>
    <n v="0.2"/>
    <n v="7.7003999999999948"/>
    <s v="NO"/>
    <n v="54.758400000000009"/>
    <n v="219.03360000000004"/>
    <n v="1"/>
  </r>
  <r>
    <n v="2311"/>
    <s v="US-2017-120418"/>
    <x v="532"/>
    <d v="2017-06-12T00:00:00"/>
    <x v="2"/>
    <x v="604"/>
    <x v="604"/>
    <x v="2"/>
    <x v="0"/>
    <x v="97"/>
    <x v="16"/>
    <n v="85345"/>
    <x v="1"/>
    <s v="OFF-AR-10002956"/>
    <x v="1"/>
    <x v="6"/>
    <s v="Boston 16801 Nautilus Battery Pencil Sharpener"/>
    <n v="88.04"/>
    <n v="5"/>
    <n v="0.2"/>
    <n v="6.602999999999998"/>
    <s v="NO"/>
    <n v="88.04000000000002"/>
    <n v="352.16"/>
    <n v="1"/>
  </r>
  <r>
    <n v="2312"/>
    <s v="US-2017-120418"/>
    <x v="532"/>
    <d v="2017-06-12T00:00:00"/>
    <x v="2"/>
    <x v="604"/>
    <x v="604"/>
    <x v="2"/>
    <x v="0"/>
    <x v="97"/>
    <x v="16"/>
    <n v="85345"/>
    <x v="1"/>
    <s v="OFF-AR-10001955"/>
    <x v="1"/>
    <x v="6"/>
    <s v="Newell 319"/>
    <n v="15.872"/>
    <n v="1"/>
    <n v="0.2"/>
    <n v="1.9839999999999982"/>
    <s v="NO"/>
    <n v="3.1744000000000003"/>
    <n v="12.6976"/>
    <n v="1"/>
  </r>
  <r>
    <n v="2313"/>
    <s v="US-2017-120418"/>
    <x v="532"/>
    <d v="2017-06-12T00:00:00"/>
    <x v="2"/>
    <x v="604"/>
    <x v="604"/>
    <x v="2"/>
    <x v="0"/>
    <x v="97"/>
    <x v="16"/>
    <n v="85345"/>
    <x v="1"/>
    <s v="OFF-ST-10001809"/>
    <x v="1"/>
    <x v="4"/>
    <s v="Fellowes Officeware Wire Shelving"/>
    <n v="215.59200000000001"/>
    <n v="3"/>
    <n v="0.2"/>
    <n v="-48.508200000000009"/>
    <s v="NO"/>
    <n v="129.35520000000002"/>
    <n v="517.4208000000001"/>
    <n v="1"/>
  </r>
  <r>
    <n v="2314"/>
    <s v="CA-2017-122035"/>
    <x v="228"/>
    <d v="2017-07-25T00:00:00"/>
    <x v="1"/>
    <x v="605"/>
    <x v="605"/>
    <x v="1"/>
    <x v="0"/>
    <x v="298"/>
    <x v="44"/>
    <n v="57103"/>
    <x v="2"/>
    <s v="OFF-LA-10004093"/>
    <x v="1"/>
    <x v="2"/>
    <s v="Avery 486"/>
    <n v="14.62"/>
    <n v="2"/>
    <n v="0"/>
    <n v="6.8713999999999995"/>
    <s v="NO"/>
    <n v="0"/>
    <n v="29.24"/>
    <n v="5"/>
  </r>
  <r>
    <n v="2315"/>
    <s v="CA-2017-122035"/>
    <x v="228"/>
    <d v="2017-07-25T00:00:00"/>
    <x v="1"/>
    <x v="605"/>
    <x v="605"/>
    <x v="1"/>
    <x v="0"/>
    <x v="298"/>
    <x v="44"/>
    <n v="57103"/>
    <x v="2"/>
    <s v="OFF-AP-10002118"/>
    <x v="1"/>
    <x v="9"/>
    <s v="1.7 Cubic Foot Compact &quot;Cube&quot; Office Refrigerators"/>
    <n v="416.32"/>
    <n v="2"/>
    <n v="0"/>
    <n v="112.40640000000002"/>
    <s v="NO"/>
    <n v="0"/>
    <n v="832.64"/>
    <n v="5"/>
  </r>
  <r>
    <n v="2316"/>
    <s v="CA-2017-122035"/>
    <x v="228"/>
    <d v="2017-07-25T00:00:00"/>
    <x v="1"/>
    <x v="605"/>
    <x v="605"/>
    <x v="1"/>
    <x v="0"/>
    <x v="298"/>
    <x v="44"/>
    <n v="57103"/>
    <x v="2"/>
    <s v="OFF-BI-10000404"/>
    <x v="1"/>
    <x v="8"/>
    <s v="Avery Printable Repositionable Plastic Tabs"/>
    <n v="43"/>
    <n v="5"/>
    <n v="0"/>
    <n v="20.21"/>
    <s v="NO"/>
    <n v="0"/>
    <n v="215"/>
    <n v="5"/>
  </r>
  <r>
    <n v="2317"/>
    <s v="CA-2017-122035"/>
    <x v="228"/>
    <d v="2017-07-25T00:00:00"/>
    <x v="1"/>
    <x v="605"/>
    <x v="605"/>
    <x v="1"/>
    <x v="0"/>
    <x v="298"/>
    <x v="44"/>
    <n v="57103"/>
    <x v="2"/>
    <s v="FUR-CH-10003833"/>
    <x v="0"/>
    <x v="1"/>
    <s v="Novimex Fabric Task Chair"/>
    <n v="182.94"/>
    <n v="3"/>
    <n v="0"/>
    <n v="27.440999999999995"/>
    <s v="NO"/>
    <n v="0"/>
    <n v="548.81999999999994"/>
    <n v="5"/>
  </r>
  <r>
    <n v="2318"/>
    <s v="CA-2017-122035"/>
    <x v="228"/>
    <d v="2017-07-25T00:00:00"/>
    <x v="1"/>
    <x v="605"/>
    <x v="605"/>
    <x v="1"/>
    <x v="0"/>
    <x v="298"/>
    <x v="44"/>
    <n v="57103"/>
    <x v="2"/>
    <s v="OFF-BI-10002072"/>
    <x v="1"/>
    <x v="8"/>
    <s v="Cardinal Slant-D Ring Binders"/>
    <n v="60.83"/>
    <n v="7"/>
    <n v="0"/>
    <n v="30.414999999999999"/>
    <s v="NO"/>
    <n v="0"/>
    <n v="425.81"/>
    <n v="5"/>
  </r>
  <r>
    <n v="2319"/>
    <s v="CA-2017-122035"/>
    <x v="228"/>
    <d v="2017-07-25T00:00:00"/>
    <x v="1"/>
    <x v="605"/>
    <x v="605"/>
    <x v="1"/>
    <x v="0"/>
    <x v="298"/>
    <x v="44"/>
    <n v="57103"/>
    <x v="2"/>
    <s v="TEC-AC-10003095"/>
    <x v="2"/>
    <x v="11"/>
    <s v="Logitech G35 7.1-Channel Surround Sound Headset"/>
    <n v="389.97"/>
    <n v="3"/>
    <n v="0"/>
    <n v="132.58980000000003"/>
    <s v="NO"/>
    <n v="0"/>
    <n v="1169.9100000000001"/>
    <n v="5"/>
  </r>
  <r>
    <n v="2320"/>
    <s v="CA-2015-117828"/>
    <x v="706"/>
    <d v="2015-12-26T00:00:00"/>
    <x v="2"/>
    <x v="214"/>
    <x v="214"/>
    <x v="0"/>
    <x v="0"/>
    <x v="102"/>
    <x v="17"/>
    <n v="23223"/>
    <x v="0"/>
    <s v="OFF-AP-10001563"/>
    <x v="1"/>
    <x v="9"/>
    <s v="Belkin Premiere Surge Master II 8-outlet surge protector"/>
    <n v="194.32"/>
    <n v="4"/>
    <n v="0"/>
    <n v="56.352799999999974"/>
    <s v="NO"/>
    <n v="0"/>
    <n v="777.28"/>
    <n v="3"/>
  </r>
  <r>
    <n v="2321"/>
    <s v="CA-2017-165491"/>
    <x v="177"/>
    <d v="2017-03-24T00:00:00"/>
    <x v="1"/>
    <x v="304"/>
    <x v="304"/>
    <x v="1"/>
    <x v="0"/>
    <x v="4"/>
    <x v="4"/>
    <n v="98115"/>
    <x v="1"/>
    <s v="TEC-AC-10000358"/>
    <x v="2"/>
    <x v="11"/>
    <s v="Imation Secure Drive + Hardware Encrypted USB flash drive - 16 GB"/>
    <n v="265.93"/>
    <n v="7"/>
    <n v="0"/>
    <n v="63.8232"/>
    <s v="Yes"/>
    <n v="0"/>
    <n v="1861.51"/>
    <n v="4"/>
  </r>
  <r>
    <n v="2322"/>
    <s v="CA-2015-109470"/>
    <x v="620"/>
    <d v="2016-01-03T00:00:00"/>
    <x v="0"/>
    <x v="346"/>
    <x v="346"/>
    <x v="1"/>
    <x v="0"/>
    <x v="0"/>
    <x v="0"/>
    <n v="42420"/>
    <x v="0"/>
    <s v="OFF-BI-10004492"/>
    <x v="1"/>
    <x v="8"/>
    <s v="Tuf-Vin Binders"/>
    <n v="94.74"/>
    <n v="3"/>
    <n v="0"/>
    <n v="44.527799999999992"/>
    <s v="NO"/>
    <n v="0"/>
    <n v="284.21999999999997"/>
    <n v="3"/>
  </r>
  <r>
    <n v="2323"/>
    <s v="CA-2015-109470"/>
    <x v="620"/>
    <d v="2016-01-03T00:00:00"/>
    <x v="0"/>
    <x v="346"/>
    <x v="346"/>
    <x v="1"/>
    <x v="0"/>
    <x v="0"/>
    <x v="0"/>
    <n v="42420"/>
    <x v="0"/>
    <s v="OFF-BI-10001072"/>
    <x v="1"/>
    <x v="8"/>
    <s v="GBC Clear Cover, 8-1/2 x 11, unpunched, 25 covers per pack"/>
    <n v="60.64"/>
    <n v="4"/>
    <n v="0"/>
    <n v="27.894399999999997"/>
    <s v="NO"/>
    <n v="0"/>
    <n v="242.56"/>
    <n v="3"/>
  </r>
  <r>
    <n v="2324"/>
    <s v="CA-2015-109470"/>
    <x v="620"/>
    <d v="2016-01-03T00:00:00"/>
    <x v="0"/>
    <x v="346"/>
    <x v="346"/>
    <x v="1"/>
    <x v="0"/>
    <x v="0"/>
    <x v="0"/>
    <n v="42420"/>
    <x v="0"/>
    <s v="OFF-BI-10003707"/>
    <x v="1"/>
    <x v="8"/>
    <s v="Aluminum Screw Posts"/>
    <n v="76.3"/>
    <n v="5"/>
    <n v="0"/>
    <n v="38.15"/>
    <s v="NO"/>
    <n v="0"/>
    <n v="381.5"/>
    <n v="3"/>
  </r>
  <r>
    <n v="2325"/>
    <s v="CA-2015-109470"/>
    <x v="620"/>
    <d v="2016-01-03T00:00:00"/>
    <x v="0"/>
    <x v="346"/>
    <x v="346"/>
    <x v="1"/>
    <x v="0"/>
    <x v="0"/>
    <x v="0"/>
    <n v="42420"/>
    <x v="0"/>
    <s v="OFF-BI-10000977"/>
    <x v="1"/>
    <x v="8"/>
    <s v="Ibico Plastic Spiral Binding Combs"/>
    <n v="364.79999999999995"/>
    <n v="12"/>
    <n v="0"/>
    <n v="167.80799999999999"/>
    <s v="NO"/>
    <n v="0"/>
    <n v="4377.5999999999995"/>
    <n v="3"/>
  </r>
  <r>
    <n v="2326"/>
    <s v="CA-2015-105102"/>
    <x v="426"/>
    <d v="2015-09-19T00:00:00"/>
    <x v="0"/>
    <x v="606"/>
    <x v="606"/>
    <x v="1"/>
    <x v="0"/>
    <x v="20"/>
    <x v="15"/>
    <n v="10035"/>
    <x v="3"/>
    <s v="OFF-BI-10002082"/>
    <x v="1"/>
    <x v="8"/>
    <s v="GBC Twin Loop Wire Binding Elements"/>
    <n v="79.872000000000014"/>
    <n v="3"/>
    <n v="0.2"/>
    <n v="29.951999999999998"/>
    <s v="NO"/>
    <n v="47.923200000000008"/>
    <n v="191.69280000000003"/>
    <n v="4"/>
  </r>
  <r>
    <n v="2327"/>
    <s v="CA-2015-105102"/>
    <x v="426"/>
    <d v="2015-09-19T00:00:00"/>
    <x v="0"/>
    <x v="606"/>
    <x v="606"/>
    <x v="1"/>
    <x v="0"/>
    <x v="20"/>
    <x v="15"/>
    <n v="10035"/>
    <x v="3"/>
    <s v="FUR-BO-10004709"/>
    <x v="0"/>
    <x v="0"/>
    <s v="Bush Westfield Collection Bookcases, Medium Cherry Finish"/>
    <n v="46.384"/>
    <n v="1"/>
    <n v="0.2"/>
    <n v="1.1596000000000011"/>
    <s v="NO"/>
    <n v="9.2767999999999997"/>
    <n v="37.107199999999999"/>
    <n v="4"/>
  </r>
  <r>
    <n v="2328"/>
    <s v="CA-2015-105102"/>
    <x v="426"/>
    <d v="2015-09-19T00:00:00"/>
    <x v="0"/>
    <x v="606"/>
    <x v="606"/>
    <x v="1"/>
    <x v="0"/>
    <x v="20"/>
    <x v="15"/>
    <n v="10035"/>
    <x v="3"/>
    <s v="OFF-PA-10002365"/>
    <x v="1"/>
    <x v="10"/>
    <s v="Xerox 1967"/>
    <n v="12.96"/>
    <n v="2"/>
    <n v="0"/>
    <n v="6.2208000000000006"/>
    <s v="NO"/>
    <n v="0"/>
    <n v="25.92"/>
    <n v="4"/>
  </r>
  <r>
    <n v="2329"/>
    <s v="CA-2017-138422"/>
    <x v="397"/>
    <d v="2017-09-26T00:00:00"/>
    <x v="2"/>
    <x v="607"/>
    <x v="607"/>
    <x v="2"/>
    <x v="0"/>
    <x v="299"/>
    <x v="22"/>
    <n v="80525"/>
    <x v="1"/>
    <s v="OFF-EN-10004147"/>
    <x v="1"/>
    <x v="12"/>
    <s v="Wausau Papers Astrobrights Colored Envelopes"/>
    <n v="14.352000000000002"/>
    <n v="3"/>
    <n v="0.2"/>
    <n v="5.2026000000000003"/>
    <s v="NO"/>
    <n v="8.611200000000002"/>
    <n v="34.444800000000001"/>
    <n v="3"/>
  </r>
  <r>
    <n v="2330"/>
    <s v="US-2015-147739"/>
    <x v="707"/>
    <d v="2015-12-29T00:00:00"/>
    <x v="1"/>
    <x v="251"/>
    <x v="251"/>
    <x v="1"/>
    <x v="0"/>
    <x v="10"/>
    <x v="9"/>
    <n v="19140"/>
    <x v="3"/>
    <s v="FUR-FU-10001468"/>
    <x v="0"/>
    <x v="5"/>
    <s v="Tenex Antistatic Computer Chair Mats"/>
    <n v="547.13599999999997"/>
    <n v="4"/>
    <n v="0.2"/>
    <n v="-68.392000000000053"/>
    <s v="NO"/>
    <n v="437.7088"/>
    <n v="1750.8352"/>
    <n v="4"/>
  </r>
  <r>
    <n v="2331"/>
    <s v="CA-2016-155187"/>
    <x v="446"/>
    <d v="2016-09-26T00:00:00"/>
    <x v="0"/>
    <x v="156"/>
    <x v="156"/>
    <x v="1"/>
    <x v="0"/>
    <x v="1"/>
    <x v="1"/>
    <n v="90004"/>
    <x v="1"/>
    <s v="OFF-ST-10000642"/>
    <x v="1"/>
    <x v="4"/>
    <s v="Tennsco Lockers, Gray"/>
    <n v="41.96"/>
    <n v="2"/>
    <n v="0"/>
    <n v="2.9371999999999971"/>
    <s v="NO"/>
    <n v="0"/>
    <n v="83.92"/>
    <n v="2"/>
  </r>
  <r>
    <n v="2332"/>
    <s v="CA-2016-155187"/>
    <x v="446"/>
    <d v="2016-09-26T00:00:00"/>
    <x v="0"/>
    <x v="156"/>
    <x v="156"/>
    <x v="1"/>
    <x v="0"/>
    <x v="1"/>
    <x v="1"/>
    <n v="90004"/>
    <x v="1"/>
    <s v="OFF-PA-10000380"/>
    <x v="1"/>
    <x v="10"/>
    <s v="REDIFORM Incoming/Outgoing Call Register, 11&quot; X 8 1/2&quot;, 100 Messages"/>
    <n v="41.7"/>
    <n v="5"/>
    <n v="0"/>
    <n v="20.85"/>
    <s v="NO"/>
    <n v="0"/>
    <n v="208.5"/>
    <n v="2"/>
  </r>
  <r>
    <n v="2333"/>
    <s v="CA-2017-169285"/>
    <x v="708"/>
    <d v="2017-03-25T00:00:00"/>
    <x v="1"/>
    <x v="355"/>
    <x v="355"/>
    <x v="0"/>
    <x v="0"/>
    <x v="240"/>
    <x v="14"/>
    <n v="47905"/>
    <x v="2"/>
    <s v="OFF-PA-10004071"/>
    <x v="1"/>
    <x v="10"/>
    <s v="Eaton Premium Continuous-Feed Paper, 25% Cotton, Letter Size, White, 1000 Shts/Box"/>
    <n v="277.39999999999998"/>
    <n v="5"/>
    <n v="0"/>
    <n v="133.15199999999999"/>
    <s v="NO"/>
    <n v="0"/>
    <n v="1387"/>
    <n v="4"/>
  </r>
  <r>
    <n v="2334"/>
    <s v="CA-2017-169285"/>
    <x v="708"/>
    <d v="2017-03-25T00:00:00"/>
    <x v="1"/>
    <x v="355"/>
    <x v="355"/>
    <x v="0"/>
    <x v="0"/>
    <x v="240"/>
    <x v="14"/>
    <n v="47905"/>
    <x v="2"/>
    <s v="OFF-PA-10004971"/>
    <x v="1"/>
    <x v="10"/>
    <s v="Xerox 196"/>
    <n v="5.78"/>
    <n v="1"/>
    <n v="0"/>
    <n v="2.8322000000000003"/>
    <s v="NO"/>
    <n v="0"/>
    <n v="5.78"/>
    <n v="4"/>
  </r>
  <r>
    <n v="2335"/>
    <s v="CA-2014-140886"/>
    <x v="587"/>
    <d v="2014-10-04T00:00:00"/>
    <x v="1"/>
    <x v="608"/>
    <x v="608"/>
    <x v="0"/>
    <x v="0"/>
    <x v="300"/>
    <x v="18"/>
    <n v="37042"/>
    <x v="0"/>
    <s v="OFF-AP-10000696"/>
    <x v="1"/>
    <x v="9"/>
    <s v="Holmes Odor Grabber"/>
    <n v="69.216000000000008"/>
    <n v="6"/>
    <n v="0.2"/>
    <n v="11.247599999999995"/>
    <s v="NO"/>
    <n v="83.059200000000018"/>
    <n v="332.23680000000002"/>
    <n v="4"/>
  </r>
  <r>
    <n v="2336"/>
    <s v="CA-2017-152695"/>
    <x v="389"/>
    <d v="2017-12-10T00:00:00"/>
    <x v="3"/>
    <x v="417"/>
    <x v="417"/>
    <x v="0"/>
    <x v="0"/>
    <x v="54"/>
    <x v="29"/>
    <n v="6824"/>
    <x v="3"/>
    <s v="OFF-EN-10004030"/>
    <x v="1"/>
    <x v="12"/>
    <s v="Convenience Packs of Business Envelopes"/>
    <n v="10.86"/>
    <n v="3"/>
    <n v="0"/>
    <n v="5.1042000000000005"/>
    <s v="NO"/>
    <n v="0"/>
    <n v="32.58"/>
    <n v="0"/>
  </r>
  <r>
    <n v="2337"/>
    <s v="CA-2017-152695"/>
    <x v="389"/>
    <d v="2017-12-10T00:00:00"/>
    <x v="3"/>
    <x v="417"/>
    <x v="417"/>
    <x v="0"/>
    <x v="0"/>
    <x v="54"/>
    <x v="29"/>
    <n v="6824"/>
    <x v="3"/>
    <s v="OFF-AP-10000026"/>
    <x v="1"/>
    <x v="9"/>
    <s v="Tripp Lite Isotel 6 Outlet Surge Protector with Fax/Modem Protection"/>
    <n v="426.78999999999996"/>
    <n v="7"/>
    <n v="0"/>
    <n v="123.76909999999995"/>
    <s v="NO"/>
    <n v="0"/>
    <n v="2987.5299999999997"/>
    <n v="0"/>
  </r>
  <r>
    <n v="2338"/>
    <s v="CA-2014-110639"/>
    <x v="709"/>
    <d v="2014-08-23T00:00:00"/>
    <x v="3"/>
    <x v="302"/>
    <x v="302"/>
    <x v="0"/>
    <x v="0"/>
    <x v="20"/>
    <x v="15"/>
    <n v="10009"/>
    <x v="3"/>
    <s v="OFF-PA-10003936"/>
    <x v="1"/>
    <x v="10"/>
    <s v="Xerox 1994"/>
    <n v="25.92"/>
    <n v="4"/>
    <n v="0"/>
    <n v="12.441600000000001"/>
    <s v="NO"/>
    <n v="0"/>
    <n v="103.68"/>
    <n v="0"/>
  </r>
  <r>
    <n v="2339"/>
    <s v="CA-2014-110639"/>
    <x v="709"/>
    <d v="2014-08-23T00:00:00"/>
    <x v="3"/>
    <x v="302"/>
    <x v="302"/>
    <x v="0"/>
    <x v="0"/>
    <x v="20"/>
    <x v="15"/>
    <n v="10009"/>
    <x v="3"/>
    <s v="OFF-PA-10004530"/>
    <x v="1"/>
    <x v="10"/>
    <s v="Personal Creations Ink Jet Cards and Labels"/>
    <n v="45.92"/>
    <n v="4"/>
    <n v="0"/>
    <n v="22.500800000000002"/>
    <s v="NO"/>
    <n v="0"/>
    <n v="183.68"/>
    <n v="0"/>
  </r>
  <r>
    <n v="2340"/>
    <s v="CA-2014-121727"/>
    <x v="710"/>
    <d v="2014-08-24T00:00:00"/>
    <x v="1"/>
    <x v="600"/>
    <x v="600"/>
    <x v="0"/>
    <x v="0"/>
    <x v="38"/>
    <x v="24"/>
    <n v="43229"/>
    <x v="3"/>
    <s v="OFF-AR-10004930"/>
    <x v="1"/>
    <x v="6"/>
    <s v="Turquoise Lead Holder with Pocket Clip"/>
    <n v="10.72"/>
    <n v="2"/>
    <n v="0.2"/>
    <n v="1.7419999999999987"/>
    <s v="NO"/>
    <n v="4.2880000000000003"/>
    <n v="17.152000000000001"/>
    <n v="5"/>
  </r>
  <r>
    <n v="2341"/>
    <s v="CA-2016-137736"/>
    <x v="338"/>
    <d v="2016-11-15T00:00:00"/>
    <x v="1"/>
    <x v="290"/>
    <x v="290"/>
    <x v="0"/>
    <x v="0"/>
    <x v="131"/>
    <x v="32"/>
    <n v="31088"/>
    <x v="0"/>
    <s v="OFF-AR-10004999"/>
    <x v="1"/>
    <x v="6"/>
    <s v="Newell 315"/>
    <n v="41.86"/>
    <n v="7"/>
    <n v="0"/>
    <n v="10.465"/>
    <s v="NO"/>
    <n v="0"/>
    <n v="293.02"/>
    <n v="5"/>
  </r>
  <r>
    <n v="2342"/>
    <s v="US-2014-143231"/>
    <x v="520"/>
    <d v="2015-01-03T00:00:00"/>
    <x v="2"/>
    <x v="39"/>
    <x v="39"/>
    <x v="2"/>
    <x v="0"/>
    <x v="47"/>
    <x v="31"/>
    <n v="2038"/>
    <x v="3"/>
    <s v="FUR-FU-10002501"/>
    <x v="0"/>
    <x v="5"/>
    <s v="Nu-Dell Executive Frame"/>
    <n v="63.2"/>
    <n v="5"/>
    <n v="0"/>
    <n v="23.384"/>
    <s v="NO"/>
    <n v="0"/>
    <n v="316"/>
    <n v="3"/>
  </r>
  <r>
    <n v="2343"/>
    <s v="US-2014-143231"/>
    <x v="520"/>
    <d v="2015-01-03T00:00:00"/>
    <x v="2"/>
    <x v="39"/>
    <x v="39"/>
    <x v="2"/>
    <x v="0"/>
    <x v="47"/>
    <x v="31"/>
    <n v="2038"/>
    <x v="3"/>
    <s v="TEC-AC-10000358"/>
    <x v="2"/>
    <x v="11"/>
    <s v="Imation Secure Drive + Hardware Encrypted USB flash drive - 16 GB"/>
    <n v="113.97"/>
    <n v="3"/>
    <n v="0"/>
    <n v="27.352799999999998"/>
    <s v="NO"/>
    <n v="0"/>
    <n v="341.90999999999997"/>
    <n v="3"/>
  </r>
  <r>
    <n v="2344"/>
    <s v="US-2014-155894"/>
    <x v="711"/>
    <d v="2014-07-30T00:00:00"/>
    <x v="0"/>
    <x v="488"/>
    <x v="488"/>
    <x v="0"/>
    <x v="0"/>
    <x v="22"/>
    <x v="10"/>
    <n v="60623"/>
    <x v="2"/>
    <s v="OFF-ST-10004804"/>
    <x v="1"/>
    <x v="4"/>
    <s v="Belkin 19&quot; Vented Equipment Shelf, Black"/>
    <n v="123.55199999999999"/>
    <n v="3"/>
    <n v="0.2"/>
    <n v="-29.343599999999995"/>
    <s v="NO"/>
    <n v="74.131199999999993"/>
    <n v="296.52479999999997"/>
    <n v="4"/>
  </r>
  <r>
    <n v="2345"/>
    <s v="CA-2016-119025"/>
    <x v="712"/>
    <d v="2016-02-28T00:00:00"/>
    <x v="1"/>
    <x v="391"/>
    <x v="391"/>
    <x v="2"/>
    <x v="0"/>
    <x v="158"/>
    <x v="6"/>
    <n v="53209"/>
    <x v="2"/>
    <s v="OFF-AP-10001205"/>
    <x v="1"/>
    <x v="9"/>
    <s v="Belkin 5 Outlet SurgeMaster Power Centers"/>
    <n v="490.32"/>
    <n v="9"/>
    <n v="0"/>
    <n v="137.28960000000004"/>
    <s v="NO"/>
    <n v="0"/>
    <n v="4412.88"/>
    <n v="6"/>
  </r>
  <r>
    <n v="2346"/>
    <s v="CA-2016-159373"/>
    <x v="69"/>
    <d v="2016-03-18T00:00:00"/>
    <x v="1"/>
    <x v="299"/>
    <x v="299"/>
    <x v="0"/>
    <x v="0"/>
    <x v="52"/>
    <x v="5"/>
    <n v="78207"/>
    <x v="2"/>
    <s v="OFF-PA-10000659"/>
    <x v="1"/>
    <x v="10"/>
    <s v="TOPS Carbonless Receipt Book, Four 2-3/4 x 7-1/4 Money Receipts per Page"/>
    <n v="70.08"/>
    <n v="5"/>
    <n v="0.2"/>
    <n v="24.527999999999995"/>
    <s v="NO"/>
    <n v="70.08"/>
    <n v="280.32"/>
    <n v="5"/>
  </r>
  <r>
    <n v="2347"/>
    <s v="CA-2016-159373"/>
    <x v="69"/>
    <d v="2016-03-18T00:00:00"/>
    <x v="1"/>
    <x v="299"/>
    <x v="299"/>
    <x v="0"/>
    <x v="0"/>
    <x v="52"/>
    <x v="5"/>
    <n v="78207"/>
    <x v="2"/>
    <s v="OFF-BI-10004141"/>
    <x v="1"/>
    <x v="8"/>
    <s v="Insertable Tab Indexes For Data Binders"/>
    <n v="1.2719999999999998"/>
    <n v="2"/>
    <n v="0.8"/>
    <n v="-2.1624000000000012"/>
    <s v="NO"/>
    <n v="2.0351999999999997"/>
    <n v="0.50879999999999992"/>
    <n v="5"/>
  </r>
  <r>
    <n v="2348"/>
    <s v="CA-2016-159373"/>
    <x v="69"/>
    <d v="2016-03-18T00:00:00"/>
    <x v="1"/>
    <x v="299"/>
    <x v="299"/>
    <x v="0"/>
    <x v="0"/>
    <x v="52"/>
    <x v="5"/>
    <n v="78207"/>
    <x v="2"/>
    <s v="FUR-TA-10004619"/>
    <x v="0"/>
    <x v="3"/>
    <s v="Hon Non-Folding Utility Tables"/>
    <n v="557.58500000000004"/>
    <n v="5"/>
    <n v="0.3"/>
    <n v="0"/>
    <s v="NO"/>
    <n v="836.37750000000005"/>
    <n v="1951.5475000000001"/>
    <n v="5"/>
  </r>
  <r>
    <n v="2349"/>
    <s v="CA-2017-109701"/>
    <x v="574"/>
    <d v="2017-12-03T00:00:00"/>
    <x v="3"/>
    <x v="87"/>
    <x v="87"/>
    <x v="1"/>
    <x v="0"/>
    <x v="1"/>
    <x v="1"/>
    <n v="90032"/>
    <x v="1"/>
    <s v="OFF-BI-10004187"/>
    <x v="1"/>
    <x v="8"/>
    <s v="3-ring staple pack"/>
    <n v="9.0240000000000009"/>
    <n v="6"/>
    <n v="0.2"/>
    <n v="3.1583999999999985"/>
    <s v="NO"/>
    <n v="10.828800000000001"/>
    <n v="43.315200000000004"/>
    <n v="1"/>
  </r>
  <r>
    <n v="2350"/>
    <s v="CA-2017-109701"/>
    <x v="574"/>
    <d v="2017-12-03T00:00:00"/>
    <x v="3"/>
    <x v="87"/>
    <x v="87"/>
    <x v="1"/>
    <x v="0"/>
    <x v="1"/>
    <x v="1"/>
    <n v="90032"/>
    <x v="1"/>
    <s v="OFF-BI-10000632"/>
    <x v="1"/>
    <x v="8"/>
    <s v="Satellite Sectional Post Binders"/>
    <n v="69.456000000000003"/>
    <n v="2"/>
    <n v="0.2"/>
    <n v="22.573199999999996"/>
    <s v="NO"/>
    <n v="27.782400000000003"/>
    <n v="111.12960000000001"/>
    <n v="1"/>
  </r>
  <r>
    <n v="2351"/>
    <s v="CA-2017-109701"/>
    <x v="574"/>
    <d v="2017-12-03T00:00:00"/>
    <x v="3"/>
    <x v="87"/>
    <x v="87"/>
    <x v="1"/>
    <x v="0"/>
    <x v="1"/>
    <x v="1"/>
    <n v="90032"/>
    <x v="1"/>
    <s v="OFF-PA-10003724"/>
    <x v="1"/>
    <x v="10"/>
    <s v="Wirebound Message Book, 4 per Page"/>
    <n v="10.86"/>
    <n v="2"/>
    <n v="0"/>
    <n v="5.3213999999999997"/>
    <s v="NO"/>
    <n v="0"/>
    <n v="21.72"/>
    <n v="1"/>
  </r>
  <r>
    <n v="2352"/>
    <s v="CA-2017-109701"/>
    <x v="574"/>
    <d v="2017-12-03T00:00:00"/>
    <x v="3"/>
    <x v="87"/>
    <x v="87"/>
    <x v="1"/>
    <x v="0"/>
    <x v="1"/>
    <x v="1"/>
    <n v="90032"/>
    <x v="1"/>
    <s v="OFF-AP-10002765"/>
    <x v="1"/>
    <x v="9"/>
    <s v="Fellowes Advanced Computer Series Surge Protectors"/>
    <n v="79.47"/>
    <n v="3"/>
    <n v="0"/>
    <n v="22.251600000000003"/>
    <s v="NO"/>
    <n v="0"/>
    <n v="238.41"/>
    <n v="1"/>
  </r>
  <r>
    <n v="2353"/>
    <s v="CA-2017-109701"/>
    <x v="574"/>
    <d v="2017-12-03T00:00:00"/>
    <x v="3"/>
    <x v="87"/>
    <x v="87"/>
    <x v="1"/>
    <x v="0"/>
    <x v="1"/>
    <x v="1"/>
    <n v="90032"/>
    <x v="1"/>
    <s v="OFF-AR-10001868"/>
    <x v="1"/>
    <x v="6"/>
    <s v="Prang Dustless Chalk Sticks"/>
    <n v="10.08"/>
    <n v="6"/>
    <n v="0"/>
    <n v="5.04"/>
    <s v="NO"/>
    <n v="0"/>
    <n v="60.480000000000004"/>
    <n v="1"/>
  </r>
  <r>
    <n v="2354"/>
    <s v="CA-2015-111514"/>
    <x v="284"/>
    <d v="2015-09-02T00:00:00"/>
    <x v="2"/>
    <x v="609"/>
    <x v="609"/>
    <x v="1"/>
    <x v="0"/>
    <x v="8"/>
    <x v="1"/>
    <n v="94122"/>
    <x v="1"/>
    <s v="FUR-BO-10002545"/>
    <x v="0"/>
    <x v="0"/>
    <s v="Atlantic Metals Mobile 3-Shelf Bookcases, Custom Colors"/>
    <n v="1552.8309999999999"/>
    <n v="7"/>
    <n v="0.15"/>
    <n v="200.95460000000008"/>
    <s v="NO"/>
    <n v="1630.4725499999997"/>
    <n v="9239.3444499999987"/>
    <n v="2"/>
  </r>
  <r>
    <n v="2355"/>
    <s v="CA-2015-111514"/>
    <x v="284"/>
    <d v="2015-09-02T00:00:00"/>
    <x v="2"/>
    <x v="609"/>
    <x v="609"/>
    <x v="1"/>
    <x v="0"/>
    <x v="8"/>
    <x v="1"/>
    <n v="94122"/>
    <x v="1"/>
    <s v="OFF-BI-10002735"/>
    <x v="1"/>
    <x v="8"/>
    <s v="GBC Prestige Therm-A-Bind Covers"/>
    <n v="137.24"/>
    <n v="5"/>
    <n v="0.2"/>
    <n v="46.3185"/>
    <s v="NO"/>
    <n v="137.24"/>
    <n v="548.96"/>
    <n v="2"/>
  </r>
  <r>
    <n v="2356"/>
    <s v="CA-2015-111514"/>
    <x v="284"/>
    <d v="2015-09-02T00:00:00"/>
    <x v="2"/>
    <x v="609"/>
    <x v="609"/>
    <x v="1"/>
    <x v="0"/>
    <x v="8"/>
    <x v="1"/>
    <n v="94122"/>
    <x v="1"/>
    <s v="TEC-AC-10004864"/>
    <x v="2"/>
    <x v="11"/>
    <s v="Memorex Micro Travel Drive 32 GB"/>
    <n v="36.51"/>
    <n v="1"/>
    <n v="0"/>
    <n v="15.699300000000001"/>
    <s v="NO"/>
    <n v="0"/>
    <n v="36.51"/>
    <n v="2"/>
  </r>
  <r>
    <n v="2357"/>
    <s v="CA-2015-111514"/>
    <x v="284"/>
    <d v="2015-09-02T00:00:00"/>
    <x v="2"/>
    <x v="609"/>
    <x v="609"/>
    <x v="1"/>
    <x v="0"/>
    <x v="8"/>
    <x v="1"/>
    <n v="94122"/>
    <x v="1"/>
    <s v="TEC-MA-10000597"/>
    <x v="2"/>
    <x v="15"/>
    <s v="Lexmark S315 Color Inkjet Printer"/>
    <n v="239.976"/>
    <n v="3"/>
    <n v="0.2"/>
    <n v="80.991899999999987"/>
    <s v="NO"/>
    <n v="143.98560000000001"/>
    <n v="575.94240000000002"/>
    <n v="2"/>
  </r>
  <r>
    <n v="2358"/>
    <s v="US-2014-148838"/>
    <x v="461"/>
    <d v="2014-03-21T00:00:00"/>
    <x v="1"/>
    <x v="291"/>
    <x v="291"/>
    <x v="1"/>
    <x v="0"/>
    <x v="20"/>
    <x v="15"/>
    <n v="10024"/>
    <x v="3"/>
    <s v="FUR-TA-10003473"/>
    <x v="0"/>
    <x v="3"/>
    <s v="Bretford Rectangular Conference Table Tops"/>
    <n v="1579.7460000000001"/>
    <n v="7"/>
    <n v="0.4"/>
    <n v="-447.59469999999988"/>
    <s v="NO"/>
    <n v="4423.2888000000012"/>
    <n v="6634.9332000000004"/>
    <n v="4"/>
  </r>
  <r>
    <n v="2359"/>
    <s v="US-2014-148838"/>
    <x v="461"/>
    <d v="2014-03-21T00:00:00"/>
    <x v="1"/>
    <x v="291"/>
    <x v="291"/>
    <x v="1"/>
    <x v="0"/>
    <x v="20"/>
    <x v="15"/>
    <n v="10024"/>
    <x v="3"/>
    <s v="FUR-TA-10001950"/>
    <x v="0"/>
    <x v="3"/>
    <s v="Balt Solid Wood Round Tables"/>
    <n v="1071.576"/>
    <n v="4"/>
    <n v="0.4"/>
    <n v="-553.64760000000001"/>
    <s v="NO"/>
    <n v="1714.5216"/>
    <n v="2571.7824000000001"/>
    <n v="4"/>
  </r>
  <r>
    <n v="2360"/>
    <s v="US-2014-148838"/>
    <x v="461"/>
    <d v="2014-03-21T00:00:00"/>
    <x v="1"/>
    <x v="291"/>
    <x v="291"/>
    <x v="1"/>
    <x v="0"/>
    <x v="20"/>
    <x v="15"/>
    <n v="10024"/>
    <x v="3"/>
    <s v="FUR-TA-10004175"/>
    <x v="0"/>
    <x v="3"/>
    <s v="Hon 30&quot; x 60&quot; Table with Locking Drawer"/>
    <n v="613.90800000000002"/>
    <n v="3"/>
    <n v="0.4"/>
    <n v="-122.78160000000003"/>
    <s v="NO"/>
    <n v="736.68960000000015"/>
    <n v="1105.0344"/>
    <n v="4"/>
  </r>
  <r>
    <n v="2361"/>
    <s v="US-2014-148838"/>
    <x v="461"/>
    <d v="2014-03-21T00:00:00"/>
    <x v="1"/>
    <x v="291"/>
    <x v="291"/>
    <x v="1"/>
    <x v="0"/>
    <x v="20"/>
    <x v="15"/>
    <n v="10024"/>
    <x v="3"/>
    <s v="OFF-PA-10002960"/>
    <x v="1"/>
    <x v="10"/>
    <s v="Xerox 1926"/>
    <n v="34.86"/>
    <n v="7"/>
    <n v="0"/>
    <n v="16.3842"/>
    <s v="NO"/>
    <n v="0"/>
    <n v="244.01999999999998"/>
    <n v="4"/>
  </r>
  <r>
    <n v="2362"/>
    <s v="US-2014-148838"/>
    <x v="461"/>
    <d v="2014-03-21T00:00:00"/>
    <x v="1"/>
    <x v="291"/>
    <x v="291"/>
    <x v="1"/>
    <x v="0"/>
    <x v="20"/>
    <x v="15"/>
    <n v="10024"/>
    <x v="3"/>
    <s v="OFF-PA-10000919"/>
    <x v="1"/>
    <x v="10"/>
    <s v="Xerox 1918"/>
    <n v="155.04"/>
    <n v="4"/>
    <n v="0"/>
    <n v="75.9696"/>
    <s v="NO"/>
    <n v="0"/>
    <n v="620.16"/>
    <n v="4"/>
  </r>
  <r>
    <n v="2363"/>
    <s v="CA-2017-136497"/>
    <x v="513"/>
    <d v="2017-04-20T00:00:00"/>
    <x v="1"/>
    <x v="167"/>
    <x v="167"/>
    <x v="0"/>
    <x v="0"/>
    <x v="38"/>
    <x v="24"/>
    <n v="43229"/>
    <x v="3"/>
    <s v="OFF-BI-10001553"/>
    <x v="1"/>
    <x v="8"/>
    <s v="SpineVue Locking Slant-D Ring Binders by Cardinal"/>
    <n v="13.710000000000003"/>
    <n v="5"/>
    <n v="0.7"/>
    <n v="-10.053999999999998"/>
    <s v="NO"/>
    <n v="47.985000000000007"/>
    <n v="20.565000000000005"/>
    <n v="4"/>
  </r>
  <r>
    <n v="2364"/>
    <s v="US-2016-108637"/>
    <x v="69"/>
    <d v="2016-03-18T00:00:00"/>
    <x v="1"/>
    <x v="144"/>
    <x v="144"/>
    <x v="2"/>
    <x v="0"/>
    <x v="141"/>
    <x v="17"/>
    <n v="22980"/>
    <x v="0"/>
    <s v="FUR-FU-10004864"/>
    <x v="0"/>
    <x v="5"/>
    <s v="Howard Miller 14-1/2&quot; Diameter Chrome Round Wall Clock"/>
    <n v="127.88"/>
    <n v="2"/>
    <n v="0"/>
    <n v="40.921599999999998"/>
    <s v="NO"/>
    <n v="0"/>
    <n v="255.76"/>
    <n v="5"/>
  </r>
  <r>
    <n v="2365"/>
    <s v="US-2016-108637"/>
    <x v="69"/>
    <d v="2016-03-18T00:00:00"/>
    <x v="1"/>
    <x v="144"/>
    <x v="144"/>
    <x v="2"/>
    <x v="0"/>
    <x v="141"/>
    <x v="17"/>
    <n v="22980"/>
    <x v="0"/>
    <s v="OFF-AP-10004540"/>
    <x v="1"/>
    <x v="9"/>
    <s v="Eureka The Boss Lite 10-Amp Upright Vacuum, Blue"/>
    <n v="160.32"/>
    <n v="2"/>
    <n v="0"/>
    <n v="44.889600000000002"/>
    <s v="NO"/>
    <n v="0"/>
    <n v="320.64"/>
    <n v="5"/>
  </r>
  <r>
    <n v="2366"/>
    <s v="US-2016-108637"/>
    <x v="69"/>
    <d v="2016-03-18T00:00:00"/>
    <x v="1"/>
    <x v="144"/>
    <x v="144"/>
    <x v="2"/>
    <x v="0"/>
    <x v="141"/>
    <x v="17"/>
    <n v="22980"/>
    <x v="0"/>
    <s v="OFF-BI-10004965"/>
    <x v="1"/>
    <x v="8"/>
    <s v="Ibico Covers for Plastic or Wire Binding Elements"/>
    <n v="46"/>
    <n v="4"/>
    <n v="0"/>
    <n v="20.7"/>
    <s v="NO"/>
    <n v="0"/>
    <n v="184"/>
    <n v="5"/>
  </r>
  <r>
    <n v="2367"/>
    <s v="CA-2014-102295"/>
    <x v="156"/>
    <d v="2014-11-26T00:00:00"/>
    <x v="0"/>
    <x v="552"/>
    <x v="552"/>
    <x v="0"/>
    <x v="0"/>
    <x v="301"/>
    <x v="1"/>
    <n v="95823"/>
    <x v="1"/>
    <s v="FUR-CH-10001714"/>
    <x v="0"/>
    <x v="1"/>
    <s v="Global Leather &amp; Oak Executive Chair, Burgundy"/>
    <n v="120.71199999999999"/>
    <n v="1"/>
    <n v="0.2"/>
    <n v="-18.106799999999993"/>
    <s v="NO"/>
    <n v="24.142399999999999"/>
    <n v="96.569599999999994"/>
    <n v="2"/>
  </r>
  <r>
    <n v="2368"/>
    <s v="CA-2017-123659"/>
    <x v="516"/>
    <d v="2017-02-13T00:00:00"/>
    <x v="2"/>
    <x v="438"/>
    <x v="438"/>
    <x v="0"/>
    <x v="0"/>
    <x v="183"/>
    <x v="39"/>
    <n v="20735"/>
    <x v="3"/>
    <s v="OFF-PA-10002464"/>
    <x v="1"/>
    <x v="10"/>
    <s v="HP Office Recycled Paper (20Lb. and 87 Bright)"/>
    <n v="23.12"/>
    <n v="4"/>
    <n v="0"/>
    <n v="11.328800000000001"/>
    <s v="NO"/>
    <n v="0"/>
    <n v="92.48"/>
    <n v="3"/>
  </r>
  <r>
    <n v="2369"/>
    <s v="US-2016-129469"/>
    <x v="713"/>
    <d v="2016-09-27T00:00:00"/>
    <x v="1"/>
    <x v="126"/>
    <x v="126"/>
    <x v="1"/>
    <x v="0"/>
    <x v="54"/>
    <x v="24"/>
    <n v="45014"/>
    <x v="3"/>
    <s v="FUR-FU-10002298"/>
    <x v="0"/>
    <x v="5"/>
    <s v="Rubbermaid ClusterMat Chairmats, Mat Size- 66&quot; x 60&quot;, Lip 20&quot; x 11&quot; -90 Degree Angle"/>
    <n v="532.70400000000006"/>
    <n v="6"/>
    <n v="0.2"/>
    <n v="-26.635200000000026"/>
    <s v="NO"/>
    <n v="639.24480000000005"/>
    <n v="2556.9792000000002"/>
    <n v="4"/>
  </r>
  <r>
    <n v="2370"/>
    <s v="US-2016-129469"/>
    <x v="713"/>
    <d v="2016-09-27T00:00:00"/>
    <x v="1"/>
    <x v="126"/>
    <x v="126"/>
    <x v="1"/>
    <x v="0"/>
    <x v="54"/>
    <x v="24"/>
    <n v="45014"/>
    <x v="3"/>
    <s v="OFF-AR-10000315"/>
    <x v="1"/>
    <x v="6"/>
    <s v="Dixon Ticonderoga Maple Cedar Pencil, #2"/>
    <n v="4.9119999999999999"/>
    <n v="2"/>
    <n v="0.2"/>
    <n v="0.30700000000000016"/>
    <s v="NO"/>
    <n v="1.9648000000000001"/>
    <n v="7.8591999999999995"/>
    <n v="4"/>
  </r>
  <r>
    <n v="2371"/>
    <s v="CA-2017-155152"/>
    <x v="437"/>
    <d v="2017-07-09T00:00:00"/>
    <x v="0"/>
    <x v="172"/>
    <x v="172"/>
    <x v="1"/>
    <x v="0"/>
    <x v="99"/>
    <x v="34"/>
    <n v="2886"/>
    <x v="3"/>
    <s v="TEC-AC-10004353"/>
    <x v="2"/>
    <x v="11"/>
    <s v="Hypercom P1300 Pinpad"/>
    <n v="252"/>
    <n v="4"/>
    <n v="0"/>
    <n v="93.240000000000009"/>
    <s v="NO"/>
    <n v="0"/>
    <n v="1008"/>
    <n v="2"/>
  </r>
  <r>
    <n v="2372"/>
    <s v="CA-2016-159940"/>
    <x v="274"/>
    <d v="2016-07-11T00:00:00"/>
    <x v="0"/>
    <x v="292"/>
    <x v="292"/>
    <x v="1"/>
    <x v="0"/>
    <x v="34"/>
    <x v="10"/>
    <n v="60505"/>
    <x v="2"/>
    <s v="FUR-FU-10004973"/>
    <x v="0"/>
    <x v="5"/>
    <s v="Flat Face Poster Frame"/>
    <n v="60.288000000000004"/>
    <n v="8"/>
    <n v="0.6"/>
    <n v="-27.129599999999996"/>
    <s v="NO"/>
    <n v="289.38240000000002"/>
    <n v="192.92160000000001"/>
    <n v="4"/>
  </r>
  <r>
    <n v="2373"/>
    <s v="CA-2016-159940"/>
    <x v="274"/>
    <d v="2016-07-11T00:00:00"/>
    <x v="0"/>
    <x v="292"/>
    <x v="292"/>
    <x v="1"/>
    <x v="0"/>
    <x v="34"/>
    <x v="10"/>
    <n v="60505"/>
    <x v="2"/>
    <s v="OFF-FA-10000936"/>
    <x v="1"/>
    <x v="13"/>
    <s v="Acco Hot Clips Clips to Go"/>
    <n v="2.6320000000000001"/>
    <n v="1"/>
    <n v="0.2"/>
    <n v="0.8224999999999999"/>
    <s v="NO"/>
    <n v="0.52640000000000009"/>
    <n v="2.1055999999999999"/>
    <n v="4"/>
  </r>
  <r>
    <n v="2374"/>
    <s v="CA-2016-159940"/>
    <x v="274"/>
    <d v="2016-07-11T00:00:00"/>
    <x v="0"/>
    <x v="292"/>
    <x v="292"/>
    <x v="1"/>
    <x v="0"/>
    <x v="34"/>
    <x v="10"/>
    <n v="60505"/>
    <x v="2"/>
    <s v="OFF-PA-10001609"/>
    <x v="1"/>
    <x v="10"/>
    <s v="Tops Wirebound Message Log Books"/>
    <n v="23.688000000000002"/>
    <n v="9"/>
    <n v="0.2"/>
    <n v="7.698599999999999"/>
    <s v="NO"/>
    <n v="42.638400000000004"/>
    <n v="170.55360000000002"/>
    <n v="4"/>
  </r>
  <r>
    <n v="2375"/>
    <s v="CA-2016-159940"/>
    <x v="274"/>
    <d v="2016-07-11T00:00:00"/>
    <x v="0"/>
    <x v="292"/>
    <x v="292"/>
    <x v="1"/>
    <x v="0"/>
    <x v="34"/>
    <x v="10"/>
    <n v="60505"/>
    <x v="2"/>
    <s v="FUR-CH-10000785"/>
    <x v="0"/>
    <x v="1"/>
    <s v="Global Ergonomic Managers Chair"/>
    <n v="253.37199999999996"/>
    <n v="2"/>
    <n v="0.3"/>
    <n v="-14.478399999999993"/>
    <s v="NO"/>
    <n v="152.02319999999997"/>
    <n v="354.72079999999994"/>
    <n v="4"/>
  </r>
  <r>
    <n v="2376"/>
    <s v="CA-2017-119669"/>
    <x v="714"/>
    <d v="2017-01-30T00:00:00"/>
    <x v="1"/>
    <x v="236"/>
    <x v="236"/>
    <x v="0"/>
    <x v="0"/>
    <x v="214"/>
    <x v="32"/>
    <n v="30080"/>
    <x v="0"/>
    <s v="OFF-FA-10000053"/>
    <x v="1"/>
    <x v="13"/>
    <s v="Revere Boxed Rubber Bands by Revere"/>
    <n v="5.67"/>
    <n v="3"/>
    <n v="0"/>
    <n v="0.11340000000000017"/>
    <s v="NO"/>
    <n v="0"/>
    <n v="17.009999999999998"/>
    <n v="6"/>
  </r>
  <r>
    <n v="2377"/>
    <s v="US-2014-164616"/>
    <x v="710"/>
    <d v="2014-08-21T00:00:00"/>
    <x v="0"/>
    <x v="474"/>
    <x v="474"/>
    <x v="0"/>
    <x v="0"/>
    <x v="38"/>
    <x v="24"/>
    <n v="43229"/>
    <x v="3"/>
    <s v="OFF-BI-10001718"/>
    <x v="1"/>
    <x v="8"/>
    <s v="GBC DocuBind P50 Personal Binding Machine"/>
    <n v="76.77600000000001"/>
    <n v="4"/>
    <n v="0.7"/>
    <n v="-58.861599999999981"/>
    <s v="NO"/>
    <n v="214.97280000000001"/>
    <n v="92.131200000000035"/>
    <n v="2"/>
  </r>
  <r>
    <n v="2378"/>
    <s v="US-2014-164616"/>
    <x v="710"/>
    <d v="2014-08-21T00:00:00"/>
    <x v="0"/>
    <x v="474"/>
    <x v="474"/>
    <x v="0"/>
    <x v="0"/>
    <x v="38"/>
    <x v="24"/>
    <n v="43229"/>
    <x v="3"/>
    <s v="OFF-SU-10004768"/>
    <x v="1"/>
    <x v="14"/>
    <s v="Acme Kleencut Forged Steel Scissors"/>
    <n v="9.1840000000000011"/>
    <n v="2"/>
    <n v="0.2"/>
    <n v="1.1479999999999988"/>
    <s v="NO"/>
    <n v="3.6736000000000004"/>
    <n v="14.694400000000002"/>
    <n v="2"/>
  </r>
  <r>
    <n v="2379"/>
    <s v="CA-2015-148628"/>
    <x v="401"/>
    <d v="2015-12-11T00:00:00"/>
    <x v="1"/>
    <x v="454"/>
    <x v="454"/>
    <x v="2"/>
    <x v="0"/>
    <x v="302"/>
    <x v="1"/>
    <n v="91360"/>
    <x v="1"/>
    <s v="OFF-PA-10003883"/>
    <x v="1"/>
    <x v="10"/>
    <s v="Message Book, Phone, Wirebound Standard Line Memo, 2 3/4&quot; X 5&quot;"/>
    <n v="32.75"/>
    <n v="5"/>
    <n v="0"/>
    <n v="15.065"/>
    <s v="NO"/>
    <n v="0"/>
    <n v="163.75"/>
    <n v="5"/>
  </r>
  <r>
    <n v="2380"/>
    <s v="CA-2016-118052"/>
    <x v="715"/>
    <d v="2016-05-10T00:00:00"/>
    <x v="1"/>
    <x v="534"/>
    <x v="534"/>
    <x v="2"/>
    <x v="0"/>
    <x v="160"/>
    <x v="24"/>
    <n v="44052"/>
    <x v="3"/>
    <s v="OFF-FA-10004248"/>
    <x v="1"/>
    <x v="13"/>
    <s v="Advantus T-Pin Paper Clips"/>
    <n v="7.2160000000000002"/>
    <n v="2"/>
    <n v="0.2"/>
    <n v="1.7138000000000002"/>
    <s v="NO"/>
    <n v="2.8864000000000001"/>
    <n v="11.5456"/>
    <n v="4"/>
  </r>
  <r>
    <n v="2381"/>
    <s v="CA-2016-118052"/>
    <x v="715"/>
    <d v="2016-05-10T00:00:00"/>
    <x v="1"/>
    <x v="534"/>
    <x v="534"/>
    <x v="2"/>
    <x v="0"/>
    <x v="160"/>
    <x v="24"/>
    <n v="44052"/>
    <x v="3"/>
    <s v="OFF-PA-10002581"/>
    <x v="1"/>
    <x v="10"/>
    <s v="Xerox 1951"/>
    <n v="49.568000000000005"/>
    <n v="2"/>
    <n v="0.2"/>
    <n v="15.489999999999997"/>
    <s v="NO"/>
    <n v="19.827200000000005"/>
    <n v="79.308800000000005"/>
    <n v="4"/>
  </r>
  <r>
    <n v="2382"/>
    <s v="CA-2016-118052"/>
    <x v="715"/>
    <d v="2016-05-10T00:00:00"/>
    <x v="1"/>
    <x v="534"/>
    <x v="534"/>
    <x v="2"/>
    <x v="0"/>
    <x v="160"/>
    <x v="24"/>
    <n v="44052"/>
    <x v="3"/>
    <s v="FUR-FU-10004848"/>
    <x v="0"/>
    <x v="5"/>
    <s v="DAX Solid Wood Frames"/>
    <n v="54.711999999999996"/>
    <n v="7"/>
    <n v="0.2"/>
    <n v="11.626299999999999"/>
    <s v="NO"/>
    <n v="76.596800000000002"/>
    <n v="306.38720000000001"/>
    <n v="4"/>
  </r>
  <r>
    <n v="2383"/>
    <s v="US-2017-117534"/>
    <x v="613"/>
    <d v="2017-03-26T00:00:00"/>
    <x v="2"/>
    <x v="610"/>
    <x v="610"/>
    <x v="0"/>
    <x v="0"/>
    <x v="201"/>
    <x v="1"/>
    <n v="93727"/>
    <x v="1"/>
    <s v="OFF-AP-10002403"/>
    <x v="1"/>
    <x v="9"/>
    <s v="Acco Smartsocket Color-Coded Six-Outlet AC Adapter Model Surge Protectors"/>
    <n v="176.04"/>
    <n v="4"/>
    <n v="0"/>
    <n v="45.770399999999995"/>
    <s v="NO"/>
    <n v="0"/>
    <n v="704.16"/>
    <n v="1"/>
  </r>
  <r>
    <n v="2384"/>
    <s v="US-2017-117534"/>
    <x v="613"/>
    <d v="2017-03-26T00:00:00"/>
    <x v="2"/>
    <x v="610"/>
    <x v="610"/>
    <x v="0"/>
    <x v="0"/>
    <x v="201"/>
    <x v="1"/>
    <n v="93727"/>
    <x v="1"/>
    <s v="OFF-AR-10003087"/>
    <x v="1"/>
    <x v="6"/>
    <s v="Staples in misc. colors"/>
    <n v="16.02"/>
    <n v="9"/>
    <n v="0"/>
    <n v="4.4855999999999998"/>
    <s v="NO"/>
    <n v="0"/>
    <n v="144.18"/>
    <n v="1"/>
  </r>
  <r>
    <n v="2385"/>
    <s v="US-2017-117534"/>
    <x v="613"/>
    <d v="2017-03-26T00:00:00"/>
    <x v="2"/>
    <x v="610"/>
    <x v="610"/>
    <x v="0"/>
    <x v="0"/>
    <x v="201"/>
    <x v="1"/>
    <n v="93727"/>
    <x v="1"/>
    <s v="OFF-BI-10002026"/>
    <x v="1"/>
    <x v="8"/>
    <s v="Avery Arch Ring Binders"/>
    <n v="185.92000000000002"/>
    <n v="4"/>
    <n v="0.2"/>
    <n v="62.74799999999999"/>
    <s v="NO"/>
    <n v="148.73600000000002"/>
    <n v="594.94400000000007"/>
    <n v="1"/>
  </r>
  <r>
    <n v="2386"/>
    <s v="US-2017-117534"/>
    <x v="613"/>
    <d v="2017-03-26T00:00:00"/>
    <x v="2"/>
    <x v="610"/>
    <x v="610"/>
    <x v="0"/>
    <x v="0"/>
    <x v="201"/>
    <x v="1"/>
    <n v="93727"/>
    <x v="1"/>
    <s v="TEC-PH-10000141"/>
    <x v="2"/>
    <x v="7"/>
    <s v="Clearsounds A400"/>
    <n v="211.16800000000001"/>
    <n v="4"/>
    <n v="0.2"/>
    <n v="15.837600000000009"/>
    <s v="NO"/>
    <n v="168.93440000000001"/>
    <n v="675.73760000000004"/>
    <n v="1"/>
  </r>
  <r>
    <n v="2387"/>
    <s v="US-2017-117534"/>
    <x v="613"/>
    <d v="2017-03-26T00:00:00"/>
    <x v="2"/>
    <x v="610"/>
    <x v="610"/>
    <x v="0"/>
    <x v="0"/>
    <x v="201"/>
    <x v="1"/>
    <n v="93727"/>
    <x v="1"/>
    <s v="TEC-CO-10000971"/>
    <x v="2"/>
    <x v="16"/>
    <s v="Hewlett Packard 310 Color Digital Copier"/>
    <n v="479.98400000000004"/>
    <n v="2"/>
    <n v="0.2"/>
    <n v="59.997999999999962"/>
    <s v="NO"/>
    <n v="191.99360000000001"/>
    <n v="767.97440000000006"/>
    <n v="1"/>
  </r>
  <r>
    <n v="2388"/>
    <s v="CA-2015-145065"/>
    <x v="295"/>
    <d v="2015-12-15T00:00:00"/>
    <x v="2"/>
    <x v="589"/>
    <x v="589"/>
    <x v="0"/>
    <x v="0"/>
    <x v="70"/>
    <x v="1"/>
    <n v="92105"/>
    <x v="1"/>
    <s v="OFF-FA-10001229"/>
    <x v="1"/>
    <x v="13"/>
    <s v="Staples"/>
    <n v="7.86"/>
    <n v="2"/>
    <n v="0"/>
    <n v="3.6155999999999997"/>
    <s v="NO"/>
    <n v="0"/>
    <n v="15.72"/>
    <n v="3"/>
  </r>
  <r>
    <n v="2389"/>
    <s v="CA-2015-145065"/>
    <x v="295"/>
    <d v="2015-12-15T00:00:00"/>
    <x v="2"/>
    <x v="589"/>
    <x v="589"/>
    <x v="0"/>
    <x v="0"/>
    <x v="70"/>
    <x v="1"/>
    <n v="92105"/>
    <x v="1"/>
    <s v="OFF-BI-10002437"/>
    <x v="1"/>
    <x v="8"/>
    <s v="Recycled Premium Regency Composition Covers"/>
    <n v="24.448"/>
    <n v="2"/>
    <n v="0.2"/>
    <n v="8.8623999999999992"/>
    <s v="NO"/>
    <n v="9.7792000000000012"/>
    <n v="39.116799999999998"/>
    <n v="3"/>
  </r>
  <r>
    <n v="2390"/>
    <s v="US-2015-127040"/>
    <x v="401"/>
    <d v="2015-12-10T00:00:00"/>
    <x v="1"/>
    <x v="611"/>
    <x v="611"/>
    <x v="0"/>
    <x v="0"/>
    <x v="20"/>
    <x v="15"/>
    <n v="10009"/>
    <x v="3"/>
    <s v="OFF-PA-10004255"/>
    <x v="1"/>
    <x v="10"/>
    <s v="Xerox 219"/>
    <n v="6.48"/>
    <n v="1"/>
    <n v="0"/>
    <n v="3.1104000000000003"/>
    <s v="NO"/>
    <n v="0"/>
    <n v="6.48"/>
    <n v="4"/>
  </r>
  <r>
    <n v="2391"/>
    <s v="US-2015-127040"/>
    <x v="401"/>
    <d v="2015-12-10T00:00:00"/>
    <x v="1"/>
    <x v="611"/>
    <x v="611"/>
    <x v="0"/>
    <x v="0"/>
    <x v="20"/>
    <x v="15"/>
    <n v="10009"/>
    <x v="3"/>
    <s v="OFF-PA-10001184"/>
    <x v="1"/>
    <x v="10"/>
    <s v="Xerox 1903"/>
    <n v="41.86"/>
    <n v="7"/>
    <n v="0"/>
    <n v="20.511400000000002"/>
    <s v="NO"/>
    <n v="0"/>
    <n v="293.02"/>
    <n v="4"/>
  </r>
  <r>
    <n v="2392"/>
    <s v="US-2015-127040"/>
    <x v="401"/>
    <d v="2015-12-10T00:00:00"/>
    <x v="1"/>
    <x v="611"/>
    <x v="611"/>
    <x v="0"/>
    <x v="0"/>
    <x v="20"/>
    <x v="15"/>
    <n v="10009"/>
    <x v="3"/>
    <s v="TEC-AC-10002637"/>
    <x v="2"/>
    <x v="11"/>
    <s v="Logitech VX Revolution Cordless Laser Mouse for Notebooks (Black)"/>
    <n v="1619.91"/>
    <n v="9"/>
    <n v="0"/>
    <n v="97.194599999999923"/>
    <s v="NO"/>
    <n v="0"/>
    <n v="14579.19"/>
    <n v="4"/>
  </r>
  <r>
    <n v="2393"/>
    <s v="US-2015-127040"/>
    <x v="401"/>
    <d v="2015-12-10T00:00:00"/>
    <x v="1"/>
    <x v="611"/>
    <x v="611"/>
    <x v="0"/>
    <x v="0"/>
    <x v="20"/>
    <x v="15"/>
    <n v="10009"/>
    <x v="3"/>
    <s v="FUR-FU-10002878"/>
    <x v="0"/>
    <x v="5"/>
    <s v="Seth Thomas 14&quot; Day/Date Wall Clock"/>
    <n v="113.92"/>
    <n v="4"/>
    <n v="0"/>
    <n v="42.150400000000005"/>
    <s v="NO"/>
    <n v="0"/>
    <n v="455.68"/>
    <n v="4"/>
  </r>
  <r>
    <n v="2394"/>
    <s v="CA-2016-128111"/>
    <x v="716"/>
    <d v="2016-03-23T00:00:00"/>
    <x v="1"/>
    <x v="394"/>
    <x v="394"/>
    <x v="0"/>
    <x v="0"/>
    <x v="303"/>
    <x v="31"/>
    <n v="2148"/>
    <x v="3"/>
    <s v="OFF-AR-10000588"/>
    <x v="1"/>
    <x v="6"/>
    <s v="Newell 345"/>
    <n v="39.68"/>
    <n v="2"/>
    <n v="0"/>
    <n v="10.316800000000001"/>
    <s v="NO"/>
    <n v="0"/>
    <n v="79.36"/>
    <n v="6"/>
  </r>
  <r>
    <n v="2395"/>
    <s v="CA-2015-137897"/>
    <x v="717"/>
    <d v="2015-11-19T00:00:00"/>
    <x v="1"/>
    <x v="601"/>
    <x v="601"/>
    <x v="1"/>
    <x v="0"/>
    <x v="20"/>
    <x v="15"/>
    <n v="10035"/>
    <x v="3"/>
    <s v="TEC-AC-10002217"/>
    <x v="2"/>
    <x v="11"/>
    <s v="Imation Clip USB flash drive - 8 GB"/>
    <n v="37.6"/>
    <n v="2"/>
    <n v="0"/>
    <n v="2.2560000000000002"/>
    <s v="NO"/>
    <n v="0"/>
    <n v="75.2"/>
    <n v="5"/>
  </r>
  <r>
    <n v="2396"/>
    <s v="CA-2015-137897"/>
    <x v="717"/>
    <d v="2015-11-19T00:00:00"/>
    <x v="1"/>
    <x v="601"/>
    <x v="601"/>
    <x v="1"/>
    <x v="0"/>
    <x v="20"/>
    <x v="15"/>
    <n v="10035"/>
    <x v="3"/>
    <s v="TEC-AC-10001267"/>
    <x v="2"/>
    <x v="11"/>
    <s v="Imation 32GB Pocket Pro USB 3.0 Flash Drive - 32 GB - Black - 1 P ..."/>
    <n v="59.9"/>
    <n v="2"/>
    <n v="0"/>
    <n v="23.96"/>
    <s v="NO"/>
    <n v="0"/>
    <n v="119.8"/>
    <n v="5"/>
  </r>
  <r>
    <n v="2397"/>
    <s v="CA-2015-137897"/>
    <x v="717"/>
    <d v="2015-11-19T00:00:00"/>
    <x v="1"/>
    <x v="601"/>
    <x v="601"/>
    <x v="1"/>
    <x v="0"/>
    <x v="20"/>
    <x v="15"/>
    <n v="10035"/>
    <x v="3"/>
    <s v="OFF-PA-10004041"/>
    <x v="1"/>
    <x v="10"/>
    <s v="It's Hot Message Books with Stickers, 2 3/4&quot; x 5&quot;"/>
    <n v="37"/>
    <n v="5"/>
    <n v="0"/>
    <n v="16.649999999999999"/>
    <s v="NO"/>
    <n v="0"/>
    <n v="185"/>
    <n v="5"/>
  </r>
  <r>
    <n v="2398"/>
    <s v="CA-2017-169264"/>
    <x v="718"/>
    <d v="2017-08-16T00:00:00"/>
    <x v="0"/>
    <x v="413"/>
    <x v="413"/>
    <x v="0"/>
    <x v="0"/>
    <x v="8"/>
    <x v="1"/>
    <n v="94109"/>
    <x v="1"/>
    <s v="OFF-LA-10001613"/>
    <x v="1"/>
    <x v="2"/>
    <s v="Avery File Folder Labels"/>
    <n v="5.76"/>
    <n v="2"/>
    <n v="0"/>
    <n v="2.8224"/>
    <s v="NO"/>
    <n v="0"/>
    <n v="11.52"/>
    <n v="2"/>
  </r>
  <r>
    <n v="2399"/>
    <s v="CA-2017-169264"/>
    <x v="718"/>
    <d v="2017-08-16T00:00:00"/>
    <x v="0"/>
    <x v="413"/>
    <x v="413"/>
    <x v="0"/>
    <x v="0"/>
    <x v="8"/>
    <x v="1"/>
    <n v="94109"/>
    <x v="1"/>
    <s v="OFF-AR-10000246"/>
    <x v="1"/>
    <x v="6"/>
    <s v="Newell 318"/>
    <n v="16.68"/>
    <n v="6"/>
    <n v="0"/>
    <n v="4.3367999999999993"/>
    <s v="NO"/>
    <n v="0"/>
    <n v="100.08"/>
    <n v="2"/>
  </r>
  <r>
    <n v="2400"/>
    <s v="CA-2017-147361"/>
    <x v="428"/>
    <d v="2017-09-15T00:00:00"/>
    <x v="1"/>
    <x v="115"/>
    <x v="115"/>
    <x v="1"/>
    <x v="0"/>
    <x v="159"/>
    <x v="20"/>
    <n v="29501"/>
    <x v="0"/>
    <s v="OFF-ST-10001809"/>
    <x v="1"/>
    <x v="4"/>
    <s v="Fellowes Officeware Wire Shelving"/>
    <n v="628.80999999999995"/>
    <n v="7"/>
    <n v="0"/>
    <n v="12.576199999999986"/>
    <s v="NO"/>
    <n v="0"/>
    <n v="4401.67"/>
    <n v="6"/>
  </r>
  <r>
    <n v="2401"/>
    <s v="CA-2017-147361"/>
    <x v="428"/>
    <d v="2017-09-15T00:00:00"/>
    <x v="1"/>
    <x v="115"/>
    <x v="115"/>
    <x v="1"/>
    <x v="0"/>
    <x v="159"/>
    <x v="20"/>
    <n v="29501"/>
    <x v="0"/>
    <s v="OFF-ST-10002214"/>
    <x v="1"/>
    <x v="4"/>
    <s v="X-Rack File for Hanging Folders"/>
    <n v="56.449999999999996"/>
    <n v="5"/>
    <n v="0"/>
    <n v="14.676999999999998"/>
    <s v="NO"/>
    <n v="0"/>
    <n v="282.25"/>
    <n v="6"/>
  </r>
  <r>
    <n v="2402"/>
    <s v="CA-2017-145877"/>
    <x v="719"/>
    <d v="2017-04-04T00:00:00"/>
    <x v="0"/>
    <x v="548"/>
    <x v="548"/>
    <x v="0"/>
    <x v="0"/>
    <x v="24"/>
    <x v="25"/>
    <n v="65807"/>
    <x v="2"/>
    <s v="OFF-ST-10000649"/>
    <x v="1"/>
    <x v="4"/>
    <s v="Hanging Personal Folder File"/>
    <n v="94.199999999999989"/>
    <n v="6"/>
    <n v="0"/>
    <n v="23.550000000000004"/>
    <s v="NO"/>
    <n v="0"/>
    <n v="565.19999999999993"/>
    <n v="3"/>
  </r>
  <r>
    <n v="2403"/>
    <s v="CA-2017-145877"/>
    <x v="719"/>
    <d v="2017-04-04T00:00:00"/>
    <x v="0"/>
    <x v="548"/>
    <x v="548"/>
    <x v="0"/>
    <x v="0"/>
    <x v="24"/>
    <x v="25"/>
    <n v="65807"/>
    <x v="2"/>
    <s v="OFF-EN-10001990"/>
    <x v="1"/>
    <x v="12"/>
    <s v="Staple envelope"/>
    <n v="28.4"/>
    <n v="5"/>
    <n v="0"/>
    <n v="13.347999999999997"/>
    <s v="NO"/>
    <n v="0"/>
    <n v="142"/>
    <n v="3"/>
  </r>
  <r>
    <n v="2404"/>
    <s v="US-2016-110170"/>
    <x v="720"/>
    <d v="2016-10-03T00:00:00"/>
    <x v="1"/>
    <x v="447"/>
    <x v="447"/>
    <x v="1"/>
    <x v="0"/>
    <x v="114"/>
    <x v="5"/>
    <n v="77340"/>
    <x v="2"/>
    <s v="FUR-BO-10000780"/>
    <x v="0"/>
    <x v="0"/>
    <s v="O'Sullivan Plantations 2-Door Library in Landvery Oak"/>
    <n v="956.6647999999999"/>
    <n v="7"/>
    <n v="0.32"/>
    <n v="-225.09759999999991"/>
    <s v="NO"/>
    <n v="2142.9291519999997"/>
    <n v="4553.7244479999999"/>
    <n v="6"/>
  </r>
  <r>
    <n v="2405"/>
    <s v="CA-2017-108574"/>
    <x v="566"/>
    <d v="2017-10-11T00:00:00"/>
    <x v="1"/>
    <x v="207"/>
    <x v="207"/>
    <x v="0"/>
    <x v="0"/>
    <x v="1"/>
    <x v="1"/>
    <n v="90045"/>
    <x v="1"/>
    <s v="TEC-AC-10002049"/>
    <x v="2"/>
    <x v="11"/>
    <s v="Logitech G19 Programmable Gaming Keyboard"/>
    <n v="1115.9099999999999"/>
    <n v="9"/>
    <n v="0"/>
    <n v="200.86379999999991"/>
    <s v="NO"/>
    <n v="0"/>
    <n v="10043.189999999999"/>
    <n v="4"/>
  </r>
  <r>
    <n v="2406"/>
    <s v="CA-2017-108574"/>
    <x v="566"/>
    <d v="2017-10-11T00:00:00"/>
    <x v="1"/>
    <x v="207"/>
    <x v="207"/>
    <x v="0"/>
    <x v="0"/>
    <x v="1"/>
    <x v="1"/>
    <n v="90045"/>
    <x v="1"/>
    <s v="TEC-PH-10003555"/>
    <x v="2"/>
    <x v="7"/>
    <s v="Motorola HK250 Universal Bluetooth Headset"/>
    <n v="128.744"/>
    <n v="7"/>
    <n v="0.2"/>
    <n v="-28.967399999999991"/>
    <s v="NO"/>
    <n v="180.24160000000001"/>
    <n v="720.96640000000002"/>
    <n v="4"/>
  </r>
  <r>
    <n v="2407"/>
    <s v="CA-2017-108574"/>
    <x v="566"/>
    <d v="2017-10-11T00:00:00"/>
    <x v="1"/>
    <x v="207"/>
    <x v="207"/>
    <x v="0"/>
    <x v="0"/>
    <x v="1"/>
    <x v="1"/>
    <n v="90045"/>
    <x v="1"/>
    <s v="TEC-PH-10000702"/>
    <x v="2"/>
    <x v="7"/>
    <s v="Square Credit Card Reader, 4 1/2&quot; x 4 1/2&quot; x 1&quot;, White"/>
    <n v="79.920000000000016"/>
    <n v="10"/>
    <n v="0.2"/>
    <n v="26.972999999999992"/>
    <s v="NO"/>
    <n v="159.84000000000003"/>
    <n v="639.36000000000013"/>
    <n v="4"/>
  </r>
  <r>
    <n v="2408"/>
    <s v="CA-2017-144589"/>
    <x v="176"/>
    <d v="2017-01-25T00:00:00"/>
    <x v="1"/>
    <x v="612"/>
    <x v="612"/>
    <x v="0"/>
    <x v="0"/>
    <x v="8"/>
    <x v="1"/>
    <n v="94122"/>
    <x v="1"/>
    <s v="OFF-AR-10003631"/>
    <x v="1"/>
    <x v="6"/>
    <s v="Staples in misc. colors"/>
    <n v="24.2"/>
    <n v="5"/>
    <n v="0"/>
    <n v="7.9859999999999998"/>
    <s v="NO"/>
    <n v="0"/>
    <n v="121"/>
    <n v="5"/>
  </r>
  <r>
    <n v="2409"/>
    <s v="CA-2017-144589"/>
    <x v="176"/>
    <d v="2017-01-25T00:00:00"/>
    <x v="1"/>
    <x v="612"/>
    <x v="612"/>
    <x v="0"/>
    <x v="0"/>
    <x v="8"/>
    <x v="1"/>
    <n v="94122"/>
    <x v="1"/>
    <s v="TEC-PH-10003072"/>
    <x v="2"/>
    <x v="7"/>
    <s v="Panasonic KX-TG9541B DECT 6.0 Digital 2-Line Expandable Cordless Phone With Digital Answering System"/>
    <n v="359.97600000000006"/>
    <n v="3"/>
    <n v="0.2"/>
    <n v="130.49130000000002"/>
    <s v="NO"/>
    <n v="215.98560000000003"/>
    <n v="863.94240000000013"/>
    <n v="5"/>
  </r>
  <r>
    <n v="2410"/>
    <s v="CA-2017-155985"/>
    <x v="721"/>
    <d v="2017-03-25T00:00:00"/>
    <x v="2"/>
    <x v="336"/>
    <x v="336"/>
    <x v="2"/>
    <x v="0"/>
    <x v="8"/>
    <x v="1"/>
    <n v="94122"/>
    <x v="1"/>
    <s v="FUR-FU-10000758"/>
    <x v="0"/>
    <x v="5"/>
    <s v="DAX Natural Wood-Tone Poster Frame"/>
    <n v="211.84"/>
    <n v="8"/>
    <n v="0"/>
    <n v="76.262399999999985"/>
    <s v="NO"/>
    <n v="0"/>
    <n v="1694.72"/>
    <n v="2"/>
  </r>
  <r>
    <n v="2411"/>
    <s v="CA-2014-162684"/>
    <x v="601"/>
    <d v="2014-08-06T00:00:00"/>
    <x v="1"/>
    <x v="357"/>
    <x v="357"/>
    <x v="2"/>
    <x v="0"/>
    <x v="10"/>
    <x v="9"/>
    <n v="19120"/>
    <x v="3"/>
    <s v="OFF-FA-10000992"/>
    <x v="1"/>
    <x v="13"/>
    <s v="Acco Clips to Go Binder Clips, 24 Clips in Two Sizes"/>
    <n v="5.68"/>
    <n v="2"/>
    <n v="0.2"/>
    <n v="1.9169999999999998"/>
    <s v="NO"/>
    <n v="2.2719999999999998"/>
    <n v="9.0879999999999992"/>
    <n v="5"/>
  </r>
  <r>
    <n v="2412"/>
    <s v="CA-2015-142041"/>
    <x v="722"/>
    <d v="2015-06-09T00:00:00"/>
    <x v="0"/>
    <x v="613"/>
    <x v="613"/>
    <x v="1"/>
    <x v="0"/>
    <x v="1"/>
    <x v="1"/>
    <n v="90036"/>
    <x v="1"/>
    <s v="OFF-BI-10004187"/>
    <x v="1"/>
    <x v="8"/>
    <s v="3-ring staple pack"/>
    <n v="7.52"/>
    <n v="5"/>
    <n v="0.2"/>
    <n v="2.6319999999999997"/>
    <s v="NO"/>
    <n v="7.52"/>
    <n v="30.079999999999995"/>
    <n v="2"/>
  </r>
  <r>
    <n v="2413"/>
    <s v="CA-2014-151295"/>
    <x v="607"/>
    <d v="2014-11-16T00:00:00"/>
    <x v="1"/>
    <x v="350"/>
    <x v="350"/>
    <x v="0"/>
    <x v="0"/>
    <x v="1"/>
    <x v="1"/>
    <n v="90045"/>
    <x v="1"/>
    <s v="OFF-PA-10001947"/>
    <x v="1"/>
    <x v="10"/>
    <s v="Xerox 1974"/>
    <n v="11.96"/>
    <n v="2"/>
    <n v="0"/>
    <n v="5.8604000000000003"/>
    <s v="NO"/>
    <n v="0"/>
    <n v="23.92"/>
    <n v="4"/>
  </r>
  <r>
    <n v="2414"/>
    <s v="CA-2014-151295"/>
    <x v="607"/>
    <d v="2014-11-16T00:00:00"/>
    <x v="1"/>
    <x v="350"/>
    <x v="350"/>
    <x v="0"/>
    <x v="0"/>
    <x v="1"/>
    <x v="1"/>
    <n v="90045"/>
    <x v="1"/>
    <s v="FUR-TA-10002356"/>
    <x v="0"/>
    <x v="3"/>
    <s v="Bevis Boat-Shaped Conference Table"/>
    <n v="629.06400000000008"/>
    <n v="3"/>
    <n v="0.2"/>
    <n v="31.453199999999953"/>
    <s v="NO"/>
    <n v="377.43840000000006"/>
    <n v="1509.7536000000002"/>
    <n v="4"/>
  </r>
  <r>
    <n v="2415"/>
    <s v="CA-2016-156300"/>
    <x v="723"/>
    <d v="2017-01-02T00:00:00"/>
    <x v="1"/>
    <x v="180"/>
    <x v="180"/>
    <x v="0"/>
    <x v="0"/>
    <x v="158"/>
    <x v="6"/>
    <n v="53209"/>
    <x v="2"/>
    <s v="FUR-CH-10001714"/>
    <x v="0"/>
    <x v="1"/>
    <s v="Global Leather &amp; Oak Executive Chair, Burgundy"/>
    <n v="754.44999999999993"/>
    <n v="5"/>
    <n v="0"/>
    <n v="60.356000000000023"/>
    <s v="NO"/>
    <n v="0"/>
    <n v="3772.2499999999995"/>
    <n v="4"/>
  </r>
  <r>
    <n v="2416"/>
    <s v="CA-2015-146087"/>
    <x v="380"/>
    <d v="2015-07-11T00:00:00"/>
    <x v="1"/>
    <x v="452"/>
    <x v="452"/>
    <x v="2"/>
    <x v="0"/>
    <x v="304"/>
    <x v="31"/>
    <n v="1040"/>
    <x v="3"/>
    <s v="FUR-BO-10002824"/>
    <x v="0"/>
    <x v="0"/>
    <s v="Bush Mission Pointe Library"/>
    <n v="301.95999999999998"/>
    <n v="2"/>
    <n v="0"/>
    <n v="60.391999999999996"/>
    <s v="NO"/>
    <n v="0"/>
    <n v="603.91999999999996"/>
    <n v="5"/>
  </r>
  <r>
    <n v="2417"/>
    <s v="CA-2017-168655"/>
    <x v="386"/>
    <d v="2017-10-18T00:00:00"/>
    <x v="1"/>
    <x v="614"/>
    <x v="614"/>
    <x v="1"/>
    <x v="0"/>
    <x v="305"/>
    <x v="27"/>
    <n v="87105"/>
    <x v="1"/>
    <s v="TEC-AC-10002842"/>
    <x v="2"/>
    <x v="11"/>
    <s v="WD My Passport Ultra 2TB Portable External Hard Drive"/>
    <n v="595"/>
    <n v="5"/>
    <n v="0"/>
    <n v="95.200000000000031"/>
    <s v="NO"/>
    <n v="0"/>
    <n v="2975"/>
    <n v="6"/>
  </r>
  <r>
    <n v="2418"/>
    <s v="CA-2017-168655"/>
    <x v="386"/>
    <d v="2017-10-18T00:00:00"/>
    <x v="1"/>
    <x v="614"/>
    <x v="614"/>
    <x v="1"/>
    <x v="0"/>
    <x v="305"/>
    <x v="27"/>
    <n v="87105"/>
    <x v="1"/>
    <s v="OFF-BI-10002082"/>
    <x v="1"/>
    <x v="8"/>
    <s v="GBC Twin Loop Wire Binding Elements"/>
    <n v="79.872000000000014"/>
    <n v="3"/>
    <n v="0.2"/>
    <n v="29.951999999999998"/>
    <s v="NO"/>
    <n v="47.923200000000008"/>
    <n v="191.69280000000003"/>
    <n v="6"/>
  </r>
  <r>
    <n v="2419"/>
    <s v="CA-2016-107202"/>
    <x v="206"/>
    <d v="2016-05-28T00:00:00"/>
    <x v="1"/>
    <x v="18"/>
    <x v="18"/>
    <x v="1"/>
    <x v="0"/>
    <x v="306"/>
    <x v="33"/>
    <n v="89431"/>
    <x v="1"/>
    <s v="TEC-MA-10000112"/>
    <x v="2"/>
    <x v="15"/>
    <s v="Panasonic KX MB2061 Multifunction Printer"/>
    <n v="2396.4"/>
    <n v="10"/>
    <n v="0.2"/>
    <n v="179.73000000000013"/>
    <s v="NO"/>
    <n v="4792.8"/>
    <n v="19171.2"/>
    <n v="7"/>
  </r>
  <r>
    <n v="2420"/>
    <s v="CA-2017-159597"/>
    <x v="45"/>
    <d v="2017-11-14T00:00:00"/>
    <x v="1"/>
    <x v="565"/>
    <x v="565"/>
    <x v="1"/>
    <x v="0"/>
    <x v="307"/>
    <x v="1"/>
    <n v="92236"/>
    <x v="1"/>
    <s v="OFF-ST-10002289"/>
    <x v="1"/>
    <x v="4"/>
    <s v="Safco Wire Cube Shelving System, For Use as 4 or 5 14&quot; Cubes, Black"/>
    <n v="63.56"/>
    <n v="2"/>
    <n v="0"/>
    <n v="3.1779999999999973"/>
    <s v="NO"/>
    <n v="0"/>
    <n v="127.12"/>
    <n v="5"/>
  </r>
  <r>
    <n v="2421"/>
    <s v="CA-2017-159597"/>
    <x v="45"/>
    <d v="2017-11-14T00:00:00"/>
    <x v="1"/>
    <x v="565"/>
    <x v="565"/>
    <x v="1"/>
    <x v="0"/>
    <x v="307"/>
    <x v="1"/>
    <n v="92236"/>
    <x v="1"/>
    <s v="TEC-AC-10004171"/>
    <x v="2"/>
    <x v="11"/>
    <s v="Razer Kraken 7.1 Surround Sound Over Ear USB Gaming Headset"/>
    <n v="99.99"/>
    <n v="1"/>
    <n v="0"/>
    <n v="43.995600000000003"/>
    <s v="NO"/>
    <n v="0"/>
    <n v="99.99"/>
    <n v="5"/>
  </r>
  <r>
    <n v="2422"/>
    <s v="CA-2016-155551"/>
    <x v="724"/>
    <d v="2016-04-23T00:00:00"/>
    <x v="1"/>
    <x v="615"/>
    <x v="615"/>
    <x v="2"/>
    <x v="0"/>
    <x v="308"/>
    <x v="10"/>
    <n v="60126"/>
    <x v="2"/>
    <s v="OFF-ST-10003656"/>
    <x v="1"/>
    <x v="4"/>
    <s v="Safco Industrial Wire Shelving"/>
    <n v="230.376"/>
    <n v="3"/>
    <n v="0.2"/>
    <n v="-48.954900000000002"/>
    <s v="NO"/>
    <n v="138.22560000000001"/>
    <n v="552.90240000000006"/>
    <n v="5"/>
  </r>
  <r>
    <n v="2423"/>
    <s v="CA-2016-155551"/>
    <x v="724"/>
    <d v="2016-04-23T00:00:00"/>
    <x v="1"/>
    <x v="615"/>
    <x v="615"/>
    <x v="2"/>
    <x v="0"/>
    <x v="308"/>
    <x v="10"/>
    <n v="60126"/>
    <x v="2"/>
    <s v="OFF-PA-10001560"/>
    <x v="1"/>
    <x v="10"/>
    <s v="Adams Telephone Message Books, 5 1/4” x 11”"/>
    <n v="9.6640000000000015"/>
    <n v="2"/>
    <n v="0.2"/>
    <n v="3.2615999999999996"/>
    <s v="NO"/>
    <n v="3.8656000000000006"/>
    <n v="15.462400000000002"/>
    <n v="5"/>
  </r>
  <r>
    <n v="2424"/>
    <s v="US-2017-147669"/>
    <x v="53"/>
    <d v="2017-12-30T00:00:00"/>
    <x v="1"/>
    <x v="603"/>
    <x v="603"/>
    <x v="0"/>
    <x v="0"/>
    <x v="54"/>
    <x v="24"/>
    <n v="45014"/>
    <x v="3"/>
    <s v="TEC-AC-10002473"/>
    <x v="2"/>
    <x v="11"/>
    <s v="Maxell 4.7GB DVD-R"/>
    <n v="158.928"/>
    <n v="7"/>
    <n v="0.2"/>
    <n v="41.718599999999995"/>
    <s v="NO"/>
    <n v="222.49920000000003"/>
    <n v="889.99680000000012"/>
    <n v="5"/>
  </r>
  <r>
    <n v="2425"/>
    <s v="US-2017-147669"/>
    <x v="53"/>
    <d v="2017-12-30T00:00:00"/>
    <x v="1"/>
    <x v="603"/>
    <x v="603"/>
    <x v="0"/>
    <x v="0"/>
    <x v="54"/>
    <x v="24"/>
    <n v="45014"/>
    <x v="3"/>
    <s v="OFF-BI-10000632"/>
    <x v="1"/>
    <x v="8"/>
    <s v="Satellite Sectional Post Binders"/>
    <n v="13.023000000000001"/>
    <n v="1"/>
    <n v="0.7"/>
    <n v="-10.418399999999998"/>
    <s v="NO"/>
    <n v="9.1161000000000012"/>
    <n v="3.9069000000000003"/>
    <n v="5"/>
  </r>
  <r>
    <n v="2426"/>
    <s v="US-2017-147669"/>
    <x v="53"/>
    <d v="2017-12-30T00:00:00"/>
    <x v="1"/>
    <x v="603"/>
    <x v="603"/>
    <x v="0"/>
    <x v="0"/>
    <x v="54"/>
    <x v="24"/>
    <n v="45014"/>
    <x v="3"/>
    <s v="FUR-TA-10002645"/>
    <x v="0"/>
    <x v="3"/>
    <s v="Hon Rectangular Conference Tables"/>
    <n v="273.06"/>
    <n v="2"/>
    <n v="0.4"/>
    <n v="-104.67300000000006"/>
    <s v="NO"/>
    <n v="218.44800000000001"/>
    <n v="327.67200000000003"/>
    <n v="5"/>
  </r>
  <r>
    <n v="2427"/>
    <s v="US-2017-147669"/>
    <x v="53"/>
    <d v="2017-12-30T00:00:00"/>
    <x v="1"/>
    <x v="603"/>
    <x v="603"/>
    <x v="0"/>
    <x v="0"/>
    <x v="54"/>
    <x v="24"/>
    <n v="45014"/>
    <x v="3"/>
    <s v="OFF-FA-10002975"/>
    <x v="1"/>
    <x v="13"/>
    <s v="Staples"/>
    <n v="39.311999999999998"/>
    <n v="13"/>
    <n v="0.2"/>
    <n v="12.776399999999999"/>
    <s v="NO"/>
    <n v="102.21120000000001"/>
    <n v="408.84479999999996"/>
    <n v="5"/>
  </r>
  <r>
    <n v="2428"/>
    <s v="CA-2016-169922"/>
    <x v="725"/>
    <d v="2016-06-17T00:00:00"/>
    <x v="1"/>
    <x v="89"/>
    <x v="89"/>
    <x v="1"/>
    <x v="0"/>
    <x v="81"/>
    <x v="5"/>
    <n v="76017"/>
    <x v="2"/>
    <s v="OFF-BI-10003784"/>
    <x v="1"/>
    <x v="8"/>
    <s v="Computer Printout Index Tabs"/>
    <n v="1.3439999999999996"/>
    <n v="4"/>
    <n v="0.8"/>
    <n v="-2.1504000000000008"/>
    <s v="NO"/>
    <n v="4.3007999999999988"/>
    <n v="1.0751999999999997"/>
    <n v="6"/>
  </r>
  <r>
    <n v="2429"/>
    <s v="CA-2016-169922"/>
    <x v="725"/>
    <d v="2016-06-17T00:00:00"/>
    <x v="1"/>
    <x v="89"/>
    <x v="89"/>
    <x v="1"/>
    <x v="0"/>
    <x v="81"/>
    <x v="5"/>
    <n v="76017"/>
    <x v="2"/>
    <s v="OFF-BI-10001617"/>
    <x v="1"/>
    <x v="8"/>
    <s v="GBC Wire Binding Combs"/>
    <n v="8.2719999999999985"/>
    <n v="4"/>
    <n v="0.8"/>
    <n v="-13.648800000000001"/>
    <s v="NO"/>
    <n v="26.470399999999998"/>
    <n v="6.6175999999999959"/>
    <n v="6"/>
  </r>
  <r>
    <n v="2430"/>
    <s v="CA-2016-169922"/>
    <x v="725"/>
    <d v="2016-06-17T00:00:00"/>
    <x v="1"/>
    <x v="89"/>
    <x v="89"/>
    <x v="1"/>
    <x v="0"/>
    <x v="81"/>
    <x v="5"/>
    <n v="76017"/>
    <x v="2"/>
    <s v="FUR-FU-10004415"/>
    <x v="0"/>
    <x v="5"/>
    <s v="Stacking Tray, Side-Loading, Legal, Smoke"/>
    <n v="12.544000000000002"/>
    <n v="7"/>
    <n v="0.6"/>
    <n v="-9.0944000000000038"/>
    <s v="NO"/>
    <n v="52.68480000000001"/>
    <n v="35.123200000000011"/>
    <n v="6"/>
  </r>
  <r>
    <n v="2431"/>
    <s v="CA-2017-100748"/>
    <x v="726"/>
    <d v="2017-05-20T00:00:00"/>
    <x v="1"/>
    <x v="176"/>
    <x v="176"/>
    <x v="2"/>
    <x v="0"/>
    <x v="8"/>
    <x v="1"/>
    <n v="94110"/>
    <x v="1"/>
    <s v="OFF-LA-10000240"/>
    <x v="1"/>
    <x v="2"/>
    <s v="Self-Adhesive Address Labels for Typewriters by Universal"/>
    <n v="58.48"/>
    <n v="8"/>
    <n v="0"/>
    <n v="27.485599999999998"/>
    <s v="NO"/>
    <n v="0"/>
    <n v="467.84"/>
    <n v="7"/>
  </r>
  <r>
    <n v="2432"/>
    <s v="CA-2017-129805"/>
    <x v="116"/>
    <d v="2018-01-02T00:00:00"/>
    <x v="1"/>
    <x v="447"/>
    <x v="447"/>
    <x v="1"/>
    <x v="0"/>
    <x v="4"/>
    <x v="4"/>
    <n v="98103"/>
    <x v="1"/>
    <s v="FUR-FU-10001935"/>
    <x v="0"/>
    <x v="5"/>
    <s v="3M Hangers With Command Adhesive"/>
    <n v="7.4"/>
    <n v="2"/>
    <n v="0"/>
    <n v="3.0340000000000007"/>
    <s v="NO"/>
    <n v="0"/>
    <n v="14.8"/>
    <n v="5"/>
  </r>
  <r>
    <n v="2433"/>
    <s v="CA-2014-148586"/>
    <x v="727"/>
    <d v="2014-04-01T00:00:00"/>
    <x v="1"/>
    <x v="616"/>
    <x v="616"/>
    <x v="0"/>
    <x v="0"/>
    <x v="20"/>
    <x v="15"/>
    <n v="10009"/>
    <x v="3"/>
    <s v="FUR-CH-10002439"/>
    <x v="0"/>
    <x v="1"/>
    <s v="Iceberg Nesting Folding Chair, 19w x 6d x 43h"/>
    <n v="366.786"/>
    <n v="7"/>
    <n v="0.1"/>
    <n v="65.206400000000002"/>
    <s v="NO"/>
    <n v="256.75020000000001"/>
    <n v="2310.7518"/>
    <n v="7"/>
  </r>
  <r>
    <n v="2434"/>
    <s v="US-2017-112613"/>
    <x v="39"/>
    <d v="2017-06-01T00:00:00"/>
    <x v="1"/>
    <x v="101"/>
    <x v="101"/>
    <x v="0"/>
    <x v="0"/>
    <x v="12"/>
    <x v="5"/>
    <n v="77070"/>
    <x v="2"/>
    <s v="TEC-PH-10001536"/>
    <x v="2"/>
    <x v="7"/>
    <s v="Spigen Samsung Galaxy S5 Case Wallet"/>
    <n v="54.367999999999995"/>
    <n v="4"/>
    <n v="0.2"/>
    <n v="4.0775999999999968"/>
    <s v="NO"/>
    <n v="43.494399999999999"/>
    <n v="173.9776"/>
    <n v="4"/>
  </r>
  <r>
    <n v="2435"/>
    <s v="CA-2015-154746"/>
    <x v="717"/>
    <d v="2015-11-17T00:00:00"/>
    <x v="2"/>
    <x v="601"/>
    <x v="601"/>
    <x v="1"/>
    <x v="0"/>
    <x v="24"/>
    <x v="17"/>
    <n v="22153"/>
    <x v="0"/>
    <s v="OFF-EN-10001532"/>
    <x v="1"/>
    <x v="12"/>
    <s v="Brown Kraft Recycled Envelopes"/>
    <n v="33.96"/>
    <n v="2"/>
    <n v="0"/>
    <n v="16.98"/>
    <s v="NO"/>
    <n v="0"/>
    <n v="67.92"/>
    <n v="3"/>
  </r>
  <r>
    <n v="2436"/>
    <s v="CA-2015-154746"/>
    <x v="717"/>
    <d v="2015-11-17T00:00:00"/>
    <x v="2"/>
    <x v="601"/>
    <x v="601"/>
    <x v="1"/>
    <x v="0"/>
    <x v="24"/>
    <x v="17"/>
    <n v="22153"/>
    <x v="0"/>
    <s v="OFF-AP-10003057"/>
    <x v="1"/>
    <x v="9"/>
    <s v="Honeywell Enviracaire Portable HEPA Air Cleaner for 16' x 20' Room"/>
    <n v="826.11"/>
    <n v="3"/>
    <n v="0"/>
    <n v="322.18290000000002"/>
    <s v="NO"/>
    <n v="0"/>
    <n v="2478.33"/>
    <n v="3"/>
  </r>
  <r>
    <n v="2437"/>
    <s v="CA-2017-140053"/>
    <x v="445"/>
    <d v="2017-07-10T00:00:00"/>
    <x v="1"/>
    <x v="244"/>
    <x v="244"/>
    <x v="0"/>
    <x v="0"/>
    <x v="168"/>
    <x v="27"/>
    <n v="87401"/>
    <x v="1"/>
    <s v="FUR-FU-10003708"/>
    <x v="0"/>
    <x v="5"/>
    <s v="Tenex Traditional Chairmats for Medium Pile Carpet, Standard Lip, 36&quot; x 48&quot;"/>
    <n v="545.85"/>
    <n v="9"/>
    <n v="0"/>
    <n v="114.6285"/>
    <s v="Yes"/>
    <n v="0"/>
    <n v="4912.6500000000005"/>
    <n v="7"/>
  </r>
  <r>
    <n v="2438"/>
    <s v="CA-2014-164210"/>
    <x v="728"/>
    <d v="2014-11-20T00:00:00"/>
    <x v="0"/>
    <x v="617"/>
    <x v="617"/>
    <x v="0"/>
    <x v="0"/>
    <x v="103"/>
    <x v="22"/>
    <n v="80027"/>
    <x v="1"/>
    <s v="FUR-TA-10000849"/>
    <x v="0"/>
    <x v="3"/>
    <s v="Bevis Rectangular Conference Tables"/>
    <n v="145.97999999999999"/>
    <n v="2"/>
    <n v="0.5"/>
    <n v="-99.266399999999976"/>
    <s v="NO"/>
    <n v="145.97999999999999"/>
    <n v="145.97999999999999"/>
    <n v="2"/>
  </r>
  <r>
    <n v="2439"/>
    <s v="CA-2014-164210"/>
    <x v="728"/>
    <d v="2014-11-20T00:00:00"/>
    <x v="0"/>
    <x v="617"/>
    <x v="617"/>
    <x v="0"/>
    <x v="0"/>
    <x v="103"/>
    <x v="22"/>
    <n v="80027"/>
    <x v="1"/>
    <s v="OFF-PA-10002259"/>
    <x v="1"/>
    <x v="10"/>
    <s v="Geographics Note Cards, Blank, White, 8 1/2&quot; x 11&quot;"/>
    <n v="35.808"/>
    <n v="4"/>
    <n v="0.2"/>
    <n v="12.5328"/>
    <s v="NO"/>
    <n v="28.6464"/>
    <n v="114.5856"/>
    <n v="2"/>
  </r>
  <r>
    <n v="2440"/>
    <s v="CA-2017-139948"/>
    <x v="729"/>
    <d v="2017-07-22T00:00:00"/>
    <x v="1"/>
    <x v="517"/>
    <x v="517"/>
    <x v="0"/>
    <x v="0"/>
    <x v="67"/>
    <x v="2"/>
    <n v="33614"/>
    <x v="0"/>
    <s v="FUR-FU-10002597"/>
    <x v="0"/>
    <x v="5"/>
    <s v="C-Line Magnetic Cubicle Keepers, Clear Polypropylene"/>
    <n v="7.9040000000000008"/>
    <n v="2"/>
    <n v="0.2"/>
    <n v="2.1736000000000004"/>
    <s v="NO"/>
    <n v="3.1616000000000004"/>
    <n v="12.646400000000002"/>
    <n v="5"/>
  </r>
  <r>
    <n v="2441"/>
    <s v="CA-2016-146934"/>
    <x v="730"/>
    <d v="2016-05-27T00:00:00"/>
    <x v="1"/>
    <x v="578"/>
    <x v="578"/>
    <x v="0"/>
    <x v="0"/>
    <x v="309"/>
    <x v="30"/>
    <n v="7055"/>
    <x v="3"/>
    <s v="TEC-PH-10004614"/>
    <x v="2"/>
    <x v="7"/>
    <s v="AT&amp;T 841000 Phone"/>
    <n v="345"/>
    <n v="5"/>
    <n v="0"/>
    <n v="86.25"/>
    <s v="NO"/>
    <n v="0"/>
    <n v="1725"/>
    <n v="5"/>
  </r>
  <r>
    <n v="2442"/>
    <s v="CA-2016-146934"/>
    <x v="730"/>
    <d v="2016-05-27T00:00:00"/>
    <x v="1"/>
    <x v="578"/>
    <x v="578"/>
    <x v="0"/>
    <x v="0"/>
    <x v="309"/>
    <x v="30"/>
    <n v="7055"/>
    <x v="3"/>
    <s v="FUR-TA-10003748"/>
    <x v="0"/>
    <x v="3"/>
    <s v="Bevis 36 x 72 Conference Tables"/>
    <n v="174.28599999999997"/>
    <n v="2"/>
    <n v="0.3"/>
    <n v="-19.918399999999991"/>
    <s v="NO"/>
    <n v="104.57159999999998"/>
    <n v="244.00039999999996"/>
    <n v="5"/>
  </r>
  <r>
    <n v="2443"/>
    <s v="CA-2016-146934"/>
    <x v="730"/>
    <d v="2016-05-27T00:00:00"/>
    <x v="1"/>
    <x v="578"/>
    <x v="578"/>
    <x v="0"/>
    <x v="0"/>
    <x v="309"/>
    <x v="30"/>
    <n v="7055"/>
    <x v="3"/>
    <s v="OFF-AP-10003217"/>
    <x v="1"/>
    <x v="9"/>
    <s v="Eureka Sanitaire  Commercial Upright"/>
    <n v="662.84"/>
    <n v="4"/>
    <n v="0"/>
    <n v="172.33840000000004"/>
    <s v="NO"/>
    <n v="0"/>
    <n v="2651.36"/>
    <n v="5"/>
  </r>
  <r>
    <n v="2444"/>
    <s v="CA-2016-146934"/>
    <x v="730"/>
    <d v="2016-05-27T00:00:00"/>
    <x v="1"/>
    <x v="578"/>
    <x v="578"/>
    <x v="0"/>
    <x v="0"/>
    <x v="309"/>
    <x v="30"/>
    <n v="7055"/>
    <x v="3"/>
    <s v="TEC-AC-10002399"/>
    <x v="2"/>
    <x v="11"/>
    <s v="SanDisk Cruzer 32 GB USB Flash Drive"/>
    <n v="95.1"/>
    <n v="5"/>
    <n v="0"/>
    <n v="30.431999999999995"/>
    <s v="NO"/>
    <n v="0"/>
    <n v="475.5"/>
    <n v="5"/>
  </r>
  <r>
    <n v="2445"/>
    <s v="CA-2016-146934"/>
    <x v="730"/>
    <d v="2016-05-27T00:00:00"/>
    <x v="1"/>
    <x v="578"/>
    <x v="578"/>
    <x v="0"/>
    <x v="0"/>
    <x v="309"/>
    <x v="30"/>
    <n v="7055"/>
    <x v="3"/>
    <s v="OFF-EN-10002973"/>
    <x v="1"/>
    <x v="12"/>
    <s v="Ampad #10 Peel &amp; Seel Holiday Envelopes"/>
    <n v="26.880000000000003"/>
    <n v="6"/>
    <n v="0"/>
    <n v="12.902400000000002"/>
    <s v="NO"/>
    <n v="0"/>
    <n v="161.28000000000003"/>
    <n v="5"/>
  </r>
  <r>
    <n v="2446"/>
    <s v="CA-2016-146934"/>
    <x v="730"/>
    <d v="2016-05-27T00:00:00"/>
    <x v="1"/>
    <x v="578"/>
    <x v="578"/>
    <x v="0"/>
    <x v="0"/>
    <x v="309"/>
    <x v="30"/>
    <n v="7055"/>
    <x v="3"/>
    <s v="TEC-PH-10001336"/>
    <x v="2"/>
    <x v="7"/>
    <s v="Digium D40 VoIP phone"/>
    <n v="257.98"/>
    <n v="2"/>
    <n v="0"/>
    <n v="74.8142"/>
    <s v="NO"/>
    <n v="0"/>
    <n v="515.96"/>
    <n v="5"/>
  </r>
  <r>
    <n v="2447"/>
    <s v="CA-2015-100573"/>
    <x v="12"/>
    <d v="2015-10-01T00:00:00"/>
    <x v="1"/>
    <x v="562"/>
    <x v="562"/>
    <x v="0"/>
    <x v="0"/>
    <x v="1"/>
    <x v="1"/>
    <n v="90004"/>
    <x v="1"/>
    <s v="OFF-EN-10000461"/>
    <x v="1"/>
    <x v="12"/>
    <s v="#10- 4 1/8&quot; x 9 1/2&quot; Recycled Envelopes"/>
    <n v="17.48"/>
    <n v="2"/>
    <n v="0"/>
    <n v="8.2156000000000002"/>
    <s v="NO"/>
    <n v="0"/>
    <n v="34.96"/>
    <n v="6"/>
  </r>
  <r>
    <n v="2448"/>
    <s v="CA-2016-119165"/>
    <x v="731"/>
    <d v="2016-11-06T00:00:00"/>
    <x v="1"/>
    <x v="217"/>
    <x v="217"/>
    <x v="0"/>
    <x v="0"/>
    <x v="10"/>
    <x v="9"/>
    <n v="19143"/>
    <x v="3"/>
    <s v="FUR-CH-10000988"/>
    <x v="0"/>
    <x v="1"/>
    <s v="Hon Olson Stacker Stools"/>
    <n v="492.83499999999998"/>
    <n v="5"/>
    <n v="0.3"/>
    <n v="-14.080999999999989"/>
    <s v="NO"/>
    <n v="739.25249999999994"/>
    <n v="1724.9224999999997"/>
    <n v="6"/>
  </r>
  <r>
    <n v="2449"/>
    <s v="CA-2015-128027"/>
    <x v="471"/>
    <d v="2015-09-17T00:00:00"/>
    <x v="0"/>
    <x v="200"/>
    <x v="200"/>
    <x v="0"/>
    <x v="0"/>
    <x v="310"/>
    <x v="20"/>
    <n v="29406"/>
    <x v="0"/>
    <s v="OFF-ST-10001809"/>
    <x v="1"/>
    <x v="4"/>
    <s v="Fellowes Officeware Wire Shelving"/>
    <n v="269.49"/>
    <n v="3"/>
    <n v="0"/>
    <n v="5.3897999999999939"/>
    <s v="NO"/>
    <n v="0"/>
    <n v="808.47"/>
    <n v="3"/>
  </r>
  <r>
    <n v="2450"/>
    <s v="CA-2016-140207"/>
    <x v="732"/>
    <d v="2016-11-10T00:00:00"/>
    <x v="1"/>
    <x v="37"/>
    <x v="37"/>
    <x v="2"/>
    <x v="0"/>
    <x v="49"/>
    <x v="1"/>
    <n v="95123"/>
    <x v="1"/>
    <s v="OFF-BI-10003963"/>
    <x v="1"/>
    <x v="8"/>
    <s v="Cardinal Holdit Data Disk Pockets"/>
    <n v="29.120000000000005"/>
    <n v="5"/>
    <n v="0.2"/>
    <n v="9.8279999999999959"/>
    <s v="NO"/>
    <n v="29.120000000000005"/>
    <n v="116.48000000000002"/>
    <n v="5"/>
  </r>
  <r>
    <n v="2451"/>
    <s v="CA-2017-140949"/>
    <x v="294"/>
    <d v="2017-03-22T00:00:00"/>
    <x v="0"/>
    <x v="591"/>
    <x v="591"/>
    <x v="0"/>
    <x v="0"/>
    <x v="20"/>
    <x v="15"/>
    <n v="10011"/>
    <x v="3"/>
    <s v="OFF-LA-10000081"/>
    <x v="1"/>
    <x v="2"/>
    <s v="Avery 496"/>
    <n v="18.75"/>
    <n v="5"/>
    <n v="0"/>
    <n v="9"/>
    <s v="NO"/>
    <n v="0"/>
    <n v="93.75"/>
    <n v="5"/>
  </r>
  <r>
    <n v="2452"/>
    <s v="CA-2017-140949"/>
    <x v="294"/>
    <d v="2017-03-22T00:00:00"/>
    <x v="0"/>
    <x v="591"/>
    <x v="591"/>
    <x v="0"/>
    <x v="0"/>
    <x v="20"/>
    <x v="15"/>
    <n v="10011"/>
    <x v="3"/>
    <s v="TEC-PH-10000149"/>
    <x v="2"/>
    <x v="7"/>
    <s v="Cisco SPA525G2 IP Phone - Wireless"/>
    <n v="119.69999999999999"/>
    <n v="6"/>
    <n v="0"/>
    <n v="31.121999999999996"/>
    <s v="NO"/>
    <n v="0"/>
    <n v="718.19999999999993"/>
    <n v="5"/>
  </r>
  <r>
    <n v="2453"/>
    <s v="CA-2017-140949"/>
    <x v="294"/>
    <d v="2017-03-22T00:00:00"/>
    <x v="0"/>
    <x v="591"/>
    <x v="591"/>
    <x v="0"/>
    <x v="0"/>
    <x v="20"/>
    <x v="15"/>
    <n v="10011"/>
    <x v="3"/>
    <s v="OFF-BI-10000605"/>
    <x v="1"/>
    <x v="8"/>
    <s v="Acco Pressboard Covers with Storage Hooks, 9 1/2&quot; x 11&quot;, Executive Red"/>
    <n v="9.1440000000000001"/>
    <n v="3"/>
    <n v="0.2"/>
    <n v="3.0860999999999996"/>
    <s v="NO"/>
    <n v="5.4864000000000006"/>
    <n v="21.945600000000002"/>
    <n v="5"/>
  </r>
  <r>
    <n v="2454"/>
    <s v="CA-2017-140949"/>
    <x v="294"/>
    <d v="2017-03-22T00:00:00"/>
    <x v="0"/>
    <x v="591"/>
    <x v="591"/>
    <x v="0"/>
    <x v="0"/>
    <x v="20"/>
    <x v="15"/>
    <n v="10011"/>
    <x v="3"/>
    <s v="TEC-AC-10002399"/>
    <x v="2"/>
    <x v="11"/>
    <s v="SanDisk Cruzer 32 GB USB Flash Drive"/>
    <n v="57.06"/>
    <n v="3"/>
    <n v="0"/>
    <n v="18.2592"/>
    <s v="NO"/>
    <n v="0"/>
    <n v="171.18"/>
    <n v="5"/>
  </r>
  <r>
    <n v="2455"/>
    <s v="CA-2017-140949"/>
    <x v="294"/>
    <d v="2017-03-22T00:00:00"/>
    <x v="0"/>
    <x v="591"/>
    <x v="591"/>
    <x v="0"/>
    <x v="0"/>
    <x v="20"/>
    <x v="15"/>
    <n v="10011"/>
    <x v="3"/>
    <s v="TEC-AC-10003038"/>
    <x v="2"/>
    <x v="11"/>
    <s v="Kingston Digital DataTraveler 16GB USB 2.0"/>
    <n v="71.599999999999994"/>
    <n v="8"/>
    <n v="0"/>
    <n v="13.603999999999992"/>
    <s v="NO"/>
    <n v="0"/>
    <n v="572.79999999999995"/>
    <n v="5"/>
  </r>
  <r>
    <n v="2456"/>
    <s v="CA-2017-140949"/>
    <x v="294"/>
    <d v="2017-03-22T00:00:00"/>
    <x v="0"/>
    <x v="591"/>
    <x v="591"/>
    <x v="0"/>
    <x v="0"/>
    <x v="20"/>
    <x v="15"/>
    <n v="10011"/>
    <x v="3"/>
    <s v="OFF-ST-10000344"/>
    <x v="1"/>
    <x v="4"/>
    <s v="Neat Ideas Personal Hanging Folder Files, Black"/>
    <n v="107.44"/>
    <n v="8"/>
    <n v="0"/>
    <n v="27.934399999999997"/>
    <s v="NO"/>
    <n v="0"/>
    <n v="859.52"/>
    <n v="5"/>
  </r>
  <r>
    <n v="2457"/>
    <s v="CA-2017-140949"/>
    <x v="294"/>
    <d v="2017-03-22T00:00:00"/>
    <x v="0"/>
    <x v="591"/>
    <x v="591"/>
    <x v="0"/>
    <x v="0"/>
    <x v="20"/>
    <x v="15"/>
    <n v="10011"/>
    <x v="3"/>
    <s v="OFF-LA-10004093"/>
    <x v="1"/>
    <x v="2"/>
    <s v="Avery 486"/>
    <n v="7.31"/>
    <n v="1"/>
    <n v="0"/>
    <n v="3.4356999999999998"/>
    <s v="NO"/>
    <n v="0"/>
    <n v="7.31"/>
    <n v="5"/>
  </r>
  <r>
    <n v="2458"/>
    <s v="CA-2017-140949"/>
    <x v="294"/>
    <d v="2017-03-22T00:00:00"/>
    <x v="0"/>
    <x v="591"/>
    <x v="591"/>
    <x v="0"/>
    <x v="0"/>
    <x v="20"/>
    <x v="15"/>
    <n v="10011"/>
    <x v="3"/>
    <s v="OFF-AR-10001683"/>
    <x v="1"/>
    <x v="6"/>
    <s v="Lumber Crayons"/>
    <n v="59.099999999999994"/>
    <n v="6"/>
    <n v="0"/>
    <n v="22.458000000000002"/>
    <s v="NO"/>
    <n v="0"/>
    <n v="354.59999999999997"/>
    <n v="5"/>
  </r>
  <r>
    <n v="2459"/>
    <s v="CA-2017-140949"/>
    <x v="294"/>
    <d v="2017-03-22T00:00:00"/>
    <x v="0"/>
    <x v="591"/>
    <x v="591"/>
    <x v="0"/>
    <x v="0"/>
    <x v="20"/>
    <x v="15"/>
    <n v="10011"/>
    <x v="3"/>
    <s v="OFF-ST-10003455"/>
    <x v="1"/>
    <x v="4"/>
    <s v="Tenex File Box, Personal Filing Tote with Lid, Black"/>
    <n v="46.53"/>
    <n v="3"/>
    <n v="0"/>
    <n v="12.097800000000001"/>
    <s v="NO"/>
    <n v="0"/>
    <n v="139.59"/>
    <n v="5"/>
  </r>
  <r>
    <n v="2460"/>
    <s v="CA-2017-138548"/>
    <x v="733"/>
    <d v="2017-08-21T00:00:00"/>
    <x v="1"/>
    <x v="506"/>
    <x v="506"/>
    <x v="0"/>
    <x v="0"/>
    <x v="135"/>
    <x v="30"/>
    <n v="7060"/>
    <x v="3"/>
    <s v="OFF-AP-10002578"/>
    <x v="1"/>
    <x v="9"/>
    <s v="Fellowes Premier Superior Surge Suppressor, 10-Outlet, With Phone and Remote"/>
    <n v="97.84"/>
    <n v="2"/>
    <n v="0"/>
    <n v="25.438400000000001"/>
    <s v="NO"/>
    <n v="0"/>
    <n v="195.68"/>
    <n v="6"/>
  </r>
  <r>
    <n v="2461"/>
    <s v="CA-2015-142419"/>
    <x v="655"/>
    <d v="2015-07-13T00:00:00"/>
    <x v="0"/>
    <x v="618"/>
    <x v="618"/>
    <x v="0"/>
    <x v="0"/>
    <x v="4"/>
    <x v="4"/>
    <n v="98115"/>
    <x v="1"/>
    <s v="OFF-PA-10001763"/>
    <x v="1"/>
    <x v="10"/>
    <s v="Xerox 1896"/>
    <n v="29.97"/>
    <n v="3"/>
    <n v="0"/>
    <n v="13.486499999999999"/>
    <s v="NO"/>
    <n v="0"/>
    <n v="89.91"/>
    <n v="2"/>
  </r>
  <r>
    <n v="2462"/>
    <s v="CA-2015-142419"/>
    <x v="655"/>
    <d v="2015-07-13T00:00:00"/>
    <x v="0"/>
    <x v="618"/>
    <x v="618"/>
    <x v="0"/>
    <x v="0"/>
    <x v="4"/>
    <x v="4"/>
    <n v="98115"/>
    <x v="1"/>
    <s v="OFF-BI-10001597"/>
    <x v="1"/>
    <x v="8"/>
    <s v="Wilson Jones Ledger-Size, Piano-Hinge Binder, 2&quot;, Blue"/>
    <n v="98.352000000000004"/>
    <n v="3"/>
    <n v="0.2"/>
    <n v="34.423199999999987"/>
    <s v="NO"/>
    <n v="59.011200000000009"/>
    <n v="236.04480000000004"/>
    <n v="2"/>
  </r>
  <r>
    <n v="2463"/>
    <s v="CA-2017-148691"/>
    <x v="734"/>
    <d v="2017-12-09T00:00:00"/>
    <x v="1"/>
    <x v="427"/>
    <x v="427"/>
    <x v="0"/>
    <x v="0"/>
    <x v="20"/>
    <x v="15"/>
    <n v="10009"/>
    <x v="3"/>
    <s v="OFF-BI-10001524"/>
    <x v="1"/>
    <x v="8"/>
    <s v="GBC Premium Transparent Covers with Diagonal Lined Pattern"/>
    <n v="83.920000000000016"/>
    <n v="5"/>
    <n v="0.2"/>
    <n v="29.371999999999993"/>
    <s v="NO"/>
    <n v="83.920000000000016"/>
    <n v="335.68000000000006"/>
    <n v="6"/>
  </r>
  <r>
    <n v="2464"/>
    <s v="CA-2017-148691"/>
    <x v="734"/>
    <d v="2017-12-09T00:00:00"/>
    <x v="1"/>
    <x v="427"/>
    <x v="427"/>
    <x v="0"/>
    <x v="0"/>
    <x v="20"/>
    <x v="15"/>
    <n v="10009"/>
    <x v="3"/>
    <s v="OFF-BI-10001553"/>
    <x v="1"/>
    <x v="8"/>
    <s v="SpineVue Locking Slant-D Ring Binders by Cardinal"/>
    <n v="14.624000000000002"/>
    <n v="2"/>
    <n v="0.2"/>
    <n v="5.1183999999999994"/>
    <s v="NO"/>
    <n v="5.8496000000000015"/>
    <n v="23.398400000000002"/>
    <n v="6"/>
  </r>
  <r>
    <n v="2465"/>
    <s v="CA-2017-148691"/>
    <x v="734"/>
    <d v="2017-12-09T00:00:00"/>
    <x v="1"/>
    <x v="427"/>
    <x v="427"/>
    <x v="0"/>
    <x v="0"/>
    <x v="20"/>
    <x v="15"/>
    <n v="10009"/>
    <x v="3"/>
    <s v="TEC-PH-10000576"/>
    <x v="2"/>
    <x v="7"/>
    <s v="AT&amp;T 1080 Corded phone"/>
    <n v="136.99"/>
    <n v="1"/>
    <n v="0"/>
    <n v="36.987300000000005"/>
    <s v="NO"/>
    <n v="0"/>
    <n v="136.99"/>
    <n v="6"/>
  </r>
  <r>
    <n v="2466"/>
    <s v="CA-2017-148691"/>
    <x v="734"/>
    <d v="2017-12-09T00:00:00"/>
    <x v="1"/>
    <x v="427"/>
    <x v="427"/>
    <x v="0"/>
    <x v="0"/>
    <x v="20"/>
    <x v="15"/>
    <n v="10009"/>
    <x v="3"/>
    <s v="OFF-LA-10001317"/>
    <x v="1"/>
    <x v="2"/>
    <s v="Avery 520"/>
    <n v="3.15"/>
    <n v="1"/>
    <n v="0"/>
    <n v="1.512"/>
    <s v="NO"/>
    <n v="0"/>
    <n v="3.15"/>
    <n v="6"/>
  </r>
  <r>
    <n v="2467"/>
    <s v="CA-2017-128755"/>
    <x v="464"/>
    <d v="2017-05-08T00:00:00"/>
    <x v="1"/>
    <x v="177"/>
    <x v="177"/>
    <x v="0"/>
    <x v="0"/>
    <x v="311"/>
    <x v="17"/>
    <n v="23602"/>
    <x v="0"/>
    <s v="OFF-PA-10000726"/>
    <x v="1"/>
    <x v="10"/>
    <s v="Black Print Carbonless Snap-Off Rapid Letter, 8 1/2&quot; x 7&quot;"/>
    <n v="9.11"/>
    <n v="1"/>
    <n v="0"/>
    <n v="4.099499999999999"/>
    <s v="NO"/>
    <n v="0"/>
    <n v="9.11"/>
    <n v="4"/>
  </r>
  <r>
    <n v="2468"/>
    <s v="CA-2017-128755"/>
    <x v="464"/>
    <d v="2017-05-08T00:00:00"/>
    <x v="1"/>
    <x v="177"/>
    <x v="177"/>
    <x v="0"/>
    <x v="0"/>
    <x v="311"/>
    <x v="17"/>
    <n v="23602"/>
    <x v="0"/>
    <s v="OFF-ST-10003306"/>
    <x v="1"/>
    <x v="4"/>
    <s v="Letter Size Cart"/>
    <n v="571.44000000000005"/>
    <n v="4"/>
    <n v="0"/>
    <n v="165.71759999999995"/>
    <s v="NO"/>
    <n v="0"/>
    <n v="2285.7600000000002"/>
    <n v="4"/>
  </r>
  <r>
    <n v="2469"/>
    <s v="CA-2017-128755"/>
    <x v="464"/>
    <d v="2017-05-08T00:00:00"/>
    <x v="1"/>
    <x v="177"/>
    <x v="177"/>
    <x v="0"/>
    <x v="0"/>
    <x v="311"/>
    <x v="17"/>
    <n v="23602"/>
    <x v="0"/>
    <s v="OFF-PA-10004983"/>
    <x v="1"/>
    <x v="10"/>
    <s v="Xerox 23"/>
    <n v="32.400000000000006"/>
    <n v="5"/>
    <n v="0"/>
    <n v="15.552000000000001"/>
    <s v="NO"/>
    <n v="0"/>
    <n v="162.00000000000003"/>
    <n v="4"/>
  </r>
  <r>
    <n v="2470"/>
    <s v="CA-2017-128755"/>
    <x v="464"/>
    <d v="2017-05-08T00:00:00"/>
    <x v="1"/>
    <x v="177"/>
    <x v="177"/>
    <x v="0"/>
    <x v="0"/>
    <x v="311"/>
    <x v="17"/>
    <n v="23602"/>
    <x v="0"/>
    <s v="OFF-ST-10001291"/>
    <x v="1"/>
    <x v="4"/>
    <s v="Tenex Personal Self-Stacking Standard File Box, Black/Gray"/>
    <n v="16.91"/>
    <n v="1"/>
    <n v="0"/>
    <n v="4.5656999999999996"/>
    <s v="NO"/>
    <n v="0"/>
    <n v="16.91"/>
    <n v="4"/>
  </r>
  <r>
    <n v="2471"/>
    <s v="US-2016-135923"/>
    <x v="115"/>
    <d v="2016-01-28T00:00:00"/>
    <x v="1"/>
    <x v="619"/>
    <x v="619"/>
    <x v="0"/>
    <x v="0"/>
    <x v="115"/>
    <x v="3"/>
    <n v="28314"/>
    <x v="0"/>
    <s v="FUR-FU-10002107"/>
    <x v="0"/>
    <x v="5"/>
    <s v="Eldon Pizzaz Desk Accessories"/>
    <n v="14.272"/>
    <n v="8"/>
    <n v="0.2"/>
    <n v="4.281600000000001"/>
    <s v="NO"/>
    <n v="22.8352"/>
    <n v="91.340800000000002"/>
    <n v="6"/>
  </r>
  <r>
    <n v="2472"/>
    <s v="US-2016-135923"/>
    <x v="115"/>
    <d v="2016-01-28T00:00:00"/>
    <x v="1"/>
    <x v="619"/>
    <x v="619"/>
    <x v="0"/>
    <x v="0"/>
    <x v="115"/>
    <x v="3"/>
    <n v="28314"/>
    <x v="0"/>
    <s v="FUR-BO-10002213"/>
    <x v="0"/>
    <x v="0"/>
    <s v="Sauder Forest Hills Library, Woodland Oak Finish"/>
    <n v="451.13599999999997"/>
    <n v="4"/>
    <n v="0.2"/>
    <n v="-67.670399999999972"/>
    <s v="NO"/>
    <n v="360.90879999999999"/>
    <n v="1443.6351999999999"/>
    <n v="6"/>
  </r>
  <r>
    <n v="2473"/>
    <s v="US-2016-135923"/>
    <x v="115"/>
    <d v="2016-01-28T00:00:00"/>
    <x v="1"/>
    <x v="619"/>
    <x v="619"/>
    <x v="0"/>
    <x v="0"/>
    <x v="115"/>
    <x v="3"/>
    <n v="28314"/>
    <x v="0"/>
    <s v="OFF-AP-10000692"/>
    <x v="1"/>
    <x v="9"/>
    <s v="Fellowes Mighty 8 Compact Surge Protector"/>
    <n v="64.864000000000004"/>
    <n v="4"/>
    <n v="0.2"/>
    <n v="6.4864000000000033"/>
    <s v="NO"/>
    <n v="51.891200000000005"/>
    <n v="207.56480000000002"/>
    <n v="6"/>
  </r>
  <r>
    <n v="2474"/>
    <s v="CA-2016-114972"/>
    <x v="54"/>
    <d v="2016-11-06T00:00:00"/>
    <x v="2"/>
    <x v="418"/>
    <x v="418"/>
    <x v="0"/>
    <x v="0"/>
    <x v="1"/>
    <x v="1"/>
    <n v="90032"/>
    <x v="1"/>
    <s v="FUR-CH-10001190"/>
    <x v="0"/>
    <x v="1"/>
    <s v="Global Deluxe High-Back Office Chair in Storm"/>
    <n v="217.58400000000003"/>
    <n v="2"/>
    <n v="0.2"/>
    <n v="-29.917800000000021"/>
    <s v="NO"/>
    <n v="87.033600000000021"/>
    <n v="348.13440000000003"/>
    <n v="3"/>
  </r>
  <r>
    <n v="2475"/>
    <s v="CA-2016-114972"/>
    <x v="54"/>
    <d v="2016-11-06T00:00:00"/>
    <x v="2"/>
    <x v="418"/>
    <x v="418"/>
    <x v="0"/>
    <x v="0"/>
    <x v="1"/>
    <x v="1"/>
    <n v="90032"/>
    <x v="1"/>
    <s v="TEC-AC-10000682"/>
    <x v="2"/>
    <x v="11"/>
    <s v="Kensington K72356US Mouse-in-a-Box USB Desktop Mouse"/>
    <n v="82.95"/>
    <n v="5"/>
    <n v="0"/>
    <n v="29.032499999999999"/>
    <s v="NO"/>
    <n v="0"/>
    <n v="414.75"/>
    <n v="3"/>
  </r>
  <r>
    <n v="2476"/>
    <s v="CA-2016-114972"/>
    <x v="54"/>
    <d v="2016-11-06T00:00:00"/>
    <x v="2"/>
    <x v="418"/>
    <x v="418"/>
    <x v="0"/>
    <x v="0"/>
    <x v="1"/>
    <x v="1"/>
    <n v="90032"/>
    <x v="1"/>
    <s v="OFF-LA-10004545"/>
    <x v="1"/>
    <x v="2"/>
    <s v="Avery 50"/>
    <n v="87.71"/>
    <n v="7"/>
    <n v="0"/>
    <n v="41.223699999999994"/>
    <s v="NO"/>
    <n v="0"/>
    <n v="613.96999999999991"/>
    <n v="3"/>
  </r>
  <r>
    <n v="2477"/>
    <s v="CA-2016-114972"/>
    <x v="54"/>
    <d v="2016-11-06T00:00:00"/>
    <x v="2"/>
    <x v="418"/>
    <x v="418"/>
    <x v="0"/>
    <x v="0"/>
    <x v="1"/>
    <x v="1"/>
    <n v="90032"/>
    <x v="1"/>
    <s v="OFF-AP-10003057"/>
    <x v="1"/>
    <x v="9"/>
    <s v="Honeywell Enviracaire Portable HEPA Air Cleaner for 16' x 20' Room"/>
    <n v="1101.48"/>
    <n v="4"/>
    <n v="0"/>
    <n v="429.57720000000006"/>
    <s v="NO"/>
    <n v="0"/>
    <n v="4405.92"/>
    <n v="3"/>
  </r>
  <r>
    <n v="2478"/>
    <s v="CA-2017-102750"/>
    <x v="507"/>
    <d v="2017-09-08T00:00:00"/>
    <x v="0"/>
    <x v="620"/>
    <x v="620"/>
    <x v="1"/>
    <x v="0"/>
    <x v="1"/>
    <x v="1"/>
    <n v="90036"/>
    <x v="1"/>
    <s v="FUR-TA-10000198"/>
    <x v="0"/>
    <x v="3"/>
    <s v="Chromcraft Bull-Nose Wood Oval Conference Tables &amp; Bases"/>
    <n v="1322.3520000000001"/>
    <n v="3"/>
    <n v="0.2"/>
    <n v="-99.176400000000001"/>
    <s v="NO"/>
    <n v="793.41120000000012"/>
    <n v="3173.6448000000005"/>
    <n v="4"/>
  </r>
  <r>
    <n v="2479"/>
    <s v="CA-2014-145212"/>
    <x v="103"/>
    <d v="2014-09-19T00:00:00"/>
    <x v="1"/>
    <x v="419"/>
    <x v="419"/>
    <x v="0"/>
    <x v="0"/>
    <x v="20"/>
    <x v="15"/>
    <n v="10011"/>
    <x v="3"/>
    <s v="OFF-AR-10002833"/>
    <x v="1"/>
    <x v="6"/>
    <s v="Newell 322"/>
    <n v="5.46"/>
    <n v="3"/>
    <n v="0"/>
    <n v="1.4742000000000002"/>
    <s v="NO"/>
    <n v="0"/>
    <n v="16.38"/>
    <n v="6"/>
  </r>
  <r>
    <n v="2480"/>
    <s v="CA-2017-141992"/>
    <x v="249"/>
    <d v="2017-06-25T00:00:00"/>
    <x v="1"/>
    <x v="383"/>
    <x v="383"/>
    <x v="0"/>
    <x v="0"/>
    <x v="61"/>
    <x v="5"/>
    <n v="75220"/>
    <x v="2"/>
    <s v="OFF-SU-10002557"/>
    <x v="1"/>
    <x v="14"/>
    <s v="Fiskars Spring-Action Scissors"/>
    <n v="11.184000000000001"/>
    <n v="1"/>
    <n v="0.2"/>
    <n v="0.83879999999999999"/>
    <s v="NO"/>
    <n v="2.2368000000000001"/>
    <n v="8.9472000000000005"/>
    <n v="6"/>
  </r>
  <r>
    <n v="2481"/>
    <s v="CA-2017-141992"/>
    <x v="249"/>
    <d v="2017-06-25T00:00:00"/>
    <x v="1"/>
    <x v="383"/>
    <x v="383"/>
    <x v="0"/>
    <x v="0"/>
    <x v="61"/>
    <x v="5"/>
    <n v="75220"/>
    <x v="2"/>
    <s v="OFF-ST-10003656"/>
    <x v="1"/>
    <x v="4"/>
    <s v="Safco Industrial Wire Shelving"/>
    <n v="153.584"/>
    <n v="2"/>
    <n v="0.2"/>
    <n v="-32.636600000000001"/>
    <s v="NO"/>
    <n v="61.433600000000006"/>
    <n v="245.73439999999999"/>
    <n v="6"/>
  </r>
  <r>
    <n v="2482"/>
    <s v="CA-2017-147956"/>
    <x v="165"/>
    <d v="2017-12-31T00:00:00"/>
    <x v="1"/>
    <x v="117"/>
    <x v="117"/>
    <x v="0"/>
    <x v="0"/>
    <x v="4"/>
    <x v="4"/>
    <n v="98105"/>
    <x v="1"/>
    <s v="OFF-ST-10001097"/>
    <x v="1"/>
    <x v="4"/>
    <s v="Office Impressions Heavy Duty Welded Shelving &amp; Multimedia Storage Drawers"/>
    <n v="1003.6200000000001"/>
    <n v="6"/>
    <n v="0"/>
    <n v="0"/>
    <s v="NO"/>
    <n v="0"/>
    <n v="6021.7200000000012"/>
    <n v="7"/>
  </r>
  <r>
    <n v="2483"/>
    <s v="CA-2017-126067"/>
    <x v="735"/>
    <d v="2017-09-03T00:00:00"/>
    <x v="1"/>
    <x v="607"/>
    <x v="607"/>
    <x v="2"/>
    <x v="0"/>
    <x v="4"/>
    <x v="4"/>
    <n v="98105"/>
    <x v="1"/>
    <s v="TEC-PH-10000912"/>
    <x v="2"/>
    <x v="7"/>
    <s v="Anker 24W Portable Micro USB Car Charger"/>
    <n v="35.167999999999999"/>
    <n v="4"/>
    <n v="0.2"/>
    <n v="11.429599999999999"/>
    <s v="NO"/>
    <n v="28.134399999999999"/>
    <n v="112.5376"/>
    <n v="6"/>
  </r>
  <r>
    <n v="2484"/>
    <s v="CA-2017-126067"/>
    <x v="735"/>
    <d v="2017-09-03T00:00:00"/>
    <x v="1"/>
    <x v="607"/>
    <x v="607"/>
    <x v="2"/>
    <x v="0"/>
    <x v="4"/>
    <x v="4"/>
    <n v="98105"/>
    <x v="1"/>
    <s v="FUR-TA-10000617"/>
    <x v="0"/>
    <x v="3"/>
    <s v="Hon Practical Foundations 30 x 60 Training Table, Light Gray/Charcoal"/>
    <n v="1137.75"/>
    <n v="5"/>
    <n v="0"/>
    <n v="250.30500000000004"/>
    <s v="NO"/>
    <n v="0"/>
    <n v="5688.75"/>
    <n v="6"/>
  </r>
  <r>
    <n v="2485"/>
    <s v="CA-2017-126067"/>
    <x v="735"/>
    <d v="2017-09-03T00:00:00"/>
    <x v="1"/>
    <x v="607"/>
    <x v="607"/>
    <x v="2"/>
    <x v="0"/>
    <x v="4"/>
    <x v="4"/>
    <n v="98105"/>
    <x v="1"/>
    <s v="OFF-BI-10001658"/>
    <x v="1"/>
    <x v="8"/>
    <s v="GBC Standard Therm-A-Bind Covers"/>
    <n v="99.680000000000021"/>
    <n v="5"/>
    <n v="0.2"/>
    <n v="32.396000000000001"/>
    <s v="NO"/>
    <n v="99.680000000000021"/>
    <n v="398.72000000000008"/>
    <n v="6"/>
  </r>
  <r>
    <n v="2486"/>
    <s v="CA-2017-126067"/>
    <x v="735"/>
    <d v="2017-09-03T00:00:00"/>
    <x v="1"/>
    <x v="607"/>
    <x v="607"/>
    <x v="2"/>
    <x v="0"/>
    <x v="4"/>
    <x v="4"/>
    <n v="98105"/>
    <x v="1"/>
    <s v="OFF-AR-10003856"/>
    <x v="1"/>
    <x v="6"/>
    <s v="Newell 344"/>
    <n v="5.56"/>
    <n v="2"/>
    <n v="0"/>
    <n v="1.4455999999999998"/>
    <s v="NO"/>
    <n v="0"/>
    <n v="11.12"/>
    <n v="6"/>
  </r>
  <r>
    <n v="2487"/>
    <s v="CA-2015-104514"/>
    <x v="98"/>
    <d v="2015-01-04T00:00:00"/>
    <x v="0"/>
    <x v="118"/>
    <x v="118"/>
    <x v="1"/>
    <x v="0"/>
    <x v="46"/>
    <x v="13"/>
    <n v="19711"/>
    <x v="3"/>
    <s v="OFF-ST-10001837"/>
    <x v="1"/>
    <x v="4"/>
    <s v="SAFCO Mobile Desk Side File, Wire Frame"/>
    <n v="85.52"/>
    <n v="2"/>
    <n v="0"/>
    <n v="22.235199999999999"/>
    <s v="NO"/>
    <n v="0"/>
    <n v="171.04"/>
    <n v="2"/>
  </r>
  <r>
    <n v="2488"/>
    <s v="CA-2015-104514"/>
    <x v="98"/>
    <d v="2015-01-04T00:00:00"/>
    <x v="0"/>
    <x v="118"/>
    <x v="118"/>
    <x v="1"/>
    <x v="0"/>
    <x v="46"/>
    <x v="13"/>
    <n v="19711"/>
    <x v="3"/>
    <s v="OFF-AR-10001473"/>
    <x v="1"/>
    <x v="6"/>
    <s v="Newell 313"/>
    <n v="9.84"/>
    <n v="3"/>
    <n v="0"/>
    <n v="2.6568000000000005"/>
    <s v="NO"/>
    <n v="0"/>
    <n v="29.52"/>
    <n v="2"/>
  </r>
  <r>
    <n v="2489"/>
    <s v="CA-2015-104514"/>
    <x v="98"/>
    <d v="2015-01-04T00:00:00"/>
    <x v="0"/>
    <x v="118"/>
    <x v="118"/>
    <x v="1"/>
    <x v="0"/>
    <x v="46"/>
    <x v="13"/>
    <n v="19711"/>
    <x v="3"/>
    <s v="OFF-PA-10004285"/>
    <x v="1"/>
    <x v="10"/>
    <s v="Xerox 1959"/>
    <n v="20.04"/>
    <n v="3"/>
    <n v="0"/>
    <n v="9.6191999999999993"/>
    <s v="NO"/>
    <n v="0"/>
    <n v="60.12"/>
    <n v="2"/>
  </r>
  <r>
    <n v="2490"/>
    <s v="CA-2015-141040"/>
    <x v="330"/>
    <d v="2015-10-13T00:00:00"/>
    <x v="0"/>
    <x v="621"/>
    <x v="621"/>
    <x v="0"/>
    <x v="0"/>
    <x v="20"/>
    <x v="15"/>
    <n v="10024"/>
    <x v="3"/>
    <s v="TEC-PH-10001835"/>
    <x v="2"/>
    <x v="7"/>
    <s v="Jawbone JAMBOX Wireless Bluetooth Speaker"/>
    <n v="631.96"/>
    <n v="4"/>
    <n v="0"/>
    <n v="303.3408"/>
    <s v="NO"/>
    <n v="0"/>
    <n v="2527.84"/>
    <n v="4"/>
  </r>
  <r>
    <n v="2491"/>
    <s v="CA-2015-141040"/>
    <x v="330"/>
    <d v="2015-10-13T00:00:00"/>
    <x v="0"/>
    <x v="621"/>
    <x v="621"/>
    <x v="0"/>
    <x v="0"/>
    <x v="20"/>
    <x v="15"/>
    <n v="10024"/>
    <x v="3"/>
    <s v="OFF-PA-10002245"/>
    <x v="1"/>
    <x v="10"/>
    <s v="Xerox 1895"/>
    <n v="23.92"/>
    <n v="4"/>
    <n v="0"/>
    <n v="10.763999999999999"/>
    <s v="NO"/>
    <n v="0"/>
    <n v="95.68"/>
    <n v="4"/>
  </r>
  <r>
    <n v="2492"/>
    <s v="CA-2014-113579"/>
    <x v="736"/>
    <d v="2014-12-15T00:00:00"/>
    <x v="0"/>
    <x v="44"/>
    <x v="44"/>
    <x v="0"/>
    <x v="0"/>
    <x v="1"/>
    <x v="1"/>
    <n v="90049"/>
    <x v="1"/>
    <s v="OFF-PA-10001457"/>
    <x v="1"/>
    <x v="10"/>
    <s v="White GlueTop Scratch Pads"/>
    <n v="90.24"/>
    <n v="6"/>
    <n v="0"/>
    <n v="41.51039999999999"/>
    <s v="NO"/>
    <n v="0"/>
    <n v="541.43999999999994"/>
    <n v="2"/>
  </r>
  <r>
    <n v="2493"/>
    <s v="CA-2014-144624"/>
    <x v="84"/>
    <d v="2014-11-23T00:00:00"/>
    <x v="1"/>
    <x v="622"/>
    <x v="622"/>
    <x v="0"/>
    <x v="0"/>
    <x v="312"/>
    <x v="15"/>
    <n v="14701"/>
    <x v="3"/>
    <s v="TEC-PH-10002885"/>
    <x v="2"/>
    <x v="7"/>
    <s v="Apple iPhone 5"/>
    <n v="4548.8100000000004"/>
    <n v="7"/>
    <n v="0"/>
    <n v="1228.1787000000004"/>
    <s v="NO"/>
    <n v="0"/>
    <n v="31841.670000000002"/>
    <n v="4"/>
  </r>
  <r>
    <n v="2494"/>
    <s v="CA-2016-146206"/>
    <x v="545"/>
    <d v="2016-09-14T00:00:00"/>
    <x v="0"/>
    <x v="409"/>
    <x v="409"/>
    <x v="0"/>
    <x v="0"/>
    <x v="12"/>
    <x v="5"/>
    <n v="77095"/>
    <x v="2"/>
    <s v="FUR-TA-10004086"/>
    <x v="0"/>
    <x v="3"/>
    <s v="KI Adjustable-Height Table"/>
    <n v="300.93"/>
    <n v="5"/>
    <n v="0.3"/>
    <n v="-34.39200000000001"/>
    <s v="NO"/>
    <n v="451.39500000000004"/>
    <n v="1053.2550000000001"/>
    <n v="4"/>
  </r>
  <r>
    <n v="2495"/>
    <s v="CA-2016-146206"/>
    <x v="545"/>
    <d v="2016-09-14T00:00:00"/>
    <x v="0"/>
    <x v="409"/>
    <x v="409"/>
    <x v="0"/>
    <x v="0"/>
    <x v="12"/>
    <x v="5"/>
    <n v="77095"/>
    <x v="2"/>
    <s v="TEC-PH-10000895"/>
    <x v="2"/>
    <x v="7"/>
    <s v="Polycom VVX 310 VoIP phone"/>
    <n v="719.96"/>
    <n v="5"/>
    <n v="0.2"/>
    <n v="53.997000000000043"/>
    <s v="NO"/>
    <n v="719.96"/>
    <n v="2879.84"/>
    <n v="4"/>
  </r>
  <r>
    <n v="2496"/>
    <s v="CA-2014-136644"/>
    <x v="737"/>
    <d v="2014-06-22T00:00:00"/>
    <x v="1"/>
    <x v="623"/>
    <x v="623"/>
    <x v="0"/>
    <x v="0"/>
    <x v="313"/>
    <x v="14"/>
    <n v="46544"/>
    <x v="2"/>
    <s v="FUR-CH-10000225"/>
    <x v="0"/>
    <x v="1"/>
    <s v="Global Geo Office Task Chair, Gray"/>
    <n v="647.84"/>
    <n v="8"/>
    <n v="0"/>
    <n v="32.391999999999939"/>
    <s v="NO"/>
    <n v="0"/>
    <n v="5182.72"/>
    <n v="6"/>
  </r>
  <r>
    <n v="2497"/>
    <s v="CA-2015-122371"/>
    <x v="120"/>
    <d v="2015-10-01T00:00:00"/>
    <x v="1"/>
    <x v="354"/>
    <x v="354"/>
    <x v="2"/>
    <x v="0"/>
    <x v="70"/>
    <x v="1"/>
    <n v="92037"/>
    <x v="1"/>
    <s v="OFF-ST-10002370"/>
    <x v="1"/>
    <x v="4"/>
    <s v="Sortfiler Multipurpose Personal File Organizer, Black"/>
    <n v="64.17"/>
    <n v="3"/>
    <n v="0"/>
    <n v="18.609299999999998"/>
    <s v="NO"/>
    <n v="0"/>
    <n v="192.51"/>
    <n v="5"/>
  </r>
  <r>
    <n v="2498"/>
    <s v="CA-2015-122371"/>
    <x v="120"/>
    <d v="2015-10-01T00:00:00"/>
    <x v="1"/>
    <x v="354"/>
    <x v="354"/>
    <x v="2"/>
    <x v="0"/>
    <x v="70"/>
    <x v="1"/>
    <n v="92037"/>
    <x v="1"/>
    <s v="OFF-EN-10000056"/>
    <x v="1"/>
    <x v="12"/>
    <s v="Cameo Buff Policy Envelopes"/>
    <n v="124.46"/>
    <n v="2"/>
    <n v="0"/>
    <n v="58.496199999999988"/>
    <s v="NO"/>
    <n v="0"/>
    <n v="248.92"/>
    <n v="5"/>
  </r>
  <r>
    <n v="2499"/>
    <s v="CA-2016-126935"/>
    <x v="288"/>
    <d v="2016-05-24T00:00:00"/>
    <x v="1"/>
    <x v="387"/>
    <x v="387"/>
    <x v="1"/>
    <x v="0"/>
    <x v="8"/>
    <x v="1"/>
    <n v="94109"/>
    <x v="1"/>
    <s v="OFF-BI-10004817"/>
    <x v="1"/>
    <x v="8"/>
    <s v="GBC Personal VeloBind Strips"/>
    <n v="9.5840000000000014"/>
    <n v="1"/>
    <n v="0.2"/>
    <n v="3.3543999999999996"/>
    <s v="NO"/>
    <n v="1.9168000000000003"/>
    <n v="7.6672000000000011"/>
    <n v="5"/>
  </r>
  <r>
    <n v="2500"/>
    <s v="US-2017-133781"/>
    <x v="738"/>
    <d v="2017-06-23T00:00:00"/>
    <x v="2"/>
    <x v="419"/>
    <x v="419"/>
    <x v="0"/>
    <x v="0"/>
    <x v="100"/>
    <x v="2"/>
    <n v="33178"/>
    <x v="0"/>
    <s v="OFF-EN-10004483"/>
    <x v="1"/>
    <x v="12"/>
    <s v="#10 White Business Envelopes,4 1/8 x 9 1/2"/>
    <n v="37.608000000000004"/>
    <n v="3"/>
    <n v="0.2"/>
    <n v="12.692699999999995"/>
    <s v="NO"/>
    <n v="22.564800000000005"/>
    <n v="90.259200000000007"/>
    <n v="1"/>
  </r>
  <r>
    <n v="2501"/>
    <s v="CA-2017-131618"/>
    <x v="46"/>
    <d v="2017-06-20T00:00:00"/>
    <x v="2"/>
    <x v="624"/>
    <x v="624"/>
    <x v="1"/>
    <x v="0"/>
    <x v="242"/>
    <x v="10"/>
    <n v="60076"/>
    <x v="2"/>
    <s v="OFF-PA-10001892"/>
    <x v="1"/>
    <x v="10"/>
    <s v="Rediform Wirebound &quot;Phone Memo&quot; Message Book, 11 x 5-3/4"/>
    <n v="12.224"/>
    <n v="2"/>
    <n v="0.2"/>
    <n v="4.4311999999999996"/>
    <s v="Yes"/>
    <n v="4.8896000000000006"/>
    <n v="19.558399999999999"/>
    <n v="3"/>
  </r>
  <r>
    <n v="2502"/>
    <s v="CA-2017-131618"/>
    <x v="46"/>
    <d v="2017-06-20T00:00:00"/>
    <x v="2"/>
    <x v="624"/>
    <x v="624"/>
    <x v="1"/>
    <x v="0"/>
    <x v="242"/>
    <x v="10"/>
    <n v="60076"/>
    <x v="2"/>
    <s v="OFF-BI-10000546"/>
    <x v="1"/>
    <x v="8"/>
    <s v="Avery Durable Binders"/>
    <n v="2.3039999999999994"/>
    <n v="4"/>
    <n v="0.8"/>
    <n v="-3.5711999999999993"/>
    <s v="Yes"/>
    <n v="7.372799999999998"/>
    <n v="1.8431999999999995"/>
    <n v="3"/>
  </r>
  <r>
    <n v="2503"/>
    <s v="CA-2017-131618"/>
    <x v="46"/>
    <d v="2017-06-20T00:00:00"/>
    <x v="2"/>
    <x v="624"/>
    <x v="624"/>
    <x v="1"/>
    <x v="0"/>
    <x v="242"/>
    <x v="10"/>
    <n v="60076"/>
    <x v="2"/>
    <s v="OFF-BI-10001294"/>
    <x v="1"/>
    <x v="8"/>
    <s v="Fellowes Binding Cases"/>
    <n v="9.3599999999999977"/>
    <n v="4"/>
    <n v="0.8"/>
    <n v="-16.380000000000003"/>
    <s v="Yes"/>
    <n v="29.951999999999995"/>
    <n v="7.487999999999996"/>
    <n v="3"/>
  </r>
  <r>
    <n v="2504"/>
    <s v="CA-2016-149482"/>
    <x v="696"/>
    <d v="2016-11-19T00:00:00"/>
    <x v="1"/>
    <x v="625"/>
    <x v="625"/>
    <x v="0"/>
    <x v="0"/>
    <x v="8"/>
    <x v="1"/>
    <n v="94110"/>
    <x v="1"/>
    <s v="OFF-LA-10000248"/>
    <x v="1"/>
    <x v="2"/>
    <s v="Avery 52"/>
    <n v="7.38"/>
    <n v="2"/>
    <n v="0"/>
    <n v="3.4685999999999999"/>
    <s v="NO"/>
    <n v="0"/>
    <n v="14.76"/>
    <n v="5"/>
  </r>
  <r>
    <n v="2505"/>
    <s v="CA-2014-143917"/>
    <x v="739"/>
    <d v="2014-07-27T00:00:00"/>
    <x v="0"/>
    <x v="107"/>
    <x v="107"/>
    <x v="0"/>
    <x v="0"/>
    <x v="8"/>
    <x v="1"/>
    <n v="94122"/>
    <x v="1"/>
    <s v="OFF-ST-10001228"/>
    <x v="1"/>
    <x v="4"/>
    <s v="Fellowes Personal Hanging Folder Files, Navy"/>
    <n v="53.72"/>
    <n v="4"/>
    <n v="0"/>
    <n v="15.041600000000003"/>
    <s v="NO"/>
    <n v="0"/>
    <n v="214.88"/>
    <n v="2"/>
  </r>
  <r>
    <n v="2506"/>
    <s v="CA-2014-143917"/>
    <x v="739"/>
    <d v="2014-07-27T00:00:00"/>
    <x v="0"/>
    <x v="107"/>
    <x v="107"/>
    <x v="0"/>
    <x v="0"/>
    <x v="8"/>
    <x v="1"/>
    <n v="94122"/>
    <x v="1"/>
    <s v="OFF-SU-10000151"/>
    <x v="1"/>
    <x v="14"/>
    <s v="High Speed Automatic Electric Letter Opener"/>
    <n v="8187.65"/>
    <n v="5"/>
    <n v="0"/>
    <n v="327.50599999999963"/>
    <s v="NO"/>
    <n v="0"/>
    <n v="40938.25"/>
    <n v="2"/>
  </r>
  <r>
    <n v="2507"/>
    <s v="CA-2014-143917"/>
    <x v="739"/>
    <d v="2014-07-27T00:00:00"/>
    <x v="0"/>
    <x v="107"/>
    <x v="107"/>
    <x v="0"/>
    <x v="0"/>
    <x v="8"/>
    <x v="1"/>
    <n v="94122"/>
    <x v="1"/>
    <s v="FUR-FU-10004351"/>
    <x v="0"/>
    <x v="5"/>
    <s v="Staple-based wall hangings"/>
    <n v="77.92"/>
    <n v="8"/>
    <n v="0"/>
    <n v="34.284800000000004"/>
    <s v="NO"/>
    <n v="0"/>
    <n v="623.36"/>
    <n v="2"/>
  </r>
  <r>
    <n v="2508"/>
    <s v="CA-2015-120397"/>
    <x v="740"/>
    <d v="2015-07-02T00:00:00"/>
    <x v="3"/>
    <x v="579"/>
    <x v="579"/>
    <x v="0"/>
    <x v="0"/>
    <x v="12"/>
    <x v="5"/>
    <n v="77070"/>
    <x v="2"/>
    <s v="OFF-AP-10001293"/>
    <x v="1"/>
    <x v="9"/>
    <s v="Belkin 8 Outlet Surge Protector"/>
    <n v="32.783999999999992"/>
    <n v="4"/>
    <n v="0.8"/>
    <n v="-85.238399999999999"/>
    <s v="NO"/>
    <n v="104.90879999999999"/>
    <n v="26.227199999999982"/>
    <n v="0"/>
  </r>
  <r>
    <n v="2509"/>
    <s v="CA-2017-163902"/>
    <x v="580"/>
    <d v="2017-03-08T00:00:00"/>
    <x v="1"/>
    <x v="199"/>
    <x v="199"/>
    <x v="1"/>
    <x v="0"/>
    <x v="1"/>
    <x v="1"/>
    <n v="90045"/>
    <x v="1"/>
    <s v="TEC-PH-10000675"/>
    <x v="2"/>
    <x v="7"/>
    <s v="Panasonic KX TS3282B Corded phone"/>
    <n v="196.77600000000001"/>
    <n v="3"/>
    <n v="0.2"/>
    <n v="14.758199999999995"/>
    <s v="NO"/>
    <n v="118.0656"/>
    <n v="472.26239999999996"/>
    <n v="6"/>
  </r>
  <r>
    <n v="2510"/>
    <s v="CA-2017-163902"/>
    <x v="580"/>
    <d v="2017-03-08T00:00:00"/>
    <x v="1"/>
    <x v="199"/>
    <x v="199"/>
    <x v="1"/>
    <x v="0"/>
    <x v="1"/>
    <x v="1"/>
    <n v="90045"/>
    <x v="1"/>
    <s v="TEC-AC-10000580"/>
    <x v="2"/>
    <x v="11"/>
    <s v="Logitech G13 Programmable Gameboard with LCD Display"/>
    <n v="479.93999999999994"/>
    <n v="6"/>
    <n v="0"/>
    <n v="52.79340000000002"/>
    <s v="NO"/>
    <n v="0"/>
    <n v="2879.6399999999994"/>
    <n v="6"/>
  </r>
  <r>
    <n v="2511"/>
    <s v="CA-2016-136812"/>
    <x v="741"/>
    <d v="2016-11-23T00:00:00"/>
    <x v="1"/>
    <x v="585"/>
    <x v="585"/>
    <x v="2"/>
    <x v="0"/>
    <x v="268"/>
    <x v="26"/>
    <n v="73120"/>
    <x v="2"/>
    <s v="OFF-ST-10003470"/>
    <x v="1"/>
    <x v="4"/>
    <s v="Tennsco Snap-Together Open Shelving Units, Starter Sets and Add-On Units"/>
    <n v="1117.92"/>
    <n v="4"/>
    <n v="0"/>
    <n v="55.895999999999958"/>
    <s v="NO"/>
    <n v="0"/>
    <n v="4471.68"/>
    <n v="5"/>
  </r>
  <r>
    <n v="2512"/>
    <s v="CA-2015-102722"/>
    <x v="24"/>
    <d v="2015-04-19T00:00:00"/>
    <x v="2"/>
    <x v="608"/>
    <x v="608"/>
    <x v="0"/>
    <x v="0"/>
    <x v="53"/>
    <x v="28"/>
    <n v="71203"/>
    <x v="0"/>
    <s v="TEC-AC-10003116"/>
    <x v="2"/>
    <x v="11"/>
    <s v="Memorex Froggy Flash Drive 8 GB"/>
    <n v="106.5"/>
    <n v="6"/>
    <n v="0"/>
    <n v="41.534999999999997"/>
    <s v="NO"/>
    <n v="0"/>
    <n v="639"/>
    <n v="1"/>
  </r>
  <r>
    <n v="2513"/>
    <s v="CA-2017-155089"/>
    <x v="574"/>
    <d v="2017-12-06T00:00:00"/>
    <x v="1"/>
    <x v="626"/>
    <x v="626"/>
    <x v="2"/>
    <x v="0"/>
    <x v="67"/>
    <x v="2"/>
    <n v="33614"/>
    <x v="0"/>
    <s v="OFF-BI-10002429"/>
    <x v="1"/>
    <x v="8"/>
    <s v="Premier Elliptical Ring Binder, Black"/>
    <n v="45.660000000000011"/>
    <n v="5"/>
    <n v="0.7"/>
    <n v="-33.483999999999995"/>
    <s v="NO"/>
    <n v="159.81000000000003"/>
    <n v="68.490000000000038"/>
    <n v="4"/>
  </r>
  <r>
    <n v="2514"/>
    <s v="CA-2016-124506"/>
    <x v="583"/>
    <d v="2016-11-17T00:00:00"/>
    <x v="1"/>
    <x v="179"/>
    <x v="179"/>
    <x v="1"/>
    <x v="0"/>
    <x v="22"/>
    <x v="10"/>
    <n v="60623"/>
    <x v="2"/>
    <s v="TEC-AC-10003280"/>
    <x v="2"/>
    <x v="11"/>
    <s v="Belkin F8E887 USB Wired Ergonomic Keyboard"/>
    <n v="95.968000000000004"/>
    <n v="4"/>
    <n v="0.2"/>
    <n v="1.1995999999999931"/>
    <s v="NO"/>
    <n v="76.774400000000014"/>
    <n v="307.0976"/>
    <n v="6"/>
  </r>
  <r>
    <n v="2515"/>
    <s v="CA-2016-124506"/>
    <x v="583"/>
    <d v="2016-11-17T00:00:00"/>
    <x v="1"/>
    <x v="179"/>
    <x v="179"/>
    <x v="1"/>
    <x v="0"/>
    <x v="22"/>
    <x v="10"/>
    <n v="60623"/>
    <x v="2"/>
    <s v="FUR-CH-10004540"/>
    <x v="0"/>
    <x v="1"/>
    <s v="Global Chrome Stack Chair"/>
    <n v="47.991999999999997"/>
    <n v="2"/>
    <n v="0.3"/>
    <n v="-2.0567999999999991"/>
    <s v="NO"/>
    <n v="28.795199999999998"/>
    <n v="67.188800000000001"/>
    <n v="6"/>
  </r>
  <r>
    <n v="2516"/>
    <s v="CA-2014-106572"/>
    <x v="742"/>
    <d v="2014-09-10T00:00:00"/>
    <x v="1"/>
    <x v="413"/>
    <x v="413"/>
    <x v="0"/>
    <x v="0"/>
    <x v="256"/>
    <x v="24"/>
    <n v="43402"/>
    <x v="3"/>
    <s v="OFF-ST-10000585"/>
    <x v="1"/>
    <x v="4"/>
    <s v="Economy Rollaway Files"/>
    <n v="264.32"/>
    <n v="2"/>
    <n v="0.2"/>
    <n v="19.823999999999998"/>
    <s v="NO"/>
    <n v="105.72800000000001"/>
    <n v="422.91199999999998"/>
    <n v="5"/>
  </r>
  <r>
    <n v="2517"/>
    <s v="CA-2014-128888"/>
    <x v="647"/>
    <d v="2014-11-22T00:00:00"/>
    <x v="1"/>
    <x v="287"/>
    <x v="287"/>
    <x v="0"/>
    <x v="0"/>
    <x v="12"/>
    <x v="5"/>
    <n v="77095"/>
    <x v="2"/>
    <s v="OFF-EN-10003001"/>
    <x v="1"/>
    <x v="12"/>
    <s v="Ames Color-File Green Diamond Border X-ray Mailers"/>
    <n v="604.65600000000006"/>
    <n v="9"/>
    <n v="0.2"/>
    <n v="204.07139999999995"/>
    <s v="NO"/>
    <n v="1088.3808000000001"/>
    <n v="4353.5232000000005"/>
    <n v="7"/>
  </r>
  <r>
    <n v="2518"/>
    <s v="CA-2017-123134"/>
    <x v="743"/>
    <d v="2017-05-07T00:00:00"/>
    <x v="1"/>
    <x v="61"/>
    <x v="61"/>
    <x v="1"/>
    <x v="0"/>
    <x v="58"/>
    <x v="30"/>
    <n v="7090"/>
    <x v="3"/>
    <s v="FUR-FU-10003975"/>
    <x v="0"/>
    <x v="5"/>
    <s v="Eldon Advantage Chair Mats for Low to Medium Pile Carpets"/>
    <n v="129.93"/>
    <n v="3"/>
    <n v="0"/>
    <n v="12.992999999999988"/>
    <s v="NO"/>
    <n v="0"/>
    <n v="389.79"/>
    <n v="5"/>
  </r>
  <r>
    <n v="2519"/>
    <s v="CA-2016-124352"/>
    <x v="680"/>
    <d v="2016-10-21T00:00:00"/>
    <x v="1"/>
    <x v="522"/>
    <x v="522"/>
    <x v="2"/>
    <x v="0"/>
    <x v="268"/>
    <x v="26"/>
    <n v="73120"/>
    <x v="2"/>
    <s v="OFF-LA-10004559"/>
    <x v="1"/>
    <x v="2"/>
    <s v="Avery 49"/>
    <n v="20.16"/>
    <n v="7"/>
    <n v="0"/>
    <n v="9.8783999999999992"/>
    <s v="NO"/>
    <n v="0"/>
    <n v="141.12"/>
    <n v="6"/>
  </r>
  <r>
    <n v="2520"/>
    <s v="CA-2016-124352"/>
    <x v="680"/>
    <d v="2016-10-21T00:00:00"/>
    <x v="1"/>
    <x v="522"/>
    <x v="522"/>
    <x v="2"/>
    <x v="0"/>
    <x v="268"/>
    <x v="26"/>
    <n v="73120"/>
    <x v="2"/>
    <s v="OFF-LA-10003223"/>
    <x v="1"/>
    <x v="2"/>
    <s v="Avery 508"/>
    <n v="29.46"/>
    <n v="6"/>
    <n v="0"/>
    <n v="14.4354"/>
    <s v="NO"/>
    <n v="0"/>
    <n v="176.76"/>
    <n v="6"/>
  </r>
  <r>
    <n v="2521"/>
    <s v="CA-2016-124352"/>
    <x v="680"/>
    <d v="2016-10-21T00:00:00"/>
    <x v="1"/>
    <x v="522"/>
    <x v="522"/>
    <x v="2"/>
    <x v="0"/>
    <x v="268"/>
    <x v="26"/>
    <n v="73120"/>
    <x v="2"/>
    <s v="OFF-AP-10002651"/>
    <x v="1"/>
    <x v="9"/>
    <s v="Hoover Upright Vacuum With Dirt Cup"/>
    <n v="868.58999999999992"/>
    <n v="3"/>
    <n v="0"/>
    <n v="251.89109999999988"/>
    <s v="NO"/>
    <n v="0"/>
    <n v="2605.7699999999995"/>
    <n v="6"/>
  </r>
  <r>
    <n v="2522"/>
    <s v="CA-2016-124352"/>
    <x v="680"/>
    <d v="2016-10-21T00:00:00"/>
    <x v="1"/>
    <x v="522"/>
    <x v="522"/>
    <x v="2"/>
    <x v="0"/>
    <x v="268"/>
    <x v="26"/>
    <n v="73120"/>
    <x v="2"/>
    <s v="OFF-PA-10003177"/>
    <x v="1"/>
    <x v="10"/>
    <s v="Xerox 1999"/>
    <n v="12.96"/>
    <n v="2"/>
    <n v="0"/>
    <n v="6.2208000000000006"/>
    <s v="NO"/>
    <n v="0"/>
    <n v="25.92"/>
    <n v="6"/>
  </r>
  <r>
    <n v="2523"/>
    <s v="CA-2016-124352"/>
    <x v="680"/>
    <d v="2016-10-21T00:00:00"/>
    <x v="1"/>
    <x v="522"/>
    <x v="522"/>
    <x v="2"/>
    <x v="0"/>
    <x v="268"/>
    <x v="26"/>
    <n v="73120"/>
    <x v="2"/>
    <s v="TEC-PH-10003442"/>
    <x v="2"/>
    <x v="7"/>
    <s v="Samsung Replacement EH64AVFWE Premium Headset"/>
    <n v="5.5"/>
    <n v="1"/>
    <n v="0"/>
    <n v="1.375"/>
    <s v="NO"/>
    <n v="0"/>
    <n v="5.5"/>
    <n v="6"/>
  </r>
  <r>
    <n v="2524"/>
    <s v="CA-2016-124352"/>
    <x v="680"/>
    <d v="2016-10-21T00:00:00"/>
    <x v="1"/>
    <x v="522"/>
    <x v="522"/>
    <x v="2"/>
    <x v="0"/>
    <x v="268"/>
    <x v="26"/>
    <n v="73120"/>
    <x v="2"/>
    <s v="OFF-BI-10000977"/>
    <x v="1"/>
    <x v="8"/>
    <s v="Ibico Plastic Spiral Binding Combs"/>
    <n v="121.6"/>
    <n v="4"/>
    <n v="0"/>
    <n v="55.935999999999993"/>
    <s v="NO"/>
    <n v="0"/>
    <n v="486.4"/>
    <n v="6"/>
  </r>
  <r>
    <n v="2525"/>
    <s v="CA-2015-124541"/>
    <x v="744"/>
    <d v="2015-04-10T00:00:00"/>
    <x v="1"/>
    <x v="627"/>
    <x v="627"/>
    <x v="0"/>
    <x v="0"/>
    <x v="12"/>
    <x v="5"/>
    <n v="77041"/>
    <x v="2"/>
    <s v="OFF-AR-10004078"/>
    <x v="1"/>
    <x v="6"/>
    <s v="Newell 312"/>
    <n v="42.047999999999995"/>
    <n v="9"/>
    <n v="0.2"/>
    <n v="5.2559999999999985"/>
    <s v="NO"/>
    <n v="75.686399999999992"/>
    <n v="302.74559999999997"/>
    <n v="4"/>
  </r>
  <r>
    <n v="2526"/>
    <s v="CA-2015-124541"/>
    <x v="744"/>
    <d v="2015-04-10T00:00:00"/>
    <x v="1"/>
    <x v="627"/>
    <x v="627"/>
    <x v="0"/>
    <x v="0"/>
    <x v="12"/>
    <x v="5"/>
    <n v="77041"/>
    <x v="2"/>
    <s v="TEC-AC-10002550"/>
    <x v="2"/>
    <x v="11"/>
    <s v="Maxell 4.7GB DVD-RW 3/Pack"/>
    <n v="25.488"/>
    <n v="2"/>
    <n v="0.2"/>
    <n v="4.4603999999999999"/>
    <s v="NO"/>
    <n v="10.1952"/>
    <n v="40.780799999999999"/>
    <n v="4"/>
  </r>
  <r>
    <n v="2527"/>
    <s v="CA-2015-124541"/>
    <x v="744"/>
    <d v="2015-04-10T00:00:00"/>
    <x v="1"/>
    <x v="627"/>
    <x v="627"/>
    <x v="0"/>
    <x v="0"/>
    <x v="12"/>
    <x v="5"/>
    <n v="77041"/>
    <x v="2"/>
    <s v="OFF-BI-10004965"/>
    <x v="1"/>
    <x v="8"/>
    <s v="Ibico Covers for Plastic or Wire Binding Elements"/>
    <n v="6.8999999999999986"/>
    <n v="3"/>
    <n v="0.8"/>
    <n v="-12.075000000000003"/>
    <s v="NO"/>
    <n v="16.559999999999999"/>
    <n v="4.139999999999997"/>
    <n v="4"/>
  </r>
  <r>
    <n v="2528"/>
    <s v="CA-2015-124541"/>
    <x v="744"/>
    <d v="2015-04-10T00:00:00"/>
    <x v="1"/>
    <x v="627"/>
    <x v="627"/>
    <x v="0"/>
    <x v="0"/>
    <x v="12"/>
    <x v="5"/>
    <n v="77041"/>
    <x v="2"/>
    <s v="OFF-BI-10004209"/>
    <x v="1"/>
    <x v="8"/>
    <s v="Fellowes Twister Kit, Gray/Clear, 3/pkg"/>
    <n v="9.6479999999999961"/>
    <n v="6"/>
    <n v="0.8"/>
    <n v="-16.884"/>
    <s v="NO"/>
    <n v="46.310399999999987"/>
    <n v="11.57759999999999"/>
    <n v="4"/>
  </r>
  <r>
    <n v="2529"/>
    <s v="CA-2015-124541"/>
    <x v="744"/>
    <d v="2015-04-10T00:00:00"/>
    <x v="1"/>
    <x v="627"/>
    <x v="627"/>
    <x v="0"/>
    <x v="0"/>
    <x v="12"/>
    <x v="5"/>
    <n v="77041"/>
    <x v="2"/>
    <s v="OFF-PA-10001526"/>
    <x v="1"/>
    <x v="10"/>
    <s v="Xerox 1949"/>
    <n v="7.9680000000000009"/>
    <n v="2"/>
    <n v="0.2"/>
    <n v="2.8884000000000007"/>
    <s v="NO"/>
    <n v="3.1872000000000007"/>
    <n v="12.748800000000001"/>
    <n v="4"/>
  </r>
  <r>
    <n v="2530"/>
    <s v="CA-2014-108707"/>
    <x v="745"/>
    <d v="2014-10-29T00:00:00"/>
    <x v="1"/>
    <x v="626"/>
    <x v="626"/>
    <x v="2"/>
    <x v="0"/>
    <x v="2"/>
    <x v="2"/>
    <n v="33311"/>
    <x v="0"/>
    <s v="OFF-PA-10000788"/>
    <x v="1"/>
    <x v="10"/>
    <s v="Xerox 210"/>
    <n v="10.368000000000002"/>
    <n v="2"/>
    <n v="0.2"/>
    <n v="3.6288"/>
    <s v="NO"/>
    <n v="4.1472000000000007"/>
    <n v="16.588800000000003"/>
    <n v="5"/>
  </r>
  <r>
    <n v="2531"/>
    <s v="CA-2014-111500"/>
    <x v="654"/>
    <d v="2014-08-21T00:00:00"/>
    <x v="1"/>
    <x v="137"/>
    <x v="137"/>
    <x v="1"/>
    <x v="0"/>
    <x v="290"/>
    <x v="36"/>
    <n v="72209"/>
    <x v="0"/>
    <s v="OFF-PA-10000595"/>
    <x v="1"/>
    <x v="10"/>
    <s v="Xerox 1929"/>
    <n v="114.2"/>
    <n v="5"/>
    <n v="0"/>
    <n v="52.531999999999996"/>
    <s v="NO"/>
    <n v="0"/>
    <n v="571"/>
    <n v="4"/>
  </r>
  <r>
    <n v="2532"/>
    <s v="CA-2014-111500"/>
    <x v="654"/>
    <d v="2014-08-21T00:00:00"/>
    <x v="1"/>
    <x v="137"/>
    <x v="137"/>
    <x v="1"/>
    <x v="0"/>
    <x v="290"/>
    <x v="36"/>
    <n v="72209"/>
    <x v="0"/>
    <s v="OFF-BI-10000829"/>
    <x v="1"/>
    <x v="8"/>
    <s v="Avery Non-Stick Binders"/>
    <n v="17.96"/>
    <n v="4"/>
    <n v="0"/>
    <n v="8.2615999999999996"/>
    <s v="NO"/>
    <n v="0"/>
    <n v="71.84"/>
    <n v="4"/>
  </r>
  <r>
    <n v="2533"/>
    <s v="CA-2014-111500"/>
    <x v="654"/>
    <d v="2014-08-21T00:00:00"/>
    <x v="1"/>
    <x v="137"/>
    <x v="137"/>
    <x v="1"/>
    <x v="0"/>
    <x v="290"/>
    <x v="36"/>
    <n v="72209"/>
    <x v="0"/>
    <s v="OFF-FA-10002676"/>
    <x v="1"/>
    <x v="13"/>
    <s v="Colored Push Pins"/>
    <n v="12.67"/>
    <n v="7"/>
    <n v="0"/>
    <n v="4.5611999999999995"/>
    <s v="NO"/>
    <n v="0"/>
    <n v="88.69"/>
    <n v="4"/>
  </r>
  <r>
    <n v="2534"/>
    <s v="CA-2014-111500"/>
    <x v="654"/>
    <d v="2014-08-21T00:00:00"/>
    <x v="1"/>
    <x v="137"/>
    <x v="137"/>
    <x v="1"/>
    <x v="0"/>
    <x v="290"/>
    <x v="36"/>
    <n v="72209"/>
    <x v="0"/>
    <s v="TEC-AC-10000844"/>
    <x v="2"/>
    <x v="11"/>
    <s v="Logitech Gaming G510s - Keyboard"/>
    <n v="339.96"/>
    <n v="4"/>
    <n v="0"/>
    <n v="122.38559999999998"/>
    <s v="NO"/>
    <n v="0"/>
    <n v="1359.84"/>
    <n v="4"/>
  </r>
  <r>
    <n v="2535"/>
    <s v="US-2017-117723"/>
    <x v="733"/>
    <d v="2017-08-18T00:00:00"/>
    <x v="0"/>
    <x v="393"/>
    <x v="393"/>
    <x v="1"/>
    <x v="0"/>
    <x v="10"/>
    <x v="9"/>
    <n v="19120"/>
    <x v="3"/>
    <s v="OFF-ST-10004459"/>
    <x v="1"/>
    <x v="4"/>
    <s v="Tennsco Single-Tier Lockers"/>
    <n v="1801.6320000000001"/>
    <n v="6"/>
    <n v="0.2"/>
    <n v="-337.80600000000004"/>
    <s v="NO"/>
    <n v="2161.9584000000004"/>
    <n v="8647.8336000000018"/>
    <n v="3"/>
  </r>
  <r>
    <n v="2536"/>
    <s v="CA-2015-143238"/>
    <x v="684"/>
    <d v="2015-09-08T00:00:00"/>
    <x v="2"/>
    <x v="628"/>
    <x v="628"/>
    <x v="1"/>
    <x v="0"/>
    <x v="314"/>
    <x v="1"/>
    <n v="92253"/>
    <x v="1"/>
    <s v="TEC-AC-10003499"/>
    <x v="2"/>
    <x v="11"/>
    <s v="Memorex Mini Travel Drive 8 GB USB 2.0 Flash Drive"/>
    <n v="46.32"/>
    <n v="4"/>
    <n v="0"/>
    <n v="18.064800000000002"/>
    <s v="Yes"/>
    <n v="0"/>
    <n v="185.28"/>
    <n v="2"/>
  </r>
  <r>
    <n v="2537"/>
    <s v="CA-2015-168746"/>
    <x v="746"/>
    <d v="2015-01-29T00:00:00"/>
    <x v="0"/>
    <x v="277"/>
    <x v="277"/>
    <x v="0"/>
    <x v="0"/>
    <x v="138"/>
    <x v="24"/>
    <n v="44105"/>
    <x v="3"/>
    <s v="FUR-CH-10000513"/>
    <x v="0"/>
    <x v="1"/>
    <s v="High-Back Leather Manager's Chair"/>
    <n v="181.98599999999999"/>
    <n v="2"/>
    <n v="0.3"/>
    <n v="-54.595799999999997"/>
    <s v="NO"/>
    <n v="109.19159999999999"/>
    <n v="254.78039999999999"/>
    <n v="2"/>
  </r>
  <r>
    <n v="2538"/>
    <s v="CA-2015-168746"/>
    <x v="746"/>
    <d v="2015-01-29T00:00:00"/>
    <x v="0"/>
    <x v="277"/>
    <x v="277"/>
    <x v="0"/>
    <x v="0"/>
    <x v="138"/>
    <x v="24"/>
    <n v="44105"/>
    <x v="3"/>
    <s v="TEC-PH-10000895"/>
    <x v="2"/>
    <x v="7"/>
    <s v="Polycom VVX 310 VoIP phone"/>
    <n v="431.976"/>
    <n v="4"/>
    <n v="0.4"/>
    <n v="-100.7944"/>
    <s v="NO"/>
    <n v="691.16160000000002"/>
    <n v="1036.7424000000001"/>
    <n v="2"/>
  </r>
  <r>
    <n v="2539"/>
    <s v="CA-2015-168746"/>
    <x v="746"/>
    <d v="2015-01-29T00:00:00"/>
    <x v="0"/>
    <x v="277"/>
    <x v="277"/>
    <x v="0"/>
    <x v="0"/>
    <x v="138"/>
    <x v="24"/>
    <n v="44105"/>
    <x v="3"/>
    <s v="TEC-PH-10002555"/>
    <x v="2"/>
    <x v="7"/>
    <s v="Nortel Meridian M5316 Digital phone"/>
    <n v="155.36999999999998"/>
    <n v="1"/>
    <n v="0.4"/>
    <n v="-36.253"/>
    <s v="NO"/>
    <n v="62.147999999999996"/>
    <n v="93.22199999999998"/>
    <n v="2"/>
  </r>
  <r>
    <n v="2540"/>
    <s v="CA-2015-113404"/>
    <x v="747"/>
    <d v="2015-07-16T00:00:00"/>
    <x v="3"/>
    <x v="613"/>
    <x v="613"/>
    <x v="1"/>
    <x v="0"/>
    <x v="8"/>
    <x v="1"/>
    <n v="94122"/>
    <x v="1"/>
    <s v="FUR-CH-10003312"/>
    <x v="0"/>
    <x v="1"/>
    <s v="Hon 2090 “Pillow Soft” Series Mid Back Swivel/Tilt Chairs"/>
    <n v="1348.7040000000002"/>
    <n v="6"/>
    <n v="0.2"/>
    <n v="-219.16440000000023"/>
    <s v="NO"/>
    <n v="1618.4448000000002"/>
    <n v="6473.7792000000009"/>
    <n v="0"/>
  </r>
  <r>
    <n v="2541"/>
    <s v="CA-2015-113404"/>
    <x v="747"/>
    <d v="2015-07-16T00:00:00"/>
    <x v="3"/>
    <x v="613"/>
    <x v="613"/>
    <x v="1"/>
    <x v="0"/>
    <x v="8"/>
    <x v="1"/>
    <n v="94122"/>
    <x v="1"/>
    <s v="FUR-CH-10004086"/>
    <x v="0"/>
    <x v="1"/>
    <s v="Hon 4070 Series Pagoda Armless Upholstered Stacking Chairs"/>
    <n v="700.15200000000004"/>
    <n v="3"/>
    <n v="0.2"/>
    <n v="78.767099999999971"/>
    <s v="NO"/>
    <n v="420.09120000000007"/>
    <n v="1680.3648000000001"/>
    <n v="0"/>
  </r>
  <r>
    <n v="2542"/>
    <s v="CA-2016-144792"/>
    <x v="567"/>
    <d v="2016-05-04T00:00:00"/>
    <x v="1"/>
    <x v="629"/>
    <x v="629"/>
    <x v="1"/>
    <x v="0"/>
    <x v="48"/>
    <x v="16"/>
    <n v="85254"/>
    <x v="1"/>
    <s v="FUR-FU-10002759"/>
    <x v="0"/>
    <x v="5"/>
    <s v="12-1/2 Diameter Round Wall Clock"/>
    <n v="111.88800000000001"/>
    <n v="7"/>
    <n v="0.2"/>
    <n v="22.377600000000001"/>
    <s v="NO"/>
    <n v="156.64320000000001"/>
    <n v="626.57280000000003"/>
    <n v="4"/>
  </r>
  <r>
    <n v="2543"/>
    <s v="CA-2014-164385"/>
    <x v="467"/>
    <d v="2014-10-01T00:00:00"/>
    <x v="0"/>
    <x v="630"/>
    <x v="630"/>
    <x v="1"/>
    <x v="0"/>
    <x v="10"/>
    <x v="9"/>
    <n v="19134"/>
    <x v="3"/>
    <s v="OFF-AP-10002191"/>
    <x v="1"/>
    <x v="9"/>
    <s v="Belkin 8 Outlet SurgeMaster II Gold Surge Protector"/>
    <n v="143.952"/>
    <n v="3"/>
    <n v="0.2"/>
    <n v="14.39520000000001"/>
    <s v="NO"/>
    <n v="86.371200000000002"/>
    <n v="345.48480000000001"/>
    <n v="5"/>
  </r>
  <r>
    <n v="2544"/>
    <s v="US-2016-114174"/>
    <x v="162"/>
    <d v="2016-09-14T00:00:00"/>
    <x v="1"/>
    <x v="399"/>
    <x v="399"/>
    <x v="2"/>
    <x v="0"/>
    <x v="303"/>
    <x v="31"/>
    <n v="2148"/>
    <x v="3"/>
    <s v="FUR-BO-10003450"/>
    <x v="0"/>
    <x v="0"/>
    <s v="Bush Westfield Collection Bookcases, Dark Cherry Finish"/>
    <n v="173.94"/>
    <n v="3"/>
    <n v="0"/>
    <n v="13.915199999999992"/>
    <s v="NO"/>
    <n v="0"/>
    <n v="521.81999999999994"/>
    <n v="6"/>
  </r>
  <r>
    <n v="2545"/>
    <s v="US-2016-114174"/>
    <x v="162"/>
    <d v="2016-09-14T00:00:00"/>
    <x v="1"/>
    <x v="399"/>
    <x v="399"/>
    <x v="2"/>
    <x v="0"/>
    <x v="303"/>
    <x v="31"/>
    <n v="2148"/>
    <x v="3"/>
    <s v="OFF-LA-10000248"/>
    <x v="1"/>
    <x v="2"/>
    <s v="Avery 52"/>
    <n v="14.76"/>
    <n v="4"/>
    <n v="0"/>
    <n v="6.9371999999999998"/>
    <s v="NO"/>
    <n v="0"/>
    <n v="59.04"/>
    <n v="6"/>
  </r>
  <r>
    <n v="2546"/>
    <s v="CA-2017-108070"/>
    <x v="513"/>
    <d v="2017-04-20T00:00:00"/>
    <x v="1"/>
    <x v="32"/>
    <x v="32"/>
    <x v="0"/>
    <x v="0"/>
    <x v="49"/>
    <x v="1"/>
    <n v="95123"/>
    <x v="1"/>
    <s v="OFF-ST-10004804"/>
    <x v="1"/>
    <x v="4"/>
    <s v="Belkin 19&quot; Vented Equipment Shelf, Black"/>
    <n v="205.92"/>
    <n v="4"/>
    <n v="0"/>
    <n v="2.0592000000000041"/>
    <s v="NO"/>
    <n v="0"/>
    <n v="823.68"/>
    <n v="4"/>
  </r>
  <r>
    <n v="2547"/>
    <s v="CA-2017-108070"/>
    <x v="513"/>
    <d v="2017-04-20T00:00:00"/>
    <x v="1"/>
    <x v="32"/>
    <x v="32"/>
    <x v="0"/>
    <x v="0"/>
    <x v="49"/>
    <x v="1"/>
    <n v="95123"/>
    <x v="1"/>
    <s v="FUR-BO-10001337"/>
    <x v="0"/>
    <x v="0"/>
    <s v="O'Sullivan Living Dimensions 2-Shelf Bookcases"/>
    <n v="102.833"/>
    <n v="1"/>
    <n v="0.15"/>
    <n v="-6.0489999999999995"/>
    <s v="NO"/>
    <n v="15.424949999999999"/>
    <n v="87.408050000000003"/>
    <n v="4"/>
  </r>
  <r>
    <n v="2548"/>
    <s v="US-2015-128090"/>
    <x v="748"/>
    <d v="2015-08-22T00:00:00"/>
    <x v="1"/>
    <x v="622"/>
    <x v="622"/>
    <x v="0"/>
    <x v="0"/>
    <x v="42"/>
    <x v="16"/>
    <n v="85023"/>
    <x v="1"/>
    <s v="OFF-AR-10002255"/>
    <x v="1"/>
    <x v="6"/>
    <s v="Newell 346"/>
    <n v="2.3039999999999998"/>
    <n v="1"/>
    <n v="0.2"/>
    <n v="0.25919999999999999"/>
    <s v="Yes"/>
    <n v="0.46079999999999999"/>
    <n v="1.8431999999999999"/>
    <n v="6"/>
  </r>
  <r>
    <n v="2549"/>
    <s v="US-2015-128090"/>
    <x v="748"/>
    <d v="2015-08-22T00:00:00"/>
    <x v="1"/>
    <x v="622"/>
    <x v="622"/>
    <x v="0"/>
    <x v="0"/>
    <x v="42"/>
    <x v="16"/>
    <n v="85023"/>
    <x v="1"/>
    <s v="TEC-PH-10002624"/>
    <x v="2"/>
    <x v="7"/>
    <s v="Samsung Galaxy S4 Mini"/>
    <n v="1879.96"/>
    <n v="5"/>
    <n v="0.2"/>
    <n v="211.49549999999977"/>
    <s v="Yes"/>
    <n v="1879.96"/>
    <n v="7519.8399999999992"/>
    <n v="6"/>
  </r>
  <r>
    <n v="2550"/>
    <s v="US-2015-128090"/>
    <x v="748"/>
    <d v="2015-08-22T00:00:00"/>
    <x v="1"/>
    <x v="622"/>
    <x v="622"/>
    <x v="0"/>
    <x v="0"/>
    <x v="42"/>
    <x v="16"/>
    <n v="85023"/>
    <x v="1"/>
    <s v="OFF-PA-10001878"/>
    <x v="1"/>
    <x v="10"/>
    <s v="Xerox 1891"/>
    <n v="313.024"/>
    <n v="8"/>
    <n v="0.2"/>
    <n v="105.64559999999997"/>
    <s v="Yes"/>
    <n v="500.83840000000004"/>
    <n v="2003.3535999999999"/>
    <n v="6"/>
  </r>
  <r>
    <n v="2551"/>
    <s v="US-2015-128090"/>
    <x v="748"/>
    <d v="2015-08-22T00:00:00"/>
    <x v="1"/>
    <x v="622"/>
    <x v="622"/>
    <x v="0"/>
    <x v="0"/>
    <x v="42"/>
    <x v="16"/>
    <n v="85023"/>
    <x v="1"/>
    <s v="OFF-LA-10000452"/>
    <x v="1"/>
    <x v="2"/>
    <s v="Avery 488"/>
    <n v="5.04"/>
    <n v="2"/>
    <n v="0.2"/>
    <n v="1.764"/>
    <s v="Yes"/>
    <n v="2.016"/>
    <n v="8.0640000000000001"/>
    <n v="6"/>
  </r>
  <r>
    <n v="2552"/>
    <s v="CA-2017-101042"/>
    <x v="123"/>
    <d v="2017-11-23T00:00:00"/>
    <x v="1"/>
    <x v="455"/>
    <x v="455"/>
    <x v="0"/>
    <x v="0"/>
    <x v="0"/>
    <x v="0"/>
    <n v="42420"/>
    <x v="0"/>
    <s v="FUR-FU-10004665"/>
    <x v="0"/>
    <x v="5"/>
    <s v="3M Polarizing Task Lamp with Clamp Arm, Light Gray"/>
    <n v="821.87999999999988"/>
    <n v="6"/>
    <n v="0"/>
    <n v="213.68880000000001"/>
    <s v="NO"/>
    <n v="0"/>
    <n v="4931.2799999999988"/>
    <n v="4"/>
  </r>
  <r>
    <n v="2553"/>
    <s v="CA-2017-101042"/>
    <x v="123"/>
    <d v="2017-11-23T00:00:00"/>
    <x v="1"/>
    <x v="455"/>
    <x v="455"/>
    <x v="0"/>
    <x v="0"/>
    <x v="0"/>
    <x v="0"/>
    <n v="42420"/>
    <x v="0"/>
    <s v="OFF-BI-10000088"/>
    <x v="1"/>
    <x v="8"/>
    <s v="GBC Imprintable Covers"/>
    <n v="21.96"/>
    <n v="2"/>
    <n v="0"/>
    <n v="10.760400000000001"/>
    <s v="NO"/>
    <n v="0"/>
    <n v="43.92"/>
    <n v="4"/>
  </r>
  <r>
    <n v="2554"/>
    <s v="CA-2016-155439"/>
    <x v="749"/>
    <d v="2016-09-18T00:00:00"/>
    <x v="1"/>
    <x v="43"/>
    <x v="43"/>
    <x v="2"/>
    <x v="0"/>
    <x v="29"/>
    <x v="20"/>
    <n v="29203"/>
    <x v="0"/>
    <s v="OFF-PA-10000029"/>
    <x v="1"/>
    <x v="10"/>
    <s v="Xerox 224"/>
    <n v="25.92"/>
    <n v="4"/>
    <n v="0"/>
    <n v="12.441600000000001"/>
    <s v="NO"/>
    <n v="0"/>
    <n v="103.68"/>
    <n v="4"/>
  </r>
  <r>
    <n v="2555"/>
    <s v="CA-2016-118626"/>
    <x v="243"/>
    <d v="2016-08-20T00:00:00"/>
    <x v="1"/>
    <x v="547"/>
    <x v="547"/>
    <x v="0"/>
    <x v="0"/>
    <x v="315"/>
    <x v="2"/>
    <n v="32303"/>
    <x v="0"/>
    <s v="TEC-PH-10000369"/>
    <x v="2"/>
    <x v="7"/>
    <s v="HTC One Mini"/>
    <n v="705.54399999999998"/>
    <n v="7"/>
    <n v="0.2"/>
    <n v="70.554400000000072"/>
    <s v="NO"/>
    <n v="987.76160000000004"/>
    <n v="3951.0464000000002"/>
    <n v="5"/>
  </r>
  <r>
    <n v="2556"/>
    <s v="CA-2015-111458"/>
    <x v="120"/>
    <d v="2015-09-30T00:00:00"/>
    <x v="1"/>
    <x v="58"/>
    <x v="58"/>
    <x v="0"/>
    <x v="0"/>
    <x v="20"/>
    <x v="15"/>
    <n v="10035"/>
    <x v="3"/>
    <s v="TEC-AC-10001590"/>
    <x v="2"/>
    <x v="11"/>
    <s v="Dell Slim USB Multimedia Keyboard"/>
    <n v="50"/>
    <n v="2"/>
    <n v="0"/>
    <n v="12"/>
    <s v="NO"/>
    <n v="0"/>
    <n v="100"/>
    <n v="4"/>
  </r>
  <r>
    <n v="2557"/>
    <s v="US-2016-126844"/>
    <x v="750"/>
    <d v="2016-10-14T00:00:00"/>
    <x v="1"/>
    <x v="308"/>
    <x v="308"/>
    <x v="1"/>
    <x v="0"/>
    <x v="12"/>
    <x v="5"/>
    <n v="77070"/>
    <x v="2"/>
    <s v="FUR-FU-10004909"/>
    <x v="0"/>
    <x v="5"/>
    <s v="Contemporary Wood/Metal Frame"/>
    <n v="51.712000000000003"/>
    <n v="8"/>
    <n v="0.6"/>
    <n v="-32.320000000000007"/>
    <s v="NO"/>
    <n v="248.2176"/>
    <n v="165.47840000000002"/>
    <n v="6"/>
  </r>
  <r>
    <n v="2558"/>
    <s v="US-2015-112508"/>
    <x v="539"/>
    <d v="2015-03-30T00:00:00"/>
    <x v="1"/>
    <x v="130"/>
    <x v="130"/>
    <x v="1"/>
    <x v="0"/>
    <x v="197"/>
    <x v="2"/>
    <n v="33065"/>
    <x v="0"/>
    <s v="OFF-AP-10002287"/>
    <x v="1"/>
    <x v="9"/>
    <s v="Eureka Sanitaire  Multi-Pro Heavy-Duty Upright, Disposable Bags"/>
    <n v="6.9920000000000009"/>
    <n v="2"/>
    <n v="0.2"/>
    <n v="0.52439999999999998"/>
    <s v="NO"/>
    <n v="2.7968000000000006"/>
    <n v="11.187200000000001"/>
    <n v="6"/>
  </r>
  <r>
    <n v="2559"/>
    <s v="CA-2015-147788"/>
    <x v="70"/>
    <d v="2015-06-04T00:00:00"/>
    <x v="1"/>
    <x v="612"/>
    <x v="612"/>
    <x v="0"/>
    <x v="0"/>
    <x v="11"/>
    <x v="7"/>
    <n v="84057"/>
    <x v="1"/>
    <s v="FUR-BO-10004357"/>
    <x v="0"/>
    <x v="0"/>
    <s v="O'Sullivan Living Dimensions 3-Shelf Bookcases"/>
    <n v="1406.86"/>
    <n v="7"/>
    <n v="0"/>
    <n v="140.68599999999989"/>
    <s v="NO"/>
    <n v="0"/>
    <n v="9848.0199999999986"/>
    <n v="4"/>
  </r>
  <r>
    <n v="2560"/>
    <s v="CA-2015-147788"/>
    <x v="70"/>
    <d v="2015-06-04T00:00:00"/>
    <x v="1"/>
    <x v="612"/>
    <x v="612"/>
    <x v="0"/>
    <x v="0"/>
    <x v="11"/>
    <x v="7"/>
    <n v="84057"/>
    <x v="1"/>
    <s v="OFF-LA-10003766"/>
    <x v="1"/>
    <x v="2"/>
    <s v="Self-Adhesive Removable Labels"/>
    <n v="15.75"/>
    <n v="5"/>
    <n v="0"/>
    <n v="7.5600000000000005"/>
    <s v="NO"/>
    <n v="0"/>
    <n v="78.75"/>
    <n v="4"/>
  </r>
  <r>
    <n v="2561"/>
    <s v="CA-2015-147788"/>
    <x v="70"/>
    <d v="2015-06-04T00:00:00"/>
    <x v="1"/>
    <x v="612"/>
    <x v="612"/>
    <x v="0"/>
    <x v="0"/>
    <x v="11"/>
    <x v="7"/>
    <n v="84057"/>
    <x v="1"/>
    <s v="OFF-ST-10000046"/>
    <x v="1"/>
    <x v="4"/>
    <s v="Fellowes Super Stor/Drawer Files"/>
    <n v="323.10000000000002"/>
    <n v="2"/>
    <n v="0"/>
    <n v="61.38900000000001"/>
    <s v="NO"/>
    <n v="0"/>
    <n v="646.20000000000005"/>
    <n v="4"/>
  </r>
  <r>
    <n v="2562"/>
    <s v="CA-2015-144288"/>
    <x v="707"/>
    <d v="2015-12-31T00:00:00"/>
    <x v="1"/>
    <x v="93"/>
    <x v="93"/>
    <x v="0"/>
    <x v="0"/>
    <x v="316"/>
    <x v="18"/>
    <n v="37211"/>
    <x v="0"/>
    <s v="OFF-LA-10003190"/>
    <x v="1"/>
    <x v="2"/>
    <s v="Avery 474"/>
    <n v="9.2159999999999993"/>
    <n v="4"/>
    <n v="0.2"/>
    <n v="3.3408000000000002"/>
    <s v="NO"/>
    <n v="7.3727999999999998"/>
    <n v="29.491199999999999"/>
    <n v="6"/>
  </r>
  <r>
    <n v="2563"/>
    <s v="CA-2015-144288"/>
    <x v="707"/>
    <d v="2015-12-31T00:00:00"/>
    <x v="1"/>
    <x v="93"/>
    <x v="93"/>
    <x v="0"/>
    <x v="0"/>
    <x v="316"/>
    <x v="18"/>
    <n v="37211"/>
    <x v="0"/>
    <s v="OFF-PA-10002787"/>
    <x v="1"/>
    <x v="10"/>
    <s v="Xerox 227"/>
    <n v="10.368000000000002"/>
    <n v="2"/>
    <n v="0.2"/>
    <n v="3.6288"/>
    <s v="NO"/>
    <n v="4.1472000000000007"/>
    <n v="16.588800000000003"/>
    <n v="6"/>
  </r>
  <r>
    <n v="2564"/>
    <s v="CA-2015-110632"/>
    <x v="751"/>
    <d v="2015-03-22T00:00:00"/>
    <x v="0"/>
    <x v="403"/>
    <x v="403"/>
    <x v="1"/>
    <x v="0"/>
    <x v="20"/>
    <x v="15"/>
    <n v="10009"/>
    <x v="3"/>
    <s v="TEC-AC-10000387"/>
    <x v="2"/>
    <x v="11"/>
    <s v="KeyTronic KT800P2 - Keyboard - Black"/>
    <n v="15.02"/>
    <n v="1"/>
    <n v="0"/>
    <n v="2.7035999999999998"/>
    <s v="NO"/>
    <n v="0"/>
    <n v="15.02"/>
    <n v="5"/>
  </r>
  <r>
    <n v="2565"/>
    <s v="CA-2015-110632"/>
    <x v="751"/>
    <d v="2015-03-22T00:00:00"/>
    <x v="0"/>
    <x v="403"/>
    <x v="403"/>
    <x v="1"/>
    <x v="0"/>
    <x v="20"/>
    <x v="15"/>
    <n v="10009"/>
    <x v="3"/>
    <s v="OFF-ST-10001291"/>
    <x v="1"/>
    <x v="4"/>
    <s v="Tenex Personal Self-Stacking Standard File Box, Black/Gray"/>
    <n v="33.82"/>
    <n v="2"/>
    <n v="0"/>
    <n v="9.1313999999999993"/>
    <s v="NO"/>
    <n v="0"/>
    <n v="67.64"/>
    <n v="5"/>
  </r>
  <r>
    <n v="2566"/>
    <s v="CA-2017-109589"/>
    <x v="202"/>
    <d v="2017-12-24T00:00:00"/>
    <x v="2"/>
    <x v="631"/>
    <x v="631"/>
    <x v="0"/>
    <x v="0"/>
    <x v="256"/>
    <x v="0"/>
    <n v="42104"/>
    <x v="0"/>
    <s v="TEC-AC-10003116"/>
    <x v="2"/>
    <x v="11"/>
    <s v="Memorex Froggy Flash Drive 8 GB"/>
    <n v="71"/>
    <n v="4"/>
    <n v="0"/>
    <n v="27.689999999999998"/>
    <s v="NO"/>
    <n v="0"/>
    <n v="284"/>
    <n v="3"/>
  </r>
  <r>
    <n v="2567"/>
    <s v="CA-2017-123967"/>
    <x v="752"/>
    <d v="2017-11-03T00:00:00"/>
    <x v="0"/>
    <x v="227"/>
    <x v="227"/>
    <x v="0"/>
    <x v="0"/>
    <x v="317"/>
    <x v="4"/>
    <n v="98226"/>
    <x v="1"/>
    <s v="OFF-BI-10001308"/>
    <x v="1"/>
    <x v="8"/>
    <s v="GBC Standard Plastic Binding Systems' Combs"/>
    <n v="25.120000000000005"/>
    <n v="5"/>
    <n v="0.2"/>
    <n v="7.8499999999999979"/>
    <s v="NO"/>
    <n v="25.120000000000005"/>
    <n v="100.48000000000002"/>
    <n v="2"/>
  </r>
  <r>
    <n v="2568"/>
    <s v="CA-2017-123967"/>
    <x v="752"/>
    <d v="2017-11-03T00:00:00"/>
    <x v="0"/>
    <x v="227"/>
    <x v="227"/>
    <x v="0"/>
    <x v="0"/>
    <x v="317"/>
    <x v="4"/>
    <n v="98226"/>
    <x v="1"/>
    <s v="FUR-TA-10003954"/>
    <x v="0"/>
    <x v="3"/>
    <s v="Hon 94000 Series Round Tables"/>
    <n v="2665.62"/>
    <n v="9"/>
    <n v="0"/>
    <n v="239.90580000000011"/>
    <s v="NO"/>
    <n v="0"/>
    <n v="23990.579999999998"/>
    <n v="2"/>
  </r>
  <r>
    <n v="2569"/>
    <s v="CA-2017-148929"/>
    <x v="210"/>
    <d v="2017-09-11T00:00:00"/>
    <x v="1"/>
    <x v="407"/>
    <x v="407"/>
    <x v="1"/>
    <x v="0"/>
    <x v="20"/>
    <x v="15"/>
    <n v="10011"/>
    <x v="3"/>
    <s v="OFF-ST-10003282"/>
    <x v="1"/>
    <x v="4"/>
    <s v="Advantus 10-Drawer Portable Organizer, Chrome Metal Frame, Smoke Drawers"/>
    <n v="478.08"/>
    <n v="8"/>
    <n v="0"/>
    <n v="133.86240000000004"/>
    <s v="NO"/>
    <n v="0"/>
    <n v="3824.64"/>
    <n v="4"/>
  </r>
  <r>
    <n v="2570"/>
    <s v="CA-2017-134404"/>
    <x v="753"/>
    <d v="2017-12-27T00:00:00"/>
    <x v="3"/>
    <x v="112"/>
    <x v="112"/>
    <x v="1"/>
    <x v="0"/>
    <x v="46"/>
    <x v="24"/>
    <n v="43055"/>
    <x v="3"/>
    <s v="TEC-PH-10000576"/>
    <x v="2"/>
    <x v="7"/>
    <s v="AT&amp;T 1080 Corded phone"/>
    <n v="164.38800000000001"/>
    <n v="2"/>
    <n v="0.4"/>
    <n v="-35.617400000000004"/>
    <s v="NO"/>
    <n v="131.5104"/>
    <n v="197.26560000000001"/>
    <n v="0"/>
  </r>
  <r>
    <n v="2571"/>
    <s v="CA-2017-134404"/>
    <x v="753"/>
    <d v="2017-12-27T00:00:00"/>
    <x v="3"/>
    <x v="112"/>
    <x v="112"/>
    <x v="1"/>
    <x v="0"/>
    <x v="46"/>
    <x v="24"/>
    <n v="43055"/>
    <x v="3"/>
    <s v="OFF-AR-10004441"/>
    <x v="1"/>
    <x v="6"/>
    <s v="BIC Brite Liner Highlighters"/>
    <n v="13.247999999999999"/>
    <n v="4"/>
    <n v="0.2"/>
    <n v="3.6431999999999998"/>
    <s v="NO"/>
    <n v="10.5984"/>
    <n v="42.393599999999999"/>
    <n v="0"/>
  </r>
  <r>
    <n v="2572"/>
    <s v="CA-2017-109778"/>
    <x v="11"/>
    <d v="2017-07-21T00:00:00"/>
    <x v="1"/>
    <x v="91"/>
    <x v="91"/>
    <x v="2"/>
    <x v="0"/>
    <x v="318"/>
    <x v="10"/>
    <n v="60098"/>
    <x v="2"/>
    <s v="OFF-AR-10003759"/>
    <x v="1"/>
    <x v="6"/>
    <s v="Crayola Anti Dust Chalk, 12/Pack"/>
    <n v="2.9120000000000004"/>
    <n v="2"/>
    <n v="0.2"/>
    <n v="0.90999999999999981"/>
    <s v="NO"/>
    <n v="1.1648000000000003"/>
    <n v="4.6592000000000002"/>
    <n v="5"/>
  </r>
  <r>
    <n v="2573"/>
    <s v="CA-2016-155845"/>
    <x v="399"/>
    <d v="2016-08-15T00:00:00"/>
    <x v="0"/>
    <x v="632"/>
    <x v="632"/>
    <x v="0"/>
    <x v="0"/>
    <x v="238"/>
    <x v="5"/>
    <n v="75007"/>
    <x v="2"/>
    <s v="TEC-AC-10004145"/>
    <x v="2"/>
    <x v="11"/>
    <s v="Logitech diNovo Edge Keyboard"/>
    <n v="1399.9440000000002"/>
    <n v="7"/>
    <n v="0.2"/>
    <n v="52.497900000000016"/>
    <s v="NO"/>
    <n v="1959.9216000000006"/>
    <n v="7839.6864000000014"/>
    <n v="3"/>
  </r>
  <r>
    <n v="2574"/>
    <s v="CA-2017-145128"/>
    <x v="362"/>
    <d v="2017-07-14T00:00:00"/>
    <x v="1"/>
    <x v="598"/>
    <x v="598"/>
    <x v="2"/>
    <x v="0"/>
    <x v="240"/>
    <x v="14"/>
    <n v="47905"/>
    <x v="2"/>
    <s v="FUR-FU-10000293"/>
    <x v="0"/>
    <x v="5"/>
    <s v="Eldon Antistatic Chair Mats for Low to Medium Pile Carpets"/>
    <n v="526.45000000000005"/>
    <n v="5"/>
    <n v="0"/>
    <n v="31.586999999999961"/>
    <s v="Yes"/>
    <n v="0"/>
    <n v="2632.25"/>
    <n v="5"/>
  </r>
  <r>
    <n v="2575"/>
    <s v="CA-2014-129091"/>
    <x v="754"/>
    <d v="2014-11-27T00:00:00"/>
    <x v="1"/>
    <x v="19"/>
    <x v="19"/>
    <x v="1"/>
    <x v="0"/>
    <x v="38"/>
    <x v="32"/>
    <n v="31907"/>
    <x v="0"/>
    <s v="OFF-EN-10004955"/>
    <x v="1"/>
    <x v="12"/>
    <s v="Fashion Color Clasp Envelopes"/>
    <n v="16.23"/>
    <n v="3"/>
    <n v="0"/>
    <n v="7.9527000000000001"/>
    <s v="NO"/>
    <n v="0"/>
    <n v="48.69"/>
    <n v="5"/>
  </r>
  <r>
    <n v="2576"/>
    <s v="CA-2014-129091"/>
    <x v="754"/>
    <d v="2014-11-27T00:00:00"/>
    <x v="1"/>
    <x v="19"/>
    <x v="19"/>
    <x v="1"/>
    <x v="0"/>
    <x v="38"/>
    <x v="32"/>
    <n v="31907"/>
    <x v="0"/>
    <s v="OFF-BI-10001071"/>
    <x v="1"/>
    <x v="8"/>
    <s v="GBC ProClick Punch Binding System"/>
    <n v="319.89999999999998"/>
    <n v="5"/>
    <n v="0"/>
    <n v="156.751"/>
    <s v="NO"/>
    <n v="0"/>
    <n v="1599.5"/>
    <n v="5"/>
  </r>
  <r>
    <n v="2577"/>
    <s v="CA-2014-129091"/>
    <x v="754"/>
    <d v="2014-11-27T00:00:00"/>
    <x v="1"/>
    <x v="19"/>
    <x v="19"/>
    <x v="1"/>
    <x v="0"/>
    <x v="38"/>
    <x v="32"/>
    <n v="31907"/>
    <x v="0"/>
    <s v="OFF-EN-10001990"/>
    <x v="1"/>
    <x v="12"/>
    <s v="Staple envelope"/>
    <n v="11.36"/>
    <n v="2"/>
    <n v="0"/>
    <n v="5.3391999999999991"/>
    <s v="NO"/>
    <n v="0"/>
    <n v="22.72"/>
    <n v="5"/>
  </r>
  <r>
    <n v="2578"/>
    <s v="CA-2014-129091"/>
    <x v="754"/>
    <d v="2014-11-27T00:00:00"/>
    <x v="1"/>
    <x v="19"/>
    <x v="19"/>
    <x v="1"/>
    <x v="0"/>
    <x v="38"/>
    <x v="32"/>
    <n v="31907"/>
    <x v="0"/>
    <s v="OFF-AP-10002734"/>
    <x v="1"/>
    <x v="9"/>
    <s v="Holmes Harmony HEPA Air Purifier for 17 x 20 Room"/>
    <n v="675.12"/>
    <n v="3"/>
    <n v="0"/>
    <n v="290.30160000000001"/>
    <s v="NO"/>
    <n v="0"/>
    <n v="2025.3600000000001"/>
    <n v="5"/>
  </r>
  <r>
    <n v="2579"/>
    <s v="US-2014-155502"/>
    <x v="755"/>
    <d v="2014-01-31T00:00:00"/>
    <x v="1"/>
    <x v="174"/>
    <x v="174"/>
    <x v="2"/>
    <x v="0"/>
    <x v="166"/>
    <x v="17"/>
    <n v="22304"/>
    <x v="0"/>
    <s v="FUR-FU-10004587"/>
    <x v="0"/>
    <x v="5"/>
    <s v="GE General Use Halogen Bulbs, 100 Watts, 1 Bulb per Pack"/>
    <n v="62.820000000000007"/>
    <n v="3"/>
    <n v="0"/>
    <n v="30.7818"/>
    <s v="NO"/>
    <n v="0"/>
    <n v="188.46000000000004"/>
    <n v="5"/>
  </r>
  <r>
    <n v="2580"/>
    <s v="US-2014-155502"/>
    <x v="755"/>
    <d v="2014-01-31T00:00:00"/>
    <x v="1"/>
    <x v="174"/>
    <x v="174"/>
    <x v="2"/>
    <x v="0"/>
    <x v="166"/>
    <x v="17"/>
    <n v="22304"/>
    <x v="0"/>
    <s v="OFF-ST-10004337"/>
    <x v="1"/>
    <x v="4"/>
    <s v="SAFCO Commercial Wire Shelving, 72h"/>
    <n v="489.92"/>
    <n v="8"/>
    <n v="0"/>
    <n v="0"/>
    <s v="NO"/>
    <n v="0"/>
    <n v="3919.36"/>
    <n v="5"/>
  </r>
  <r>
    <n v="2581"/>
    <s v="US-2014-155502"/>
    <x v="755"/>
    <d v="2014-01-31T00:00:00"/>
    <x v="1"/>
    <x v="174"/>
    <x v="174"/>
    <x v="2"/>
    <x v="0"/>
    <x v="166"/>
    <x v="17"/>
    <n v="22304"/>
    <x v="0"/>
    <s v="OFF-PA-10003072"/>
    <x v="1"/>
    <x v="10"/>
    <s v="Eureka Recycled Copy Paper 8 1/2&quot; x 11&quot;, Ream"/>
    <n v="19.440000000000001"/>
    <n v="3"/>
    <n v="0"/>
    <n v="9.3312000000000008"/>
    <s v="NO"/>
    <n v="0"/>
    <n v="58.320000000000007"/>
    <n v="5"/>
  </r>
  <r>
    <n v="2582"/>
    <s v="US-2014-155502"/>
    <x v="755"/>
    <d v="2014-01-31T00:00:00"/>
    <x v="1"/>
    <x v="174"/>
    <x v="174"/>
    <x v="2"/>
    <x v="0"/>
    <x v="166"/>
    <x v="17"/>
    <n v="22304"/>
    <x v="0"/>
    <s v="OFF-PA-10000380"/>
    <x v="1"/>
    <x v="10"/>
    <s v="REDIFORM Incoming/Outgoing Call Register, 11&quot; X 8 1/2&quot;, 100 Messages"/>
    <n v="16.68"/>
    <n v="2"/>
    <n v="0"/>
    <n v="8.34"/>
    <s v="NO"/>
    <n v="0"/>
    <n v="33.36"/>
    <n v="5"/>
  </r>
  <r>
    <n v="2583"/>
    <s v="US-2014-155502"/>
    <x v="755"/>
    <d v="2014-01-31T00:00:00"/>
    <x v="1"/>
    <x v="174"/>
    <x v="174"/>
    <x v="2"/>
    <x v="0"/>
    <x v="166"/>
    <x v="17"/>
    <n v="22304"/>
    <x v="0"/>
    <s v="TEC-PH-10004833"/>
    <x v="2"/>
    <x v="7"/>
    <s v="Macally Suction Cup Mount"/>
    <n v="155.35"/>
    <n v="13"/>
    <n v="0"/>
    <n v="0"/>
    <s v="NO"/>
    <n v="0"/>
    <n v="2019.55"/>
    <n v="5"/>
  </r>
  <r>
    <n v="2584"/>
    <s v="US-2014-155502"/>
    <x v="755"/>
    <d v="2014-01-31T00:00:00"/>
    <x v="1"/>
    <x v="174"/>
    <x v="174"/>
    <x v="2"/>
    <x v="0"/>
    <x v="166"/>
    <x v="17"/>
    <n v="22304"/>
    <x v="0"/>
    <s v="FUR-FU-10001847"/>
    <x v="0"/>
    <x v="5"/>
    <s v="Eldon Image Series Black Desk Accessories"/>
    <n v="12.419999999999998"/>
    <n v="3"/>
    <n v="0"/>
    <n v="4.4711999999999996"/>
    <s v="NO"/>
    <n v="0"/>
    <n v="37.259999999999991"/>
    <n v="5"/>
  </r>
  <r>
    <n v="2585"/>
    <s v="US-2014-155502"/>
    <x v="755"/>
    <d v="2014-01-31T00:00:00"/>
    <x v="1"/>
    <x v="174"/>
    <x v="174"/>
    <x v="2"/>
    <x v="0"/>
    <x v="166"/>
    <x v="17"/>
    <n v="22304"/>
    <x v="0"/>
    <s v="TEC-PH-10002103"/>
    <x v="2"/>
    <x v="7"/>
    <s v="Jabra SPEAK 410"/>
    <n v="187.98"/>
    <n v="2"/>
    <n v="0"/>
    <n v="52.634399999999999"/>
    <s v="NO"/>
    <n v="0"/>
    <n v="375.96"/>
    <n v="5"/>
  </r>
  <r>
    <n v="2586"/>
    <s v="CA-2015-121041"/>
    <x v="502"/>
    <d v="2015-11-10T00:00:00"/>
    <x v="1"/>
    <x v="294"/>
    <x v="294"/>
    <x v="1"/>
    <x v="0"/>
    <x v="319"/>
    <x v="5"/>
    <n v="76117"/>
    <x v="2"/>
    <s v="OFF-EN-10001137"/>
    <x v="1"/>
    <x v="12"/>
    <s v="#10 Gummed Flap White Envelopes, 100/Box"/>
    <n v="6.6080000000000005"/>
    <n v="2"/>
    <n v="0.2"/>
    <n v="2.1475999999999997"/>
    <s v="NO"/>
    <n v="2.6432000000000002"/>
    <n v="10.572800000000001"/>
    <n v="7"/>
  </r>
  <r>
    <n v="2587"/>
    <s v="CA-2017-131695"/>
    <x v="160"/>
    <d v="2017-07-06T00:00:00"/>
    <x v="1"/>
    <x v="267"/>
    <x v="267"/>
    <x v="0"/>
    <x v="0"/>
    <x v="20"/>
    <x v="15"/>
    <n v="10024"/>
    <x v="3"/>
    <s v="OFF-ST-10001476"/>
    <x v="1"/>
    <x v="4"/>
    <s v="Steel Personal Filing/Posting Tote"/>
    <n v="248.57"/>
    <n v="7"/>
    <n v="0"/>
    <n v="67.113900000000015"/>
    <s v="NO"/>
    <n v="0"/>
    <n v="1739.99"/>
    <n v="6"/>
  </r>
  <r>
    <n v="2588"/>
    <s v="CA-2017-131695"/>
    <x v="160"/>
    <d v="2017-07-06T00:00:00"/>
    <x v="1"/>
    <x v="267"/>
    <x v="267"/>
    <x v="0"/>
    <x v="0"/>
    <x v="20"/>
    <x v="15"/>
    <n v="10024"/>
    <x v="3"/>
    <s v="FUR-FU-10002045"/>
    <x v="0"/>
    <x v="5"/>
    <s v="Executive Impressions 14&quot;"/>
    <n v="22.23"/>
    <n v="1"/>
    <n v="0"/>
    <n v="9.7812000000000019"/>
    <s v="NO"/>
    <n v="0"/>
    <n v="22.23"/>
    <n v="6"/>
  </r>
  <r>
    <n v="2589"/>
    <s v="CA-2016-137729"/>
    <x v="465"/>
    <d v="2016-05-09T00:00:00"/>
    <x v="1"/>
    <x v="593"/>
    <x v="593"/>
    <x v="2"/>
    <x v="0"/>
    <x v="1"/>
    <x v="1"/>
    <n v="90004"/>
    <x v="1"/>
    <s v="OFF-ST-10001505"/>
    <x v="1"/>
    <x v="4"/>
    <s v="Perma STOR-ALL Hanging File Box, 13 1/8&quot;W x 12 1/4&quot;D x 10 1/2&quot;H"/>
    <n v="5.98"/>
    <n v="1"/>
    <n v="0"/>
    <n v="1.0165999999999995"/>
    <s v="NO"/>
    <n v="0"/>
    <n v="5.98"/>
    <n v="4"/>
  </r>
  <r>
    <n v="2590"/>
    <s v="CA-2016-137729"/>
    <x v="465"/>
    <d v="2016-05-09T00:00:00"/>
    <x v="1"/>
    <x v="593"/>
    <x v="593"/>
    <x v="2"/>
    <x v="0"/>
    <x v="1"/>
    <x v="1"/>
    <n v="90004"/>
    <x v="1"/>
    <s v="TEC-PH-10001433"/>
    <x v="2"/>
    <x v="7"/>
    <s v="Cisco Small Business SPA 502G VoIP phone"/>
    <n v="246.16800000000001"/>
    <n v="3"/>
    <n v="0.2"/>
    <n v="21.539699999999996"/>
    <s v="NO"/>
    <n v="147.70080000000002"/>
    <n v="590.80320000000006"/>
    <n v="4"/>
  </r>
  <r>
    <n v="2591"/>
    <s v="US-2016-115455"/>
    <x v="162"/>
    <d v="2016-09-14T00:00:00"/>
    <x v="1"/>
    <x v="339"/>
    <x v="339"/>
    <x v="0"/>
    <x v="0"/>
    <x v="320"/>
    <x v="10"/>
    <n v="60090"/>
    <x v="2"/>
    <s v="FUR-FU-10004671"/>
    <x v="0"/>
    <x v="5"/>
    <s v="Executive Impressions 12&quot; Wall Clock"/>
    <n v="14.136000000000003"/>
    <n v="2"/>
    <n v="0.6"/>
    <n v="-7.774799999999999"/>
    <s v="NO"/>
    <n v="16.963200000000004"/>
    <n v="11.308800000000002"/>
    <n v="6"/>
  </r>
  <r>
    <n v="2592"/>
    <s v="US-2016-115455"/>
    <x v="162"/>
    <d v="2016-09-14T00:00:00"/>
    <x v="1"/>
    <x v="339"/>
    <x v="339"/>
    <x v="0"/>
    <x v="0"/>
    <x v="320"/>
    <x v="10"/>
    <n v="60090"/>
    <x v="2"/>
    <s v="FUR-TA-10003569"/>
    <x v="0"/>
    <x v="3"/>
    <s v="Bretford CR8500 Series Meeting Room Furniture"/>
    <n v="601.47"/>
    <n v="3"/>
    <n v="0.5"/>
    <n v="-300.73500000000001"/>
    <s v="NO"/>
    <n v="902.20500000000004"/>
    <n v="902.20500000000004"/>
    <n v="6"/>
  </r>
  <r>
    <n v="2593"/>
    <s v="CA-2017-128300"/>
    <x v="221"/>
    <d v="2017-11-26T00:00:00"/>
    <x v="0"/>
    <x v="276"/>
    <x v="276"/>
    <x v="1"/>
    <x v="0"/>
    <x v="321"/>
    <x v="20"/>
    <n v="29483"/>
    <x v="0"/>
    <s v="TEC-PH-10002807"/>
    <x v="2"/>
    <x v="7"/>
    <s v="Motorla HX550 Universal Bluetooth Headset"/>
    <n v="79.099999999999994"/>
    <n v="2"/>
    <n v="0"/>
    <n v="39.549999999999997"/>
    <s v="NO"/>
    <n v="0"/>
    <n v="158.19999999999999"/>
    <n v="2"/>
  </r>
  <r>
    <n v="2594"/>
    <s v="CA-2017-128300"/>
    <x v="221"/>
    <d v="2017-11-26T00:00:00"/>
    <x v="0"/>
    <x v="276"/>
    <x v="276"/>
    <x v="1"/>
    <x v="0"/>
    <x v="321"/>
    <x v="20"/>
    <n v="29483"/>
    <x v="0"/>
    <s v="OFF-BI-10001597"/>
    <x v="1"/>
    <x v="8"/>
    <s v="Wilson Jones Ledger-Size, Piano-Hinge Binder, 2&quot;, Blue"/>
    <n v="327.84"/>
    <n v="8"/>
    <n v="0"/>
    <n v="157.36319999999998"/>
    <s v="NO"/>
    <n v="0"/>
    <n v="2622.72"/>
    <n v="2"/>
  </r>
  <r>
    <n v="2595"/>
    <s v="CA-2017-149048"/>
    <x v="726"/>
    <d v="2017-05-17T00:00:00"/>
    <x v="1"/>
    <x v="312"/>
    <x v="312"/>
    <x v="1"/>
    <x v="0"/>
    <x v="38"/>
    <x v="14"/>
    <n v="47201"/>
    <x v="2"/>
    <s v="OFF-EN-10003296"/>
    <x v="1"/>
    <x v="12"/>
    <s v="Tyvek Side-Opening Peel &amp; Seel Expanding Envelopes"/>
    <n v="180.96"/>
    <n v="2"/>
    <n v="0"/>
    <n v="81.432000000000002"/>
    <s v="NO"/>
    <n v="0"/>
    <n v="361.92"/>
    <n v="4"/>
  </r>
  <r>
    <n v="2596"/>
    <s v="CA-2017-149048"/>
    <x v="726"/>
    <d v="2017-05-17T00:00:00"/>
    <x v="1"/>
    <x v="312"/>
    <x v="312"/>
    <x v="1"/>
    <x v="0"/>
    <x v="38"/>
    <x v="14"/>
    <n v="47201"/>
    <x v="2"/>
    <s v="OFF-BI-10004632"/>
    <x v="1"/>
    <x v="8"/>
    <s v="Ibico Hi-Tech Manual Binding System"/>
    <n v="914.97"/>
    <n v="3"/>
    <n v="0"/>
    <n v="411.73649999999998"/>
    <s v="NO"/>
    <n v="0"/>
    <n v="2744.91"/>
    <n v="4"/>
  </r>
  <r>
    <n v="2597"/>
    <s v="CA-2017-149048"/>
    <x v="726"/>
    <d v="2017-05-17T00:00:00"/>
    <x v="1"/>
    <x v="312"/>
    <x v="312"/>
    <x v="1"/>
    <x v="0"/>
    <x v="38"/>
    <x v="14"/>
    <n v="47201"/>
    <x v="2"/>
    <s v="TEC-PH-10002310"/>
    <x v="2"/>
    <x v="7"/>
    <s v="Plantronics Calisto P620-M USB Wireless Speakerphone System"/>
    <n v="587.97"/>
    <n v="3"/>
    <n v="0"/>
    <n v="158.75190000000003"/>
    <s v="NO"/>
    <n v="0"/>
    <n v="1763.91"/>
    <n v="4"/>
  </r>
  <r>
    <n v="2598"/>
    <s v="CA-2017-149048"/>
    <x v="726"/>
    <d v="2017-05-17T00:00:00"/>
    <x v="1"/>
    <x v="312"/>
    <x v="312"/>
    <x v="1"/>
    <x v="0"/>
    <x v="38"/>
    <x v="14"/>
    <n v="47201"/>
    <x v="2"/>
    <s v="OFF-ST-10000078"/>
    <x v="1"/>
    <x v="4"/>
    <s v="Tennsco 6- and 18-Compartment Lockers"/>
    <n v="530.34"/>
    <n v="2"/>
    <n v="0"/>
    <n v="95.461199999999963"/>
    <s v="NO"/>
    <n v="0"/>
    <n v="1060.68"/>
    <n v="4"/>
  </r>
  <r>
    <n v="2599"/>
    <s v="CA-2017-149048"/>
    <x v="726"/>
    <d v="2017-05-17T00:00:00"/>
    <x v="1"/>
    <x v="312"/>
    <x v="312"/>
    <x v="1"/>
    <x v="0"/>
    <x v="38"/>
    <x v="14"/>
    <n v="47201"/>
    <x v="2"/>
    <s v="OFF-PA-10001752"/>
    <x v="1"/>
    <x v="10"/>
    <s v="Hammermill CopyPlus Copy Paper (20Lb. and 84 Bright)"/>
    <n v="14.940000000000001"/>
    <n v="3"/>
    <n v="0"/>
    <n v="7.3206000000000007"/>
    <s v="NO"/>
    <n v="0"/>
    <n v="44.820000000000007"/>
    <n v="4"/>
  </r>
  <r>
    <n v="2600"/>
    <s v="CA-2017-108553"/>
    <x v="756"/>
    <d v="2017-04-29T00:00:00"/>
    <x v="1"/>
    <x v="85"/>
    <x v="85"/>
    <x v="0"/>
    <x v="0"/>
    <x v="20"/>
    <x v="15"/>
    <n v="10024"/>
    <x v="3"/>
    <s v="OFF-AP-10000026"/>
    <x v="1"/>
    <x v="9"/>
    <s v="Tripp Lite Isotel 6 Outlet Surge Protector with Fax/Modem Protection"/>
    <n v="121.94"/>
    <n v="2"/>
    <n v="0"/>
    <n v="35.362599999999986"/>
    <s v="NO"/>
    <n v="0"/>
    <n v="243.88"/>
    <n v="6"/>
  </r>
  <r>
    <n v="2601"/>
    <s v="CA-2017-108553"/>
    <x v="756"/>
    <d v="2017-04-29T00:00:00"/>
    <x v="1"/>
    <x v="85"/>
    <x v="85"/>
    <x v="0"/>
    <x v="0"/>
    <x v="20"/>
    <x v="15"/>
    <n v="10024"/>
    <x v="3"/>
    <s v="OFF-SU-10002573"/>
    <x v="1"/>
    <x v="14"/>
    <s v="Acme 10&quot; Easy Grip Assistive Scissors"/>
    <n v="122.71000000000001"/>
    <n v="7"/>
    <n v="0"/>
    <n v="36.812999999999988"/>
    <s v="NO"/>
    <n v="0"/>
    <n v="858.97"/>
    <n v="6"/>
  </r>
  <r>
    <n v="2602"/>
    <s v="CA-2016-165848"/>
    <x v="30"/>
    <d v="2016-06-04T00:00:00"/>
    <x v="3"/>
    <x v="633"/>
    <x v="633"/>
    <x v="0"/>
    <x v="0"/>
    <x v="20"/>
    <x v="15"/>
    <n v="10035"/>
    <x v="3"/>
    <s v="OFF-PA-10000349"/>
    <x v="1"/>
    <x v="10"/>
    <s v="Easy-staple paper"/>
    <n v="14.940000000000001"/>
    <n v="3"/>
    <n v="0"/>
    <n v="7.0218000000000007"/>
    <s v="NO"/>
    <n v="0"/>
    <n v="44.820000000000007"/>
    <n v="0"/>
  </r>
  <r>
    <n v="2603"/>
    <s v="CA-2016-165848"/>
    <x v="30"/>
    <d v="2016-06-04T00:00:00"/>
    <x v="3"/>
    <x v="633"/>
    <x v="633"/>
    <x v="0"/>
    <x v="0"/>
    <x v="20"/>
    <x v="15"/>
    <n v="10035"/>
    <x v="3"/>
    <s v="TEC-MA-10003356"/>
    <x v="2"/>
    <x v="15"/>
    <s v="Panasonic KX MC6040 Color Laser Multifunction Printer"/>
    <n v="1349.85"/>
    <n v="3"/>
    <n v="0"/>
    <n v="364.45949999999993"/>
    <s v="NO"/>
    <n v="0"/>
    <n v="4049.5499999999997"/>
    <n v="0"/>
  </r>
  <r>
    <n v="2604"/>
    <s v="CA-2016-165848"/>
    <x v="30"/>
    <d v="2016-06-04T00:00:00"/>
    <x v="3"/>
    <x v="633"/>
    <x v="633"/>
    <x v="0"/>
    <x v="0"/>
    <x v="20"/>
    <x v="15"/>
    <n v="10035"/>
    <x v="3"/>
    <s v="FUR-BO-10000362"/>
    <x v="0"/>
    <x v="0"/>
    <s v="Sauder Inglewood Library Bookcases"/>
    <n v="136.78399999999999"/>
    <n v="1"/>
    <n v="0.2"/>
    <n v="5.129400000000004"/>
    <s v="NO"/>
    <n v="27.3568"/>
    <n v="109.4272"/>
    <n v="0"/>
  </r>
  <r>
    <n v="2605"/>
    <s v="CA-2016-165848"/>
    <x v="30"/>
    <d v="2016-06-04T00:00:00"/>
    <x v="3"/>
    <x v="633"/>
    <x v="633"/>
    <x v="0"/>
    <x v="0"/>
    <x v="20"/>
    <x v="15"/>
    <n v="10035"/>
    <x v="3"/>
    <s v="FUR-FU-10003878"/>
    <x v="0"/>
    <x v="5"/>
    <s v="Linden 10&quot; Round Wall Clock, Black"/>
    <n v="61.12"/>
    <n v="4"/>
    <n v="0"/>
    <n v="20.780799999999999"/>
    <s v="NO"/>
    <n v="0"/>
    <n v="244.48"/>
    <n v="0"/>
  </r>
  <r>
    <n v="2606"/>
    <s v="CA-2014-112718"/>
    <x v="757"/>
    <d v="2014-12-21T00:00:00"/>
    <x v="1"/>
    <x v="634"/>
    <x v="634"/>
    <x v="1"/>
    <x v="0"/>
    <x v="108"/>
    <x v="2"/>
    <n v="32216"/>
    <x v="0"/>
    <s v="OFF-BI-10000591"/>
    <x v="1"/>
    <x v="8"/>
    <s v="Avery Binder Labels"/>
    <n v="1.1670000000000003"/>
    <n v="1"/>
    <n v="0.7"/>
    <n v="-0.85579999999999989"/>
    <s v="NO"/>
    <n v="0.81690000000000018"/>
    <n v="0.35010000000000008"/>
    <n v="5"/>
  </r>
  <r>
    <n v="2607"/>
    <s v="CA-2016-154053"/>
    <x v="758"/>
    <d v="2016-03-10T00:00:00"/>
    <x v="1"/>
    <x v="450"/>
    <x v="450"/>
    <x v="2"/>
    <x v="0"/>
    <x v="70"/>
    <x v="1"/>
    <n v="92024"/>
    <x v="1"/>
    <s v="OFF-AR-10003727"/>
    <x v="1"/>
    <x v="6"/>
    <s v="Berol Giant Pencil Sharpener"/>
    <n v="16.989999999999998"/>
    <n v="1"/>
    <n v="0"/>
    <n v="4.9270999999999976"/>
    <s v="NO"/>
    <n v="0"/>
    <n v="16.989999999999998"/>
    <n v="6"/>
  </r>
  <r>
    <n v="2608"/>
    <s v="CA-2014-127446"/>
    <x v="641"/>
    <d v="2014-11-30T00:00:00"/>
    <x v="1"/>
    <x v="565"/>
    <x v="565"/>
    <x v="1"/>
    <x v="0"/>
    <x v="81"/>
    <x v="5"/>
    <n v="76017"/>
    <x v="2"/>
    <s v="TEC-AC-10001635"/>
    <x v="2"/>
    <x v="11"/>
    <s v="KeyTronic KT400U2 - Keyboard - Black"/>
    <n v="24.672000000000001"/>
    <n v="3"/>
    <n v="0.2"/>
    <n v="0"/>
    <s v="NO"/>
    <n v="14.803200000000002"/>
    <n v="59.212800000000001"/>
    <n v="5"/>
  </r>
  <r>
    <n v="2609"/>
    <s v="CA-2014-127446"/>
    <x v="641"/>
    <d v="2014-11-30T00:00:00"/>
    <x v="1"/>
    <x v="565"/>
    <x v="565"/>
    <x v="1"/>
    <x v="0"/>
    <x v="81"/>
    <x v="5"/>
    <n v="76017"/>
    <x v="2"/>
    <s v="OFF-LA-10001317"/>
    <x v="1"/>
    <x v="2"/>
    <s v="Avery 520"/>
    <n v="2.52"/>
    <n v="1"/>
    <n v="0.2"/>
    <n v="0.88200000000000001"/>
    <s v="NO"/>
    <n v="0.504"/>
    <n v="2.016"/>
    <n v="5"/>
  </r>
  <r>
    <n v="2610"/>
    <s v="CA-2014-127446"/>
    <x v="641"/>
    <d v="2014-11-30T00:00:00"/>
    <x v="1"/>
    <x v="565"/>
    <x v="565"/>
    <x v="1"/>
    <x v="0"/>
    <x v="81"/>
    <x v="5"/>
    <n v="76017"/>
    <x v="2"/>
    <s v="FUR-TA-10000577"/>
    <x v="0"/>
    <x v="3"/>
    <s v="Bretford CR4500 Series Slim Rectangular Table"/>
    <n v="1218.7349999999997"/>
    <n v="5"/>
    <n v="0.3"/>
    <n v="-121.87349999999992"/>
    <s v="NO"/>
    <n v="1828.1024999999995"/>
    <n v="4265.5724999999984"/>
    <n v="5"/>
  </r>
  <r>
    <n v="2611"/>
    <s v="CA-2014-127446"/>
    <x v="641"/>
    <d v="2014-11-30T00:00:00"/>
    <x v="1"/>
    <x v="565"/>
    <x v="565"/>
    <x v="1"/>
    <x v="0"/>
    <x v="81"/>
    <x v="5"/>
    <n v="76017"/>
    <x v="2"/>
    <s v="OFF-LA-10000248"/>
    <x v="1"/>
    <x v="2"/>
    <s v="Avery 52"/>
    <n v="5.9039999999999999"/>
    <n v="2"/>
    <n v="0.2"/>
    <n v="1.9925999999999999"/>
    <s v="NO"/>
    <n v="2.3616000000000001"/>
    <n v="9.4464000000000006"/>
    <n v="5"/>
  </r>
  <r>
    <n v="2612"/>
    <s v="CA-2014-127446"/>
    <x v="641"/>
    <d v="2014-11-30T00:00:00"/>
    <x v="1"/>
    <x v="565"/>
    <x v="565"/>
    <x v="1"/>
    <x v="0"/>
    <x v="81"/>
    <x v="5"/>
    <n v="76017"/>
    <x v="2"/>
    <s v="OFF-PA-10000955"/>
    <x v="1"/>
    <x v="10"/>
    <s v="Southworth 25% Cotton Granite Paper &amp; Envelopes"/>
    <n v="15.696000000000002"/>
    <n v="3"/>
    <n v="0.2"/>
    <n v="5.1011999999999995"/>
    <s v="NO"/>
    <n v="9.417600000000002"/>
    <n v="37.670400000000008"/>
    <n v="5"/>
  </r>
  <r>
    <n v="2613"/>
    <s v="CA-2014-127446"/>
    <x v="641"/>
    <d v="2014-11-30T00:00:00"/>
    <x v="1"/>
    <x v="565"/>
    <x v="565"/>
    <x v="1"/>
    <x v="0"/>
    <x v="81"/>
    <x v="5"/>
    <n v="76017"/>
    <x v="2"/>
    <s v="FUR-FU-10000221"/>
    <x v="0"/>
    <x v="5"/>
    <s v="Master Caster Door Stop, Brown"/>
    <n v="6.0960000000000001"/>
    <n v="3"/>
    <n v="0.6"/>
    <n v="-3.9624000000000006"/>
    <s v="NO"/>
    <n v="10.972799999999999"/>
    <n v="7.3152000000000008"/>
    <n v="5"/>
  </r>
  <r>
    <n v="2614"/>
    <s v="CA-2016-137204"/>
    <x v="236"/>
    <d v="2016-05-05T00:00:00"/>
    <x v="1"/>
    <x v="635"/>
    <x v="635"/>
    <x v="1"/>
    <x v="0"/>
    <x v="1"/>
    <x v="1"/>
    <n v="90045"/>
    <x v="1"/>
    <s v="FUR-CH-10002304"/>
    <x v="0"/>
    <x v="1"/>
    <s v="Global Stack Chair without Arms, Black"/>
    <n v="41.568000000000005"/>
    <n v="2"/>
    <n v="0.2"/>
    <n v="2.5980000000000008"/>
    <s v="NO"/>
    <n v="16.627200000000002"/>
    <n v="66.508800000000008"/>
    <n v="7"/>
  </r>
  <r>
    <n v="2615"/>
    <s v="CA-2014-147298"/>
    <x v="759"/>
    <d v="2014-05-03T00:00:00"/>
    <x v="1"/>
    <x v="636"/>
    <x v="636"/>
    <x v="1"/>
    <x v="0"/>
    <x v="1"/>
    <x v="1"/>
    <n v="90049"/>
    <x v="1"/>
    <s v="FUR-CH-10004886"/>
    <x v="0"/>
    <x v="1"/>
    <s v="Bevis Steel Folding Chairs"/>
    <n v="230.28000000000003"/>
    <n v="3"/>
    <n v="0.2"/>
    <n v="23.027999999999992"/>
    <s v="NO"/>
    <n v="138.16800000000003"/>
    <n v="552.67200000000014"/>
    <n v="7"/>
  </r>
  <r>
    <n v="2616"/>
    <s v="CA-2014-147298"/>
    <x v="759"/>
    <d v="2014-05-03T00:00:00"/>
    <x v="1"/>
    <x v="636"/>
    <x v="636"/>
    <x v="1"/>
    <x v="0"/>
    <x v="1"/>
    <x v="1"/>
    <n v="90049"/>
    <x v="1"/>
    <s v="OFF-BI-10001525"/>
    <x v="1"/>
    <x v="8"/>
    <s v="Acco Pressboard Covers with Storage Hooks, 14 7/8&quot; x 11&quot;, Executive Red"/>
    <n v="18.288"/>
    <n v="6"/>
    <n v="0.2"/>
    <n v="5.714999999999999"/>
    <s v="NO"/>
    <n v="21.945600000000002"/>
    <n v="87.78240000000001"/>
    <n v="7"/>
  </r>
  <r>
    <n v="2617"/>
    <s v="CA-2017-147942"/>
    <x v="719"/>
    <d v="2017-04-05T00:00:00"/>
    <x v="1"/>
    <x v="333"/>
    <x v="333"/>
    <x v="0"/>
    <x v="0"/>
    <x v="8"/>
    <x v="1"/>
    <n v="94110"/>
    <x v="1"/>
    <s v="OFF-LA-10003663"/>
    <x v="1"/>
    <x v="2"/>
    <s v="Avery 498"/>
    <n v="5.78"/>
    <n v="2"/>
    <n v="0"/>
    <n v="2.7166000000000001"/>
    <s v="NO"/>
    <n v="0"/>
    <n v="11.56"/>
    <n v="4"/>
  </r>
  <r>
    <n v="2618"/>
    <s v="CA-2017-147942"/>
    <x v="719"/>
    <d v="2017-04-05T00:00:00"/>
    <x v="1"/>
    <x v="333"/>
    <x v="333"/>
    <x v="0"/>
    <x v="0"/>
    <x v="8"/>
    <x v="1"/>
    <n v="94110"/>
    <x v="1"/>
    <s v="OFF-BI-10001294"/>
    <x v="1"/>
    <x v="8"/>
    <s v="Fellowes Binding Cases"/>
    <n v="121.67999999999999"/>
    <n v="13"/>
    <n v="0.2"/>
    <n v="38.024999999999977"/>
    <s v="NO"/>
    <n v="316.36799999999999"/>
    <n v="1265.472"/>
    <n v="4"/>
  </r>
  <r>
    <n v="2619"/>
    <s v="CA-2017-115931"/>
    <x v="66"/>
    <d v="2017-12-26T00:00:00"/>
    <x v="1"/>
    <x v="487"/>
    <x v="487"/>
    <x v="1"/>
    <x v="0"/>
    <x v="51"/>
    <x v="27"/>
    <n v="88220"/>
    <x v="1"/>
    <s v="OFF-AR-10000369"/>
    <x v="1"/>
    <x v="6"/>
    <s v="Design Ebony Sketching Pencil"/>
    <n v="4.17"/>
    <n v="3"/>
    <n v="0"/>
    <n v="1.0841999999999998"/>
    <s v="NO"/>
    <n v="0"/>
    <n v="12.51"/>
    <n v="4"/>
  </r>
  <r>
    <n v="2620"/>
    <s v="CA-2017-115931"/>
    <x v="66"/>
    <d v="2017-12-26T00:00:00"/>
    <x v="1"/>
    <x v="487"/>
    <x v="487"/>
    <x v="1"/>
    <x v="0"/>
    <x v="51"/>
    <x v="27"/>
    <n v="88220"/>
    <x v="1"/>
    <s v="TEC-PH-10001300"/>
    <x v="2"/>
    <x v="7"/>
    <s v="iKross Bluetooth Portable Keyboard + Cell Phone Stand Holder + Brush for Apple iPhone 5S 5C 5, 4S 4"/>
    <n v="67.040000000000006"/>
    <n v="4"/>
    <n v="0.2"/>
    <n v="6.7039999999999971"/>
    <s v="NO"/>
    <n v="53.632000000000005"/>
    <n v="214.52800000000002"/>
    <n v="4"/>
  </r>
  <r>
    <n v="2621"/>
    <s v="CA-2017-115931"/>
    <x v="66"/>
    <d v="2017-12-26T00:00:00"/>
    <x v="1"/>
    <x v="487"/>
    <x v="487"/>
    <x v="1"/>
    <x v="0"/>
    <x v="51"/>
    <x v="27"/>
    <n v="88220"/>
    <x v="1"/>
    <s v="OFF-ST-10000876"/>
    <x v="1"/>
    <x v="4"/>
    <s v="Eldon Simplefile Box Office"/>
    <n v="37.32"/>
    <n v="3"/>
    <n v="0"/>
    <n v="10.4496"/>
    <s v="NO"/>
    <n v="0"/>
    <n v="111.96000000000001"/>
    <n v="4"/>
  </r>
  <r>
    <n v="2622"/>
    <s v="CA-2017-115931"/>
    <x v="66"/>
    <d v="2017-12-26T00:00:00"/>
    <x v="1"/>
    <x v="487"/>
    <x v="487"/>
    <x v="1"/>
    <x v="0"/>
    <x v="51"/>
    <x v="27"/>
    <n v="88220"/>
    <x v="1"/>
    <s v="OFF-LA-10001404"/>
    <x v="1"/>
    <x v="2"/>
    <s v="Avery 517"/>
    <n v="18.45"/>
    <n v="5"/>
    <n v="0"/>
    <n v="8.6715"/>
    <s v="NO"/>
    <n v="0"/>
    <n v="92.25"/>
    <n v="4"/>
  </r>
  <r>
    <n v="2623"/>
    <s v="CA-2014-164861"/>
    <x v="640"/>
    <d v="2014-12-06T00:00:00"/>
    <x v="0"/>
    <x v="637"/>
    <x v="637"/>
    <x v="1"/>
    <x v="0"/>
    <x v="285"/>
    <x v="25"/>
    <n v="63116"/>
    <x v="2"/>
    <s v="OFF-PA-10001972"/>
    <x v="1"/>
    <x v="10"/>
    <s v="Xerox 214"/>
    <n v="25.92"/>
    <n v="4"/>
    <n v="0"/>
    <n v="12.441600000000001"/>
    <s v="Yes"/>
    <n v="0"/>
    <n v="103.68"/>
    <n v="3"/>
  </r>
  <r>
    <n v="2624"/>
    <s v="CA-2017-127180"/>
    <x v="760"/>
    <d v="2017-10-24T00:00:00"/>
    <x v="2"/>
    <x v="638"/>
    <x v="638"/>
    <x v="2"/>
    <x v="0"/>
    <x v="20"/>
    <x v="15"/>
    <n v="10024"/>
    <x v="3"/>
    <s v="TEC-CO-10004722"/>
    <x v="2"/>
    <x v="16"/>
    <s v="Canon imageCLASS 2200 Advanced Copier"/>
    <n v="11199.968000000001"/>
    <n v="4"/>
    <n v="0.2"/>
    <n v="3919.9887999999992"/>
    <s v="NO"/>
    <n v="8959.974400000001"/>
    <n v="35839.897600000004"/>
    <n v="2"/>
  </r>
  <r>
    <n v="2625"/>
    <s v="CA-2017-127180"/>
    <x v="760"/>
    <d v="2017-10-24T00:00:00"/>
    <x v="2"/>
    <x v="638"/>
    <x v="638"/>
    <x v="2"/>
    <x v="0"/>
    <x v="20"/>
    <x v="15"/>
    <n v="10024"/>
    <x v="3"/>
    <s v="TEC-PH-10001494"/>
    <x v="2"/>
    <x v="7"/>
    <s v="Polycom CX600 IP Phone VoIP phone"/>
    <n v="2399.6"/>
    <n v="8"/>
    <n v="0"/>
    <n v="647.89200000000005"/>
    <s v="NO"/>
    <n v="0"/>
    <n v="19196.8"/>
    <n v="2"/>
  </r>
  <r>
    <n v="2626"/>
    <s v="CA-2017-127180"/>
    <x v="760"/>
    <d v="2017-10-24T00:00:00"/>
    <x v="2"/>
    <x v="638"/>
    <x v="638"/>
    <x v="2"/>
    <x v="0"/>
    <x v="20"/>
    <x v="15"/>
    <n v="10024"/>
    <x v="3"/>
    <s v="OFF-EN-10002500"/>
    <x v="1"/>
    <x v="12"/>
    <s v="Globe Weis Peel &amp; Seel First Class Envelopes"/>
    <n v="63.9"/>
    <n v="5"/>
    <n v="0"/>
    <n v="28.754999999999995"/>
    <s v="NO"/>
    <n v="0"/>
    <n v="319.5"/>
    <n v="2"/>
  </r>
  <r>
    <n v="2627"/>
    <s v="CA-2017-127180"/>
    <x v="760"/>
    <d v="2017-10-24T00:00:00"/>
    <x v="2"/>
    <x v="638"/>
    <x v="638"/>
    <x v="2"/>
    <x v="0"/>
    <x v="20"/>
    <x v="15"/>
    <n v="10024"/>
    <x v="3"/>
    <s v="TEC-PH-10003800"/>
    <x v="2"/>
    <x v="7"/>
    <s v="i.Sound Portable Power - 8000 mAh"/>
    <n v="52.99"/>
    <n v="1"/>
    <n v="0"/>
    <n v="0.52989999999999782"/>
    <s v="NO"/>
    <n v="0"/>
    <n v="52.99"/>
    <n v="2"/>
  </r>
  <r>
    <n v="2628"/>
    <s v="US-2017-165344"/>
    <x v="38"/>
    <d v="2017-11-15T00:00:00"/>
    <x v="2"/>
    <x v="115"/>
    <x v="115"/>
    <x v="1"/>
    <x v="0"/>
    <x v="24"/>
    <x v="24"/>
    <n v="45503"/>
    <x v="3"/>
    <s v="TEC-AC-10002399"/>
    <x v="2"/>
    <x v="11"/>
    <s v="SanDisk Cruzer 32 GB USB Flash Drive"/>
    <n v="60.864000000000004"/>
    <n v="4"/>
    <n v="0.2"/>
    <n v="9.1295999999999964"/>
    <s v="NO"/>
    <n v="48.691200000000009"/>
    <n v="194.76480000000001"/>
    <n v="2"/>
  </r>
  <r>
    <n v="2629"/>
    <s v="US-2017-165344"/>
    <x v="38"/>
    <d v="2017-11-15T00:00:00"/>
    <x v="2"/>
    <x v="115"/>
    <x v="115"/>
    <x v="1"/>
    <x v="0"/>
    <x v="24"/>
    <x v="24"/>
    <n v="45503"/>
    <x v="3"/>
    <s v="TEC-MA-10002210"/>
    <x v="2"/>
    <x v="15"/>
    <s v="Epson TM-T88V Direct Thermal Printer - Monochrome - Desktop"/>
    <n v="652.99500000000012"/>
    <n v="7"/>
    <n v="0.7"/>
    <n v="-935.95949999999993"/>
    <s v="NO"/>
    <n v="3199.6755000000007"/>
    <n v="1371.2895000000003"/>
    <n v="2"/>
  </r>
  <r>
    <n v="2630"/>
    <s v="US-2017-165344"/>
    <x v="38"/>
    <d v="2017-11-15T00:00:00"/>
    <x v="2"/>
    <x v="115"/>
    <x v="115"/>
    <x v="1"/>
    <x v="0"/>
    <x v="24"/>
    <x v="24"/>
    <n v="45503"/>
    <x v="3"/>
    <s v="OFF-BI-10003196"/>
    <x v="1"/>
    <x v="8"/>
    <s v="Accohide Poly Flexible Ring Binders"/>
    <n v="11.220000000000002"/>
    <n v="10"/>
    <n v="0.7"/>
    <n v="-7.4799999999999969"/>
    <s v="NO"/>
    <n v="78.540000000000006"/>
    <n v="33.660000000000011"/>
    <n v="2"/>
  </r>
  <r>
    <n v="2631"/>
    <s v="CA-2015-168186"/>
    <x v="229"/>
    <d v="2015-09-15T00:00:00"/>
    <x v="1"/>
    <x v="492"/>
    <x v="492"/>
    <x v="0"/>
    <x v="0"/>
    <x v="251"/>
    <x v="26"/>
    <n v="74133"/>
    <x v="2"/>
    <s v="OFF-PA-10000477"/>
    <x v="1"/>
    <x v="10"/>
    <s v="Xerox 1952"/>
    <n v="14.940000000000001"/>
    <n v="3"/>
    <n v="0"/>
    <n v="7.0218000000000007"/>
    <s v="NO"/>
    <n v="0"/>
    <n v="44.820000000000007"/>
    <n v="5"/>
  </r>
  <r>
    <n v="2632"/>
    <s v="US-2017-110604"/>
    <x v="356"/>
    <d v="2017-05-20T00:00:00"/>
    <x v="1"/>
    <x v="639"/>
    <x v="639"/>
    <x v="0"/>
    <x v="0"/>
    <x v="4"/>
    <x v="4"/>
    <n v="98103"/>
    <x v="1"/>
    <s v="FUR-FU-10000076"/>
    <x v="0"/>
    <x v="5"/>
    <s v="24-Hour Round Wall Clock"/>
    <n v="39.96"/>
    <n v="2"/>
    <n v="0"/>
    <n v="17.182800000000004"/>
    <s v="NO"/>
    <n v="0"/>
    <n v="79.92"/>
    <n v="5"/>
  </r>
  <r>
    <n v="2633"/>
    <s v="US-2017-110604"/>
    <x v="356"/>
    <d v="2017-05-20T00:00:00"/>
    <x v="1"/>
    <x v="639"/>
    <x v="639"/>
    <x v="0"/>
    <x v="0"/>
    <x v="4"/>
    <x v="4"/>
    <n v="98103"/>
    <x v="1"/>
    <s v="FUR-CH-10002017"/>
    <x v="0"/>
    <x v="1"/>
    <s v="SAFCO Optional Arm Kit for Workspace Cribbage Stacking Chair"/>
    <n v="42.624000000000002"/>
    <n v="2"/>
    <n v="0.2"/>
    <n v="4.2623999999999977"/>
    <s v="NO"/>
    <n v="17.049600000000002"/>
    <n v="68.198400000000007"/>
    <n v="5"/>
  </r>
  <r>
    <n v="2634"/>
    <s v="US-2017-110604"/>
    <x v="356"/>
    <d v="2017-05-20T00:00:00"/>
    <x v="1"/>
    <x v="639"/>
    <x v="639"/>
    <x v="0"/>
    <x v="0"/>
    <x v="4"/>
    <x v="4"/>
    <n v="98103"/>
    <x v="1"/>
    <s v="FUR-CH-10004287"/>
    <x v="0"/>
    <x v="1"/>
    <s v="SAFCO Arco Folding Chair"/>
    <n v="220.96"/>
    <n v="1"/>
    <n v="0.2"/>
    <n v="24.857999999999983"/>
    <s v="NO"/>
    <n v="44.192000000000007"/>
    <n v="176.768"/>
    <n v="5"/>
  </r>
  <r>
    <n v="2635"/>
    <s v="CA-2015-116750"/>
    <x v="761"/>
    <d v="2015-07-10T00:00:00"/>
    <x v="0"/>
    <x v="541"/>
    <x v="541"/>
    <x v="1"/>
    <x v="0"/>
    <x v="115"/>
    <x v="3"/>
    <n v="28314"/>
    <x v="0"/>
    <s v="FUR-FU-10003829"/>
    <x v="0"/>
    <x v="5"/>
    <s v="Stackable Trays"/>
    <n v="4.9280000000000008"/>
    <n v="2"/>
    <n v="0.2"/>
    <n v="0.73919999999999941"/>
    <s v="NO"/>
    <n v="1.9712000000000005"/>
    <n v="7.8848000000000011"/>
    <n v="5"/>
  </r>
  <r>
    <n v="2636"/>
    <s v="CA-2015-116750"/>
    <x v="761"/>
    <d v="2015-07-10T00:00:00"/>
    <x v="0"/>
    <x v="541"/>
    <x v="541"/>
    <x v="1"/>
    <x v="0"/>
    <x v="115"/>
    <x v="3"/>
    <n v="28314"/>
    <x v="0"/>
    <s v="OFF-BI-10004728"/>
    <x v="1"/>
    <x v="8"/>
    <s v="Wilson Jones Turn Tabs Binder Tool for Ring Binders"/>
    <n v="7.2300000000000022"/>
    <n v="5"/>
    <n v="0.7"/>
    <n v="-5.7840000000000007"/>
    <s v="NO"/>
    <n v="25.305000000000007"/>
    <n v="10.845000000000006"/>
    <n v="5"/>
  </r>
  <r>
    <n v="2637"/>
    <s v="CA-2015-162369"/>
    <x v="762"/>
    <d v="2015-08-19T00:00:00"/>
    <x v="1"/>
    <x v="640"/>
    <x v="640"/>
    <x v="1"/>
    <x v="0"/>
    <x v="1"/>
    <x v="1"/>
    <n v="90045"/>
    <x v="1"/>
    <s v="OFF-ST-10000046"/>
    <x v="1"/>
    <x v="4"/>
    <s v="Fellowes Super Stor/Drawer Files"/>
    <n v="323.10000000000002"/>
    <n v="2"/>
    <n v="0"/>
    <n v="61.38900000000001"/>
    <s v="NO"/>
    <n v="0"/>
    <n v="646.20000000000005"/>
    <n v="4"/>
  </r>
  <r>
    <n v="2638"/>
    <s v="CA-2017-108441"/>
    <x v="492"/>
    <d v="2017-06-18T00:00:00"/>
    <x v="1"/>
    <x v="641"/>
    <x v="641"/>
    <x v="0"/>
    <x v="0"/>
    <x v="20"/>
    <x v="15"/>
    <n v="10035"/>
    <x v="3"/>
    <s v="OFF-PA-10000697"/>
    <x v="1"/>
    <x v="10"/>
    <s v="TOPS Voice Message Log Book, Flash Format"/>
    <n v="19.04"/>
    <n v="4"/>
    <n v="0"/>
    <n v="9.3295999999999992"/>
    <s v="NO"/>
    <n v="0"/>
    <n v="76.16"/>
    <n v="6"/>
  </r>
  <r>
    <n v="2639"/>
    <s v="CA-2017-108441"/>
    <x v="492"/>
    <d v="2017-06-18T00:00:00"/>
    <x v="1"/>
    <x v="641"/>
    <x v="641"/>
    <x v="0"/>
    <x v="0"/>
    <x v="20"/>
    <x v="15"/>
    <n v="10035"/>
    <x v="3"/>
    <s v="OFF-BI-10000848"/>
    <x v="1"/>
    <x v="8"/>
    <s v="Angle-D Ring Binders"/>
    <n v="13.128"/>
    <n v="3"/>
    <n v="0.2"/>
    <n v="4.2665999999999986"/>
    <s v="NO"/>
    <n v="7.8768000000000002"/>
    <n v="31.507200000000001"/>
    <n v="6"/>
  </r>
  <r>
    <n v="2640"/>
    <s v="CA-2017-108441"/>
    <x v="492"/>
    <d v="2017-06-18T00:00:00"/>
    <x v="1"/>
    <x v="641"/>
    <x v="641"/>
    <x v="0"/>
    <x v="0"/>
    <x v="20"/>
    <x v="15"/>
    <n v="10035"/>
    <x v="3"/>
    <s v="OFF-AR-10004691"/>
    <x v="1"/>
    <x v="6"/>
    <s v="Boston 1730 StandUp Electric Pencil Sharpener"/>
    <n v="64.14"/>
    <n v="3"/>
    <n v="0"/>
    <n v="16.676400000000001"/>
    <s v="NO"/>
    <n v="0"/>
    <n v="192.42000000000002"/>
    <n v="6"/>
  </r>
  <r>
    <n v="2641"/>
    <s v="CA-2017-108441"/>
    <x v="492"/>
    <d v="2017-06-18T00:00:00"/>
    <x v="1"/>
    <x v="641"/>
    <x v="641"/>
    <x v="0"/>
    <x v="0"/>
    <x v="20"/>
    <x v="15"/>
    <n v="10035"/>
    <x v="3"/>
    <s v="FUR-CH-10000595"/>
    <x v="0"/>
    <x v="1"/>
    <s v="Safco Contoured Stacking Chairs"/>
    <n v="858.24"/>
    <n v="4"/>
    <n v="0.1"/>
    <n v="143.03999999999996"/>
    <s v="NO"/>
    <n v="343.29600000000005"/>
    <n v="3089.6639999999998"/>
    <n v="6"/>
  </r>
  <r>
    <n v="2642"/>
    <s v="CA-2015-169740"/>
    <x v="763"/>
    <d v="2015-02-25T00:00:00"/>
    <x v="1"/>
    <x v="215"/>
    <x v="215"/>
    <x v="0"/>
    <x v="0"/>
    <x v="322"/>
    <x v="36"/>
    <n v="71901"/>
    <x v="0"/>
    <s v="TEC-AC-10000927"/>
    <x v="2"/>
    <x v="11"/>
    <s v="Anker Ultrathin Bluetooth Wireless Keyboard Aluminum Cover with Stand "/>
    <n v="29.99"/>
    <n v="1"/>
    <n v="0"/>
    <n v="2.9989999999999988"/>
    <s v="NO"/>
    <n v="0"/>
    <n v="29.99"/>
    <n v="5"/>
  </r>
  <r>
    <n v="2643"/>
    <s v="CA-2016-124051"/>
    <x v="723"/>
    <d v="2016-12-30T00:00:00"/>
    <x v="2"/>
    <x v="567"/>
    <x v="567"/>
    <x v="0"/>
    <x v="0"/>
    <x v="34"/>
    <x v="10"/>
    <n v="60505"/>
    <x v="2"/>
    <s v="OFF-PA-10001289"/>
    <x v="1"/>
    <x v="10"/>
    <s v="White Computer Printout Paper by Universal"/>
    <n v="186.048"/>
    <n v="6"/>
    <n v="0.2"/>
    <n v="67.442399999999992"/>
    <s v="NO"/>
    <n v="223.25760000000002"/>
    <n v="893.03039999999999"/>
    <n v="1"/>
  </r>
  <r>
    <n v="2644"/>
    <s v="CA-2016-149111"/>
    <x v="764"/>
    <d v="2016-04-21T00:00:00"/>
    <x v="0"/>
    <x v="408"/>
    <x v="408"/>
    <x v="2"/>
    <x v="0"/>
    <x v="253"/>
    <x v="3"/>
    <n v="27604"/>
    <x v="0"/>
    <s v="TEC-PH-10003092"/>
    <x v="2"/>
    <x v="7"/>
    <s v="Motorola L804"/>
    <n v="36.792000000000002"/>
    <n v="1"/>
    <n v="0.2"/>
    <n v="4.1390999999999991"/>
    <s v="NO"/>
    <n v="7.3584000000000005"/>
    <n v="29.433600000000002"/>
    <n v="4"/>
  </r>
  <r>
    <n v="2645"/>
    <s v="CA-2016-149111"/>
    <x v="764"/>
    <d v="2016-04-21T00:00:00"/>
    <x v="0"/>
    <x v="408"/>
    <x v="408"/>
    <x v="2"/>
    <x v="0"/>
    <x v="253"/>
    <x v="3"/>
    <n v="27604"/>
    <x v="0"/>
    <s v="FUR-FU-10000206"/>
    <x v="0"/>
    <x v="5"/>
    <s v="GE General Purpose, Extra Long Life, Showcase &amp; Floodlight Incandescent Bulbs"/>
    <n v="18.624000000000002"/>
    <n v="8"/>
    <n v="0.2"/>
    <n v="6.2855999999999987"/>
    <s v="NO"/>
    <n v="29.798400000000004"/>
    <n v="119.19360000000002"/>
    <n v="4"/>
  </r>
  <r>
    <n v="2646"/>
    <s v="CA-2014-131002"/>
    <x v="557"/>
    <d v="2014-09-12T00:00:00"/>
    <x v="0"/>
    <x v="483"/>
    <x v="483"/>
    <x v="0"/>
    <x v="0"/>
    <x v="251"/>
    <x v="26"/>
    <n v="74133"/>
    <x v="2"/>
    <s v="FUR-FU-10004270"/>
    <x v="0"/>
    <x v="5"/>
    <s v="Executive Impressions 13&quot; Clairmont Wall Clock"/>
    <n v="57.69"/>
    <n v="3"/>
    <n v="0"/>
    <n v="23.652900000000002"/>
    <s v="NO"/>
    <n v="0"/>
    <n v="173.07"/>
    <n v="5"/>
  </r>
  <r>
    <n v="2647"/>
    <s v="CA-2014-131002"/>
    <x v="557"/>
    <d v="2014-09-12T00:00:00"/>
    <x v="0"/>
    <x v="483"/>
    <x v="483"/>
    <x v="0"/>
    <x v="0"/>
    <x v="251"/>
    <x v="26"/>
    <n v="74133"/>
    <x v="2"/>
    <s v="OFF-BI-10000948"/>
    <x v="1"/>
    <x v="8"/>
    <s v="GBC Laser Imprintable Binding System Covers, Desert Sand"/>
    <n v="42.81"/>
    <n v="3"/>
    <n v="0"/>
    <n v="20.120699999999999"/>
    <s v="NO"/>
    <n v="0"/>
    <n v="128.43"/>
    <n v="5"/>
  </r>
  <r>
    <n v="2648"/>
    <s v="CA-2014-131002"/>
    <x v="557"/>
    <d v="2014-09-12T00:00:00"/>
    <x v="0"/>
    <x v="483"/>
    <x v="483"/>
    <x v="0"/>
    <x v="0"/>
    <x v="251"/>
    <x v="26"/>
    <n v="74133"/>
    <x v="2"/>
    <s v="OFF-PA-10000223"/>
    <x v="1"/>
    <x v="10"/>
    <s v="Xerox 2000"/>
    <n v="12.96"/>
    <n v="2"/>
    <n v="0"/>
    <n v="6.2208000000000006"/>
    <s v="NO"/>
    <n v="0"/>
    <n v="25.92"/>
    <n v="5"/>
  </r>
  <r>
    <n v="2649"/>
    <s v="CA-2014-131002"/>
    <x v="557"/>
    <d v="2014-09-12T00:00:00"/>
    <x v="0"/>
    <x v="483"/>
    <x v="483"/>
    <x v="0"/>
    <x v="0"/>
    <x v="251"/>
    <x v="26"/>
    <n v="74133"/>
    <x v="2"/>
    <s v="FUR-FU-10004665"/>
    <x v="0"/>
    <x v="5"/>
    <s v="3M Polarizing Task Lamp with Clamp Arm, Light Gray"/>
    <n v="821.87999999999988"/>
    <n v="6"/>
    <n v="0"/>
    <n v="213.68880000000001"/>
    <s v="NO"/>
    <n v="0"/>
    <n v="4931.2799999999988"/>
    <n v="5"/>
  </r>
  <r>
    <n v="2650"/>
    <s v="CA-2014-131002"/>
    <x v="557"/>
    <d v="2014-09-12T00:00:00"/>
    <x v="0"/>
    <x v="483"/>
    <x v="483"/>
    <x v="0"/>
    <x v="0"/>
    <x v="251"/>
    <x v="26"/>
    <n v="74133"/>
    <x v="2"/>
    <s v="TEC-PH-10000215"/>
    <x v="2"/>
    <x v="7"/>
    <s v="Plantronics Cordless Phone Headset with In-line Volume - M214C"/>
    <n v="104.85000000000001"/>
    <n v="3"/>
    <n v="0"/>
    <n v="28.309500000000007"/>
    <s v="NO"/>
    <n v="0"/>
    <n v="314.55"/>
    <n v="5"/>
  </r>
  <r>
    <n v="2651"/>
    <s v="US-2016-146794"/>
    <x v="182"/>
    <d v="2016-10-01T00:00:00"/>
    <x v="1"/>
    <x v="64"/>
    <x v="64"/>
    <x v="1"/>
    <x v="0"/>
    <x v="86"/>
    <x v="1"/>
    <n v="92345"/>
    <x v="1"/>
    <s v="FUR-BO-10004467"/>
    <x v="0"/>
    <x v="0"/>
    <s v="Bestar Classic Bookcase"/>
    <n v="424.95749999999992"/>
    <n v="5"/>
    <n v="0.15"/>
    <n v="19.997999999999976"/>
    <s v="NO"/>
    <n v="318.71812499999993"/>
    <n v="1806.0693749999996"/>
    <n v="5"/>
  </r>
  <r>
    <n v="2652"/>
    <s v="CA-2017-112515"/>
    <x v="697"/>
    <d v="2017-09-21T00:00:00"/>
    <x v="0"/>
    <x v="127"/>
    <x v="127"/>
    <x v="1"/>
    <x v="0"/>
    <x v="212"/>
    <x v="7"/>
    <n v="84604"/>
    <x v="1"/>
    <s v="OFF-BI-10000829"/>
    <x v="1"/>
    <x v="8"/>
    <s v="Avery Non-Stick Binders"/>
    <n v="10.776000000000002"/>
    <n v="3"/>
    <n v="0.2"/>
    <n v="3.5021999999999989"/>
    <s v="NO"/>
    <n v="6.4656000000000011"/>
    <n v="25.862400000000001"/>
    <n v="4"/>
  </r>
  <r>
    <n v="2653"/>
    <s v="CA-2017-112515"/>
    <x v="697"/>
    <d v="2017-09-21T00:00:00"/>
    <x v="0"/>
    <x v="127"/>
    <x v="127"/>
    <x v="1"/>
    <x v="0"/>
    <x v="212"/>
    <x v="7"/>
    <n v="84604"/>
    <x v="1"/>
    <s v="OFF-BI-10003712"/>
    <x v="1"/>
    <x v="8"/>
    <s v="Acco Pressboard Covers with Storage Hooks, 14 7/8&quot; x 11&quot;, Light Blue"/>
    <n v="11.784000000000001"/>
    <n v="3"/>
    <n v="0.2"/>
    <n v="4.2716999999999992"/>
    <s v="NO"/>
    <n v="7.0704000000000011"/>
    <n v="28.281600000000005"/>
    <n v="4"/>
  </r>
  <r>
    <n v="2654"/>
    <s v="CA-2017-112515"/>
    <x v="697"/>
    <d v="2017-09-21T00:00:00"/>
    <x v="0"/>
    <x v="127"/>
    <x v="127"/>
    <x v="1"/>
    <x v="0"/>
    <x v="212"/>
    <x v="7"/>
    <n v="84604"/>
    <x v="1"/>
    <s v="OFF-PA-10000062"/>
    <x v="1"/>
    <x v="10"/>
    <s v="Green Bar Computer Printout Paper"/>
    <n v="164.88"/>
    <n v="3"/>
    <n v="0"/>
    <n v="80.791200000000003"/>
    <s v="NO"/>
    <n v="0"/>
    <n v="494.64"/>
    <n v="4"/>
  </r>
  <r>
    <n v="2655"/>
    <s v="CA-2017-112515"/>
    <x v="697"/>
    <d v="2017-09-21T00:00:00"/>
    <x v="0"/>
    <x v="127"/>
    <x v="127"/>
    <x v="1"/>
    <x v="0"/>
    <x v="212"/>
    <x v="7"/>
    <n v="84604"/>
    <x v="1"/>
    <s v="FUR-BO-10003404"/>
    <x v="0"/>
    <x v="0"/>
    <s v="Global Adaptabilites Bookcase, Cherry/Storm Gray Finish"/>
    <n v="1292.94"/>
    <n v="3"/>
    <n v="0"/>
    <n v="77.576399999999921"/>
    <s v="NO"/>
    <n v="0"/>
    <n v="3878.82"/>
    <n v="4"/>
  </r>
  <r>
    <n v="2656"/>
    <s v="CA-2017-112515"/>
    <x v="697"/>
    <d v="2017-09-21T00:00:00"/>
    <x v="0"/>
    <x v="127"/>
    <x v="127"/>
    <x v="1"/>
    <x v="0"/>
    <x v="212"/>
    <x v="7"/>
    <n v="84604"/>
    <x v="1"/>
    <s v="OFF-BI-10004233"/>
    <x v="1"/>
    <x v="8"/>
    <s v="GBC Pre-Punched Binding Paper, Plastic, White, 8-1/2&quot; x 11&quot;"/>
    <n v="25.584000000000003"/>
    <n v="2"/>
    <n v="0.2"/>
    <n v="8.9543999999999997"/>
    <s v="NO"/>
    <n v="10.233600000000003"/>
    <n v="40.934400000000004"/>
    <n v="4"/>
  </r>
  <r>
    <n v="2657"/>
    <s v="CA-2017-112515"/>
    <x v="697"/>
    <d v="2017-09-21T00:00:00"/>
    <x v="0"/>
    <x v="127"/>
    <x v="127"/>
    <x v="1"/>
    <x v="0"/>
    <x v="212"/>
    <x v="7"/>
    <n v="84604"/>
    <x v="1"/>
    <s v="OFF-ST-10001272"/>
    <x v="1"/>
    <x v="4"/>
    <s v="Mini 13-1/2 Capacity Data Binder Rack, Pearl"/>
    <n v="261.74"/>
    <n v="2"/>
    <n v="0"/>
    <n v="65.435000000000002"/>
    <s v="NO"/>
    <n v="0"/>
    <n v="523.48"/>
    <n v="4"/>
  </r>
  <r>
    <n v="2658"/>
    <s v="CA-2017-112515"/>
    <x v="697"/>
    <d v="2017-09-21T00:00:00"/>
    <x v="0"/>
    <x v="127"/>
    <x v="127"/>
    <x v="1"/>
    <x v="0"/>
    <x v="212"/>
    <x v="7"/>
    <n v="84604"/>
    <x v="1"/>
    <s v="OFF-LA-10001175"/>
    <x v="1"/>
    <x v="2"/>
    <s v="Avery 514"/>
    <n v="14.399999999999999"/>
    <n v="5"/>
    <n v="0"/>
    <n v="7.056"/>
    <s v="NO"/>
    <n v="0"/>
    <n v="72"/>
    <n v="4"/>
  </r>
  <r>
    <n v="2659"/>
    <s v="CA-2016-150343"/>
    <x v="765"/>
    <d v="2016-08-20T00:00:00"/>
    <x v="1"/>
    <x v="7"/>
    <x v="7"/>
    <x v="0"/>
    <x v="0"/>
    <x v="8"/>
    <x v="1"/>
    <n v="94110"/>
    <x v="1"/>
    <s v="OFF-EN-10004030"/>
    <x v="1"/>
    <x v="12"/>
    <s v="Convenience Packs of Business Envelopes"/>
    <n v="10.86"/>
    <n v="3"/>
    <n v="0"/>
    <n v="5.1042000000000005"/>
    <s v="NO"/>
    <n v="0"/>
    <n v="32.58"/>
    <n v="4"/>
  </r>
  <r>
    <n v="2660"/>
    <s v="CA-2015-135538"/>
    <x v="100"/>
    <d v="2015-12-28T00:00:00"/>
    <x v="1"/>
    <x v="403"/>
    <x v="403"/>
    <x v="1"/>
    <x v="0"/>
    <x v="23"/>
    <x v="16"/>
    <n v="85234"/>
    <x v="1"/>
    <s v="FUR-CH-10004287"/>
    <x v="0"/>
    <x v="1"/>
    <s v="SAFCO Arco Folding Chair"/>
    <n v="883.84"/>
    <n v="4"/>
    <n v="0.2"/>
    <n v="99.431999999999931"/>
    <s v="NO"/>
    <n v="707.07200000000012"/>
    <n v="2828.288"/>
    <n v="4"/>
  </r>
  <r>
    <n v="2661"/>
    <s v="CA-2017-123372"/>
    <x v="354"/>
    <d v="2017-12-02T00:00:00"/>
    <x v="1"/>
    <x v="375"/>
    <x v="375"/>
    <x v="1"/>
    <x v="0"/>
    <x v="20"/>
    <x v="15"/>
    <n v="10035"/>
    <x v="3"/>
    <s v="TEC-PH-10002834"/>
    <x v="2"/>
    <x v="7"/>
    <s v="Google Nexus 5"/>
    <n v="1979.89"/>
    <n v="11"/>
    <n v="0"/>
    <n v="494.97250000000003"/>
    <s v="NO"/>
    <n v="0"/>
    <n v="21778.79"/>
    <n v="4"/>
  </r>
  <r>
    <n v="2662"/>
    <s v="CA-2017-123372"/>
    <x v="354"/>
    <d v="2017-12-02T00:00:00"/>
    <x v="1"/>
    <x v="375"/>
    <x v="375"/>
    <x v="1"/>
    <x v="0"/>
    <x v="20"/>
    <x v="15"/>
    <n v="10035"/>
    <x v="3"/>
    <s v="OFF-EN-10003055"/>
    <x v="1"/>
    <x v="12"/>
    <s v="Blue String-Tie &amp; Button Interoffice Envelopes, 10 x 13"/>
    <n v="79.959999999999994"/>
    <n v="2"/>
    <n v="0"/>
    <n v="35.981999999999992"/>
    <s v="NO"/>
    <n v="0"/>
    <n v="159.91999999999999"/>
    <n v="4"/>
  </r>
  <r>
    <n v="2663"/>
    <s v="CA-2017-159604"/>
    <x v="349"/>
    <d v="2017-04-15T00:00:00"/>
    <x v="2"/>
    <x v="642"/>
    <x v="642"/>
    <x v="2"/>
    <x v="0"/>
    <x v="24"/>
    <x v="25"/>
    <n v="65807"/>
    <x v="2"/>
    <s v="OFF-BI-10003460"/>
    <x v="1"/>
    <x v="8"/>
    <s v="Acco 3-Hole Punch"/>
    <n v="8.76"/>
    <n v="2"/>
    <n v="0"/>
    <n v="4.2047999999999996"/>
    <s v="NO"/>
    <n v="0"/>
    <n v="17.52"/>
    <n v="1"/>
  </r>
  <r>
    <n v="2664"/>
    <s v="CA-2016-164784"/>
    <x v="766"/>
    <d v="2016-05-04T00:00:00"/>
    <x v="2"/>
    <x v="520"/>
    <x v="520"/>
    <x v="0"/>
    <x v="0"/>
    <x v="26"/>
    <x v="18"/>
    <n v="38109"/>
    <x v="0"/>
    <s v="OFF-LA-10001569"/>
    <x v="1"/>
    <x v="2"/>
    <s v="Avery 499"/>
    <n v="3.9840000000000004"/>
    <n v="1"/>
    <n v="0.2"/>
    <n v="1.2948"/>
    <s v="NO"/>
    <n v="0.79680000000000017"/>
    <n v="3.1872000000000003"/>
    <n v="3"/>
  </r>
  <r>
    <n v="2665"/>
    <s v="CA-2016-164784"/>
    <x v="766"/>
    <d v="2016-05-04T00:00:00"/>
    <x v="2"/>
    <x v="520"/>
    <x v="520"/>
    <x v="0"/>
    <x v="0"/>
    <x v="26"/>
    <x v="18"/>
    <n v="38109"/>
    <x v="0"/>
    <s v="FUR-TA-10004534"/>
    <x v="0"/>
    <x v="3"/>
    <s v="Bevis 44 x 96 Conference Tables"/>
    <n v="370.62"/>
    <n v="3"/>
    <n v="0.4"/>
    <n v="-142.07100000000008"/>
    <s v="NO"/>
    <n v="444.74400000000009"/>
    <n v="667.11599999999999"/>
    <n v="3"/>
  </r>
  <r>
    <n v="2666"/>
    <s v="CA-2016-164784"/>
    <x v="766"/>
    <d v="2016-05-04T00:00:00"/>
    <x v="2"/>
    <x v="520"/>
    <x v="520"/>
    <x v="0"/>
    <x v="0"/>
    <x v="26"/>
    <x v="18"/>
    <n v="38109"/>
    <x v="0"/>
    <s v="OFF-BI-10002954"/>
    <x v="1"/>
    <x v="8"/>
    <s v="Newell 3-Hole Punched Plastic Slotted Magazine Holders for Binders"/>
    <n v="2.7420000000000004"/>
    <n v="2"/>
    <n v="0.7"/>
    <n v="-2.0107999999999997"/>
    <s v="NO"/>
    <n v="3.8388000000000004"/>
    <n v="1.6452000000000004"/>
    <n v="3"/>
  </r>
  <r>
    <n v="2667"/>
    <s v="CA-2016-111794"/>
    <x v="393"/>
    <d v="2016-10-01T00:00:00"/>
    <x v="3"/>
    <x v="643"/>
    <x v="643"/>
    <x v="0"/>
    <x v="0"/>
    <x v="112"/>
    <x v="5"/>
    <n v="79109"/>
    <x v="2"/>
    <s v="TEC-AC-10003832"/>
    <x v="2"/>
    <x v="11"/>
    <s v="Imation 16GB Mini TravelDrive USB 2.0 Flash Drive"/>
    <n v="79.512000000000015"/>
    <n v="3"/>
    <n v="0.2"/>
    <n v="20.8719"/>
    <s v="NO"/>
    <n v="47.707200000000014"/>
    <n v="190.82880000000006"/>
    <n v="0"/>
  </r>
  <r>
    <n v="2668"/>
    <s v="CA-2016-111794"/>
    <x v="393"/>
    <d v="2016-10-01T00:00:00"/>
    <x v="3"/>
    <x v="643"/>
    <x v="643"/>
    <x v="0"/>
    <x v="0"/>
    <x v="112"/>
    <x v="5"/>
    <n v="79109"/>
    <x v="2"/>
    <s v="OFF-PA-10000474"/>
    <x v="1"/>
    <x v="10"/>
    <s v="Easy-staple paper"/>
    <n v="28.352"/>
    <n v="1"/>
    <n v="0.2"/>
    <n v="9.568799999999996"/>
    <s v="NO"/>
    <n v="5.6704000000000008"/>
    <n v="22.6816"/>
    <n v="0"/>
  </r>
  <r>
    <n v="2669"/>
    <s v="US-2015-139759"/>
    <x v="767"/>
    <d v="2015-08-30T00:00:00"/>
    <x v="1"/>
    <x v="644"/>
    <x v="644"/>
    <x v="2"/>
    <x v="0"/>
    <x v="1"/>
    <x v="1"/>
    <n v="90045"/>
    <x v="1"/>
    <s v="FUR-CH-10002774"/>
    <x v="0"/>
    <x v="1"/>
    <s v="Global Deluxe Stacking Chair, Gray"/>
    <n v="40.783999999999999"/>
    <n v="1"/>
    <n v="0.2"/>
    <n v="4.5881999999999987"/>
    <s v="NO"/>
    <n v="8.1568000000000005"/>
    <n v="32.627200000000002"/>
    <n v="5"/>
  </r>
  <r>
    <n v="2670"/>
    <s v="US-2015-139759"/>
    <x v="767"/>
    <d v="2015-08-30T00:00:00"/>
    <x v="1"/>
    <x v="644"/>
    <x v="644"/>
    <x v="2"/>
    <x v="0"/>
    <x v="1"/>
    <x v="1"/>
    <n v="90045"/>
    <x v="1"/>
    <s v="OFF-AP-10002765"/>
    <x v="1"/>
    <x v="9"/>
    <s v="Fellowes Advanced Computer Series Surge Protectors"/>
    <n v="105.96"/>
    <n v="4"/>
    <n v="0"/>
    <n v="29.668800000000005"/>
    <s v="NO"/>
    <n v="0"/>
    <n v="423.84"/>
    <n v="5"/>
  </r>
  <r>
    <n v="2671"/>
    <s v="CA-2014-126403"/>
    <x v="340"/>
    <d v="2014-09-12T00:00:00"/>
    <x v="0"/>
    <x v="645"/>
    <x v="645"/>
    <x v="1"/>
    <x v="0"/>
    <x v="90"/>
    <x v="31"/>
    <n v="1852"/>
    <x v="3"/>
    <s v="OFF-PA-10001144"/>
    <x v="1"/>
    <x v="10"/>
    <s v="Xerox 1913"/>
    <n v="166.44"/>
    <n v="3"/>
    <n v="0"/>
    <n v="79.891199999999998"/>
    <s v="Yes"/>
    <n v="0"/>
    <n v="499.32"/>
    <n v="3"/>
  </r>
  <r>
    <n v="2672"/>
    <s v="CA-2014-126403"/>
    <x v="340"/>
    <d v="2014-09-12T00:00:00"/>
    <x v="0"/>
    <x v="645"/>
    <x v="645"/>
    <x v="1"/>
    <x v="0"/>
    <x v="90"/>
    <x v="31"/>
    <n v="1852"/>
    <x v="3"/>
    <s v="FUR-CH-10003761"/>
    <x v="0"/>
    <x v="1"/>
    <s v="Global Italian Leather Office Chair"/>
    <n v="785.87999999999988"/>
    <n v="6"/>
    <n v="0"/>
    <n v="212.18759999999997"/>
    <s v="Yes"/>
    <n v="0"/>
    <n v="4715.2799999999988"/>
    <n v="3"/>
  </r>
  <r>
    <n v="2673"/>
    <s v="CA-2014-126403"/>
    <x v="340"/>
    <d v="2014-09-12T00:00:00"/>
    <x v="0"/>
    <x v="645"/>
    <x v="645"/>
    <x v="1"/>
    <x v="0"/>
    <x v="90"/>
    <x v="31"/>
    <n v="1852"/>
    <x v="3"/>
    <s v="OFF-PA-10004665"/>
    <x v="1"/>
    <x v="10"/>
    <s v="Advantus Motivational Note Cards"/>
    <n v="26.2"/>
    <n v="2"/>
    <n v="0"/>
    <n v="12.837999999999999"/>
    <s v="Yes"/>
    <n v="0"/>
    <n v="52.4"/>
    <n v="3"/>
  </r>
  <r>
    <n v="2674"/>
    <s v="CA-2014-126403"/>
    <x v="340"/>
    <d v="2014-09-12T00:00:00"/>
    <x v="0"/>
    <x v="645"/>
    <x v="645"/>
    <x v="1"/>
    <x v="0"/>
    <x v="90"/>
    <x v="31"/>
    <n v="1852"/>
    <x v="3"/>
    <s v="OFF-ST-10000078"/>
    <x v="1"/>
    <x v="4"/>
    <s v="Tennsco 6- and 18-Compartment Lockers"/>
    <n v="1325.8500000000001"/>
    <n v="5"/>
    <n v="0"/>
    <n v="238.65299999999991"/>
    <s v="Yes"/>
    <n v="0"/>
    <n v="6629.2500000000009"/>
    <n v="3"/>
  </r>
  <r>
    <n v="2675"/>
    <s v="CA-2017-136875"/>
    <x v="734"/>
    <d v="2017-12-03T00:00:00"/>
    <x v="3"/>
    <x v="646"/>
    <x v="646"/>
    <x v="0"/>
    <x v="0"/>
    <x v="70"/>
    <x v="1"/>
    <n v="92024"/>
    <x v="1"/>
    <s v="OFF-PA-10000357"/>
    <x v="1"/>
    <x v="10"/>
    <s v="Xerox 1888"/>
    <n v="166.44"/>
    <n v="3"/>
    <n v="0"/>
    <n v="79.891199999999998"/>
    <s v="NO"/>
    <n v="0"/>
    <n v="499.32"/>
    <n v="0"/>
  </r>
  <r>
    <n v="2676"/>
    <s v="CA-2017-132185"/>
    <x v="344"/>
    <d v="2017-12-02T00:00:00"/>
    <x v="1"/>
    <x v="140"/>
    <x v="140"/>
    <x v="0"/>
    <x v="0"/>
    <x v="153"/>
    <x v="3"/>
    <n v="28806"/>
    <x v="0"/>
    <s v="OFF-AR-10000422"/>
    <x v="1"/>
    <x v="6"/>
    <s v="Pencil and Crayon Sharpener"/>
    <n v="8.76"/>
    <n v="5"/>
    <n v="0.2"/>
    <n v="0.76649999999999974"/>
    <s v="NO"/>
    <n v="8.76"/>
    <n v="35.04"/>
    <n v="5"/>
  </r>
  <r>
    <n v="2677"/>
    <s v="CA-2017-132185"/>
    <x v="344"/>
    <d v="2017-12-02T00:00:00"/>
    <x v="1"/>
    <x v="140"/>
    <x v="140"/>
    <x v="0"/>
    <x v="0"/>
    <x v="153"/>
    <x v="3"/>
    <n v="28806"/>
    <x v="0"/>
    <s v="OFF-AP-10001205"/>
    <x v="1"/>
    <x v="9"/>
    <s v="Belkin 5 Outlet SurgeMaster Power Centers"/>
    <n v="43.584000000000003"/>
    <n v="1"/>
    <n v="0.2"/>
    <n v="4.3584000000000032"/>
    <s v="NO"/>
    <n v="8.716800000000001"/>
    <n v="34.867200000000004"/>
    <n v="5"/>
  </r>
  <r>
    <n v="2678"/>
    <s v="US-2014-160780"/>
    <x v="261"/>
    <d v="2014-06-21T00:00:00"/>
    <x v="3"/>
    <x v="647"/>
    <x v="647"/>
    <x v="0"/>
    <x v="0"/>
    <x v="206"/>
    <x v="22"/>
    <n v="81001"/>
    <x v="1"/>
    <s v="OFF-BI-10001116"/>
    <x v="1"/>
    <x v="8"/>
    <s v="Wilson Jones 1&quot; Hanging DublLock Ring Binders"/>
    <n v="11.088000000000003"/>
    <n v="7"/>
    <n v="0.7"/>
    <n v="-8.1311999999999998"/>
    <s v="NO"/>
    <n v="54.33120000000001"/>
    <n v="23.284800000000004"/>
    <n v="0"/>
  </r>
  <r>
    <n v="2679"/>
    <s v="US-2014-160780"/>
    <x v="261"/>
    <d v="2014-06-21T00:00:00"/>
    <x v="3"/>
    <x v="647"/>
    <x v="647"/>
    <x v="0"/>
    <x v="0"/>
    <x v="206"/>
    <x v="22"/>
    <n v="81001"/>
    <x v="1"/>
    <s v="OFF-BI-10002931"/>
    <x v="1"/>
    <x v="8"/>
    <s v="Avery Trapezoid Extra Heavy Duty 4&quot; Binders"/>
    <n v="25.164000000000001"/>
    <n v="2"/>
    <n v="0.7"/>
    <n v="-16.775999999999996"/>
    <s v="NO"/>
    <n v="35.229599999999998"/>
    <n v="15.098400000000005"/>
    <n v="0"/>
  </r>
  <r>
    <n v="2680"/>
    <s v="CA-2017-127026"/>
    <x v="276"/>
    <d v="2017-01-27T00:00:00"/>
    <x v="1"/>
    <x v="414"/>
    <x v="414"/>
    <x v="2"/>
    <x v="0"/>
    <x v="25"/>
    <x v="12"/>
    <n v="49201"/>
    <x v="2"/>
    <s v="OFF-BI-10000546"/>
    <x v="1"/>
    <x v="8"/>
    <s v="Avery Durable Binders"/>
    <n v="14.399999999999999"/>
    <n v="5"/>
    <n v="0"/>
    <n v="7.056"/>
    <s v="NO"/>
    <n v="0"/>
    <n v="72"/>
    <n v="6"/>
  </r>
  <r>
    <n v="2681"/>
    <s v="CA-2017-127026"/>
    <x v="276"/>
    <d v="2017-01-27T00:00:00"/>
    <x v="1"/>
    <x v="414"/>
    <x v="414"/>
    <x v="2"/>
    <x v="0"/>
    <x v="25"/>
    <x v="12"/>
    <n v="49201"/>
    <x v="2"/>
    <s v="TEC-AC-10002049"/>
    <x v="2"/>
    <x v="11"/>
    <s v="Logitech G19 Programmable Gaming Keyboard"/>
    <n v="619.94999999999993"/>
    <n v="5"/>
    <n v="0"/>
    <n v="111.59099999999995"/>
    <s v="NO"/>
    <n v="0"/>
    <n v="3099.7499999999995"/>
    <n v="6"/>
  </r>
  <r>
    <n v="2682"/>
    <s v="CA-2017-127026"/>
    <x v="276"/>
    <d v="2017-01-27T00:00:00"/>
    <x v="1"/>
    <x v="414"/>
    <x v="414"/>
    <x v="2"/>
    <x v="0"/>
    <x v="25"/>
    <x v="12"/>
    <n v="49201"/>
    <x v="2"/>
    <s v="OFF-BI-10001196"/>
    <x v="1"/>
    <x v="8"/>
    <s v="Avery Flip-Chart Easel Binder, Black"/>
    <n v="89.52"/>
    <n v="4"/>
    <n v="0"/>
    <n v="42.074399999999997"/>
    <s v="NO"/>
    <n v="0"/>
    <n v="358.08"/>
    <n v="6"/>
  </r>
  <r>
    <n v="2683"/>
    <s v="CA-2017-127026"/>
    <x v="276"/>
    <d v="2017-01-27T00:00:00"/>
    <x v="1"/>
    <x v="414"/>
    <x v="414"/>
    <x v="2"/>
    <x v="0"/>
    <x v="25"/>
    <x v="12"/>
    <n v="49201"/>
    <x v="2"/>
    <s v="TEC-MA-10002981"/>
    <x v="2"/>
    <x v="15"/>
    <s v="I.R.I.S IRISCard Anywhere 5 Card Scanner"/>
    <n v="350.97300000000007"/>
    <n v="3"/>
    <n v="0.1"/>
    <n v="152.08829999999998"/>
    <s v="NO"/>
    <n v="105.29190000000004"/>
    <n v="947.62710000000027"/>
    <n v="6"/>
  </r>
  <r>
    <n v="2684"/>
    <s v="CA-2017-127026"/>
    <x v="276"/>
    <d v="2017-01-27T00:00:00"/>
    <x v="1"/>
    <x v="414"/>
    <x v="414"/>
    <x v="2"/>
    <x v="0"/>
    <x v="25"/>
    <x v="12"/>
    <n v="49201"/>
    <x v="2"/>
    <s v="TEC-PH-10003601"/>
    <x v="2"/>
    <x v="7"/>
    <s v="Ativa D5772 2-Line 5.8GHz Digital Expandable Corded/Cordless Phone System with Answering &amp; Caller ID/Call Waiting, Black/Silver"/>
    <n v="164.99"/>
    <n v="1"/>
    <n v="0"/>
    <n v="49.496999999999986"/>
    <s v="NO"/>
    <n v="0"/>
    <n v="164.99"/>
    <n v="6"/>
  </r>
  <r>
    <n v="2685"/>
    <s v="CA-2017-137085"/>
    <x v="222"/>
    <d v="2017-07-06T00:00:00"/>
    <x v="1"/>
    <x v="564"/>
    <x v="564"/>
    <x v="0"/>
    <x v="0"/>
    <x v="1"/>
    <x v="1"/>
    <n v="90004"/>
    <x v="1"/>
    <s v="OFF-BI-10000632"/>
    <x v="1"/>
    <x v="8"/>
    <s v="Satellite Sectional Post Binders"/>
    <n v="312.55200000000002"/>
    <n v="9"/>
    <n v="0.2"/>
    <n v="101.57939999999999"/>
    <s v="Yes"/>
    <n v="562.59360000000004"/>
    <n v="2250.3744000000002"/>
    <n v="7"/>
  </r>
  <r>
    <n v="2686"/>
    <s v="CA-2016-133123"/>
    <x v="47"/>
    <d v="2016-09-11T00:00:00"/>
    <x v="1"/>
    <x v="41"/>
    <x v="41"/>
    <x v="0"/>
    <x v="0"/>
    <x v="222"/>
    <x v="3"/>
    <n v="27360"/>
    <x v="0"/>
    <s v="OFF-EN-10003055"/>
    <x v="1"/>
    <x v="12"/>
    <s v="Blue String-Tie &amp; Button Interoffice Envelopes, 10 x 13"/>
    <n v="95.951999999999998"/>
    <n v="3"/>
    <n v="0.2"/>
    <n v="29.984999999999985"/>
    <s v="NO"/>
    <n v="57.571200000000005"/>
    <n v="230.28479999999999"/>
    <n v="5"/>
  </r>
  <r>
    <n v="2687"/>
    <s v="CA-2016-133123"/>
    <x v="47"/>
    <d v="2016-09-11T00:00:00"/>
    <x v="1"/>
    <x v="41"/>
    <x v="41"/>
    <x v="0"/>
    <x v="0"/>
    <x v="222"/>
    <x v="3"/>
    <n v="27360"/>
    <x v="0"/>
    <s v="OFF-BI-10001031"/>
    <x v="1"/>
    <x v="8"/>
    <s v="Pressboard Data Binders by Wilson Jones"/>
    <n v="3.2040000000000002"/>
    <n v="2"/>
    <n v="0.7"/>
    <n v="-2.4563999999999995"/>
    <s v="NO"/>
    <n v="4.4855999999999998"/>
    <n v="1.9224000000000006"/>
    <n v="5"/>
  </r>
  <r>
    <n v="2688"/>
    <s v="US-2016-128195"/>
    <x v="578"/>
    <d v="2016-08-05T00:00:00"/>
    <x v="2"/>
    <x v="267"/>
    <x v="267"/>
    <x v="0"/>
    <x v="0"/>
    <x v="97"/>
    <x v="10"/>
    <n v="61604"/>
    <x v="2"/>
    <s v="OFF-BI-10002003"/>
    <x v="1"/>
    <x v="8"/>
    <s v="Ibico Presentation Index for Binding Systems"/>
    <n v="3.9799999999999991"/>
    <n v="5"/>
    <n v="0.8"/>
    <n v="-6.5670000000000019"/>
    <s v="NO"/>
    <n v="15.919999999999996"/>
    <n v="3.9799999999999986"/>
    <n v="1"/>
  </r>
  <r>
    <n v="2689"/>
    <s v="CA-2015-153220"/>
    <x v="768"/>
    <d v="2015-11-14T00:00:00"/>
    <x v="2"/>
    <x v="289"/>
    <x v="289"/>
    <x v="1"/>
    <x v="0"/>
    <x v="1"/>
    <x v="1"/>
    <n v="90032"/>
    <x v="1"/>
    <s v="OFF-PA-10003016"/>
    <x v="1"/>
    <x v="10"/>
    <s v="Adams &quot;While You Were Out&quot; Message Pads"/>
    <n v="15.700000000000001"/>
    <n v="5"/>
    <n v="0"/>
    <n v="7.0649999999999995"/>
    <s v="Yes"/>
    <n v="0"/>
    <n v="78.5"/>
    <n v="2"/>
  </r>
  <r>
    <n v="2690"/>
    <s v="CA-2014-123064"/>
    <x v="479"/>
    <d v="2014-07-02T00:00:00"/>
    <x v="2"/>
    <x v="154"/>
    <x v="154"/>
    <x v="0"/>
    <x v="0"/>
    <x v="22"/>
    <x v="10"/>
    <n v="60653"/>
    <x v="2"/>
    <s v="OFF-AR-10004582"/>
    <x v="1"/>
    <x v="6"/>
    <s v="BIC Brite Liner Grip Highlighters"/>
    <n v="5.2480000000000002"/>
    <n v="4"/>
    <n v="0.2"/>
    <n v="1.6399999999999995"/>
    <s v="NO"/>
    <n v="4.1984000000000004"/>
    <n v="16.793600000000001"/>
    <n v="2"/>
  </r>
  <r>
    <n v="2691"/>
    <s v="CA-2017-156412"/>
    <x v="769"/>
    <d v="2017-12-08T00:00:00"/>
    <x v="1"/>
    <x v="380"/>
    <x v="380"/>
    <x v="0"/>
    <x v="0"/>
    <x v="10"/>
    <x v="9"/>
    <n v="19134"/>
    <x v="3"/>
    <s v="OFF-BI-10004364"/>
    <x v="1"/>
    <x v="8"/>
    <s v="Storex Dura Pro Binders"/>
    <n v="5.3460000000000019"/>
    <n v="3"/>
    <n v="0.7"/>
    <n v="-4.4550000000000001"/>
    <s v="NO"/>
    <n v="11.226600000000001"/>
    <n v="4.8114000000000026"/>
    <n v="4"/>
  </r>
  <r>
    <n v="2692"/>
    <s v="US-2016-144211"/>
    <x v="770"/>
    <d v="2016-09-02T00:00:00"/>
    <x v="1"/>
    <x v="79"/>
    <x v="79"/>
    <x v="0"/>
    <x v="0"/>
    <x v="323"/>
    <x v="22"/>
    <n v="80112"/>
    <x v="1"/>
    <s v="OFF-PA-10002246"/>
    <x v="1"/>
    <x v="10"/>
    <s v="Wirebound Four 2-3/4 x 5 Forms per Page, 400 Sets per Book"/>
    <n v="15.48"/>
    <n v="3"/>
    <n v="0.2"/>
    <n v="5.6115000000000004"/>
    <s v="NO"/>
    <n v="9.2880000000000003"/>
    <n v="37.152000000000001"/>
    <n v="5"/>
  </r>
  <r>
    <n v="2693"/>
    <s v="US-2016-144211"/>
    <x v="770"/>
    <d v="2016-09-02T00:00:00"/>
    <x v="1"/>
    <x v="79"/>
    <x v="79"/>
    <x v="0"/>
    <x v="0"/>
    <x v="323"/>
    <x v="22"/>
    <n v="80112"/>
    <x v="1"/>
    <s v="TEC-PH-10002890"/>
    <x v="2"/>
    <x v="7"/>
    <s v="AT&amp;T 17929 Lendline Telephone"/>
    <n v="108.57599999999999"/>
    <n v="3"/>
    <n v="0.2"/>
    <n v="8.1432000000000002"/>
    <s v="NO"/>
    <n v="65.145599999999988"/>
    <n v="260.58239999999995"/>
    <n v="5"/>
  </r>
  <r>
    <n v="2694"/>
    <s v="CA-2016-138079"/>
    <x v="115"/>
    <d v="2016-01-28T00:00:00"/>
    <x v="1"/>
    <x v="295"/>
    <x v="295"/>
    <x v="1"/>
    <x v="0"/>
    <x v="4"/>
    <x v="4"/>
    <n v="98115"/>
    <x v="1"/>
    <s v="FUR-FU-10001475"/>
    <x v="0"/>
    <x v="5"/>
    <s v="Contract Clock, 14&quot;, Brown"/>
    <n v="109.9"/>
    <n v="5"/>
    <n v="0"/>
    <n v="37.366"/>
    <s v="NO"/>
    <n v="0"/>
    <n v="549.5"/>
    <n v="6"/>
  </r>
  <r>
    <n v="2695"/>
    <s v="CA-2014-143182"/>
    <x v="771"/>
    <d v="2014-10-20T00:00:00"/>
    <x v="1"/>
    <x v="297"/>
    <x v="297"/>
    <x v="0"/>
    <x v="0"/>
    <x v="146"/>
    <x v="2"/>
    <n v="33012"/>
    <x v="0"/>
    <s v="FUR-FU-10004270"/>
    <x v="0"/>
    <x v="5"/>
    <s v="Executive Impressions 13&quot; Clairmont Wall Clock"/>
    <n v="15.384"/>
    <n v="1"/>
    <n v="0.2"/>
    <n v="4.0383000000000013"/>
    <s v="NO"/>
    <n v="3.0768000000000004"/>
    <n v="12.3072"/>
    <n v="5"/>
  </r>
  <r>
    <n v="2696"/>
    <s v="CA-2016-161662"/>
    <x v="569"/>
    <d v="2016-02-09T00:00:00"/>
    <x v="2"/>
    <x v="648"/>
    <x v="648"/>
    <x v="0"/>
    <x v="0"/>
    <x v="152"/>
    <x v="24"/>
    <n v="43130"/>
    <x v="3"/>
    <s v="OFF-PA-10003465"/>
    <x v="1"/>
    <x v="10"/>
    <s v="Xerox 1912"/>
    <n v="30.352"/>
    <n v="2"/>
    <n v="0.2"/>
    <n v="10.623199999999997"/>
    <s v="NO"/>
    <n v="12.1408"/>
    <n v="48.563200000000002"/>
    <n v="2"/>
  </r>
  <r>
    <n v="2697"/>
    <s v="CA-2014-145317"/>
    <x v="772"/>
    <d v="2014-03-23T00:00:00"/>
    <x v="1"/>
    <x v="598"/>
    <x v="598"/>
    <x v="2"/>
    <x v="0"/>
    <x v="108"/>
    <x v="2"/>
    <n v="32216"/>
    <x v="0"/>
    <s v="TEC-MA-10003626"/>
    <x v="2"/>
    <x v="15"/>
    <s v="Hewlett-Packard Deskjet 6540 Color Inkjet Printer"/>
    <n v="821.3"/>
    <n v="4"/>
    <n v="0.5"/>
    <n v="-16.426000000000045"/>
    <s v="NO"/>
    <n v="1642.6"/>
    <n v="1642.6"/>
    <n v="5"/>
  </r>
  <r>
    <n v="2698"/>
    <s v="CA-2014-145317"/>
    <x v="772"/>
    <d v="2014-03-23T00:00:00"/>
    <x v="1"/>
    <x v="598"/>
    <x v="598"/>
    <x v="2"/>
    <x v="0"/>
    <x v="108"/>
    <x v="2"/>
    <n v="32216"/>
    <x v="0"/>
    <s v="TEC-MA-10002412"/>
    <x v="2"/>
    <x v="15"/>
    <s v="Cisco TelePresence System EX90 Videoconferencing Unit"/>
    <n v="22638.48"/>
    <n v="6"/>
    <n v="0.5"/>
    <n v="-1811.0784000000021"/>
    <s v="NO"/>
    <n v="67915.44"/>
    <n v="67915.44"/>
    <n v="5"/>
  </r>
  <r>
    <n v="2699"/>
    <s v="CA-2014-145317"/>
    <x v="772"/>
    <d v="2014-03-23T00:00:00"/>
    <x v="1"/>
    <x v="598"/>
    <x v="598"/>
    <x v="2"/>
    <x v="0"/>
    <x v="108"/>
    <x v="2"/>
    <n v="32216"/>
    <x v="0"/>
    <s v="OFF-PA-10001804"/>
    <x v="1"/>
    <x v="10"/>
    <s v="Xerox 195"/>
    <n v="21.376000000000001"/>
    <n v="4"/>
    <n v="0.2"/>
    <n v="7.4815999999999994"/>
    <s v="NO"/>
    <n v="17.100800000000003"/>
    <n v="68.403199999999998"/>
    <n v="5"/>
  </r>
  <r>
    <n v="2700"/>
    <s v="CA-2014-145317"/>
    <x v="772"/>
    <d v="2014-03-23T00:00:00"/>
    <x v="1"/>
    <x v="598"/>
    <x v="598"/>
    <x v="2"/>
    <x v="0"/>
    <x v="108"/>
    <x v="2"/>
    <n v="32216"/>
    <x v="0"/>
    <s v="OFF-AR-10003183"/>
    <x v="1"/>
    <x v="6"/>
    <s v="Avery Fluorescent Highlighter Four-Color Set"/>
    <n v="8.016"/>
    <n v="3"/>
    <n v="0.2"/>
    <n v="1.0019999999999993"/>
    <s v="NO"/>
    <n v="4.8096000000000005"/>
    <n v="19.238400000000002"/>
    <n v="5"/>
  </r>
  <r>
    <n v="2701"/>
    <s v="CA-2014-145317"/>
    <x v="772"/>
    <d v="2014-03-23T00:00:00"/>
    <x v="1"/>
    <x v="598"/>
    <x v="598"/>
    <x v="2"/>
    <x v="0"/>
    <x v="108"/>
    <x v="2"/>
    <n v="32216"/>
    <x v="0"/>
    <s v="FUR-FU-10004270"/>
    <x v="0"/>
    <x v="5"/>
    <s v="Executive Impressions 13&quot; Clairmont Wall Clock"/>
    <n v="30.768000000000001"/>
    <n v="2"/>
    <n v="0.2"/>
    <n v="8.0766000000000027"/>
    <s v="NO"/>
    <n v="12.307200000000002"/>
    <n v="49.2288"/>
    <n v="5"/>
  </r>
  <r>
    <n v="2702"/>
    <s v="CA-2014-145317"/>
    <x v="772"/>
    <d v="2014-03-23T00:00:00"/>
    <x v="1"/>
    <x v="598"/>
    <x v="598"/>
    <x v="2"/>
    <x v="0"/>
    <x v="108"/>
    <x v="2"/>
    <n v="32216"/>
    <x v="0"/>
    <s v="OFF-FA-10003112"/>
    <x v="1"/>
    <x v="13"/>
    <s v="Staples"/>
    <n v="18.936"/>
    <n v="3"/>
    <n v="0.2"/>
    <n v="5.9174999999999986"/>
    <s v="NO"/>
    <n v="11.361600000000001"/>
    <n v="45.446399999999997"/>
    <n v="5"/>
  </r>
  <r>
    <n v="2703"/>
    <s v="CA-2014-145317"/>
    <x v="772"/>
    <d v="2014-03-23T00:00:00"/>
    <x v="1"/>
    <x v="598"/>
    <x v="598"/>
    <x v="2"/>
    <x v="0"/>
    <x v="108"/>
    <x v="2"/>
    <n v="32216"/>
    <x v="0"/>
    <s v="FUR-FU-10001986"/>
    <x v="0"/>
    <x v="5"/>
    <s v="Dana Fluorescent Magnifying Lamp, White, 36&quot;"/>
    <n v="122.352"/>
    <n v="3"/>
    <n v="0.2"/>
    <n v="15.29399999999999"/>
    <s v="NO"/>
    <n v="73.411200000000008"/>
    <n v="293.64480000000003"/>
    <n v="5"/>
  </r>
  <r>
    <n v="2704"/>
    <s v="CA-2014-143413"/>
    <x v="773"/>
    <d v="2014-05-30T00:00:00"/>
    <x v="1"/>
    <x v="261"/>
    <x v="261"/>
    <x v="0"/>
    <x v="0"/>
    <x v="248"/>
    <x v="39"/>
    <n v="21215"/>
    <x v="3"/>
    <s v="OFF-PA-10002319"/>
    <x v="1"/>
    <x v="10"/>
    <s v="Xerox 1944"/>
    <n v="116.28"/>
    <n v="3"/>
    <n v="0"/>
    <n v="56.977199999999996"/>
    <s v="NO"/>
    <n v="0"/>
    <n v="348.84000000000003"/>
    <n v="6"/>
  </r>
  <r>
    <n v="2705"/>
    <s v="CA-2017-156818"/>
    <x v="497"/>
    <d v="2017-07-13T00:00:00"/>
    <x v="0"/>
    <x v="557"/>
    <x v="557"/>
    <x v="0"/>
    <x v="0"/>
    <x v="20"/>
    <x v="15"/>
    <n v="10009"/>
    <x v="3"/>
    <s v="TEC-AC-10002323"/>
    <x v="2"/>
    <x v="11"/>
    <s v="SanDisk Ultra 32 GB MicroSDHC Class 10 Memory Card"/>
    <n v="132.60000000000002"/>
    <n v="6"/>
    <n v="0"/>
    <n v="17.238000000000007"/>
    <s v="NO"/>
    <n v="0"/>
    <n v="795.60000000000014"/>
    <n v="2"/>
  </r>
  <r>
    <n v="2706"/>
    <s v="CA-2017-155873"/>
    <x v="114"/>
    <d v="2017-06-21T00:00:00"/>
    <x v="1"/>
    <x v="437"/>
    <x v="437"/>
    <x v="2"/>
    <x v="0"/>
    <x v="51"/>
    <x v="27"/>
    <n v="88220"/>
    <x v="1"/>
    <s v="OFF-SU-10001165"/>
    <x v="1"/>
    <x v="14"/>
    <s v="Acme Elite Stainless Steel Scissors"/>
    <n v="16.68"/>
    <n v="2"/>
    <n v="0"/>
    <n v="4.3368000000000002"/>
    <s v="NO"/>
    <n v="0"/>
    <n v="33.36"/>
    <n v="5"/>
  </r>
  <r>
    <n v="2707"/>
    <s v="CA-2017-155873"/>
    <x v="114"/>
    <d v="2017-06-21T00:00:00"/>
    <x v="1"/>
    <x v="437"/>
    <x v="437"/>
    <x v="2"/>
    <x v="0"/>
    <x v="51"/>
    <x v="27"/>
    <n v="88220"/>
    <x v="1"/>
    <s v="OFF-PA-10001246"/>
    <x v="1"/>
    <x v="10"/>
    <s v="Xerox 215"/>
    <n v="19.440000000000001"/>
    <n v="3"/>
    <n v="0"/>
    <n v="9.3312000000000008"/>
    <s v="NO"/>
    <n v="0"/>
    <n v="58.320000000000007"/>
    <n v="5"/>
  </r>
  <r>
    <n v="2708"/>
    <s v="CA-2017-155873"/>
    <x v="114"/>
    <d v="2017-06-21T00:00:00"/>
    <x v="1"/>
    <x v="437"/>
    <x v="437"/>
    <x v="2"/>
    <x v="0"/>
    <x v="51"/>
    <x v="27"/>
    <n v="88220"/>
    <x v="1"/>
    <s v="OFF-PA-10001815"/>
    <x v="1"/>
    <x v="10"/>
    <s v="Xerox 1885"/>
    <n v="192.16"/>
    <n v="4"/>
    <n v="0"/>
    <n v="92.236799999999988"/>
    <s v="NO"/>
    <n v="0"/>
    <n v="768.64"/>
    <n v="5"/>
  </r>
  <r>
    <n v="2709"/>
    <s v="CA-2015-121797"/>
    <x v="564"/>
    <d v="2015-02-06T00:00:00"/>
    <x v="1"/>
    <x v="230"/>
    <x v="230"/>
    <x v="0"/>
    <x v="0"/>
    <x v="1"/>
    <x v="1"/>
    <n v="90049"/>
    <x v="1"/>
    <s v="FUR-FU-10001876"/>
    <x v="0"/>
    <x v="5"/>
    <s v="Computer Room Manger, 14&quot;"/>
    <n v="227.35999999999999"/>
    <n v="7"/>
    <n v="0"/>
    <n v="81.849599999999981"/>
    <s v="NO"/>
    <n v="0"/>
    <n v="1591.52"/>
    <n v="7"/>
  </r>
  <r>
    <n v="2710"/>
    <s v="CA-2015-121797"/>
    <x v="564"/>
    <d v="2015-02-06T00:00:00"/>
    <x v="1"/>
    <x v="230"/>
    <x v="230"/>
    <x v="0"/>
    <x v="0"/>
    <x v="1"/>
    <x v="1"/>
    <n v="90049"/>
    <x v="1"/>
    <s v="TEC-MA-10000488"/>
    <x v="2"/>
    <x v="15"/>
    <s v="Bady BDG101FRU Card Printer"/>
    <n v="1919.9760000000001"/>
    <n v="3"/>
    <n v="0.2"/>
    <n v="215.99729999999977"/>
    <s v="NO"/>
    <n v="1151.9856"/>
    <n v="4607.9423999999999"/>
    <n v="7"/>
  </r>
  <r>
    <n v="2711"/>
    <s v="US-2015-120572"/>
    <x v="555"/>
    <d v="2015-12-15T00:00:00"/>
    <x v="1"/>
    <x v="485"/>
    <x v="485"/>
    <x v="0"/>
    <x v="0"/>
    <x v="108"/>
    <x v="2"/>
    <n v="32216"/>
    <x v="0"/>
    <s v="OFF-BI-10001098"/>
    <x v="1"/>
    <x v="8"/>
    <s v="Acco D-Ring Binder w/DublLock"/>
    <n v="12.828000000000001"/>
    <n v="2"/>
    <n v="0.7"/>
    <n v="-8.9795999999999978"/>
    <s v="NO"/>
    <n v="17.959199999999999"/>
    <n v="7.6968000000000032"/>
    <n v="4"/>
  </r>
  <r>
    <n v="2712"/>
    <s v="CA-2017-132430"/>
    <x v="449"/>
    <d v="2017-10-11T00:00:00"/>
    <x v="2"/>
    <x v="434"/>
    <x v="434"/>
    <x v="1"/>
    <x v="0"/>
    <x v="80"/>
    <x v="24"/>
    <n v="44107"/>
    <x v="3"/>
    <s v="FUR-FU-10003577"/>
    <x v="0"/>
    <x v="5"/>
    <s v="Nu-Dell Leatherette Frames"/>
    <n v="45.888000000000005"/>
    <n v="4"/>
    <n v="0.2"/>
    <n v="9.1775999999999982"/>
    <s v="NO"/>
    <n v="36.710400000000007"/>
    <n v="146.84160000000003"/>
    <n v="2"/>
  </r>
  <r>
    <n v="2713"/>
    <s v="CA-2017-146031"/>
    <x v="570"/>
    <d v="2017-08-01T00:00:00"/>
    <x v="0"/>
    <x v="306"/>
    <x v="306"/>
    <x v="0"/>
    <x v="0"/>
    <x v="21"/>
    <x v="15"/>
    <n v="12180"/>
    <x v="3"/>
    <s v="OFF-AR-10002656"/>
    <x v="1"/>
    <x v="6"/>
    <s v="Sanford Liquid Accent Highlighters"/>
    <n v="60.12"/>
    <n v="9"/>
    <n v="0"/>
    <n v="22.244399999999995"/>
    <s v="NO"/>
    <n v="0"/>
    <n v="541.07999999999993"/>
    <n v="3"/>
  </r>
  <r>
    <n v="2714"/>
    <s v="CA-2014-110100"/>
    <x v="573"/>
    <d v="2014-04-29T00:00:00"/>
    <x v="1"/>
    <x v="62"/>
    <x v="62"/>
    <x v="0"/>
    <x v="0"/>
    <x v="40"/>
    <x v="3"/>
    <n v="28403"/>
    <x v="0"/>
    <s v="TEC-PH-10004531"/>
    <x v="2"/>
    <x v="7"/>
    <s v="AT&amp;T CL2909"/>
    <n v="302.37599999999998"/>
    <n v="3"/>
    <n v="0.2"/>
    <n v="37.796999999999997"/>
    <s v="NO"/>
    <n v="181.4256"/>
    <n v="725.7023999999999"/>
    <n v="4"/>
  </r>
  <r>
    <n v="2715"/>
    <s v="CA-2015-103723"/>
    <x v="494"/>
    <d v="2015-12-06T00:00:00"/>
    <x v="1"/>
    <x v="457"/>
    <x v="457"/>
    <x v="2"/>
    <x v="0"/>
    <x v="4"/>
    <x v="4"/>
    <n v="98105"/>
    <x v="1"/>
    <s v="OFF-AR-10003251"/>
    <x v="1"/>
    <x v="6"/>
    <s v="Prang Drawing Pencil Set"/>
    <n v="13.899999999999999"/>
    <n v="5"/>
    <n v="0"/>
    <n v="5.56"/>
    <s v="NO"/>
    <n v="0"/>
    <n v="69.5"/>
    <n v="5"/>
  </r>
  <r>
    <n v="2716"/>
    <s v="CA-2014-127187"/>
    <x v="774"/>
    <d v="2014-12-08T00:00:00"/>
    <x v="1"/>
    <x v="434"/>
    <x v="434"/>
    <x v="1"/>
    <x v="0"/>
    <x v="20"/>
    <x v="15"/>
    <n v="10024"/>
    <x v="3"/>
    <s v="TEC-PH-10000673"/>
    <x v="2"/>
    <x v="7"/>
    <s v="Plantronics Voyager Pro HD - Bluetooth Headset"/>
    <n v="129.97999999999999"/>
    <n v="2"/>
    <n v="0"/>
    <n v="62.3904"/>
    <s v="NO"/>
    <n v="0"/>
    <n v="259.95999999999998"/>
    <n v="4"/>
  </r>
  <r>
    <n v="2717"/>
    <s v="CA-2017-128475"/>
    <x v="775"/>
    <d v="2017-09-01T00:00:00"/>
    <x v="1"/>
    <x v="649"/>
    <x v="649"/>
    <x v="2"/>
    <x v="0"/>
    <x v="38"/>
    <x v="32"/>
    <n v="31907"/>
    <x v="0"/>
    <s v="TEC-AC-10000158"/>
    <x v="2"/>
    <x v="11"/>
    <s v="Sony 64GB Class 10 Micro SDHC R40 Memory Card"/>
    <n v="71.98"/>
    <n v="2"/>
    <n v="0"/>
    <n v="15.1158"/>
    <s v="NO"/>
    <n v="0"/>
    <n v="143.96"/>
    <n v="6"/>
  </r>
  <r>
    <n v="2718"/>
    <s v="CA-2014-100006"/>
    <x v="557"/>
    <d v="2014-09-13T00:00:00"/>
    <x v="1"/>
    <x v="589"/>
    <x v="589"/>
    <x v="0"/>
    <x v="0"/>
    <x v="20"/>
    <x v="15"/>
    <n v="10024"/>
    <x v="3"/>
    <s v="TEC-PH-10002075"/>
    <x v="2"/>
    <x v="7"/>
    <s v="AT&amp;T EL51110 DECT"/>
    <n v="377.96999999999997"/>
    <n v="3"/>
    <n v="0"/>
    <n v="109.61129999999999"/>
    <s v="NO"/>
    <n v="0"/>
    <n v="1133.9099999999999"/>
    <n v="6"/>
  </r>
  <r>
    <n v="2719"/>
    <s v="CA-2017-144827"/>
    <x v="202"/>
    <d v="2017-12-27T00:00:00"/>
    <x v="1"/>
    <x v="339"/>
    <x v="339"/>
    <x v="0"/>
    <x v="0"/>
    <x v="116"/>
    <x v="1"/>
    <n v="92627"/>
    <x v="1"/>
    <s v="OFF-ST-10004340"/>
    <x v="1"/>
    <x v="4"/>
    <s v="Fellowes Mobile File Cart, Black"/>
    <n v="124.36"/>
    <n v="2"/>
    <n v="0"/>
    <n v="33.577200000000005"/>
    <s v="NO"/>
    <n v="0"/>
    <n v="248.72"/>
    <n v="6"/>
  </r>
  <r>
    <n v="2720"/>
    <s v="CA-2014-110030"/>
    <x v="776"/>
    <d v="2014-12-08T00:00:00"/>
    <x v="0"/>
    <x v="166"/>
    <x v="166"/>
    <x v="0"/>
    <x v="0"/>
    <x v="12"/>
    <x v="5"/>
    <n v="77095"/>
    <x v="2"/>
    <s v="FUR-FU-10002759"/>
    <x v="0"/>
    <x v="5"/>
    <s v="12-1/2 Diameter Round Wall Clock"/>
    <n v="23.976000000000003"/>
    <n v="3"/>
    <n v="0.6"/>
    <n v="-14.385599999999997"/>
    <s v="NO"/>
    <n v="43.156800000000004"/>
    <n v="28.771200000000007"/>
    <n v="2"/>
  </r>
  <r>
    <n v="2721"/>
    <s v="CA-2014-121286"/>
    <x v="130"/>
    <d v="2014-11-08T00:00:00"/>
    <x v="0"/>
    <x v="21"/>
    <x v="21"/>
    <x v="1"/>
    <x v="0"/>
    <x v="143"/>
    <x v="3"/>
    <n v="27511"/>
    <x v="0"/>
    <s v="OFF-FA-10000585"/>
    <x v="1"/>
    <x v="13"/>
    <s v="OIC Bulk Pack Metal Binder Clips"/>
    <n v="8.3760000000000012"/>
    <n v="3"/>
    <n v="0.2"/>
    <n v="2.7222"/>
    <s v="NO"/>
    <n v="5.0256000000000007"/>
    <n v="20.102400000000003"/>
    <n v="4"/>
  </r>
  <r>
    <n v="2722"/>
    <s v="CA-2014-121286"/>
    <x v="130"/>
    <d v="2014-11-08T00:00:00"/>
    <x v="0"/>
    <x v="21"/>
    <x v="21"/>
    <x v="1"/>
    <x v="0"/>
    <x v="143"/>
    <x v="3"/>
    <n v="27511"/>
    <x v="0"/>
    <s v="OFF-AP-10004859"/>
    <x v="1"/>
    <x v="9"/>
    <s v="Acco 6 Outlet Guardian Premium Surge Suppressor"/>
    <n v="58.240000000000009"/>
    <n v="5"/>
    <n v="0.2"/>
    <n v="5.0960000000000001"/>
    <s v="NO"/>
    <n v="58.240000000000009"/>
    <n v="232.96000000000004"/>
    <n v="4"/>
  </r>
  <r>
    <n v="2723"/>
    <s v="CA-2016-164735"/>
    <x v="167"/>
    <d v="2016-04-19T00:00:00"/>
    <x v="0"/>
    <x v="483"/>
    <x v="483"/>
    <x v="0"/>
    <x v="0"/>
    <x v="166"/>
    <x v="17"/>
    <n v="22304"/>
    <x v="0"/>
    <s v="OFF-ST-10001558"/>
    <x v="1"/>
    <x v="4"/>
    <s v="Acco Perma 4000 Stacking Storage Drawers"/>
    <n v="81.199999999999989"/>
    <n v="5"/>
    <n v="0"/>
    <n v="12.18"/>
    <s v="NO"/>
    <n v="0"/>
    <n v="405.99999999999994"/>
    <n v="5"/>
  </r>
  <r>
    <n v="2724"/>
    <s v="CA-2014-153479"/>
    <x v="777"/>
    <d v="2014-10-08T00:00:00"/>
    <x v="1"/>
    <x v="650"/>
    <x v="650"/>
    <x v="0"/>
    <x v="0"/>
    <x v="132"/>
    <x v="1"/>
    <n v="94591"/>
    <x v="1"/>
    <s v="OFF-LA-10004689"/>
    <x v="1"/>
    <x v="2"/>
    <s v="Avery 512"/>
    <n v="14.450000000000001"/>
    <n v="5"/>
    <n v="0"/>
    <n v="6.7915000000000001"/>
    <s v="NO"/>
    <n v="0"/>
    <n v="72.25"/>
    <n v="4"/>
  </r>
  <r>
    <n v="2725"/>
    <s v="CA-2014-153479"/>
    <x v="777"/>
    <d v="2014-10-08T00:00:00"/>
    <x v="1"/>
    <x v="650"/>
    <x v="650"/>
    <x v="0"/>
    <x v="0"/>
    <x v="132"/>
    <x v="1"/>
    <n v="94591"/>
    <x v="1"/>
    <s v="OFF-BI-10002867"/>
    <x v="1"/>
    <x v="8"/>
    <s v="GBC Recycled Regency Composition Covers"/>
    <n v="95.64800000000001"/>
    <n v="2"/>
    <n v="0.2"/>
    <n v="31.085599999999989"/>
    <s v="NO"/>
    <n v="38.259200000000007"/>
    <n v="153.03680000000003"/>
    <n v="4"/>
  </r>
  <r>
    <n v="2726"/>
    <s v="CA-2017-149888"/>
    <x v="659"/>
    <d v="2017-11-13T00:00:00"/>
    <x v="1"/>
    <x v="212"/>
    <x v="212"/>
    <x v="0"/>
    <x v="0"/>
    <x v="10"/>
    <x v="9"/>
    <n v="19120"/>
    <x v="3"/>
    <s v="TEC-PH-10003811"/>
    <x v="2"/>
    <x v="7"/>
    <s v="Jabra Supreme Plus Driver Edition Headset"/>
    <n v="359.97"/>
    <n v="5"/>
    <n v="0.4"/>
    <n v="-71.994000000000028"/>
    <s v="NO"/>
    <n v="719.94"/>
    <n v="1079.9100000000001"/>
    <n v="6"/>
  </r>
  <r>
    <n v="2727"/>
    <s v="CA-2017-149888"/>
    <x v="659"/>
    <d v="2017-11-13T00:00:00"/>
    <x v="1"/>
    <x v="212"/>
    <x v="212"/>
    <x v="0"/>
    <x v="0"/>
    <x v="10"/>
    <x v="9"/>
    <n v="19120"/>
    <x v="3"/>
    <s v="FUR-TA-10000849"/>
    <x v="0"/>
    <x v="3"/>
    <s v="Bevis Rectangular Conference Tables"/>
    <n v="350.35199999999998"/>
    <n v="4"/>
    <n v="0.4"/>
    <n v="-140.14079999999996"/>
    <s v="NO"/>
    <n v="560.56319999999994"/>
    <n v="840.84479999999996"/>
    <n v="6"/>
  </r>
  <r>
    <n v="2728"/>
    <s v="CA-2017-119193"/>
    <x v="66"/>
    <d v="2017-12-24T00:00:00"/>
    <x v="2"/>
    <x v="85"/>
    <x v="85"/>
    <x v="0"/>
    <x v="0"/>
    <x v="167"/>
    <x v="24"/>
    <n v="43615"/>
    <x v="3"/>
    <s v="OFF-BI-10000848"/>
    <x v="1"/>
    <x v="8"/>
    <s v="Angle-D Ring Binders"/>
    <n v="1.6410000000000002"/>
    <n v="1"/>
    <n v="0.7"/>
    <n v="-1.3128000000000002"/>
    <s v="NO"/>
    <n v="1.1487000000000001"/>
    <n v="0.49230000000000018"/>
    <n v="2"/>
  </r>
  <r>
    <n v="2729"/>
    <s v="CA-2017-119193"/>
    <x v="66"/>
    <d v="2017-12-24T00:00:00"/>
    <x v="2"/>
    <x v="85"/>
    <x v="85"/>
    <x v="0"/>
    <x v="0"/>
    <x v="167"/>
    <x v="24"/>
    <n v="43615"/>
    <x v="3"/>
    <s v="TEC-PH-10003072"/>
    <x v="2"/>
    <x v="7"/>
    <s v="Panasonic KX-TG9541B DECT 6.0 Digital 2-Line Expandable Cordless Phone With Digital Answering System"/>
    <n v="629.95799999999997"/>
    <n v="7"/>
    <n v="0.4"/>
    <n v="94.49369999999999"/>
    <s v="NO"/>
    <n v="1763.8824000000002"/>
    <n v="2645.8235999999997"/>
    <n v="2"/>
  </r>
  <r>
    <n v="2730"/>
    <s v="CA-2017-104801"/>
    <x v="778"/>
    <d v="2017-02-19T00:00:00"/>
    <x v="1"/>
    <x v="651"/>
    <x v="651"/>
    <x v="0"/>
    <x v="0"/>
    <x v="4"/>
    <x v="4"/>
    <n v="98105"/>
    <x v="1"/>
    <s v="OFF-AR-10001547"/>
    <x v="1"/>
    <x v="6"/>
    <s v="Newell 311"/>
    <n v="6.63"/>
    <n v="3"/>
    <n v="0"/>
    <n v="1.7901"/>
    <s v="NO"/>
    <n v="0"/>
    <n v="19.89"/>
    <n v="6"/>
  </r>
  <r>
    <n v="2731"/>
    <s v="CA-2017-104801"/>
    <x v="778"/>
    <d v="2017-02-19T00:00:00"/>
    <x v="1"/>
    <x v="651"/>
    <x v="651"/>
    <x v="0"/>
    <x v="0"/>
    <x v="4"/>
    <x v="4"/>
    <n v="98105"/>
    <x v="1"/>
    <s v="TEC-AC-10001838"/>
    <x v="2"/>
    <x v="11"/>
    <s v="Razer Tiamat Over Ear 7.1 Surround Sound PC Gaming Headset"/>
    <n v="799.96"/>
    <n v="4"/>
    <n v="0"/>
    <n v="343.98280000000005"/>
    <s v="NO"/>
    <n v="0"/>
    <n v="3199.84"/>
    <n v="6"/>
  </r>
  <r>
    <n v="2732"/>
    <s v="CA-2017-104801"/>
    <x v="778"/>
    <d v="2017-02-19T00:00:00"/>
    <x v="1"/>
    <x v="651"/>
    <x v="651"/>
    <x v="0"/>
    <x v="0"/>
    <x v="4"/>
    <x v="4"/>
    <n v="98105"/>
    <x v="1"/>
    <s v="FUR-FU-10004017"/>
    <x v="0"/>
    <x v="5"/>
    <s v="Tenex Contemporary Contur Chairmats for Low and Medium Pile Carpet, Computer, 39&quot; x 49&quot;"/>
    <n v="107.53"/>
    <n v="1"/>
    <n v="0"/>
    <n v="21.506"/>
    <s v="NO"/>
    <n v="0"/>
    <n v="107.53"/>
    <n v="6"/>
  </r>
  <r>
    <n v="2733"/>
    <s v="CA-2014-107594"/>
    <x v="779"/>
    <d v="2014-07-06T00:00:00"/>
    <x v="1"/>
    <x v="13"/>
    <x v="13"/>
    <x v="0"/>
    <x v="0"/>
    <x v="135"/>
    <x v="30"/>
    <n v="7060"/>
    <x v="3"/>
    <s v="TEC-PH-10002923"/>
    <x v="2"/>
    <x v="7"/>
    <s v="Logitech B530 USB Headset - headset - Full size, Binaural"/>
    <n v="73.98"/>
    <n v="2"/>
    <n v="0"/>
    <n v="19.974600000000002"/>
    <s v="NO"/>
    <n v="0"/>
    <n v="147.96"/>
    <n v="4"/>
  </r>
  <r>
    <n v="2734"/>
    <s v="CA-2014-107594"/>
    <x v="779"/>
    <d v="2014-07-06T00:00:00"/>
    <x v="1"/>
    <x v="13"/>
    <x v="13"/>
    <x v="0"/>
    <x v="0"/>
    <x v="135"/>
    <x v="30"/>
    <n v="7060"/>
    <x v="3"/>
    <s v="OFF-AR-10000716"/>
    <x v="1"/>
    <x v="6"/>
    <s v="DIXON Ticonderoga Erasable Checking Pencils"/>
    <n v="5.58"/>
    <n v="1"/>
    <n v="0"/>
    <n v="2.1762000000000001"/>
    <s v="NO"/>
    <n v="0"/>
    <n v="5.58"/>
    <n v="4"/>
  </r>
  <r>
    <n v="2735"/>
    <s v="CA-2015-129770"/>
    <x v="780"/>
    <d v="2015-02-23T00:00:00"/>
    <x v="0"/>
    <x v="555"/>
    <x v="555"/>
    <x v="0"/>
    <x v="0"/>
    <x v="324"/>
    <x v="27"/>
    <n v="88001"/>
    <x v="1"/>
    <s v="OFF-PA-10000249"/>
    <x v="1"/>
    <x v="10"/>
    <s v="Easy-staple paper"/>
    <n v="49.12"/>
    <n v="4"/>
    <n v="0"/>
    <n v="23.086399999999998"/>
    <s v="NO"/>
    <n v="0"/>
    <n v="196.48"/>
    <n v="2"/>
  </r>
  <r>
    <n v="2736"/>
    <s v="CA-2015-115798"/>
    <x v="50"/>
    <d v="2015-11-19T00:00:00"/>
    <x v="1"/>
    <x v="107"/>
    <x v="107"/>
    <x v="0"/>
    <x v="0"/>
    <x v="46"/>
    <x v="13"/>
    <n v="19711"/>
    <x v="3"/>
    <s v="TEC-PH-10003691"/>
    <x v="2"/>
    <x v="7"/>
    <s v="BlackBerry Q10"/>
    <n v="377.96999999999997"/>
    <n v="3"/>
    <n v="0"/>
    <n v="94.492500000000007"/>
    <s v="NO"/>
    <n v="0"/>
    <n v="1133.9099999999999"/>
    <n v="6"/>
  </r>
  <r>
    <n v="2737"/>
    <s v="CA-2015-115798"/>
    <x v="50"/>
    <d v="2015-11-19T00:00:00"/>
    <x v="1"/>
    <x v="107"/>
    <x v="107"/>
    <x v="0"/>
    <x v="0"/>
    <x v="46"/>
    <x v="13"/>
    <n v="19711"/>
    <x v="3"/>
    <s v="OFF-PA-10001560"/>
    <x v="1"/>
    <x v="10"/>
    <s v="Adams Telephone Message Books, 5 1/4” x 11”"/>
    <n v="42.28"/>
    <n v="7"/>
    <n v="0"/>
    <n v="19.871600000000001"/>
    <s v="NO"/>
    <n v="0"/>
    <n v="295.96000000000004"/>
    <n v="6"/>
  </r>
  <r>
    <n v="2738"/>
    <s v="CA-2015-115798"/>
    <x v="50"/>
    <d v="2015-11-19T00:00:00"/>
    <x v="1"/>
    <x v="107"/>
    <x v="107"/>
    <x v="0"/>
    <x v="0"/>
    <x v="46"/>
    <x v="13"/>
    <n v="19711"/>
    <x v="3"/>
    <s v="FUR-BO-10004467"/>
    <x v="0"/>
    <x v="0"/>
    <s v="Bestar Classic Bookcase"/>
    <n v="299.96999999999997"/>
    <n v="3"/>
    <n v="0"/>
    <n v="56.994299999999981"/>
    <s v="NO"/>
    <n v="0"/>
    <n v="899.90999999999985"/>
    <n v="6"/>
  </r>
  <r>
    <n v="2739"/>
    <s v="CA-2015-115798"/>
    <x v="50"/>
    <d v="2015-11-19T00:00:00"/>
    <x v="1"/>
    <x v="107"/>
    <x v="107"/>
    <x v="0"/>
    <x v="0"/>
    <x v="46"/>
    <x v="13"/>
    <n v="19711"/>
    <x v="3"/>
    <s v="TEC-PH-10001819"/>
    <x v="2"/>
    <x v="7"/>
    <s v="Innergie mMini Combo Duo USB Travel Charging Kit"/>
    <n v="89.98"/>
    <n v="2"/>
    <n v="0"/>
    <n v="43.190399999999997"/>
    <s v="NO"/>
    <n v="0"/>
    <n v="179.96"/>
    <n v="6"/>
  </r>
  <r>
    <n v="2740"/>
    <s v="CA-2017-122707"/>
    <x v="513"/>
    <d v="2017-04-18T00:00:00"/>
    <x v="2"/>
    <x v="494"/>
    <x v="494"/>
    <x v="1"/>
    <x v="0"/>
    <x v="325"/>
    <x v="19"/>
    <n v="35244"/>
    <x v="0"/>
    <s v="OFF-SU-10000157"/>
    <x v="1"/>
    <x v="14"/>
    <s v="Compact Automatic Electric Letter Opener"/>
    <n v="477.24"/>
    <n v="4"/>
    <n v="0"/>
    <n v="9.5448000000000093"/>
    <s v="NO"/>
    <n v="0"/>
    <n v="1908.96"/>
    <n v="2"/>
  </r>
  <r>
    <n v="2741"/>
    <s v="CA-2017-122707"/>
    <x v="513"/>
    <d v="2017-04-18T00:00:00"/>
    <x v="2"/>
    <x v="494"/>
    <x v="494"/>
    <x v="1"/>
    <x v="0"/>
    <x v="325"/>
    <x v="19"/>
    <n v="35244"/>
    <x v="0"/>
    <s v="TEC-AC-10004227"/>
    <x v="2"/>
    <x v="11"/>
    <s v="SanDisk Ultra 16 GB MicroSDHC Class 10 Memory Card"/>
    <n v="25.98"/>
    <n v="2"/>
    <n v="0"/>
    <n v="1.558799999999998"/>
    <s v="NO"/>
    <n v="0"/>
    <n v="51.96"/>
    <n v="2"/>
  </r>
  <r>
    <n v="2742"/>
    <s v="CA-2016-165015"/>
    <x v="781"/>
    <d v="2016-02-27T00:00:00"/>
    <x v="0"/>
    <x v="232"/>
    <x v="232"/>
    <x v="0"/>
    <x v="0"/>
    <x v="46"/>
    <x v="24"/>
    <n v="43055"/>
    <x v="3"/>
    <s v="OFF-EN-10003134"/>
    <x v="1"/>
    <x v="12"/>
    <s v="Staple envelope"/>
    <n v="46.72"/>
    <n v="5"/>
    <n v="0.2"/>
    <n v="17.52"/>
    <s v="NO"/>
    <n v="46.72"/>
    <n v="186.88"/>
    <n v="2"/>
  </r>
  <r>
    <n v="2743"/>
    <s v="CA-2014-149244"/>
    <x v="130"/>
    <d v="2014-11-08T00:00:00"/>
    <x v="1"/>
    <x v="652"/>
    <x v="652"/>
    <x v="0"/>
    <x v="0"/>
    <x v="70"/>
    <x v="1"/>
    <n v="92037"/>
    <x v="1"/>
    <s v="FUR-FU-10004671"/>
    <x v="0"/>
    <x v="5"/>
    <s v="Executive Impressions 12&quot; Wall Clock"/>
    <n v="35.340000000000003"/>
    <n v="2"/>
    <n v="0"/>
    <n v="13.429200000000002"/>
    <s v="NO"/>
    <n v="0"/>
    <n v="70.680000000000007"/>
    <n v="4"/>
  </r>
  <r>
    <n v="2744"/>
    <s v="CA-2015-140144"/>
    <x v="782"/>
    <d v="2015-06-25T00:00:00"/>
    <x v="0"/>
    <x v="34"/>
    <x v="34"/>
    <x v="1"/>
    <x v="0"/>
    <x v="8"/>
    <x v="1"/>
    <n v="94122"/>
    <x v="1"/>
    <s v="FUR-FU-10002253"/>
    <x v="0"/>
    <x v="5"/>
    <s v="Howard Miller 13&quot; Diameter Pewter Finish Round Wall Clock"/>
    <n v="257.64"/>
    <n v="6"/>
    <n v="0"/>
    <n v="100.4796"/>
    <s v="NO"/>
    <n v="0"/>
    <n v="1545.84"/>
    <n v="5"/>
  </r>
  <r>
    <n v="2745"/>
    <s v="CA-2015-140144"/>
    <x v="782"/>
    <d v="2015-06-25T00:00:00"/>
    <x v="0"/>
    <x v="34"/>
    <x v="34"/>
    <x v="1"/>
    <x v="0"/>
    <x v="8"/>
    <x v="1"/>
    <n v="94122"/>
    <x v="1"/>
    <s v="TEC-PH-10002726"/>
    <x v="2"/>
    <x v="7"/>
    <s v="netTALK DUO VoIP Telephone Service"/>
    <n v="125.97600000000001"/>
    <n v="3"/>
    <n v="0.2"/>
    <n v="47.241"/>
    <s v="NO"/>
    <n v="75.585600000000014"/>
    <n v="302.34240000000005"/>
    <n v="5"/>
  </r>
  <r>
    <n v="2746"/>
    <s v="CA-2017-163321"/>
    <x v="783"/>
    <d v="2017-08-11T00:00:00"/>
    <x v="0"/>
    <x v="248"/>
    <x v="248"/>
    <x v="0"/>
    <x v="0"/>
    <x v="108"/>
    <x v="3"/>
    <n v="28540"/>
    <x v="0"/>
    <s v="TEC-AC-10004571"/>
    <x v="2"/>
    <x v="11"/>
    <s v="Logitech G700s Rechargeable Gaming Mouse"/>
    <n v="79.992000000000004"/>
    <n v="1"/>
    <n v="0.2"/>
    <n v="21.997800000000002"/>
    <s v="NO"/>
    <n v="15.998400000000002"/>
    <n v="63.993600000000001"/>
    <n v="4"/>
  </r>
  <r>
    <n v="2747"/>
    <s v="CA-2014-155887"/>
    <x v="552"/>
    <d v="2014-05-17T00:00:00"/>
    <x v="1"/>
    <x v="409"/>
    <x v="409"/>
    <x v="0"/>
    <x v="0"/>
    <x v="47"/>
    <x v="31"/>
    <n v="2038"/>
    <x v="3"/>
    <s v="FUR-TA-10002228"/>
    <x v="0"/>
    <x v="3"/>
    <s v="Bevis Traditional Conference Table Top, Plinth Base"/>
    <n v="700.05600000000004"/>
    <n v="3"/>
    <n v="0.3"/>
    <n v="-130.0104"/>
    <s v="NO"/>
    <n v="630.05039999999997"/>
    <n v="1470.1176"/>
    <n v="5"/>
  </r>
  <r>
    <n v="2748"/>
    <s v="US-2015-165449"/>
    <x v="6"/>
    <d v="2015-11-26T00:00:00"/>
    <x v="1"/>
    <x v="399"/>
    <x v="399"/>
    <x v="2"/>
    <x v="0"/>
    <x v="326"/>
    <x v="5"/>
    <n v="75034"/>
    <x v="2"/>
    <s v="TEC-AC-10004127"/>
    <x v="2"/>
    <x v="11"/>
    <s v="SanDisk Cruzer 8 GB USB Flash Drive"/>
    <n v="27.168000000000003"/>
    <n v="4"/>
    <n v="0.2"/>
    <n v="-1.3583999999999987"/>
    <s v="NO"/>
    <n v="21.734400000000004"/>
    <n v="86.937600000000003"/>
    <n v="4"/>
  </r>
  <r>
    <n v="2749"/>
    <s v="CA-2015-110247"/>
    <x v="784"/>
    <d v="2015-12-08T00:00:00"/>
    <x v="1"/>
    <x v="653"/>
    <x v="653"/>
    <x v="0"/>
    <x v="0"/>
    <x v="315"/>
    <x v="2"/>
    <n v="32303"/>
    <x v="0"/>
    <s v="OFF-BI-10001553"/>
    <x v="1"/>
    <x v="8"/>
    <s v="SpineVue Locking Slant-D Ring Binders by Cardinal"/>
    <n v="8.2260000000000009"/>
    <n v="3"/>
    <n v="0.7"/>
    <n v="-6.0323999999999991"/>
    <s v="NO"/>
    <n v="17.274600000000003"/>
    <n v="7.4034000000000013"/>
    <n v="4"/>
  </r>
  <r>
    <n v="2750"/>
    <s v="US-2014-141257"/>
    <x v="785"/>
    <d v="2014-06-14T00:00:00"/>
    <x v="1"/>
    <x v="229"/>
    <x v="229"/>
    <x v="0"/>
    <x v="0"/>
    <x v="4"/>
    <x v="4"/>
    <n v="98115"/>
    <x v="1"/>
    <s v="FUR-CH-10002758"/>
    <x v="0"/>
    <x v="1"/>
    <s v="Hon Deluxe Fabric Upholstered Stacking Chairs, Squared Back"/>
    <n v="585.55200000000002"/>
    <n v="3"/>
    <n v="0.2"/>
    <n v="73.19399999999996"/>
    <s v="NO"/>
    <n v="351.33120000000002"/>
    <n v="1405.3247999999999"/>
    <n v="6"/>
  </r>
  <r>
    <n v="2751"/>
    <s v="CA-2014-154669"/>
    <x v="233"/>
    <d v="2014-08-11T00:00:00"/>
    <x v="0"/>
    <x v="612"/>
    <x v="612"/>
    <x v="0"/>
    <x v="0"/>
    <x v="327"/>
    <x v="1"/>
    <n v="95687"/>
    <x v="1"/>
    <s v="OFF-ST-10000532"/>
    <x v="1"/>
    <x v="4"/>
    <s v="Advantus Rolling Drawer Organizers"/>
    <n v="423.28"/>
    <n v="11"/>
    <n v="0"/>
    <n v="110.05279999999999"/>
    <s v="NO"/>
    <n v="0"/>
    <n v="4656.08"/>
    <n v="3"/>
  </r>
  <r>
    <n v="2752"/>
    <s v="CA-2014-158029"/>
    <x v="542"/>
    <d v="2014-05-30T00:00:00"/>
    <x v="1"/>
    <x v="520"/>
    <x v="520"/>
    <x v="0"/>
    <x v="0"/>
    <x v="1"/>
    <x v="1"/>
    <n v="90008"/>
    <x v="1"/>
    <s v="FUR-CH-10000988"/>
    <x v="0"/>
    <x v="1"/>
    <s v="Hon Olson Stacker Stools"/>
    <n v="225.29600000000002"/>
    <n v="2"/>
    <n v="0.2"/>
    <n v="22.529599999999995"/>
    <s v="NO"/>
    <n v="90.118400000000008"/>
    <n v="360.47360000000003"/>
    <n v="4"/>
  </r>
  <r>
    <n v="2753"/>
    <s v="CA-2015-155306"/>
    <x v="786"/>
    <d v="2015-04-21T00:00:00"/>
    <x v="1"/>
    <x v="654"/>
    <x v="654"/>
    <x v="0"/>
    <x v="0"/>
    <x v="8"/>
    <x v="1"/>
    <n v="94122"/>
    <x v="1"/>
    <s v="OFF-AR-10003251"/>
    <x v="1"/>
    <x v="6"/>
    <s v="Prang Drawing Pencil Set"/>
    <n v="5.56"/>
    <n v="2"/>
    <n v="0"/>
    <n v="2.2239999999999998"/>
    <s v="NO"/>
    <n v="0"/>
    <n v="11.12"/>
    <n v="4"/>
  </r>
  <r>
    <n v="2754"/>
    <s v="CA-2015-155306"/>
    <x v="786"/>
    <d v="2015-04-21T00:00:00"/>
    <x v="1"/>
    <x v="654"/>
    <x v="654"/>
    <x v="0"/>
    <x v="0"/>
    <x v="8"/>
    <x v="1"/>
    <n v="94122"/>
    <x v="1"/>
    <s v="TEC-AC-10003174"/>
    <x v="2"/>
    <x v="11"/>
    <s v="Plantronics S12 Corded Telephone Headset System"/>
    <n v="323.37"/>
    <n v="3"/>
    <n v="0"/>
    <n v="129.34800000000001"/>
    <s v="NO"/>
    <n v="0"/>
    <n v="970.11"/>
    <n v="4"/>
  </r>
  <r>
    <n v="2755"/>
    <s v="CA-2015-155306"/>
    <x v="786"/>
    <d v="2015-04-21T00:00:00"/>
    <x v="1"/>
    <x v="654"/>
    <x v="654"/>
    <x v="0"/>
    <x v="0"/>
    <x v="8"/>
    <x v="1"/>
    <n v="94122"/>
    <x v="1"/>
    <s v="TEC-PH-10002310"/>
    <x v="2"/>
    <x v="7"/>
    <s v="Plantronics Calisto P620-M USB Wireless Speakerphone System"/>
    <n v="783.96000000000015"/>
    <n v="5"/>
    <n v="0.2"/>
    <n v="68.59650000000002"/>
    <s v="NO"/>
    <n v="783.96000000000015"/>
    <n v="3135.8400000000006"/>
    <n v="4"/>
  </r>
  <r>
    <n v="2756"/>
    <s v="CA-2015-155306"/>
    <x v="786"/>
    <d v="2015-04-21T00:00:00"/>
    <x v="1"/>
    <x v="654"/>
    <x v="654"/>
    <x v="0"/>
    <x v="0"/>
    <x v="8"/>
    <x v="1"/>
    <n v="94122"/>
    <x v="1"/>
    <s v="OFF-AP-10002651"/>
    <x v="1"/>
    <x v="9"/>
    <s v="Hoover Upright Vacuum With Dirt Cup"/>
    <n v="1447.6499999999999"/>
    <n v="5"/>
    <n v="0"/>
    <n v="419.8184999999998"/>
    <s v="NO"/>
    <n v="0"/>
    <n v="7238.2499999999991"/>
    <n v="4"/>
  </r>
  <r>
    <n v="2757"/>
    <s v="CA-2015-155306"/>
    <x v="786"/>
    <d v="2015-04-21T00:00:00"/>
    <x v="1"/>
    <x v="654"/>
    <x v="654"/>
    <x v="0"/>
    <x v="0"/>
    <x v="8"/>
    <x v="1"/>
    <n v="94122"/>
    <x v="1"/>
    <s v="OFF-PA-10001184"/>
    <x v="1"/>
    <x v="10"/>
    <s v="Xerox 1903"/>
    <n v="11.96"/>
    <n v="2"/>
    <n v="0"/>
    <n v="5.8604000000000003"/>
    <s v="NO"/>
    <n v="0"/>
    <n v="23.92"/>
    <n v="4"/>
  </r>
  <r>
    <n v="2758"/>
    <s v="CA-2016-127775"/>
    <x v="725"/>
    <d v="2016-06-13T00:00:00"/>
    <x v="0"/>
    <x v="301"/>
    <x v="301"/>
    <x v="0"/>
    <x v="0"/>
    <x v="20"/>
    <x v="15"/>
    <n v="10035"/>
    <x v="3"/>
    <s v="TEC-AC-10002402"/>
    <x v="2"/>
    <x v="11"/>
    <s v="Razer Kraken PRO Over Ear PC and Music Headset"/>
    <n v="239.96999999999997"/>
    <n v="3"/>
    <n v="0"/>
    <n v="71.990999999999985"/>
    <s v="NO"/>
    <n v="0"/>
    <n v="719.90999999999985"/>
    <n v="2"/>
  </r>
  <r>
    <n v="2759"/>
    <s v="CA-2016-146171"/>
    <x v="21"/>
    <d v="2016-03-15T00:00:00"/>
    <x v="1"/>
    <x v="655"/>
    <x v="655"/>
    <x v="2"/>
    <x v="0"/>
    <x v="38"/>
    <x v="32"/>
    <n v="31907"/>
    <x v="0"/>
    <s v="FUR-FU-10004270"/>
    <x v="0"/>
    <x v="5"/>
    <s v="Executive Impressions 13&quot; Clairmont Wall Clock"/>
    <n v="76.92"/>
    <n v="4"/>
    <n v="0"/>
    <n v="31.537200000000006"/>
    <s v="NO"/>
    <n v="0"/>
    <n v="307.68"/>
    <n v="4"/>
  </r>
  <r>
    <n v="2760"/>
    <s v="CA-2016-146171"/>
    <x v="21"/>
    <d v="2016-03-15T00:00:00"/>
    <x v="1"/>
    <x v="655"/>
    <x v="655"/>
    <x v="2"/>
    <x v="0"/>
    <x v="38"/>
    <x v="32"/>
    <n v="31907"/>
    <x v="0"/>
    <s v="OFF-ST-10001526"/>
    <x v="1"/>
    <x v="4"/>
    <s v="Iceberg Mobile Mega Data/Printer Cart "/>
    <n v="481.32"/>
    <n v="4"/>
    <n v="0"/>
    <n v="125.14319999999998"/>
    <s v="NO"/>
    <n v="0"/>
    <n v="1925.28"/>
    <n v="4"/>
  </r>
  <r>
    <n v="2761"/>
    <s v="CA-2014-129574"/>
    <x v="542"/>
    <d v="2014-05-29T00:00:00"/>
    <x v="2"/>
    <x v="656"/>
    <x v="656"/>
    <x v="2"/>
    <x v="0"/>
    <x v="208"/>
    <x v="7"/>
    <n v="84107"/>
    <x v="1"/>
    <s v="OFF-PA-10002893"/>
    <x v="1"/>
    <x v="10"/>
    <s v="Wirebound Service Call Books, 5 1/2&quot; x 4&quot;"/>
    <n v="48.4"/>
    <n v="5"/>
    <n v="0"/>
    <n v="23.231999999999999"/>
    <s v="NO"/>
    <n v="0"/>
    <n v="242"/>
    <n v="3"/>
  </r>
  <r>
    <n v="2762"/>
    <s v="CA-2017-126536"/>
    <x v="386"/>
    <d v="2017-10-14T00:00:00"/>
    <x v="2"/>
    <x v="71"/>
    <x v="71"/>
    <x v="2"/>
    <x v="0"/>
    <x v="8"/>
    <x v="1"/>
    <n v="94110"/>
    <x v="1"/>
    <s v="TEC-AC-10003709"/>
    <x v="2"/>
    <x v="11"/>
    <s v="Maxell 4.7GB DVD-R 5/Pack"/>
    <n v="0.99"/>
    <n v="1"/>
    <n v="0"/>
    <n v="0.4356000000000001"/>
    <s v="NO"/>
    <n v="0"/>
    <n v="0.99"/>
    <n v="2"/>
  </r>
  <r>
    <n v="2763"/>
    <s v="CA-2017-126536"/>
    <x v="386"/>
    <d v="2017-10-14T00:00:00"/>
    <x v="2"/>
    <x v="71"/>
    <x v="71"/>
    <x v="2"/>
    <x v="0"/>
    <x v="8"/>
    <x v="1"/>
    <n v="94110"/>
    <x v="1"/>
    <s v="OFF-BI-10001191"/>
    <x v="1"/>
    <x v="8"/>
    <s v="Canvas Sectional Post Binders"/>
    <n v="101.84"/>
    <n v="5"/>
    <n v="0.2"/>
    <n v="36.917000000000002"/>
    <s v="NO"/>
    <n v="101.84000000000002"/>
    <n v="407.36"/>
    <n v="2"/>
  </r>
  <r>
    <n v="2764"/>
    <s v="CA-2017-165757"/>
    <x v="738"/>
    <d v="2017-06-28T00:00:00"/>
    <x v="1"/>
    <x v="484"/>
    <x v="484"/>
    <x v="2"/>
    <x v="0"/>
    <x v="10"/>
    <x v="9"/>
    <n v="19140"/>
    <x v="3"/>
    <s v="OFF-BI-10003166"/>
    <x v="1"/>
    <x v="8"/>
    <s v="GBC Plasticlear Binding Covers"/>
    <n v="10.332000000000003"/>
    <n v="3"/>
    <n v="0.7"/>
    <n v="-7.5767999999999986"/>
    <s v="NO"/>
    <n v="21.697200000000006"/>
    <n v="9.2988000000000035"/>
    <n v="6"/>
  </r>
  <r>
    <n v="2765"/>
    <s v="CA-2017-165757"/>
    <x v="738"/>
    <d v="2017-06-28T00:00:00"/>
    <x v="1"/>
    <x v="484"/>
    <x v="484"/>
    <x v="2"/>
    <x v="0"/>
    <x v="10"/>
    <x v="9"/>
    <n v="19140"/>
    <x v="3"/>
    <s v="OFF-BI-10003982"/>
    <x v="1"/>
    <x v="8"/>
    <s v="Wilson Jones Century Plastic Molded Ring Binders"/>
    <n v="31.155000000000005"/>
    <n v="5"/>
    <n v="0.7"/>
    <n v="-23.8855"/>
    <s v="NO"/>
    <n v="109.04250000000002"/>
    <n v="46.732500000000016"/>
    <n v="6"/>
  </r>
  <r>
    <n v="2766"/>
    <s v="CA-2017-165757"/>
    <x v="738"/>
    <d v="2017-06-28T00:00:00"/>
    <x v="1"/>
    <x v="484"/>
    <x v="484"/>
    <x v="2"/>
    <x v="0"/>
    <x v="10"/>
    <x v="9"/>
    <n v="19140"/>
    <x v="3"/>
    <s v="OFF-ST-10004835"/>
    <x v="1"/>
    <x v="4"/>
    <s v="Plastic Stacking Crates &amp; Casters"/>
    <n v="8.9280000000000008"/>
    <n v="2"/>
    <n v="0.2"/>
    <n v="0.66959999999999997"/>
    <s v="NO"/>
    <n v="3.5712000000000006"/>
    <n v="14.284800000000001"/>
    <n v="6"/>
  </r>
  <r>
    <n v="2767"/>
    <s v="CA-2017-167752"/>
    <x v="787"/>
    <d v="2017-01-18T00:00:00"/>
    <x v="2"/>
    <x v="355"/>
    <x v="355"/>
    <x v="0"/>
    <x v="0"/>
    <x v="10"/>
    <x v="9"/>
    <n v="19134"/>
    <x v="3"/>
    <s v="OFF-AP-10000159"/>
    <x v="1"/>
    <x v="9"/>
    <s v="Belkin F9M820V08 8 Outlet Surge"/>
    <n v="34.384"/>
    <n v="1"/>
    <n v="0.2"/>
    <n v="3.8681999999999945"/>
    <s v="NO"/>
    <n v="6.8768000000000002"/>
    <n v="27.507200000000001"/>
    <n v="3"/>
  </r>
  <r>
    <n v="2768"/>
    <s v="CA-2017-167752"/>
    <x v="787"/>
    <d v="2017-01-18T00:00:00"/>
    <x v="2"/>
    <x v="355"/>
    <x v="355"/>
    <x v="0"/>
    <x v="0"/>
    <x v="10"/>
    <x v="9"/>
    <n v="19134"/>
    <x v="3"/>
    <s v="OFF-AP-10002945"/>
    <x v="1"/>
    <x v="9"/>
    <s v="Honeywell Enviracaire Portable HEPA Air Cleaner for 17' x 22' Room"/>
    <n v="1924.1599999999999"/>
    <n v="8"/>
    <n v="0.2"/>
    <n v="312.67599999999993"/>
    <s v="NO"/>
    <n v="3078.6559999999999"/>
    <n v="12314.624"/>
    <n v="3"/>
  </r>
  <r>
    <n v="2769"/>
    <s v="US-2015-122140"/>
    <x v="788"/>
    <d v="2015-04-07T00:00:00"/>
    <x v="1"/>
    <x v="657"/>
    <x v="657"/>
    <x v="0"/>
    <x v="0"/>
    <x v="61"/>
    <x v="5"/>
    <n v="75220"/>
    <x v="2"/>
    <s v="OFF-AP-10001242"/>
    <x v="1"/>
    <x v="9"/>
    <s v="APC 7 Outlet Network SurgeArrest Surge Protector"/>
    <n v="32.191999999999993"/>
    <n v="2"/>
    <n v="0.8"/>
    <n v="-80.48"/>
    <s v="NO"/>
    <n v="51.50719999999999"/>
    <n v="12.876799999999996"/>
    <n v="5"/>
  </r>
  <r>
    <n v="2770"/>
    <s v="US-2015-122140"/>
    <x v="788"/>
    <d v="2015-04-07T00:00:00"/>
    <x v="1"/>
    <x v="657"/>
    <x v="657"/>
    <x v="0"/>
    <x v="0"/>
    <x v="61"/>
    <x v="5"/>
    <n v="75220"/>
    <x v="2"/>
    <s v="TEC-AC-10003038"/>
    <x v="2"/>
    <x v="11"/>
    <s v="Kingston Digital DataTraveler 16GB USB 2.0"/>
    <n v="50.120000000000005"/>
    <n v="7"/>
    <n v="0.2"/>
    <n v="-0.62650000000000716"/>
    <s v="NO"/>
    <n v="70.168000000000006"/>
    <n v="280.67200000000003"/>
    <n v="5"/>
  </r>
  <r>
    <n v="2771"/>
    <s v="US-2015-122140"/>
    <x v="788"/>
    <d v="2015-04-07T00:00:00"/>
    <x v="1"/>
    <x v="657"/>
    <x v="657"/>
    <x v="0"/>
    <x v="0"/>
    <x v="61"/>
    <x v="5"/>
    <n v="75220"/>
    <x v="2"/>
    <s v="TEC-AC-10003289"/>
    <x v="2"/>
    <x v="11"/>
    <s v="Anker Ultra-Slim Mini Bluetooth 3.0 Wireless Keyboard"/>
    <n v="47.975999999999999"/>
    <n v="3"/>
    <n v="0.2"/>
    <n v="1.7990999999999993"/>
    <s v="NO"/>
    <n v="28.785600000000002"/>
    <n v="115.14239999999999"/>
    <n v="5"/>
  </r>
  <r>
    <n v="2772"/>
    <s v="CA-2016-163986"/>
    <x v="323"/>
    <d v="2016-09-10T00:00:00"/>
    <x v="1"/>
    <x v="370"/>
    <x v="370"/>
    <x v="0"/>
    <x v="0"/>
    <x v="328"/>
    <x v="6"/>
    <n v="53186"/>
    <x v="2"/>
    <s v="OFF-ST-10000918"/>
    <x v="1"/>
    <x v="4"/>
    <s v="Crate-A-Files"/>
    <n v="54.5"/>
    <n v="5"/>
    <n v="0"/>
    <n v="14.169999999999998"/>
    <s v="NO"/>
    <n v="0"/>
    <n v="272.5"/>
    <n v="7"/>
  </r>
  <r>
    <n v="2773"/>
    <s v="CA-2017-158967"/>
    <x v="389"/>
    <d v="2017-12-12T00:00:00"/>
    <x v="2"/>
    <x v="537"/>
    <x v="537"/>
    <x v="0"/>
    <x v="0"/>
    <x v="2"/>
    <x v="2"/>
    <n v="33311"/>
    <x v="0"/>
    <s v="FUR-FU-10001940"/>
    <x v="0"/>
    <x v="5"/>
    <s v="Staple-based wall hangings"/>
    <n v="19.103999999999999"/>
    <n v="3"/>
    <n v="0.2"/>
    <n v="5.7312000000000012"/>
    <s v="NO"/>
    <n v="11.462400000000001"/>
    <n v="45.849599999999995"/>
    <n v="2"/>
  </r>
  <r>
    <n v="2774"/>
    <s v="CA-2016-131576"/>
    <x v="441"/>
    <d v="2016-11-26T00:00:00"/>
    <x v="1"/>
    <x v="361"/>
    <x v="361"/>
    <x v="0"/>
    <x v="0"/>
    <x v="66"/>
    <x v="12"/>
    <n v="48205"/>
    <x v="2"/>
    <s v="OFF-BI-10002852"/>
    <x v="1"/>
    <x v="8"/>
    <s v="Ibico Standard Transparent Covers"/>
    <n v="49.44"/>
    <n v="3"/>
    <n v="0"/>
    <n v="24.2256"/>
    <s v="NO"/>
    <n v="0"/>
    <n v="148.32"/>
    <n v="4"/>
  </r>
  <r>
    <n v="2775"/>
    <s v="CA-2017-143455"/>
    <x v="343"/>
    <d v="2017-11-18T00:00:00"/>
    <x v="1"/>
    <x v="529"/>
    <x v="529"/>
    <x v="2"/>
    <x v="0"/>
    <x v="24"/>
    <x v="24"/>
    <n v="45503"/>
    <x v="3"/>
    <s v="OFF-PA-10004451"/>
    <x v="1"/>
    <x v="10"/>
    <s v="Xerox 222"/>
    <n v="10.368000000000002"/>
    <n v="2"/>
    <n v="0.2"/>
    <n v="3.6288"/>
    <s v="NO"/>
    <n v="4.1472000000000007"/>
    <n v="16.588800000000003"/>
    <n v="7"/>
  </r>
  <r>
    <n v="2776"/>
    <s v="CA-2016-144729"/>
    <x v="147"/>
    <d v="2016-10-25T00:00:00"/>
    <x v="1"/>
    <x v="32"/>
    <x v="32"/>
    <x v="0"/>
    <x v="0"/>
    <x v="70"/>
    <x v="1"/>
    <n v="92037"/>
    <x v="1"/>
    <s v="OFF-ST-10004804"/>
    <x v="1"/>
    <x v="4"/>
    <s v="Belkin 19&quot; Vented Equipment Shelf, Black"/>
    <n v="154.44"/>
    <n v="3"/>
    <n v="0"/>
    <n v="1.5444000000000031"/>
    <s v="NO"/>
    <n v="0"/>
    <n v="463.32"/>
    <n v="4"/>
  </r>
  <r>
    <n v="2777"/>
    <s v="CA-2015-127019"/>
    <x v="379"/>
    <d v="2015-12-25T00:00:00"/>
    <x v="1"/>
    <x v="45"/>
    <x v="45"/>
    <x v="1"/>
    <x v="0"/>
    <x v="77"/>
    <x v="22"/>
    <n v="80906"/>
    <x v="1"/>
    <s v="OFF-AP-10003971"/>
    <x v="1"/>
    <x v="9"/>
    <s v="Belkin 6 Outlet Metallic Surge Strip"/>
    <n v="60.984000000000009"/>
    <n v="7"/>
    <n v="0.2"/>
    <n v="4.5737999999999985"/>
    <s v="NO"/>
    <n v="85.377600000000015"/>
    <n v="341.5104"/>
    <n v="4"/>
  </r>
  <r>
    <n v="2778"/>
    <s v="CA-2015-138534"/>
    <x v="789"/>
    <d v="2015-07-19T00:00:00"/>
    <x v="0"/>
    <x v="341"/>
    <x v="341"/>
    <x v="0"/>
    <x v="0"/>
    <x v="329"/>
    <x v="1"/>
    <n v="93309"/>
    <x v="1"/>
    <s v="FUR-BO-10003159"/>
    <x v="0"/>
    <x v="0"/>
    <s v="Sauder Camden County Collection Libraries, Planked Cherry Finish"/>
    <n v="195.46600000000001"/>
    <n v="2"/>
    <n v="0.15"/>
    <n v="-13.797600000000017"/>
    <s v="NO"/>
    <n v="58.639800000000001"/>
    <n v="332.29220000000004"/>
    <n v="2"/>
  </r>
  <r>
    <n v="2779"/>
    <s v="CA-2017-108322"/>
    <x v="504"/>
    <d v="2017-05-05T00:00:00"/>
    <x v="1"/>
    <x v="164"/>
    <x v="164"/>
    <x v="1"/>
    <x v="0"/>
    <x v="330"/>
    <x v="2"/>
    <n v="33068"/>
    <x v="0"/>
    <s v="FUR-FU-10001935"/>
    <x v="0"/>
    <x v="5"/>
    <s v="3M Hangers With Command Adhesive"/>
    <n v="23.680000000000003"/>
    <n v="8"/>
    <n v="0.2"/>
    <n v="6.216000000000002"/>
    <s v="NO"/>
    <n v="37.888000000000005"/>
    <n v="151.55200000000002"/>
    <n v="5"/>
  </r>
  <r>
    <n v="2780"/>
    <s v="CA-2017-108322"/>
    <x v="504"/>
    <d v="2017-05-05T00:00:00"/>
    <x v="1"/>
    <x v="164"/>
    <x v="164"/>
    <x v="1"/>
    <x v="0"/>
    <x v="330"/>
    <x v="2"/>
    <n v="33068"/>
    <x v="0"/>
    <s v="TEC-AC-10003433"/>
    <x v="2"/>
    <x v="11"/>
    <s v="Maxell 4.7GB DVD+R 5/Pack"/>
    <n v="2.3760000000000003"/>
    <n v="3"/>
    <n v="0.2"/>
    <n v="0.74249999999999994"/>
    <s v="NO"/>
    <n v="1.4256000000000002"/>
    <n v="5.7024000000000008"/>
    <n v="5"/>
  </r>
  <r>
    <n v="2781"/>
    <s v="CA-2017-167668"/>
    <x v="636"/>
    <d v="2017-05-08T00:00:00"/>
    <x v="2"/>
    <x v="646"/>
    <x v="646"/>
    <x v="0"/>
    <x v="0"/>
    <x v="20"/>
    <x v="15"/>
    <n v="10035"/>
    <x v="3"/>
    <s v="OFF-LA-10004544"/>
    <x v="1"/>
    <x v="2"/>
    <s v="Avery 505"/>
    <n v="59.2"/>
    <n v="4"/>
    <n v="0"/>
    <n v="29.6"/>
    <s v="NO"/>
    <n v="0"/>
    <n v="236.8"/>
    <n v="2"/>
  </r>
  <r>
    <n v="2782"/>
    <s v="CA-2017-146724"/>
    <x v="225"/>
    <d v="2017-11-27T00:00:00"/>
    <x v="1"/>
    <x v="643"/>
    <x v="643"/>
    <x v="0"/>
    <x v="0"/>
    <x v="69"/>
    <x v="11"/>
    <n v="55044"/>
    <x v="2"/>
    <s v="OFF-AR-10001026"/>
    <x v="1"/>
    <x v="6"/>
    <s v="Sanford Uni-Blazer View Highlighters, Chisel Tip, Yellow"/>
    <n v="22"/>
    <n v="10"/>
    <n v="0"/>
    <n v="9.6800000000000015"/>
    <s v="NO"/>
    <n v="0"/>
    <n v="220"/>
    <n v="7"/>
  </r>
  <r>
    <n v="2783"/>
    <s v="CA-2016-139878"/>
    <x v="583"/>
    <d v="2016-11-16T00:00:00"/>
    <x v="1"/>
    <x v="436"/>
    <x v="436"/>
    <x v="0"/>
    <x v="0"/>
    <x v="66"/>
    <x v="12"/>
    <n v="48234"/>
    <x v="2"/>
    <s v="TEC-PH-10001336"/>
    <x v="2"/>
    <x v="7"/>
    <s v="Digium D40 VoIP phone"/>
    <n v="257.98"/>
    <n v="2"/>
    <n v="0"/>
    <n v="74.8142"/>
    <s v="NO"/>
    <n v="0"/>
    <n v="515.96"/>
    <n v="5"/>
  </r>
  <r>
    <n v="2784"/>
    <s v="US-2016-106677"/>
    <x v="732"/>
    <d v="2016-11-10T00:00:00"/>
    <x v="1"/>
    <x v="155"/>
    <x v="155"/>
    <x v="1"/>
    <x v="0"/>
    <x v="10"/>
    <x v="9"/>
    <n v="19134"/>
    <x v="3"/>
    <s v="TEC-PH-10003187"/>
    <x v="2"/>
    <x v="7"/>
    <s v="Anker Astro Mini 3000mAh Ultra-Compact Portable Charger"/>
    <n v="23.987999999999996"/>
    <n v="2"/>
    <n v="0.4"/>
    <n v="-15.991999999999999"/>
    <s v="NO"/>
    <n v="19.190399999999997"/>
    <n v="28.785599999999995"/>
    <n v="5"/>
  </r>
  <r>
    <n v="2785"/>
    <s v="CA-2016-116974"/>
    <x v="790"/>
    <d v="2016-10-15T00:00:00"/>
    <x v="1"/>
    <x v="172"/>
    <x v="172"/>
    <x v="1"/>
    <x v="0"/>
    <x v="21"/>
    <x v="24"/>
    <n v="45373"/>
    <x v="3"/>
    <s v="TEC-PH-10004897"/>
    <x v="2"/>
    <x v="7"/>
    <s v="Mediabridge Sport Armband iPhone 5s"/>
    <n v="23.975999999999999"/>
    <n v="4"/>
    <n v="0.4"/>
    <n v="-15.584400000000002"/>
    <s v="NO"/>
    <n v="38.361600000000003"/>
    <n v="57.542399999999994"/>
    <n v="6"/>
  </r>
  <r>
    <n v="2786"/>
    <s v="CA-2015-149972"/>
    <x v="481"/>
    <d v="2015-09-23T00:00:00"/>
    <x v="2"/>
    <x v="522"/>
    <x v="522"/>
    <x v="2"/>
    <x v="0"/>
    <x v="1"/>
    <x v="1"/>
    <n v="90036"/>
    <x v="1"/>
    <s v="FUR-CH-10004997"/>
    <x v="0"/>
    <x v="1"/>
    <s v="Hon Every-Day Series Multi-Task Chairs"/>
    <n v="601.53599999999994"/>
    <n v="4"/>
    <n v="0.2"/>
    <n v="0"/>
    <s v="NO"/>
    <n v="481.22879999999998"/>
    <n v="1924.9151999999999"/>
    <n v="2"/>
  </r>
  <r>
    <n v="2787"/>
    <s v="CA-2015-149972"/>
    <x v="481"/>
    <d v="2015-09-23T00:00:00"/>
    <x v="2"/>
    <x v="522"/>
    <x v="522"/>
    <x v="2"/>
    <x v="0"/>
    <x v="1"/>
    <x v="1"/>
    <n v="90036"/>
    <x v="1"/>
    <s v="OFF-FA-10002763"/>
    <x v="1"/>
    <x v="13"/>
    <s v="Advantus Map Pennant Flags and Round Head Tacks"/>
    <n v="7.9"/>
    <n v="2"/>
    <n v="0"/>
    <n v="2.5279999999999996"/>
    <s v="NO"/>
    <n v="0"/>
    <n v="15.8"/>
    <n v="2"/>
  </r>
  <r>
    <n v="2788"/>
    <s v="US-2014-117744"/>
    <x v="266"/>
    <d v="2014-12-06T00:00:00"/>
    <x v="1"/>
    <x v="550"/>
    <x v="550"/>
    <x v="1"/>
    <x v="0"/>
    <x v="331"/>
    <x v="5"/>
    <n v="78415"/>
    <x v="2"/>
    <s v="FUR-FU-10001588"/>
    <x v="0"/>
    <x v="5"/>
    <s v="Deflect-o SuperTray Unbreakable Stackable Tray, Letter, Black"/>
    <n v="58.36"/>
    <n v="5"/>
    <n v="0.6"/>
    <n v="-24.802999999999997"/>
    <s v="NO"/>
    <n v="175.08"/>
    <n v="116.72"/>
    <n v="4"/>
  </r>
  <r>
    <n v="2789"/>
    <s v="US-2014-117744"/>
    <x v="266"/>
    <d v="2014-12-06T00:00:00"/>
    <x v="1"/>
    <x v="550"/>
    <x v="550"/>
    <x v="1"/>
    <x v="0"/>
    <x v="331"/>
    <x v="5"/>
    <n v="78415"/>
    <x v="2"/>
    <s v="OFF-AR-10000940"/>
    <x v="1"/>
    <x v="6"/>
    <s v="Newell 343"/>
    <n v="16.463999999999999"/>
    <n v="7"/>
    <n v="0.2"/>
    <n v="1.4406000000000008"/>
    <s v="NO"/>
    <n v="23.049599999999998"/>
    <n v="92.198399999999992"/>
    <n v="4"/>
  </r>
  <r>
    <n v="2790"/>
    <s v="US-2014-117744"/>
    <x v="266"/>
    <d v="2014-12-06T00:00:00"/>
    <x v="1"/>
    <x v="550"/>
    <x v="550"/>
    <x v="1"/>
    <x v="0"/>
    <x v="331"/>
    <x v="5"/>
    <n v="78415"/>
    <x v="2"/>
    <s v="FUR-FU-10002759"/>
    <x v="0"/>
    <x v="5"/>
    <s v="12-1/2 Diameter Round Wall Clock"/>
    <n v="39.960000000000008"/>
    <n v="5"/>
    <n v="0.6"/>
    <n v="-23.975999999999999"/>
    <s v="NO"/>
    <n v="119.88000000000002"/>
    <n v="79.920000000000016"/>
    <n v="4"/>
  </r>
  <r>
    <n v="2791"/>
    <s v="CA-2014-125514"/>
    <x v="158"/>
    <d v="2014-09-22T00:00:00"/>
    <x v="2"/>
    <x v="312"/>
    <x v="312"/>
    <x v="1"/>
    <x v="0"/>
    <x v="155"/>
    <x v="8"/>
    <n v="68104"/>
    <x v="2"/>
    <s v="OFF-AP-10000358"/>
    <x v="1"/>
    <x v="9"/>
    <s v="Fellowes Basic Home/Office Series Surge Protectors"/>
    <n v="25.96"/>
    <n v="2"/>
    <n v="0"/>
    <n v="7.5283999999999978"/>
    <s v="NO"/>
    <n v="0"/>
    <n v="51.92"/>
    <n v="1"/>
  </r>
  <r>
    <n v="2792"/>
    <s v="CA-2014-125514"/>
    <x v="158"/>
    <d v="2014-09-22T00:00:00"/>
    <x v="2"/>
    <x v="312"/>
    <x v="312"/>
    <x v="1"/>
    <x v="0"/>
    <x v="155"/>
    <x v="8"/>
    <n v="68104"/>
    <x v="2"/>
    <s v="OFF-AP-10003281"/>
    <x v="1"/>
    <x v="9"/>
    <s v="Acco 6 Outlet Guardian Standard Surge Suppressor"/>
    <n v="36.269999999999996"/>
    <n v="3"/>
    <n v="0"/>
    <n v="10.880999999999997"/>
    <s v="NO"/>
    <n v="0"/>
    <n v="108.80999999999999"/>
    <n v="1"/>
  </r>
  <r>
    <n v="2793"/>
    <s v="CA-2014-125514"/>
    <x v="158"/>
    <d v="2014-09-22T00:00:00"/>
    <x v="2"/>
    <x v="312"/>
    <x v="312"/>
    <x v="1"/>
    <x v="0"/>
    <x v="155"/>
    <x v="8"/>
    <n v="68104"/>
    <x v="2"/>
    <s v="OFF-PA-10000029"/>
    <x v="1"/>
    <x v="10"/>
    <s v="Xerox 224"/>
    <n v="6.48"/>
    <n v="1"/>
    <n v="0"/>
    <n v="3.1104000000000003"/>
    <s v="NO"/>
    <n v="0"/>
    <n v="6.48"/>
    <n v="1"/>
  </r>
  <r>
    <n v="2794"/>
    <s v="CA-2014-154599"/>
    <x v="791"/>
    <d v="2014-04-17T00:00:00"/>
    <x v="1"/>
    <x v="634"/>
    <x v="634"/>
    <x v="1"/>
    <x v="0"/>
    <x v="332"/>
    <x v="1"/>
    <n v="90278"/>
    <x v="1"/>
    <s v="TEC-PH-10001557"/>
    <x v="2"/>
    <x v="7"/>
    <s v="Pyle PMP37LED"/>
    <n v="1075.088"/>
    <n v="14"/>
    <n v="0.2"/>
    <n v="94.070199999999943"/>
    <s v="NO"/>
    <n v="3010.2464"/>
    <n v="12040.9856"/>
    <n v="5"/>
  </r>
  <r>
    <n v="2795"/>
    <s v="CA-2014-154599"/>
    <x v="791"/>
    <d v="2014-04-17T00:00:00"/>
    <x v="1"/>
    <x v="634"/>
    <x v="634"/>
    <x v="1"/>
    <x v="0"/>
    <x v="332"/>
    <x v="1"/>
    <n v="90278"/>
    <x v="1"/>
    <s v="TEC-PH-10000576"/>
    <x v="2"/>
    <x v="7"/>
    <s v="AT&amp;T 1080 Corded phone"/>
    <n v="438.36800000000005"/>
    <n v="4"/>
    <n v="0.2"/>
    <n v="38.357200000000006"/>
    <s v="NO"/>
    <n v="350.69440000000009"/>
    <n v="1402.7776000000001"/>
    <n v="5"/>
  </r>
  <r>
    <n v="2796"/>
    <s v="CA-2014-154599"/>
    <x v="791"/>
    <d v="2014-04-17T00:00:00"/>
    <x v="1"/>
    <x v="634"/>
    <x v="634"/>
    <x v="1"/>
    <x v="0"/>
    <x v="332"/>
    <x v="1"/>
    <n v="90278"/>
    <x v="1"/>
    <s v="OFF-BI-10002764"/>
    <x v="1"/>
    <x v="8"/>
    <s v="Recycled Pressboard Report Cover with Reinforced Top Hinge"/>
    <n v="18.088000000000001"/>
    <n v="7"/>
    <n v="0.2"/>
    <n v="6.5569000000000006"/>
    <s v="NO"/>
    <n v="25.323200000000003"/>
    <n v="101.29280000000001"/>
    <n v="5"/>
  </r>
  <r>
    <n v="2797"/>
    <s v="CA-2014-154599"/>
    <x v="791"/>
    <d v="2014-04-17T00:00:00"/>
    <x v="1"/>
    <x v="634"/>
    <x v="634"/>
    <x v="1"/>
    <x v="0"/>
    <x v="332"/>
    <x v="1"/>
    <n v="90278"/>
    <x v="1"/>
    <s v="FUR-BO-10001337"/>
    <x v="0"/>
    <x v="0"/>
    <s v="O'Sullivan Living Dimensions 2-Shelf Bookcases"/>
    <n v="308.49900000000002"/>
    <n v="3"/>
    <n v="0.15"/>
    <n v="-18.146999999999998"/>
    <s v="NO"/>
    <n v="138.82455000000002"/>
    <n v="786.67245000000003"/>
    <n v="5"/>
  </r>
  <r>
    <n v="2798"/>
    <s v="CA-2017-158743"/>
    <x v="179"/>
    <d v="2017-10-27T00:00:00"/>
    <x v="1"/>
    <x v="490"/>
    <x v="490"/>
    <x v="0"/>
    <x v="0"/>
    <x v="290"/>
    <x v="36"/>
    <n v="72209"/>
    <x v="0"/>
    <s v="OFF-AR-10002257"/>
    <x v="1"/>
    <x v="6"/>
    <s v="Eldon Spacemaker Box, Quick-Snap Lid, Clear"/>
    <n v="13.36"/>
    <n v="4"/>
    <n v="0"/>
    <n v="4.1415999999999986"/>
    <s v="NO"/>
    <n v="0"/>
    <n v="53.44"/>
    <n v="7"/>
  </r>
  <r>
    <n v="2799"/>
    <s v="CA-2017-158743"/>
    <x v="179"/>
    <d v="2017-10-27T00:00:00"/>
    <x v="1"/>
    <x v="490"/>
    <x v="490"/>
    <x v="0"/>
    <x v="0"/>
    <x v="290"/>
    <x v="36"/>
    <n v="72209"/>
    <x v="0"/>
    <s v="OFF-PA-10001019"/>
    <x v="1"/>
    <x v="10"/>
    <s v="Xerox 1884"/>
    <n v="39.96"/>
    <n v="2"/>
    <n v="0"/>
    <n v="18.781199999999998"/>
    <s v="NO"/>
    <n v="0"/>
    <n v="79.92"/>
    <n v="7"/>
  </r>
  <r>
    <n v="2800"/>
    <s v="CA-2017-158743"/>
    <x v="179"/>
    <d v="2017-10-27T00:00:00"/>
    <x v="1"/>
    <x v="490"/>
    <x v="490"/>
    <x v="0"/>
    <x v="0"/>
    <x v="290"/>
    <x v="36"/>
    <n v="72209"/>
    <x v="0"/>
    <s v="OFF-BI-10003364"/>
    <x v="1"/>
    <x v="8"/>
    <s v="Binding Machine Supplies"/>
    <n v="145.85000000000002"/>
    <n v="5"/>
    <n v="0"/>
    <n v="70.007999999999996"/>
    <s v="NO"/>
    <n v="0"/>
    <n v="729.25000000000011"/>
    <n v="7"/>
  </r>
  <r>
    <n v="2801"/>
    <s v="CA-2016-153318"/>
    <x v="792"/>
    <d v="2016-10-28T00:00:00"/>
    <x v="2"/>
    <x v="329"/>
    <x v="329"/>
    <x v="1"/>
    <x v="0"/>
    <x v="100"/>
    <x v="2"/>
    <n v="33180"/>
    <x v="0"/>
    <s v="TEC-PH-10000984"/>
    <x v="2"/>
    <x v="7"/>
    <s v="Panasonic KX-TG9471B"/>
    <n v="783.96000000000015"/>
    <n v="5"/>
    <n v="0.2"/>
    <n v="78.396000000000043"/>
    <s v="NO"/>
    <n v="783.96000000000015"/>
    <n v="3135.8400000000006"/>
    <n v="3"/>
  </r>
  <r>
    <n v="2802"/>
    <s v="US-2015-110163"/>
    <x v="549"/>
    <d v="2015-11-04T00:00:00"/>
    <x v="2"/>
    <x v="315"/>
    <x v="315"/>
    <x v="0"/>
    <x v="0"/>
    <x v="127"/>
    <x v="21"/>
    <n v="97301"/>
    <x v="1"/>
    <s v="OFF-AR-10001683"/>
    <x v="1"/>
    <x v="6"/>
    <s v="Lumber Crayons"/>
    <n v="7.88"/>
    <n v="1"/>
    <n v="0.2"/>
    <n v="1.7730000000000004"/>
    <s v="NO"/>
    <n v="1.5760000000000001"/>
    <n v="6.3040000000000003"/>
    <n v="3"/>
  </r>
  <r>
    <n v="2803"/>
    <s v="CA-2017-143329"/>
    <x v="132"/>
    <d v="2017-11-08T00:00:00"/>
    <x v="1"/>
    <x v="658"/>
    <x v="658"/>
    <x v="0"/>
    <x v="0"/>
    <x v="324"/>
    <x v="27"/>
    <n v="88001"/>
    <x v="1"/>
    <s v="FUR-FU-10000629"/>
    <x v="0"/>
    <x v="5"/>
    <s v="9-3/4 Diameter Round Wall Clock"/>
    <n v="41.37"/>
    <n v="3"/>
    <n v="0"/>
    <n v="17.375399999999999"/>
    <s v="NO"/>
    <n v="0"/>
    <n v="124.10999999999999"/>
    <n v="5"/>
  </r>
  <r>
    <n v="2804"/>
    <s v="CA-2015-159380"/>
    <x v="793"/>
    <d v="2015-05-16T00:00:00"/>
    <x v="1"/>
    <x v="473"/>
    <x v="473"/>
    <x v="0"/>
    <x v="0"/>
    <x v="8"/>
    <x v="1"/>
    <n v="94122"/>
    <x v="1"/>
    <s v="OFF-PA-10003893"/>
    <x v="1"/>
    <x v="10"/>
    <s v="Xerox 1962"/>
    <n v="12.84"/>
    <n v="3"/>
    <n v="0"/>
    <n v="5.7779999999999987"/>
    <s v="NO"/>
    <n v="0"/>
    <n v="38.519999999999996"/>
    <n v="4"/>
  </r>
  <r>
    <n v="2805"/>
    <s v="CA-2015-159380"/>
    <x v="793"/>
    <d v="2015-05-16T00:00:00"/>
    <x v="1"/>
    <x v="473"/>
    <x v="473"/>
    <x v="0"/>
    <x v="0"/>
    <x v="8"/>
    <x v="1"/>
    <n v="94122"/>
    <x v="1"/>
    <s v="OFF-PA-10004239"/>
    <x v="1"/>
    <x v="10"/>
    <s v="Xerox 1953"/>
    <n v="25.68"/>
    <n v="6"/>
    <n v="0"/>
    <n v="11.555999999999997"/>
    <s v="NO"/>
    <n v="0"/>
    <n v="154.07999999999998"/>
    <n v="4"/>
  </r>
  <r>
    <n v="2806"/>
    <s v="CA-2015-122623"/>
    <x v="67"/>
    <d v="2015-09-11T00:00:00"/>
    <x v="1"/>
    <x v="230"/>
    <x v="230"/>
    <x v="0"/>
    <x v="0"/>
    <x v="236"/>
    <x v="5"/>
    <n v="79907"/>
    <x v="2"/>
    <s v="FUR-CH-10000553"/>
    <x v="0"/>
    <x v="1"/>
    <s v="Metal Folding Chairs, Beige, 4/Carton"/>
    <n v="47.515999999999991"/>
    <n v="2"/>
    <n v="0.3"/>
    <n v="-2.0364000000000004"/>
    <s v="NO"/>
    <n v="28.509599999999995"/>
    <n v="66.52239999999999"/>
    <n v="4"/>
  </r>
  <r>
    <n v="2807"/>
    <s v="CA-2015-148635"/>
    <x v="395"/>
    <d v="2015-07-27T00:00:00"/>
    <x v="0"/>
    <x v="659"/>
    <x v="659"/>
    <x v="0"/>
    <x v="0"/>
    <x v="4"/>
    <x v="4"/>
    <n v="98115"/>
    <x v="1"/>
    <s v="OFF-FA-10004395"/>
    <x v="1"/>
    <x v="13"/>
    <s v="Plymouth Boxed Rubber Bands by Plymouth"/>
    <n v="9.42"/>
    <n v="2"/>
    <n v="0"/>
    <n v="0.47100000000000009"/>
    <s v="NO"/>
    <n v="0"/>
    <n v="18.84"/>
    <n v="2"/>
  </r>
  <r>
    <n v="2808"/>
    <s v="CA-2015-148635"/>
    <x v="395"/>
    <d v="2015-07-27T00:00:00"/>
    <x v="0"/>
    <x v="659"/>
    <x v="659"/>
    <x v="0"/>
    <x v="0"/>
    <x v="4"/>
    <x v="4"/>
    <n v="98115"/>
    <x v="1"/>
    <s v="OFF-PA-10004782"/>
    <x v="1"/>
    <x v="10"/>
    <s v="Xerox 228"/>
    <n v="12.96"/>
    <n v="2"/>
    <n v="0"/>
    <n v="6.2208000000000006"/>
    <s v="NO"/>
    <n v="0"/>
    <n v="25.92"/>
    <n v="2"/>
  </r>
  <r>
    <n v="2809"/>
    <s v="CA-2015-148635"/>
    <x v="395"/>
    <d v="2015-07-27T00:00:00"/>
    <x v="0"/>
    <x v="659"/>
    <x v="659"/>
    <x v="0"/>
    <x v="0"/>
    <x v="4"/>
    <x v="4"/>
    <n v="98115"/>
    <x v="1"/>
    <s v="FUR-BO-10002213"/>
    <x v="0"/>
    <x v="0"/>
    <s v="Sauder Forest Hills Library, Woodland Oak Finish"/>
    <n v="704.9"/>
    <n v="5"/>
    <n v="0"/>
    <n v="56.392000000000024"/>
    <s v="NO"/>
    <n v="0"/>
    <n v="3524.5"/>
    <n v="2"/>
  </r>
  <r>
    <n v="2810"/>
    <s v="CA-2015-148635"/>
    <x v="395"/>
    <d v="2015-07-27T00:00:00"/>
    <x v="0"/>
    <x v="659"/>
    <x v="659"/>
    <x v="0"/>
    <x v="0"/>
    <x v="4"/>
    <x v="4"/>
    <n v="98115"/>
    <x v="1"/>
    <s v="FUR-CH-10001854"/>
    <x v="0"/>
    <x v="1"/>
    <s v="Office Star - Professional Matrix Back Chair with 2-to-1 Synchro Tilt and Mesh Fabric Seat"/>
    <n v="561.5680000000001"/>
    <n v="2"/>
    <n v="0.2"/>
    <n v="28.078400000000016"/>
    <s v="NO"/>
    <n v="224.62720000000004"/>
    <n v="898.50880000000018"/>
    <n v="2"/>
  </r>
  <r>
    <n v="2811"/>
    <s v="CA-2015-135685"/>
    <x v="547"/>
    <d v="2015-11-18T00:00:00"/>
    <x v="0"/>
    <x v="486"/>
    <x v="486"/>
    <x v="2"/>
    <x v="0"/>
    <x v="158"/>
    <x v="6"/>
    <n v="53209"/>
    <x v="2"/>
    <s v="OFF-PA-10000157"/>
    <x v="1"/>
    <x v="10"/>
    <s v="Xerox 191"/>
    <n v="179.82"/>
    <n v="9"/>
    <n v="0"/>
    <n v="84.5154"/>
    <s v="NO"/>
    <n v="0"/>
    <n v="1618.3799999999999"/>
    <n v="2"/>
  </r>
  <r>
    <n v="2812"/>
    <s v="CA-2015-135685"/>
    <x v="547"/>
    <d v="2015-11-18T00:00:00"/>
    <x v="0"/>
    <x v="486"/>
    <x v="486"/>
    <x v="2"/>
    <x v="0"/>
    <x v="158"/>
    <x v="6"/>
    <n v="53209"/>
    <x v="2"/>
    <s v="FUR-FU-10001185"/>
    <x v="0"/>
    <x v="5"/>
    <s v="Advantus Employee of the Month Certificate Frame, 11 x 13-1/2"/>
    <n v="185.57999999999998"/>
    <n v="6"/>
    <n v="0"/>
    <n v="76.087800000000001"/>
    <s v="NO"/>
    <n v="0"/>
    <n v="1113.48"/>
    <n v="2"/>
  </r>
  <r>
    <n v="2813"/>
    <s v="CA-2015-135685"/>
    <x v="547"/>
    <d v="2015-11-18T00:00:00"/>
    <x v="0"/>
    <x v="486"/>
    <x v="486"/>
    <x v="2"/>
    <x v="0"/>
    <x v="158"/>
    <x v="6"/>
    <n v="53209"/>
    <x v="2"/>
    <s v="FUR-TA-10001520"/>
    <x v="0"/>
    <x v="3"/>
    <s v="Lesro Sheffield Collection Coffee Table, End Table, Center Table, Corner Table"/>
    <n v="214.11"/>
    <n v="3"/>
    <n v="0"/>
    <n v="36.398699999999977"/>
    <s v="NO"/>
    <n v="0"/>
    <n v="642.33000000000004"/>
    <n v="2"/>
  </r>
  <r>
    <n v="2814"/>
    <s v="CA-2015-135685"/>
    <x v="547"/>
    <d v="2015-11-18T00:00:00"/>
    <x v="0"/>
    <x v="486"/>
    <x v="486"/>
    <x v="2"/>
    <x v="0"/>
    <x v="158"/>
    <x v="6"/>
    <n v="53209"/>
    <x v="2"/>
    <s v="TEC-AC-10004145"/>
    <x v="2"/>
    <x v="11"/>
    <s v="Logitech diNovo Edge Keyboard"/>
    <n v="999.96"/>
    <n v="4"/>
    <n v="0"/>
    <n v="229.99080000000004"/>
    <s v="NO"/>
    <n v="0"/>
    <n v="3999.84"/>
    <n v="2"/>
  </r>
  <r>
    <n v="2815"/>
    <s v="CA-2015-135685"/>
    <x v="547"/>
    <d v="2015-11-18T00:00:00"/>
    <x v="0"/>
    <x v="486"/>
    <x v="486"/>
    <x v="2"/>
    <x v="0"/>
    <x v="158"/>
    <x v="6"/>
    <n v="53209"/>
    <x v="2"/>
    <s v="FUR-TA-10000688"/>
    <x v="0"/>
    <x v="3"/>
    <s v="Chromcraft Bull-Nose Wood Round Conference Table Top, Wood Base"/>
    <n v="653.54999999999995"/>
    <n v="3"/>
    <n v="0"/>
    <n v="111.10349999999994"/>
    <s v="NO"/>
    <n v="0"/>
    <n v="1960.6499999999999"/>
    <n v="2"/>
  </r>
  <r>
    <n v="2816"/>
    <s v="CA-2015-104626"/>
    <x v="135"/>
    <d v="2015-09-08T00:00:00"/>
    <x v="1"/>
    <x v="660"/>
    <x v="660"/>
    <x v="2"/>
    <x v="0"/>
    <x v="47"/>
    <x v="31"/>
    <n v="2038"/>
    <x v="3"/>
    <s v="OFF-BI-10001510"/>
    <x v="1"/>
    <x v="8"/>
    <s v="Deluxe Heavy-Duty Vinyl Round Ring Binder"/>
    <n v="114.60000000000001"/>
    <n v="5"/>
    <n v="0"/>
    <n v="51.57"/>
    <s v="NO"/>
    <n v="0"/>
    <n v="573"/>
    <n v="7"/>
  </r>
  <r>
    <n v="2817"/>
    <s v="CA-2015-104626"/>
    <x v="135"/>
    <d v="2015-09-08T00:00:00"/>
    <x v="1"/>
    <x v="660"/>
    <x v="660"/>
    <x v="2"/>
    <x v="0"/>
    <x v="47"/>
    <x v="31"/>
    <n v="2038"/>
    <x v="3"/>
    <s v="FUR-CH-10003817"/>
    <x v="0"/>
    <x v="1"/>
    <s v="Global Value Steno Chair, Gray"/>
    <n v="60.74"/>
    <n v="1"/>
    <n v="0"/>
    <n v="15.185000000000002"/>
    <s v="NO"/>
    <n v="0"/>
    <n v="60.74"/>
    <n v="7"/>
  </r>
  <r>
    <n v="2818"/>
    <s v="CA-2015-104626"/>
    <x v="135"/>
    <d v="2015-09-08T00:00:00"/>
    <x v="1"/>
    <x v="660"/>
    <x v="660"/>
    <x v="2"/>
    <x v="0"/>
    <x v="47"/>
    <x v="31"/>
    <n v="2038"/>
    <x v="3"/>
    <s v="FUR-FU-10000308"/>
    <x v="0"/>
    <x v="5"/>
    <s v="Deflect-o Glass Clear Studded Chair Mats"/>
    <n v="124.36"/>
    <n v="2"/>
    <n v="0"/>
    <n v="27.359200000000001"/>
    <s v="NO"/>
    <n v="0"/>
    <n v="248.72"/>
    <n v="7"/>
  </r>
  <r>
    <n v="2819"/>
    <s v="CA-2015-104626"/>
    <x v="135"/>
    <d v="2015-09-08T00:00:00"/>
    <x v="1"/>
    <x v="660"/>
    <x v="660"/>
    <x v="2"/>
    <x v="0"/>
    <x v="47"/>
    <x v="31"/>
    <n v="2038"/>
    <x v="3"/>
    <s v="OFF-ST-10003208"/>
    <x v="1"/>
    <x v="4"/>
    <s v="Adjustable Depth Letter/Legal Cart"/>
    <n v="1088.76"/>
    <n v="6"/>
    <n v="0"/>
    <n v="315.74039999999985"/>
    <s v="NO"/>
    <n v="0"/>
    <n v="6532.5599999999995"/>
    <n v="7"/>
  </r>
  <r>
    <n v="2820"/>
    <s v="CA-2016-160500"/>
    <x v="465"/>
    <d v="2016-05-08T00:00:00"/>
    <x v="2"/>
    <x v="661"/>
    <x v="661"/>
    <x v="0"/>
    <x v="0"/>
    <x v="184"/>
    <x v="1"/>
    <n v="92024"/>
    <x v="1"/>
    <s v="OFF-BI-10003784"/>
    <x v="1"/>
    <x v="8"/>
    <s v="Computer Printout Index Tabs"/>
    <n v="6.7200000000000006"/>
    <n v="5"/>
    <n v="0.2"/>
    <n v="2.351999999999999"/>
    <s v="NO"/>
    <n v="6.7200000000000006"/>
    <n v="26.880000000000003"/>
    <n v="3"/>
  </r>
  <r>
    <n v="2821"/>
    <s v="CA-2016-160500"/>
    <x v="465"/>
    <d v="2016-05-08T00:00:00"/>
    <x v="2"/>
    <x v="661"/>
    <x v="661"/>
    <x v="0"/>
    <x v="0"/>
    <x v="184"/>
    <x v="1"/>
    <n v="92024"/>
    <x v="1"/>
    <s v="FUR-TA-10003748"/>
    <x v="0"/>
    <x v="3"/>
    <s v="Bevis 36 x 72 Conference Tables"/>
    <n v="298.77600000000001"/>
    <n v="3"/>
    <n v="0.2"/>
    <n v="7.4693999999999932"/>
    <s v="NO"/>
    <n v="179.26560000000001"/>
    <n v="717.06240000000003"/>
    <n v="3"/>
  </r>
  <r>
    <n v="2822"/>
    <s v="CA-2017-100202"/>
    <x v="413"/>
    <d v="2017-01-05T00:00:00"/>
    <x v="1"/>
    <x v="379"/>
    <x v="379"/>
    <x v="0"/>
    <x v="0"/>
    <x v="125"/>
    <x v="1"/>
    <n v="92804"/>
    <x v="1"/>
    <s v="TEC-PH-10002563"/>
    <x v="2"/>
    <x v="7"/>
    <s v="Adtran 1202752G1"/>
    <n v="302.37599999999998"/>
    <n v="3"/>
    <n v="0.2"/>
    <n v="22.678200000000018"/>
    <s v="NO"/>
    <n v="181.4256"/>
    <n v="725.7023999999999"/>
    <n v="5"/>
  </r>
  <r>
    <n v="2823"/>
    <s v="CA-2017-131016"/>
    <x v="65"/>
    <d v="2017-09-20T00:00:00"/>
    <x v="2"/>
    <x v="419"/>
    <x v="419"/>
    <x v="0"/>
    <x v="0"/>
    <x v="81"/>
    <x v="5"/>
    <n v="76017"/>
    <x v="2"/>
    <s v="OFF-AR-10000122"/>
    <x v="1"/>
    <x v="6"/>
    <s v="Newell 314"/>
    <n v="8.9280000000000008"/>
    <n v="2"/>
    <n v="0.2"/>
    <n v="0.55799999999999894"/>
    <s v="NO"/>
    <n v="3.5712000000000006"/>
    <n v="14.284800000000001"/>
    <n v="2"/>
  </r>
  <r>
    <n v="2824"/>
    <s v="CA-2017-131016"/>
    <x v="65"/>
    <d v="2017-09-20T00:00:00"/>
    <x v="2"/>
    <x v="419"/>
    <x v="419"/>
    <x v="0"/>
    <x v="0"/>
    <x v="81"/>
    <x v="5"/>
    <n v="76017"/>
    <x v="2"/>
    <s v="OFF-ST-10000352"/>
    <x v="1"/>
    <x v="4"/>
    <s v="Acco Perma 2700 Stacking Storage Drawers"/>
    <n v="47.584000000000003"/>
    <n v="2"/>
    <n v="0.2"/>
    <n v="-2.9739999999999966"/>
    <s v="NO"/>
    <n v="19.033600000000003"/>
    <n v="76.134399999999999"/>
    <n v="2"/>
  </r>
  <r>
    <n v="2825"/>
    <s v="US-2014-112914"/>
    <x v="794"/>
    <d v="2014-09-30T00:00:00"/>
    <x v="1"/>
    <x v="192"/>
    <x v="192"/>
    <x v="2"/>
    <x v="0"/>
    <x v="12"/>
    <x v="5"/>
    <n v="77041"/>
    <x v="2"/>
    <s v="OFF-PA-10003270"/>
    <x v="1"/>
    <x v="10"/>
    <s v="Xerox 1954"/>
    <n v="33.792000000000002"/>
    <n v="8"/>
    <n v="0.2"/>
    <n v="10.559999999999999"/>
    <s v="NO"/>
    <n v="54.067200000000007"/>
    <n v="216.2688"/>
    <n v="5"/>
  </r>
  <r>
    <n v="2826"/>
    <s v="US-2014-112914"/>
    <x v="794"/>
    <d v="2014-09-30T00:00:00"/>
    <x v="1"/>
    <x v="192"/>
    <x v="192"/>
    <x v="2"/>
    <x v="0"/>
    <x v="12"/>
    <x v="5"/>
    <n v="77041"/>
    <x v="2"/>
    <s v="FUR-BO-10003272"/>
    <x v="0"/>
    <x v="0"/>
    <s v="O'Sullivan Living Dimensions 5-Shelf Bookcases"/>
    <n v="300.53279999999995"/>
    <n v="2"/>
    <n v="0.32"/>
    <n v="-97.23120000000003"/>
    <s v="NO"/>
    <n v="192.34099199999997"/>
    <n v="408.72460799999993"/>
    <n v="5"/>
  </r>
  <r>
    <n v="2827"/>
    <s v="US-2014-112914"/>
    <x v="794"/>
    <d v="2014-09-30T00:00:00"/>
    <x v="1"/>
    <x v="192"/>
    <x v="192"/>
    <x v="2"/>
    <x v="0"/>
    <x v="12"/>
    <x v="5"/>
    <n v="77041"/>
    <x v="2"/>
    <s v="OFF-BI-10002982"/>
    <x v="1"/>
    <x v="8"/>
    <s v="Avery Self-Adhesive Photo Pockets for Polaroid Photos"/>
    <n v="2.7239999999999993"/>
    <n v="2"/>
    <n v="0.8"/>
    <n v="-4.3584000000000014"/>
    <s v="NO"/>
    <n v="4.3583999999999987"/>
    <n v="1.0895999999999999"/>
    <n v="5"/>
  </r>
  <r>
    <n v="2828"/>
    <s v="US-2014-112914"/>
    <x v="794"/>
    <d v="2014-09-30T00:00:00"/>
    <x v="1"/>
    <x v="192"/>
    <x v="192"/>
    <x v="2"/>
    <x v="0"/>
    <x v="12"/>
    <x v="5"/>
    <n v="77041"/>
    <x v="2"/>
    <s v="OFF-EN-10001509"/>
    <x v="1"/>
    <x v="12"/>
    <s v="Poly String Tie Envelopes"/>
    <n v="3.2640000000000002"/>
    <n v="2"/>
    <n v="0.2"/>
    <n v="1.1015999999999997"/>
    <s v="NO"/>
    <n v="1.3056000000000001"/>
    <n v="5.2224000000000004"/>
    <n v="5"/>
  </r>
  <r>
    <n v="2829"/>
    <s v="CA-2016-124149"/>
    <x v="131"/>
    <d v="2016-04-26T00:00:00"/>
    <x v="2"/>
    <x v="77"/>
    <x v="77"/>
    <x v="0"/>
    <x v="0"/>
    <x v="152"/>
    <x v="24"/>
    <n v="43130"/>
    <x v="3"/>
    <s v="OFF-PA-10002421"/>
    <x v="1"/>
    <x v="10"/>
    <s v="Embossed Ink Jet Note Cards"/>
    <n v="108.33600000000001"/>
    <n v="6"/>
    <n v="0.2"/>
    <n v="37.917599999999993"/>
    <s v="NO"/>
    <n v="130.00320000000002"/>
    <n v="520.01280000000008"/>
    <n v="3"/>
  </r>
  <r>
    <n v="2830"/>
    <s v="CA-2016-124149"/>
    <x v="131"/>
    <d v="2016-04-26T00:00:00"/>
    <x v="2"/>
    <x v="77"/>
    <x v="77"/>
    <x v="0"/>
    <x v="0"/>
    <x v="152"/>
    <x v="24"/>
    <n v="43130"/>
    <x v="3"/>
    <s v="OFF-ST-10000760"/>
    <x v="1"/>
    <x v="4"/>
    <s v="Eldon Fold 'N Roll Cart System"/>
    <n v="55.92"/>
    <n v="5"/>
    <n v="0.2"/>
    <n v="6.2910000000000004"/>
    <s v="NO"/>
    <n v="55.920000000000009"/>
    <n v="223.68"/>
    <n v="3"/>
  </r>
  <r>
    <n v="2831"/>
    <s v="CA-2016-124149"/>
    <x v="131"/>
    <d v="2016-04-26T00:00:00"/>
    <x v="2"/>
    <x v="77"/>
    <x v="77"/>
    <x v="0"/>
    <x v="0"/>
    <x v="152"/>
    <x v="24"/>
    <n v="43130"/>
    <x v="3"/>
    <s v="OFF-PA-10002923"/>
    <x v="1"/>
    <x v="10"/>
    <s v="Xerox 1942"/>
    <n v="78.304000000000002"/>
    <n v="2"/>
    <n v="0.2"/>
    <n v="29.363999999999997"/>
    <s v="NO"/>
    <n v="31.321600000000004"/>
    <n v="125.2864"/>
    <n v="3"/>
  </r>
  <r>
    <n v="2832"/>
    <s v="CA-2014-148915"/>
    <x v="301"/>
    <d v="2014-11-05T00:00:00"/>
    <x v="1"/>
    <x v="444"/>
    <x v="444"/>
    <x v="0"/>
    <x v="0"/>
    <x v="32"/>
    <x v="21"/>
    <n v="97206"/>
    <x v="1"/>
    <s v="OFF-ST-10001128"/>
    <x v="1"/>
    <x v="4"/>
    <s v="Carina Mini System Audio Rack, Model AR050B"/>
    <n v="443.92"/>
    <n v="5"/>
    <n v="0.2"/>
    <n v="-94.33299999999997"/>
    <s v="NO"/>
    <n v="443.92"/>
    <n v="1775.6799999999998"/>
    <n v="4"/>
  </r>
  <r>
    <n v="2833"/>
    <s v="CA-2014-148915"/>
    <x v="301"/>
    <d v="2014-11-05T00:00:00"/>
    <x v="1"/>
    <x v="444"/>
    <x v="444"/>
    <x v="0"/>
    <x v="0"/>
    <x v="32"/>
    <x v="21"/>
    <n v="97206"/>
    <x v="1"/>
    <s v="TEC-PH-10000673"/>
    <x v="2"/>
    <x v="7"/>
    <s v="Plantronics Voyager Pro HD - Bluetooth Headset"/>
    <n v="155.976"/>
    <n v="3"/>
    <n v="0.2"/>
    <n v="54.5916"/>
    <s v="NO"/>
    <n v="93.585599999999999"/>
    <n v="374.3424"/>
    <n v="4"/>
  </r>
  <r>
    <n v="2834"/>
    <s v="CA-2017-134649"/>
    <x v="795"/>
    <d v="2017-01-31T00:00:00"/>
    <x v="0"/>
    <x v="662"/>
    <x v="662"/>
    <x v="1"/>
    <x v="0"/>
    <x v="325"/>
    <x v="19"/>
    <n v="35244"/>
    <x v="0"/>
    <s v="OFF-AR-10001547"/>
    <x v="1"/>
    <x v="6"/>
    <s v="Newell 311"/>
    <n v="15.469999999999999"/>
    <n v="7"/>
    <n v="0"/>
    <n v="4.1768999999999998"/>
    <s v="NO"/>
    <n v="0"/>
    <n v="108.28999999999999"/>
    <n v="5"/>
  </r>
  <r>
    <n v="2835"/>
    <s v="CA-2017-134649"/>
    <x v="795"/>
    <d v="2017-01-31T00:00:00"/>
    <x v="0"/>
    <x v="662"/>
    <x v="662"/>
    <x v="1"/>
    <x v="0"/>
    <x v="325"/>
    <x v="19"/>
    <n v="35244"/>
    <x v="0"/>
    <s v="OFF-BI-10001890"/>
    <x v="1"/>
    <x v="8"/>
    <s v="Avery Poly Binder Pockets"/>
    <n v="7.16"/>
    <n v="2"/>
    <n v="0"/>
    <n v="3.4367999999999999"/>
    <s v="NO"/>
    <n v="0"/>
    <n v="14.32"/>
    <n v="5"/>
  </r>
  <r>
    <n v="2836"/>
    <s v="CA-2017-110842"/>
    <x v="343"/>
    <d v="2017-11-16T00:00:00"/>
    <x v="1"/>
    <x v="315"/>
    <x v="315"/>
    <x v="0"/>
    <x v="0"/>
    <x v="1"/>
    <x v="1"/>
    <n v="90036"/>
    <x v="1"/>
    <s v="OFF-AP-10003971"/>
    <x v="1"/>
    <x v="9"/>
    <s v="Belkin 6 Outlet Metallic Surge Strip"/>
    <n v="10.89"/>
    <n v="1"/>
    <n v="0"/>
    <n v="2.8314000000000004"/>
    <s v="NO"/>
    <n v="0"/>
    <n v="10.89"/>
    <n v="5"/>
  </r>
  <r>
    <n v="2837"/>
    <s v="CA-2017-110842"/>
    <x v="343"/>
    <d v="2017-11-16T00:00:00"/>
    <x v="1"/>
    <x v="315"/>
    <x v="315"/>
    <x v="0"/>
    <x v="0"/>
    <x v="1"/>
    <x v="1"/>
    <n v="90036"/>
    <x v="1"/>
    <s v="OFF-PA-10000520"/>
    <x v="1"/>
    <x v="10"/>
    <s v="Xerox 201"/>
    <n v="19.440000000000001"/>
    <n v="3"/>
    <n v="0"/>
    <n v="9.3312000000000008"/>
    <s v="NO"/>
    <n v="0"/>
    <n v="58.320000000000007"/>
    <n v="5"/>
  </r>
  <r>
    <n v="2838"/>
    <s v="CA-2017-110842"/>
    <x v="343"/>
    <d v="2017-11-16T00:00:00"/>
    <x v="1"/>
    <x v="315"/>
    <x v="315"/>
    <x v="0"/>
    <x v="0"/>
    <x v="1"/>
    <x v="1"/>
    <n v="90036"/>
    <x v="1"/>
    <s v="OFF-BI-10000977"/>
    <x v="1"/>
    <x v="8"/>
    <s v="Ibico Plastic Spiral Binding Combs"/>
    <n v="121.6"/>
    <n v="5"/>
    <n v="0.2"/>
    <n v="39.519999999999989"/>
    <s v="NO"/>
    <n v="121.60000000000001"/>
    <n v="486.4"/>
    <n v="5"/>
  </r>
  <r>
    <n v="2839"/>
    <s v="CA-2016-147368"/>
    <x v="632"/>
    <d v="2016-06-12T00:00:00"/>
    <x v="2"/>
    <x v="646"/>
    <x v="646"/>
    <x v="0"/>
    <x v="0"/>
    <x v="315"/>
    <x v="2"/>
    <n v="32303"/>
    <x v="0"/>
    <s v="TEC-MA-10002178"/>
    <x v="2"/>
    <x v="15"/>
    <s v="Cisco CP-7937G Unified IP Conference Station Phone"/>
    <n v="695.7"/>
    <n v="2"/>
    <n v="0.5"/>
    <n v="-27.827999999999975"/>
    <s v="NO"/>
    <n v="695.7"/>
    <n v="695.7"/>
    <n v="3"/>
  </r>
  <r>
    <n v="2840"/>
    <s v="US-2015-104185"/>
    <x v="37"/>
    <d v="2015-09-08T00:00:00"/>
    <x v="0"/>
    <x v="80"/>
    <x v="80"/>
    <x v="1"/>
    <x v="0"/>
    <x v="20"/>
    <x v="15"/>
    <n v="10009"/>
    <x v="3"/>
    <s v="OFF-ST-10001526"/>
    <x v="1"/>
    <x v="4"/>
    <s v="Iceberg Mobile Mega Data/Printer Cart "/>
    <n v="120.33"/>
    <n v="1"/>
    <n v="0"/>
    <n v="31.285799999999995"/>
    <s v="NO"/>
    <n v="0"/>
    <n v="120.33"/>
    <n v="5"/>
  </r>
  <r>
    <n v="2841"/>
    <s v="US-2014-125521"/>
    <x v="619"/>
    <d v="2014-03-19T00:00:00"/>
    <x v="1"/>
    <x v="278"/>
    <x v="278"/>
    <x v="2"/>
    <x v="0"/>
    <x v="269"/>
    <x v="17"/>
    <n v="23320"/>
    <x v="0"/>
    <s v="FUR-CH-10003379"/>
    <x v="0"/>
    <x v="1"/>
    <s v="Global Commerce Series High-Back Swivel/Tilt Chairs"/>
    <n v="1139.92"/>
    <n v="4"/>
    <n v="0"/>
    <n v="284.98"/>
    <s v="NO"/>
    <n v="0"/>
    <n v="4559.68"/>
    <n v="5"/>
  </r>
  <r>
    <n v="2842"/>
    <s v="US-2017-135062"/>
    <x v="515"/>
    <d v="2017-09-04T00:00:00"/>
    <x v="0"/>
    <x v="210"/>
    <x v="210"/>
    <x v="0"/>
    <x v="0"/>
    <x v="115"/>
    <x v="3"/>
    <n v="28314"/>
    <x v="0"/>
    <s v="OFF-PA-10000100"/>
    <x v="1"/>
    <x v="10"/>
    <s v="Xerox 1945"/>
    <n v="229.54400000000001"/>
    <n v="7"/>
    <n v="0.2"/>
    <n v="83.209699999999998"/>
    <s v="NO"/>
    <n v="321.36160000000001"/>
    <n v="1285.4464"/>
    <n v="4"/>
  </r>
  <r>
    <n v="2843"/>
    <s v="CA-2017-135650"/>
    <x v="721"/>
    <d v="2017-03-27T00:00:00"/>
    <x v="1"/>
    <x v="663"/>
    <x v="663"/>
    <x v="0"/>
    <x v="0"/>
    <x v="114"/>
    <x v="5"/>
    <n v="77340"/>
    <x v="2"/>
    <s v="OFF-ST-10001809"/>
    <x v="1"/>
    <x v="4"/>
    <s v="Fellowes Officeware Wire Shelving"/>
    <n v="143.72800000000001"/>
    <n v="2"/>
    <n v="0.2"/>
    <n v="-32.338800000000006"/>
    <s v="NO"/>
    <n v="57.491200000000006"/>
    <n v="229.96480000000003"/>
    <n v="4"/>
  </r>
  <r>
    <n v="2844"/>
    <s v="CA-2017-112865"/>
    <x v="796"/>
    <d v="2017-05-22T00:00:00"/>
    <x v="1"/>
    <x v="3"/>
    <x v="3"/>
    <x v="0"/>
    <x v="0"/>
    <x v="10"/>
    <x v="9"/>
    <n v="19140"/>
    <x v="3"/>
    <s v="TEC-AC-10000387"/>
    <x v="2"/>
    <x v="11"/>
    <s v="KeyTronic KT800P2 - Keyboard - Black"/>
    <n v="36.048000000000002"/>
    <n v="3"/>
    <n v="0.2"/>
    <n v="-0.90120000000000111"/>
    <s v="Yes"/>
    <n v="21.628800000000002"/>
    <n v="86.515200000000007"/>
    <n v="4"/>
  </r>
  <r>
    <n v="2845"/>
    <s v="US-2016-162852"/>
    <x v="797"/>
    <d v="2016-12-31T00:00:00"/>
    <x v="1"/>
    <x v="410"/>
    <x v="410"/>
    <x v="1"/>
    <x v="0"/>
    <x v="318"/>
    <x v="10"/>
    <n v="60098"/>
    <x v="2"/>
    <s v="FUR-CH-10004853"/>
    <x v="0"/>
    <x v="1"/>
    <s v="Global Manager's Adjustable Task Chair, Storm"/>
    <n v="845.48799999999994"/>
    <n v="8"/>
    <n v="0.3"/>
    <n v="-12.078400000000101"/>
    <s v="NO"/>
    <n v="2029.1711999999998"/>
    <n v="4734.7327999999998"/>
    <n v="4"/>
  </r>
  <r>
    <n v="2846"/>
    <s v="CA-2017-138163"/>
    <x v="701"/>
    <d v="2017-11-20T00:00:00"/>
    <x v="2"/>
    <x v="190"/>
    <x v="190"/>
    <x v="0"/>
    <x v="0"/>
    <x v="231"/>
    <x v="31"/>
    <n v="2149"/>
    <x v="3"/>
    <s v="OFF-AR-10001958"/>
    <x v="1"/>
    <x v="6"/>
    <s v="Stanley Bostitch Contemporary Electric Pencil Sharpeners"/>
    <n v="50.94"/>
    <n v="3"/>
    <n v="0"/>
    <n v="14.263200000000001"/>
    <s v="Yes"/>
    <n v="0"/>
    <n v="152.82"/>
    <n v="3"/>
  </r>
  <r>
    <n v="2847"/>
    <s v="CA-2017-152093"/>
    <x v="18"/>
    <d v="2017-09-15T00:00:00"/>
    <x v="1"/>
    <x v="381"/>
    <x v="381"/>
    <x v="2"/>
    <x v="0"/>
    <x v="22"/>
    <x v="10"/>
    <n v="60653"/>
    <x v="2"/>
    <s v="OFF-BI-10003527"/>
    <x v="1"/>
    <x v="8"/>
    <s v="Fellowes PB500 Electric Punch Plastic Comb Binding Machine with Manual Bind"/>
    <n v="762.59399999999982"/>
    <n v="3"/>
    <n v="0.8"/>
    <n v="-1143.8910000000001"/>
    <s v="NO"/>
    <n v="1830.2255999999995"/>
    <n v="457.55639999999971"/>
    <n v="5"/>
  </r>
  <r>
    <n v="2848"/>
    <s v="CA-2017-157854"/>
    <x v="798"/>
    <d v="2017-04-15T00:00:00"/>
    <x v="1"/>
    <x v="664"/>
    <x v="664"/>
    <x v="1"/>
    <x v="0"/>
    <x v="185"/>
    <x v="32"/>
    <n v="30076"/>
    <x v="0"/>
    <s v="FUR-FU-10003832"/>
    <x v="0"/>
    <x v="5"/>
    <s v="Eldon Expressions Punched Metal &amp; Wood Desk Accessories, Black &amp; Cherry"/>
    <n v="56.28"/>
    <n v="6"/>
    <n v="0"/>
    <n v="15.758400000000002"/>
    <s v="NO"/>
    <n v="0"/>
    <n v="337.68"/>
    <n v="7"/>
  </r>
  <r>
    <n v="2849"/>
    <s v="CA-2017-157854"/>
    <x v="798"/>
    <d v="2017-04-15T00:00:00"/>
    <x v="1"/>
    <x v="664"/>
    <x v="664"/>
    <x v="1"/>
    <x v="0"/>
    <x v="185"/>
    <x v="32"/>
    <n v="30076"/>
    <x v="0"/>
    <s v="OFF-BI-10001359"/>
    <x v="1"/>
    <x v="8"/>
    <s v="GBC DocuBind TL300 Electric Binding System"/>
    <n v="2690.9700000000003"/>
    <n v="3"/>
    <n v="0"/>
    <n v="1264.7558999999999"/>
    <s v="NO"/>
    <n v="0"/>
    <n v="8072.9100000000008"/>
    <n v="7"/>
  </r>
  <r>
    <n v="2850"/>
    <s v="CA-2016-123617"/>
    <x v="85"/>
    <d v="2016-12-03T00:00:00"/>
    <x v="1"/>
    <x v="321"/>
    <x v="321"/>
    <x v="1"/>
    <x v="0"/>
    <x v="144"/>
    <x v="2"/>
    <n v="32137"/>
    <x v="0"/>
    <s v="OFF-BI-10002976"/>
    <x v="1"/>
    <x v="8"/>
    <s v="ACCOHIDE Binder by Acco"/>
    <n v="7.4340000000000011"/>
    <n v="6"/>
    <n v="0.7"/>
    <n v="-5.6993999999999971"/>
    <s v="NO"/>
    <n v="31.222800000000003"/>
    <n v="13.381200000000003"/>
    <n v="5"/>
  </r>
  <r>
    <n v="2851"/>
    <s v="US-2016-128293"/>
    <x v="799"/>
    <d v="2016-06-05T00:00:00"/>
    <x v="2"/>
    <x v="346"/>
    <x v="346"/>
    <x v="1"/>
    <x v="0"/>
    <x v="10"/>
    <x v="9"/>
    <n v="19120"/>
    <x v="3"/>
    <s v="OFF-ST-10000736"/>
    <x v="1"/>
    <x v="4"/>
    <s v="Carina Double Wide Media Storage Towers in Natural &amp; Black"/>
    <n v="64.784000000000006"/>
    <n v="1"/>
    <n v="0.2"/>
    <n v="-12.956800000000005"/>
    <s v="NO"/>
    <n v="12.956800000000001"/>
    <n v="51.827200000000005"/>
    <n v="3"/>
  </r>
  <r>
    <n v="2852"/>
    <s v="CA-2017-107342"/>
    <x v="94"/>
    <d v="2017-12-22T00:00:00"/>
    <x v="1"/>
    <x v="665"/>
    <x v="665"/>
    <x v="2"/>
    <x v="0"/>
    <x v="38"/>
    <x v="14"/>
    <n v="47201"/>
    <x v="2"/>
    <s v="OFF-PA-10001745"/>
    <x v="1"/>
    <x v="10"/>
    <s v="Wirebound Message Books, 2 7/8&quot; x 5&quot;, 3 Forms per Page"/>
    <n v="28.16"/>
    <n v="4"/>
    <n v="0"/>
    <n v="13.235199999999999"/>
    <s v="NO"/>
    <n v="0"/>
    <n v="112.64"/>
    <n v="5"/>
  </r>
  <r>
    <n v="2853"/>
    <s v="CA-2016-136371"/>
    <x v="690"/>
    <d v="2016-03-21T00:00:00"/>
    <x v="0"/>
    <x v="603"/>
    <x v="603"/>
    <x v="0"/>
    <x v="0"/>
    <x v="147"/>
    <x v="15"/>
    <n v="11572"/>
    <x v="3"/>
    <s v="FUR-FU-10000409"/>
    <x v="0"/>
    <x v="5"/>
    <s v="GE 4 Foot Flourescent Tube, 40 Watt"/>
    <n v="14.98"/>
    <n v="1"/>
    <n v="0"/>
    <n v="6.8908000000000005"/>
    <s v="NO"/>
    <n v="0"/>
    <n v="14.98"/>
    <n v="2"/>
  </r>
  <r>
    <n v="2854"/>
    <s v="CA-2016-136371"/>
    <x v="690"/>
    <d v="2016-03-21T00:00:00"/>
    <x v="0"/>
    <x v="603"/>
    <x v="603"/>
    <x v="0"/>
    <x v="0"/>
    <x v="147"/>
    <x v="15"/>
    <n v="11572"/>
    <x v="3"/>
    <s v="FUR-FU-10000221"/>
    <x v="0"/>
    <x v="5"/>
    <s v="Master Caster Door Stop, Brown"/>
    <n v="20.32"/>
    <n v="4"/>
    <n v="0"/>
    <n v="6.9087999999999994"/>
    <s v="NO"/>
    <n v="0"/>
    <n v="81.28"/>
    <n v="2"/>
  </r>
  <r>
    <n v="2855"/>
    <s v="CA-2017-137344"/>
    <x v="648"/>
    <d v="2017-08-20T00:00:00"/>
    <x v="3"/>
    <x v="613"/>
    <x v="613"/>
    <x v="1"/>
    <x v="0"/>
    <x v="47"/>
    <x v="31"/>
    <n v="2038"/>
    <x v="3"/>
    <s v="OFF-ST-10000344"/>
    <x v="1"/>
    <x v="4"/>
    <s v="Neat Ideas Personal Hanging Folder Files, Black"/>
    <n v="40.29"/>
    <n v="3"/>
    <n v="0"/>
    <n v="10.475399999999999"/>
    <s v="NO"/>
    <n v="0"/>
    <n v="120.87"/>
    <n v="0"/>
  </r>
  <r>
    <n v="2856"/>
    <s v="CA-2017-169810"/>
    <x v="800"/>
    <d v="2017-07-31T00:00:00"/>
    <x v="1"/>
    <x v="181"/>
    <x v="181"/>
    <x v="0"/>
    <x v="0"/>
    <x v="298"/>
    <x v="44"/>
    <n v="57103"/>
    <x v="2"/>
    <s v="OFF-LA-10003663"/>
    <x v="1"/>
    <x v="2"/>
    <s v="Avery 498"/>
    <n v="20.23"/>
    <n v="7"/>
    <n v="0"/>
    <n v="9.5081000000000007"/>
    <s v="NO"/>
    <n v="0"/>
    <n v="141.61000000000001"/>
    <n v="6"/>
  </r>
  <r>
    <n v="2857"/>
    <s v="CA-2016-128594"/>
    <x v="370"/>
    <d v="2016-08-29T00:00:00"/>
    <x v="2"/>
    <x v="137"/>
    <x v="137"/>
    <x v="1"/>
    <x v="0"/>
    <x v="70"/>
    <x v="1"/>
    <n v="92037"/>
    <x v="1"/>
    <s v="FUR-CH-10001215"/>
    <x v="0"/>
    <x v="1"/>
    <s v="Global Troy Executive Leather Low-Back Tilter"/>
    <n v="1603.1360000000002"/>
    <n v="4"/>
    <n v="0.2"/>
    <n v="100.19599999999997"/>
    <s v="NO"/>
    <n v="1282.5088000000003"/>
    <n v="5130.0352000000003"/>
    <n v="3"/>
  </r>
  <r>
    <n v="2858"/>
    <s v="CA-2016-154690"/>
    <x v="243"/>
    <d v="2016-08-17T00:00:00"/>
    <x v="0"/>
    <x v="666"/>
    <x v="666"/>
    <x v="0"/>
    <x v="0"/>
    <x v="115"/>
    <x v="3"/>
    <n v="28314"/>
    <x v="0"/>
    <s v="FUR-CH-10000988"/>
    <x v="0"/>
    <x v="1"/>
    <s v="Hon Olson Stacker Stools"/>
    <n v="225.29600000000002"/>
    <n v="2"/>
    <n v="0.2"/>
    <n v="22.529599999999995"/>
    <s v="NO"/>
    <n v="90.118400000000008"/>
    <n v="360.47360000000003"/>
    <n v="2"/>
  </r>
  <r>
    <n v="2859"/>
    <s v="CA-2017-138975"/>
    <x v="240"/>
    <d v="2017-05-23T00:00:00"/>
    <x v="1"/>
    <x v="618"/>
    <x v="618"/>
    <x v="0"/>
    <x v="0"/>
    <x v="118"/>
    <x v="32"/>
    <n v="30318"/>
    <x v="0"/>
    <s v="TEC-AC-10003441"/>
    <x v="2"/>
    <x v="11"/>
    <s v="Kingston Digital DataTraveler 32GB USB 2.0"/>
    <n v="67.8"/>
    <n v="4"/>
    <n v="0"/>
    <n v="4.0679999999999978"/>
    <s v="NO"/>
    <n v="0"/>
    <n v="271.2"/>
    <n v="4"/>
  </r>
  <r>
    <n v="2860"/>
    <s v="CA-2017-138975"/>
    <x v="240"/>
    <d v="2017-05-23T00:00:00"/>
    <x v="1"/>
    <x v="618"/>
    <x v="618"/>
    <x v="0"/>
    <x v="0"/>
    <x v="118"/>
    <x v="32"/>
    <n v="30318"/>
    <x v="0"/>
    <s v="TEC-PH-10004389"/>
    <x v="2"/>
    <x v="7"/>
    <s v="Nokia Lumia 925"/>
    <n v="377.96999999999997"/>
    <n v="3"/>
    <n v="0"/>
    <n v="98.272200000000012"/>
    <s v="NO"/>
    <n v="0"/>
    <n v="1133.9099999999999"/>
    <n v="4"/>
  </r>
  <r>
    <n v="2861"/>
    <s v="CA-2017-138975"/>
    <x v="240"/>
    <d v="2017-05-23T00:00:00"/>
    <x v="1"/>
    <x v="618"/>
    <x v="618"/>
    <x v="0"/>
    <x v="0"/>
    <x v="118"/>
    <x v="32"/>
    <n v="30318"/>
    <x v="0"/>
    <s v="FUR-BO-10004695"/>
    <x v="0"/>
    <x v="0"/>
    <s v="O'Sullivan 2-Door Barrister Bookcase in Odessa Pine"/>
    <n v="1628.82"/>
    <n v="9"/>
    <n v="0"/>
    <n v="374.62859999999989"/>
    <s v="NO"/>
    <n v="0"/>
    <n v="14659.38"/>
    <n v="4"/>
  </r>
  <r>
    <n v="2862"/>
    <s v="CA-2017-138975"/>
    <x v="240"/>
    <d v="2017-05-23T00:00:00"/>
    <x v="1"/>
    <x v="618"/>
    <x v="618"/>
    <x v="0"/>
    <x v="0"/>
    <x v="118"/>
    <x v="32"/>
    <n v="30318"/>
    <x v="0"/>
    <s v="OFF-PA-10000100"/>
    <x v="1"/>
    <x v="10"/>
    <s v="Xerox 1945"/>
    <n v="286.93"/>
    <n v="7"/>
    <n v="0"/>
    <n v="140.59569999999999"/>
    <s v="NO"/>
    <n v="0"/>
    <n v="2008.51"/>
    <n v="4"/>
  </r>
  <r>
    <n v="2863"/>
    <s v="CA-2017-106537"/>
    <x v="801"/>
    <d v="2017-08-17T00:00:00"/>
    <x v="1"/>
    <x v="302"/>
    <x v="302"/>
    <x v="0"/>
    <x v="0"/>
    <x v="333"/>
    <x v="2"/>
    <n v="32839"/>
    <x v="0"/>
    <s v="OFF-PA-10000223"/>
    <x v="1"/>
    <x v="10"/>
    <s v="Xerox 2000"/>
    <n v="20.736000000000004"/>
    <n v="4"/>
    <n v="0.2"/>
    <n v="7.2576000000000001"/>
    <s v="NO"/>
    <n v="16.588800000000003"/>
    <n v="66.355200000000011"/>
    <n v="5"/>
  </r>
  <r>
    <n v="2864"/>
    <s v="US-2017-103828"/>
    <x v="802"/>
    <d v="2017-08-13T00:00:00"/>
    <x v="3"/>
    <x v="271"/>
    <x v="271"/>
    <x v="0"/>
    <x v="0"/>
    <x v="8"/>
    <x v="1"/>
    <n v="94122"/>
    <x v="1"/>
    <s v="OFF-ST-10001325"/>
    <x v="1"/>
    <x v="4"/>
    <s v="Sterilite Officeware Hinged File Box"/>
    <n v="31.44"/>
    <n v="3"/>
    <n v="0"/>
    <n v="8.4888000000000012"/>
    <s v="Yes"/>
    <n v="0"/>
    <n v="94.320000000000007"/>
    <n v="0"/>
  </r>
  <r>
    <n v="2865"/>
    <s v="US-2017-103828"/>
    <x v="802"/>
    <d v="2017-08-13T00:00:00"/>
    <x v="3"/>
    <x v="271"/>
    <x v="271"/>
    <x v="0"/>
    <x v="0"/>
    <x v="8"/>
    <x v="1"/>
    <n v="94122"/>
    <x v="1"/>
    <s v="OFF-AP-10004249"/>
    <x v="1"/>
    <x v="9"/>
    <s v="Staple holder"/>
    <n v="83.79"/>
    <n v="7"/>
    <n v="0"/>
    <n v="22.623299999999997"/>
    <s v="Yes"/>
    <n v="0"/>
    <n v="586.53000000000009"/>
    <n v="0"/>
  </r>
  <r>
    <n v="2866"/>
    <s v="US-2017-103828"/>
    <x v="802"/>
    <d v="2017-08-13T00:00:00"/>
    <x v="3"/>
    <x v="271"/>
    <x v="271"/>
    <x v="0"/>
    <x v="0"/>
    <x v="8"/>
    <x v="1"/>
    <n v="94122"/>
    <x v="1"/>
    <s v="OFF-AR-10000588"/>
    <x v="1"/>
    <x v="6"/>
    <s v="Newell 345"/>
    <n v="59.519999999999996"/>
    <n v="3"/>
    <n v="0"/>
    <n v="15.475200000000001"/>
    <s v="Yes"/>
    <n v="0"/>
    <n v="178.56"/>
    <n v="0"/>
  </r>
  <r>
    <n v="2867"/>
    <s v="US-2017-103828"/>
    <x v="802"/>
    <d v="2017-08-13T00:00:00"/>
    <x v="3"/>
    <x v="271"/>
    <x v="271"/>
    <x v="0"/>
    <x v="0"/>
    <x v="8"/>
    <x v="1"/>
    <n v="94122"/>
    <x v="1"/>
    <s v="OFF-SU-10000946"/>
    <x v="1"/>
    <x v="14"/>
    <s v="Staple remover"/>
    <n v="31.92"/>
    <n v="4"/>
    <n v="0"/>
    <n v="9.2567999999999984"/>
    <s v="Yes"/>
    <n v="0"/>
    <n v="127.68"/>
    <n v="0"/>
  </r>
  <r>
    <n v="2868"/>
    <s v="CA-2016-115588"/>
    <x v="338"/>
    <d v="2016-11-12T00:00:00"/>
    <x v="0"/>
    <x v="314"/>
    <x v="314"/>
    <x v="0"/>
    <x v="0"/>
    <x v="167"/>
    <x v="24"/>
    <n v="43615"/>
    <x v="3"/>
    <s v="OFF-SU-10001225"/>
    <x v="1"/>
    <x v="14"/>
    <s v="Staple remover"/>
    <n v="14.720000000000002"/>
    <n v="5"/>
    <n v="0.2"/>
    <n v="-3.3120000000000012"/>
    <s v="NO"/>
    <n v="14.720000000000002"/>
    <n v="58.88000000000001"/>
    <n v="2"/>
  </r>
  <r>
    <n v="2869"/>
    <s v="CA-2016-115588"/>
    <x v="338"/>
    <d v="2016-11-12T00:00:00"/>
    <x v="0"/>
    <x v="314"/>
    <x v="314"/>
    <x v="0"/>
    <x v="0"/>
    <x v="167"/>
    <x v="24"/>
    <n v="43615"/>
    <x v="3"/>
    <s v="OFF-ST-10001558"/>
    <x v="1"/>
    <x v="4"/>
    <s v="Acco Perma 4000 Stacking Storage Drawers"/>
    <n v="38.975999999999999"/>
    <n v="3"/>
    <n v="0.2"/>
    <n v="-2.4359999999999999"/>
    <s v="NO"/>
    <n v="23.3856"/>
    <n v="93.542400000000001"/>
    <n v="2"/>
  </r>
  <r>
    <n v="2870"/>
    <s v="CA-2017-143861"/>
    <x v="492"/>
    <d v="2017-06-19T00:00:00"/>
    <x v="1"/>
    <x v="62"/>
    <x v="62"/>
    <x v="0"/>
    <x v="0"/>
    <x v="84"/>
    <x v="2"/>
    <n v="33710"/>
    <x v="0"/>
    <s v="FUR-FU-10001546"/>
    <x v="0"/>
    <x v="5"/>
    <s v="Dana Swing-Arm Lamps"/>
    <n v="17.088000000000001"/>
    <n v="2"/>
    <n v="0.2"/>
    <n v="1.0679999999999996"/>
    <s v="NO"/>
    <n v="6.8352000000000004"/>
    <n v="27.340800000000002"/>
    <n v="7"/>
  </r>
  <r>
    <n v="2871"/>
    <s v="CA-2014-148040"/>
    <x v="579"/>
    <d v="2014-03-26T00:00:00"/>
    <x v="1"/>
    <x v="667"/>
    <x v="667"/>
    <x v="1"/>
    <x v="0"/>
    <x v="93"/>
    <x v="16"/>
    <n v="85705"/>
    <x v="1"/>
    <s v="OFF-PA-10002581"/>
    <x v="1"/>
    <x v="10"/>
    <s v="Xerox 1951"/>
    <n v="74.352000000000004"/>
    <n v="3"/>
    <n v="0.2"/>
    <n v="23.234999999999992"/>
    <s v="NO"/>
    <n v="44.611200000000004"/>
    <n v="178.44480000000001"/>
    <n v="4"/>
  </r>
  <r>
    <n v="2872"/>
    <s v="CA-2014-148040"/>
    <x v="579"/>
    <d v="2014-03-26T00:00:00"/>
    <x v="1"/>
    <x v="667"/>
    <x v="667"/>
    <x v="1"/>
    <x v="0"/>
    <x v="93"/>
    <x v="16"/>
    <n v="85705"/>
    <x v="1"/>
    <s v="FUR-CH-10001482"/>
    <x v="0"/>
    <x v="1"/>
    <s v="Office Star - Mesh Screen back chair with Vinyl seat"/>
    <n v="314.35199999999998"/>
    <n v="3"/>
    <n v="0.2"/>
    <n v="-35.36460000000001"/>
    <s v="NO"/>
    <n v="188.6112"/>
    <n v="754.44479999999999"/>
    <n v="4"/>
  </r>
  <r>
    <n v="2873"/>
    <s v="CA-2017-135167"/>
    <x v="140"/>
    <d v="2017-06-20T00:00:00"/>
    <x v="1"/>
    <x v="561"/>
    <x v="561"/>
    <x v="0"/>
    <x v="0"/>
    <x v="1"/>
    <x v="1"/>
    <n v="90036"/>
    <x v="1"/>
    <s v="OFF-AR-10002399"/>
    <x v="1"/>
    <x v="6"/>
    <s v="Dixon Prang Watercolor Pencils, 10-Color Set with Brush"/>
    <n v="4.26"/>
    <n v="1"/>
    <n v="0"/>
    <n v="1.7465999999999999"/>
    <s v="NO"/>
    <n v="0"/>
    <n v="4.26"/>
    <n v="5"/>
  </r>
  <r>
    <n v="2874"/>
    <s v="CA-2017-137022"/>
    <x v="673"/>
    <d v="2017-11-22T00:00:00"/>
    <x v="1"/>
    <x v="349"/>
    <x v="349"/>
    <x v="0"/>
    <x v="0"/>
    <x v="70"/>
    <x v="1"/>
    <n v="92105"/>
    <x v="1"/>
    <s v="OFF-ST-10001963"/>
    <x v="1"/>
    <x v="4"/>
    <s v="Tennsco Regal Shelving Units"/>
    <n v="811.28"/>
    <n v="8"/>
    <n v="0"/>
    <n v="24.338399999999979"/>
    <s v="NO"/>
    <n v="0"/>
    <n v="6490.24"/>
    <n v="6"/>
  </r>
  <r>
    <n v="2875"/>
    <s v="US-2017-102638"/>
    <x v="614"/>
    <d v="2017-12-31T00:00:00"/>
    <x v="2"/>
    <x v="266"/>
    <x v="266"/>
    <x v="0"/>
    <x v="0"/>
    <x v="20"/>
    <x v="15"/>
    <n v="10035"/>
    <x v="3"/>
    <s v="OFF-FA-10002988"/>
    <x v="1"/>
    <x v="13"/>
    <s v="Ideal Clamps"/>
    <n v="6.0299999999999994"/>
    <n v="3"/>
    <n v="0"/>
    <n v="2.9546999999999999"/>
    <s v="NO"/>
    <n v="0"/>
    <n v="18.089999999999996"/>
    <n v="2"/>
  </r>
  <r>
    <n v="2876"/>
    <s v="US-2016-167339"/>
    <x v="803"/>
    <d v="2016-01-23T00:00:00"/>
    <x v="0"/>
    <x v="143"/>
    <x v="143"/>
    <x v="0"/>
    <x v="0"/>
    <x v="70"/>
    <x v="1"/>
    <n v="92037"/>
    <x v="1"/>
    <s v="FUR-CH-10004289"/>
    <x v="0"/>
    <x v="1"/>
    <s v="Global Super Steno Chair"/>
    <n v="153.56800000000001"/>
    <n v="2"/>
    <n v="0.2"/>
    <n v="-5.758800000000015"/>
    <s v="NO"/>
    <n v="61.427200000000006"/>
    <n v="245.70880000000002"/>
    <n v="2"/>
  </r>
  <r>
    <n v="2877"/>
    <s v="US-2016-167339"/>
    <x v="803"/>
    <d v="2016-01-23T00:00:00"/>
    <x v="0"/>
    <x v="143"/>
    <x v="143"/>
    <x v="0"/>
    <x v="0"/>
    <x v="70"/>
    <x v="1"/>
    <n v="92037"/>
    <x v="1"/>
    <s v="FUR-CH-10000785"/>
    <x v="0"/>
    <x v="1"/>
    <s v="Global Ergonomic Managers Chair"/>
    <n v="1013.4879999999999"/>
    <n v="7"/>
    <n v="0.2"/>
    <n v="76.011600000000016"/>
    <s v="NO"/>
    <n v="1418.8832"/>
    <n v="5675.532799999999"/>
    <n v="2"/>
  </r>
  <r>
    <n v="2878"/>
    <s v="CA-2016-152072"/>
    <x v="804"/>
    <d v="2016-01-19T00:00:00"/>
    <x v="1"/>
    <x v="656"/>
    <x v="656"/>
    <x v="2"/>
    <x v="0"/>
    <x v="58"/>
    <x v="30"/>
    <n v="7090"/>
    <x v="3"/>
    <s v="OFF-EN-10003040"/>
    <x v="1"/>
    <x v="12"/>
    <s v="Quality Park Security Envelopes"/>
    <n v="52.34"/>
    <n v="2"/>
    <n v="0"/>
    <n v="24.599800000000002"/>
    <s v="NO"/>
    <n v="0"/>
    <n v="104.68"/>
    <n v="4"/>
  </r>
  <r>
    <n v="2879"/>
    <s v="CA-2016-152072"/>
    <x v="804"/>
    <d v="2016-01-19T00:00:00"/>
    <x v="1"/>
    <x v="656"/>
    <x v="656"/>
    <x v="2"/>
    <x v="0"/>
    <x v="58"/>
    <x v="30"/>
    <n v="7090"/>
    <x v="3"/>
    <s v="OFF-AR-10001573"/>
    <x v="1"/>
    <x v="6"/>
    <s v="American Pencil"/>
    <n v="4.66"/>
    <n v="2"/>
    <n v="0"/>
    <n v="1.3513999999999995"/>
    <s v="NO"/>
    <n v="0"/>
    <n v="9.32"/>
    <n v="4"/>
  </r>
  <r>
    <n v="2880"/>
    <s v="CA-2016-152072"/>
    <x v="804"/>
    <d v="2016-01-19T00:00:00"/>
    <x v="1"/>
    <x v="656"/>
    <x v="656"/>
    <x v="2"/>
    <x v="0"/>
    <x v="58"/>
    <x v="30"/>
    <n v="7090"/>
    <x v="3"/>
    <s v="TEC-AC-10000844"/>
    <x v="2"/>
    <x v="11"/>
    <s v="Logitech Gaming G510s - Keyboard"/>
    <n v="254.96999999999997"/>
    <n v="3"/>
    <n v="0"/>
    <n v="91.789199999999994"/>
    <s v="NO"/>
    <n v="0"/>
    <n v="764.90999999999985"/>
    <n v="4"/>
  </r>
  <r>
    <n v="2881"/>
    <s v="CA-2016-102932"/>
    <x v="251"/>
    <d v="2016-09-23T00:00:00"/>
    <x v="0"/>
    <x v="174"/>
    <x v="174"/>
    <x v="2"/>
    <x v="0"/>
    <x v="334"/>
    <x v="30"/>
    <n v="7050"/>
    <x v="3"/>
    <s v="OFF-BI-10000756"/>
    <x v="1"/>
    <x v="8"/>
    <s v="Storex DuraTech Recycled Plastic Frosted Binders"/>
    <n v="25.44"/>
    <n v="6"/>
    <n v="0"/>
    <n v="12.72"/>
    <s v="NO"/>
    <n v="0"/>
    <n v="152.64000000000001"/>
    <n v="4"/>
  </r>
  <r>
    <n v="2882"/>
    <s v="CA-2016-102932"/>
    <x v="251"/>
    <d v="2016-09-23T00:00:00"/>
    <x v="0"/>
    <x v="174"/>
    <x v="174"/>
    <x v="2"/>
    <x v="0"/>
    <x v="334"/>
    <x v="30"/>
    <n v="7050"/>
    <x v="3"/>
    <s v="OFF-SU-10000381"/>
    <x v="1"/>
    <x v="14"/>
    <s v="Acme Forged Steel Scissors with Black Enamel Handles"/>
    <n v="27.93"/>
    <n v="3"/>
    <n v="0"/>
    <n v="8.0996999999999986"/>
    <s v="NO"/>
    <n v="0"/>
    <n v="83.789999999999992"/>
    <n v="4"/>
  </r>
  <r>
    <n v="2883"/>
    <s v="CA-2014-165540"/>
    <x v="805"/>
    <d v="2014-02-25T00:00:00"/>
    <x v="1"/>
    <x v="612"/>
    <x v="612"/>
    <x v="0"/>
    <x v="0"/>
    <x v="318"/>
    <x v="10"/>
    <n v="60098"/>
    <x v="2"/>
    <s v="OFF-BI-10004094"/>
    <x v="1"/>
    <x v="8"/>
    <s v="GBC Standard Plastic Binding Systems Combs"/>
    <n v="8.8499999999999979"/>
    <n v="5"/>
    <n v="0.8"/>
    <n v="-13.717499999999998"/>
    <s v="NO"/>
    <n v="35.399999999999991"/>
    <n v="8.8499999999999943"/>
    <n v="4"/>
  </r>
  <r>
    <n v="2884"/>
    <s v="CA-2016-130799"/>
    <x v="583"/>
    <d v="2016-11-16T00:00:00"/>
    <x v="0"/>
    <x v="318"/>
    <x v="318"/>
    <x v="0"/>
    <x v="0"/>
    <x v="8"/>
    <x v="1"/>
    <n v="94110"/>
    <x v="1"/>
    <s v="FUR-FU-10001852"/>
    <x v="0"/>
    <x v="5"/>
    <s v="Eldon Regeneration Recycled Desk Accessories, Smoke"/>
    <n v="6.96"/>
    <n v="4"/>
    <n v="0"/>
    <n v="2.2271999999999998"/>
    <s v="NO"/>
    <n v="0"/>
    <n v="27.84"/>
    <n v="5"/>
  </r>
  <r>
    <n v="2885"/>
    <s v="CA-2016-164483"/>
    <x v="806"/>
    <d v="2016-02-03T00:00:00"/>
    <x v="1"/>
    <x v="223"/>
    <x v="223"/>
    <x v="0"/>
    <x v="0"/>
    <x v="8"/>
    <x v="1"/>
    <n v="94122"/>
    <x v="1"/>
    <s v="OFF-BI-10000014"/>
    <x v="1"/>
    <x v="8"/>
    <s v="Heavy-Duty E-Z-D Binders"/>
    <n v="17.456"/>
    <n v="2"/>
    <n v="0.2"/>
    <n v="5.8914"/>
    <s v="NO"/>
    <n v="6.9824000000000002"/>
    <n v="27.929600000000001"/>
    <n v="4"/>
  </r>
  <r>
    <n v="2886"/>
    <s v="US-2016-159856"/>
    <x v="807"/>
    <d v="2016-10-22T00:00:00"/>
    <x v="1"/>
    <x v="212"/>
    <x v="212"/>
    <x v="0"/>
    <x v="0"/>
    <x v="228"/>
    <x v="16"/>
    <n v="85281"/>
    <x v="1"/>
    <s v="FUR-CH-10003396"/>
    <x v="0"/>
    <x v="1"/>
    <s v="Global Deluxe Steno Chair"/>
    <n v="307.92"/>
    <n v="5"/>
    <n v="0.2"/>
    <n v="-34.64100000000002"/>
    <s v="NO"/>
    <n v="307.92000000000007"/>
    <n v="1231.68"/>
    <n v="4"/>
  </r>
  <r>
    <n v="2887"/>
    <s v="CA-2017-102099"/>
    <x v="404"/>
    <d v="2017-12-19T00:00:00"/>
    <x v="2"/>
    <x v="212"/>
    <x v="212"/>
    <x v="0"/>
    <x v="0"/>
    <x v="1"/>
    <x v="1"/>
    <n v="90008"/>
    <x v="1"/>
    <s v="OFF-AR-10003811"/>
    <x v="1"/>
    <x v="6"/>
    <s v="Newell 327"/>
    <n v="6.63"/>
    <n v="3"/>
    <n v="0"/>
    <n v="1.7901"/>
    <s v="NO"/>
    <n v="0"/>
    <n v="19.89"/>
    <n v="1"/>
  </r>
  <r>
    <n v="2888"/>
    <s v="CA-2017-102099"/>
    <x v="404"/>
    <d v="2017-12-19T00:00:00"/>
    <x v="2"/>
    <x v="212"/>
    <x v="212"/>
    <x v="0"/>
    <x v="0"/>
    <x v="1"/>
    <x v="1"/>
    <n v="90008"/>
    <x v="1"/>
    <s v="OFF-PA-10003172"/>
    <x v="1"/>
    <x v="10"/>
    <s v="Xerox 1996"/>
    <n v="12.96"/>
    <n v="2"/>
    <n v="0"/>
    <n v="6.2208000000000006"/>
    <s v="NO"/>
    <n v="0"/>
    <n v="25.92"/>
    <n v="1"/>
  </r>
  <r>
    <n v="2889"/>
    <s v="CA-2017-102099"/>
    <x v="404"/>
    <d v="2017-12-19T00:00:00"/>
    <x v="2"/>
    <x v="212"/>
    <x v="212"/>
    <x v="0"/>
    <x v="0"/>
    <x v="1"/>
    <x v="1"/>
    <n v="90008"/>
    <x v="1"/>
    <s v="OFF-PA-10000289"/>
    <x v="1"/>
    <x v="10"/>
    <s v="Xerox 213"/>
    <n v="32.400000000000006"/>
    <n v="5"/>
    <n v="0"/>
    <n v="15.552000000000001"/>
    <s v="NO"/>
    <n v="0"/>
    <n v="162.00000000000003"/>
    <n v="1"/>
  </r>
  <r>
    <n v="2890"/>
    <s v="CA-2017-164049"/>
    <x v="808"/>
    <d v="2017-11-06T00:00:00"/>
    <x v="1"/>
    <x v="175"/>
    <x v="175"/>
    <x v="1"/>
    <x v="0"/>
    <x v="4"/>
    <x v="4"/>
    <n v="98105"/>
    <x v="1"/>
    <s v="OFF-PA-10000791"/>
    <x v="1"/>
    <x v="10"/>
    <s v="Wirebound Message Books, Four 2 3/4 x 5 Forms per Page, 200 Sets per Book"/>
    <n v="23.849999999999998"/>
    <n v="5"/>
    <n v="0"/>
    <n v="10.732499999999998"/>
    <s v="NO"/>
    <n v="0"/>
    <n v="119.24999999999999"/>
    <n v="4"/>
  </r>
  <r>
    <n v="2891"/>
    <s v="CA-2014-142727"/>
    <x v="333"/>
    <d v="2014-05-01T00:00:00"/>
    <x v="0"/>
    <x v="668"/>
    <x v="668"/>
    <x v="0"/>
    <x v="0"/>
    <x v="335"/>
    <x v="28"/>
    <n v="70601"/>
    <x v="0"/>
    <s v="FUR-CH-10002304"/>
    <x v="0"/>
    <x v="1"/>
    <s v="Global Stack Chair without Arms, Black"/>
    <n v="51.96"/>
    <n v="2"/>
    <n v="0"/>
    <n v="12.990000000000002"/>
    <s v="NO"/>
    <n v="0"/>
    <n v="103.92"/>
    <n v="2"/>
  </r>
  <r>
    <n v="2892"/>
    <s v="CA-2014-142727"/>
    <x v="333"/>
    <d v="2014-05-01T00:00:00"/>
    <x v="0"/>
    <x v="668"/>
    <x v="668"/>
    <x v="0"/>
    <x v="0"/>
    <x v="335"/>
    <x v="28"/>
    <n v="70601"/>
    <x v="0"/>
    <s v="OFF-BI-10000136"/>
    <x v="1"/>
    <x v="8"/>
    <s v="Avery Non-Stick Heavy Duty View Round Locking Ring Binders"/>
    <n v="17.940000000000001"/>
    <n v="3"/>
    <n v="0"/>
    <n v="8.6112000000000002"/>
    <s v="NO"/>
    <n v="0"/>
    <n v="53.820000000000007"/>
    <n v="2"/>
  </r>
  <r>
    <n v="2893"/>
    <s v="CA-2017-139913"/>
    <x v="436"/>
    <d v="2017-10-29T00:00:00"/>
    <x v="1"/>
    <x v="36"/>
    <x v="36"/>
    <x v="1"/>
    <x v="0"/>
    <x v="30"/>
    <x v="15"/>
    <n v="14609"/>
    <x v="3"/>
    <s v="OFF-PA-10003739"/>
    <x v="1"/>
    <x v="10"/>
    <s v="Xerox 1969"/>
    <n v="11.56"/>
    <n v="2"/>
    <n v="0"/>
    <n v="5.6644000000000005"/>
    <s v="NO"/>
    <n v="0"/>
    <n v="23.12"/>
    <n v="6"/>
  </r>
  <r>
    <n v="2894"/>
    <s v="CA-2017-139913"/>
    <x v="436"/>
    <d v="2017-10-29T00:00:00"/>
    <x v="1"/>
    <x v="36"/>
    <x v="36"/>
    <x v="1"/>
    <x v="0"/>
    <x v="30"/>
    <x v="15"/>
    <n v="14609"/>
    <x v="3"/>
    <s v="OFF-PA-10002479"/>
    <x v="1"/>
    <x v="10"/>
    <s v="Xerox 4200 Series MultiUse Premium Copy Paper (20Lb. and 84 Bright)"/>
    <n v="26.400000000000002"/>
    <n v="5"/>
    <n v="0"/>
    <n v="11.879999999999999"/>
    <s v="NO"/>
    <n v="0"/>
    <n v="132"/>
    <n v="6"/>
  </r>
  <r>
    <n v="2895"/>
    <s v="CA-2017-139913"/>
    <x v="436"/>
    <d v="2017-10-29T00:00:00"/>
    <x v="1"/>
    <x v="36"/>
    <x v="36"/>
    <x v="1"/>
    <x v="0"/>
    <x v="30"/>
    <x v="15"/>
    <n v="14609"/>
    <x v="3"/>
    <s v="FUR-FU-10000771"/>
    <x v="0"/>
    <x v="5"/>
    <s v="Eldon 200 Class Desk Accessories, Smoke"/>
    <n v="69.08"/>
    <n v="11"/>
    <n v="0"/>
    <n v="29.013600000000004"/>
    <s v="NO"/>
    <n v="0"/>
    <n v="759.88"/>
    <n v="6"/>
  </r>
  <r>
    <n v="2896"/>
    <s v="CA-2017-139913"/>
    <x v="436"/>
    <d v="2017-10-29T00:00:00"/>
    <x v="1"/>
    <x v="36"/>
    <x v="36"/>
    <x v="1"/>
    <x v="0"/>
    <x v="30"/>
    <x v="15"/>
    <n v="14609"/>
    <x v="3"/>
    <s v="TEC-PH-10001552"/>
    <x v="2"/>
    <x v="7"/>
    <s v="I Need's 3d Hello Kitty Hybrid Silicone Case Cover for HTC One X 4g with 3d Hello Kitty Stylus Pen Green/pink"/>
    <n v="35.880000000000003"/>
    <n v="3"/>
    <n v="0"/>
    <n v="10.046400000000002"/>
    <s v="NO"/>
    <n v="0"/>
    <n v="107.64000000000001"/>
    <n v="6"/>
  </r>
  <r>
    <n v="2897"/>
    <s v="CA-2014-169033"/>
    <x v="809"/>
    <d v="2014-04-03T00:00:00"/>
    <x v="1"/>
    <x v="27"/>
    <x v="27"/>
    <x v="0"/>
    <x v="0"/>
    <x v="85"/>
    <x v="15"/>
    <n v="11561"/>
    <x v="3"/>
    <s v="OFF-AR-10001915"/>
    <x v="1"/>
    <x v="6"/>
    <s v="Peel-Off China Markers"/>
    <n v="49.65"/>
    <n v="5"/>
    <n v="0"/>
    <n v="20.853000000000002"/>
    <s v="NO"/>
    <n v="0"/>
    <n v="248.25"/>
    <n v="4"/>
  </r>
  <r>
    <n v="2898"/>
    <s v="US-2016-164630"/>
    <x v="810"/>
    <d v="2016-01-09T00:00:00"/>
    <x v="1"/>
    <x v="424"/>
    <x v="424"/>
    <x v="1"/>
    <x v="0"/>
    <x v="35"/>
    <x v="3"/>
    <n v="28205"/>
    <x v="0"/>
    <s v="TEC-CO-10000971"/>
    <x v="2"/>
    <x v="16"/>
    <s v="Hewlett Packard 310 Color Digital Copier"/>
    <n v="959.96800000000007"/>
    <n v="4"/>
    <n v="0.2"/>
    <n v="119.99599999999992"/>
    <s v="NO"/>
    <n v="767.97440000000006"/>
    <n v="3071.8976000000002"/>
    <n v="5"/>
  </r>
  <r>
    <n v="2899"/>
    <s v="US-2015-114839"/>
    <x v="33"/>
    <d v="2015-04-30T00:00:00"/>
    <x v="1"/>
    <x v="617"/>
    <x v="617"/>
    <x v="0"/>
    <x v="0"/>
    <x v="12"/>
    <x v="5"/>
    <n v="77036"/>
    <x v="2"/>
    <s v="FUR-CH-10004086"/>
    <x v="0"/>
    <x v="1"/>
    <s v="Hon 4070 Series Pagoda Armless Upholstered Stacking Chairs"/>
    <n v="408.42200000000003"/>
    <n v="2"/>
    <n v="0.3"/>
    <n v="-5.8346000000000231"/>
    <s v="NO"/>
    <n v="245.0532"/>
    <n v="571.79079999999999"/>
    <n v="4"/>
  </r>
  <r>
    <n v="2900"/>
    <s v="CA-2015-166464"/>
    <x v="811"/>
    <d v="2015-09-17T00:00:00"/>
    <x v="1"/>
    <x v="38"/>
    <x v="38"/>
    <x v="0"/>
    <x v="0"/>
    <x v="20"/>
    <x v="15"/>
    <n v="10035"/>
    <x v="3"/>
    <s v="TEC-CO-10000971"/>
    <x v="2"/>
    <x v="16"/>
    <s v="Hewlett Packard 310 Color Digital Copier"/>
    <n v="479.98400000000004"/>
    <n v="2"/>
    <n v="0.2"/>
    <n v="59.997999999999962"/>
    <s v="NO"/>
    <n v="191.99360000000001"/>
    <n v="767.97440000000006"/>
    <n v="5"/>
  </r>
  <r>
    <n v="2901"/>
    <s v="CA-2015-166464"/>
    <x v="811"/>
    <d v="2015-09-17T00:00:00"/>
    <x v="1"/>
    <x v="38"/>
    <x v="38"/>
    <x v="0"/>
    <x v="0"/>
    <x v="20"/>
    <x v="15"/>
    <n v="10035"/>
    <x v="3"/>
    <s v="OFF-LA-10001317"/>
    <x v="1"/>
    <x v="2"/>
    <s v="Avery 520"/>
    <n v="12.6"/>
    <n v="4"/>
    <n v="0"/>
    <n v="6.048"/>
    <s v="NO"/>
    <n v="0"/>
    <n v="50.4"/>
    <n v="5"/>
  </r>
  <r>
    <n v="2902"/>
    <s v="CA-2017-124898"/>
    <x v="220"/>
    <d v="2017-09-15T00:00:00"/>
    <x v="1"/>
    <x v="626"/>
    <x v="626"/>
    <x v="2"/>
    <x v="0"/>
    <x v="38"/>
    <x v="32"/>
    <n v="31907"/>
    <x v="0"/>
    <s v="OFF-PA-10003656"/>
    <x v="1"/>
    <x v="10"/>
    <s v="Xerox 1935"/>
    <n v="184.66"/>
    <n v="7"/>
    <n v="0"/>
    <n v="84.943599999999989"/>
    <s v="NO"/>
    <n v="0"/>
    <n v="1292.6199999999999"/>
    <n v="4"/>
  </r>
  <r>
    <n v="2903"/>
    <s v="CA-2016-164035"/>
    <x v="1"/>
    <d v="2016-06-17T00:00:00"/>
    <x v="1"/>
    <x v="257"/>
    <x v="257"/>
    <x v="0"/>
    <x v="0"/>
    <x v="22"/>
    <x v="10"/>
    <n v="60610"/>
    <x v="2"/>
    <s v="OFF-PA-10002160"/>
    <x v="1"/>
    <x v="10"/>
    <s v="Xerox 1978"/>
    <n v="23.120000000000005"/>
    <n v="5"/>
    <n v="0.2"/>
    <n v="8.3810000000000002"/>
    <s v="NO"/>
    <n v="23.120000000000005"/>
    <n v="92.480000000000018"/>
    <n v="5"/>
  </r>
  <r>
    <n v="2904"/>
    <s v="CA-2016-153577"/>
    <x v="812"/>
    <d v="2016-07-01T00:00:00"/>
    <x v="1"/>
    <x v="542"/>
    <x v="542"/>
    <x v="1"/>
    <x v="0"/>
    <x v="336"/>
    <x v="10"/>
    <n v="60035"/>
    <x v="2"/>
    <s v="OFF-PA-10000575"/>
    <x v="1"/>
    <x v="10"/>
    <s v="Wirebound Message Books, Four 2 3/4 x 5 White Forms per Page"/>
    <n v="37.463999999999999"/>
    <n v="7"/>
    <n v="0.2"/>
    <n v="12.175799999999999"/>
    <s v="NO"/>
    <n v="52.449600000000004"/>
    <n v="209.79839999999999"/>
    <n v="4"/>
  </r>
  <r>
    <n v="2905"/>
    <s v="CA-2016-153577"/>
    <x v="812"/>
    <d v="2016-07-01T00:00:00"/>
    <x v="1"/>
    <x v="542"/>
    <x v="542"/>
    <x v="1"/>
    <x v="0"/>
    <x v="336"/>
    <x v="10"/>
    <n v="60035"/>
    <x v="2"/>
    <s v="FUR-CH-10003981"/>
    <x v="0"/>
    <x v="1"/>
    <s v="Global Commerce Series Low-Back Swivel/Tilt Chairs"/>
    <n v="539.65800000000002"/>
    <n v="3"/>
    <n v="0.3"/>
    <n v="-7.7094000000001017"/>
    <s v="NO"/>
    <n v="485.69220000000001"/>
    <n v="1133.2818000000002"/>
    <n v="4"/>
  </r>
  <r>
    <n v="2906"/>
    <s v="CA-2014-127586"/>
    <x v="467"/>
    <d v="2014-09-30T00:00:00"/>
    <x v="1"/>
    <x v="37"/>
    <x v="37"/>
    <x v="2"/>
    <x v="0"/>
    <x v="4"/>
    <x v="4"/>
    <n v="98115"/>
    <x v="1"/>
    <s v="OFF-ST-10002615"/>
    <x v="1"/>
    <x v="4"/>
    <s v="Dual Level, Single-Width Filing Carts"/>
    <n v="310.12"/>
    <n v="2"/>
    <n v="0"/>
    <n v="80.631200000000007"/>
    <s v="NO"/>
    <n v="0"/>
    <n v="620.24"/>
    <n v="4"/>
  </r>
  <r>
    <n v="2907"/>
    <s v="CA-2017-121615"/>
    <x v="132"/>
    <d v="2017-11-09T00:00:00"/>
    <x v="1"/>
    <x v="351"/>
    <x v="351"/>
    <x v="0"/>
    <x v="0"/>
    <x v="16"/>
    <x v="11"/>
    <n v="55122"/>
    <x v="2"/>
    <s v="OFF-PA-10000327"/>
    <x v="1"/>
    <x v="10"/>
    <s v="Xerox 1971"/>
    <n v="8.56"/>
    <n v="2"/>
    <n v="0"/>
    <n v="3.8519999999999994"/>
    <s v="NO"/>
    <n v="0"/>
    <n v="17.12"/>
    <n v="6"/>
  </r>
  <r>
    <n v="2908"/>
    <s v="CA-2017-121615"/>
    <x v="132"/>
    <d v="2017-11-09T00:00:00"/>
    <x v="1"/>
    <x v="351"/>
    <x v="351"/>
    <x v="0"/>
    <x v="0"/>
    <x v="16"/>
    <x v="11"/>
    <n v="55122"/>
    <x v="2"/>
    <s v="OFF-ST-10001325"/>
    <x v="1"/>
    <x v="4"/>
    <s v="Sterilite Officeware Hinged File Box"/>
    <n v="52.400000000000006"/>
    <n v="5"/>
    <n v="0"/>
    <n v="14.148"/>
    <s v="NO"/>
    <n v="0"/>
    <n v="262"/>
    <n v="6"/>
  </r>
  <r>
    <n v="2909"/>
    <s v="CA-2017-121615"/>
    <x v="132"/>
    <d v="2017-11-09T00:00:00"/>
    <x v="1"/>
    <x v="351"/>
    <x v="351"/>
    <x v="0"/>
    <x v="0"/>
    <x v="16"/>
    <x v="11"/>
    <n v="55122"/>
    <x v="2"/>
    <s v="OFF-LA-10001771"/>
    <x v="1"/>
    <x v="2"/>
    <s v="Avery 513"/>
    <n v="14.940000000000001"/>
    <n v="3"/>
    <n v="0"/>
    <n v="6.8723999999999998"/>
    <s v="NO"/>
    <n v="0"/>
    <n v="44.820000000000007"/>
    <n v="6"/>
  </r>
  <r>
    <n v="2910"/>
    <s v="CA-2017-166415"/>
    <x v="600"/>
    <d v="2017-02-23T00:00:00"/>
    <x v="1"/>
    <x v="250"/>
    <x v="250"/>
    <x v="0"/>
    <x v="0"/>
    <x v="4"/>
    <x v="4"/>
    <n v="98103"/>
    <x v="1"/>
    <s v="OFF-FA-10004968"/>
    <x v="1"/>
    <x v="13"/>
    <s v="Rubber Band Ball"/>
    <n v="11.22"/>
    <n v="3"/>
    <n v="0"/>
    <n v="0.2244000000000006"/>
    <s v="NO"/>
    <n v="0"/>
    <n v="33.660000000000004"/>
    <n v="4"/>
  </r>
  <r>
    <n v="2911"/>
    <s v="CA-2015-118444"/>
    <x v="599"/>
    <d v="2015-11-09T00:00:00"/>
    <x v="1"/>
    <x v="104"/>
    <x v="104"/>
    <x v="0"/>
    <x v="0"/>
    <x v="197"/>
    <x v="2"/>
    <n v="33065"/>
    <x v="0"/>
    <s v="OFF-AP-10000576"/>
    <x v="1"/>
    <x v="9"/>
    <s v="Belkin 325VA UPS Surge Protector, 6'"/>
    <n v="387.13600000000002"/>
    <n v="4"/>
    <n v="0.2"/>
    <n v="24.196000000000012"/>
    <s v="NO"/>
    <n v="309.70880000000005"/>
    <n v="1238.8352"/>
    <n v="4"/>
  </r>
  <r>
    <n v="2912"/>
    <s v="CA-2014-113929"/>
    <x v="737"/>
    <d v="2014-06-21T00:00:00"/>
    <x v="1"/>
    <x v="237"/>
    <x v="237"/>
    <x v="0"/>
    <x v="0"/>
    <x v="337"/>
    <x v="15"/>
    <n v="11550"/>
    <x v="3"/>
    <s v="OFF-EN-10003286"/>
    <x v="1"/>
    <x v="12"/>
    <s v="Staple envelope"/>
    <n v="41.4"/>
    <n v="5"/>
    <n v="0"/>
    <n v="19.457999999999998"/>
    <s v="NO"/>
    <n v="0"/>
    <n v="207"/>
    <n v="5"/>
  </r>
  <r>
    <n v="2913"/>
    <s v="CA-2014-113929"/>
    <x v="737"/>
    <d v="2014-06-21T00:00:00"/>
    <x v="1"/>
    <x v="237"/>
    <x v="237"/>
    <x v="0"/>
    <x v="0"/>
    <x v="337"/>
    <x v="15"/>
    <n v="11550"/>
    <x v="3"/>
    <s v="OFF-AR-10003772"/>
    <x v="1"/>
    <x v="6"/>
    <s v="Boston 16750 Black Compact Battery Pencil Sharpener"/>
    <n v="35"/>
    <n v="4"/>
    <n v="0"/>
    <n v="10.499999999999996"/>
    <s v="NO"/>
    <n v="0"/>
    <n v="140"/>
    <n v="5"/>
  </r>
  <r>
    <n v="2914"/>
    <s v="CA-2014-113929"/>
    <x v="737"/>
    <d v="2014-06-21T00:00:00"/>
    <x v="1"/>
    <x v="237"/>
    <x v="237"/>
    <x v="0"/>
    <x v="0"/>
    <x v="337"/>
    <x v="15"/>
    <n v="11550"/>
    <x v="3"/>
    <s v="OFF-BI-10002852"/>
    <x v="1"/>
    <x v="8"/>
    <s v="Ibico Standard Transparent Covers"/>
    <n v="39.552000000000007"/>
    <n v="3"/>
    <n v="0.2"/>
    <n v="14.337599999999998"/>
    <s v="NO"/>
    <n v="23.731200000000005"/>
    <n v="94.924800000000019"/>
    <n v="5"/>
  </r>
  <r>
    <n v="2915"/>
    <s v="CA-2015-134747"/>
    <x v="88"/>
    <d v="2015-10-17T00:00:00"/>
    <x v="0"/>
    <x v="351"/>
    <x v="351"/>
    <x v="0"/>
    <x v="0"/>
    <x v="338"/>
    <x v="14"/>
    <n v="46060"/>
    <x v="2"/>
    <s v="TEC-PH-10002890"/>
    <x v="2"/>
    <x v="7"/>
    <s v="AT&amp;T 17929 Lendline Telephone"/>
    <n v="135.72"/>
    <n v="3"/>
    <n v="0"/>
    <n v="35.287199999999999"/>
    <s v="NO"/>
    <n v="0"/>
    <n v="407.15999999999997"/>
    <n v="5"/>
  </r>
  <r>
    <n v="2916"/>
    <s v="CA-2015-134747"/>
    <x v="88"/>
    <d v="2015-10-17T00:00:00"/>
    <x v="0"/>
    <x v="351"/>
    <x v="351"/>
    <x v="0"/>
    <x v="0"/>
    <x v="338"/>
    <x v="14"/>
    <n v="46060"/>
    <x v="2"/>
    <s v="OFF-BI-10001308"/>
    <x v="1"/>
    <x v="8"/>
    <s v="GBC Standard Plastic Binding Systems' Combs"/>
    <n v="12.56"/>
    <n v="2"/>
    <n v="0"/>
    <n v="5.6519999999999992"/>
    <s v="NO"/>
    <n v="0"/>
    <n v="25.12"/>
    <n v="5"/>
  </r>
  <r>
    <n v="2917"/>
    <s v="CA-2015-134747"/>
    <x v="88"/>
    <d v="2015-10-17T00:00:00"/>
    <x v="0"/>
    <x v="351"/>
    <x v="351"/>
    <x v="0"/>
    <x v="0"/>
    <x v="338"/>
    <x v="14"/>
    <n v="46060"/>
    <x v="2"/>
    <s v="TEC-PH-10001750"/>
    <x v="2"/>
    <x v="7"/>
    <s v="Samsung Rugby III"/>
    <n v="263.95999999999998"/>
    <n v="4"/>
    <n v="0"/>
    <n v="71.269200000000012"/>
    <s v="NO"/>
    <n v="0"/>
    <n v="1055.8399999999999"/>
    <n v="5"/>
  </r>
  <r>
    <n v="2918"/>
    <s v="CA-2017-155047"/>
    <x v="151"/>
    <d v="2017-08-30T00:00:00"/>
    <x v="2"/>
    <x v="339"/>
    <x v="339"/>
    <x v="0"/>
    <x v="0"/>
    <x v="61"/>
    <x v="5"/>
    <n v="75220"/>
    <x v="2"/>
    <s v="OFF-AR-10003338"/>
    <x v="1"/>
    <x v="6"/>
    <s v="Eberhard Faber 3 1/2&quot; Golf Pencils"/>
    <n v="5.9520000000000008"/>
    <n v="1"/>
    <n v="0.2"/>
    <n v="0.37200000000000011"/>
    <s v="NO"/>
    <n v="1.1904000000000001"/>
    <n v="4.7616000000000005"/>
    <n v="3"/>
  </r>
  <r>
    <n v="2919"/>
    <s v="CA-2016-160129"/>
    <x v="813"/>
    <d v="2016-11-23T00:00:00"/>
    <x v="3"/>
    <x v="624"/>
    <x v="624"/>
    <x v="1"/>
    <x v="0"/>
    <x v="10"/>
    <x v="9"/>
    <n v="19140"/>
    <x v="3"/>
    <s v="OFF-FA-10002763"/>
    <x v="1"/>
    <x v="13"/>
    <s v="Advantus Map Pennant Flags and Round Head Tacks"/>
    <n v="15.8"/>
    <n v="5"/>
    <n v="0.2"/>
    <n v="2.3699999999999983"/>
    <s v="NO"/>
    <n v="15.8"/>
    <n v="63.2"/>
    <n v="0"/>
  </r>
  <r>
    <n v="2920"/>
    <s v="CA-2016-160129"/>
    <x v="813"/>
    <d v="2016-11-23T00:00:00"/>
    <x v="3"/>
    <x v="624"/>
    <x v="624"/>
    <x v="1"/>
    <x v="0"/>
    <x v="10"/>
    <x v="9"/>
    <n v="19140"/>
    <x v="3"/>
    <s v="FUR-FU-10002088"/>
    <x v="0"/>
    <x v="5"/>
    <s v="Nu-Dell Float Frame 11 x 14 1/2"/>
    <n v="14.368000000000002"/>
    <n v="2"/>
    <n v="0.2"/>
    <n v="3.9512"/>
    <s v="NO"/>
    <n v="5.7472000000000012"/>
    <n v="22.988800000000005"/>
    <n v="0"/>
  </r>
  <r>
    <n v="2921"/>
    <s v="CA-2016-160129"/>
    <x v="813"/>
    <d v="2016-11-23T00:00:00"/>
    <x v="3"/>
    <x v="624"/>
    <x v="624"/>
    <x v="1"/>
    <x v="0"/>
    <x v="10"/>
    <x v="9"/>
    <n v="19140"/>
    <x v="3"/>
    <s v="FUR-FU-10003976"/>
    <x v="0"/>
    <x v="5"/>
    <s v="DAX Executive Solid Wood Document Frame, Desktop or Hang, Mahogany, 5 x 7"/>
    <n v="70.448000000000008"/>
    <n v="7"/>
    <n v="0.2"/>
    <n v="12.328399999999988"/>
    <s v="NO"/>
    <n v="98.627200000000016"/>
    <n v="394.50880000000006"/>
    <n v="0"/>
  </r>
  <r>
    <n v="2922"/>
    <s v="CA-2017-164329"/>
    <x v="289"/>
    <d v="2017-01-30T00:00:00"/>
    <x v="3"/>
    <x v="462"/>
    <x v="462"/>
    <x v="0"/>
    <x v="0"/>
    <x v="8"/>
    <x v="1"/>
    <n v="94109"/>
    <x v="1"/>
    <s v="OFF-ST-10001511"/>
    <x v="1"/>
    <x v="4"/>
    <s v="Space Solutions Commercial Steel Shelving"/>
    <n v="129.30000000000001"/>
    <n v="2"/>
    <n v="0"/>
    <n v="6.4649999999999892"/>
    <s v="NO"/>
    <n v="0"/>
    <n v="258.60000000000002"/>
    <n v="0"/>
  </r>
  <r>
    <n v="2923"/>
    <s v="US-2015-141453"/>
    <x v="672"/>
    <d v="2015-12-03T00:00:00"/>
    <x v="0"/>
    <x v="489"/>
    <x v="489"/>
    <x v="2"/>
    <x v="0"/>
    <x v="89"/>
    <x v="5"/>
    <n v="78745"/>
    <x v="2"/>
    <s v="OFF-BI-10000301"/>
    <x v="1"/>
    <x v="8"/>
    <s v="GBC Instant Report Kit"/>
    <n v="3.8819999999999988"/>
    <n v="3"/>
    <n v="0.8"/>
    <n v="-5.8230000000000004"/>
    <s v="NO"/>
    <n v="9.3167999999999989"/>
    <n v="2.3291999999999984"/>
    <n v="3"/>
  </r>
  <r>
    <n v="2924"/>
    <s v="CA-2014-156993"/>
    <x v="307"/>
    <d v="2014-07-04T00:00:00"/>
    <x v="1"/>
    <x v="338"/>
    <x v="338"/>
    <x v="1"/>
    <x v="0"/>
    <x v="66"/>
    <x v="12"/>
    <n v="48234"/>
    <x v="2"/>
    <s v="OFF-FA-10003495"/>
    <x v="1"/>
    <x v="13"/>
    <s v="Staples"/>
    <n v="6.08"/>
    <n v="1"/>
    <n v="0"/>
    <n v="3.04"/>
    <s v="NO"/>
    <n v="0"/>
    <n v="6.08"/>
    <n v="6"/>
  </r>
  <r>
    <n v="2925"/>
    <s v="CA-2014-157721"/>
    <x v="814"/>
    <d v="2014-09-05T00:00:00"/>
    <x v="2"/>
    <x v="594"/>
    <x v="594"/>
    <x v="0"/>
    <x v="0"/>
    <x v="232"/>
    <x v="15"/>
    <n v="13601"/>
    <x v="3"/>
    <s v="OFF-AP-10001303"/>
    <x v="1"/>
    <x v="9"/>
    <s v="Holmes Cool Mist Humidifier for the Whole House with 8-Gallon Output per Day, Extended Life Filter"/>
    <n v="19.899999999999999"/>
    <n v="1"/>
    <n v="0"/>
    <n v="8.9549999999999983"/>
    <s v="NO"/>
    <n v="0"/>
    <n v="19.899999999999999"/>
    <n v="3"/>
  </r>
  <r>
    <n v="2926"/>
    <s v="CA-2014-157721"/>
    <x v="814"/>
    <d v="2014-09-05T00:00:00"/>
    <x v="2"/>
    <x v="594"/>
    <x v="594"/>
    <x v="0"/>
    <x v="0"/>
    <x v="232"/>
    <x v="15"/>
    <n v="13601"/>
    <x v="3"/>
    <s v="FUR-FU-10002116"/>
    <x v="0"/>
    <x v="5"/>
    <s v="Tenex Carpeted, Granite-Look or Clear Contemporary Contour Shape Chair Mats"/>
    <n v="70.709999999999994"/>
    <n v="1"/>
    <n v="0"/>
    <n v="4.9496999999999929"/>
    <s v="NO"/>
    <n v="0"/>
    <n v="70.709999999999994"/>
    <n v="3"/>
  </r>
  <r>
    <n v="2927"/>
    <s v="CA-2017-128629"/>
    <x v="815"/>
    <d v="2017-07-14T00:00:00"/>
    <x v="0"/>
    <x v="669"/>
    <x v="669"/>
    <x v="0"/>
    <x v="0"/>
    <x v="38"/>
    <x v="32"/>
    <n v="31907"/>
    <x v="0"/>
    <s v="FUR-FU-10000771"/>
    <x v="0"/>
    <x v="5"/>
    <s v="Eldon 200 Class Desk Accessories, Smoke"/>
    <n v="18.84"/>
    <n v="3"/>
    <n v="0"/>
    <n v="7.9128000000000007"/>
    <s v="NO"/>
    <n v="0"/>
    <n v="56.519999999999996"/>
    <n v="4"/>
  </r>
  <r>
    <n v="2928"/>
    <s v="CA-2017-158106"/>
    <x v="400"/>
    <d v="2017-06-10T00:00:00"/>
    <x v="1"/>
    <x v="564"/>
    <x v="564"/>
    <x v="0"/>
    <x v="0"/>
    <x v="339"/>
    <x v="11"/>
    <n v="55124"/>
    <x v="2"/>
    <s v="OFF-AR-10002255"/>
    <x v="1"/>
    <x v="6"/>
    <s v="Newell 346"/>
    <n v="8.64"/>
    <n v="3"/>
    <n v="0"/>
    <n v="2.5055999999999998"/>
    <s v="NO"/>
    <n v="0"/>
    <n v="25.92"/>
    <n v="6"/>
  </r>
  <r>
    <n v="2929"/>
    <s v="US-2017-120390"/>
    <x v="15"/>
    <d v="2017-10-26T00:00:00"/>
    <x v="1"/>
    <x v="274"/>
    <x v="274"/>
    <x v="2"/>
    <x v="0"/>
    <x v="140"/>
    <x v="3"/>
    <n v="27217"/>
    <x v="0"/>
    <s v="OFF-BI-10004995"/>
    <x v="1"/>
    <x v="8"/>
    <s v="GBC DocuBind P400 Electric Binding System"/>
    <n v="1633.1880000000003"/>
    <n v="4"/>
    <n v="0.7"/>
    <n v="-1306.5504000000001"/>
    <s v="NO"/>
    <n v="4572.9264000000003"/>
    <n v="1959.825600000001"/>
    <n v="7"/>
  </r>
  <r>
    <n v="2930"/>
    <s v="CA-2017-143434"/>
    <x v="551"/>
    <d v="2017-11-24T00:00:00"/>
    <x v="1"/>
    <x v="467"/>
    <x v="467"/>
    <x v="2"/>
    <x v="0"/>
    <x v="63"/>
    <x v="12"/>
    <n v="48601"/>
    <x v="2"/>
    <s v="FUR-FU-10002597"/>
    <x v="0"/>
    <x v="5"/>
    <s v="C-Line Magnetic Cubicle Keepers, Clear Polypropylene"/>
    <n v="19.760000000000002"/>
    <n v="4"/>
    <n v="0"/>
    <n v="8.2992000000000008"/>
    <s v="NO"/>
    <n v="0"/>
    <n v="79.040000000000006"/>
    <n v="6"/>
  </r>
  <r>
    <n v="2931"/>
    <s v="CA-2015-168564"/>
    <x v="816"/>
    <d v="2015-08-08T00:00:00"/>
    <x v="3"/>
    <x v="627"/>
    <x v="627"/>
    <x v="0"/>
    <x v="0"/>
    <x v="8"/>
    <x v="1"/>
    <n v="94109"/>
    <x v="1"/>
    <s v="OFF-BI-10004970"/>
    <x v="1"/>
    <x v="8"/>
    <s v="ACCOHIDE 3-Ring Binder, Blue, 1&quot;"/>
    <n v="6.6080000000000005"/>
    <n v="2"/>
    <n v="0.2"/>
    <n v="2.2302"/>
    <s v="Yes"/>
    <n v="2.6432000000000002"/>
    <n v="10.572800000000001"/>
    <n v="0"/>
  </r>
  <r>
    <n v="2932"/>
    <s v="CA-2015-168564"/>
    <x v="816"/>
    <d v="2015-08-08T00:00:00"/>
    <x v="3"/>
    <x v="627"/>
    <x v="627"/>
    <x v="0"/>
    <x v="0"/>
    <x v="8"/>
    <x v="1"/>
    <n v="94109"/>
    <x v="1"/>
    <s v="OFF-BI-10002557"/>
    <x v="1"/>
    <x v="8"/>
    <s v="Presstex Flexible Ring Binders"/>
    <n v="7.28"/>
    <n v="2"/>
    <n v="0.2"/>
    <n v="2.7299999999999995"/>
    <s v="Yes"/>
    <n v="2.9120000000000004"/>
    <n v="11.648"/>
    <n v="0"/>
  </r>
  <r>
    <n v="2933"/>
    <s v="CA-2015-168564"/>
    <x v="816"/>
    <d v="2015-08-08T00:00:00"/>
    <x v="3"/>
    <x v="627"/>
    <x v="627"/>
    <x v="0"/>
    <x v="0"/>
    <x v="8"/>
    <x v="1"/>
    <n v="94109"/>
    <x v="1"/>
    <s v="FUR-CH-10000785"/>
    <x v="0"/>
    <x v="1"/>
    <s v="Global Ergonomic Managers Chair"/>
    <n v="144.78399999999999"/>
    <n v="1"/>
    <n v="0.2"/>
    <n v="10.858800000000002"/>
    <s v="Yes"/>
    <n v="28.956800000000001"/>
    <n v="115.82719999999999"/>
    <n v="0"/>
  </r>
  <r>
    <n v="2934"/>
    <s v="US-2016-169040"/>
    <x v="409"/>
    <d v="2016-12-12T00:00:00"/>
    <x v="1"/>
    <x v="218"/>
    <x v="218"/>
    <x v="0"/>
    <x v="0"/>
    <x v="4"/>
    <x v="4"/>
    <n v="98105"/>
    <x v="1"/>
    <s v="TEC-PH-10002310"/>
    <x v="2"/>
    <x v="7"/>
    <s v="Plantronics Calisto P620-M USB Wireless Speakerphone System"/>
    <n v="156.79200000000003"/>
    <n v="1"/>
    <n v="0.2"/>
    <n v="13.719300000000004"/>
    <s v="NO"/>
    <n v="31.358400000000007"/>
    <n v="125.43360000000003"/>
    <n v="6"/>
  </r>
  <r>
    <n v="2935"/>
    <s v="US-2016-169040"/>
    <x v="409"/>
    <d v="2016-12-12T00:00:00"/>
    <x v="1"/>
    <x v="218"/>
    <x v="218"/>
    <x v="0"/>
    <x v="0"/>
    <x v="4"/>
    <x v="4"/>
    <n v="98105"/>
    <x v="1"/>
    <s v="TEC-PH-10002834"/>
    <x v="2"/>
    <x v="7"/>
    <s v="Google Nexus 5"/>
    <n v="431.97600000000006"/>
    <n v="3"/>
    <n v="0.2"/>
    <n v="26.998499999999993"/>
    <s v="NO"/>
    <n v="259.18560000000002"/>
    <n v="1036.7424000000001"/>
    <n v="6"/>
  </r>
  <r>
    <n v="2936"/>
    <s v="US-2016-169040"/>
    <x v="409"/>
    <d v="2016-12-12T00:00:00"/>
    <x v="1"/>
    <x v="218"/>
    <x v="218"/>
    <x v="0"/>
    <x v="0"/>
    <x v="4"/>
    <x v="4"/>
    <n v="98105"/>
    <x v="1"/>
    <s v="OFF-EN-10000927"/>
    <x v="1"/>
    <x v="12"/>
    <s v="Jet-Pak Recycled Peel 'N' Seal Padded Mailers"/>
    <n v="35.89"/>
    <n v="1"/>
    <n v="0"/>
    <n v="16.150499999999997"/>
    <s v="NO"/>
    <n v="0"/>
    <n v="35.89"/>
    <n v="6"/>
  </r>
  <r>
    <n v="2937"/>
    <s v="US-2016-169040"/>
    <x v="409"/>
    <d v="2016-12-12T00:00:00"/>
    <x v="1"/>
    <x v="218"/>
    <x v="218"/>
    <x v="0"/>
    <x v="0"/>
    <x v="4"/>
    <x v="4"/>
    <n v="98105"/>
    <x v="1"/>
    <s v="OFF-BI-10001636"/>
    <x v="1"/>
    <x v="8"/>
    <s v="Ibico Plastic and Wire Spiral Binding Combs"/>
    <n v="47.207999999999998"/>
    <n v="7"/>
    <n v="0.2"/>
    <n v="15.342599999999997"/>
    <s v="NO"/>
    <n v="66.091200000000001"/>
    <n v="264.3648"/>
    <n v="6"/>
  </r>
  <r>
    <n v="2938"/>
    <s v="US-2016-169040"/>
    <x v="409"/>
    <d v="2016-12-12T00:00:00"/>
    <x v="1"/>
    <x v="218"/>
    <x v="218"/>
    <x v="0"/>
    <x v="0"/>
    <x v="4"/>
    <x v="4"/>
    <n v="98105"/>
    <x v="1"/>
    <s v="OFF-PA-10001736"/>
    <x v="1"/>
    <x v="10"/>
    <s v="Xerox 1880"/>
    <n v="248.07999999999998"/>
    <n v="7"/>
    <n v="0"/>
    <n v="116.59759999999997"/>
    <s v="NO"/>
    <n v="0"/>
    <n v="1736.56"/>
    <n v="6"/>
  </r>
  <r>
    <n v="2939"/>
    <s v="US-2016-169040"/>
    <x v="409"/>
    <d v="2016-12-12T00:00:00"/>
    <x v="1"/>
    <x v="218"/>
    <x v="218"/>
    <x v="0"/>
    <x v="0"/>
    <x v="4"/>
    <x v="4"/>
    <n v="98105"/>
    <x v="1"/>
    <s v="OFF-PA-10000482"/>
    <x v="1"/>
    <x v="10"/>
    <s v="Snap-A-Way Black Print Carbonless Ruled Speed Letter, Triplicate"/>
    <n v="189.7"/>
    <n v="5"/>
    <n v="0"/>
    <n v="89.158999999999992"/>
    <s v="NO"/>
    <n v="0"/>
    <n v="948.5"/>
    <n v="6"/>
  </r>
  <r>
    <n v="2940"/>
    <s v="US-2016-169040"/>
    <x v="409"/>
    <d v="2016-12-12T00:00:00"/>
    <x v="1"/>
    <x v="218"/>
    <x v="218"/>
    <x v="0"/>
    <x v="0"/>
    <x v="4"/>
    <x v="4"/>
    <n v="98105"/>
    <x v="1"/>
    <s v="OFF-BI-10001658"/>
    <x v="1"/>
    <x v="8"/>
    <s v="GBC Standard Therm-A-Bind Covers"/>
    <n v="59.808000000000007"/>
    <n v="3"/>
    <n v="0.2"/>
    <n v="19.4376"/>
    <s v="NO"/>
    <n v="35.884800000000006"/>
    <n v="143.53920000000002"/>
    <n v="6"/>
  </r>
  <r>
    <n v="2941"/>
    <s v="CA-2017-155880"/>
    <x v="613"/>
    <d v="2017-03-31T00:00:00"/>
    <x v="1"/>
    <x v="251"/>
    <x v="251"/>
    <x v="1"/>
    <x v="0"/>
    <x v="158"/>
    <x v="6"/>
    <n v="53209"/>
    <x v="2"/>
    <s v="FUR-CH-10000422"/>
    <x v="0"/>
    <x v="1"/>
    <s v="Global Highback Leather Tilter in Burgundy"/>
    <n v="90.99"/>
    <n v="1"/>
    <n v="0"/>
    <n v="14.558400000000006"/>
    <s v="NO"/>
    <n v="0"/>
    <n v="90.99"/>
    <n v="6"/>
  </r>
  <r>
    <n v="2942"/>
    <s v="CA-2017-155880"/>
    <x v="613"/>
    <d v="2017-03-31T00:00:00"/>
    <x v="1"/>
    <x v="251"/>
    <x v="251"/>
    <x v="1"/>
    <x v="0"/>
    <x v="158"/>
    <x v="6"/>
    <n v="53209"/>
    <x v="2"/>
    <s v="FUR-CH-10004675"/>
    <x v="0"/>
    <x v="1"/>
    <s v="Lifetime Advantage Folding Chairs, 4/Carton"/>
    <n v="1526.5600000000002"/>
    <n v="7"/>
    <n v="0"/>
    <n v="427.43679999999995"/>
    <s v="NO"/>
    <n v="0"/>
    <n v="10685.920000000002"/>
    <n v="6"/>
  </r>
  <r>
    <n v="2943"/>
    <s v="CA-2017-155880"/>
    <x v="613"/>
    <d v="2017-03-31T00:00:00"/>
    <x v="1"/>
    <x v="251"/>
    <x v="251"/>
    <x v="1"/>
    <x v="0"/>
    <x v="158"/>
    <x v="6"/>
    <n v="53209"/>
    <x v="2"/>
    <s v="FUR-CH-10002880"/>
    <x v="0"/>
    <x v="1"/>
    <s v="Global High-Back Leather Tilter, Burgundy"/>
    <n v="368.96999999999997"/>
    <n v="3"/>
    <n v="0"/>
    <n v="40.586699999999979"/>
    <s v="NO"/>
    <n v="0"/>
    <n v="1106.9099999999999"/>
    <n v="6"/>
  </r>
  <r>
    <n v="2944"/>
    <s v="CA-2017-126242"/>
    <x v="123"/>
    <d v="2017-11-24T00:00:00"/>
    <x v="1"/>
    <x v="498"/>
    <x v="498"/>
    <x v="0"/>
    <x v="0"/>
    <x v="1"/>
    <x v="1"/>
    <n v="90049"/>
    <x v="1"/>
    <s v="OFF-ST-10000675"/>
    <x v="1"/>
    <x v="4"/>
    <s v="File Shuttle II and Handi-File, Black"/>
    <n v="305.01"/>
    <n v="9"/>
    <n v="0"/>
    <n v="76.252499999999998"/>
    <s v="NO"/>
    <n v="0"/>
    <n v="2745.09"/>
    <n v="5"/>
  </r>
  <r>
    <n v="2945"/>
    <s v="CA-2017-126242"/>
    <x v="123"/>
    <d v="2017-11-24T00:00:00"/>
    <x v="1"/>
    <x v="498"/>
    <x v="498"/>
    <x v="0"/>
    <x v="0"/>
    <x v="1"/>
    <x v="1"/>
    <n v="90049"/>
    <x v="1"/>
    <s v="FUR-FU-10002685"/>
    <x v="0"/>
    <x v="5"/>
    <s v="Executive Impressions 13-1/2&quot; Indoor/Outdoor Wall Clock"/>
    <n v="18.7"/>
    <n v="1"/>
    <n v="0"/>
    <n v="7.1059999999999999"/>
    <s v="NO"/>
    <n v="0"/>
    <n v="18.7"/>
    <n v="5"/>
  </r>
  <r>
    <n v="2946"/>
    <s v="CA-2016-166443"/>
    <x v="254"/>
    <d v="2016-11-05T00:00:00"/>
    <x v="2"/>
    <x v="293"/>
    <x v="293"/>
    <x v="0"/>
    <x v="0"/>
    <x v="8"/>
    <x v="1"/>
    <n v="94122"/>
    <x v="1"/>
    <s v="FUR-FU-10004020"/>
    <x v="0"/>
    <x v="5"/>
    <s v="Advantus Panel Wall Acrylic Frame"/>
    <n v="38.29"/>
    <n v="7"/>
    <n v="0"/>
    <n v="16.464700000000001"/>
    <s v="NO"/>
    <n v="0"/>
    <n v="268.02999999999997"/>
    <n v="1"/>
  </r>
  <r>
    <n v="2947"/>
    <s v="CA-2017-169859"/>
    <x v="817"/>
    <d v="2017-12-18T00:00:00"/>
    <x v="1"/>
    <x v="486"/>
    <x v="486"/>
    <x v="2"/>
    <x v="0"/>
    <x v="70"/>
    <x v="1"/>
    <n v="92024"/>
    <x v="1"/>
    <s v="FUR-FU-10004963"/>
    <x v="0"/>
    <x v="5"/>
    <s v="Eldon 400 Class Desk Accessories, Black Carbon"/>
    <n v="26.25"/>
    <n v="3"/>
    <n v="0"/>
    <n v="11.025000000000002"/>
    <s v="Yes"/>
    <n v="0"/>
    <n v="78.75"/>
    <n v="4"/>
  </r>
  <r>
    <n v="2948"/>
    <s v="CA-2017-169859"/>
    <x v="817"/>
    <d v="2017-12-18T00:00:00"/>
    <x v="1"/>
    <x v="486"/>
    <x v="486"/>
    <x v="2"/>
    <x v="0"/>
    <x v="70"/>
    <x v="1"/>
    <n v="92024"/>
    <x v="1"/>
    <s v="OFF-BI-10000174"/>
    <x v="1"/>
    <x v="8"/>
    <s v="Wilson Jones Clip &amp; Carry Folder Binder Tool for Ring Binders, Clear"/>
    <n v="64.959999999999994"/>
    <n v="14"/>
    <n v="0.2"/>
    <n v="22.736000000000001"/>
    <s v="Yes"/>
    <n v="181.88800000000001"/>
    <n v="727.55199999999991"/>
    <n v="4"/>
  </r>
  <r>
    <n v="2949"/>
    <s v="CA-2017-169859"/>
    <x v="817"/>
    <d v="2017-12-18T00:00:00"/>
    <x v="1"/>
    <x v="486"/>
    <x v="486"/>
    <x v="2"/>
    <x v="0"/>
    <x v="70"/>
    <x v="1"/>
    <n v="92024"/>
    <x v="1"/>
    <s v="OFF-EN-10000461"/>
    <x v="1"/>
    <x v="12"/>
    <s v="#10- 4 1/8&quot; x 9 1/2&quot; Recycled Envelopes"/>
    <n v="43.7"/>
    <n v="5"/>
    <n v="0"/>
    <n v="20.539000000000001"/>
    <s v="Yes"/>
    <n v="0"/>
    <n v="218.5"/>
    <n v="4"/>
  </r>
  <r>
    <n v="2950"/>
    <s v="CA-2017-134915"/>
    <x v="105"/>
    <d v="2017-11-12T00:00:00"/>
    <x v="3"/>
    <x v="670"/>
    <x v="670"/>
    <x v="2"/>
    <x v="0"/>
    <x v="220"/>
    <x v="16"/>
    <n v="85301"/>
    <x v="1"/>
    <s v="TEC-AC-10001266"/>
    <x v="2"/>
    <x v="11"/>
    <s v="Memorex Micro Travel Drive 8 GB"/>
    <n v="41.6"/>
    <n v="4"/>
    <n v="0.2"/>
    <n v="12.999999999999998"/>
    <s v="NO"/>
    <n v="33.28"/>
    <n v="133.12"/>
    <n v="0"/>
  </r>
  <r>
    <n v="2951"/>
    <s v="CA-2017-134915"/>
    <x v="105"/>
    <d v="2017-11-12T00:00:00"/>
    <x v="3"/>
    <x v="670"/>
    <x v="670"/>
    <x v="2"/>
    <x v="0"/>
    <x v="220"/>
    <x v="16"/>
    <n v="85301"/>
    <x v="1"/>
    <s v="OFF-PA-10002160"/>
    <x v="1"/>
    <x v="10"/>
    <s v="Xerox 1978"/>
    <n v="23.120000000000005"/>
    <n v="5"/>
    <n v="0.2"/>
    <n v="8.3810000000000002"/>
    <s v="NO"/>
    <n v="23.120000000000005"/>
    <n v="92.480000000000018"/>
    <n v="0"/>
  </r>
  <r>
    <n v="2952"/>
    <s v="CA-2017-134915"/>
    <x v="105"/>
    <d v="2017-11-12T00:00:00"/>
    <x v="3"/>
    <x v="670"/>
    <x v="670"/>
    <x v="2"/>
    <x v="0"/>
    <x v="220"/>
    <x v="16"/>
    <n v="85301"/>
    <x v="1"/>
    <s v="FUR-CH-10004875"/>
    <x v="0"/>
    <x v="1"/>
    <s v="Harbour Creations 67200 Series Stacking Chairs"/>
    <n v="113.88800000000002"/>
    <n v="2"/>
    <n v="0.2"/>
    <n v="9.9651999999999994"/>
    <s v="NO"/>
    <n v="45.555200000000013"/>
    <n v="182.22080000000003"/>
    <n v="0"/>
  </r>
  <r>
    <n v="2953"/>
    <s v="CA-2017-134915"/>
    <x v="105"/>
    <d v="2017-11-12T00:00:00"/>
    <x v="3"/>
    <x v="670"/>
    <x v="670"/>
    <x v="2"/>
    <x v="0"/>
    <x v="220"/>
    <x v="16"/>
    <n v="85301"/>
    <x v="1"/>
    <s v="FUR-FU-10000305"/>
    <x v="0"/>
    <x v="5"/>
    <s v="Tenex V2T-RE Standard Weight Series Chair Mat, 45&quot; x 53&quot;, Lip 25&quot; x 12&quot;"/>
    <n v="113.56800000000001"/>
    <n v="2"/>
    <n v="0.2"/>
    <n v="-5.6784000000000034"/>
    <s v="NO"/>
    <n v="45.427200000000006"/>
    <n v="181.70880000000002"/>
    <n v="0"/>
  </r>
  <r>
    <n v="2954"/>
    <s v="CA-2017-134915"/>
    <x v="105"/>
    <d v="2017-11-12T00:00:00"/>
    <x v="3"/>
    <x v="670"/>
    <x v="670"/>
    <x v="2"/>
    <x v="0"/>
    <x v="220"/>
    <x v="16"/>
    <n v="85301"/>
    <x v="1"/>
    <s v="TEC-PH-10000347"/>
    <x v="2"/>
    <x v="7"/>
    <s v="Cush Cases Heavy Duty Rugged Cover Case for Samsung Galaxy S5 - Purple"/>
    <n v="7.9200000000000008"/>
    <n v="2"/>
    <n v="0.2"/>
    <n v="0.69299999999999984"/>
    <s v="NO"/>
    <n v="3.1680000000000006"/>
    <n v="12.672000000000001"/>
    <n v="0"/>
  </r>
  <r>
    <n v="2955"/>
    <s v="CA-2017-134915"/>
    <x v="105"/>
    <d v="2017-11-12T00:00:00"/>
    <x v="3"/>
    <x v="670"/>
    <x v="670"/>
    <x v="2"/>
    <x v="0"/>
    <x v="220"/>
    <x v="16"/>
    <n v="85301"/>
    <x v="1"/>
    <s v="TEC-PH-10001459"/>
    <x v="2"/>
    <x v="7"/>
    <s v="Samsung Galaxy Mega 6.3"/>
    <n v="671.98400000000004"/>
    <n v="2"/>
    <n v="0.2"/>
    <n v="50.398800000000023"/>
    <s v="NO"/>
    <n v="268.79360000000003"/>
    <n v="1075.1744000000001"/>
    <n v="0"/>
  </r>
  <r>
    <n v="2956"/>
    <s v="CA-2016-153353"/>
    <x v="298"/>
    <d v="2016-08-24T00:00:00"/>
    <x v="1"/>
    <x v="55"/>
    <x v="55"/>
    <x v="1"/>
    <x v="0"/>
    <x v="20"/>
    <x v="15"/>
    <n v="10035"/>
    <x v="3"/>
    <s v="TEC-PH-10000439"/>
    <x v="2"/>
    <x v="7"/>
    <s v="GE DSL Phone Line Filter"/>
    <n v="39.99"/>
    <n v="1"/>
    <n v="0"/>
    <n v="11.597099999999998"/>
    <s v="NO"/>
    <n v="0"/>
    <n v="39.99"/>
    <n v="6"/>
  </r>
  <r>
    <n v="2957"/>
    <s v="CA-2017-123638"/>
    <x v="818"/>
    <d v="2017-07-04T00:00:00"/>
    <x v="1"/>
    <x v="671"/>
    <x v="671"/>
    <x v="2"/>
    <x v="0"/>
    <x v="232"/>
    <x v="15"/>
    <n v="13601"/>
    <x v="3"/>
    <s v="FUR-CH-10002647"/>
    <x v="0"/>
    <x v="1"/>
    <s v="Situations Contoured Folding Chairs, 4/Set"/>
    <n v="191.64600000000002"/>
    <n v="3"/>
    <n v="0.1"/>
    <n v="31.94100000000001"/>
    <s v="NO"/>
    <n v="57.493800000000014"/>
    <n v="517.44420000000014"/>
    <n v="7"/>
  </r>
  <r>
    <n v="2958"/>
    <s v="CA-2017-168900"/>
    <x v="464"/>
    <d v="2017-05-09T00:00:00"/>
    <x v="1"/>
    <x v="129"/>
    <x v="129"/>
    <x v="0"/>
    <x v="0"/>
    <x v="24"/>
    <x v="24"/>
    <n v="45503"/>
    <x v="3"/>
    <s v="OFF-BI-10003910"/>
    <x v="1"/>
    <x v="8"/>
    <s v="DXL Angle-View Binders with Locking Rings by Samsill"/>
    <n v="2.3130000000000002"/>
    <n v="1"/>
    <n v="0.7"/>
    <n v="-1.9274999999999993"/>
    <s v="NO"/>
    <n v="1.6191"/>
    <n v="0.69390000000000018"/>
    <n v="5"/>
  </r>
  <r>
    <n v="2959"/>
    <s v="CA-2015-158456"/>
    <x v="100"/>
    <d v="2015-12-29T00:00:00"/>
    <x v="1"/>
    <x v="446"/>
    <x v="446"/>
    <x v="0"/>
    <x v="0"/>
    <x v="1"/>
    <x v="1"/>
    <n v="90032"/>
    <x v="1"/>
    <s v="OFF-BI-10001097"/>
    <x v="1"/>
    <x v="8"/>
    <s v="Avery Hole Reinforcements"/>
    <n v="19.936000000000003"/>
    <n v="4"/>
    <n v="0.2"/>
    <n v="7.2267999999999999"/>
    <s v="NO"/>
    <n v="15.948800000000004"/>
    <n v="63.795200000000008"/>
    <n v="5"/>
  </r>
  <r>
    <n v="2960"/>
    <s v="CA-2015-158456"/>
    <x v="100"/>
    <d v="2015-12-29T00:00:00"/>
    <x v="1"/>
    <x v="446"/>
    <x v="446"/>
    <x v="0"/>
    <x v="0"/>
    <x v="1"/>
    <x v="1"/>
    <n v="90032"/>
    <x v="1"/>
    <s v="OFF-FA-10004854"/>
    <x v="1"/>
    <x v="13"/>
    <s v="Vinyl Coated Wire Paper Clips in Organizer Box, 800/Box"/>
    <n v="45.92"/>
    <n v="4"/>
    <n v="0"/>
    <n v="21.5824"/>
    <s v="NO"/>
    <n v="0"/>
    <n v="183.68"/>
    <n v="5"/>
  </r>
  <r>
    <n v="2961"/>
    <s v="CA-2017-143665"/>
    <x v="466"/>
    <d v="2017-05-01T00:00:00"/>
    <x v="1"/>
    <x v="178"/>
    <x v="178"/>
    <x v="2"/>
    <x v="0"/>
    <x v="4"/>
    <x v="4"/>
    <n v="98115"/>
    <x v="1"/>
    <s v="OFF-PA-10003673"/>
    <x v="1"/>
    <x v="10"/>
    <s v="Strathmore Photo Mount Cards"/>
    <n v="20.34"/>
    <n v="3"/>
    <n v="0"/>
    <n v="9.3563999999999989"/>
    <s v="NO"/>
    <n v="0"/>
    <n v="61.019999999999996"/>
    <n v="5"/>
  </r>
  <r>
    <n v="2962"/>
    <s v="CA-2017-143665"/>
    <x v="466"/>
    <d v="2017-05-01T00:00:00"/>
    <x v="1"/>
    <x v="178"/>
    <x v="178"/>
    <x v="2"/>
    <x v="0"/>
    <x v="4"/>
    <x v="4"/>
    <n v="98115"/>
    <x v="1"/>
    <s v="OFF-LA-10002034"/>
    <x v="1"/>
    <x v="2"/>
    <s v="Avery 478"/>
    <n v="39.28"/>
    <n v="8"/>
    <n v="0"/>
    <n v="19.247199999999999"/>
    <s v="NO"/>
    <n v="0"/>
    <n v="314.24"/>
    <n v="5"/>
  </r>
  <r>
    <n v="2963"/>
    <s v="CA-2017-137428"/>
    <x v="819"/>
    <d v="2017-12-21T00:00:00"/>
    <x v="0"/>
    <x v="672"/>
    <x v="672"/>
    <x v="1"/>
    <x v="0"/>
    <x v="147"/>
    <x v="1"/>
    <n v="92054"/>
    <x v="1"/>
    <s v="FUR-CH-10002774"/>
    <x v="0"/>
    <x v="1"/>
    <s v="Global Deluxe Stacking Chair, Gray"/>
    <n v="81.567999999999998"/>
    <n v="2"/>
    <n v="0.2"/>
    <n v="9.1763999999999974"/>
    <s v="Yes"/>
    <n v="32.627200000000002"/>
    <n v="130.50880000000001"/>
    <n v="5"/>
  </r>
  <r>
    <n v="2964"/>
    <s v="CA-2017-137428"/>
    <x v="819"/>
    <d v="2017-12-21T00:00:00"/>
    <x v="0"/>
    <x v="672"/>
    <x v="672"/>
    <x v="1"/>
    <x v="0"/>
    <x v="147"/>
    <x v="1"/>
    <n v="92054"/>
    <x v="1"/>
    <s v="FUR-CH-10003817"/>
    <x v="0"/>
    <x v="1"/>
    <s v="Global Value Steno Chair, Gray"/>
    <n v="97.184000000000012"/>
    <n v="2"/>
    <n v="0.2"/>
    <n v="6.0740000000000016"/>
    <s v="Yes"/>
    <n v="38.87360000000001"/>
    <n v="155.49440000000001"/>
    <n v="5"/>
  </r>
  <r>
    <n v="2965"/>
    <s v="CA-2017-137428"/>
    <x v="819"/>
    <d v="2017-12-21T00:00:00"/>
    <x v="0"/>
    <x v="672"/>
    <x v="672"/>
    <x v="1"/>
    <x v="0"/>
    <x v="147"/>
    <x v="1"/>
    <n v="92054"/>
    <x v="1"/>
    <s v="OFF-BI-10002949"/>
    <x v="1"/>
    <x v="8"/>
    <s v="Prestige Round Ring Binders"/>
    <n v="24.320000000000004"/>
    <n v="5"/>
    <n v="0.2"/>
    <n v="8.2079999999999984"/>
    <s v="Yes"/>
    <n v="24.320000000000007"/>
    <n v="97.280000000000015"/>
    <n v="5"/>
  </r>
  <r>
    <n v="2966"/>
    <s v="CA-2017-137428"/>
    <x v="819"/>
    <d v="2017-12-21T00:00:00"/>
    <x v="0"/>
    <x v="672"/>
    <x v="672"/>
    <x v="1"/>
    <x v="0"/>
    <x v="147"/>
    <x v="1"/>
    <n v="92054"/>
    <x v="1"/>
    <s v="FUR-FU-10002445"/>
    <x v="0"/>
    <x v="5"/>
    <s v="DAX Two-Tone Rosewood/Black Document Frame, Desktop, 5 x 7"/>
    <n v="18.96"/>
    <n v="2"/>
    <n v="0"/>
    <n v="7.5840000000000014"/>
    <s v="Yes"/>
    <n v="0"/>
    <n v="37.92"/>
    <n v="5"/>
  </r>
  <r>
    <n v="2967"/>
    <s v="CA-2014-162866"/>
    <x v="422"/>
    <d v="2014-12-31T00:00:00"/>
    <x v="1"/>
    <x v="476"/>
    <x v="476"/>
    <x v="0"/>
    <x v="0"/>
    <x v="242"/>
    <x v="10"/>
    <n v="60076"/>
    <x v="2"/>
    <s v="FUR-FU-10001473"/>
    <x v="0"/>
    <x v="5"/>
    <s v="DAX Wood Document Frame"/>
    <n v="32.952000000000005"/>
    <n v="6"/>
    <n v="0.6"/>
    <n v="-19.771199999999997"/>
    <s v="NO"/>
    <n v="118.62720000000002"/>
    <n v="79.08480000000003"/>
    <n v="4"/>
  </r>
  <r>
    <n v="2968"/>
    <s v="CA-2014-162866"/>
    <x v="422"/>
    <d v="2014-12-31T00:00:00"/>
    <x v="1"/>
    <x v="476"/>
    <x v="476"/>
    <x v="0"/>
    <x v="0"/>
    <x v="242"/>
    <x v="10"/>
    <n v="60076"/>
    <x v="2"/>
    <s v="OFF-ST-10002562"/>
    <x v="1"/>
    <x v="4"/>
    <s v="Staple magnet"/>
    <n v="30.016000000000005"/>
    <n v="4"/>
    <n v="0.2"/>
    <n v="3.0015999999999998"/>
    <s v="NO"/>
    <n v="24.012800000000006"/>
    <n v="96.051200000000023"/>
    <n v="4"/>
  </r>
  <r>
    <n v="2969"/>
    <s v="CA-2017-167941"/>
    <x v="44"/>
    <d v="2017-11-09T00:00:00"/>
    <x v="0"/>
    <x v="535"/>
    <x v="535"/>
    <x v="0"/>
    <x v="0"/>
    <x v="115"/>
    <x v="3"/>
    <n v="28314"/>
    <x v="0"/>
    <s v="OFF-AP-10002118"/>
    <x v="1"/>
    <x v="9"/>
    <s v="1.7 Cubic Foot Compact &quot;Cube&quot; Office Refrigerators"/>
    <n v="499.58400000000006"/>
    <n v="3"/>
    <n v="0.2"/>
    <n v="43.713600000000014"/>
    <s v="NO"/>
    <n v="299.75040000000007"/>
    <n v="1199.0016000000001"/>
    <n v="3"/>
  </r>
  <r>
    <n v="2970"/>
    <s v="CA-2017-167941"/>
    <x v="44"/>
    <d v="2017-11-09T00:00:00"/>
    <x v="0"/>
    <x v="535"/>
    <x v="535"/>
    <x v="0"/>
    <x v="0"/>
    <x v="115"/>
    <x v="3"/>
    <n v="28314"/>
    <x v="0"/>
    <s v="OFF-PA-10001800"/>
    <x v="1"/>
    <x v="10"/>
    <s v="Xerox 220"/>
    <n v="31.104000000000006"/>
    <n v="6"/>
    <n v="0.2"/>
    <n v="10.8864"/>
    <s v="NO"/>
    <n v="37.324800000000003"/>
    <n v="149.29920000000001"/>
    <n v="3"/>
  </r>
  <r>
    <n v="2971"/>
    <s v="CA-2017-167941"/>
    <x v="44"/>
    <d v="2017-11-09T00:00:00"/>
    <x v="0"/>
    <x v="535"/>
    <x v="535"/>
    <x v="0"/>
    <x v="0"/>
    <x v="115"/>
    <x v="3"/>
    <n v="28314"/>
    <x v="0"/>
    <s v="OFF-BI-10002827"/>
    <x v="1"/>
    <x v="8"/>
    <s v="Avery Durable Poly Binders"/>
    <n v="13.272000000000002"/>
    <n v="8"/>
    <n v="0.7"/>
    <n v="-10.617599999999999"/>
    <s v="NO"/>
    <n v="74.3232"/>
    <n v="31.852800000000016"/>
    <n v="3"/>
  </r>
  <r>
    <n v="2972"/>
    <s v="CA-2017-167941"/>
    <x v="44"/>
    <d v="2017-11-09T00:00:00"/>
    <x v="0"/>
    <x v="535"/>
    <x v="535"/>
    <x v="0"/>
    <x v="0"/>
    <x v="115"/>
    <x v="3"/>
    <n v="28314"/>
    <x v="0"/>
    <s v="FUR-FU-10004671"/>
    <x v="0"/>
    <x v="5"/>
    <s v="Executive Impressions 12&quot; Wall Clock"/>
    <n v="28.272000000000006"/>
    <n v="2"/>
    <n v="0.2"/>
    <n v="6.3612000000000002"/>
    <s v="NO"/>
    <n v="11.308800000000003"/>
    <n v="45.235200000000006"/>
    <n v="3"/>
  </r>
  <r>
    <n v="2973"/>
    <s v="CA-2017-167941"/>
    <x v="44"/>
    <d v="2017-11-09T00:00:00"/>
    <x v="0"/>
    <x v="535"/>
    <x v="535"/>
    <x v="0"/>
    <x v="0"/>
    <x v="115"/>
    <x v="3"/>
    <n v="28314"/>
    <x v="0"/>
    <s v="OFF-ST-10000736"/>
    <x v="1"/>
    <x v="4"/>
    <s v="Carina Double Wide Media Storage Towers in Natural &amp; Black"/>
    <n v="259.13600000000002"/>
    <n v="4"/>
    <n v="0.2"/>
    <n v="-51.827200000000019"/>
    <s v="NO"/>
    <n v="207.30880000000002"/>
    <n v="829.23520000000008"/>
    <n v="3"/>
  </r>
  <r>
    <n v="2974"/>
    <s v="CA-2017-111808"/>
    <x v="819"/>
    <d v="2017-12-20T00:00:00"/>
    <x v="1"/>
    <x v="239"/>
    <x v="239"/>
    <x v="0"/>
    <x v="0"/>
    <x v="251"/>
    <x v="26"/>
    <n v="74133"/>
    <x v="2"/>
    <s v="OFF-BI-10004656"/>
    <x v="1"/>
    <x v="8"/>
    <s v="Peel &amp; Stick Add-On Corner Pockets"/>
    <n v="10.8"/>
    <n v="5"/>
    <n v="0"/>
    <n v="5.1839999999999993"/>
    <s v="NO"/>
    <n v="0"/>
    <n v="54"/>
    <n v="4"/>
  </r>
  <r>
    <n v="2975"/>
    <s v="CA-2015-137512"/>
    <x v="820"/>
    <d v="2015-05-12T00:00:00"/>
    <x v="1"/>
    <x v="165"/>
    <x v="165"/>
    <x v="0"/>
    <x v="0"/>
    <x v="235"/>
    <x v="5"/>
    <n v="75002"/>
    <x v="2"/>
    <s v="FUR-TA-10001095"/>
    <x v="0"/>
    <x v="3"/>
    <s v="Chromcraft Round Conference Tables"/>
    <n v="244.00599999999997"/>
    <n v="2"/>
    <n v="0.3"/>
    <n v="-31.372200000000007"/>
    <s v="NO"/>
    <n v="146.40359999999998"/>
    <n v="341.60839999999996"/>
    <n v="5"/>
  </r>
  <r>
    <n v="2976"/>
    <s v="CA-2015-137512"/>
    <x v="820"/>
    <d v="2015-05-12T00:00:00"/>
    <x v="1"/>
    <x v="165"/>
    <x v="165"/>
    <x v="0"/>
    <x v="0"/>
    <x v="235"/>
    <x v="5"/>
    <n v="75002"/>
    <x v="2"/>
    <s v="OFF-PA-10000213"/>
    <x v="1"/>
    <x v="10"/>
    <s v="Xerox 198"/>
    <n v="15.936000000000002"/>
    <n v="4"/>
    <n v="0.2"/>
    <n v="5.378400000000001"/>
    <s v="NO"/>
    <n v="12.748800000000003"/>
    <n v="50.995200000000004"/>
    <n v="5"/>
  </r>
  <r>
    <n v="2977"/>
    <s v="CA-2017-139773"/>
    <x v="769"/>
    <d v="2017-12-04T00:00:00"/>
    <x v="3"/>
    <x v="1"/>
    <x v="1"/>
    <x v="1"/>
    <x v="0"/>
    <x v="10"/>
    <x v="9"/>
    <n v="19143"/>
    <x v="3"/>
    <s v="FUR-CH-10001797"/>
    <x v="0"/>
    <x v="1"/>
    <s v="Safco Chair Connectors, 6/Carton"/>
    <n v="188.55199999999996"/>
    <n v="7"/>
    <n v="0.3"/>
    <n v="-2.693600000000032"/>
    <s v="NO"/>
    <n v="395.95919999999995"/>
    <n v="923.9047999999998"/>
    <n v="0"/>
  </r>
  <r>
    <n v="2978"/>
    <s v="CA-2017-134607"/>
    <x v="621"/>
    <d v="2017-10-08T00:00:00"/>
    <x v="0"/>
    <x v="332"/>
    <x v="332"/>
    <x v="0"/>
    <x v="0"/>
    <x v="30"/>
    <x v="15"/>
    <n v="14609"/>
    <x v="3"/>
    <s v="OFF-ST-10002214"/>
    <x v="1"/>
    <x v="4"/>
    <s v="X-Rack File for Hanging Folders"/>
    <n v="22.58"/>
    <n v="2"/>
    <n v="0"/>
    <n v="5.8707999999999991"/>
    <s v="NO"/>
    <n v="0"/>
    <n v="45.16"/>
    <n v="5"/>
  </r>
  <r>
    <n v="2979"/>
    <s v="CA-2014-109232"/>
    <x v="286"/>
    <d v="2014-01-16T00:00:00"/>
    <x v="0"/>
    <x v="444"/>
    <x v="444"/>
    <x v="0"/>
    <x v="0"/>
    <x v="340"/>
    <x v="20"/>
    <n v="29464"/>
    <x v="0"/>
    <s v="FUR-CH-10000422"/>
    <x v="0"/>
    <x v="1"/>
    <s v="Global Highback Leather Tilter in Burgundy"/>
    <n v="545.93999999999994"/>
    <n v="6"/>
    <n v="0"/>
    <n v="87.350400000000036"/>
    <s v="NO"/>
    <n v="0"/>
    <n v="3275.6399999999994"/>
    <n v="3"/>
  </r>
  <r>
    <n v="2980"/>
    <s v="CA-2015-139850"/>
    <x v="821"/>
    <d v="2015-06-17T00:00:00"/>
    <x v="1"/>
    <x v="673"/>
    <x v="673"/>
    <x v="0"/>
    <x v="0"/>
    <x v="10"/>
    <x v="9"/>
    <n v="19134"/>
    <x v="3"/>
    <s v="OFF-PA-10003848"/>
    <x v="1"/>
    <x v="10"/>
    <s v="Xerox 1997"/>
    <n v="20.736000000000004"/>
    <n v="4"/>
    <n v="0.2"/>
    <n v="7.2576000000000001"/>
    <s v="NO"/>
    <n v="16.588800000000003"/>
    <n v="66.355200000000011"/>
    <n v="5"/>
  </r>
  <r>
    <n v="2981"/>
    <s v="CA-2015-139850"/>
    <x v="821"/>
    <d v="2015-06-17T00:00:00"/>
    <x v="1"/>
    <x v="673"/>
    <x v="673"/>
    <x v="0"/>
    <x v="0"/>
    <x v="10"/>
    <x v="9"/>
    <n v="19134"/>
    <x v="3"/>
    <s v="FUR-FU-10003623"/>
    <x v="0"/>
    <x v="5"/>
    <s v="DataProducts Ampli Magnifier Task Lamp, Black,"/>
    <n v="43.295999999999999"/>
    <n v="2"/>
    <n v="0.2"/>
    <n v="4.3295999999999975"/>
    <s v="NO"/>
    <n v="17.3184"/>
    <n v="69.273600000000002"/>
    <n v="5"/>
  </r>
  <r>
    <n v="2982"/>
    <s v="CA-2014-131310"/>
    <x v="136"/>
    <d v="2014-07-18T00:00:00"/>
    <x v="1"/>
    <x v="52"/>
    <x v="52"/>
    <x v="0"/>
    <x v="0"/>
    <x v="4"/>
    <x v="4"/>
    <n v="98115"/>
    <x v="1"/>
    <s v="FUR-CH-10001797"/>
    <x v="0"/>
    <x v="1"/>
    <s v="Safco Chair Connectors, 6/Carton"/>
    <n v="123.136"/>
    <n v="4"/>
    <n v="0.2"/>
    <n v="13.852799999999981"/>
    <s v="NO"/>
    <n v="98.508800000000008"/>
    <n v="394.03519999999997"/>
    <n v="6"/>
  </r>
  <r>
    <n v="2983"/>
    <s v="CA-2014-131310"/>
    <x v="136"/>
    <d v="2014-07-18T00:00:00"/>
    <x v="1"/>
    <x v="52"/>
    <x v="52"/>
    <x v="0"/>
    <x v="0"/>
    <x v="4"/>
    <x v="4"/>
    <n v="98115"/>
    <x v="1"/>
    <s v="OFF-BI-10003094"/>
    <x v="1"/>
    <x v="8"/>
    <s v="Self-Adhesive Ring Binder Labels"/>
    <n v="11.264000000000001"/>
    <n v="4"/>
    <n v="0.2"/>
    <n v="3.8015999999999992"/>
    <s v="NO"/>
    <n v="9.0112000000000005"/>
    <n v="36.044800000000002"/>
    <n v="6"/>
  </r>
  <r>
    <n v="2984"/>
    <s v="US-2014-112872"/>
    <x v="776"/>
    <d v="2014-12-11T00:00:00"/>
    <x v="0"/>
    <x v="53"/>
    <x v="53"/>
    <x v="0"/>
    <x v="0"/>
    <x v="24"/>
    <x v="21"/>
    <n v="97477"/>
    <x v="1"/>
    <s v="OFF-ST-10002205"/>
    <x v="1"/>
    <x v="4"/>
    <s v="File Shuttle I and Handi-File"/>
    <n v="53.424000000000007"/>
    <n v="3"/>
    <n v="0.2"/>
    <n v="4.6746000000000016"/>
    <s v="NO"/>
    <n v="32.054400000000008"/>
    <n v="128.2176"/>
    <n v="5"/>
  </r>
  <r>
    <n v="2985"/>
    <s v="US-2014-112872"/>
    <x v="776"/>
    <d v="2014-12-11T00:00:00"/>
    <x v="0"/>
    <x v="53"/>
    <x v="53"/>
    <x v="0"/>
    <x v="0"/>
    <x v="24"/>
    <x v="21"/>
    <n v="97477"/>
    <x v="1"/>
    <s v="FUR-TA-10003238"/>
    <x v="0"/>
    <x v="3"/>
    <s v="Chromcraft Bull-Nose Wood 48&quot; x 96&quot; Rectangular Conference Tables"/>
    <n v="275.49"/>
    <n v="1"/>
    <n v="0.5"/>
    <n v="-170.80380000000002"/>
    <s v="NO"/>
    <n v="137.745"/>
    <n v="137.745"/>
    <n v="5"/>
  </r>
  <r>
    <n v="2986"/>
    <s v="CA-2016-139269"/>
    <x v="822"/>
    <d v="2016-05-30T00:00:00"/>
    <x v="1"/>
    <x v="674"/>
    <x v="674"/>
    <x v="2"/>
    <x v="0"/>
    <x v="38"/>
    <x v="32"/>
    <n v="31907"/>
    <x v="0"/>
    <s v="FUR-FU-10000755"/>
    <x v="0"/>
    <x v="5"/>
    <s v="Eldon Expressions Mahogany Wood Desk Collection"/>
    <n v="24.96"/>
    <n v="4"/>
    <n v="0"/>
    <n v="6.240000000000002"/>
    <s v="Yes"/>
    <n v="0"/>
    <n v="99.84"/>
    <n v="5"/>
  </r>
  <r>
    <n v="2987"/>
    <s v="CA-2016-139269"/>
    <x v="822"/>
    <d v="2016-05-30T00:00:00"/>
    <x v="1"/>
    <x v="674"/>
    <x v="674"/>
    <x v="2"/>
    <x v="0"/>
    <x v="38"/>
    <x v="32"/>
    <n v="31907"/>
    <x v="0"/>
    <s v="OFF-PA-10002893"/>
    <x v="1"/>
    <x v="10"/>
    <s v="Wirebound Service Call Books, 5 1/2&quot; x 4&quot;"/>
    <n v="19.36"/>
    <n v="2"/>
    <n v="0"/>
    <n v="9.2927999999999997"/>
    <s v="Yes"/>
    <n v="0"/>
    <n v="38.72"/>
    <n v="5"/>
  </r>
  <r>
    <n v="2988"/>
    <s v="CA-2016-139269"/>
    <x v="822"/>
    <d v="2016-05-30T00:00:00"/>
    <x v="1"/>
    <x v="674"/>
    <x v="674"/>
    <x v="2"/>
    <x v="0"/>
    <x v="38"/>
    <x v="32"/>
    <n v="31907"/>
    <x v="0"/>
    <s v="OFF-ST-10000689"/>
    <x v="1"/>
    <x v="4"/>
    <s v="Fellowes Strictly Business Drawer File, Letter/Legal Size"/>
    <n v="1267.6499999999999"/>
    <n v="9"/>
    <n v="0"/>
    <n v="152.11799999999999"/>
    <s v="Yes"/>
    <n v="0"/>
    <n v="11408.849999999999"/>
    <n v="5"/>
  </r>
  <r>
    <n v="2989"/>
    <s v="CA-2016-139010"/>
    <x v="823"/>
    <d v="2016-02-26T00:00:00"/>
    <x v="0"/>
    <x v="637"/>
    <x v="637"/>
    <x v="1"/>
    <x v="0"/>
    <x v="1"/>
    <x v="1"/>
    <n v="90032"/>
    <x v="1"/>
    <s v="TEC-AC-10004227"/>
    <x v="2"/>
    <x v="11"/>
    <s v="SanDisk Ultra 16 GB MicroSDHC Class 10 Memory Card"/>
    <n v="12.99"/>
    <n v="1"/>
    <n v="0"/>
    <n v="0.77939999999999898"/>
    <s v="NO"/>
    <n v="0"/>
    <n v="12.99"/>
    <n v="5"/>
  </r>
  <r>
    <n v="2990"/>
    <s v="CA-2016-139010"/>
    <x v="823"/>
    <d v="2016-02-26T00:00:00"/>
    <x v="0"/>
    <x v="637"/>
    <x v="637"/>
    <x v="1"/>
    <x v="0"/>
    <x v="1"/>
    <x v="1"/>
    <n v="90032"/>
    <x v="1"/>
    <s v="OFF-BI-10000174"/>
    <x v="1"/>
    <x v="8"/>
    <s v="Wilson Jones Clip &amp; Carry Folder Binder Tool for Ring Binders, Clear"/>
    <n v="18.559999999999999"/>
    <n v="4"/>
    <n v="0.2"/>
    <n v="6.4959999999999996"/>
    <s v="NO"/>
    <n v="14.847999999999999"/>
    <n v="59.391999999999996"/>
    <n v="5"/>
  </r>
  <r>
    <n v="2991"/>
    <s v="CA-2016-139010"/>
    <x v="823"/>
    <d v="2016-02-26T00:00:00"/>
    <x v="0"/>
    <x v="637"/>
    <x v="637"/>
    <x v="1"/>
    <x v="0"/>
    <x v="1"/>
    <x v="1"/>
    <n v="90032"/>
    <x v="1"/>
    <s v="OFF-ST-10001809"/>
    <x v="1"/>
    <x v="4"/>
    <s v="Fellowes Officeware Wire Shelving"/>
    <n v="449.15"/>
    <n v="5"/>
    <n v="0"/>
    <n v="8.9829999999999899"/>
    <s v="NO"/>
    <n v="0"/>
    <n v="2245.75"/>
    <n v="5"/>
  </r>
  <r>
    <n v="2992"/>
    <s v="CA-2016-139010"/>
    <x v="823"/>
    <d v="2016-02-26T00:00:00"/>
    <x v="0"/>
    <x v="637"/>
    <x v="637"/>
    <x v="1"/>
    <x v="0"/>
    <x v="1"/>
    <x v="1"/>
    <n v="90032"/>
    <x v="1"/>
    <s v="OFF-BI-10002309"/>
    <x v="1"/>
    <x v="8"/>
    <s v="Avery Heavy-Duty EZD  Binder With Locking Rings"/>
    <n v="31.248000000000005"/>
    <n v="7"/>
    <n v="0.2"/>
    <n v="10.936799999999998"/>
    <s v="NO"/>
    <n v="43.747200000000014"/>
    <n v="174.98880000000003"/>
    <n v="5"/>
  </r>
  <r>
    <n v="2993"/>
    <s v="CA-2016-134376"/>
    <x v="824"/>
    <d v="2016-10-06T00:00:00"/>
    <x v="1"/>
    <x v="640"/>
    <x v="640"/>
    <x v="1"/>
    <x v="0"/>
    <x v="20"/>
    <x v="15"/>
    <n v="10024"/>
    <x v="3"/>
    <s v="OFF-AP-10004532"/>
    <x v="1"/>
    <x v="9"/>
    <s v="Kensington 6 Outlet Guardian Standard Surge Protector"/>
    <n v="61.44"/>
    <n v="3"/>
    <n v="0"/>
    <n v="16.588799999999999"/>
    <s v="NO"/>
    <n v="0"/>
    <n v="184.32"/>
    <n v="4"/>
  </r>
  <r>
    <n v="2994"/>
    <s v="CA-2017-147291"/>
    <x v="825"/>
    <d v="2017-03-17T00:00:00"/>
    <x v="1"/>
    <x v="77"/>
    <x v="77"/>
    <x v="0"/>
    <x v="0"/>
    <x v="66"/>
    <x v="12"/>
    <n v="48227"/>
    <x v="2"/>
    <s v="OFF-BI-10003091"/>
    <x v="1"/>
    <x v="8"/>
    <s v="GBC DocuBind TL200 Manual Binding Machine"/>
    <n v="895.92"/>
    <n v="4"/>
    <n v="0"/>
    <n v="421.08239999999995"/>
    <s v="NO"/>
    <n v="0"/>
    <n v="3583.68"/>
    <n v="6"/>
  </r>
  <r>
    <n v="2995"/>
    <s v="CA-2016-112893"/>
    <x v="369"/>
    <d v="2016-09-13T00:00:00"/>
    <x v="0"/>
    <x v="247"/>
    <x v="247"/>
    <x v="0"/>
    <x v="0"/>
    <x v="280"/>
    <x v="1"/>
    <n v="95207"/>
    <x v="1"/>
    <s v="OFF-BI-10004654"/>
    <x v="1"/>
    <x v="8"/>
    <s v="VariCap6 Expandable Binder"/>
    <n v="55.360000000000007"/>
    <n v="4"/>
    <n v="0.2"/>
    <n v="18.683999999999997"/>
    <s v="NO"/>
    <n v="44.288000000000011"/>
    <n v="177.15200000000002"/>
    <n v="4"/>
  </r>
  <r>
    <n v="2996"/>
    <s v="US-2014-150532"/>
    <x v="686"/>
    <d v="2014-07-21T00:00:00"/>
    <x v="1"/>
    <x v="171"/>
    <x v="171"/>
    <x v="0"/>
    <x v="0"/>
    <x v="42"/>
    <x v="16"/>
    <n v="85023"/>
    <x v="1"/>
    <s v="OFF-ST-10000760"/>
    <x v="1"/>
    <x v="4"/>
    <s v="Eldon Fold 'N Roll Cart System"/>
    <n v="55.92"/>
    <n v="5"/>
    <n v="0.2"/>
    <n v="6.2910000000000004"/>
    <s v="NO"/>
    <n v="55.920000000000009"/>
    <n v="223.68"/>
    <n v="7"/>
  </r>
  <r>
    <n v="2997"/>
    <s v="CA-2014-138317"/>
    <x v="261"/>
    <d v="2014-06-25T00:00:00"/>
    <x v="1"/>
    <x v="508"/>
    <x v="508"/>
    <x v="0"/>
    <x v="0"/>
    <x v="10"/>
    <x v="9"/>
    <n v="19120"/>
    <x v="3"/>
    <s v="OFF-EN-10001539"/>
    <x v="1"/>
    <x v="12"/>
    <s v="Staple envelope"/>
    <n v="24.896000000000001"/>
    <n v="4"/>
    <n v="0.2"/>
    <n v="8.4024000000000001"/>
    <s v="NO"/>
    <n v="19.916800000000002"/>
    <n v="79.667200000000008"/>
    <n v="4"/>
  </r>
  <r>
    <n v="2998"/>
    <s v="CA-2014-138317"/>
    <x v="261"/>
    <d v="2014-06-25T00:00:00"/>
    <x v="1"/>
    <x v="508"/>
    <x v="508"/>
    <x v="0"/>
    <x v="0"/>
    <x v="10"/>
    <x v="9"/>
    <n v="19120"/>
    <x v="3"/>
    <s v="FUR-FU-10000550"/>
    <x v="0"/>
    <x v="5"/>
    <s v="Stacking Trays by OIC"/>
    <n v="3.9840000000000004"/>
    <n v="1"/>
    <n v="0.2"/>
    <n v="0.64739999999999964"/>
    <s v="NO"/>
    <n v="0.79680000000000017"/>
    <n v="3.1872000000000003"/>
    <n v="4"/>
  </r>
  <r>
    <n v="2999"/>
    <s v="CA-2014-138317"/>
    <x v="261"/>
    <d v="2014-06-25T00:00:00"/>
    <x v="1"/>
    <x v="508"/>
    <x v="508"/>
    <x v="0"/>
    <x v="0"/>
    <x v="10"/>
    <x v="9"/>
    <n v="19120"/>
    <x v="3"/>
    <s v="TEC-AC-10003628"/>
    <x v="2"/>
    <x v="11"/>
    <s v="Logitech 910-002974 M325 Wireless Mouse for Web Scrolling"/>
    <n v="95.968000000000004"/>
    <n v="4"/>
    <n v="0.2"/>
    <n v="28.790400000000009"/>
    <s v="NO"/>
    <n v="76.774400000000014"/>
    <n v="307.0976"/>
    <n v="4"/>
  </r>
  <r>
    <n v="3000"/>
    <s v="CA-2014-138317"/>
    <x v="261"/>
    <d v="2014-06-25T00:00:00"/>
    <x v="1"/>
    <x v="508"/>
    <x v="508"/>
    <x v="0"/>
    <x v="0"/>
    <x v="10"/>
    <x v="9"/>
    <n v="19120"/>
    <x v="3"/>
    <s v="TEC-MA-10004521"/>
    <x v="2"/>
    <x v="15"/>
    <s v="Epson Perfection V600 Photo Scanner"/>
    <n v="206.99100000000004"/>
    <n v="3"/>
    <n v="0.7"/>
    <n v="-172.49250000000001"/>
    <s v="NO"/>
    <n v="434.68110000000013"/>
    <n v="186.29190000000006"/>
    <n v="4"/>
  </r>
  <r>
    <n v="3001"/>
    <s v="CA-2014-138317"/>
    <x v="261"/>
    <d v="2014-06-25T00:00:00"/>
    <x v="1"/>
    <x v="508"/>
    <x v="508"/>
    <x v="0"/>
    <x v="0"/>
    <x v="10"/>
    <x v="9"/>
    <n v="19120"/>
    <x v="3"/>
    <s v="OFF-AP-10003860"/>
    <x v="1"/>
    <x v="9"/>
    <s v="Fellowes Advanced 8 Outlet Surge Suppressor with Phone/Fax Protection"/>
    <n v="44.416000000000004"/>
    <n v="2"/>
    <n v="0.2"/>
    <n v="3.8864000000000001"/>
    <s v="NO"/>
    <n v="17.766400000000001"/>
    <n v="71.065600000000003"/>
    <n v="4"/>
  </r>
  <r>
    <n v="3002"/>
    <s v="CA-2014-138317"/>
    <x v="261"/>
    <d v="2014-06-25T00:00:00"/>
    <x v="1"/>
    <x v="508"/>
    <x v="508"/>
    <x v="0"/>
    <x v="0"/>
    <x v="10"/>
    <x v="9"/>
    <n v="19120"/>
    <x v="3"/>
    <s v="OFF-BI-10000069"/>
    <x v="1"/>
    <x v="8"/>
    <s v="GBC Prepunched Paper, 19-Hole, for Binding Systems, 24-lb"/>
    <n v="9.006000000000002"/>
    <n v="2"/>
    <n v="0.7"/>
    <n v="-7.2048000000000023"/>
    <s v="NO"/>
    <n v="12.608400000000001"/>
    <n v="5.4036000000000026"/>
    <n v="4"/>
  </r>
  <r>
    <n v="3003"/>
    <s v="CA-2015-130610"/>
    <x v="761"/>
    <d v="2015-07-10T00:00:00"/>
    <x v="1"/>
    <x v="163"/>
    <x v="163"/>
    <x v="2"/>
    <x v="0"/>
    <x v="341"/>
    <x v="12"/>
    <n v="48310"/>
    <x v="2"/>
    <s v="OFF-BI-10003655"/>
    <x v="1"/>
    <x v="8"/>
    <s v="Durable Pressboard Binders"/>
    <n v="19"/>
    <n v="5"/>
    <n v="0"/>
    <n v="8.93"/>
    <s v="NO"/>
    <n v="0"/>
    <n v="95"/>
    <n v="5"/>
  </r>
  <r>
    <n v="3004"/>
    <s v="CA-2017-104381"/>
    <x v="819"/>
    <d v="2017-12-23T00:00:00"/>
    <x v="1"/>
    <x v="279"/>
    <x v="279"/>
    <x v="2"/>
    <x v="0"/>
    <x v="30"/>
    <x v="15"/>
    <n v="14609"/>
    <x v="3"/>
    <s v="OFF-BI-10001628"/>
    <x v="1"/>
    <x v="8"/>
    <s v="Acco Data Flex Cable Posts For Top &amp; Bottom Load Binders, 6&quot; Capacity"/>
    <n v="33.375999999999998"/>
    <n v="4"/>
    <n v="0.2"/>
    <n v="10.429999999999998"/>
    <s v="NO"/>
    <n v="26.700800000000001"/>
    <n v="106.80319999999999"/>
    <n v="7"/>
  </r>
  <r>
    <n v="3005"/>
    <s v="CA-2016-131499"/>
    <x v="162"/>
    <d v="2016-09-10T00:00:00"/>
    <x v="2"/>
    <x v="675"/>
    <x v="675"/>
    <x v="2"/>
    <x v="0"/>
    <x v="20"/>
    <x v="15"/>
    <n v="10011"/>
    <x v="3"/>
    <s v="OFF-AP-10003779"/>
    <x v="1"/>
    <x v="9"/>
    <s v="Kensington 7 Outlet MasterPiece Power Center with Fax/Phone Line Protection"/>
    <n v="207.48"/>
    <n v="1"/>
    <n v="0"/>
    <n v="62.243999999999971"/>
    <s v="NO"/>
    <n v="0"/>
    <n v="207.48"/>
    <n v="2"/>
  </r>
  <r>
    <n v="3006"/>
    <s v="CA-2014-148761"/>
    <x v="826"/>
    <d v="2014-05-21T00:00:00"/>
    <x v="1"/>
    <x v="50"/>
    <x v="50"/>
    <x v="2"/>
    <x v="0"/>
    <x v="342"/>
    <x v="6"/>
    <n v="54703"/>
    <x v="2"/>
    <s v="OFF-BI-10000666"/>
    <x v="1"/>
    <x v="8"/>
    <s v="Surelock Post Binders"/>
    <n v="91.679999999999993"/>
    <n v="3"/>
    <n v="0"/>
    <n v="45.839999999999996"/>
    <s v="NO"/>
    <n v="0"/>
    <n v="275.03999999999996"/>
    <n v="4"/>
  </r>
  <r>
    <n v="3007"/>
    <s v="CA-2017-116519"/>
    <x v="119"/>
    <d v="2017-10-15T00:00:00"/>
    <x v="2"/>
    <x v="257"/>
    <x v="257"/>
    <x v="0"/>
    <x v="0"/>
    <x v="20"/>
    <x v="15"/>
    <n v="10009"/>
    <x v="3"/>
    <s v="OFF-AP-10000828"/>
    <x v="1"/>
    <x v="9"/>
    <s v="Avanti 4.4 Cu. Ft. Refrigerator"/>
    <n v="904.9"/>
    <n v="5"/>
    <n v="0"/>
    <n v="253.37199999999996"/>
    <s v="NO"/>
    <n v="0"/>
    <n v="4524.5"/>
    <n v="2"/>
  </r>
  <r>
    <n v="3008"/>
    <s v="CA-2014-130729"/>
    <x v="745"/>
    <d v="2014-10-29T00:00:00"/>
    <x v="1"/>
    <x v="211"/>
    <x v="211"/>
    <x v="0"/>
    <x v="0"/>
    <x v="277"/>
    <x v="1"/>
    <n v="91730"/>
    <x v="1"/>
    <s v="OFF-BI-10002706"/>
    <x v="1"/>
    <x v="8"/>
    <s v="Avery Premier Heavy-Duty Binder with Round Locking Rings"/>
    <n v="34.271999999999998"/>
    <n v="3"/>
    <n v="0.2"/>
    <n v="11.138399999999999"/>
    <s v="NO"/>
    <n v="20.563200000000002"/>
    <n v="82.252800000000008"/>
    <n v="5"/>
  </r>
  <r>
    <n v="3009"/>
    <s v="CA-2016-124772"/>
    <x v="5"/>
    <d v="2016-12-06T00:00:00"/>
    <x v="2"/>
    <x v="506"/>
    <x v="506"/>
    <x v="0"/>
    <x v="0"/>
    <x v="208"/>
    <x v="0"/>
    <n v="42071"/>
    <x v="0"/>
    <s v="FUR-FU-10004748"/>
    <x v="0"/>
    <x v="5"/>
    <s v="Howard Miller 16&quot; Diameter Gallery Wall Clock"/>
    <n v="191.82"/>
    <n v="3"/>
    <n v="0"/>
    <n v="74.809799999999996"/>
    <s v="NO"/>
    <n v="0"/>
    <n v="575.46"/>
    <n v="1"/>
  </r>
  <r>
    <n v="3010"/>
    <s v="CA-2016-115525"/>
    <x v="197"/>
    <d v="2016-07-29T00:00:00"/>
    <x v="1"/>
    <x v="645"/>
    <x v="645"/>
    <x v="1"/>
    <x v="0"/>
    <x v="167"/>
    <x v="24"/>
    <n v="43615"/>
    <x v="3"/>
    <s v="OFF-AP-10000026"/>
    <x v="1"/>
    <x v="9"/>
    <s v="Tripp Lite Isotel 6 Outlet Surge Protector with Fax/Modem Protection"/>
    <n v="243.88000000000002"/>
    <n v="5"/>
    <n v="0.2"/>
    <n v="27.43649999999996"/>
    <s v="NO"/>
    <n v="243.88000000000002"/>
    <n v="975.5200000000001"/>
    <n v="4"/>
  </r>
  <r>
    <n v="3011"/>
    <s v="CA-2017-134845"/>
    <x v="827"/>
    <d v="2017-04-23T00:00:00"/>
    <x v="1"/>
    <x v="676"/>
    <x v="676"/>
    <x v="2"/>
    <x v="0"/>
    <x v="103"/>
    <x v="22"/>
    <n v="80027"/>
    <x v="1"/>
    <s v="OFF-BI-10000773"/>
    <x v="1"/>
    <x v="8"/>
    <s v="Insertable Tab Post Binder Dividers"/>
    <n v="12.030000000000001"/>
    <n v="5"/>
    <n v="0.7"/>
    <n v="-9.222999999999999"/>
    <s v="NO"/>
    <n v="42.105000000000004"/>
    <n v="18.045000000000002"/>
    <n v="6"/>
  </r>
  <r>
    <n v="3012"/>
    <s v="CA-2017-134845"/>
    <x v="827"/>
    <d v="2017-04-23T00:00:00"/>
    <x v="1"/>
    <x v="676"/>
    <x v="676"/>
    <x v="2"/>
    <x v="0"/>
    <x v="103"/>
    <x v="22"/>
    <n v="80027"/>
    <x v="1"/>
    <s v="TEC-MA-10000822"/>
    <x v="2"/>
    <x v="15"/>
    <s v="Lexmark MX611dhe Monochrome Laser Printer"/>
    <n v="2549.9850000000006"/>
    <n v="5"/>
    <n v="0.7"/>
    <n v="-3399.9800000000009"/>
    <s v="NO"/>
    <n v="8924.947500000002"/>
    <n v="3824.9775000000009"/>
    <n v="6"/>
  </r>
  <r>
    <n v="3013"/>
    <s v="CA-2017-134845"/>
    <x v="827"/>
    <d v="2017-04-23T00:00:00"/>
    <x v="1"/>
    <x v="676"/>
    <x v="676"/>
    <x v="2"/>
    <x v="0"/>
    <x v="103"/>
    <x v="22"/>
    <n v="80027"/>
    <x v="1"/>
    <s v="OFF-BI-10001543"/>
    <x v="1"/>
    <x v="8"/>
    <s v="GBC VeloBinder Manual Binding System"/>
    <n v="21.594000000000005"/>
    <n v="2"/>
    <n v="0.7"/>
    <n v="-15.835599999999999"/>
    <s v="NO"/>
    <n v="30.231600000000004"/>
    <n v="12.956400000000006"/>
    <n v="6"/>
  </r>
  <r>
    <n v="3014"/>
    <s v="CA-2017-134845"/>
    <x v="827"/>
    <d v="2017-04-23T00:00:00"/>
    <x v="1"/>
    <x v="676"/>
    <x v="676"/>
    <x v="2"/>
    <x v="0"/>
    <x v="103"/>
    <x v="22"/>
    <n v="80027"/>
    <x v="1"/>
    <s v="OFF-BI-10003355"/>
    <x v="1"/>
    <x v="8"/>
    <s v="Cardinal Holdit Business Card Pockets"/>
    <n v="8.9640000000000022"/>
    <n v="6"/>
    <n v="0.7"/>
    <n v="-6.573599999999999"/>
    <s v="NO"/>
    <n v="37.648800000000008"/>
    <n v="16.135200000000005"/>
    <n v="6"/>
  </r>
  <r>
    <n v="3015"/>
    <s v="CA-2017-134845"/>
    <x v="827"/>
    <d v="2017-04-23T00:00:00"/>
    <x v="1"/>
    <x v="676"/>
    <x v="676"/>
    <x v="2"/>
    <x v="0"/>
    <x v="103"/>
    <x v="22"/>
    <n v="80027"/>
    <x v="1"/>
    <s v="OFF-PA-10002005"/>
    <x v="1"/>
    <x v="10"/>
    <s v="Xerox 225"/>
    <n v="20.736000000000004"/>
    <n v="4"/>
    <n v="0.2"/>
    <n v="7.2576000000000001"/>
    <s v="NO"/>
    <n v="16.588800000000003"/>
    <n v="66.355200000000011"/>
    <n v="6"/>
  </r>
  <r>
    <n v="3016"/>
    <s v="US-2015-138919"/>
    <x v="14"/>
    <d v="2015-09-21T00:00:00"/>
    <x v="1"/>
    <x v="60"/>
    <x v="60"/>
    <x v="2"/>
    <x v="0"/>
    <x v="20"/>
    <x v="15"/>
    <n v="10035"/>
    <x v="3"/>
    <s v="FUR-TA-10004154"/>
    <x v="0"/>
    <x v="3"/>
    <s v="Riverside Furniture Oval Coffee Table, Oval End Table, End Table with Drawer"/>
    <n v="344.22"/>
    <n v="2"/>
    <n v="0.4"/>
    <n v="-103.26600000000002"/>
    <s v="NO"/>
    <n v="275.37600000000003"/>
    <n v="413.06400000000002"/>
    <n v="4"/>
  </r>
  <r>
    <n v="3017"/>
    <s v="US-2016-160528"/>
    <x v="828"/>
    <d v="2016-08-30T00:00:00"/>
    <x v="1"/>
    <x v="414"/>
    <x v="414"/>
    <x v="2"/>
    <x v="0"/>
    <x v="343"/>
    <x v="5"/>
    <n v="78577"/>
    <x v="2"/>
    <s v="OFF-ST-10002743"/>
    <x v="1"/>
    <x v="4"/>
    <s v="SAFCO Boltless Steel Shelving"/>
    <n v="727.29600000000005"/>
    <n v="8"/>
    <n v="0.2"/>
    <n v="-172.73280000000005"/>
    <s v="NO"/>
    <n v="1163.6736000000001"/>
    <n v="4654.6944000000003"/>
    <n v="7"/>
  </r>
  <r>
    <n v="3018"/>
    <s v="US-2016-160528"/>
    <x v="828"/>
    <d v="2016-08-30T00:00:00"/>
    <x v="1"/>
    <x v="414"/>
    <x v="414"/>
    <x v="2"/>
    <x v="0"/>
    <x v="343"/>
    <x v="5"/>
    <n v="78577"/>
    <x v="2"/>
    <s v="FUR-FU-10004973"/>
    <x v="0"/>
    <x v="5"/>
    <s v="Flat Face Poster Frame"/>
    <n v="22.608000000000001"/>
    <n v="3"/>
    <n v="0.6"/>
    <n v="-10.173599999999997"/>
    <s v="NO"/>
    <n v="40.694399999999995"/>
    <n v="27.129600000000003"/>
    <n v="7"/>
  </r>
  <r>
    <n v="3019"/>
    <s v="US-2016-160528"/>
    <x v="828"/>
    <d v="2016-08-30T00:00:00"/>
    <x v="1"/>
    <x v="414"/>
    <x v="414"/>
    <x v="2"/>
    <x v="0"/>
    <x v="343"/>
    <x v="5"/>
    <n v="78577"/>
    <x v="2"/>
    <s v="TEC-AC-10002842"/>
    <x v="2"/>
    <x v="11"/>
    <s v="WD My Passport Ultra 2TB Portable External Hard Drive"/>
    <n v="666.4"/>
    <n v="7"/>
    <n v="0.2"/>
    <n v="-33.319999999999965"/>
    <s v="NO"/>
    <n v="932.96"/>
    <n v="3731.84"/>
    <n v="7"/>
  </r>
  <r>
    <n v="3020"/>
    <s v="CA-2015-123568"/>
    <x v="627"/>
    <d v="2015-11-14T00:00:00"/>
    <x v="1"/>
    <x v="183"/>
    <x v="183"/>
    <x v="0"/>
    <x v="0"/>
    <x v="7"/>
    <x v="7"/>
    <n v="84084"/>
    <x v="1"/>
    <s v="OFF-FA-10002701"/>
    <x v="1"/>
    <x v="13"/>
    <s v="Alliance Rubber Bands"/>
    <n v="5.04"/>
    <n v="3"/>
    <n v="0"/>
    <n v="0.20159999999999978"/>
    <s v="Yes"/>
    <n v="0"/>
    <n v="15.120000000000001"/>
    <n v="6"/>
  </r>
  <r>
    <n v="3021"/>
    <s v="CA-2015-123568"/>
    <x v="627"/>
    <d v="2015-11-14T00:00:00"/>
    <x v="1"/>
    <x v="183"/>
    <x v="183"/>
    <x v="0"/>
    <x v="0"/>
    <x v="7"/>
    <x v="7"/>
    <n v="84084"/>
    <x v="1"/>
    <s v="OFF-PA-10001125"/>
    <x v="1"/>
    <x v="10"/>
    <s v="Xerox 1988"/>
    <n v="92.94"/>
    <n v="3"/>
    <n v="0"/>
    <n v="41.822999999999993"/>
    <s v="Yes"/>
    <n v="0"/>
    <n v="278.82"/>
    <n v="6"/>
  </r>
  <r>
    <n v="3022"/>
    <s v="CA-2015-123568"/>
    <x v="627"/>
    <d v="2015-11-14T00:00:00"/>
    <x v="1"/>
    <x v="183"/>
    <x v="183"/>
    <x v="0"/>
    <x v="0"/>
    <x v="7"/>
    <x v="7"/>
    <n v="84084"/>
    <x v="1"/>
    <s v="FUR-FU-10004090"/>
    <x v="0"/>
    <x v="5"/>
    <s v="Executive Impressions 14&quot; Contract Wall Clock"/>
    <n v="66.69"/>
    <n v="3"/>
    <n v="0"/>
    <n v="22.007699999999996"/>
    <s v="Yes"/>
    <n v="0"/>
    <n v="200.07"/>
    <n v="6"/>
  </r>
  <r>
    <n v="3023"/>
    <s v="CA-2015-123568"/>
    <x v="627"/>
    <d v="2015-11-14T00:00:00"/>
    <x v="1"/>
    <x v="183"/>
    <x v="183"/>
    <x v="0"/>
    <x v="0"/>
    <x v="7"/>
    <x v="7"/>
    <n v="84084"/>
    <x v="1"/>
    <s v="OFF-BI-10001510"/>
    <x v="1"/>
    <x v="8"/>
    <s v="Deluxe Heavy-Duty Vinyl Round Ring Binder"/>
    <n v="91.68"/>
    <n v="5"/>
    <n v="0.2"/>
    <n v="28.65"/>
    <s v="Yes"/>
    <n v="91.68"/>
    <n v="366.72"/>
    <n v="6"/>
  </r>
  <r>
    <n v="3024"/>
    <s v="CA-2017-124674"/>
    <x v="701"/>
    <d v="2017-11-23T00:00:00"/>
    <x v="1"/>
    <x v="677"/>
    <x v="677"/>
    <x v="0"/>
    <x v="0"/>
    <x v="180"/>
    <x v="5"/>
    <n v="78521"/>
    <x v="2"/>
    <s v="FUR-BO-10002202"/>
    <x v="0"/>
    <x v="0"/>
    <s v="Atlantic Metals Mobile 2-Shelf Bookcases, Custom Colors"/>
    <n v="327.73279999999994"/>
    <n v="2"/>
    <n v="0.32"/>
    <n v="-14.458800000000025"/>
    <s v="NO"/>
    <n v="209.74899199999996"/>
    <n v="445.71660799999995"/>
    <n v="6"/>
  </r>
  <r>
    <n v="3025"/>
    <s v="CA-2015-164441"/>
    <x v="627"/>
    <d v="2015-11-13T00:00:00"/>
    <x v="1"/>
    <x v="549"/>
    <x v="549"/>
    <x v="0"/>
    <x v="0"/>
    <x v="20"/>
    <x v="15"/>
    <n v="10011"/>
    <x v="3"/>
    <s v="OFF-BI-10001922"/>
    <x v="1"/>
    <x v="8"/>
    <s v="Storex Dura Pro Binders"/>
    <n v="52.272000000000006"/>
    <n v="11"/>
    <n v="0.2"/>
    <n v="17.641799999999996"/>
    <s v="NO"/>
    <n v="114.99840000000002"/>
    <n v="459.99360000000007"/>
    <n v="5"/>
  </r>
  <r>
    <n v="3026"/>
    <s v="CA-2015-164441"/>
    <x v="627"/>
    <d v="2015-11-13T00:00:00"/>
    <x v="1"/>
    <x v="549"/>
    <x v="549"/>
    <x v="0"/>
    <x v="0"/>
    <x v="20"/>
    <x v="15"/>
    <n v="10011"/>
    <x v="3"/>
    <s v="OFF-PA-10001667"/>
    <x v="1"/>
    <x v="10"/>
    <s v="Great White Multi-Use Recycled Paper (20Lb. and 84 Bright)"/>
    <n v="17.940000000000001"/>
    <n v="3"/>
    <n v="0"/>
    <n v="8.0730000000000004"/>
    <s v="NO"/>
    <n v="0"/>
    <n v="53.820000000000007"/>
    <n v="5"/>
  </r>
  <r>
    <n v="3027"/>
    <s v="CA-2017-169054"/>
    <x v="300"/>
    <d v="2017-04-26T00:00:00"/>
    <x v="1"/>
    <x v="246"/>
    <x v="246"/>
    <x v="2"/>
    <x v="0"/>
    <x v="10"/>
    <x v="9"/>
    <n v="19140"/>
    <x v="3"/>
    <s v="FUR-FU-10001488"/>
    <x v="0"/>
    <x v="5"/>
    <s v="Tenex 46&quot; x 60&quot; Computer Anti-Static Chairmat, Rectangular Shaped"/>
    <n v="254.35200000000003"/>
    <n v="3"/>
    <n v="0.2"/>
    <n v="0"/>
    <s v="NO"/>
    <n v="152.61120000000003"/>
    <n v="610.44479999999999"/>
    <n v="4"/>
  </r>
  <r>
    <n v="3028"/>
    <s v="CA-2014-106719"/>
    <x v="829"/>
    <d v="2014-08-24T00:00:00"/>
    <x v="3"/>
    <x v="516"/>
    <x v="516"/>
    <x v="1"/>
    <x v="0"/>
    <x v="344"/>
    <x v="37"/>
    <n v="59102"/>
    <x v="1"/>
    <s v="OFF-BI-10002799"/>
    <x v="1"/>
    <x v="8"/>
    <s v="SlimView Poly Binder, 3/8&quot;"/>
    <n v="8.2880000000000003"/>
    <n v="2"/>
    <n v="0.2"/>
    <n v="2.6935999999999991"/>
    <s v="NO"/>
    <n v="3.3152000000000004"/>
    <n v="13.2608"/>
    <n v="0"/>
  </r>
  <r>
    <n v="3029"/>
    <s v="CA-2017-116855"/>
    <x v="94"/>
    <d v="2017-12-21T00:00:00"/>
    <x v="1"/>
    <x v="482"/>
    <x v="482"/>
    <x v="0"/>
    <x v="0"/>
    <x v="269"/>
    <x v="17"/>
    <n v="23320"/>
    <x v="0"/>
    <s v="FUR-CH-10003846"/>
    <x v="0"/>
    <x v="1"/>
    <s v="Hon Valutask Swivel Chairs"/>
    <n v="504.90000000000003"/>
    <n v="5"/>
    <n v="0"/>
    <n v="80.78400000000002"/>
    <s v="NO"/>
    <n v="0"/>
    <n v="2524.5"/>
    <n v="4"/>
  </r>
  <r>
    <n v="3030"/>
    <s v="US-2016-164189"/>
    <x v="830"/>
    <d v="2016-03-28T00:00:00"/>
    <x v="1"/>
    <x v="112"/>
    <x v="112"/>
    <x v="1"/>
    <x v="0"/>
    <x v="345"/>
    <x v="21"/>
    <n v="97030"/>
    <x v="1"/>
    <s v="TEC-PH-10003691"/>
    <x v="2"/>
    <x v="7"/>
    <s v="BlackBerry Q10"/>
    <n v="403.16800000000001"/>
    <n v="4"/>
    <n v="0.2"/>
    <n v="25.198000000000008"/>
    <s v="NO"/>
    <n v="322.53440000000001"/>
    <n v="1290.1376"/>
    <n v="4"/>
  </r>
  <r>
    <n v="3031"/>
    <s v="CA-2015-168480"/>
    <x v="481"/>
    <d v="2015-09-27T00:00:00"/>
    <x v="1"/>
    <x v="678"/>
    <x v="678"/>
    <x v="1"/>
    <x v="0"/>
    <x v="291"/>
    <x v="12"/>
    <n v="48146"/>
    <x v="2"/>
    <s v="FUR-BO-10000468"/>
    <x v="0"/>
    <x v="0"/>
    <s v="O'Sullivan 2-Shelf Heavy-Duty Bookcases"/>
    <n v="194.32"/>
    <n v="4"/>
    <n v="0"/>
    <n v="31.091200000000015"/>
    <s v="Yes"/>
    <n v="0"/>
    <n v="777.28"/>
    <n v="6"/>
  </r>
  <r>
    <n v="3032"/>
    <s v="CA-2015-168480"/>
    <x v="481"/>
    <d v="2015-09-27T00:00:00"/>
    <x v="1"/>
    <x v="678"/>
    <x v="678"/>
    <x v="1"/>
    <x v="0"/>
    <x v="291"/>
    <x v="12"/>
    <n v="48146"/>
    <x v="2"/>
    <s v="OFF-AR-10001044"/>
    <x v="1"/>
    <x v="6"/>
    <s v="BOSTON Ranger #55 Pencil Sharpener, Black"/>
    <n v="25.99"/>
    <n v="1"/>
    <n v="0"/>
    <n v="7.5370999999999988"/>
    <s v="Yes"/>
    <n v="0"/>
    <n v="25.99"/>
    <n v="6"/>
  </r>
  <r>
    <n v="3033"/>
    <s v="US-2016-114293"/>
    <x v="831"/>
    <d v="2016-11-26T00:00:00"/>
    <x v="1"/>
    <x v="423"/>
    <x v="423"/>
    <x v="0"/>
    <x v="0"/>
    <x v="345"/>
    <x v="21"/>
    <n v="97030"/>
    <x v="1"/>
    <s v="FUR-CH-10003833"/>
    <x v="0"/>
    <x v="1"/>
    <s v="Novimex Fabric Task Chair"/>
    <n v="195.136"/>
    <n v="4"/>
    <n v="0.2"/>
    <n v="-12.196000000000005"/>
    <s v="Yes"/>
    <n v="156.1088"/>
    <n v="624.43520000000001"/>
    <n v="5"/>
  </r>
  <r>
    <n v="3034"/>
    <s v="CA-2017-134173"/>
    <x v="118"/>
    <d v="2017-09-21T00:00:00"/>
    <x v="1"/>
    <x v="144"/>
    <x v="144"/>
    <x v="2"/>
    <x v="0"/>
    <x v="10"/>
    <x v="9"/>
    <n v="19143"/>
    <x v="3"/>
    <s v="OFF-PA-10004355"/>
    <x v="1"/>
    <x v="10"/>
    <s v="Xerox 231"/>
    <n v="20.736000000000004"/>
    <n v="4"/>
    <n v="0.2"/>
    <n v="7.2576000000000001"/>
    <s v="NO"/>
    <n v="16.588800000000003"/>
    <n v="66.355200000000011"/>
    <n v="5"/>
  </r>
  <r>
    <n v="3035"/>
    <s v="US-2015-123960"/>
    <x v="832"/>
    <d v="2015-06-16T00:00:00"/>
    <x v="1"/>
    <x v="205"/>
    <x v="205"/>
    <x v="0"/>
    <x v="0"/>
    <x v="53"/>
    <x v="28"/>
    <n v="71203"/>
    <x v="0"/>
    <s v="TEC-AC-10003038"/>
    <x v="2"/>
    <x v="11"/>
    <s v="Kingston Digital DataTraveler 16GB USB 2.0"/>
    <n v="53.699999999999996"/>
    <n v="6"/>
    <n v="0"/>
    <n v="10.202999999999994"/>
    <s v="NO"/>
    <n v="0"/>
    <n v="322.2"/>
    <n v="5"/>
  </r>
  <r>
    <n v="3036"/>
    <s v="US-2015-123960"/>
    <x v="832"/>
    <d v="2015-06-16T00:00:00"/>
    <x v="1"/>
    <x v="205"/>
    <x v="205"/>
    <x v="0"/>
    <x v="0"/>
    <x v="53"/>
    <x v="28"/>
    <n v="71203"/>
    <x v="0"/>
    <s v="OFF-BI-10002799"/>
    <x v="1"/>
    <x v="8"/>
    <s v="SlimView Poly Binder, 3/8&quot;"/>
    <n v="36.26"/>
    <n v="7"/>
    <n v="0"/>
    <n v="16.679599999999997"/>
    <s v="NO"/>
    <n v="0"/>
    <n v="253.82"/>
    <n v="5"/>
  </r>
  <r>
    <n v="3037"/>
    <s v="US-2015-123960"/>
    <x v="832"/>
    <d v="2015-06-16T00:00:00"/>
    <x v="1"/>
    <x v="205"/>
    <x v="205"/>
    <x v="0"/>
    <x v="0"/>
    <x v="53"/>
    <x v="28"/>
    <n v="71203"/>
    <x v="0"/>
    <s v="OFF-AR-10003582"/>
    <x v="1"/>
    <x v="6"/>
    <s v="Boston Electric Pencil Sharpener, Model 1818, Charcoal Black"/>
    <n v="56.3"/>
    <n v="2"/>
    <n v="0"/>
    <n v="15.764000000000003"/>
    <s v="NO"/>
    <n v="0"/>
    <n v="112.6"/>
    <n v="5"/>
  </r>
  <r>
    <n v="3038"/>
    <s v="US-2015-123960"/>
    <x v="832"/>
    <d v="2015-06-16T00:00:00"/>
    <x v="1"/>
    <x v="205"/>
    <x v="205"/>
    <x v="0"/>
    <x v="0"/>
    <x v="53"/>
    <x v="28"/>
    <n v="71203"/>
    <x v="0"/>
    <s v="OFF-PA-10004451"/>
    <x v="1"/>
    <x v="10"/>
    <s v="Xerox 222"/>
    <n v="32.400000000000006"/>
    <n v="5"/>
    <n v="0"/>
    <n v="15.552000000000001"/>
    <s v="NO"/>
    <n v="0"/>
    <n v="162.00000000000003"/>
    <n v="5"/>
  </r>
  <r>
    <n v="3039"/>
    <s v="US-2015-123960"/>
    <x v="832"/>
    <d v="2015-06-16T00:00:00"/>
    <x v="1"/>
    <x v="205"/>
    <x v="205"/>
    <x v="0"/>
    <x v="0"/>
    <x v="53"/>
    <x v="28"/>
    <n v="71203"/>
    <x v="0"/>
    <s v="FUR-FU-10004666"/>
    <x v="0"/>
    <x v="5"/>
    <s v="DAX Clear Channel Poster Frame"/>
    <n v="29.16"/>
    <n v="2"/>
    <n v="0"/>
    <n v="10.789200000000001"/>
    <s v="NO"/>
    <n v="0"/>
    <n v="58.32"/>
    <n v="5"/>
  </r>
  <r>
    <n v="3040"/>
    <s v="CA-2017-101749"/>
    <x v="621"/>
    <d v="2017-10-08T00:00:00"/>
    <x v="1"/>
    <x v="442"/>
    <x v="442"/>
    <x v="1"/>
    <x v="0"/>
    <x v="45"/>
    <x v="1"/>
    <n v="91104"/>
    <x v="1"/>
    <s v="FUR-TA-10001520"/>
    <x v="0"/>
    <x v="3"/>
    <s v="Lesro Sheffield Collection Coffee Table, End Table, Center Table, Corner Table"/>
    <n v="171.28800000000001"/>
    <n v="3"/>
    <n v="0.2"/>
    <n v="-6.423300000000026"/>
    <s v="NO"/>
    <n v="102.77280000000002"/>
    <n v="411.09120000000001"/>
    <n v="5"/>
  </r>
  <r>
    <n v="3041"/>
    <s v="US-2016-147991"/>
    <x v="465"/>
    <d v="2016-05-09T00:00:00"/>
    <x v="1"/>
    <x v="9"/>
    <x v="9"/>
    <x v="0"/>
    <x v="0"/>
    <x v="346"/>
    <x v="18"/>
    <n v="37421"/>
    <x v="0"/>
    <s v="FUR-FU-10004270"/>
    <x v="0"/>
    <x v="5"/>
    <s v="Eldon Image Series Desk Accessories, Burgundy"/>
    <n v="16.72"/>
    <n v="5"/>
    <n v="0.2"/>
    <n v="3.3439999999999994"/>
    <s v="NO"/>
    <n v="16.72"/>
    <n v="66.88"/>
    <n v="4"/>
  </r>
  <r>
    <n v="3042"/>
    <s v="CA-2017-149559"/>
    <x v="220"/>
    <d v="2017-09-12T00:00:00"/>
    <x v="3"/>
    <x v="580"/>
    <x v="580"/>
    <x v="2"/>
    <x v="0"/>
    <x v="85"/>
    <x v="1"/>
    <n v="90805"/>
    <x v="1"/>
    <s v="OFF-PA-10003172"/>
    <x v="1"/>
    <x v="10"/>
    <s v="Xerox 1996"/>
    <n v="12.96"/>
    <n v="2"/>
    <n v="0"/>
    <n v="6.2208000000000006"/>
    <s v="NO"/>
    <n v="0"/>
    <n v="25.92"/>
    <n v="1"/>
  </r>
  <r>
    <n v="3043"/>
    <s v="CA-2017-149559"/>
    <x v="220"/>
    <d v="2017-09-12T00:00:00"/>
    <x v="3"/>
    <x v="580"/>
    <x v="580"/>
    <x v="2"/>
    <x v="0"/>
    <x v="85"/>
    <x v="1"/>
    <n v="90805"/>
    <x v="1"/>
    <s v="OFF-EN-10002312"/>
    <x v="1"/>
    <x v="12"/>
    <s v="#10 Self-Seal White Envelopes"/>
    <n v="22.18"/>
    <n v="2"/>
    <n v="0"/>
    <n v="10.8682"/>
    <s v="NO"/>
    <n v="0"/>
    <n v="44.36"/>
    <n v="1"/>
  </r>
  <r>
    <n v="3044"/>
    <s v="CA-2017-149559"/>
    <x v="220"/>
    <d v="2017-09-12T00:00:00"/>
    <x v="3"/>
    <x v="580"/>
    <x v="580"/>
    <x v="2"/>
    <x v="0"/>
    <x v="85"/>
    <x v="1"/>
    <n v="90805"/>
    <x v="1"/>
    <s v="FUR-CH-10002320"/>
    <x v="0"/>
    <x v="1"/>
    <s v="Hon Pagoda Stacking Chairs"/>
    <n v="2054.2720000000004"/>
    <n v="8"/>
    <n v="0.2"/>
    <n v="256.78399999999976"/>
    <s v="NO"/>
    <n v="3286.8352000000009"/>
    <n v="13147.340800000002"/>
    <n v="1"/>
  </r>
  <r>
    <n v="3045"/>
    <s v="CA-2015-135174"/>
    <x v="28"/>
    <d v="2015-05-02T00:00:00"/>
    <x v="0"/>
    <x v="546"/>
    <x v="546"/>
    <x v="0"/>
    <x v="0"/>
    <x v="21"/>
    <x v="24"/>
    <n v="45373"/>
    <x v="3"/>
    <s v="TEC-PH-10001530"/>
    <x v="2"/>
    <x v="7"/>
    <s v="Cisco Unified IP Phone 7945G VoIP phone"/>
    <n v="1022.97"/>
    <n v="5"/>
    <n v="0.4"/>
    <n v="-255.74250000000001"/>
    <s v="NO"/>
    <n v="2045.9400000000003"/>
    <n v="3068.91"/>
    <n v="2"/>
  </r>
  <r>
    <n v="3046"/>
    <s v="CA-2017-125290"/>
    <x v="44"/>
    <d v="2017-11-10T00:00:00"/>
    <x v="0"/>
    <x v="254"/>
    <x v="254"/>
    <x v="2"/>
    <x v="0"/>
    <x v="31"/>
    <x v="11"/>
    <n v="55407"/>
    <x v="2"/>
    <s v="OFF-AR-10001216"/>
    <x v="1"/>
    <x v="6"/>
    <s v="Newell 339"/>
    <n v="13.899999999999999"/>
    <n v="5"/>
    <n v="0"/>
    <n v="3.6139999999999994"/>
    <s v="NO"/>
    <n v="0"/>
    <n v="69.5"/>
    <n v="4"/>
  </r>
  <r>
    <n v="3047"/>
    <s v="CA-2017-125290"/>
    <x v="44"/>
    <d v="2017-11-10T00:00:00"/>
    <x v="0"/>
    <x v="254"/>
    <x v="254"/>
    <x v="2"/>
    <x v="0"/>
    <x v="31"/>
    <x v="11"/>
    <n v="55407"/>
    <x v="2"/>
    <s v="OFF-PA-10003127"/>
    <x v="1"/>
    <x v="10"/>
    <s v="Easy-staple paper"/>
    <n v="26.38"/>
    <n v="1"/>
    <n v="0"/>
    <n v="12.134799999999998"/>
    <s v="NO"/>
    <n v="0"/>
    <n v="26.38"/>
    <n v="4"/>
  </r>
  <r>
    <n v="3048"/>
    <s v="CA-2014-137351"/>
    <x v="587"/>
    <d v="2014-10-04T00:00:00"/>
    <x v="1"/>
    <x v="140"/>
    <x v="140"/>
    <x v="0"/>
    <x v="0"/>
    <x v="4"/>
    <x v="4"/>
    <n v="98105"/>
    <x v="1"/>
    <s v="OFF-BI-10003910"/>
    <x v="1"/>
    <x v="8"/>
    <s v="DXL Angle-View Binders with Locking Rings by Samsill"/>
    <n v="43.176000000000002"/>
    <n v="7"/>
    <n v="0.2"/>
    <n v="13.4925"/>
    <s v="NO"/>
    <n v="60.446400000000011"/>
    <n v="241.78560000000002"/>
    <n v="4"/>
  </r>
  <r>
    <n v="3049"/>
    <s v="CA-2017-121419"/>
    <x v="459"/>
    <d v="2017-04-04T00:00:00"/>
    <x v="2"/>
    <x v="679"/>
    <x v="679"/>
    <x v="2"/>
    <x v="0"/>
    <x v="38"/>
    <x v="32"/>
    <n v="31907"/>
    <x v="0"/>
    <s v="FUR-TA-10004534"/>
    <x v="0"/>
    <x v="3"/>
    <s v="Bevis 44 x 96 Conference Tables"/>
    <n v="411.8"/>
    <n v="2"/>
    <n v="0"/>
    <n v="70.005999999999972"/>
    <s v="NO"/>
    <n v="0"/>
    <n v="823.6"/>
    <n v="2"/>
  </r>
  <r>
    <n v="3050"/>
    <s v="CA-2017-121419"/>
    <x v="459"/>
    <d v="2017-04-04T00:00:00"/>
    <x v="2"/>
    <x v="679"/>
    <x v="679"/>
    <x v="2"/>
    <x v="0"/>
    <x v="38"/>
    <x v="32"/>
    <n v="31907"/>
    <x v="0"/>
    <s v="TEC-AC-10000892"/>
    <x v="2"/>
    <x v="11"/>
    <s v="NETGEAR N750 Dual Band Wi-Fi Gigabit Router"/>
    <n v="360"/>
    <n v="4"/>
    <n v="0"/>
    <n v="129.6"/>
    <s v="NO"/>
    <n v="0"/>
    <n v="1440"/>
    <n v="2"/>
  </r>
  <r>
    <n v="3051"/>
    <s v="US-2017-148054"/>
    <x v="833"/>
    <d v="2017-10-11T00:00:00"/>
    <x v="1"/>
    <x v="125"/>
    <x v="125"/>
    <x v="2"/>
    <x v="0"/>
    <x v="347"/>
    <x v="45"/>
    <n v="83642"/>
    <x v="1"/>
    <s v="FUR-FU-10003247"/>
    <x v="0"/>
    <x v="5"/>
    <s v="36X48 HARDFLOOR CHAIRMAT"/>
    <n v="41.96"/>
    <n v="2"/>
    <n v="0"/>
    <n v="2.9371999999999971"/>
    <s v="NO"/>
    <n v="0"/>
    <n v="83.92"/>
    <n v="5"/>
  </r>
  <r>
    <n v="3052"/>
    <s v="US-2017-148054"/>
    <x v="833"/>
    <d v="2017-10-11T00:00:00"/>
    <x v="1"/>
    <x v="125"/>
    <x v="125"/>
    <x v="2"/>
    <x v="0"/>
    <x v="347"/>
    <x v="45"/>
    <n v="83642"/>
    <x v="1"/>
    <s v="OFF-AP-10004336"/>
    <x v="1"/>
    <x v="9"/>
    <s v="Conquest 14 Commercial Heavy-Duty Upright Vacuum, Collection System, Accessory Kit"/>
    <n v="227.84"/>
    <n v="4"/>
    <n v="0"/>
    <n v="66.073599999999971"/>
    <s v="NO"/>
    <n v="0"/>
    <n v="911.36"/>
    <n v="5"/>
  </r>
  <r>
    <n v="3053"/>
    <s v="US-2017-148054"/>
    <x v="833"/>
    <d v="2017-10-11T00:00:00"/>
    <x v="1"/>
    <x v="125"/>
    <x v="125"/>
    <x v="2"/>
    <x v="0"/>
    <x v="347"/>
    <x v="45"/>
    <n v="83642"/>
    <x v="1"/>
    <s v="OFF-PA-10001295"/>
    <x v="1"/>
    <x v="10"/>
    <s v="Computer Printout Paper with Letter-Trim Perforations"/>
    <n v="37.94"/>
    <n v="2"/>
    <n v="0"/>
    <n v="18.211199999999998"/>
    <s v="NO"/>
    <n v="0"/>
    <n v="75.88"/>
    <n v="5"/>
  </r>
  <r>
    <n v="3054"/>
    <s v="CA-2016-128517"/>
    <x v="526"/>
    <d v="2016-04-14T00:00:00"/>
    <x v="0"/>
    <x v="680"/>
    <x v="680"/>
    <x v="2"/>
    <x v="0"/>
    <x v="66"/>
    <x v="12"/>
    <n v="48227"/>
    <x v="2"/>
    <s v="TEC-PH-10002555"/>
    <x v="2"/>
    <x v="7"/>
    <s v="Nortel Meridian M5316 Digital phone"/>
    <n v="517.9"/>
    <n v="2"/>
    <n v="0"/>
    <n v="134.654"/>
    <s v="NO"/>
    <n v="0"/>
    <n v="1035.8"/>
    <n v="5"/>
  </r>
  <r>
    <n v="3055"/>
    <s v="CA-2016-128517"/>
    <x v="526"/>
    <d v="2016-04-14T00:00:00"/>
    <x v="0"/>
    <x v="680"/>
    <x v="680"/>
    <x v="2"/>
    <x v="0"/>
    <x v="66"/>
    <x v="12"/>
    <n v="48227"/>
    <x v="2"/>
    <s v="OFF-BI-10000831"/>
    <x v="1"/>
    <x v="8"/>
    <s v="Storex Flexible Poly Binders with Double Pockets"/>
    <n v="5.28"/>
    <n v="2"/>
    <n v="0"/>
    <n v="2.4287999999999998"/>
    <s v="NO"/>
    <n v="0"/>
    <n v="10.56"/>
    <n v="5"/>
  </r>
  <r>
    <n v="3056"/>
    <s v="US-2015-100377"/>
    <x v="834"/>
    <d v="2015-09-01T00:00:00"/>
    <x v="1"/>
    <x v="477"/>
    <x v="477"/>
    <x v="1"/>
    <x v="0"/>
    <x v="22"/>
    <x v="10"/>
    <n v="60623"/>
    <x v="2"/>
    <s v="TEC-CO-10001046"/>
    <x v="2"/>
    <x v="16"/>
    <s v="Canon Imageclass D680 Copier / Fax"/>
    <n v="2799.9600000000005"/>
    <n v="5"/>
    <n v="0.2"/>
    <n v="874.98749999999984"/>
    <s v="NO"/>
    <n v="2799.9600000000009"/>
    <n v="11199.840000000002"/>
    <n v="4"/>
  </r>
  <r>
    <n v="3057"/>
    <s v="CA-2017-131492"/>
    <x v="15"/>
    <d v="2017-10-24T00:00:00"/>
    <x v="0"/>
    <x v="511"/>
    <x v="511"/>
    <x v="1"/>
    <x v="0"/>
    <x v="8"/>
    <x v="1"/>
    <n v="94110"/>
    <x v="1"/>
    <s v="OFF-EN-10002973"/>
    <x v="1"/>
    <x v="12"/>
    <s v="Ampad #10 Peel &amp; Seel Holiday Envelopes"/>
    <n v="8.9600000000000009"/>
    <n v="2"/>
    <n v="0"/>
    <n v="4.3008000000000006"/>
    <s v="Yes"/>
    <n v="0"/>
    <n v="17.920000000000002"/>
    <n v="5"/>
  </r>
  <r>
    <n v="3058"/>
    <s v="CA-2017-131492"/>
    <x v="15"/>
    <d v="2017-10-24T00:00:00"/>
    <x v="0"/>
    <x v="511"/>
    <x v="511"/>
    <x v="1"/>
    <x v="0"/>
    <x v="8"/>
    <x v="1"/>
    <n v="94110"/>
    <x v="1"/>
    <s v="OFF-LA-10001641"/>
    <x v="1"/>
    <x v="2"/>
    <s v="Avery 518"/>
    <n v="31.5"/>
    <n v="10"/>
    <n v="0"/>
    <n v="15.120000000000001"/>
    <s v="Yes"/>
    <n v="0"/>
    <n v="315"/>
    <n v="5"/>
  </r>
  <r>
    <n v="3059"/>
    <s v="CA-2017-131492"/>
    <x v="15"/>
    <d v="2017-10-24T00:00:00"/>
    <x v="0"/>
    <x v="511"/>
    <x v="511"/>
    <x v="1"/>
    <x v="0"/>
    <x v="8"/>
    <x v="1"/>
    <n v="94110"/>
    <x v="1"/>
    <s v="FUR-FU-10003878"/>
    <x v="0"/>
    <x v="5"/>
    <s v="Linden 10&quot; Round Wall Clock, Black"/>
    <n v="30.56"/>
    <n v="2"/>
    <n v="0"/>
    <n v="10.3904"/>
    <s v="Yes"/>
    <n v="0"/>
    <n v="61.12"/>
    <n v="5"/>
  </r>
  <r>
    <n v="3060"/>
    <s v="CA-2017-131492"/>
    <x v="15"/>
    <d v="2017-10-24T00:00:00"/>
    <x v="0"/>
    <x v="511"/>
    <x v="511"/>
    <x v="1"/>
    <x v="0"/>
    <x v="8"/>
    <x v="1"/>
    <n v="94110"/>
    <x v="1"/>
    <s v="FUR-TA-10003837"/>
    <x v="0"/>
    <x v="3"/>
    <s v="Anderson Hickey Conga Table Tops &amp; Accessories"/>
    <n v="24.368000000000002"/>
    <n v="2"/>
    <n v="0.2"/>
    <n v="-3.3506000000000018"/>
    <s v="Yes"/>
    <n v="9.7472000000000012"/>
    <n v="38.988800000000005"/>
    <n v="5"/>
  </r>
  <r>
    <n v="3061"/>
    <s v="CA-2016-144554"/>
    <x v="77"/>
    <d v="2016-11-12T00:00:00"/>
    <x v="1"/>
    <x v="664"/>
    <x v="664"/>
    <x v="1"/>
    <x v="0"/>
    <x v="46"/>
    <x v="24"/>
    <n v="43055"/>
    <x v="3"/>
    <s v="TEC-AC-10002800"/>
    <x v="2"/>
    <x v="11"/>
    <s v="Plantronics Audio 478 Stereo USB Headset"/>
    <n v="119.97600000000001"/>
    <n v="3"/>
    <n v="0.2"/>
    <n v="22.495499999999989"/>
    <s v="NO"/>
    <n v="71.985600000000019"/>
    <n v="287.94240000000002"/>
    <n v="5"/>
  </r>
  <r>
    <n v="3062"/>
    <s v="CA-2017-127621"/>
    <x v="448"/>
    <d v="2017-03-07T00:00:00"/>
    <x v="1"/>
    <x v="681"/>
    <x v="681"/>
    <x v="0"/>
    <x v="0"/>
    <x v="61"/>
    <x v="5"/>
    <n v="75081"/>
    <x v="2"/>
    <s v="OFF-PA-10001307"/>
    <x v="1"/>
    <x v="10"/>
    <s v="Important Message Pads, 50 4-1/4 x 5-1/2 Forms per Pad"/>
    <n v="26.880000000000003"/>
    <n v="8"/>
    <n v="0.2"/>
    <n v="9.743999999999998"/>
    <s v="NO"/>
    <n v="43.00800000000001"/>
    <n v="172.03200000000001"/>
    <n v="4"/>
  </r>
  <r>
    <n v="3063"/>
    <s v="CA-2015-145184"/>
    <x v="154"/>
    <d v="2015-11-29T00:00:00"/>
    <x v="2"/>
    <x v="251"/>
    <x v="251"/>
    <x v="1"/>
    <x v="0"/>
    <x v="46"/>
    <x v="13"/>
    <n v="19711"/>
    <x v="3"/>
    <s v="TEC-PH-10002350"/>
    <x v="2"/>
    <x v="7"/>
    <s v="Apple EarPods with Remote and Mic"/>
    <n v="83.97"/>
    <n v="3"/>
    <n v="0"/>
    <n v="23.511599999999998"/>
    <s v="NO"/>
    <n v="0"/>
    <n v="251.91"/>
    <n v="2"/>
  </r>
  <r>
    <n v="3064"/>
    <s v="CA-2015-145184"/>
    <x v="154"/>
    <d v="2015-11-29T00:00:00"/>
    <x v="2"/>
    <x v="251"/>
    <x v="251"/>
    <x v="1"/>
    <x v="0"/>
    <x v="46"/>
    <x v="13"/>
    <n v="19711"/>
    <x v="3"/>
    <s v="TEC-AC-10000397"/>
    <x v="2"/>
    <x v="11"/>
    <s v="Perixx PERIBOARD-512B, Ergonomic Split Keyboard"/>
    <n v="104.97"/>
    <n v="3"/>
    <n v="0"/>
    <n v="7.3479000000000028"/>
    <s v="NO"/>
    <n v="0"/>
    <n v="314.90999999999997"/>
    <n v="2"/>
  </r>
  <r>
    <n v="3065"/>
    <s v="CA-2017-106859"/>
    <x v="677"/>
    <d v="2017-03-18T00:00:00"/>
    <x v="0"/>
    <x v="682"/>
    <x v="682"/>
    <x v="2"/>
    <x v="0"/>
    <x v="305"/>
    <x v="27"/>
    <n v="87105"/>
    <x v="1"/>
    <s v="OFF-ST-10000615"/>
    <x v="1"/>
    <x v="4"/>
    <s v="SimpliFile Personal File, Black Granite, 15w x 6-15/16d x 11-1/4h"/>
    <n v="90.8"/>
    <n v="8"/>
    <n v="0"/>
    <n v="25.424000000000007"/>
    <s v="NO"/>
    <n v="0"/>
    <n v="726.4"/>
    <n v="5"/>
  </r>
  <r>
    <n v="3066"/>
    <s v="CA-2017-106859"/>
    <x v="677"/>
    <d v="2017-03-18T00:00:00"/>
    <x v="0"/>
    <x v="682"/>
    <x v="682"/>
    <x v="2"/>
    <x v="0"/>
    <x v="305"/>
    <x v="27"/>
    <n v="87105"/>
    <x v="1"/>
    <s v="TEC-PH-10004531"/>
    <x v="2"/>
    <x v="7"/>
    <s v="OtterBox Commuter Series Case - iPhone 5 &amp; 5s"/>
    <n v="140.73599999999999"/>
    <n v="8"/>
    <n v="0.2"/>
    <n v="49.257599999999996"/>
    <s v="NO"/>
    <n v="225.17759999999998"/>
    <n v="900.71039999999994"/>
    <n v="5"/>
  </r>
  <r>
    <n v="3067"/>
    <s v="CA-2017-106859"/>
    <x v="677"/>
    <d v="2017-03-18T00:00:00"/>
    <x v="0"/>
    <x v="682"/>
    <x v="682"/>
    <x v="2"/>
    <x v="0"/>
    <x v="305"/>
    <x v="27"/>
    <n v="87105"/>
    <x v="1"/>
    <s v="TEC-AC-10004001"/>
    <x v="2"/>
    <x v="11"/>
    <s v="Logitech Wireless Headset H600 Over-The-Head Design"/>
    <n v="214.95000000000002"/>
    <n v="5"/>
    <n v="0"/>
    <n v="88.129500000000007"/>
    <s v="NO"/>
    <n v="0"/>
    <n v="1074.75"/>
    <n v="5"/>
  </r>
  <r>
    <n v="3068"/>
    <s v="CA-2017-106859"/>
    <x v="677"/>
    <d v="2017-03-18T00:00:00"/>
    <x v="0"/>
    <x v="682"/>
    <x v="682"/>
    <x v="2"/>
    <x v="0"/>
    <x v="305"/>
    <x v="27"/>
    <n v="87105"/>
    <x v="1"/>
    <s v="OFF-PA-10001534"/>
    <x v="1"/>
    <x v="10"/>
    <s v="Xerox 230"/>
    <n v="45.36"/>
    <n v="7"/>
    <n v="0"/>
    <n v="21.772800000000004"/>
    <s v="NO"/>
    <n v="0"/>
    <n v="317.52"/>
    <n v="5"/>
  </r>
  <r>
    <n v="3069"/>
    <s v="CA-2017-106859"/>
    <x v="677"/>
    <d v="2017-03-18T00:00:00"/>
    <x v="0"/>
    <x v="682"/>
    <x v="682"/>
    <x v="2"/>
    <x v="0"/>
    <x v="305"/>
    <x v="27"/>
    <n v="87105"/>
    <x v="1"/>
    <s v="OFF-PA-10001815"/>
    <x v="1"/>
    <x v="10"/>
    <s v="Xerox 1885"/>
    <n v="288.24"/>
    <n v="6"/>
    <n v="0"/>
    <n v="138.35519999999997"/>
    <s v="NO"/>
    <n v="0"/>
    <n v="1729.44"/>
    <n v="5"/>
  </r>
  <r>
    <n v="3070"/>
    <s v="US-2017-120089"/>
    <x v="329"/>
    <d v="2017-11-30T00:00:00"/>
    <x v="3"/>
    <x v="529"/>
    <x v="529"/>
    <x v="2"/>
    <x v="0"/>
    <x v="167"/>
    <x v="24"/>
    <n v="43615"/>
    <x v="3"/>
    <s v="OFF-AP-10003779"/>
    <x v="1"/>
    <x v="9"/>
    <s v="Kensington 7 Outlet MasterPiece Power Center with Fax/Phone Line Protection"/>
    <n v="663.93600000000004"/>
    <n v="4"/>
    <n v="0.2"/>
    <n v="82.991999999999877"/>
    <s v="NO"/>
    <n v="531.14880000000005"/>
    <n v="2124.5952000000002"/>
    <n v="0"/>
  </r>
  <r>
    <n v="3071"/>
    <s v="CA-2014-119375"/>
    <x v="664"/>
    <d v="2014-11-22T00:00:00"/>
    <x v="1"/>
    <x v="289"/>
    <x v="289"/>
    <x v="1"/>
    <x v="0"/>
    <x v="46"/>
    <x v="13"/>
    <n v="19711"/>
    <x v="3"/>
    <s v="OFF-ST-10002011"/>
    <x v="1"/>
    <x v="4"/>
    <s v="Smead Adjustable Mobile File Trolley with Lockable Top"/>
    <n v="2934.33"/>
    <n v="7"/>
    <n v="0"/>
    <n v="792.26910000000021"/>
    <s v="NO"/>
    <n v="0"/>
    <n v="20540.309999999998"/>
    <n v="5"/>
  </r>
  <r>
    <n v="3072"/>
    <s v="CA-2014-119375"/>
    <x v="664"/>
    <d v="2014-11-22T00:00:00"/>
    <x v="1"/>
    <x v="289"/>
    <x v="289"/>
    <x v="1"/>
    <x v="0"/>
    <x v="46"/>
    <x v="13"/>
    <n v="19711"/>
    <x v="3"/>
    <s v="FUR-FU-10002379"/>
    <x v="0"/>
    <x v="5"/>
    <s v="Eldon Econocleat Chair Mats for Low Pile Carpets"/>
    <n v="124.41"/>
    <n v="3"/>
    <n v="0"/>
    <n v="14.929199999999994"/>
    <s v="NO"/>
    <n v="0"/>
    <n v="373.23"/>
    <n v="5"/>
  </r>
  <r>
    <n v="3073"/>
    <s v="CA-2014-119375"/>
    <x v="664"/>
    <d v="2014-11-22T00:00:00"/>
    <x v="1"/>
    <x v="289"/>
    <x v="289"/>
    <x v="1"/>
    <x v="0"/>
    <x v="46"/>
    <x v="13"/>
    <n v="19711"/>
    <x v="3"/>
    <s v="OFF-AR-10003752"/>
    <x v="1"/>
    <x v="6"/>
    <s v="Deluxe Chalkboard Eraser Cleaner"/>
    <n v="57.75"/>
    <n v="5"/>
    <n v="0"/>
    <n v="26.564999999999998"/>
    <s v="NO"/>
    <n v="0"/>
    <n v="288.75"/>
    <n v="5"/>
  </r>
  <r>
    <n v="3074"/>
    <s v="CA-2016-125206"/>
    <x v="835"/>
    <d v="2016-01-05T00:00:00"/>
    <x v="2"/>
    <x v="235"/>
    <x v="235"/>
    <x v="0"/>
    <x v="0"/>
    <x v="1"/>
    <x v="1"/>
    <n v="90045"/>
    <x v="1"/>
    <s v="OFF-ST-10003692"/>
    <x v="1"/>
    <x v="4"/>
    <s v="Recycled Steel Personal File for Hanging File Folders"/>
    <n v="114.46"/>
    <n v="2"/>
    <n v="0"/>
    <n v="28.614999999999995"/>
    <s v="NO"/>
    <n v="0"/>
    <n v="228.92"/>
    <n v="2"/>
  </r>
  <r>
    <n v="3075"/>
    <s v="CA-2015-126137"/>
    <x v="292"/>
    <d v="2015-10-08T00:00:00"/>
    <x v="1"/>
    <x v="94"/>
    <x v="94"/>
    <x v="0"/>
    <x v="0"/>
    <x v="1"/>
    <x v="1"/>
    <n v="90032"/>
    <x v="1"/>
    <s v="FUR-BO-10004409"/>
    <x v="0"/>
    <x v="0"/>
    <s v="Safco Value Mate Series Steel Bookcases, Baked Enamel Finish on Steel, Gray"/>
    <n v="120.666"/>
    <n v="2"/>
    <n v="0.15"/>
    <n v="18.454800000000002"/>
    <s v="NO"/>
    <n v="36.199799999999996"/>
    <n v="205.13220000000001"/>
    <n v="5"/>
  </r>
  <r>
    <n v="3076"/>
    <s v="CA-2014-143903"/>
    <x v="836"/>
    <d v="2014-07-24T00:00:00"/>
    <x v="1"/>
    <x v="454"/>
    <x v="454"/>
    <x v="2"/>
    <x v="0"/>
    <x v="61"/>
    <x v="5"/>
    <n v="75217"/>
    <x v="2"/>
    <s v="OFF-ST-10003306"/>
    <x v="1"/>
    <x v="4"/>
    <s v="Letter Size Cart"/>
    <n v="342.86400000000003"/>
    <n v="3"/>
    <n v="0.2"/>
    <n v="38.572199999999953"/>
    <s v="NO"/>
    <n v="205.71840000000003"/>
    <n v="822.87360000000012"/>
    <n v="4"/>
  </r>
  <r>
    <n v="3077"/>
    <s v="CA-2014-143903"/>
    <x v="836"/>
    <d v="2014-07-24T00:00:00"/>
    <x v="1"/>
    <x v="454"/>
    <x v="454"/>
    <x v="2"/>
    <x v="0"/>
    <x v="61"/>
    <x v="5"/>
    <n v="75217"/>
    <x v="2"/>
    <s v="FUR-FU-10003724"/>
    <x v="0"/>
    <x v="5"/>
    <s v="Westinghouse Clip-On Gooseneck Lamps"/>
    <n v="16.739999999999998"/>
    <n v="5"/>
    <n v="0.6"/>
    <n v="-14.228999999999997"/>
    <s v="NO"/>
    <n v="50.219999999999992"/>
    <n v="33.479999999999997"/>
    <n v="4"/>
  </r>
  <r>
    <n v="3078"/>
    <s v="CA-2014-143903"/>
    <x v="836"/>
    <d v="2014-07-24T00:00:00"/>
    <x v="1"/>
    <x v="454"/>
    <x v="454"/>
    <x v="2"/>
    <x v="0"/>
    <x v="61"/>
    <x v="5"/>
    <n v="75217"/>
    <x v="2"/>
    <s v="FUR-CH-10002024"/>
    <x v="0"/>
    <x v="1"/>
    <s v="HON 5400 Series Task Chairs for Big and Tall"/>
    <n v="981.37199999999996"/>
    <n v="2"/>
    <n v="0.3"/>
    <n v="-140.19599999999997"/>
    <s v="NO"/>
    <n v="588.82319999999993"/>
    <n v="1373.9207999999999"/>
    <n v="4"/>
  </r>
  <r>
    <n v="3079"/>
    <s v="CA-2014-104780"/>
    <x v="371"/>
    <d v="2014-05-25T00:00:00"/>
    <x v="1"/>
    <x v="404"/>
    <x v="404"/>
    <x v="2"/>
    <x v="0"/>
    <x v="70"/>
    <x v="1"/>
    <n v="92037"/>
    <x v="1"/>
    <s v="OFF-AR-10003514"/>
    <x v="1"/>
    <x v="6"/>
    <s v="4009 Highlighters by Sanford"/>
    <n v="31.84"/>
    <n v="8"/>
    <n v="0"/>
    <n v="10.507199999999997"/>
    <s v="NO"/>
    <n v="0"/>
    <n v="254.72"/>
    <n v="4"/>
  </r>
  <r>
    <n v="3080"/>
    <s v="CA-2017-101182"/>
    <x v="507"/>
    <d v="2017-09-05T00:00:00"/>
    <x v="2"/>
    <x v="683"/>
    <x v="683"/>
    <x v="2"/>
    <x v="0"/>
    <x v="339"/>
    <x v="1"/>
    <n v="92307"/>
    <x v="1"/>
    <s v="OFF-PA-10001800"/>
    <x v="1"/>
    <x v="10"/>
    <s v="Xerox 220"/>
    <n v="12.96"/>
    <n v="2"/>
    <n v="0"/>
    <n v="6.2208000000000006"/>
    <s v="NO"/>
    <n v="0"/>
    <n v="25.92"/>
    <n v="1"/>
  </r>
  <r>
    <n v="3081"/>
    <s v="CA-2017-101182"/>
    <x v="507"/>
    <d v="2017-09-05T00:00:00"/>
    <x v="2"/>
    <x v="683"/>
    <x v="683"/>
    <x v="2"/>
    <x v="0"/>
    <x v="339"/>
    <x v="1"/>
    <n v="92307"/>
    <x v="1"/>
    <s v="TEC-PH-10003589"/>
    <x v="2"/>
    <x v="7"/>
    <s v="invisibleSHIELD by ZAGG Smudge-Free Screen Protector"/>
    <n v="43.176000000000002"/>
    <n v="3"/>
    <n v="0.2"/>
    <n v="15.111599999999999"/>
    <s v="NO"/>
    <n v="25.905600000000007"/>
    <n v="103.62240000000001"/>
    <n v="1"/>
  </r>
  <r>
    <n v="3082"/>
    <s v="US-2017-132297"/>
    <x v="837"/>
    <d v="2017-06-02T00:00:00"/>
    <x v="1"/>
    <x v="108"/>
    <x v="108"/>
    <x v="2"/>
    <x v="0"/>
    <x v="103"/>
    <x v="0"/>
    <n v="40214"/>
    <x v="0"/>
    <s v="OFF-BI-10003364"/>
    <x v="1"/>
    <x v="8"/>
    <s v="Binding Machine Supplies"/>
    <n v="58.34"/>
    <n v="2"/>
    <n v="0"/>
    <n v="28.0032"/>
    <s v="NO"/>
    <n v="0"/>
    <n v="116.68"/>
    <n v="6"/>
  </r>
  <r>
    <n v="3083"/>
    <s v="US-2017-132297"/>
    <x v="837"/>
    <d v="2017-06-02T00:00:00"/>
    <x v="1"/>
    <x v="108"/>
    <x v="108"/>
    <x v="2"/>
    <x v="0"/>
    <x v="103"/>
    <x v="0"/>
    <n v="40214"/>
    <x v="0"/>
    <s v="TEC-PH-10002834"/>
    <x v="2"/>
    <x v="7"/>
    <s v="Google Nexus 5"/>
    <n v="539.97"/>
    <n v="3"/>
    <n v="0"/>
    <n v="134.99250000000001"/>
    <s v="NO"/>
    <n v="0"/>
    <n v="1619.91"/>
    <n v="6"/>
  </r>
  <r>
    <n v="3084"/>
    <s v="CA-2014-100328"/>
    <x v="838"/>
    <d v="2014-02-03T00:00:00"/>
    <x v="1"/>
    <x v="209"/>
    <x v="209"/>
    <x v="0"/>
    <x v="0"/>
    <x v="20"/>
    <x v="15"/>
    <n v="10024"/>
    <x v="3"/>
    <s v="OFF-BI-10000343"/>
    <x v="1"/>
    <x v="8"/>
    <s v="Pressboard Covers with Storage Hooks, 9 1/2&quot; x 11&quot;, Light Blue"/>
    <n v="3.9280000000000004"/>
    <n v="1"/>
    <n v="0.2"/>
    <n v="1.3256999999999999"/>
    <s v="NO"/>
    <n v="0.78560000000000008"/>
    <n v="3.1424000000000003"/>
    <n v="6"/>
  </r>
  <r>
    <n v="3085"/>
    <s v="CA-2017-118773"/>
    <x v="839"/>
    <d v="2017-02-14T00:00:00"/>
    <x v="1"/>
    <x v="599"/>
    <x v="599"/>
    <x v="0"/>
    <x v="0"/>
    <x v="12"/>
    <x v="5"/>
    <n v="77070"/>
    <x v="2"/>
    <s v="OFF-BI-10004584"/>
    <x v="1"/>
    <x v="8"/>
    <s v="GBC ProClick 150 Presentation Binding System"/>
    <n v="252.78399999999996"/>
    <n v="4"/>
    <n v="0.8"/>
    <n v="-417.09360000000004"/>
    <s v="NO"/>
    <n v="808.90879999999993"/>
    <n v="202.22719999999993"/>
    <n v="5"/>
  </r>
  <r>
    <n v="3086"/>
    <s v="CA-2017-118773"/>
    <x v="839"/>
    <d v="2017-02-14T00:00:00"/>
    <x v="1"/>
    <x v="599"/>
    <x v="599"/>
    <x v="0"/>
    <x v="0"/>
    <x v="12"/>
    <x v="5"/>
    <n v="77070"/>
    <x v="2"/>
    <s v="TEC-AC-10002402"/>
    <x v="2"/>
    <x v="11"/>
    <s v="Razer Kraken PRO Over Ear PC and Music Headset"/>
    <n v="127.98399999999999"/>
    <n v="2"/>
    <n v="0.2"/>
    <n v="15.997999999999987"/>
    <s v="NO"/>
    <n v="51.193600000000004"/>
    <n v="204.77439999999999"/>
    <n v="5"/>
  </r>
  <r>
    <n v="3087"/>
    <s v="CA-2017-118773"/>
    <x v="839"/>
    <d v="2017-02-14T00:00:00"/>
    <x v="1"/>
    <x v="599"/>
    <x v="599"/>
    <x v="0"/>
    <x v="0"/>
    <x v="12"/>
    <x v="5"/>
    <n v="77070"/>
    <x v="2"/>
    <s v="FUR-FU-10000550"/>
    <x v="0"/>
    <x v="5"/>
    <s v="Stacking Trays by OIC"/>
    <n v="3.9840000000000004"/>
    <n v="2"/>
    <n v="0.6"/>
    <n v="-2.6892000000000005"/>
    <s v="NO"/>
    <n v="4.7808000000000002"/>
    <n v="3.1872000000000007"/>
    <n v="5"/>
  </r>
  <r>
    <n v="3088"/>
    <s v="CA-2017-118773"/>
    <x v="839"/>
    <d v="2017-02-14T00:00:00"/>
    <x v="1"/>
    <x v="599"/>
    <x v="599"/>
    <x v="0"/>
    <x v="0"/>
    <x v="12"/>
    <x v="5"/>
    <n v="77070"/>
    <x v="2"/>
    <s v="OFF-AP-10000055"/>
    <x v="1"/>
    <x v="9"/>
    <s v="Belkin F9S820V06 8 Outlet Surge"/>
    <n v="12.991999999999996"/>
    <n v="2"/>
    <n v="0.8"/>
    <n v="-32.480000000000004"/>
    <s v="NO"/>
    <n v="20.787199999999995"/>
    <n v="5.1967999999999961"/>
    <n v="5"/>
  </r>
  <r>
    <n v="3089"/>
    <s v="US-2017-159205"/>
    <x v="185"/>
    <d v="2017-04-02T00:00:00"/>
    <x v="0"/>
    <x v="626"/>
    <x v="626"/>
    <x v="2"/>
    <x v="0"/>
    <x v="0"/>
    <x v="0"/>
    <n v="42420"/>
    <x v="0"/>
    <s v="FUR-FU-10001591"/>
    <x v="0"/>
    <x v="5"/>
    <s v="Advantus Panel Wall Certificate Holder - 8.5x11"/>
    <n v="61"/>
    <n v="5"/>
    <n v="0"/>
    <n v="25.620000000000005"/>
    <s v="NO"/>
    <n v="0"/>
    <n v="305"/>
    <n v="2"/>
  </r>
  <r>
    <n v="3090"/>
    <s v="US-2017-159205"/>
    <x v="185"/>
    <d v="2017-04-02T00:00:00"/>
    <x v="0"/>
    <x v="626"/>
    <x v="626"/>
    <x v="2"/>
    <x v="0"/>
    <x v="0"/>
    <x v="0"/>
    <n v="42420"/>
    <x v="0"/>
    <s v="TEC-PH-10000526"/>
    <x v="2"/>
    <x v="7"/>
    <s v="Vtech CS6719"/>
    <n v="671.93"/>
    <n v="7"/>
    <n v="0"/>
    <n v="188.1404"/>
    <s v="NO"/>
    <n v="0"/>
    <n v="4703.5099999999993"/>
    <n v="2"/>
  </r>
  <r>
    <n v="3091"/>
    <s v="CA-2016-112123"/>
    <x v="840"/>
    <d v="2016-03-08T00:00:00"/>
    <x v="1"/>
    <x v="3"/>
    <x v="3"/>
    <x v="0"/>
    <x v="0"/>
    <x v="46"/>
    <x v="13"/>
    <n v="19711"/>
    <x v="3"/>
    <s v="OFF-BI-10001071"/>
    <x v="1"/>
    <x v="8"/>
    <s v="GBC ProClick Punch Binding System"/>
    <n v="447.85999999999996"/>
    <n v="7"/>
    <n v="0"/>
    <n v="219.45140000000001"/>
    <s v="Yes"/>
    <n v="0"/>
    <n v="3135.0199999999995"/>
    <n v="5"/>
  </r>
  <r>
    <n v="3092"/>
    <s v="CA-2016-112123"/>
    <x v="840"/>
    <d v="2016-03-08T00:00:00"/>
    <x v="1"/>
    <x v="3"/>
    <x v="3"/>
    <x v="0"/>
    <x v="0"/>
    <x v="46"/>
    <x v="13"/>
    <n v="19711"/>
    <x v="3"/>
    <s v="TEC-PH-10001557"/>
    <x v="2"/>
    <x v="7"/>
    <s v="Pyle PMP37LED"/>
    <n v="479.95"/>
    <n v="5"/>
    <n v="0"/>
    <n v="129.5865"/>
    <s v="Yes"/>
    <n v="0"/>
    <n v="2399.75"/>
    <n v="5"/>
  </r>
  <r>
    <n v="3093"/>
    <s v="CA-2016-112123"/>
    <x v="840"/>
    <d v="2016-03-08T00:00:00"/>
    <x v="1"/>
    <x v="3"/>
    <x v="3"/>
    <x v="0"/>
    <x v="0"/>
    <x v="46"/>
    <x v="13"/>
    <n v="19711"/>
    <x v="3"/>
    <s v="OFF-PA-10001977"/>
    <x v="1"/>
    <x v="10"/>
    <s v="Xerox 194"/>
    <n v="166.44"/>
    <n v="3"/>
    <n v="0"/>
    <n v="79.891199999999998"/>
    <s v="Yes"/>
    <n v="0"/>
    <n v="499.32"/>
    <n v="5"/>
  </r>
  <r>
    <n v="3094"/>
    <s v="CA-2015-114468"/>
    <x v="841"/>
    <d v="2015-08-23T00:00:00"/>
    <x v="3"/>
    <x v="143"/>
    <x v="143"/>
    <x v="0"/>
    <x v="0"/>
    <x v="348"/>
    <x v="10"/>
    <n v="60440"/>
    <x v="2"/>
    <s v="OFF-SU-10004231"/>
    <x v="1"/>
    <x v="14"/>
    <s v="Acme Tagit Stainless Steel Antibacterial Scissors"/>
    <n v="31.680000000000003"/>
    <n v="4"/>
    <n v="0.2"/>
    <n v="2.7719999999999994"/>
    <s v="NO"/>
    <n v="25.344000000000005"/>
    <n v="101.376"/>
    <n v="0"/>
  </r>
  <r>
    <n v="3095"/>
    <s v="CA-2015-114468"/>
    <x v="841"/>
    <d v="2015-08-23T00:00:00"/>
    <x v="3"/>
    <x v="143"/>
    <x v="143"/>
    <x v="0"/>
    <x v="0"/>
    <x v="348"/>
    <x v="10"/>
    <n v="60440"/>
    <x v="2"/>
    <s v="OFF-PA-10000809"/>
    <x v="1"/>
    <x v="10"/>
    <s v="Xerox 206"/>
    <n v="10.368000000000002"/>
    <n v="2"/>
    <n v="0.2"/>
    <n v="3.6288"/>
    <s v="NO"/>
    <n v="4.1472000000000007"/>
    <n v="16.588800000000003"/>
    <n v="0"/>
  </r>
  <r>
    <n v="3096"/>
    <s v="CA-2015-114468"/>
    <x v="841"/>
    <d v="2015-08-23T00:00:00"/>
    <x v="3"/>
    <x v="143"/>
    <x v="143"/>
    <x v="0"/>
    <x v="0"/>
    <x v="348"/>
    <x v="10"/>
    <n v="60440"/>
    <x v="2"/>
    <s v="OFF-FA-10003021"/>
    <x v="1"/>
    <x v="13"/>
    <s v="Staples"/>
    <n v="12.032"/>
    <n v="8"/>
    <n v="0.2"/>
    <n v="2.2559999999999993"/>
    <s v="NO"/>
    <n v="19.251200000000001"/>
    <n v="77.004800000000003"/>
    <n v="0"/>
  </r>
  <r>
    <n v="3097"/>
    <s v="CA-2015-114468"/>
    <x v="841"/>
    <d v="2015-08-23T00:00:00"/>
    <x v="3"/>
    <x v="143"/>
    <x v="143"/>
    <x v="0"/>
    <x v="0"/>
    <x v="348"/>
    <x v="10"/>
    <n v="60440"/>
    <x v="2"/>
    <s v="OFF-AP-10000696"/>
    <x v="1"/>
    <x v="9"/>
    <s v="Holmes Odor Grabber"/>
    <n v="5.7679999999999989"/>
    <n v="2"/>
    <n v="0.8"/>
    <n v="-13.554800000000004"/>
    <s v="NO"/>
    <n v="9.2287999999999979"/>
    <n v="2.3071999999999999"/>
    <n v="0"/>
  </r>
  <r>
    <n v="3098"/>
    <s v="CA-2017-135692"/>
    <x v="842"/>
    <d v="2017-05-01T00:00:00"/>
    <x v="1"/>
    <x v="51"/>
    <x v="51"/>
    <x v="1"/>
    <x v="0"/>
    <x v="5"/>
    <x v="5"/>
    <n v="76106"/>
    <x v="2"/>
    <s v="OFF-LA-10001158"/>
    <x v="1"/>
    <x v="2"/>
    <s v="Avery Address/Shipping Labels for Typewriters, 4&quot; x 2&quot;"/>
    <n v="33.119999999999997"/>
    <n v="4"/>
    <n v="0.2"/>
    <n v="11.592000000000001"/>
    <s v="Yes"/>
    <n v="26.495999999999999"/>
    <n v="105.98399999999999"/>
    <n v="4"/>
  </r>
  <r>
    <n v="3099"/>
    <s v="CA-2017-135692"/>
    <x v="842"/>
    <d v="2017-05-01T00:00:00"/>
    <x v="1"/>
    <x v="51"/>
    <x v="51"/>
    <x v="1"/>
    <x v="0"/>
    <x v="5"/>
    <x v="5"/>
    <n v="76106"/>
    <x v="2"/>
    <s v="FUR-BO-10002268"/>
    <x v="0"/>
    <x v="0"/>
    <s v="Sauder Barrister Bookcases"/>
    <n v="220.26559999999998"/>
    <n v="4"/>
    <n v="0.32"/>
    <n v="-42.1096"/>
    <s v="Yes"/>
    <n v="281.93996799999996"/>
    <n v="599.12243199999989"/>
    <n v="4"/>
  </r>
  <r>
    <n v="3100"/>
    <s v="CA-2017-131233"/>
    <x v="349"/>
    <d v="2017-04-19T00:00:00"/>
    <x v="1"/>
    <x v="394"/>
    <x v="394"/>
    <x v="0"/>
    <x v="0"/>
    <x v="20"/>
    <x v="15"/>
    <n v="10024"/>
    <x v="3"/>
    <s v="OFF-BI-10000829"/>
    <x v="1"/>
    <x v="8"/>
    <s v="Avery Non-Stick Binders"/>
    <n v="10.776000000000002"/>
    <n v="3"/>
    <n v="0.2"/>
    <n v="3.5021999999999989"/>
    <s v="NO"/>
    <n v="6.4656000000000011"/>
    <n v="25.862400000000001"/>
    <n v="5"/>
  </r>
  <r>
    <n v="3101"/>
    <s v="CA-2017-131233"/>
    <x v="349"/>
    <d v="2017-04-19T00:00:00"/>
    <x v="1"/>
    <x v="394"/>
    <x v="394"/>
    <x v="0"/>
    <x v="0"/>
    <x v="20"/>
    <x v="15"/>
    <n v="10024"/>
    <x v="3"/>
    <s v="FUR-BO-10003441"/>
    <x v="0"/>
    <x v="0"/>
    <s v="Bush Westfield Collection Bookcases, Fully Assembled"/>
    <n v="242.35200000000003"/>
    <n v="3"/>
    <n v="0.2"/>
    <n v="9.0881999999999721"/>
    <s v="NO"/>
    <n v="145.41120000000001"/>
    <n v="581.64480000000003"/>
    <n v="5"/>
  </r>
  <r>
    <n v="3102"/>
    <s v="CA-2017-119578"/>
    <x v="66"/>
    <d v="2017-12-27T00:00:00"/>
    <x v="0"/>
    <x v="684"/>
    <x v="684"/>
    <x v="1"/>
    <x v="0"/>
    <x v="205"/>
    <x v="34"/>
    <n v="2908"/>
    <x v="3"/>
    <s v="OFF-SU-10003505"/>
    <x v="1"/>
    <x v="14"/>
    <s v="Premier Electric Letter Opener"/>
    <n v="695.16"/>
    <n v="6"/>
    <n v="0"/>
    <n v="34.757999999999953"/>
    <s v="NO"/>
    <n v="0"/>
    <n v="4170.96"/>
    <n v="5"/>
  </r>
  <r>
    <n v="3103"/>
    <s v="CA-2017-119578"/>
    <x v="66"/>
    <d v="2017-12-27T00:00:00"/>
    <x v="0"/>
    <x v="684"/>
    <x v="684"/>
    <x v="1"/>
    <x v="0"/>
    <x v="205"/>
    <x v="34"/>
    <n v="2908"/>
    <x v="3"/>
    <s v="FUR-BO-10003660"/>
    <x v="0"/>
    <x v="0"/>
    <s v="Bush Cubix Collection Bookcases, Fully Assembled"/>
    <n v="220.98"/>
    <n v="1"/>
    <n v="0"/>
    <n v="50.825400000000002"/>
    <s v="NO"/>
    <n v="0"/>
    <n v="220.98"/>
    <n v="5"/>
  </r>
  <r>
    <n v="3104"/>
    <s v="CA-2016-124562"/>
    <x v="16"/>
    <d v="2016-12-12T00:00:00"/>
    <x v="1"/>
    <x v="655"/>
    <x v="655"/>
    <x v="2"/>
    <x v="0"/>
    <x v="38"/>
    <x v="24"/>
    <n v="43229"/>
    <x v="3"/>
    <s v="OFF-BI-10001267"/>
    <x v="1"/>
    <x v="8"/>
    <s v="Universal Recycled Hanging Pressboard Report Binders, Letter Size"/>
    <n v="12.957000000000001"/>
    <n v="7"/>
    <n v="0.7"/>
    <n v="-9.5018000000000029"/>
    <s v="NO"/>
    <n v="63.489300000000007"/>
    <n v="27.209700000000005"/>
    <n v="4"/>
  </r>
  <r>
    <n v="3105"/>
    <s v="US-2017-140074"/>
    <x v="721"/>
    <d v="2017-03-29T00:00:00"/>
    <x v="1"/>
    <x v="685"/>
    <x v="685"/>
    <x v="0"/>
    <x v="0"/>
    <x v="20"/>
    <x v="15"/>
    <n v="10024"/>
    <x v="3"/>
    <s v="OFF-PA-10002741"/>
    <x v="1"/>
    <x v="10"/>
    <s v="Xerox 1980"/>
    <n v="25.68"/>
    <n v="6"/>
    <n v="0"/>
    <n v="11.555999999999997"/>
    <s v="NO"/>
    <n v="0"/>
    <n v="154.07999999999998"/>
    <n v="6"/>
  </r>
  <r>
    <n v="3106"/>
    <s v="CA-2016-103037"/>
    <x v="197"/>
    <d v="2016-07-29T00:00:00"/>
    <x v="1"/>
    <x v="175"/>
    <x v="175"/>
    <x v="1"/>
    <x v="0"/>
    <x v="12"/>
    <x v="5"/>
    <n v="77070"/>
    <x v="2"/>
    <s v="OFF-LA-10004345"/>
    <x v="1"/>
    <x v="2"/>
    <s v="Avery 493"/>
    <n v="15.712000000000002"/>
    <n v="4"/>
    <n v="0.2"/>
    <n v="5.6955999999999989"/>
    <s v="NO"/>
    <n v="12.569600000000001"/>
    <n v="50.278400000000005"/>
    <n v="4"/>
  </r>
  <r>
    <n v="3107"/>
    <s v="CA-2017-127460"/>
    <x v="815"/>
    <d v="2017-07-14T00:00:00"/>
    <x v="1"/>
    <x v="435"/>
    <x v="435"/>
    <x v="2"/>
    <x v="0"/>
    <x v="34"/>
    <x v="10"/>
    <n v="60505"/>
    <x v="2"/>
    <s v="OFF-ST-10004340"/>
    <x v="1"/>
    <x v="4"/>
    <s v="Fellowes Mobile File Cart, Black"/>
    <n v="298.464"/>
    <n v="6"/>
    <n v="0.2"/>
    <n v="26.115600000000015"/>
    <s v="NO"/>
    <n v="358.15680000000003"/>
    <n v="1432.6272000000001"/>
    <n v="4"/>
  </r>
  <r>
    <n v="3108"/>
    <s v="CA-2016-121671"/>
    <x v="19"/>
    <d v="2016-07-22T00:00:00"/>
    <x v="1"/>
    <x v="4"/>
    <x v="4"/>
    <x v="0"/>
    <x v="0"/>
    <x v="24"/>
    <x v="25"/>
    <n v="65807"/>
    <x v="2"/>
    <s v="OFF-PA-10001471"/>
    <x v="1"/>
    <x v="10"/>
    <s v="Strathmore Photo Frame Cards"/>
    <n v="21.93"/>
    <n v="3"/>
    <n v="0"/>
    <n v="10.087799999999998"/>
    <s v="NO"/>
    <n v="0"/>
    <n v="65.789999999999992"/>
    <n v="5"/>
  </r>
  <r>
    <n v="3109"/>
    <s v="CA-2016-121671"/>
    <x v="19"/>
    <d v="2016-07-22T00:00:00"/>
    <x v="1"/>
    <x v="4"/>
    <x v="4"/>
    <x v="0"/>
    <x v="0"/>
    <x v="24"/>
    <x v="25"/>
    <n v="65807"/>
    <x v="2"/>
    <s v="OFF-ST-10002344"/>
    <x v="1"/>
    <x v="4"/>
    <s v="Carina 42&quot;Hx23 3/4&quot;W Media Storage Unit"/>
    <n v="242.94"/>
    <n v="3"/>
    <n v="0"/>
    <n v="4.8588000000000164"/>
    <s v="NO"/>
    <n v="0"/>
    <n v="728.81999999999994"/>
    <n v="5"/>
  </r>
  <r>
    <n v="3110"/>
    <s v="CA-2016-121671"/>
    <x v="19"/>
    <d v="2016-07-22T00:00:00"/>
    <x v="1"/>
    <x v="4"/>
    <x v="4"/>
    <x v="0"/>
    <x v="0"/>
    <x v="24"/>
    <x v="25"/>
    <n v="65807"/>
    <x v="2"/>
    <s v="OFF-PA-10001892"/>
    <x v="1"/>
    <x v="10"/>
    <s v="Rediform Wirebound &quot;Phone Memo&quot; Message Book, 11 x 5-3/4"/>
    <n v="7.64"/>
    <n v="1"/>
    <n v="0"/>
    <n v="3.7435999999999998"/>
    <s v="NO"/>
    <n v="0"/>
    <n v="7.64"/>
    <n v="5"/>
  </r>
  <r>
    <n v="3111"/>
    <s v="CA-2016-121671"/>
    <x v="19"/>
    <d v="2016-07-22T00:00:00"/>
    <x v="1"/>
    <x v="4"/>
    <x v="4"/>
    <x v="0"/>
    <x v="0"/>
    <x v="24"/>
    <x v="25"/>
    <n v="65807"/>
    <x v="2"/>
    <s v="OFF-PA-10001934"/>
    <x v="1"/>
    <x v="10"/>
    <s v="Xerox 1993"/>
    <n v="51.84"/>
    <n v="8"/>
    <n v="0"/>
    <n v="25.401600000000002"/>
    <s v="NO"/>
    <n v="0"/>
    <n v="414.72"/>
    <n v="5"/>
  </r>
  <r>
    <n v="3112"/>
    <s v="CA-2016-121671"/>
    <x v="19"/>
    <d v="2016-07-22T00:00:00"/>
    <x v="1"/>
    <x v="4"/>
    <x v="4"/>
    <x v="0"/>
    <x v="0"/>
    <x v="24"/>
    <x v="25"/>
    <n v="65807"/>
    <x v="2"/>
    <s v="OFF-ST-10000078"/>
    <x v="1"/>
    <x v="4"/>
    <s v="Tennsco 6- and 18-Compartment Lockers"/>
    <n v="265.17"/>
    <n v="1"/>
    <n v="0"/>
    <n v="47.730599999999981"/>
    <s v="NO"/>
    <n v="0"/>
    <n v="265.17"/>
    <n v="5"/>
  </r>
  <r>
    <n v="3113"/>
    <s v="CA-2016-150350"/>
    <x v="828"/>
    <d v="2016-08-30T00:00:00"/>
    <x v="1"/>
    <x v="474"/>
    <x v="474"/>
    <x v="0"/>
    <x v="0"/>
    <x v="4"/>
    <x v="4"/>
    <n v="98105"/>
    <x v="1"/>
    <s v="TEC-MA-10001972"/>
    <x v="2"/>
    <x v="15"/>
    <s v="Okidata C331dn Printer"/>
    <n v="837.59999999999991"/>
    <n v="3"/>
    <n v="0.2"/>
    <n v="62.82000000000005"/>
    <s v="NO"/>
    <n v="502.55999999999995"/>
    <n v="2010.2399999999998"/>
    <n v="7"/>
  </r>
  <r>
    <n v="3114"/>
    <s v="CA-2016-150350"/>
    <x v="828"/>
    <d v="2016-08-30T00:00:00"/>
    <x v="1"/>
    <x v="474"/>
    <x v="474"/>
    <x v="0"/>
    <x v="0"/>
    <x v="4"/>
    <x v="4"/>
    <n v="98105"/>
    <x v="1"/>
    <s v="OFF-EN-10002504"/>
    <x v="1"/>
    <x v="12"/>
    <s v="Tyvek  Top-Opening Peel &amp; Seel Envelopes, Plain White"/>
    <n v="135.9"/>
    <n v="5"/>
    <n v="0"/>
    <n v="63.872999999999998"/>
    <s v="NO"/>
    <n v="0"/>
    <n v="679.5"/>
    <n v="7"/>
  </r>
  <r>
    <n v="3115"/>
    <s v="CA-2016-150350"/>
    <x v="828"/>
    <d v="2016-08-30T00:00:00"/>
    <x v="1"/>
    <x v="474"/>
    <x v="474"/>
    <x v="0"/>
    <x v="0"/>
    <x v="4"/>
    <x v="4"/>
    <n v="98105"/>
    <x v="1"/>
    <s v="OFF-PA-10002160"/>
    <x v="1"/>
    <x v="10"/>
    <s v="Xerox 1978"/>
    <n v="34.68"/>
    <n v="6"/>
    <n v="0"/>
    <n v="16.993200000000002"/>
    <s v="NO"/>
    <n v="0"/>
    <n v="208.07999999999998"/>
    <n v="7"/>
  </r>
  <r>
    <n v="3116"/>
    <s v="CA-2016-150350"/>
    <x v="828"/>
    <d v="2016-08-30T00:00:00"/>
    <x v="1"/>
    <x v="474"/>
    <x v="474"/>
    <x v="0"/>
    <x v="0"/>
    <x v="4"/>
    <x v="4"/>
    <n v="98105"/>
    <x v="1"/>
    <s v="FUR-CH-10001973"/>
    <x v="0"/>
    <x v="1"/>
    <s v="Office Star Flex Back Scooter Chair with White Frame"/>
    <n v="532.70400000000006"/>
    <n v="6"/>
    <n v="0.2"/>
    <n v="-39.952800000000025"/>
    <s v="NO"/>
    <n v="639.24480000000005"/>
    <n v="2556.9792000000002"/>
    <n v="7"/>
  </r>
  <r>
    <n v="3117"/>
    <s v="CA-2016-150350"/>
    <x v="828"/>
    <d v="2016-08-30T00:00:00"/>
    <x v="1"/>
    <x v="474"/>
    <x v="474"/>
    <x v="0"/>
    <x v="0"/>
    <x v="4"/>
    <x v="4"/>
    <n v="98105"/>
    <x v="1"/>
    <s v="OFF-AP-10001492"/>
    <x v="1"/>
    <x v="9"/>
    <s v="Acco Six-Outlet Power Strip, 4' Cord Length"/>
    <n v="43.099999999999994"/>
    <n v="5"/>
    <n v="0"/>
    <n v="11.206"/>
    <s v="NO"/>
    <n v="0"/>
    <n v="215.49999999999997"/>
    <n v="7"/>
  </r>
  <r>
    <n v="3118"/>
    <s v="CA-2016-150350"/>
    <x v="828"/>
    <d v="2016-08-30T00:00:00"/>
    <x v="1"/>
    <x v="474"/>
    <x v="474"/>
    <x v="0"/>
    <x v="0"/>
    <x v="4"/>
    <x v="4"/>
    <n v="98105"/>
    <x v="1"/>
    <s v="OFF-SU-10002189"/>
    <x v="1"/>
    <x v="14"/>
    <s v="Acme Rosewood Handle Letter Opener"/>
    <n v="15.88"/>
    <n v="4"/>
    <n v="0"/>
    <n v="0.15879999999999939"/>
    <s v="NO"/>
    <n v="0"/>
    <n v="63.52"/>
    <n v="7"/>
  </r>
  <r>
    <n v="3119"/>
    <s v="CA-2015-121720"/>
    <x v="832"/>
    <d v="2015-06-12T00:00:00"/>
    <x v="2"/>
    <x v="531"/>
    <x v="531"/>
    <x v="1"/>
    <x v="0"/>
    <x v="121"/>
    <x v="2"/>
    <n v="33801"/>
    <x v="0"/>
    <s v="FUR-CH-10003312"/>
    <x v="0"/>
    <x v="1"/>
    <s v="Hon 2090 “Pillow Soft” Series Mid Back Swivel/Tilt Chairs"/>
    <n v="1123.92"/>
    <n v="5"/>
    <n v="0.2"/>
    <n v="-182.63700000000017"/>
    <s v="NO"/>
    <n v="1123.92"/>
    <n v="4495.68"/>
    <n v="1"/>
  </r>
  <r>
    <n v="3120"/>
    <s v="CA-2015-121720"/>
    <x v="832"/>
    <d v="2015-06-12T00:00:00"/>
    <x v="2"/>
    <x v="531"/>
    <x v="531"/>
    <x v="1"/>
    <x v="0"/>
    <x v="121"/>
    <x v="2"/>
    <n v="33801"/>
    <x v="0"/>
    <s v="TEC-PH-10002496"/>
    <x v="2"/>
    <x v="7"/>
    <s v="Cisco SPA301"/>
    <n v="249.58400000000003"/>
    <n v="2"/>
    <n v="0.2"/>
    <n v="31.197999999999986"/>
    <s v="NO"/>
    <n v="99.833600000000018"/>
    <n v="399.33440000000007"/>
    <n v="1"/>
  </r>
  <r>
    <n v="3121"/>
    <s v="CA-2015-121720"/>
    <x v="832"/>
    <d v="2015-06-12T00:00:00"/>
    <x v="2"/>
    <x v="531"/>
    <x v="531"/>
    <x v="1"/>
    <x v="0"/>
    <x v="121"/>
    <x v="2"/>
    <n v="33801"/>
    <x v="0"/>
    <s v="FUR-FU-10003464"/>
    <x v="0"/>
    <x v="5"/>
    <s v="Seth Thomas 8 1/2&quot; Cubicle Clock"/>
    <n v="48.671999999999997"/>
    <n v="3"/>
    <n v="0.2"/>
    <n v="7.3007999999999988"/>
    <s v="NO"/>
    <n v="29.203199999999999"/>
    <n v="116.8128"/>
    <n v="1"/>
  </r>
  <r>
    <n v="3122"/>
    <s v="CA-2015-121720"/>
    <x v="832"/>
    <d v="2015-06-12T00:00:00"/>
    <x v="2"/>
    <x v="531"/>
    <x v="531"/>
    <x v="1"/>
    <x v="0"/>
    <x v="121"/>
    <x v="2"/>
    <n v="33801"/>
    <x v="0"/>
    <s v="OFF-AR-10000380"/>
    <x v="1"/>
    <x v="6"/>
    <s v="Hunt PowerHouse Electric Pencil Sharpener, Blue"/>
    <n v="60.768000000000001"/>
    <n v="2"/>
    <n v="0.2"/>
    <n v="7.5959999999999894"/>
    <s v="NO"/>
    <n v="24.307200000000002"/>
    <n v="97.228800000000007"/>
    <n v="1"/>
  </r>
  <r>
    <n v="3123"/>
    <s v="CA-2015-121720"/>
    <x v="832"/>
    <d v="2015-06-12T00:00:00"/>
    <x v="2"/>
    <x v="531"/>
    <x v="531"/>
    <x v="1"/>
    <x v="0"/>
    <x v="121"/>
    <x v="2"/>
    <n v="33801"/>
    <x v="0"/>
    <s v="OFF-BI-10004593"/>
    <x v="1"/>
    <x v="8"/>
    <s v="Ibico Laser Imprintable Binding System Covers"/>
    <n v="78.600000000000009"/>
    <n v="5"/>
    <n v="0.7"/>
    <n v="-62.88000000000001"/>
    <s v="NO"/>
    <n v="275.10000000000002"/>
    <n v="117.90000000000003"/>
    <n v="1"/>
  </r>
  <r>
    <n v="3124"/>
    <s v="CA-2015-121720"/>
    <x v="832"/>
    <d v="2015-06-12T00:00:00"/>
    <x v="2"/>
    <x v="531"/>
    <x v="531"/>
    <x v="1"/>
    <x v="0"/>
    <x v="121"/>
    <x v="2"/>
    <n v="33801"/>
    <x v="0"/>
    <s v="OFF-BI-10001308"/>
    <x v="1"/>
    <x v="8"/>
    <s v="GBC Standard Plastic Binding Systems' Combs"/>
    <n v="3.7680000000000007"/>
    <n v="2"/>
    <n v="0.7"/>
    <n v="-3.1400000000000006"/>
    <s v="NO"/>
    <n v="5.2752000000000008"/>
    <n v="2.2608000000000006"/>
    <n v="1"/>
  </r>
  <r>
    <n v="3125"/>
    <s v="CA-2015-121720"/>
    <x v="832"/>
    <d v="2015-06-12T00:00:00"/>
    <x v="2"/>
    <x v="531"/>
    <x v="531"/>
    <x v="1"/>
    <x v="0"/>
    <x v="121"/>
    <x v="2"/>
    <n v="33801"/>
    <x v="0"/>
    <s v="OFF-ST-10001780"/>
    <x v="1"/>
    <x v="4"/>
    <s v="Tennsco 16-Compartment Lockers with Coat Rack"/>
    <n v="1036.624"/>
    <n v="2"/>
    <n v="0.2"/>
    <n v="51.831200000000024"/>
    <s v="NO"/>
    <n v="414.64960000000002"/>
    <n v="1658.5984000000001"/>
    <n v="1"/>
  </r>
  <r>
    <n v="3126"/>
    <s v="CA-2015-121720"/>
    <x v="832"/>
    <d v="2015-06-12T00:00:00"/>
    <x v="2"/>
    <x v="531"/>
    <x v="531"/>
    <x v="1"/>
    <x v="0"/>
    <x v="121"/>
    <x v="2"/>
    <n v="33801"/>
    <x v="0"/>
    <s v="OFF-ST-10003816"/>
    <x v="1"/>
    <x v="4"/>
    <s v="Fellowes High-Stak Drawer Files"/>
    <n v="563.80799999999999"/>
    <n v="4"/>
    <n v="0.2"/>
    <n v="21.142799999999966"/>
    <s v="NO"/>
    <n v="451.04640000000001"/>
    <n v="1804.1856"/>
    <n v="1"/>
  </r>
  <r>
    <n v="3127"/>
    <s v="CA-2017-149895"/>
    <x v="565"/>
    <d v="2017-09-12T00:00:00"/>
    <x v="1"/>
    <x v="686"/>
    <x v="686"/>
    <x v="0"/>
    <x v="0"/>
    <x v="10"/>
    <x v="9"/>
    <n v="19134"/>
    <x v="3"/>
    <s v="TEC-PH-10002200"/>
    <x v="2"/>
    <x v="7"/>
    <s v="Aastra 6757i CT Wireless VoIP phone"/>
    <n v="258.52799999999996"/>
    <n v="2"/>
    <n v="0.4"/>
    <n v="-47.396800000000013"/>
    <s v="NO"/>
    <n v="206.82239999999999"/>
    <n v="310.23359999999991"/>
    <n v="4"/>
  </r>
  <r>
    <n v="3128"/>
    <s v="CA-2017-147564"/>
    <x v="280"/>
    <d v="2017-10-06T00:00:00"/>
    <x v="1"/>
    <x v="669"/>
    <x v="669"/>
    <x v="0"/>
    <x v="0"/>
    <x v="20"/>
    <x v="15"/>
    <n v="10011"/>
    <x v="3"/>
    <s v="OFF-PA-10004438"/>
    <x v="1"/>
    <x v="10"/>
    <s v="Xerox 1907"/>
    <n v="49.12"/>
    <n v="4"/>
    <n v="0"/>
    <n v="23.086399999999998"/>
    <s v="NO"/>
    <n v="0"/>
    <n v="196.48"/>
    <n v="4"/>
  </r>
  <r>
    <n v="3129"/>
    <s v="CA-2014-136399"/>
    <x v="757"/>
    <d v="2014-12-17T00:00:00"/>
    <x v="2"/>
    <x v="385"/>
    <x v="385"/>
    <x v="2"/>
    <x v="0"/>
    <x v="1"/>
    <x v="1"/>
    <n v="90049"/>
    <x v="1"/>
    <s v="FUR-FU-10004090"/>
    <x v="0"/>
    <x v="5"/>
    <s v="Executive Impressions 14&quot; Contract Wall Clock"/>
    <n v="44.46"/>
    <n v="2"/>
    <n v="0"/>
    <n v="14.671799999999998"/>
    <s v="NO"/>
    <n v="0"/>
    <n v="88.92"/>
    <n v="1"/>
  </r>
  <r>
    <n v="3130"/>
    <s v="CA-2014-136399"/>
    <x v="757"/>
    <d v="2014-12-17T00:00:00"/>
    <x v="2"/>
    <x v="385"/>
    <x v="385"/>
    <x v="2"/>
    <x v="0"/>
    <x v="1"/>
    <x v="1"/>
    <n v="90049"/>
    <x v="1"/>
    <s v="FUR-CH-10002602"/>
    <x v="0"/>
    <x v="1"/>
    <s v="DMI Arturo Collection Mission-style Design Wood Chair"/>
    <n v="241.56799999999998"/>
    <n v="2"/>
    <n v="0.2"/>
    <n v="18.11760000000001"/>
    <s v="NO"/>
    <n v="96.627200000000002"/>
    <n v="386.50879999999995"/>
    <n v="1"/>
  </r>
  <r>
    <n v="3131"/>
    <s v="CA-2014-136399"/>
    <x v="757"/>
    <d v="2014-12-17T00:00:00"/>
    <x v="2"/>
    <x v="385"/>
    <x v="385"/>
    <x v="2"/>
    <x v="0"/>
    <x v="1"/>
    <x v="1"/>
    <n v="90049"/>
    <x v="1"/>
    <s v="TEC-AC-10001142"/>
    <x v="2"/>
    <x v="11"/>
    <s v="First Data FD10 PIN Pad"/>
    <n v="395"/>
    <n v="5"/>
    <n v="0"/>
    <n v="39.499999999999957"/>
    <s v="NO"/>
    <n v="0"/>
    <n v="1975"/>
    <n v="1"/>
  </r>
  <r>
    <n v="3132"/>
    <s v="CA-2014-136399"/>
    <x v="757"/>
    <d v="2014-12-17T00:00:00"/>
    <x v="2"/>
    <x v="385"/>
    <x v="385"/>
    <x v="2"/>
    <x v="0"/>
    <x v="1"/>
    <x v="1"/>
    <n v="90049"/>
    <x v="1"/>
    <s v="TEC-PH-10004977"/>
    <x v="2"/>
    <x v="7"/>
    <s v="GE 30524EE4"/>
    <n v="627.16800000000012"/>
    <n v="4"/>
    <n v="0.2"/>
    <n v="70.55639999999994"/>
    <s v="NO"/>
    <n v="501.73440000000011"/>
    <n v="2006.9376000000004"/>
    <n v="1"/>
  </r>
  <r>
    <n v="3133"/>
    <s v="CA-2014-107916"/>
    <x v="829"/>
    <d v="2014-08-26T00:00:00"/>
    <x v="2"/>
    <x v="687"/>
    <x v="687"/>
    <x v="1"/>
    <x v="0"/>
    <x v="147"/>
    <x v="15"/>
    <n v="11572"/>
    <x v="3"/>
    <s v="FUR-FU-10004586"/>
    <x v="0"/>
    <x v="5"/>
    <s v="G.E. Longer-Life Indoor Recessed Floodlight Bulbs"/>
    <n v="13.28"/>
    <n v="2"/>
    <n v="0"/>
    <n v="6.3743999999999996"/>
    <s v="NO"/>
    <n v="0"/>
    <n v="26.56"/>
    <n v="2"/>
  </r>
  <r>
    <n v="3134"/>
    <s v="CA-2014-107916"/>
    <x v="829"/>
    <d v="2014-08-26T00:00:00"/>
    <x v="2"/>
    <x v="687"/>
    <x v="687"/>
    <x v="1"/>
    <x v="0"/>
    <x v="147"/>
    <x v="15"/>
    <n v="11572"/>
    <x v="3"/>
    <s v="OFF-BI-10001116"/>
    <x v="1"/>
    <x v="8"/>
    <s v="Wilson Jones 1&quot; Hanging DublLock Ring Binders"/>
    <n v="12.672000000000001"/>
    <n v="3"/>
    <n v="0.2"/>
    <n v="4.4352000000000009"/>
    <s v="NO"/>
    <n v="7.6032000000000011"/>
    <n v="30.412800000000004"/>
    <n v="2"/>
  </r>
  <r>
    <n v="3135"/>
    <s v="CA-2017-164168"/>
    <x v="105"/>
    <d v="2017-11-18T00:00:00"/>
    <x v="1"/>
    <x v="60"/>
    <x v="60"/>
    <x v="2"/>
    <x v="0"/>
    <x v="61"/>
    <x v="5"/>
    <n v="75081"/>
    <x v="2"/>
    <s v="OFF-BI-10000666"/>
    <x v="1"/>
    <x v="8"/>
    <s v="Surelock Post Binders"/>
    <n v="30.559999999999992"/>
    <n v="5"/>
    <n v="0.8"/>
    <n v="-45.840000000000018"/>
    <s v="NO"/>
    <n v="122.23999999999997"/>
    <n v="30.559999999999988"/>
    <n v="6"/>
  </r>
  <r>
    <n v="3136"/>
    <s v="CA-2017-164168"/>
    <x v="105"/>
    <d v="2017-11-18T00:00:00"/>
    <x v="1"/>
    <x v="60"/>
    <x v="60"/>
    <x v="2"/>
    <x v="0"/>
    <x v="61"/>
    <x v="5"/>
    <n v="75081"/>
    <x v="2"/>
    <s v="OFF-ST-10002583"/>
    <x v="1"/>
    <x v="4"/>
    <s v="Fellowes Neat Ideas Storage Cubes"/>
    <n v="77.951999999999998"/>
    <n v="3"/>
    <n v="0.2"/>
    <n v="-15.590400000000002"/>
    <s v="NO"/>
    <n v="46.7712"/>
    <n v="187.0848"/>
    <n v="6"/>
  </r>
  <r>
    <n v="3137"/>
    <s v="CA-2017-164168"/>
    <x v="105"/>
    <d v="2017-11-18T00:00:00"/>
    <x v="1"/>
    <x v="60"/>
    <x v="60"/>
    <x v="2"/>
    <x v="0"/>
    <x v="61"/>
    <x v="5"/>
    <n v="75081"/>
    <x v="2"/>
    <s v="TEC-PH-10004908"/>
    <x v="2"/>
    <x v="7"/>
    <s v="Panasonic KX TS3282W Corded phone"/>
    <n v="67.992000000000004"/>
    <n v="1"/>
    <n v="0.2"/>
    <n v="8.4989999999999917"/>
    <s v="NO"/>
    <n v="13.598400000000002"/>
    <n v="54.393600000000006"/>
    <n v="6"/>
  </r>
  <r>
    <n v="3138"/>
    <s v="CA-2017-164168"/>
    <x v="105"/>
    <d v="2017-11-18T00:00:00"/>
    <x v="1"/>
    <x v="60"/>
    <x v="60"/>
    <x v="2"/>
    <x v="0"/>
    <x v="61"/>
    <x v="5"/>
    <n v="75081"/>
    <x v="2"/>
    <s v="OFF-EN-10001219"/>
    <x v="1"/>
    <x v="12"/>
    <s v="#10- 4 1/8&quot; x 9 1/2&quot; Security-Tint Envelopes"/>
    <n v="12.224"/>
    <n v="2"/>
    <n v="0.2"/>
    <n v="4.4311999999999996"/>
    <s v="NO"/>
    <n v="4.8896000000000006"/>
    <n v="19.558399999999999"/>
    <n v="6"/>
  </r>
  <r>
    <n v="3139"/>
    <s v="CA-2017-164168"/>
    <x v="105"/>
    <d v="2017-11-18T00:00:00"/>
    <x v="1"/>
    <x v="60"/>
    <x v="60"/>
    <x v="2"/>
    <x v="0"/>
    <x v="61"/>
    <x v="5"/>
    <n v="75081"/>
    <x v="2"/>
    <s v="TEC-AC-10004568"/>
    <x v="2"/>
    <x v="11"/>
    <s v="Maxell LTO Ultrium - 800 GB"/>
    <n v="44.783999999999999"/>
    <n v="2"/>
    <n v="0.2"/>
    <n v="-0.55980000000000452"/>
    <s v="NO"/>
    <n v="17.913599999999999"/>
    <n v="71.654399999999995"/>
    <n v="6"/>
  </r>
  <r>
    <n v="3140"/>
    <s v="CA-2017-164168"/>
    <x v="105"/>
    <d v="2017-11-18T00:00:00"/>
    <x v="1"/>
    <x v="60"/>
    <x v="60"/>
    <x v="2"/>
    <x v="0"/>
    <x v="61"/>
    <x v="5"/>
    <n v="75081"/>
    <x v="2"/>
    <s v="FUR-FU-10001756"/>
    <x v="0"/>
    <x v="5"/>
    <s v="Eldon Expressions Desk Accessory, Wood Photo Frame, Mahogany"/>
    <n v="22.847999999999999"/>
    <n v="3"/>
    <n v="0.6"/>
    <n v="-17.707200000000007"/>
    <s v="NO"/>
    <n v="41.126399999999997"/>
    <n v="27.4176"/>
    <n v="6"/>
  </r>
  <r>
    <n v="3141"/>
    <s v="CA-2015-112557"/>
    <x v="334"/>
    <d v="2015-04-28T00:00:00"/>
    <x v="2"/>
    <x v="139"/>
    <x v="139"/>
    <x v="0"/>
    <x v="0"/>
    <x v="20"/>
    <x v="15"/>
    <n v="10035"/>
    <x v="3"/>
    <s v="OFF-AP-10002311"/>
    <x v="1"/>
    <x v="9"/>
    <s v="Holmes Replacement Filter for HEPA Air Cleaner, Very Large Room, HEPA Filter"/>
    <n v="206.43"/>
    <n v="3"/>
    <n v="0"/>
    <n v="90.829200000000014"/>
    <s v="NO"/>
    <n v="0"/>
    <n v="619.29"/>
    <n v="3"/>
  </r>
  <r>
    <n v="3142"/>
    <s v="US-2014-122959"/>
    <x v="432"/>
    <d v="2014-12-12T00:00:00"/>
    <x v="3"/>
    <x v="388"/>
    <x v="388"/>
    <x v="1"/>
    <x v="0"/>
    <x v="52"/>
    <x v="5"/>
    <n v="78207"/>
    <x v="2"/>
    <s v="OFF-BI-10003650"/>
    <x v="1"/>
    <x v="8"/>
    <s v="GBC DocuBind 300 Electric Binding Machine"/>
    <n v="210.39199999999997"/>
    <n v="2"/>
    <n v="0.8"/>
    <n v="-336.62720000000013"/>
    <s v="NO"/>
    <n v="336.62719999999996"/>
    <n v="84.156799999999976"/>
    <n v="0"/>
  </r>
  <r>
    <n v="3143"/>
    <s v="CA-2017-162572"/>
    <x v="145"/>
    <d v="2017-09-27T00:00:00"/>
    <x v="0"/>
    <x v="181"/>
    <x v="181"/>
    <x v="0"/>
    <x v="0"/>
    <x v="74"/>
    <x v="24"/>
    <n v="45231"/>
    <x v="3"/>
    <s v="TEC-AC-10003628"/>
    <x v="2"/>
    <x v="11"/>
    <s v="Logitech 910-002974 M325 Wireless Mouse for Web Scrolling"/>
    <n v="119.96000000000001"/>
    <n v="5"/>
    <n v="0.2"/>
    <n v="35.988000000000007"/>
    <s v="NO"/>
    <n v="119.96000000000002"/>
    <n v="479.84000000000003"/>
    <n v="2"/>
  </r>
  <r>
    <n v="3144"/>
    <s v="CA-2017-162572"/>
    <x v="145"/>
    <d v="2017-09-27T00:00:00"/>
    <x v="0"/>
    <x v="181"/>
    <x v="181"/>
    <x v="0"/>
    <x v="0"/>
    <x v="74"/>
    <x v="24"/>
    <n v="45231"/>
    <x v="3"/>
    <s v="OFF-AR-10001547"/>
    <x v="1"/>
    <x v="6"/>
    <s v="Newell 311"/>
    <n v="10.608000000000001"/>
    <n v="6"/>
    <n v="0.2"/>
    <n v="0.92819999999999991"/>
    <s v="NO"/>
    <n v="12.729600000000001"/>
    <n v="50.918400000000005"/>
    <n v="2"/>
  </r>
  <r>
    <n v="3145"/>
    <s v="US-2016-148110"/>
    <x v="64"/>
    <d v="2016-09-11T00:00:00"/>
    <x v="1"/>
    <x v="255"/>
    <x v="255"/>
    <x v="1"/>
    <x v="0"/>
    <x v="89"/>
    <x v="5"/>
    <n v="78745"/>
    <x v="2"/>
    <s v="FUR-CH-10002647"/>
    <x v="0"/>
    <x v="1"/>
    <s v="Situations Contoured Folding Chairs, 4/Set"/>
    <n v="347.80200000000002"/>
    <n v="7"/>
    <n v="0.3"/>
    <n v="-24.842999999999961"/>
    <s v="NO"/>
    <n v="730.38419999999996"/>
    <n v="1704.2298000000001"/>
    <n v="6"/>
  </r>
  <r>
    <n v="3146"/>
    <s v="CA-2017-131828"/>
    <x v="512"/>
    <d v="2017-02-13T00:00:00"/>
    <x v="0"/>
    <x v="688"/>
    <x v="688"/>
    <x v="1"/>
    <x v="0"/>
    <x v="4"/>
    <x v="4"/>
    <n v="98105"/>
    <x v="1"/>
    <s v="FUR-CH-10004495"/>
    <x v="0"/>
    <x v="1"/>
    <s v="Global Leather and Oak Executive Chair, Black"/>
    <n v="963.13600000000008"/>
    <n v="4"/>
    <n v="0.2"/>
    <n v="108.35279999999986"/>
    <s v="Yes"/>
    <n v="770.50880000000006"/>
    <n v="3082.0352000000003"/>
    <n v="2"/>
  </r>
  <r>
    <n v="3147"/>
    <s v="CA-2017-131828"/>
    <x v="512"/>
    <d v="2017-02-13T00:00:00"/>
    <x v="0"/>
    <x v="688"/>
    <x v="688"/>
    <x v="1"/>
    <x v="0"/>
    <x v="4"/>
    <x v="4"/>
    <n v="98105"/>
    <x v="1"/>
    <s v="TEC-PH-10002923"/>
    <x v="2"/>
    <x v="7"/>
    <s v="Logitech B530 USB Headset - headset - Full size, Binaural"/>
    <n v="88.77600000000001"/>
    <n v="3"/>
    <n v="0.2"/>
    <n v="7.7679000000000009"/>
    <s v="Yes"/>
    <n v="53.265600000000006"/>
    <n v="213.06240000000003"/>
    <n v="2"/>
  </r>
  <r>
    <n v="3148"/>
    <s v="CA-2014-109218"/>
    <x v="479"/>
    <d v="2014-07-03T00:00:00"/>
    <x v="0"/>
    <x v="255"/>
    <x v="255"/>
    <x v="1"/>
    <x v="0"/>
    <x v="1"/>
    <x v="1"/>
    <n v="90004"/>
    <x v="1"/>
    <s v="OFF-AR-10001374"/>
    <x v="1"/>
    <x v="6"/>
    <s v="BIC Brite Liner Highlighters, Chisel Tip"/>
    <n v="32.400000000000006"/>
    <n v="5"/>
    <n v="0"/>
    <n v="10.367999999999999"/>
    <s v="NO"/>
    <n v="0"/>
    <n v="162.00000000000003"/>
    <n v="3"/>
  </r>
  <r>
    <n v="3149"/>
    <s v="CA-2016-120558"/>
    <x v="843"/>
    <d v="2016-06-10T00:00:00"/>
    <x v="2"/>
    <x v="279"/>
    <x v="279"/>
    <x v="2"/>
    <x v="0"/>
    <x v="20"/>
    <x v="15"/>
    <n v="10035"/>
    <x v="3"/>
    <s v="OFF-PA-10003441"/>
    <x v="1"/>
    <x v="10"/>
    <s v="Xerox 226"/>
    <n v="32.400000000000006"/>
    <n v="5"/>
    <n v="0"/>
    <n v="15.552000000000001"/>
    <s v="NO"/>
    <n v="0"/>
    <n v="162.00000000000003"/>
    <n v="3"/>
  </r>
  <r>
    <n v="3150"/>
    <s v="US-2014-109036"/>
    <x v="414"/>
    <d v="2014-12-25T00:00:00"/>
    <x v="1"/>
    <x v="168"/>
    <x v="168"/>
    <x v="0"/>
    <x v="0"/>
    <x v="4"/>
    <x v="4"/>
    <n v="98103"/>
    <x v="1"/>
    <s v="OFF-LA-10002043"/>
    <x v="1"/>
    <x v="2"/>
    <s v="Avery 489"/>
    <n v="31.049999999999997"/>
    <n v="3"/>
    <n v="0"/>
    <n v="14.904"/>
    <s v="NO"/>
    <n v="0"/>
    <n v="93.149999999999991"/>
    <n v="5"/>
  </r>
  <r>
    <n v="3151"/>
    <s v="CA-2015-147830"/>
    <x v="83"/>
    <d v="2015-12-18T00:00:00"/>
    <x v="2"/>
    <x v="173"/>
    <x v="173"/>
    <x v="0"/>
    <x v="0"/>
    <x v="46"/>
    <x v="24"/>
    <n v="43055"/>
    <x v="3"/>
    <s v="TEC-AC-10002049"/>
    <x v="2"/>
    <x v="11"/>
    <s v="Plantronics Savi W720 Multi-Device Wireless Headset System"/>
    <n v="2025.3600000000001"/>
    <n v="6"/>
    <n v="0.2"/>
    <n v="607.60800000000006"/>
    <s v="NO"/>
    <n v="2430.4320000000002"/>
    <n v="9721.7279999999992"/>
    <n v="3"/>
  </r>
  <r>
    <n v="3152"/>
    <s v="CA-2015-147830"/>
    <x v="83"/>
    <d v="2015-12-18T00:00:00"/>
    <x v="2"/>
    <x v="173"/>
    <x v="173"/>
    <x v="0"/>
    <x v="0"/>
    <x v="46"/>
    <x v="24"/>
    <n v="43055"/>
    <x v="3"/>
    <s v="TEC-MA-10000418"/>
    <x v="2"/>
    <x v="15"/>
    <s v="Cubify CubeX 3D Printer Double Head Print"/>
    <n v="1799.9940000000001"/>
    <n v="2"/>
    <n v="0.7"/>
    <n v="-2639.9912000000004"/>
    <s v="NO"/>
    <n v="2519.9915999999998"/>
    <n v="1079.9964000000004"/>
    <n v="3"/>
  </r>
  <r>
    <n v="3153"/>
    <s v="CA-2015-147830"/>
    <x v="83"/>
    <d v="2015-12-18T00:00:00"/>
    <x v="2"/>
    <x v="173"/>
    <x v="173"/>
    <x v="0"/>
    <x v="0"/>
    <x v="46"/>
    <x v="24"/>
    <n v="43055"/>
    <x v="3"/>
    <s v="TEC-PH-10004908"/>
    <x v="2"/>
    <x v="7"/>
    <s v="Panasonic KX TS3282W Corded phone"/>
    <n v="101.98799999999999"/>
    <n v="2"/>
    <n v="0.4"/>
    <n v="-16.998000000000019"/>
    <s v="NO"/>
    <n v="81.590399999999988"/>
    <n v="122.38559999999998"/>
    <n v="3"/>
  </r>
  <r>
    <n v="3154"/>
    <s v="CA-2015-147830"/>
    <x v="83"/>
    <d v="2015-12-18T00:00:00"/>
    <x v="2"/>
    <x v="173"/>
    <x v="173"/>
    <x v="0"/>
    <x v="0"/>
    <x v="46"/>
    <x v="24"/>
    <n v="43055"/>
    <x v="3"/>
    <s v="FUR-FU-10004091"/>
    <x v="0"/>
    <x v="5"/>
    <s v="Howard Miller 13&quot; Diameter Goldtone Round Wall Clock"/>
    <n v="262.86399999999998"/>
    <n v="7"/>
    <n v="0.2"/>
    <n v="69.001800000000017"/>
    <s v="NO"/>
    <n v="368.00959999999998"/>
    <n v="1472.0383999999999"/>
    <n v="3"/>
  </r>
  <r>
    <n v="3155"/>
    <s v="CA-2017-150497"/>
    <x v="228"/>
    <d v="2017-07-24T00:00:00"/>
    <x v="1"/>
    <x v="416"/>
    <x v="416"/>
    <x v="1"/>
    <x v="0"/>
    <x v="349"/>
    <x v="11"/>
    <n v="55369"/>
    <x v="2"/>
    <s v="OFF-BI-10004600"/>
    <x v="1"/>
    <x v="8"/>
    <s v="Ibico Ibimaster 300 Manual Binding System"/>
    <n v="735.98"/>
    <n v="2"/>
    <n v="0"/>
    <n v="331.19099999999997"/>
    <s v="NO"/>
    <n v="0"/>
    <n v="1471.96"/>
    <n v="4"/>
  </r>
  <r>
    <n v="3156"/>
    <s v="CA-2014-128986"/>
    <x v="93"/>
    <d v="2014-08-05T00:00:00"/>
    <x v="0"/>
    <x v="689"/>
    <x v="689"/>
    <x v="2"/>
    <x v="0"/>
    <x v="220"/>
    <x v="16"/>
    <n v="85301"/>
    <x v="1"/>
    <s v="OFF-PA-10001289"/>
    <x v="1"/>
    <x v="10"/>
    <s v="White Computer Printout Paper by Universal"/>
    <n v="93.024000000000001"/>
    <n v="3"/>
    <n v="0.2"/>
    <n v="33.721199999999996"/>
    <s v="NO"/>
    <n v="55.814400000000006"/>
    <n v="223.2576"/>
    <n v="2"/>
  </r>
  <r>
    <n v="3157"/>
    <s v="CA-2015-139584"/>
    <x v="252"/>
    <d v="2015-08-28T00:00:00"/>
    <x v="1"/>
    <x v="613"/>
    <x v="613"/>
    <x v="1"/>
    <x v="0"/>
    <x v="20"/>
    <x v="15"/>
    <n v="10009"/>
    <x v="3"/>
    <s v="FUR-TA-10001539"/>
    <x v="0"/>
    <x v="3"/>
    <s v="Chromcraft Rectangular Conference Tables"/>
    <n v="284.36399999999998"/>
    <n v="2"/>
    <n v="0.4"/>
    <n v="-75.830400000000054"/>
    <s v="NO"/>
    <n v="227.49119999999999"/>
    <n v="341.23679999999996"/>
    <n v="4"/>
  </r>
  <r>
    <n v="3158"/>
    <s v="CA-2015-139584"/>
    <x v="252"/>
    <d v="2015-08-28T00:00:00"/>
    <x v="1"/>
    <x v="613"/>
    <x v="613"/>
    <x v="1"/>
    <x v="0"/>
    <x v="20"/>
    <x v="15"/>
    <n v="10009"/>
    <x v="3"/>
    <s v="TEC-AC-10001266"/>
    <x v="2"/>
    <x v="11"/>
    <s v="Memorex Micro Travel Drive 8 GB"/>
    <n v="26"/>
    <n v="2"/>
    <n v="0"/>
    <n v="11.7"/>
    <s v="NO"/>
    <n v="0"/>
    <n v="52"/>
    <n v="4"/>
  </r>
  <r>
    <n v="3159"/>
    <s v="US-2016-162677"/>
    <x v="253"/>
    <d v="2016-03-27T00:00:00"/>
    <x v="2"/>
    <x v="203"/>
    <x v="203"/>
    <x v="0"/>
    <x v="0"/>
    <x v="108"/>
    <x v="3"/>
    <n v="28540"/>
    <x v="0"/>
    <s v="OFF-ST-10001291"/>
    <x v="1"/>
    <x v="4"/>
    <s v="Tenex Personal Self-Stacking Standard File Box, Black/Gray"/>
    <n v="67.64"/>
    <n v="5"/>
    <n v="0.2"/>
    <n v="5.9184999999999981"/>
    <s v="NO"/>
    <n v="67.64"/>
    <n v="270.56"/>
    <n v="1"/>
  </r>
  <r>
    <n v="3160"/>
    <s v="US-2016-162677"/>
    <x v="253"/>
    <d v="2016-03-27T00:00:00"/>
    <x v="2"/>
    <x v="203"/>
    <x v="203"/>
    <x v="0"/>
    <x v="0"/>
    <x v="108"/>
    <x v="3"/>
    <n v="28540"/>
    <x v="0"/>
    <s v="TEC-AC-10001314"/>
    <x v="2"/>
    <x v="11"/>
    <s v="Case Logic 2.4GHz Wireless Keyboard"/>
    <n v="119.97600000000001"/>
    <n v="3"/>
    <n v="0.2"/>
    <n v="-17.996400000000019"/>
    <s v="NO"/>
    <n v="71.985600000000019"/>
    <n v="287.94240000000002"/>
    <n v="1"/>
  </r>
  <r>
    <n v="3161"/>
    <s v="US-2014-150924"/>
    <x v="171"/>
    <d v="2014-09-16T00:00:00"/>
    <x v="0"/>
    <x v="690"/>
    <x v="690"/>
    <x v="0"/>
    <x v="0"/>
    <x v="12"/>
    <x v="5"/>
    <n v="77070"/>
    <x v="2"/>
    <s v="OFF-BI-10004040"/>
    <x v="1"/>
    <x v="8"/>
    <s v="Wilson Jones Impact Binders"/>
    <n v="5.1799999999999988"/>
    <n v="5"/>
    <n v="0.8"/>
    <n v="-8.0289999999999999"/>
    <s v="NO"/>
    <n v="20.72"/>
    <n v="5.1799999999999962"/>
    <n v="4"/>
  </r>
  <r>
    <n v="3162"/>
    <s v="CA-2014-153969"/>
    <x v="158"/>
    <d v="2014-09-25T00:00:00"/>
    <x v="1"/>
    <x v="520"/>
    <x v="520"/>
    <x v="0"/>
    <x v="0"/>
    <x v="8"/>
    <x v="1"/>
    <n v="94109"/>
    <x v="1"/>
    <s v="OFF-EN-10001539"/>
    <x v="1"/>
    <x v="12"/>
    <s v="Staple envelope"/>
    <n v="15.56"/>
    <n v="2"/>
    <n v="0"/>
    <n v="7.3132000000000001"/>
    <s v="NO"/>
    <n v="0"/>
    <n v="31.12"/>
    <n v="4"/>
  </r>
  <r>
    <n v="3163"/>
    <s v="CA-2014-153969"/>
    <x v="158"/>
    <d v="2014-09-25T00:00:00"/>
    <x v="1"/>
    <x v="520"/>
    <x v="520"/>
    <x v="0"/>
    <x v="0"/>
    <x v="8"/>
    <x v="1"/>
    <n v="94109"/>
    <x v="1"/>
    <s v="OFF-EN-10004483"/>
    <x v="1"/>
    <x v="12"/>
    <s v="#10 White Business Envelopes,4 1/8 x 9 1/2"/>
    <n v="78.349999999999994"/>
    <n v="5"/>
    <n v="0"/>
    <n v="36.824499999999993"/>
    <s v="NO"/>
    <n v="0"/>
    <n v="391.75"/>
    <n v="4"/>
  </r>
  <r>
    <n v="3164"/>
    <s v="CA-2014-153969"/>
    <x v="158"/>
    <d v="2014-09-25T00:00:00"/>
    <x v="1"/>
    <x v="520"/>
    <x v="520"/>
    <x v="0"/>
    <x v="0"/>
    <x v="8"/>
    <x v="1"/>
    <n v="94109"/>
    <x v="1"/>
    <s v="OFF-AR-10001615"/>
    <x v="1"/>
    <x v="6"/>
    <s v="Newell 34"/>
    <n v="59.519999999999996"/>
    <n v="3"/>
    <n v="0"/>
    <n v="15.475200000000001"/>
    <s v="NO"/>
    <n v="0"/>
    <n v="178.56"/>
    <n v="4"/>
  </r>
  <r>
    <n v="3165"/>
    <s v="CA-2014-153969"/>
    <x v="158"/>
    <d v="2014-09-25T00:00:00"/>
    <x v="1"/>
    <x v="520"/>
    <x v="520"/>
    <x v="0"/>
    <x v="0"/>
    <x v="8"/>
    <x v="1"/>
    <n v="94109"/>
    <x v="1"/>
    <s v="OFF-PA-10000327"/>
    <x v="1"/>
    <x v="10"/>
    <s v="Xerox 1971"/>
    <n v="38.520000000000003"/>
    <n v="9"/>
    <n v="0"/>
    <n v="17.333999999999996"/>
    <s v="NO"/>
    <n v="0"/>
    <n v="346.68"/>
    <n v="4"/>
  </r>
  <r>
    <n v="3166"/>
    <s v="CA-2014-153969"/>
    <x v="158"/>
    <d v="2014-09-25T00:00:00"/>
    <x v="1"/>
    <x v="520"/>
    <x v="520"/>
    <x v="0"/>
    <x v="0"/>
    <x v="8"/>
    <x v="1"/>
    <n v="94109"/>
    <x v="1"/>
    <s v="TEC-PH-10001299"/>
    <x v="2"/>
    <x v="7"/>
    <s v="Polycom CX300 Desktop Phone USB VoIP phone"/>
    <n v="239.98400000000004"/>
    <n v="2"/>
    <n v="0.2"/>
    <n v="23.998400000000004"/>
    <s v="NO"/>
    <n v="95.993600000000015"/>
    <n v="383.97440000000006"/>
    <n v="4"/>
  </r>
  <r>
    <n v="3167"/>
    <s v="CA-2014-153969"/>
    <x v="158"/>
    <d v="2014-09-25T00:00:00"/>
    <x v="1"/>
    <x v="520"/>
    <x v="520"/>
    <x v="0"/>
    <x v="0"/>
    <x v="8"/>
    <x v="1"/>
    <n v="94109"/>
    <x v="1"/>
    <s v="OFF-PA-10002246"/>
    <x v="1"/>
    <x v="10"/>
    <s v="Wirebound Four 2-3/4 x 5 Forms per Page, 400 Sets per Book"/>
    <n v="19.350000000000001"/>
    <n v="3"/>
    <n v="0"/>
    <n v="9.4815000000000005"/>
    <s v="NO"/>
    <n v="0"/>
    <n v="58.050000000000004"/>
    <n v="4"/>
  </r>
  <r>
    <n v="3168"/>
    <s v="CA-2016-146682"/>
    <x v="517"/>
    <d v="2016-10-31T00:00:00"/>
    <x v="2"/>
    <x v="147"/>
    <x v="147"/>
    <x v="0"/>
    <x v="0"/>
    <x v="190"/>
    <x v="12"/>
    <n v="48911"/>
    <x v="2"/>
    <s v="FUR-FU-10002671"/>
    <x v="0"/>
    <x v="5"/>
    <s v="Electrix 20W Halogen Replacement Bulb for Zoom-In Desk Lamp"/>
    <n v="67"/>
    <n v="5"/>
    <n v="0"/>
    <n v="32.159999999999997"/>
    <s v="NO"/>
    <n v="0"/>
    <n v="335"/>
    <n v="2"/>
  </r>
  <r>
    <n v="3169"/>
    <s v="CA-2016-138695"/>
    <x v="316"/>
    <d v="2016-06-03T00:00:00"/>
    <x v="1"/>
    <x v="169"/>
    <x v="169"/>
    <x v="1"/>
    <x v="0"/>
    <x v="315"/>
    <x v="2"/>
    <n v="32303"/>
    <x v="0"/>
    <s v="FUR-CH-10003833"/>
    <x v="0"/>
    <x v="1"/>
    <s v="Novimex Fabric Task Chair"/>
    <n v="390.27199999999999"/>
    <n v="8"/>
    <n v="0.2"/>
    <n v="-24.39200000000001"/>
    <s v="NO"/>
    <n v="624.43520000000001"/>
    <n v="2497.7408"/>
    <n v="6"/>
  </r>
  <r>
    <n v="3170"/>
    <s v="CA-2016-138695"/>
    <x v="316"/>
    <d v="2016-06-03T00:00:00"/>
    <x v="1"/>
    <x v="169"/>
    <x v="169"/>
    <x v="1"/>
    <x v="0"/>
    <x v="315"/>
    <x v="2"/>
    <n v="32303"/>
    <x v="0"/>
    <s v="OFF-PA-10001667"/>
    <x v="1"/>
    <x v="10"/>
    <s v="Great White Multi-Use Recycled Paper (20Lb. and 84 Bright)"/>
    <n v="62.192000000000007"/>
    <n v="13"/>
    <n v="0.2"/>
    <n v="19.434999999999995"/>
    <s v="NO"/>
    <n v="161.69920000000002"/>
    <n v="646.79680000000008"/>
    <n v="6"/>
  </r>
  <r>
    <n v="3171"/>
    <s v="CA-2017-107461"/>
    <x v="202"/>
    <d v="2017-12-26T00:00:00"/>
    <x v="0"/>
    <x v="7"/>
    <x v="7"/>
    <x v="0"/>
    <x v="0"/>
    <x v="29"/>
    <x v="20"/>
    <n v="29203"/>
    <x v="0"/>
    <s v="OFF-BI-10002003"/>
    <x v="1"/>
    <x v="8"/>
    <s v="Ibico Presentation Index for Binding Systems"/>
    <n v="23.88"/>
    <n v="6"/>
    <n v="0"/>
    <n v="11.223600000000001"/>
    <s v="NO"/>
    <n v="0"/>
    <n v="143.28"/>
    <n v="5"/>
  </r>
  <r>
    <n v="3172"/>
    <s v="US-2016-133879"/>
    <x v="844"/>
    <d v="2016-03-28T00:00:00"/>
    <x v="1"/>
    <x v="446"/>
    <x v="446"/>
    <x v="0"/>
    <x v="0"/>
    <x v="22"/>
    <x v="10"/>
    <n v="60623"/>
    <x v="2"/>
    <s v="OFF-BI-10004465"/>
    <x v="1"/>
    <x v="8"/>
    <s v="Avery Durable Slant Ring Binders"/>
    <n v="3.1679999999999993"/>
    <n v="2"/>
    <n v="0.8"/>
    <n v="-4.7520000000000007"/>
    <s v="NO"/>
    <n v="5.0687999999999995"/>
    <n v="1.267199999999999"/>
    <n v="7"/>
  </r>
  <r>
    <n v="3173"/>
    <s v="US-2016-133879"/>
    <x v="844"/>
    <d v="2016-03-28T00:00:00"/>
    <x v="1"/>
    <x v="446"/>
    <x v="446"/>
    <x v="0"/>
    <x v="0"/>
    <x v="22"/>
    <x v="10"/>
    <n v="60623"/>
    <x v="2"/>
    <s v="FUR-CH-10000665"/>
    <x v="0"/>
    <x v="1"/>
    <s v="Global Airflow Leather Mesh Back Chair, Black"/>
    <n v="528.42999999999995"/>
    <n v="5"/>
    <n v="0.3"/>
    <n v="0"/>
    <s v="NO"/>
    <n v="792.64499999999987"/>
    <n v="1849.5049999999997"/>
    <n v="7"/>
  </r>
  <r>
    <n v="3174"/>
    <s v="US-2016-133879"/>
    <x v="844"/>
    <d v="2016-03-28T00:00:00"/>
    <x v="1"/>
    <x v="446"/>
    <x v="446"/>
    <x v="0"/>
    <x v="0"/>
    <x v="22"/>
    <x v="10"/>
    <n v="60623"/>
    <x v="2"/>
    <s v="OFF-AR-10004956"/>
    <x v="1"/>
    <x v="6"/>
    <s v="Newell 33"/>
    <n v="13.392000000000001"/>
    <n v="3"/>
    <n v="0.2"/>
    <n v="1.5065999999999975"/>
    <s v="NO"/>
    <n v="8.0352000000000015"/>
    <n v="32.140799999999999"/>
    <n v="7"/>
  </r>
  <r>
    <n v="3175"/>
    <s v="CA-2017-157483"/>
    <x v="343"/>
    <d v="2017-11-18T00:00:00"/>
    <x v="1"/>
    <x v="212"/>
    <x v="212"/>
    <x v="0"/>
    <x v="0"/>
    <x v="66"/>
    <x v="12"/>
    <n v="48227"/>
    <x v="2"/>
    <s v="OFF-AR-10004260"/>
    <x v="1"/>
    <x v="6"/>
    <s v="Boston 1799 Powerhouse Electric Pencil Sharpener"/>
    <n v="181.86"/>
    <n v="7"/>
    <n v="0"/>
    <n v="50.9208"/>
    <s v="NO"/>
    <n v="0"/>
    <n v="1273.02"/>
    <n v="7"/>
  </r>
  <r>
    <n v="3176"/>
    <s v="US-2017-132059"/>
    <x v="397"/>
    <d v="2017-09-29T00:00:00"/>
    <x v="1"/>
    <x v="275"/>
    <x v="275"/>
    <x v="0"/>
    <x v="0"/>
    <x v="299"/>
    <x v="22"/>
    <n v="80525"/>
    <x v="1"/>
    <s v="FUR-BO-10001811"/>
    <x v="0"/>
    <x v="0"/>
    <s v="Atlantic Metals Mobile 5-Shelf Bookcases, Custom Colors"/>
    <n v="180.58800000000005"/>
    <n v="2"/>
    <n v="0.7"/>
    <n v="-240.78400000000005"/>
    <s v="NO"/>
    <n v="252.82320000000004"/>
    <n v="108.35280000000006"/>
    <n v="6"/>
  </r>
  <r>
    <n v="3177"/>
    <s v="US-2017-132059"/>
    <x v="397"/>
    <d v="2017-09-29T00:00:00"/>
    <x v="1"/>
    <x v="275"/>
    <x v="275"/>
    <x v="0"/>
    <x v="0"/>
    <x v="299"/>
    <x v="22"/>
    <n v="80525"/>
    <x v="1"/>
    <s v="TEC-AC-10003280"/>
    <x v="2"/>
    <x v="11"/>
    <s v="Belkin F8E887 USB Wired Ergonomic Keyboard"/>
    <n v="47.984000000000002"/>
    <n v="2"/>
    <n v="0.2"/>
    <n v="0.59979999999999656"/>
    <s v="NO"/>
    <n v="19.193600000000004"/>
    <n v="76.7744"/>
    <n v="6"/>
  </r>
  <r>
    <n v="3178"/>
    <s v="CA-2017-122280"/>
    <x v="18"/>
    <d v="2017-09-10T00:00:00"/>
    <x v="3"/>
    <x v="129"/>
    <x v="129"/>
    <x v="0"/>
    <x v="0"/>
    <x v="20"/>
    <x v="15"/>
    <n v="10024"/>
    <x v="3"/>
    <s v="OFF-PA-10004911"/>
    <x v="1"/>
    <x v="10"/>
    <s v="Rediform S.O.S. 1-Up Phone Message Bk, 4-1/4x3-1/16 Bk, 1 Form/Pg, 40 Messages/Bk, 3/Pk"/>
    <n v="18.760000000000002"/>
    <n v="2"/>
    <n v="0"/>
    <n v="9.0048000000000012"/>
    <s v="NO"/>
    <n v="0"/>
    <n v="37.520000000000003"/>
    <n v="0"/>
  </r>
  <r>
    <n v="3179"/>
    <s v="CA-2017-105235"/>
    <x v="256"/>
    <d v="2017-12-11T00:00:00"/>
    <x v="1"/>
    <x v="416"/>
    <x v="416"/>
    <x v="1"/>
    <x v="0"/>
    <x v="20"/>
    <x v="15"/>
    <n v="10011"/>
    <x v="3"/>
    <s v="FUR-FU-10001487"/>
    <x v="0"/>
    <x v="5"/>
    <s v="Eldon Expressions Wood and Plastic Desk Accessories, Cherry Wood"/>
    <n v="20.94"/>
    <n v="3"/>
    <n v="0"/>
    <n v="6.0725999999999987"/>
    <s v="NO"/>
    <n v="0"/>
    <n v="62.820000000000007"/>
    <n v="6"/>
  </r>
  <r>
    <n v="3180"/>
    <s v="CA-2017-105235"/>
    <x v="256"/>
    <d v="2017-12-11T00:00:00"/>
    <x v="1"/>
    <x v="416"/>
    <x v="416"/>
    <x v="1"/>
    <x v="0"/>
    <x v="20"/>
    <x v="15"/>
    <n v="10011"/>
    <x v="3"/>
    <s v="FUR-FU-10000521"/>
    <x v="0"/>
    <x v="5"/>
    <s v="Seth Thomas 14&quot; Putty-Colored Wall Clock"/>
    <n v="58.68"/>
    <n v="2"/>
    <n v="0"/>
    <n v="18.190799999999996"/>
    <s v="NO"/>
    <n v="0"/>
    <n v="117.36"/>
    <n v="6"/>
  </r>
  <r>
    <n v="3181"/>
    <s v="CA-2017-105235"/>
    <x v="256"/>
    <d v="2017-12-11T00:00:00"/>
    <x v="1"/>
    <x v="416"/>
    <x v="416"/>
    <x v="1"/>
    <x v="0"/>
    <x v="20"/>
    <x v="15"/>
    <n v="10011"/>
    <x v="3"/>
    <s v="OFF-AP-10001271"/>
    <x v="1"/>
    <x v="9"/>
    <s v="Eureka The Boss Cordless Rechargeable Stick Vac"/>
    <n v="254.89999999999998"/>
    <n v="5"/>
    <n v="0"/>
    <n v="68.823000000000008"/>
    <s v="NO"/>
    <n v="0"/>
    <n v="1274.5"/>
    <n v="6"/>
  </r>
  <r>
    <n v="3182"/>
    <s v="CA-2017-152912"/>
    <x v="45"/>
    <d v="2017-11-12T00:00:00"/>
    <x v="0"/>
    <x v="312"/>
    <x v="312"/>
    <x v="1"/>
    <x v="0"/>
    <x v="29"/>
    <x v="39"/>
    <n v="21044"/>
    <x v="3"/>
    <s v="OFF-BI-10004728"/>
    <x v="1"/>
    <x v="8"/>
    <s v="Wilson Jones Turn Tabs Binder Tool for Ring Binders"/>
    <n v="9.64"/>
    <n v="2"/>
    <n v="0"/>
    <n v="4.4344000000000001"/>
    <s v="NO"/>
    <n v="0"/>
    <n v="19.28"/>
    <n v="3"/>
  </r>
  <r>
    <n v="3183"/>
    <s v="CA-2017-152912"/>
    <x v="45"/>
    <d v="2017-11-12T00:00:00"/>
    <x v="0"/>
    <x v="312"/>
    <x v="312"/>
    <x v="1"/>
    <x v="0"/>
    <x v="29"/>
    <x v="39"/>
    <n v="21044"/>
    <x v="3"/>
    <s v="TEC-AC-10004666"/>
    <x v="2"/>
    <x v="11"/>
    <s v="Maxell iVDR EX 500GB Cartridge"/>
    <n v="826.62000000000012"/>
    <n v="3"/>
    <n v="0"/>
    <n v="355.4466000000001"/>
    <s v="NO"/>
    <n v="0"/>
    <n v="2479.8600000000006"/>
    <n v="3"/>
  </r>
  <r>
    <n v="3184"/>
    <s v="CA-2017-152912"/>
    <x v="45"/>
    <d v="2017-11-12T00:00:00"/>
    <x v="0"/>
    <x v="312"/>
    <x v="312"/>
    <x v="1"/>
    <x v="0"/>
    <x v="29"/>
    <x v="39"/>
    <n v="21044"/>
    <x v="3"/>
    <s v="OFF-ST-10003208"/>
    <x v="1"/>
    <x v="4"/>
    <s v="Adjustable Depth Letter/Legal Cart"/>
    <n v="1633.14"/>
    <n v="9"/>
    <n v="0"/>
    <n v="473.61059999999975"/>
    <s v="NO"/>
    <n v="0"/>
    <n v="14698.26"/>
    <n v="3"/>
  </r>
  <r>
    <n v="3185"/>
    <s v="CA-2017-152912"/>
    <x v="45"/>
    <d v="2017-11-12T00:00:00"/>
    <x v="0"/>
    <x v="312"/>
    <x v="312"/>
    <x v="1"/>
    <x v="0"/>
    <x v="29"/>
    <x v="39"/>
    <n v="21044"/>
    <x v="3"/>
    <s v="OFF-ST-10003208"/>
    <x v="1"/>
    <x v="4"/>
    <s v="Adjustable Depth Letter/Legal Cart"/>
    <n v="544.38"/>
    <n v="3"/>
    <n v="0"/>
    <n v="157.87019999999993"/>
    <s v="NO"/>
    <n v="0"/>
    <n v="1633.1399999999999"/>
    <n v="3"/>
  </r>
  <r>
    <n v="3186"/>
    <s v="CA-2014-123498"/>
    <x v="845"/>
    <d v="2014-11-09T00:00:00"/>
    <x v="2"/>
    <x v="568"/>
    <x v="568"/>
    <x v="1"/>
    <x v="0"/>
    <x v="12"/>
    <x v="5"/>
    <n v="77041"/>
    <x v="2"/>
    <s v="OFF-BI-10000632"/>
    <x v="1"/>
    <x v="8"/>
    <s v="Satellite Sectional Post Binders"/>
    <n v="26.045999999999992"/>
    <n v="3"/>
    <n v="0.8"/>
    <n v="-44.278199999999998"/>
    <s v="Yes"/>
    <n v="62.510399999999983"/>
    <n v="15.627599999999994"/>
    <n v="2"/>
  </r>
  <r>
    <n v="3187"/>
    <s v="CA-2014-123498"/>
    <x v="845"/>
    <d v="2014-11-09T00:00:00"/>
    <x v="2"/>
    <x v="568"/>
    <x v="568"/>
    <x v="1"/>
    <x v="0"/>
    <x v="12"/>
    <x v="5"/>
    <n v="77041"/>
    <x v="2"/>
    <s v="OFF-EN-10004773"/>
    <x v="1"/>
    <x v="12"/>
    <s v="Staple envelope"/>
    <n v="74.352000000000004"/>
    <n v="3"/>
    <n v="0.2"/>
    <n v="26.952599999999997"/>
    <s v="Yes"/>
    <n v="44.611200000000004"/>
    <n v="178.44480000000001"/>
    <n v="2"/>
  </r>
  <r>
    <n v="3188"/>
    <s v="CA-2017-159352"/>
    <x v="846"/>
    <d v="2017-03-17T00:00:00"/>
    <x v="1"/>
    <x v="10"/>
    <x v="10"/>
    <x v="1"/>
    <x v="0"/>
    <x v="90"/>
    <x v="31"/>
    <n v="1852"/>
    <x v="3"/>
    <s v="TEC-PH-10004700"/>
    <x v="2"/>
    <x v="7"/>
    <s v="PowerGen Dual USB Car Charger"/>
    <n v="69.930000000000007"/>
    <n v="7"/>
    <n v="0"/>
    <n v="32.1678"/>
    <s v="NO"/>
    <n v="0"/>
    <n v="489.51000000000005"/>
    <n v="5"/>
  </r>
  <r>
    <n v="3189"/>
    <s v="US-2017-146416"/>
    <x v="179"/>
    <d v="2017-10-22T00:00:00"/>
    <x v="0"/>
    <x v="68"/>
    <x v="68"/>
    <x v="1"/>
    <x v="0"/>
    <x v="350"/>
    <x v="1"/>
    <n v="95695"/>
    <x v="1"/>
    <s v="OFF-LA-10003714"/>
    <x v="1"/>
    <x v="2"/>
    <s v="Avery 510"/>
    <n v="3.75"/>
    <n v="1"/>
    <n v="0"/>
    <n v="1.7999999999999998"/>
    <s v="NO"/>
    <n v="0"/>
    <n v="3.75"/>
    <n v="2"/>
  </r>
  <r>
    <n v="3190"/>
    <s v="US-2017-146416"/>
    <x v="179"/>
    <d v="2017-10-22T00:00:00"/>
    <x v="0"/>
    <x v="68"/>
    <x v="68"/>
    <x v="1"/>
    <x v="0"/>
    <x v="350"/>
    <x v="1"/>
    <n v="95695"/>
    <x v="1"/>
    <s v="OFF-BI-10001787"/>
    <x v="1"/>
    <x v="8"/>
    <s v="Wilson Jones Four-Pocket Poly Binders"/>
    <n v="20.928000000000001"/>
    <n v="4"/>
    <n v="0.2"/>
    <n v="7.5864000000000003"/>
    <s v="NO"/>
    <n v="16.7424"/>
    <n v="66.9696"/>
    <n v="2"/>
  </r>
  <r>
    <n v="3191"/>
    <s v="US-2015-163783"/>
    <x v="17"/>
    <d v="2016-01-01T00:00:00"/>
    <x v="1"/>
    <x v="660"/>
    <x v="660"/>
    <x v="2"/>
    <x v="0"/>
    <x v="22"/>
    <x v="10"/>
    <n v="60610"/>
    <x v="2"/>
    <s v="OFF-ST-10002957"/>
    <x v="1"/>
    <x v="4"/>
    <s v="Sterilite Show Offs Storage Containers"/>
    <n v="12.672000000000001"/>
    <n v="3"/>
    <n v="0.2"/>
    <n v="-3.1680000000000001"/>
    <s v="NO"/>
    <n v="7.6032000000000011"/>
    <n v="30.412800000000004"/>
    <n v="5"/>
  </r>
  <r>
    <n v="3192"/>
    <s v="CA-2017-123981"/>
    <x v="280"/>
    <d v="2017-10-08T00:00:00"/>
    <x v="1"/>
    <x v="338"/>
    <x v="338"/>
    <x v="1"/>
    <x v="0"/>
    <x v="20"/>
    <x v="15"/>
    <n v="10035"/>
    <x v="3"/>
    <s v="TEC-PH-10002115"/>
    <x v="2"/>
    <x v="7"/>
    <s v="Plantronics 81402"/>
    <n v="65.989999999999995"/>
    <n v="1"/>
    <n v="0"/>
    <n v="17.157400000000003"/>
    <s v="NO"/>
    <n v="0"/>
    <n v="65.989999999999995"/>
    <n v="6"/>
  </r>
  <r>
    <n v="3193"/>
    <s v="CA-2017-158953"/>
    <x v="400"/>
    <d v="2017-06-08T00:00:00"/>
    <x v="1"/>
    <x v="614"/>
    <x v="614"/>
    <x v="1"/>
    <x v="0"/>
    <x v="351"/>
    <x v="5"/>
    <n v="77489"/>
    <x v="2"/>
    <s v="OFF-BI-10002557"/>
    <x v="1"/>
    <x v="8"/>
    <s v="Presstex Flexible Ring Binders"/>
    <n v="6.3699999999999983"/>
    <n v="7"/>
    <n v="0.8"/>
    <n v="-9.5550000000000015"/>
    <s v="NO"/>
    <n v="35.67199999999999"/>
    <n v="8.9179999999999993"/>
    <n v="4"/>
  </r>
  <r>
    <n v="3194"/>
    <s v="CA-2014-165428"/>
    <x v="416"/>
    <d v="2014-09-04T00:00:00"/>
    <x v="2"/>
    <x v="691"/>
    <x v="691"/>
    <x v="0"/>
    <x v="0"/>
    <x v="12"/>
    <x v="5"/>
    <n v="77036"/>
    <x v="2"/>
    <s v="OFF-BI-10002949"/>
    <x v="1"/>
    <x v="8"/>
    <s v="Prestige Round Ring Binders"/>
    <n v="3.6479999999999992"/>
    <n v="3"/>
    <n v="0.8"/>
    <n v="-6.0192000000000032"/>
    <s v="NO"/>
    <n v="8.7551999999999985"/>
    <n v="2.1887999999999987"/>
    <n v="3"/>
  </r>
  <r>
    <n v="3195"/>
    <s v="CA-2014-165428"/>
    <x v="416"/>
    <d v="2014-09-04T00:00:00"/>
    <x v="2"/>
    <x v="691"/>
    <x v="691"/>
    <x v="0"/>
    <x v="0"/>
    <x v="12"/>
    <x v="5"/>
    <n v="77036"/>
    <x v="2"/>
    <s v="OFF-PA-10004100"/>
    <x v="1"/>
    <x v="10"/>
    <s v="Xerox 216"/>
    <n v="31.104000000000006"/>
    <n v="6"/>
    <n v="0.2"/>
    <n v="10.8864"/>
    <s v="NO"/>
    <n v="37.324800000000003"/>
    <n v="149.29920000000001"/>
    <n v="3"/>
  </r>
  <r>
    <n v="3196"/>
    <s v="CA-2016-169026"/>
    <x v="590"/>
    <d v="2016-08-13T00:00:00"/>
    <x v="1"/>
    <x v="475"/>
    <x v="475"/>
    <x v="2"/>
    <x v="0"/>
    <x v="25"/>
    <x v="35"/>
    <n v="39212"/>
    <x v="0"/>
    <s v="OFF-FA-10001883"/>
    <x v="1"/>
    <x v="13"/>
    <s v="Alliance Super-Size Bands, Assorted Sizes"/>
    <n v="23.34"/>
    <n v="3"/>
    <n v="0"/>
    <n v="0.23339999999999961"/>
    <s v="NO"/>
    <n v="0"/>
    <n v="70.02"/>
    <n v="5"/>
  </r>
  <r>
    <n v="3197"/>
    <s v="CA-2017-109750"/>
    <x v="847"/>
    <d v="2017-07-28T00:00:00"/>
    <x v="1"/>
    <x v="92"/>
    <x v="92"/>
    <x v="1"/>
    <x v="0"/>
    <x v="20"/>
    <x v="15"/>
    <n v="10009"/>
    <x v="3"/>
    <s v="TEC-PH-10000702"/>
    <x v="2"/>
    <x v="7"/>
    <s v="Square Credit Card Reader, 4 1/2&quot; x 4 1/2&quot; x 1&quot;, White"/>
    <n v="29.97"/>
    <n v="3"/>
    <n v="0"/>
    <n v="14.085899999999999"/>
    <s v="NO"/>
    <n v="0"/>
    <n v="89.91"/>
    <n v="6"/>
  </r>
  <r>
    <n v="3198"/>
    <s v="CA-2015-149384"/>
    <x v="848"/>
    <d v="2015-07-10T00:00:00"/>
    <x v="3"/>
    <x v="13"/>
    <x v="13"/>
    <x v="0"/>
    <x v="0"/>
    <x v="228"/>
    <x v="16"/>
    <n v="85281"/>
    <x v="1"/>
    <s v="OFF-BI-10003196"/>
    <x v="1"/>
    <x v="8"/>
    <s v="Accohide Poly Flexible Ring Binders"/>
    <n v="3.366000000000001"/>
    <n v="3"/>
    <n v="0.7"/>
    <n v="-2.2439999999999989"/>
    <s v="NO"/>
    <n v="7.0686000000000009"/>
    <n v="3.0294000000000016"/>
    <n v="0"/>
  </r>
  <r>
    <n v="3199"/>
    <s v="CA-2014-131527"/>
    <x v="588"/>
    <d v="2014-12-07T00:00:00"/>
    <x v="1"/>
    <x v="509"/>
    <x v="509"/>
    <x v="0"/>
    <x v="0"/>
    <x v="108"/>
    <x v="3"/>
    <n v="28540"/>
    <x v="0"/>
    <s v="TEC-PH-10001644"/>
    <x v="2"/>
    <x v="7"/>
    <s v="BlueLounge Milo Smartphone Stand, White/Metallic"/>
    <n v="95.968000000000004"/>
    <n v="4"/>
    <n v="0.2"/>
    <n v="9.5968000000000053"/>
    <s v="NO"/>
    <n v="76.774400000000014"/>
    <n v="307.0976"/>
    <n v="6"/>
  </r>
  <r>
    <n v="3200"/>
    <s v="CA-2017-164000"/>
    <x v="404"/>
    <d v="2017-12-22T00:00:00"/>
    <x v="1"/>
    <x v="692"/>
    <x v="692"/>
    <x v="1"/>
    <x v="0"/>
    <x v="10"/>
    <x v="9"/>
    <n v="19134"/>
    <x v="3"/>
    <s v="OFF-AR-10003183"/>
    <x v="1"/>
    <x v="6"/>
    <s v="Avery Fluorescent Highlighter Four-Color Set"/>
    <n v="18.704000000000001"/>
    <n v="7"/>
    <n v="0.2"/>
    <n v="2.3379999999999983"/>
    <s v="NO"/>
    <n v="26.185600000000001"/>
    <n v="104.7424"/>
    <n v="4"/>
  </r>
  <r>
    <n v="3201"/>
    <s v="CA-2014-164224"/>
    <x v="598"/>
    <d v="2014-05-20T00:00:00"/>
    <x v="0"/>
    <x v="74"/>
    <x v="74"/>
    <x v="0"/>
    <x v="0"/>
    <x v="59"/>
    <x v="24"/>
    <n v="44312"/>
    <x v="3"/>
    <s v="FUR-FU-10000308"/>
    <x v="0"/>
    <x v="5"/>
    <s v="Deflect-o Glass Clear Studded Chair Mats"/>
    <n v="149.232"/>
    <n v="3"/>
    <n v="0.2"/>
    <n v="3.7308000000000021"/>
    <s v="NO"/>
    <n v="89.539200000000008"/>
    <n v="358.15680000000003"/>
    <n v="2"/>
  </r>
  <r>
    <n v="3202"/>
    <s v="CA-2014-164224"/>
    <x v="598"/>
    <d v="2014-05-20T00:00:00"/>
    <x v="0"/>
    <x v="74"/>
    <x v="74"/>
    <x v="0"/>
    <x v="0"/>
    <x v="59"/>
    <x v="24"/>
    <n v="44312"/>
    <x v="3"/>
    <s v="OFF-PA-10001526"/>
    <x v="1"/>
    <x v="10"/>
    <s v="Xerox 1949"/>
    <n v="15.936000000000002"/>
    <n v="4"/>
    <n v="0.2"/>
    <n v="5.7768000000000015"/>
    <s v="NO"/>
    <n v="12.748800000000003"/>
    <n v="50.995200000000004"/>
    <n v="2"/>
  </r>
  <r>
    <n v="3203"/>
    <s v="CA-2014-158372"/>
    <x v="849"/>
    <d v="2014-11-16T00:00:00"/>
    <x v="1"/>
    <x v="76"/>
    <x v="76"/>
    <x v="0"/>
    <x v="0"/>
    <x v="70"/>
    <x v="1"/>
    <n v="92037"/>
    <x v="1"/>
    <s v="TEC-PH-10002103"/>
    <x v="2"/>
    <x v="7"/>
    <s v="Jabra SPEAK 410"/>
    <n v="601.53599999999994"/>
    <n v="8"/>
    <n v="0.2"/>
    <n v="60.153600000000012"/>
    <s v="NO"/>
    <n v="962.45759999999996"/>
    <n v="3849.8303999999998"/>
    <n v="6"/>
  </r>
  <r>
    <n v="3204"/>
    <s v="CA-2014-158372"/>
    <x v="849"/>
    <d v="2014-11-16T00:00:00"/>
    <x v="1"/>
    <x v="76"/>
    <x v="76"/>
    <x v="0"/>
    <x v="0"/>
    <x v="70"/>
    <x v="1"/>
    <n v="92037"/>
    <x v="1"/>
    <s v="TEC-AC-10004209"/>
    <x v="2"/>
    <x v="11"/>
    <s v="Memorex Froggy Flash Drive 4 GB"/>
    <n v="10.99"/>
    <n v="1"/>
    <n v="0"/>
    <n v="4.2861000000000002"/>
    <s v="NO"/>
    <n v="0"/>
    <n v="10.99"/>
    <n v="6"/>
  </r>
  <r>
    <n v="3205"/>
    <s v="CA-2014-158372"/>
    <x v="849"/>
    <d v="2014-11-16T00:00:00"/>
    <x v="1"/>
    <x v="76"/>
    <x v="76"/>
    <x v="0"/>
    <x v="0"/>
    <x v="70"/>
    <x v="1"/>
    <n v="92037"/>
    <x v="1"/>
    <s v="FUR-FU-10000397"/>
    <x v="0"/>
    <x v="5"/>
    <s v="Luxo Economy Swing Arm Lamp"/>
    <n v="39.880000000000003"/>
    <n v="2"/>
    <n v="0"/>
    <n v="11.166400000000003"/>
    <s v="NO"/>
    <n v="0"/>
    <n v="79.760000000000005"/>
    <n v="6"/>
  </r>
  <r>
    <n v="3206"/>
    <s v="CA-2014-158372"/>
    <x v="849"/>
    <d v="2014-11-16T00:00:00"/>
    <x v="1"/>
    <x v="76"/>
    <x v="76"/>
    <x v="0"/>
    <x v="0"/>
    <x v="70"/>
    <x v="1"/>
    <n v="92037"/>
    <x v="1"/>
    <s v="OFF-PA-10002137"/>
    <x v="1"/>
    <x v="10"/>
    <s v="Southworth 100% Résumé Paper, 24lb."/>
    <n v="62.24"/>
    <n v="8"/>
    <n v="0"/>
    <n v="28.007999999999996"/>
    <s v="NO"/>
    <n v="0"/>
    <n v="497.92"/>
    <n v="6"/>
  </r>
  <r>
    <n v="3207"/>
    <s v="CA-2014-158372"/>
    <x v="849"/>
    <d v="2014-11-16T00:00:00"/>
    <x v="1"/>
    <x v="76"/>
    <x v="76"/>
    <x v="0"/>
    <x v="0"/>
    <x v="70"/>
    <x v="1"/>
    <n v="92037"/>
    <x v="1"/>
    <s v="FUR-FU-10001867"/>
    <x v="0"/>
    <x v="5"/>
    <s v="Eldon Expressions Punched Metal &amp; Wood Desk Accessories, Pewter &amp; Cherry"/>
    <n v="53.2"/>
    <n v="5"/>
    <n v="0"/>
    <n v="14.896000000000003"/>
    <s v="NO"/>
    <n v="0"/>
    <n v="266"/>
    <n v="6"/>
  </r>
  <r>
    <n v="3208"/>
    <s v="CA-2014-158372"/>
    <x v="849"/>
    <d v="2014-11-16T00:00:00"/>
    <x v="1"/>
    <x v="76"/>
    <x v="76"/>
    <x v="0"/>
    <x v="0"/>
    <x v="70"/>
    <x v="1"/>
    <n v="92037"/>
    <x v="1"/>
    <s v="OFF-LA-10000407"/>
    <x v="1"/>
    <x v="2"/>
    <s v="Avery White Multi-Purpose Labels"/>
    <n v="39.840000000000003"/>
    <n v="8"/>
    <n v="0"/>
    <n v="18.3264"/>
    <s v="NO"/>
    <n v="0"/>
    <n v="318.72000000000003"/>
    <n v="6"/>
  </r>
  <r>
    <n v="3209"/>
    <s v="CA-2016-108882"/>
    <x v="850"/>
    <d v="2016-01-15T00:00:00"/>
    <x v="1"/>
    <x v="156"/>
    <x v="156"/>
    <x v="1"/>
    <x v="0"/>
    <x v="201"/>
    <x v="1"/>
    <n v="93727"/>
    <x v="1"/>
    <s v="TEC-AC-10000420"/>
    <x v="2"/>
    <x v="11"/>
    <s v="Logitech G500s Laser Gaming Mouse with Adjustable Weight Tuning"/>
    <n v="349.95"/>
    <n v="5"/>
    <n v="0"/>
    <n v="118.98299999999999"/>
    <s v="NO"/>
    <n v="0"/>
    <n v="1749.75"/>
    <n v="6"/>
  </r>
  <r>
    <n v="3210"/>
    <s v="CA-2016-108882"/>
    <x v="850"/>
    <d v="2016-01-15T00:00:00"/>
    <x v="1"/>
    <x v="156"/>
    <x v="156"/>
    <x v="1"/>
    <x v="0"/>
    <x v="201"/>
    <x v="1"/>
    <n v="93727"/>
    <x v="1"/>
    <s v="TEC-PH-10002726"/>
    <x v="2"/>
    <x v="7"/>
    <s v="netTALK DUO VoIP Telephone Service"/>
    <n v="377.92800000000005"/>
    <n v="9"/>
    <n v="0.2"/>
    <n v="141.72300000000001"/>
    <s v="NO"/>
    <n v="680.27040000000011"/>
    <n v="2721.0816000000004"/>
    <n v="6"/>
  </r>
  <r>
    <n v="3211"/>
    <s v="US-2017-108245"/>
    <x v="585"/>
    <d v="2017-09-27T00:00:00"/>
    <x v="1"/>
    <x v="64"/>
    <x v="64"/>
    <x v="1"/>
    <x v="0"/>
    <x v="352"/>
    <x v="5"/>
    <n v="77581"/>
    <x v="2"/>
    <s v="OFF-EN-10001415"/>
    <x v="1"/>
    <x v="12"/>
    <s v="Staple envelope"/>
    <n v="13.392000000000001"/>
    <n v="3"/>
    <n v="0.2"/>
    <n v="5.0220000000000002"/>
    <s v="NO"/>
    <n v="8.0352000000000015"/>
    <n v="32.140799999999999"/>
    <n v="5"/>
  </r>
  <r>
    <n v="3212"/>
    <s v="US-2017-108245"/>
    <x v="585"/>
    <d v="2017-09-27T00:00:00"/>
    <x v="1"/>
    <x v="64"/>
    <x v="64"/>
    <x v="1"/>
    <x v="0"/>
    <x v="352"/>
    <x v="5"/>
    <n v="77581"/>
    <x v="2"/>
    <s v="OFF-BI-10000773"/>
    <x v="1"/>
    <x v="8"/>
    <s v="Insertable Tab Post Binder Dividers"/>
    <n v="11.227999999999998"/>
    <n v="7"/>
    <n v="0.8"/>
    <n v="-18.52620000000001"/>
    <s v="NO"/>
    <n v="62.876799999999996"/>
    <n v="15.719199999999994"/>
    <n v="5"/>
  </r>
  <r>
    <n v="3213"/>
    <s v="CA-2014-142314"/>
    <x v="851"/>
    <d v="2014-12-28T00:00:00"/>
    <x v="1"/>
    <x v="227"/>
    <x v="227"/>
    <x v="0"/>
    <x v="0"/>
    <x v="102"/>
    <x v="14"/>
    <n v="47374"/>
    <x v="2"/>
    <s v="OFF-AP-10002350"/>
    <x v="1"/>
    <x v="9"/>
    <s v="Belkin F9H710-06 7 Outlet SurgeMaster Surge Protector"/>
    <n v="207.24"/>
    <n v="11"/>
    <n v="0"/>
    <n v="58.027200000000001"/>
    <s v="NO"/>
    <n v="0"/>
    <n v="2279.6400000000003"/>
    <n v="5"/>
  </r>
  <r>
    <n v="3214"/>
    <s v="CA-2016-132409"/>
    <x v="439"/>
    <d v="2016-06-01T00:00:00"/>
    <x v="1"/>
    <x v="260"/>
    <x v="260"/>
    <x v="1"/>
    <x v="0"/>
    <x v="10"/>
    <x v="9"/>
    <n v="19134"/>
    <x v="3"/>
    <s v="OFF-AR-10001919"/>
    <x v="1"/>
    <x v="6"/>
    <s v="OIC #2 Pencils, Medium Soft"/>
    <n v="1.504"/>
    <n v="1"/>
    <n v="0.2"/>
    <n v="0.16919999999999991"/>
    <s v="NO"/>
    <n v="0.30080000000000001"/>
    <n v="1.2032"/>
    <n v="6"/>
  </r>
  <r>
    <n v="3215"/>
    <s v="CA-2016-132409"/>
    <x v="439"/>
    <d v="2016-06-01T00:00:00"/>
    <x v="1"/>
    <x v="260"/>
    <x v="260"/>
    <x v="1"/>
    <x v="0"/>
    <x v="10"/>
    <x v="9"/>
    <n v="19134"/>
    <x v="3"/>
    <s v="OFF-AP-10002082"/>
    <x v="1"/>
    <x v="9"/>
    <s v="Holmes HEPA Air Purifier"/>
    <n v="34.848000000000006"/>
    <n v="2"/>
    <n v="0.2"/>
    <n v="6.5339999999999971"/>
    <s v="NO"/>
    <n v="13.939200000000003"/>
    <n v="55.756800000000013"/>
    <n v="6"/>
  </r>
  <r>
    <n v="3216"/>
    <s v="CA-2017-150189"/>
    <x v="141"/>
    <d v="2017-07-10T00:00:00"/>
    <x v="2"/>
    <x v="364"/>
    <x v="364"/>
    <x v="0"/>
    <x v="0"/>
    <x v="353"/>
    <x v="1"/>
    <n v="94403"/>
    <x v="1"/>
    <s v="OFF-LA-10002762"/>
    <x v="1"/>
    <x v="2"/>
    <s v="Avery 485"/>
    <n v="75.179999999999993"/>
    <n v="6"/>
    <n v="0"/>
    <n v="35.334599999999995"/>
    <s v="NO"/>
    <n v="0"/>
    <n v="451.07999999999993"/>
    <n v="2"/>
  </r>
  <r>
    <n v="3217"/>
    <s v="CA-2014-114433"/>
    <x v="8"/>
    <d v="2014-05-17T00:00:00"/>
    <x v="1"/>
    <x v="268"/>
    <x v="268"/>
    <x v="0"/>
    <x v="0"/>
    <x v="182"/>
    <x v="1"/>
    <n v="94601"/>
    <x v="1"/>
    <s v="TEC-AC-10002800"/>
    <x v="2"/>
    <x v="11"/>
    <s v="Plantronics Audio 478 Stereo USB Headset"/>
    <n v="149.97"/>
    <n v="3"/>
    <n v="0"/>
    <n v="52.489499999999992"/>
    <s v="NO"/>
    <n v="0"/>
    <n v="449.90999999999997"/>
    <n v="4"/>
  </r>
  <r>
    <n v="3218"/>
    <s v="CA-2017-104640"/>
    <x v="468"/>
    <d v="2017-11-16T00:00:00"/>
    <x v="1"/>
    <x v="395"/>
    <x v="395"/>
    <x v="1"/>
    <x v="0"/>
    <x v="20"/>
    <x v="15"/>
    <n v="10024"/>
    <x v="3"/>
    <s v="OFF-BI-10003925"/>
    <x v="1"/>
    <x v="8"/>
    <s v="Fellowes PB300 Plastic Comb Binding Machine"/>
    <n v="931.17600000000016"/>
    <n v="3"/>
    <n v="0.2"/>
    <n v="314.27190000000002"/>
    <s v="NO"/>
    <n v="558.70560000000012"/>
    <n v="2234.8224"/>
    <n v="6"/>
  </r>
  <r>
    <n v="3219"/>
    <s v="CA-2017-104640"/>
    <x v="468"/>
    <d v="2017-11-16T00:00:00"/>
    <x v="1"/>
    <x v="395"/>
    <x v="395"/>
    <x v="1"/>
    <x v="0"/>
    <x v="20"/>
    <x v="15"/>
    <n v="10024"/>
    <x v="3"/>
    <s v="TEC-PH-10002200"/>
    <x v="2"/>
    <x v="7"/>
    <s v="Aastra 6757i CT Wireless VoIP phone"/>
    <n v="430.88"/>
    <n v="2"/>
    <n v="0"/>
    <n v="124.95519999999999"/>
    <s v="NO"/>
    <n v="0"/>
    <n v="861.76"/>
    <n v="6"/>
  </r>
  <r>
    <n v="3220"/>
    <s v="US-2015-137008"/>
    <x v="653"/>
    <d v="2015-10-08T00:00:00"/>
    <x v="1"/>
    <x v="687"/>
    <x v="687"/>
    <x v="1"/>
    <x v="0"/>
    <x v="80"/>
    <x v="30"/>
    <n v="8701"/>
    <x v="3"/>
    <s v="OFF-PA-10001295"/>
    <x v="1"/>
    <x v="10"/>
    <s v="Computer Printout Paper with Letter-Trim Perforations"/>
    <n v="94.85"/>
    <n v="5"/>
    <n v="0"/>
    <n v="45.527999999999992"/>
    <s v="Yes"/>
    <n v="0"/>
    <n v="474.25"/>
    <n v="6"/>
  </r>
  <r>
    <n v="3221"/>
    <s v="US-2015-137008"/>
    <x v="653"/>
    <d v="2015-10-08T00:00:00"/>
    <x v="1"/>
    <x v="687"/>
    <x v="687"/>
    <x v="1"/>
    <x v="0"/>
    <x v="80"/>
    <x v="30"/>
    <n v="8701"/>
    <x v="3"/>
    <s v="OFF-EN-10002500"/>
    <x v="1"/>
    <x v="12"/>
    <s v="Globe Weis Peel &amp; Seel First Class Envelopes"/>
    <n v="51.12"/>
    <n v="4"/>
    <n v="0"/>
    <n v="23.003999999999998"/>
    <s v="Yes"/>
    <n v="0"/>
    <n v="204.48"/>
    <n v="6"/>
  </r>
  <r>
    <n v="3222"/>
    <s v="US-2015-137008"/>
    <x v="653"/>
    <d v="2015-10-08T00:00:00"/>
    <x v="1"/>
    <x v="687"/>
    <x v="687"/>
    <x v="1"/>
    <x v="0"/>
    <x v="80"/>
    <x v="30"/>
    <n v="8701"/>
    <x v="3"/>
    <s v="TEC-AC-10000892"/>
    <x v="2"/>
    <x v="11"/>
    <s v="NETGEAR N750 Dual Band Wi-Fi Gigabit Router"/>
    <n v="90"/>
    <n v="1"/>
    <n v="0"/>
    <n v="32.4"/>
    <s v="Yes"/>
    <n v="0"/>
    <n v="90"/>
    <n v="6"/>
  </r>
  <r>
    <n v="3223"/>
    <s v="CA-2014-108189"/>
    <x v="852"/>
    <d v="2014-10-05T00:00:00"/>
    <x v="2"/>
    <x v="20"/>
    <x v="20"/>
    <x v="1"/>
    <x v="0"/>
    <x v="228"/>
    <x v="16"/>
    <n v="85281"/>
    <x v="1"/>
    <s v="OFF-PA-10001838"/>
    <x v="1"/>
    <x v="10"/>
    <s v="Adams Telephone Message Book W/Dividers/Space For Phone Numbers, 5 1/4&quot;X8 1/2&quot;, 300/Messages"/>
    <n v="9.4079999999999995"/>
    <n v="2"/>
    <n v="0.2"/>
    <n v="3.4103999999999997"/>
    <s v="NO"/>
    <n v="3.7631999999999999"/>
    <n v="15.0528"/>
    <n v="3"/>
  </r>
  <r>
    <n v="3224"/>
    <s v="CA-2014-108189"/>
    <x v="852"/>
    <d v="2014-10-05T00:00:00"/>
    <x v="2"/>
    <x v="20"/>
    <x v="20"/>
    <x v="1"/>
    <x v="0"/>
    <x v="228"/>
    <x v="16"/>
    <n v="85281"/>
    <x v="1"/>
    <s v="OFF-FA-10000735"/>
    <x v="1"/>
    <x v="13"/>
    <s v="Staples"/>
    <n v="4.6719999999999997"/>
    <n v="2"/>
    <n v="0.2"/>
    <n v="1.4599999999999997"/>
    <s v="NO"/>
    <n v="1.8688"/>
    <n v="7.4751999999999992"/>
    <n v="3"/>
  </r>
  <r>
    <n v="3225"/>
    <s v="CA-2014-108189"/>
    <x v="852"/>
    <d v="2014-10-05T00:00:00"/>
    <x v="2"/>
    <x v="20"/>
    <x v="20"/>
    <x v="1"/>
    <x v="0"/>
    <x v="228"/>
    <x v="16"/>
    <n v="85281"/>
    <x v="1"/>
    <s v="TEC-PH-10001760"/>
    <x v="2"/>
    <x v="7"/>
    <s v="Bose SoundLink Bluetooth Speaker"/>
    <n v="318.40000000000003"/>
    <n v="2"/>
    <n v="0.2"/>
    <n v="107.46"/>
    <s v="NO"/>
    <n v="127.36000000000001"/>
    <n v="509.44000000000005"/>
    <n v="3"/>
  </r>
  <r>
    <n v="3226"/>
    <s v="CA-2014-108189"/>
    <x v="852"/>
    <d v="2014-10-05T00:00:00"/>
    <x v="2"/>
    <x v="20"/>
    <x v="20"/>
    <x v="1"/>
    <x v="0"/>
    <x v="228"/>
    <x v="16"/>
    <n v="85281"/>
    <x v="1"/>
    <s v="OFF-EN-10004846"/>
    <x v="1"/>
    <x v="12"/>
    <s v="Letter or Legal Size Expandable Poly String Tie Envelopes"/>
    <n v="12.768000000000001"/>
    <n v="6"/>
    <n v="0.2"/>
    <n v="4.628400000000001"/>
    <s v="NO"/>
    <n v="15.321600000000002"/>
    <n v="61.2864"/>
    <n v="3"/>
  </r>
  <r>
    <n v="3227"/>
    <s v="CA-2014-108189"/>
    <x v="852"/>
    <d v="2014-10-05T00:00:00"/>
    <x v="2"/>
    <x v="20"/>
    <x v="20"/>
    <x v="1"/>
    <x v="0"/>
    <x v="228"/>
    <x v="16"/>
    <n v="85281"/>
    <x v="1"/>
    <s v="OFF-SU-10003567"/>
    <x v="1"/>
    <x v="14"/>
    <s v="Stiletto Hand Letter Openers"/>
    <n v="15.36"/>
    <n v="2"/>
    <n v="0.2"/>
    <n v="-3.2639999999999993"/>
    <s v="NO"/>
    <n v="6.1440000000000001"/>
    <n v="24.576000000000001"/>
    <n v="3"/>
  </r>
  <r>
    <n v="3228"/>
    <s v="CA-2014-108189"/>
    <x v="852"/>
    <d v="2014-10-05T00:00:00"/>
    <x v="2"/>
    <x v="20"/>
    <x v="20"/>
    <x v="1"/>
    <x v="0"/>
    <x v="228"/>
    <x v="16"/>
    <n v="85281"/>
    <x v="1"/>
    <s v="TEC-PH-10001557"/>
    <x v="2"/>
    <x v="7"/>
    <s v="Pyle PMP37LED"/>
    <n v="230.376"/>
    <n v="3"/>
    <n v="0.2"/>
    <n v="20.157899999999991"/>
    <s v="NO"/>
    <n v="138.22560000000001"/>
    <n v="552.90240000000006"/>
    <n v="3"/>
  </r>
  <r>
    <n v="3229"/>
    <s v="CA-2014-108189"/>
    <x v="852"/>
    <d v="2014-10-05T00:00:00"/>
    <x v="2"/>
    <x v="20"/>
    <x v="20"/>
    <x v="1"/>
    <x v="0"/>
    <x v="228"/>
    <x v="16"/>
    <n v="85281"/>
    <x v="1"/>
    <s v="TEC-AC-10003038"/>
    <x v="2"/>
    <x v="11"/>
    <s v="Kingston Digital DataTraveler 16GB USB 2.0"/>
    <n v="7.16"/>
    <n v="1"/>
    <n v="0.2"/>
    <n v="-8.9500000000001023E-2"/>
    <s v="NO"/>
    <n v="1.4320000000000002"/>
    <n v="5.7279999999999998"/>
    <n v="3"/>
  </r>
  <r>
    <n v="3230"/>
    <s v="CA-2014-154641"/>
    <x v="430"/>
    <d v="2014-08-16T00:00:00"/>
    <x v="1"/>
    <x v="107"/>
    <x v="107"/>
    <x v="0"/>
    <x v="0"/>
    <x v="20"/>
    <x v="15"/>
    <n v="10035"/>
    <x v="3"/>
    <s v="OFF-ST-10004459"/>
    <x v="1"/>
    <x v="4"/>
    <s v="Tennsco Single-Tier Lockers"/>
    <n v="375.34"/>
    <n v="1"/>
    <n v="0"/>
    <n v="18.766999999999996"/>
    <s v="NO"/>
    <n v="0"/>
    <n v="375.34"/>
    <n v="5"/>
  </r>
  <r>
    <n v="3231"/>
    <s v="CA-2017-131625"/>
    <x v="853"/>
    <d v="2017-09-05T00:00:00"/>
    <x v="0"/>
    <x v="202"/>
    <x v="202"/>
    <x v="0"/>
    <x v="0"/>
    <x v="20"/>
    <x v="15"/>
    <n v="10009"/>
    <x v="3"/>
    <s v="FUR-FU-10004960"/>
    <x v="0"/>
    <x v="5"/>
    <s v="Seth Thomas 12&quot; Clock w/ Goldtone Case"/>
    <n v="114.9"/>
    <n v="5"/>
    <n v="0"/>
    <n v="39.066000000000003"/>
    <s v="NO"/>
    <n v="0"/>
    <n v="574.5"/>
    <n v="4"/>
  </r>
  <r>
    <n v="3232"/>
    <s v="US-2017-156356"/>
    <x v="513"/>
    <d v="2017-04-22T00:00:00"/>
    <x v="1"/>
    <x v="444"/>
    <x v="444"/>
    <x v="0"/>
    <x v="0"/>
    <x v="12"/>
    <x v="5"/>
    <n v="77095"/>
    <x v="2"/>
    <s v="OFF-BI-10000632"/>
    <x v="1"/>
    <x v="8"/>
    <s v="Satellite Sectional Post Binders"/>
    <n v="26.045999999999992"/>
    <n v="3"/>
    <n v="0.8"/>
    <n v="-44.278199999999998"/>
    <s v="NO"/>
    <n v="62.510399999999983"/>
    <n v="15.627599999999994"/>
    <n v="6"/>
  </r>
  <r>
    <n v="3233"/>
    <s v="US-2017-156356"/>
    <x v="513"/>
    <d v="2017-04-22T00:00:00"/>
    <x v="1"/>
    <x v="444"/>
    <x v="444"/>
    <x v="0"/>
    <x v="0"/>
    <x v="12"/>
    <x v="5"/>
    <n v="77095"/>
    <x v="2"/>
    <s v="OFF-BI-10001107"/>
    <x v="1"/>
    <x v="8"/>
    <s v="GBC White Gloss Covers, Plain Front"/>
    <n v="2.8959999999999995"/>
    <n v="1"/>
    <n v="0.8"/>
    <n v="-4.7784000000000013"/>
    <s v="NO"/>
    <n v="2.3167999999999997"/>
    <n v="0.57919999999999972"/>
    <n v="6"/>
  </r>
  <r>
    <n v="3234"/>
    <s v="US-2017-156356"/>
    <x v="513"/>
    <d v="2017-04-22T00:00:00"/>
    <x v="1"/>
    <x v="444"/>
    <x v="444"/>
    <x v="0"/>
    <x v="0"/>
    <x v="12"/>
    <x v="5"/>
    <n v="77095"/>
    <x v="2"/>
    <s v="OFF-ST-10002301"/>
    <x v="1"/>
    <x v="4"/>
    <s v="Tennsco Commercial Shelving"/>
    <n v="32.544000000000004"/>
    <n v="2"/>
    <n v="0.2"/>
    <n v="-7.7292000000000041"/>
    <s v="NO"/>
    <n v="13.017600000000002"/>
    <n v="52.070400000000006"/>
    <n v="6"/>
  </r>
  <r>
    <n v="3235"/>
    <s v="CA-2016-138933"/>
    <x v="423"/>
    <d v="2016-04-27T00:00:00"/>
    <x v="2"/>
    <x v="691"/>
    <x v="691"/>
    <x v="0"/>
    <x v="0"/>
    <x v="169"/>
    <x v="1"/>
    <n v="92503"/>
    <x v="1"/>
    <s v="OFF-BI-10003355"/>
    <x v="1"/>
    <x v="8"/>
    <s v="Cardinal Holdit Business Card Pockets"/>
    <n v="3.9840000000000004"/>
    <n v="1"/>
    <n v="0.2"/>
    <n v="1.3944000000000001"/>
    <s v="NO"/>
    <n v="0.79680000000000017"/>
    <n v="3.1872000000000003"/>
    <n v="3"/>
  </r>
  <r>
    <n v="3236"/>
    <s v="CA-2016-140746"/>
    <x v="804"/>
    <d v="2016-01-15T00:00:00"/>
    <x v="3"/>
    <x v="116"/>
    <x v="116"/>
    <x v="0"/>
    <x v="0"/>
    <x v="54"/>
    <x v="29"/>
    <n v="6824"/>
    <x v="3"/>
    <s v="FUR-TA-10002903"/>
    <x v="0"/>
    <x v="3"/>
    <s v="Bevis Round Bullnose 29&quot; High Table Top"/>
    <n v="181.79699999999997"/>
    <n v="1"/>
    <n v="0.3"/>
    <n v="-15.582599999999999"/>
    <s v="NO"/>
    <n v="54.539099999999991"/>
    <n v="127.25789999999998"/>
    <n v="0"/>
  </r>
  <r>
    <n v="3237"/>
    <s v="CA-2016-146836"/>
    <x v="440"/>
    <d v="2016-05-02T00:00:00"/>
    <x v="3"/>
    <x v="693"/>
    <x v="693"/>
    <x v="0"/>
    <x v="0"/>
    <x v="20"/>
    <x v="15"/>
    <n v="10024"/>
    <x v="3"/>
    <s v="OFF-ST-10001580"/>
    <x v="1"/>
    <x v="4"/>
    <s v="Super Decoflex Portable Personal File"/>
    <n v="44.94"/>
    <n v="3"/>
    <n v="0"/>
    <n v="12.5832"/>
    <s v="NO"/>
    <n v="0"/>
    <n v="134.82"/>
    <n v="0"/>
  </r>
  <r>
    <n v="3238"/>
    <s v="CA-2016-146836"/>
    <x v="440"/>
    <d v="2016-05-02T00:00:00"/>
    <x v="3"/>
    <x v="693"/>
    <x v="693"/>
    <x v="0"/>
    <x v="0"/>
    <x v="20"/>
    <x v="15"/>
    <n v="10024"/>
    <x v="3"/>
    <s v="OFF-BI-10000315"/>
    <x v="1"/>
    <x v="8"/>
    <s v="Poly Designer Cover &amp; Back"/>
    <n v="45.576000000000001"/>
    <n v="3"/>
    <n v="0.2"/>
    <n v="15.951599999999997"/>
    <s v="NO"/>
    <n v="27.345600000000005"/>
    <n v="109.3824"/>
    <n v="0"/>
  </r>
  <r>
    <n v="3239"/>
    <s v="US-2016-127971"/>
    <x v="73"/>
    <d v="2016-11-27T00:00:00"/>
    <x v="1"/>
    <x v="694"/>
    <x v="694"/>
    <x v="1"/>
    <x v="0"/>
    <x v="12"/>
    <x v="5"/>
    <n v="77095"/>
    <x v="2"/>
    <s v="FUR-CH-10003774"/>
    <x v="0"/>
    <x v="1"/>
    <s v="Global Wood Trimmed Manager's Task Chair, Khaki"/>
    <n v="318.43"/>
    <n v="5"/>
    <n v="0.3"/>
    <n v="-77.333000000000013"/>
    <s v="NO"/>
    <n v="477.64499999999998"/>
    <n v="1114.5050000000001"/>
    <n v="7"/>
  </r>
  <r>
    <n v="3240"/>
    <s v="US-2016-127971"/>
    <x v="73"/>
    <d v="2016-11-27T00:00:00"/>
    <x v="1"/>
    <x v="694"/>
    <x v="694"/>
    <x v="1"/>
    <x v="0"/>
    <x v="12"/>
    <x v="5"/>
    <n v="77095"/>
    <x v="2"/>
    <s v="TEC-PH-10003095"/>
    <x v="2"/>
    <x v="7"/>
    <s v="Samsung HM1900 Bluetooth Headset"/>
    <n v="122.91999999999999"/>
    <n v="7"/>
    <n v="0.2"/>
    <n v="46.095000000000006"/>
    <s v="NO"/>
    <n v="172.08799999999999"/>
    <n v="688.35199999999998"/>
    <n v="7"/>
  </r>
  <r>
    <n v="3241"/>
    <s v="US-2016-127971"/>
    <x v="73"/>
    <d v="2016-11-27T00:00:00"/>
    <x v="1"/>
    <x v="694"/>
    <x v="694"/>
    <x v="1"/>
    <x v="0"/>
    <x v="12"/>
    <x v="5"/>
    <n v="77095"/>
    <x v="2"/>
    <s v="FUR-FU-10000023"/>
    <x v="0"/>
    <x v="5"/>
    <s v="Eldon Wave Desk Accessories"/>
    <n v="7.0679999999999996"/>
    <n v="3"/>
    <n v="0.6"/>
    <n v="-2.8271999999999995"/>
    <s v="NO"/>
    <n v="12.7224"/>
    <n v="8.4816000000000003"/>
    <n v="7"/>
  </r>
  <r>
    <n v="3242"/>
    <s v="US-2016-140809"/>
    <x v="854"/>
    <d v="2016-02-03T00:00:00"/>
    <x v="2"/>
    <x v="316"/>
    <x v="316"/>
    <x v="1"/>
    <x v="0"/>
    <x v="81"/>
    <x v="17"/>
    <n v="22204"/>
    <x v="0"/>
    <s v="OFF-ST-10002214"/>
    <x v="1"/>
    <x v="4"/>
    <s v="X-Rack File for Hanging Folders"/>
    <n v="56.449999999999996"/>
    <n v="5"/>
    <n v="0"/>
    <n v="14.676999999999998"/>
    <s v="NO"/>
    <n v="0"/>
    <n v="282.25"/>
    <n v="2"/>
  </r>
  <r>
    <n v="3243"/>
    <s v="CA-2017-114524"/>
    <x v="185"/>
    <d v="2017-04-05T00:00:00"/>
    <x v="0"/>
    <x v="283"/>
    <x v="283"/>
    <x v="0"/>
    <x v="0"/>
    <x v="22"/>
    <x v="10"/>
    <n v="60623"/>
    <x v="2"/>
    <s v="OFF-BI-10002799"/>
    <x v="1"/>
    <x v="8"/>
    <s v="SlimView Poly Binder, 3/8&quot;"/>
    <n v="13.467999999999998"/>
    <n v="13"/>
    <n v="0.8"/>
    <n v="-22.895600000000005"/>
    <s v="NO"/>
    <n v="140.06719999999999"/>
    <n v="35.016799999999989"/>
    <n v="5"/>
  </r>
  <r>
    <n v="3244"/>
    <s v="CA-2017-113355"/>
    <x v="96"/>
    <d v="2017-12-05T00:00:00"/>
    <x v="1"/>
    <x v="695"/>
    <x v="695"/>
    <x v="0"/>
    <x v="0"/>
    <x v="55"/>
    <x v="5"/>
    <n v="75051"/>
    <x v="2"/>
    <s v="TEC-PH-10004912"/>
    <x v="2"/>
    <x v="7"/>
    <s v="Cisco SPA112 2 Port Phone Adapter"/>
    <n v="219.80000000000004"/>
    <n v="5"/>
    <n v="0.2"/>
    <n v="24.727499999999971"/>
    <s v="NO"/>
    <n v="219.80000000000007"/>
    <n v="879.20000000000016"/>
    <n v="4"/>
  </r>
  <r>
    <n v="3245"/>
    <s v="CA-2017-113355"/>
    <x v="96"/>
    <d v="2017-12-05T00:00:00"/>
    <x v="1"/>
    <x v="695"/>
    <x v="695"/>
    <x v="0"/>
    <x v="0"/>
    <x v="55"/>
    <x v="5"/>
    <n v="75051"/>
    <x v="2"/>
    <s v="FUR-CH-10002602"/>
    <x v="0"/>
    <x v="1"/>
    <s v="DMI Arturo Collection Mission-style Design Wood Chair"/>
    <n v="317.05799999999999"/>
    <n v="3"/>
    <n v="0.3"/>
    <n v="-18.117599999999996"/>
    <s v="NO"/>
    <n v="285.35219999999998"/>
    <n v="665.82179999999994"/>
    <n v="4"/>
  </r>
  <r>
    <n v="3246"/>
    <s v="US-2017-140907"/>
    <x v="389"/>
    <d v="2017-12-12T00:00:00"/>
    <x v="0"/>
    <x v="130"/>
    <x v="130"/>
    <x v="1"/>
    <x v="0"/>
    <x v="4"/>
    <x v="4"/>
    <n v="98103"/>
    <x v="1"/>
    <s v="TEC-AC-10004510"/>
    <x v="2"/>
    <x v="11"/>
    <s v="Logitech Desktop MK120 Mouse and keyboard Combo"/>
    <n v="49.08"/>
    <n v="3"/>
    <n v="0"/>
    <n v="4.9079999999999977"/>
    <s v="NO"/>
    <n v="0"/>
    <n v="147.24"/>
    <n v="2"/>
  </r>
  <r>
    <n v="3247"/>
    <s v="US-2017-140907"/>
    <x v="389"/>
    <d v="2017-12-12T00:00:00"/>
    <x v="0"/>
    <x v="130"/>
    <x v="130"/>
    <x v="1"/>
    <x v="0"/>
    <x v="4"/>
    <x v="4"/>
    <n v="98103"/>
    <x v="1"/>
    <s v="OFF-ST-10000060"/>
    <x v="1"/>
    <x v="4"/>
    <s v="Fellowes Bankers Box Staxonsteel Drawer File/Stacking System"/>
    <n v="324.90000000000003"/>
    <n v="5"/>
    <n v="0"/>
    <n v="38.988000000000014"/>
    <s v="NO"/>
    <n v="0"/>
    <n v="1624.5000000000002"/>
    <n v="2"/>
  </r>
  <r>
    <n v="3248"/>
    <s v="US-2017-140907"/>
    <x v="389"/>
    <d v="2017-12-12T00:00:00"/>
    <x v="0"/>
    <x v="130"/>
    <x v="130"/>
    <x v="1"/>
    <x v="0"/>
    <x v="4"/>
    <x v="4"/>
    <n v="98103"/>
    <x v="1"/>
    <s v="OFF-AR-10000799"/>
    <x v="1"/>
    <x v="6"/>
    <s v="Col-Erase Pencils with Erasers"/>
    <n v="18.240000000000002"/>
    <n v="3"/>
    <n v="0"/>
    <n v="5.2895999999999983"/>
    <s v="NO"/>
    <n v="0"/>
    <n v="54.720000000000006"/>
    <n v="2"/>
  </r>
  <r>
    <n v="3249"/>
    <s v="CA-2016-159730"/>
    <x v="42"/>
    <d v="2016-09-21T00:00:00"/>
    <x v="1"/>
    <x v="319"/>
    <x v="319"/>
    <x v="2"/>
    <x v="0"/>
    <x v="4"/>
    <x v="4"/>
    <n v="98103"/>
    <x v="1"/>
    <s v="FUR-CH-10004875"/>
    <x v="0"/>
    <x v="1"/>
    <s v="Harbour Creations 67200 Series Stacking Chairs"/>
    <n v="113.88800000000002"/>
    <n v="2"/>
    <n v="0.2"/>
    <n v="9.9651999999999994"/>
    <s v="NO"/>
    <n v="45.555200000000013"/>
    <n v="182.22080000000003"/>
    <n v="4"/>
  </r>
  <r>
    <n v="3250"/>
    <s v="CA-2016-159730"/>
    <x v="42"/>
    <d v="2016-09-21T00:00:00"/>
    <x v="1"/>
    <x v="319"/>
    <x v="319"/>
    <x v="2"/>
    <x v="0"/>
    <x v="4"/>
    <x v="4"/>
    <n v="98103"/>
    <x v="1"/>
    <s v="TEC-PH-10002085"/>
    <x v="2"/>
    <x v="7"/>
    <s v="Clarity 53712"/>
    <n v="105.584"/>
    <n v="2"/>
    <n v="0.2"/>
    <n v="7.9188000000000045"/>
    <s v="NO"/>
    <n v="42.233600000000003"/>
    <n v="168.93440000000001"/>
    <n v="4"/>
  </r>
  <r>
    <n v="3251"/>
    <s v="CA-2016-157868"/>
    <x v="443"/>
    <d v="2016-12-29T00:00:00"/>
    <x v="1"/>
    <x v="565"/>
    <x v="565"/>
    <x v="1"/>
    <x v="0"/>
    <x v="354"/>
    <x v="12"/>
    <n v="49505"/>
    <x v="2"/>
    <s v="OFF-FA-10000992"/>
    <x v="1"/>
    <x v="13"/>
    <s v="Acco Clips to Go Binder Clips, 24 Clips in Two Sizes"/>
    <n v="24.849999999999998"/>
    <n v="7"/>
    <n v="0"/>
    <n v="11.679499999999999"/>
    <s v="NO"/>
    <n v="0"/>
    <n v="173.95"/>
    <n v="6"/>
  </r>
  <r>
    <n v="3252"/>
    <s v="CA-2017-119389"/>
    <x v="827"/>
    <d v="2017-04-19T00:00:00"/>
    <x v="2"/>
    <x v="696"/>
    <x v="696"/>
    <x v="0"/>
    <x v="0"/>
    <x v="10"/>
    <x v="9"/>
    <n v="19120"/>
    <x v="3"/>
    <s v="FUR-FU-10001473"/>
    <x v="0"/>
    <x v="5"/>
    <s v="Eldon Executive Woodline II Desk Accessories, Mahogany"/>
    <n v="60.311999999999998"/>
    <n v="3"/>
    <n v="0.2"/>
    <n v="5.2773000000000003"/>
    <s v="NO"/>
    <n v="36.187199999999997"/>
    <n v="144.74879999999999"/>
    <n v="2"/>
  </r>
  <r>
    <n v="3253"/>
    <s v="CA-2017-110373"/>
    <x v="855"/>
    <d v="2017-10-30T00:00:00"/>
    <x v="0"/>
    <x v="15"/>
    <x v="15"/>
    <x v="2"/>
    <x v="0"/>
    <x v="22"/>
    <x v="10"/>
    <n v="60610"/>
    <x v="2"/>
    <s v="OFF-AR-10003045"/>
    <x v="1"/>
    <x v="6"/>
    <s v="Prang Colored Pencils"/>
    <n v="7.0559999999999992"/>
    <n v="3"/>
    <n v="0.2"/>
    <n v="2.2050000000000001"/>
    <s v="NO"/>
    <n v="4.2336"/>
    <n v="16.9344"/>
    <n v="3"/>
  </r>
  <r>
    <n v="3254"/>
    <s v="CA-2017-110373"/>
    <x v="855"/>
    <d v="2017-10-30T00:00:00"/>
    <x v="0"/>
    <x v="15"/>
    <x v="15"/>
    <x v="2"/>
    <x v="0"/>
    <x v="22"/>
    <x v="10"/>
    <n v="60610"/>
    <x v="2"/>
    <s v="TEC-PH-10001536"/>
    <x v="2"/>
    <x v="7"/>
    <s v="Spigen Samsung Galaxy S5 Case Wallet"/>
    <n v="27.183999999999997"/>
    <n v="2"/>
    <n v="0.2"/>
    <n v="2.0387999999999984"/>
    <s v="NO"/>
    <n v="10.8736"/>
    <n v="43.494399999999999"/>
    <n v="3"/>
  </r>
  <r>
    <n v="3255"/>
    <s v="CA-2016-155474"/>
    <x v="630"/>
    <d v="2016-07-14T00:00:00"/>
    <x v="1"/>
    <x v="417"/>
    <x v="417"/>
    <x v="0"/>
    <x v="0"/>
    <x v="4"/>
    <x v="4"/>
    <n v="98105"/>
    <x v="1"/>
    <s v="TEC-PH-10001580"/>
    <x v="2"/>
    <x v="7"/>
    <s v="Logitech Mobile Speakerphone P710e - speaker phone"/>
    <n v="107.98399999999999"/>
    <n v="1"/>
    <n v="0.2"/>
    <n v="9.4485999999999954"/>
    <s v="NO"/>
    <n v="21.596800000000002"/>
    <n v="86.387199999999993"/>
    <n v="6"/>
  </r>
  <r>
    <n v="3256"/>
    <s v="CA-2016-155474"/>
    <x v="630"/>
    <d v="2016-07-14T00:00:00"/>
    <x v="1"/>
    <x v="417"/>
    <x v="417"/>
    <x v="0"/>
    <x v="0"/>
    <x v="4"/>
    <x v="4"/>
    <n v="98105"/>
    <x v="1"/>
    <s v="OFF-BI-10004209"/>
    <x v="1"/>
    <x v="8"/>
    <s v="Fellowes Twister Kit, Gray/Clear, 3/pkg"/>
    <n v="19.295999999999999"/>
    <n v="3"/>
    <n v="0.2"/>
    <n v="6.0299999999999994"/>
    <s v="NO"/>
    <n v="11.5776"/>
    <n v="46.310400000000001"/>
    <n v="6"/>
  </r>
  <r>
    <n v="3257"/>
    <s v="CA-2015-155453"/>
    <x v="101"/>
    <d v="2015-08-14T00:00:00"/>
    <x v="1"/>
    <x v="19"/>
    <x v="19"/>
    <x v="1"/>
    <x v="0"/>
    <x v="108"/>
    <x v="2"/>
    <n v="32216"/>
    <x v="0"/>
    <s v="OFF-LA-10001613"/>
    <x v="1"/>
    <x v="2"/>
    <s v="Avery File Folder Labels"/>
    <n v="4.6079999999999997"/>
    <n v="2"/>
    <n v="0.2"/>
    <n v="1.6704000000000001"/>
    <s v="NO"/>
    <n v="1.8431999999999999"/>
    <n v="7.3727999999999998"/>
    <n v="5"/>
  </r>
  <r>
    <n v="3258"/>
    <s v="US-2016-161844"/>
    <x v="10"/>
    <d v="2016-12-14T00:00:00"/>
    <x v="0"/>
    <x v="460"/>
    <x v="460"/>
    <x v="1"/>
    <x v="0"/>
    <x v="47"/>
    <x v="18"/>
    <n v="37064"/>
    <x v="0"/>
    <s v="FUR-TA-10001676"/>
    <x v="0"/>
    <x v="3"/>
    <s v="Hon 61000 Series Interactive Training Tables"/>
    <n v="79.97399999999999"/>
    <n v="3"/>
    <n v="0.4"/>
    <n v="-29.323800000000006"/>
    <s v="NO"/>
    <n v="95.968799999999987"/>
    <n v="143.95319999999998"/>
    <n v="5"/>
  </r>
  <r>
    <n v="3259"/>
    <s v="US-2016-161844"/>
    <x v="10"/>
    <d v="2016-12-14T00:00:00"/>
    <x v="0"/>
    <x v="460"/>
    <x v="460"/>
    <x v="1"/>
    <x v="0"/>
    <x v="47"/>
    <x v="18"/>
    <n v="37064"/>
    <x v="0"/>
    <s v="OFF-BI-10003712"/>
    <x v="1"/>
    <x v="8"/>
    <s v="Acco Pressboard Covers with Storage Hooks, 14 7/8&quot; x 11&quot;, Light Blue"/>
    <n v="2.9460000000000006"/>
    <n v="2"/>
    <n v="0.7"/>
    <n v="-2.0621999999999998"/>
    <s v="NO"/>
    <n v="4.1244000000000005"/>
    <n v="1.7676000000000007"/>
    <n v="5"/>
  </r>
  <r>
    <n v="3260"/>
    <s v="US-2016-162103"/>
    <x v="373"/>
    <d v="2016-11-17T00:00:00"/>
    <x v="1"/>
    <x v="697"/>
    <x v="697"/>
    <x v="2"/>
    <x v="0"/>
    <x v="336"/>
    <x v="10"/>
    <n v="60035"/>
    <x v="2"/>
    <s v="OFF-BI-10000285"/>
    <x v="1"/>
    <x v="8"/>
    <s v="XtraLife ClearVue Slant-D Ring Binders by Cardinal"/>
    <n v="3.1359999999999992"/>
    <n v="2"/>
    <n v="0.8"/>
    <n v="-4.7040000000000006"/>
    <s v="NO"/>
    <n v="5.0175999999999989"/>
    <n v="1.2543999999999995"/>
    <n v="4"/>
  </r>
  <r>
    <n v="3261"/>
    <s v="CA-2014-151554"/>
    <x v="687"/>
    <d v="2014-11-15T00:00:00"/>
    <x v="2"/>
    <x v="698"/>
    <x v="698"/>
    <x v="1"/>
    <x v="0"/>
    <x v="45"/>
    <x v="5"/>
    <n v="77506"/>
    <x v="2"/>
    <s v="OFF-PA-10004609"/>
    <x v="1"/>
    <x v="10"/>
    <s v="Xerox 221"/>
    <n v="20.736000000000004"/>
    <n v="4"/>
    <n v="0.2"/>
    <n v="7.2576000000000001"/>
    <s v="NO"/>
    <n v="16.588800000000003"/>
    <n v="66.355200000000011"/>
    <n v="1"/>
  </r>
  <r>
    <n v="3262"/>
    <s v="CA-2014-140662"/>
    <x v="664"/>
    <d v="2014-11-19T00:00:00"/>
    <x v="2"/>
    <x v="131"/>
    <x v="131"/>
    <x v="1"/>
    <x v="0"/>
    <x v="8"/>
    <x v="1"/>
    <n v="94109"/>
    <x v="1"/>
    <s v="TEC-AC-10001314"/>
    <x v="2"/>
    <x v="11"/>
    <s v="Case Logic 2.4GHz Wireless Keyboard"/>
    <n v="99.98"/>
    <n v="2"/>
    <n v="0"/>
    <n v="7.9983999999999895"/>
    <s v="NO"/>
    <n v="0"/>
    <n v="199.96"/>
    <n v="2"/>
  </r>
  <r>
    <n v="3263"/>
    <s v="CA-2014-140662"/>
    <x v="664"/>
    <d v="2014-11-19T00:00:00"/>
    <x v="2"/>
    <x v="131"/>
    <x v="131"/>
    <x v="1"/>
    <x v="0"/>
    <x v="8"/>
    <x v="1"/>
    <n v="94109"/>
    <x v="1"/>
    <s v="OFF-PA-10003395"/>
    <x v="1"/>
    <x v="10"/>
    <s v="Xerox 1941"/>
    <n v="733.94999999999993"/>
    <n v="7"/>
    <n v="0"/>
    <n v="352.29599999999999"/>
    <s v="NO"/>
    <n v="0"/>
    <n v="5137.6499999999996"/>
    <n v="2"/>
  </r>
  <r>
    <n v="3264"/>
    <s v="CA-2014-140662"/>
    <x v="664"/>
    <d v="2014-11-19T00:00:00"/>
    <x v="2"/>
    <x v="131"/>
    <x v="131"/>
    <x v="1"/>
    <x v="0"/>
    <x v="8"/>
    <x v="1"/>
    <n v="94109"/>
    <x v="1"/>
    <s v="OFF-AP-10001242"/>
    <x v="1"/>
    <x v="9"/>
    <s v="APC 7 Outlet Network SurgeArrest Surge Protector"/>
    <n v="241.44"/>
    <n v="3"/>
    <n v="0"/>
    <n v="72.431999999999988"/>
    <s v="NO"/>
    <n v="0"/>
    <n v="724.31999999999994"/>
    <n v="2"/>
  </r>
  <r>
    <n v="3265"/>
    <s v="CA-2016-122518"/>
    <x v="758"/>
    <d v="2016-03-08T00:00:00"/>
    <x v="0"/>
    <x v="575"/>
    <x v="575"/>
    <x v="1"/>
    <x v="0"/>
    <x v="100"/>
    <x v="2"/>
    <n v="33180"/>
    <x v="0"/>
    <s v="OFF-LA-10001641"/>
    <x v="1"/>
    <x v="2"/>
    <s v="Avery 518"/>
    <n v="10.08"/>
    <n v="4"/>
    <n v="0.2"/>
    <n v="3.528"/>
    <s v="NO"/>
    <n v="8.0640000000000001"/>
    <n v="32.256"/>
    <n v="4"/>
  </r>
  <r>
    <n v="3266"/>
    <s v="US-2014-126571"/>
    <x v="856"/>
    <d v="2014-10-15T00:00:00"/>
    <x v="1"/>
    <x v="535"/>
    <x v="535"/>
    <x v="0"/>
    <x v="0"/>
    <x v="10"/>
    <x v="9"/>
    <n v="19120"/>
    <x v="3"/>
    <s v="OFF-ST-10003816"/>
    <x v="1"/>
    <x v="4"/>
    <s v="Fellowes High-Stak Drawer Files"/>
    <n v="281.904"/>
    <n v="2"/>
    <n v="0.2"/>
    <n v="10.571399999999983"/>
    <s v="NO"/>
    <n v="112.7616"/>
    <n v="451.04640000000001"/>
    <n v="4"/>
  </r>
  <r>
    <n v="3267"/>
    <s v="US-2014-126571"/>
    <x v="856"/>
    <d v="2014-10-15T00:00:00"/>
    <x v="1"/>
    <x v="535"/>
    <x v="535"/>
    <x v="0"/>
    <x v="0"/>
    <x v="10"/>
    <x v="9"/>
    <n v="19120"/>
    <x v="3"/>
    <s v="OFF-EN-10002230"/>
    <x v="1"/>
    <x v="12"/>
    <s v="Airmail Envelopes"/>
    <n v="201.43200000000002"/>
    <n v="3"/>
    <n v="0.2"/>
    <n v="67.983299999999986"/>
    <s v="NO"/>
    <n v="120.85920000000002"/>
    <n v="483.43680000000006"/>
    <n v="4"/>
  </r>
  <r>
    <n v="3268"/>
    <s v="CA-2014-143840"/>
    <x v="857"/>
    <d v="2014-05-29T00:00:00"/>
    <x v="1"/>
    <x v="699"/>
    <x v="699"/>
    <x v="0"/>
    <x v="0"/>
    <x v="27"/>
    <x v="19"/>
    <n v="35601"/>
    <x v="0"/>
    <s v="TEC-PH-10002660"/>
    <x v="2"/>
    <x v="7"/>
    <s v="Nortel Networks T7316 E Nt8 B27"/>
    <n v="135.97999999999999"/>
    <n v="2"/>
    <n v="0"/>
    <n v="33.995000000000005"/>
    <s v="Yes"/>
    <n v="0"/>
    <n v="271.95999999999998"/>
    <n v="7"/>
  </r>
  <r>
    <n v="3269"/>
    <s v="CA-2014-143840"/>
    <x v="857"/>
    <d v="2014-05-29T00:00:00"/>
    <x v="1"/>
    <x v="699"/>
    <x v="699"/>
    <x v="0"/>
    <x v="0"/>
    <x v="27"/>
    <x v="19"/>
    <n v="35601"/>
    <x v="0"/>
    <s v="TEC-PH-10003171"/>
    <x v="2"/>
    <x v="7"/>
    <s v="Plantronics Encore H101 Dual Earpieces Headset"/>
    <n v="44.95"/>
    <n v="1"/>
    <n v="0"/>
    <n v="12.585999999999999"/>
    <s v="Yes"/>
    <n v="0"/>
    <n v="44.95"/>
    <n v="7"/>
  </r>
  <r>
    <n v="3270"/>
    <s v="CA-2014-115980"/>
    <x v="858"/>
    <d v="2014-07-19T00:00:00"/>
    <x v="1"/>
    <x v="100"/>
    <x v="100"/>
    <x v="1"/>
    <x v="0"/>
    <x v="298"/>
    <x v="44"/>
    <n v="57103"/>
    <x v="2"/>
    <s v="TEC-AC-10003709"/>
    <x v="2"/>
    <x v="11"/>
    <s v="Maxell 4.7GB DVD-R 5/Pack"/>
    <n v="2.9699999999999998"/>
    <n v="3"/>
    <n v="0"/>
    <n v="1.3068000000000004"/>
    <s v="NO"/>
    <n v="0"/>
    <n v="8.91"/>
    <n v="4"/>
  </r>
  <r>
    <n v="3271"/>
    <s v="CA-2014-115980"/>
    <x v="858"/>
    <d v="2014-07-19T00:00:00"/>
    <x v="1"/>
    <x v="100"/>
    <x v="100"/>
    <x v="1"/>
    <x v="0"/>
    <x v="298"/>
    <x v="44"/>
    <n v="57103"/>
    <x v="2"/>
    <s v="OFF-FA-10000304"/>
    <x v="1"/>
    <x v="13"/>
    <s v="Advantus Push Pins"/>
    <n v="6.5400000000000009"/>
    <n v="3"/>
    <n v="0"/>
    <n v="2.6814000000000004"/>
    <s v="NO"/>
    <n v="0"/>
    <n v="19.620000000000005"/>
    <n v="4"/>
  </r>
  <r>
    <n v="3272"/>
    <s v="CA-2015-155145"/>
    <x v="17"/>
    <d v="2015-12-29T00:00:00"/>
    <x v="0"/>
    <x v="634"/>
    <x v="634"/>
    <x v="1"/>
    <x v="0"/>
    <x v="355"/>
    <x v="1"/>
    <n v="93277"/>
    <x v="1"/>
    <s v="TEC-AC-10003709"/>
    <x v="2"/>
    <x v="11"/>
    <s v="Maxell 4.7GB DVD-R 5/Pack"/>
    <n v="7.92"/>
    <n v="8"/>
    <n v="0"/>
    <n v="3.4848000000000008"/>
    <s v="NO"/>
    <n v="0"/>
    <n v="63.36"/>
    <n v="2"/>
  </r>
  <r>
    <n v="3273"/>
    <s v="CA-2015-146038"/>
    <x v="97"/>
    <d v="2015-02-16T00:00:00"/>
    <x v="1"/>
    <x v="695"/>
    <x v="695"/>
    <x v="0"/>
    <x v="0"/>
    <x v="1"/>
    <x v="1"/>
    <n v="90049"/>
    <x v="1"/>
    <s v="FUR-CH-10002774"/>
    <x v="0"/>
    <x v="1"/>
    <s v="Global Deluxe Stacking Chair, Gray"/>
    <n v="203.92"/>
    <n v="5"/>
    <n v="0.2"/>
    <n v="22.940999999999995"/>
    <s v="NO"/>
    <n v="203.92"/>
    <n v="815.68"/>
    <n v="7"/>
  </r>
  <r>
    <n v="3274"/>
    <s v="CA-2017-133865"/>
    <x v="540"/>
    <d v="2017-05-12T00:00:00"/>
    <x v="1"/>
    <x v="390"/>
    <x v="390"/>
    <x v="2"/>
    <x v="0"/>
    <x v="1"/>
    <x v="1"/>
    <n v="90032"/>
    <x v="1"/>
    <s v="TEC-CO-10001046"/>
    <x v="2"/>
    <x v="16"/>
    <s v="Canon Imageclass D680 Copier / Fax"/>
    <n v="3359.9520000000002"/>
    <n v="6"/>
    <n v="0.2"/>
    <n v="1049.9849999999999"/>
    <s v="NO"/>
    <n v="4031.9423999999999"/>
    <n v="16127.7696"/>
    <n v="4"/>
  </r>
  <r>
    <n v="3275"/>
    <s v="CA-2017-116358"/>
    <x v="808"/>
    <d v="2017-11-06T00:00:00"/>
    <x v="1"/>
    <x v="366"/>
    <x v="366"/>
    <x v="1"/>
    <x v="0"/>
    <x v="356"/>
    <x v="41"/>
    <n v="66212"/>
    <x v="2"/>
    <s v="OFF-FA-10003495"/>
    <x v="1"/>
    <x v="13"/>
    <s v="Staples"/>
    <n v="18.240000000000002"/>
    <n v="3"/>
    <n v="0"/>
    <n v="9.120000000000001"/>
    <s v="NO"/>
    <n v="0"/>
    <n v="54.720000000000006"/>
    <n v="4"/>
  </r>
  <r>
    <n v="3276"/>
    <s v="CA-2017-116358"/>
    <x v="808"/>
    <d v="2017-11-06T00:00:00"/>
    <x v="1"/>
    <x v="366"/>
    <x v="366"/>
    <x v="1"/>
    <x v="0"/>
    <x v="356"/>
    <x v="41"/>
    <n v="66212"/>
    <x v="2"/>
    <s v="OFF-AR-10004685"/>
    <x v="1"/>
    <x v="6"/>
    <s v="Binney &amp; Smith Crayola Metallic Colored Pencils, 8-Color Set"/>
    <n v="27.78"/>
    <n v="6"/>
    <n v="0"/>
    <n v="9.1673999999999989"/>
    <s v="NO"/>
    <n v="0"/>
    <n v="166.68"/>
    <n v="4"/>
  </r>
  <r>
    <n v="3277"/>
    <s v="CA-2014-102988"/>
    <x v="267"/>
    <d v="2014-04-09T00:00:00"/>
    <x v="0"/>
    <x v="620"/>
    <x v="620"/>
    <x v="1"/>
    <x v="0"/>
    <x v="166"/>
    <x v="17"/>
    <n v="22304"/>
    <x v="0"/>
    <s v="OFF-AR-10004757"/>
    <x v="1"/>
    <x v="6"/>
    <s v="Crayola Colored Pencils"/>
    <n v="22.959999999999997"/>
    <n v="7"/>
    <n v="0"/>
    <n v="7.5767999999999986"/>
    <s v="NO"/>
    <n v="0"/>
    <n v="160.71999999999997"/>
    <n v="4"/>
  </r>
  <r>
    <n v="3278"/>
    <s v="CA-2014-102988"/>
    <x v="267"/>
    <d v="2014-04-09T00:00:00"/>
    <x v="0"/>
    <x v="620"/>
    <x v="620"/>
    <x v="1"/>
    <x v="0"/>
    <x v="166"/>
    <x v="17"/>
    <n v="22304"/>
    <x v="0"/>
    <s v="TEC-PH-10001615"/>
    <x v="2"/>
    <x v="7"/>
    <s v="AT&amp;T CL82213"/>
    <n v="28.99"/>
    <n v="1"/>
    <n v="0"/>
    <n v="8.4070999999999962"/>
    <s v="NO"/>
    <n v="0"/>
    <n v="28.99"/>
    <n v="4"/>
  </r>
  <r>
    <n v="3279"/>
    <s v="CA-2014-102988"/>
    <x v="267"/>
    <d v="2014-04-09T00:00:00"/>
    <x v="0"/>
    <x v="620"/>
    <x v="620"/>
    <x v="1"/>
    <x v="0"/>
    <x v="166"/>
    <x v="17"/>
    <n v="22304"/>
    <x v="0"/>
    <s v="OFF-PA-10003349"/>
    <x v="1"/>
    <x v="10"/>
    <s v="Xerox 1957"/>
    <n v="12.96"/>
    <n v="2"/>
    <n v="0"/>
    <n v="6.3504000000000005"/>
    <s v="NO"/>
    <n v="0"/>
    <n v="25.92"/>
    <n v="4"/>
  </r>
  <r>
    <n v="3280"/>
    <s v="CA-2014-102988"/>
    <x v="267"/>
    <d v="2014-04-09T00:00:00"/>
    <x v="0"/>
    <x v="620"/>
    <x v="620"/>
    <x v="1"/>
    <x v="0"/>
    <x v="166"/>
    <x v="17"/>
    <n v="22304"/>
    <x v="0"/>
    <s v="OFF-AR-10000127"/>
    <x v="1"/>
    <x v="6"/>
    <s v="Newell 321"/>
    <n v="22.959999999999997"/>
    <n v="7"/>
    <n v="0"/>
    <n v="6.6583999999999968"/>
    <s v="NO"/>
    <n v="0"/>
    <n v="160.71999999999997"/>
    <n v="4"/>
  </r>
  <r>
    <n v="3281"/>
    <s v="CA-2014-102988"/>
    <x v="267"/>
    <d v="2014-04-09T00:00:00"/>
    <x v="0"/>
    <x v="620"/>
    <x v="620"/>
    <x v="1"/>
    <x v="0"/>
    <x v="166"/>
    <x v="17"/>
    <n v="22304"/>
    <x v="0"/>
    <s v="OFF-SU-10002881"/>
    <x v="1"/>
    <x v="14"/>
    <s v="Martin Yale Chadless Opener Electric Letter Opener"/>
    <n v="4164.0499999999993"/>
    <n v="5"/>
    <n v="0"/>
    <n v="83.281000000000063"/>
    <s v="NO"/>
    <n v="0"/>
    <n v="20820.249999999996"/>
    <n v="4"/>
  </r>
  <r>
    <n v="3282"/>
    <s v="US-2014-117170"/>
    <x v="328"/>
    <d v="2014-09-24T00:00:00"/>
    <x v="1"/>
    <x v="446"/>
    <x v="446"/>
    <x v="0"/>
    <x v="0"/>
    <x v="253"/>
    <x v="3"/>
    <n v="27604"/>
    <x v="0"/>
    <s v="TEC-AC-10001109"/>
    <x v="2"/>
    <x v="11"/>
    <s v="Logitech Trackman Marble Mouse"/>
    <n v="47.984000000000002"/>
    <n v="2"/>
    <n v="0.2"/>
    <n v="13.195600000000001"/>
    <s v="NO"/>
    <n v="19.193600000000004"/>
    <n v="76.7744"/>
    <n v="7"/>
  </r>
  <r>
    <n v="3283"/>
    <s v="US-2014-117170"/>
    <x v="328"/>
    <d v="2014-09-24T00:00:00"/>
    <x v="1"/>
    <x v="446"/>
    <x v="446"/>
    <x v="0"/>
    <x v="0"/>
    <x v="253"/>
    <x v="3"/>
    <n v="27604"/>
    <x v="0"/>
    <s v="OFF-PA-10000682"/>
    <x v="1"/>
    <x v="10"/>
    <s v="Xerox 1924"/>
    <n v="4.6240000000000006"/>
    <n v="1"/>
    <n v="0.2"/>
    <n v="1.6762000000000001"/>
    <s v="NO"/>
    <n v="0.92480000000000018"/>
    <n v="3.6992000000000003"/>
    <n v="7"/>
  </r>
  <r>
    <n v="3284"/>
    <s v="CA-2014-159478"/>
    <x v="587"/>
    <d v="2014-10-06T00:00:00"/>
    <x v="1"/>
    <x v="186"/>
    <x v="186"/>
    <x v="1"/>
    <x v="0"/>
    <x v="20"/>
    <x v="15"/>
    <n v="10035"/>
    <x v="3"/>
    <s v="FUR-FU-10000221"/>
    <x v="0"/>
    <x v="5"/>
    <s v="Master Caster Door Stop, Brown"/>
    <n v="15.24"/>
    <n v="3"/>
    <n v="0"/>
    <n v="5.1815999999999995"/>
    <s v="NO"/>
    <n v="0"/>
    <n v="45.72"/>
    <n v="6"/>
  </r>
  <r>
    <n v="3285"/>
    <s v="CA-2014-103702"/>
    <x v="171"/>
    <d v="2014-09-17T00:00:00"/>
    <x v="1"/>
    <x v="314"/>
    <x v="314"/>
    <x v="0"/>
    <x v="0"/>
    <x v="54"/>
    <x v="24"/>
    <n v="45014"/>
    <x v="3"/>
    <s v="OFF-BI-10002429"/>
    <x v="1"/>
    <x v="8"/>
    <s v="Premier Elliptical Ring Binder, Black"/>
    <n v="63.924000000000007"/>
    <n v="7"/>
    <n v="0.7"/>
    <n v="-46.877600000000001"/>
    <s v="NO"/>
    <n v="313.22760000000005"/>
    <n v="134.24040000000002"/>
    <n v="5"/>
  </r>
  <r>
    <n v="3286"/>
    <s v="CA-2017-150525"/>
    <x v="297"/>
    <d v="2017-02-25T00:00:00"/>
    <x v="1"/>
    <x v="655"/>
    <x v="655"/>
    <x v="2"/>
    <x v="0"/>
    <x v="254"/>
    <x v="26"/>
    <n v="74403"/>
    <x v="2"/>
    <s v="OFF-AR-10002375"/>
    <x v="1"/>
    <x v="6"/>
    <s v="Newell 351"/>
    <n v="6.56"/>
    <n v="2"/>
    <n v="0"/>
    <n v="1.9023999999999992"/>
    <s v="NO"/>
    <n v="0"/>
    <n v="13.12"/>
    <n v="5"/>
  </r>
  <r>
    <n v="3287"/>
    <s v="CA-2017-150525"/>
    <x v="297"/>
    <d v="2017-02-25T00:00:00"/>
    <x v="1"/>
    <x v="655"/>
    <x v="655"/>
    <x v="2"/>
    <x v="0"/>
    <x v="254"/>
    <x v="26"/>
    <n v="74403"/>
    <x v="2"/>
    <s v="OFF-AP-10000595"/>
    <x v="1"/>
    <x v="9"/>
    <s v="Disposable Triple-Filter Dust Bags"/>
    <n v="13.11"/>
    <n v="3"/>
    <n v="0"/>
    <n v="3.4086000000000003"/>
    <s v="NO"/>
    <n v="0"/>
    <n v="39.33"/>
    <n v="5"/>
  </r>
  <r>
    <n v="3288"/>
    <s v="CA-2015-157770"/>
    <x v="350"/>
    <d v="2015-12-15T00:00:00"/>
    <x v="2"/>
    <x v="361"/>
    <x v="361"/>
    <x v="0"/>
    <x v="0"/>
    <x v="357"/>
    <x v="1"/>
    <n v="92592"/>
    <x v="1"/>
    <s v="TEC-PH-10001530"/>
    <x v="2"/>
    <x v="7"/>
    <s v="Plantronics Voyager Pro Legend"/>
    <n v="494.37600000000009"/>
    <n v="3"/>
    <n v="0.2"/>
    <n v="49.437599999999975"/>
    <s v="Yes"/>
    <n v="296.62560000000002"/>
    <n v="1186.5024000000001"/>
    <n v="2"/>
  </r>
  <r>
    <n v="3289"/>
    <s v="CA-2015-157770"/>
    <x v="350"/>
    <d v="2015-12-15T00:00:00"/>
    <x v="2"/>
    <x v="361"/>
    <x v="361"/>
    <x v="0"/>
    <x v="0"/>
    <x v="357"/>
    <x v="1"/>
    <n v="92592"/>
    <x v="1"/>
    <s v="OFF-BI-10000050"/>
    <x v="1"/>
    <x v="8"/>
    <s v="Angle-D Binders with Locking Rings, Label Holders"/>
    <n v="29.2"/>
    <n v="5"/>
    <n v="0.2"/>
    <n v="9.8549999999999969"/>
    <s v="Yes"/>
    <n v="29.200000000000003"/>
    <n v="116.8"/>
    <n v="2"/>
  </r>
  <r>
    <n v="3290"/>
    <s v="CA-2015-157770"/>
    <x v="350"/>
    <d v="2015-12-15T00:00:00"/>
    <x v="2"/>
    <x v="361"/>
    <x v="361"/>
    <x v="0"/>
    <x v="0"/>
    <x v="357"/>
    <x v="1"/>
    <n v="92592"/>
    <x v="1"/>
    <s v="TEC-AC-10001552"/>
    <x v="2"/>
    <x v="11"/>
    <s v="Logitech K350 2.4Ghz Wireless Keyboard"/>
    <n v="248.85000000000002"/>
    <n v="5"/>
    <n v="0"/>
    <n v="27.373499999999993"/>
    <s v="Yes"/>
    <n v="0"/>
    <n v="1244.25"/>
    <n v="2"/>
  </r>
  <r>
    <n v="3291"/>
    <s v="CA-2015-157770"/>
    <x v="350"/>
    <d v="2015-12-15T00:00:00"/>
    <x v="2"/>
    <x v="361"/>
    <x v="361"/>
    <x v="0"/>
    <x v="0"/>
    <x v="357"/>
    <x v="1"/>
    <n v="92592"/>
    <x v="1"/>
    <s v="TEC-AC-10003399"/>
    <x v="2"/>
    <x v="11"/>
    <s v="Memorex Mini Travel Drive 64 GB USB 2.0 Flash Drive"/>
    <n v="36.24"/>
    <n v="1"/>
    <n v="0"/>
    <n v="15.220800000000001"/>
    <s v="Yes"/>
    <n v="0"/>
    <n v="36.24"/>
    <n v="2"/>
  </r>
  <r>
    <n v="3292"/>
    <s v="CA-2016-167290"/>
    <x v="859"/>
    <d v="2016-11-04T00:00:00"/>
    <x v="1"/>
    <x v="639"/>
    <x v="639"/>
    <x v="0"/>
    <x v="0"/>
    <x v="341"/>
    <x v="12"/>
    <n v="48310"/>
    <x v="2"/>
    <s v="OFF-AR-10004078"/>
    <x v="1"/>
    <x v="6"/>
    <s v="Newell 312"/>
    <n v="11.68"/>
    <n v="2"/>
    <n v="0"/>
    <n v="3.5039999999999996"/>
    <s v="NO"/>
    <n v="0"/>
    <n v="23.36"/>
    <n v="5"/>
  </r>
  <r>
    <n v="3293"/>
    <s v="CA-2014-106264"/>
    <x v="58"/>
    <d v="2014-12-30T00:00:00"/>
    <x v="1"/>
    <x v="242"/>
    <x v="242"/>
    <x v="0"/>
    <x v="0"/>
    <x v="70"/>
    <x v="1"/>
    <n v="92024"/>
    <x v="1"/>
    <s v="OFF-SU-10002189"/>
    <x v="1"/>
    <x v="14"/>
    <s v="Acme Rosewood Handle Letter Opener"/>
    <n v="11.91"/>
    <n v="3"/>
    <n v="0"/>
    <n v="0.11909999999999954"/>
    <s v="NO"/>
    <n v="0"/>
    <n v="35.730000000000004"/>
    <n v="4"/>
  </r>
  <r>
    <n v="3294"/>
    <s v="CA-2014-106264"/>
    <x v="58"/>
    <d v="2014-12-30T00:00:00"/>
    <x v="1"/>
    <x v="242"/>
    <x v="242"/>
    <x v="0"/>
    <x v="0"/>
    <x v="70"/>
    <x v="1"/>
    <n v="92024"/>
    <x v="1"/>
    <s v="FUR-FU-10001852"/>
    <x v="0"/>
    <x v="5"/>
    <s v="Eldon Regeneration Recycled Desk Accessories, Smoke"/>
    <n v="3.48"/>
    <n v="2"/>
    <n v="0"/>
    <n v="1.1135999999999999"/>
    <s v="NO"/>
    <n v="0"/>
    <n v="6.96"/>
    <n v="4"/>
  </r>
  <r>
    <n v="3295"/>
    <s v="CA-2014-138023"/>
    <x v="860"/>
    <d v="2014-08-18T00:00:00"/>
    <x v="2"/>
    <x v="168"/>
    <x v="168"/>
    <x v="0"/>
    <x v="0"/>
    <x v="61"/>
    <x v="5"/>
    <n v="75081"/>
    <x v="2"/>
    <s v="OFF-BI-10003638"/>
    <x v="1"/>
    <x v="8"/>
    <s v="GBC Durable Plastic Covers"/>
    <n v="30.959999999999994"/>
    <n v="8"/>
    <n v="0.8"/>
    <n v="-52.632000000000019"/>
    <s v="NO"/>
    <n v="198.14399999999998"/>
    <n v="49.535999999999973"/>
    <n v="3"/>
  </r>
  <r>
    <n v="3296"/>
    <s v="CA-2017-113418"/>
    <x v="172"/>
    <d v="2017-10-03T00:00:00"/>
    <x v="2"/>
    <x v="475"/>
    <x v="475"/>
    <x v="2"/>
    <x v="0"/>
    <x v="20"/>
    <x v="15"/>
    <n v="10035"/>
    <x v="3"/>
    <s v="TEC-MA-10002428"/>
    <x v="2"/>
    <x v="15"/>
    <s v="Fellowes Powershred HS-440 4-Sheet High Security Shredder"/>
    <n v="1704.89"/>
    <n v="11"/>
    <n v="0"/>
    <n v="767.20049999999992"/>
    <s v="NO"/>
    <n v="0"/>
    <n v="18753.79"/>
    <n v="2"/>
  </r>
  <r>
    <n v="3297"/>
    <s v="US-2015-110569"/>
    <x v="293"/>
    <d v="2015-05-30T00:00:00"/>
    <x v="1"/>
    <x v="12"/>
    <x v="12"/>
    <x v="0"/>
    <x v="0"/>
    <x v="42"/>
    <x v="16"/>
    <n v="85023"/>
    <x v="1"/>
    <s v="OFF-BI-10001036"/>
    <x v="1"/>
    <x v="8"/>
    <s v="Cardinal EasyOpen D-Ring Binders"/>
    <n v="19.194000000000003"/>
    <n v="7"/>
    <n v="0.7"/>
    <n v="-12.795999999999999"/>
    <s v="Yes"/>
    <n v="94.050600000000003"/>
    <n v="40.307400000000001"/>
    <n v="7"/>
  </r>
  <r>
    <n v="3298"/>
    <s v="US-2015-110569"/>
    <x v="293"/>
    <d v="2015-05-30T00:00:00"/>
    <x v="1"/>
    <x v="12"/>
    <x v="12"/>
    <x v="0"/>
    <x v="0"/>
    <x v="42"/>
    <x v="16"/>
    <n v="85023"/>
    <x v="1"/>
    <s v="OFF-AP-10004708"/>
    <x v="1"/>
    <x v="9"/>
    <s v="Fellowes Superior 10 Outlet Split Surge Protector"/>
    <n v="121.79200000000002"/>
    <n v="4"/>
    <n v="0.2"/>
    <n v="13.701599999999988"/>
    <s v="Yes"/>
    <n v="97.433600000000013"/>
    <n v="389.73440000000005"/>
    <n v="7"/>
  </r>
  <r>
    <n v="3299"/>
    <s v="CA-2017-136308"/>
    <x v="673"/>
    <d v="2017-11-16T00:00:00"/>
    <x v="3"/>
    <x v="360"/>
    <x v="360"/>
    <x v="1"/>
    <x v="0"/>
    <x v="8"/>
    <x v="1"/>
    <n v="94122"/>
    <x v="1"/>
    <s v="TEC-MA-10000488"/>
    <x v="2"/>
    <x v="15"/>
    <s v="Bady BDG101FRU Card Printer"/>
    <n v="1919.9760000000001"/>
    <n v="3"/>
    <n v="0.2"/>
    <n v="215.99729999999977"/>
    <s v="Yes"/>
    <n v="1151.9856"/>
    <n v="4607.9423999999999"/>
    <n v="0"/>
  </r>
  <r>
    <n v="3300"/>
    <s v="US-2014-159926"/>
    <x v="728"/>
    <d v="2014-11-22T00:00:00"/>
    <x v="1"/>
    <x v="229"/>
    <x v="229"/>
    <x v="0"/>
    <x v="0"/>
    <x v="10"/>
    <x v="9"/>
    <n v="19140"/>
    <x v="3"/>
    <s v="OFF-BI-10003656"/>
    <x v="1"/>
    <x v="8"/>
    <s v="Fellowes PB200 Plastic Comb Binding Machine"/>
    <n v="50.997000000000007"/>
    <n v="1"/>
    <n v="0.7"/>
    <n v="-40.797600000000003"/>
    <s v="NO"/>
    <n v="35.697900000000004"/>
    <n v="15.299100000000003"/>
    <n v="4"/>
  </r>
  <r>
    <n v="3301"/>
    <s v="US-2014-159926"/>
    <x v="728"/>
    <d v="2014-11-22T00:00:00"/>
    <x v="1"/>
    <x v="229"/>
    <x v="229"/>
    <x v="0"/>
    <x v="0"/>
    <x v="10"/>
    <x v="9"/>
    <n v="19140"/>
    <x v="3"/>
    <s v="OFF-ST-10003656"/>
    <x v="1"/>
    <x v="4"/>
    <s v="Safco Industrial Wire Shelving"/>
    <n v="76.792000000000002"/>
    <n v="1"/>
    <n v="0.2"/>
    <n v="-16.318300000000001"/>
    <s v="NO"/>
    <n v="15.358400000000001"/>
    <n v="61.433599999999998"/>
    <n v="4"/>
  </r>
  <r>
    <n v="3302"/>
    <s v="US-2014-159926"/>
    <x v="728"/>
    <d v="2014-11-22T00:00:00"/>
    <x v="1"/>
    <x v="229"/>
    <x v="229"/>
    <x v="0"/>
    <x v="0"/>
    <x v="10"/>
    <x v="9"/>
    <n v="19140"/>
    <x v="3"/>
    <s v="TEC-PH-10001128"/>
    <x v="2"/>
    <x v="7"/>
    <s v="Motorola Droid Maxx"/>
    <n v="539.96399999999994"/>
    <n v="6"/>
    <n v="0.4"/>
    <n v="-107.99280000000002"/>
    <s v="NO"/>
    <n v="1295.9135999999999"/>
    <n v="1943.8703999999998"/>
    <n v="4"/>
  </r>
  <r>
    <n v="3303"/>
    <s v="US-2014-159926"/>
    <x v="728"/>
    <d v="2014-11-22T00:00:00"/>
    <x v="1"/>
    <x v="229"/>
    <x v="229"/>
    <x v="0"/>
    <x v="0"/>
    <x v="10"/>
    <x v="9"/>
    <n v="19140"/>
    <x v="3"/>
    <s v="FUR-FU-10001473"/>
    <x v="0"/>
    <x v="5"/>
    <s v="Eldon Executive Woodline II Desk Accessories, Mahogany"/>
    <n v="60.311999999999998"/>
    <n v="3"/>
    <n v="0.2"/>
    <n v="5.2773000000000003"/>
    <s v="NO"/>
    <n v="36.187199999999997"/>
    <n v="144.74879999999999"/>
    <n v="4"/>
  </r>
  <r>
    <n v="3304"/>
    <s v="US-2014-159926"/>
    <x v="728"/>
    <d v="2014-11-22T00:00:00"/>
    <x v="1"/>
    <x v="229"/>
    <x v="229"/>
    <x v="0"/>
    <x v="0"/>
    <x v="10"/>
    <x v="9"/>
    <n v="19140"/>
    <x v="3"/>
    <s v="OFF-BI-10004656"/>
    <x v="1"/>
    <x v="8"/>
    <s v="Peel &amp; Stick Add-On Corner Pockets"/>
    <n v="1.9440000000000004"/>
    <n v="3"/>
    <n v="0.7"/>
    <n v="-1.4255999999999998"/>
    <s v="NO"/>
    <n v="4.0824000000000007"/>
    <n v="1.7496"/>
    <n v="4"/>
  </r>
  <r>
    <n v="3305"/>
    <s v="CA-2014-104738"/>
    <x v="125"/>
    <d v="2015-01-01T00:00:00"/>
    <x v="0"/>
    <x v="407"/>
    <x v="407"/>
    <x v="1"/>
    <x v="0"/>
    <x v="128"/>
    <x v="5"/>
    <n v="78041"/>
    <x v="2"/>
    <s v="OFF-EN-10004955"/>
    <x v="1"/>
    <x v="12"/>
    <s v="Fashion Color Clasp Envelopes"/>
    <n v="12.984000000000002"/>
    <n v="3"/>
    <n v="0.2"/>
    <n v="4.7066999999999997"/>
    <s v="NO"/>
    <n v="7.7904000000000018"/>
    <n v="31.161600000000004"/>
    <n v="2"/>
  </r>
  <r>
    <n v="3306"/>
    <s v="CA-2014-104738"/>
    <x v="125"/>
    <d v="2015-01-01T00:00:00"/>
    <x v="0"/>
    <x v="407"/>
    <x v="407"/>
    <x v="1"/>
    <x v="0"/>
    <x v="128"/>
    <x v="5"/>
    <n v="78041"/>
    <x v="2"/>
    <s v="TEC-PH-10002468"/>
    <x v="2"/>
    <x v="7"/>
    <s v="Plantronics CS 50-USB - headset - Convertible, Monaural"/>
    <n v="217.58400000000003"/>
    <n v="2"/>
    <n v="0.2"/>
    <n v="19.03860000000001"/>
    <s v="NO"/>
    <n v="87.033600000000021"/>
    <n v="348.13440000000003"/>
    <n v="2"/>
  </r>
  <r>
    <n v="3307"/>
    <s v="CA-2014-104738"/>
    <x v="125"/>
    <d v="2015-01-01T00:00:00"/>
    <x v="0"/>
    <x v="407"/>
    <x v="407"/>
    <x v="1"/>
    <x v="0"/>
    <x v="128"/>
    <x v="5"/>
    <n v="78041"/>
    <x v="2"/>
    <s v="TEC-PH-10000576"/>
    <x v="2"/>
    <x v="7"/>
    <s v="AT&amp;T 1080 Corded phone"/>
    <n v="328.77600000000007"/>
    <n v="3"/>
    <n v="0.2"/>
    <n v="28.767899999999997"/>
    <s v="NO"/>
    <n v="197.26560000000006"/>
    <n v="789.06240000000014"/>
    <n v="2"/>
  </r>
  <r>
    <n v="3308"/>
    <s v="CA-2014-104738"/>
    <x v="125"/>
    <d v="2015-01-01T00:00:00"/>
    <x v="0"/>
    <x v="407"/>
    <x v="407"/>
    <x v="1"/>
    <x v="0"/>
    <x v="128"/>
    <x v="5"/>
    <n v="78041"/>
    <x v="2"/>
    <s v="OFF-BI-10002160"/>
    <x v="1"/>
    <x v="8"/>
    <s v="Acco Hanging Data Binders"/>
    <n v="2.2859999999999996"/>
    <n v="3"/>
    <n v="0.8"/>
    <n v="-3.6576000000000004"/>
    <s v="NO"/>
    <n v="5.4863999999999997"/>
    <n v="1.371599999999999"/>
    <n v="2"/>
  </r>
  <r>
    <n v="3309"/>
    <s v="CA-2014-104738"/>
    <x v="125"/>
    <d v="2015-01-01T00:00:00"/>
    <x v="0"/>
    <x v="407"/>
    <x v="407"/>
    <x v="1"/>
    <x v="0"/>
    <x v="128"/>
    <x v="5"/>
    <n v="78041"/>
    <x v="2"/>
    <s v="TEC-AC-10003628"/>
    <x v="2"/>
    <x v="11"/>
    <s v="Logitech 910-002974 M325 Wireless Mouse for Web Scrolling"/>
    <n v="47.984000000000002"/>
    <n v="2"/>
    <n v="0.2"/>
    <n v="14.395200000000004"/>
    <s v="NO"/>
    <n v="19.193600000000004"/>
    <n v="76.7744"/>
    <n v="2"/>
  </r>
  <r>
    <n v="3310"/>
    <s v="CA-2015-144386"/>
    <x v="599"/>
    <d v="2015-11-11T00:00:00"/>
    <x v="1"/>
    <x v="265"/>
    <x v="265"/>
    <x v="1"/>
    <x v="0"/>
    <x v="20"/>
    <x v="15"/>
    <n v="10009"/>
    <x v="3"/>
    <s v="OFF-BI-10001116"/>
    <x v="1"/>
    <x v="8"/>
    <s v="Wilson Jones 1&quot; Hanging DublLock Ring Binders"/>
    <n v="25.344000000000001"/>
    <n v="6"/>
    <n v="0.2"/>
    <n v="8.8704000000000018"/>
    <s v="NO"/>
    <n v="30.412800000000004"/>
    <n v="121.65120000000002"/>
    <n v="6"/>
  </r>
  <r>
    <n v="3311"/>
    <s v="CA-2016-111416"/>
    <x v="42"/>
    <d v="2016-09-22T00:00:00"/>
    <x v="1"/>
    <x v="560"/>
    <x v="560"/>
    <x v="0"/>
    <x v="0"/>
    <x v="20"/>
    <x v="15"/>
    <n v="10035"/>
    <x v="3"/>
    <s v="OFF-BI-10002026"/>
    <x v="1"/>
    <x v="8"/>
    <s v="Avery Arch Ring Binders"/>
    <n v="232.40000000000003"/>
    <n v="5"/>
    <n v="0.2"/>
    <n v="78.434999999999988"/>
    <s v="NO"/>
    <n v="232.40000000000006"/>
    <n v="929.60000000000014"/>
    <n v="5"/>
  </r>
  <r>
    <n v="3312"/>
    <s v="CA-2016-162747"/>
    <x v="231"/>
    <d v="2016-03-25T00:00:00"/>
    <x v="0"/>
    <x v="692"/>
    <x v="692"/>
    <x v="1"/>
    <x v="0"/>
    <x v="200"/>
    <x v="35"/>
    <n v="39503"/>
    <x v="0"/>
    <s v="FUR-FU-10003691"/>
    <x v="0"/>
    <x v="5"/>
    <s v="Eldon Image Series Desk Accessories, Ebony"/>
    <n v="86.45"/>
    <n v="7"/>
    <n v="0"/>
    <n v="38.038000000000004"/>
    <s v="NO"/>
    <n v="0"/>
    <n v="605.15"/>
    <n v="5"/>
  </r>
  <r>
    <n v="3313"/>
    <s v="US-2014-133130"/>
    <x v="127"/>
    <d v="2014-10-01T00:00:00"/>
    <x v="1"/>
    <x v="513"/>
    <x v="513"/>
    <x v="0"/>
    <x v="0"/>
    <x v="70"/>
    <x v="1"/>
    <n v="92037"/>
    <x v="1"/>
    <s v="FUR-CH-10002602"/>
    <x v="0"/>
    <x v="1"/>
    <s v="DMI Arturo Collection Mission-style Design Wood Chair"/>
    <n v="603.91999999999996"/>
    <n v="5"/>
    <n v="0.2"/>
    <n v="45.294000000000011"/>
    <s v="NO"/>
    <n v="603.91999999999996"/>
    <n v="2415.6799999999998"/>
    <n v="4"/>
  </r>
  <r>
    <n v="3314"/>
    <s v="US-2014-133130"/>
    <x v="127"/>
    <d v="2014-10-01T00:00:00"/>
    <x v="1"/>
    <x v="513"/>
    <x v="513"/>
    <x v="0"/>
    <x v="0"/>
    <x v="70"/>
    <x v="1"/>
    <n v="92037"/>
    <x v="1"/>
    <s v="OFF-PA-10000675"/>
    <x v="1"/>
    <x v="10"/>
    <s v="Xerox 1919"/>
    <n v="81.98"/>
    <n v="2"/>
    <n v="0"/>
    <n v="40.170200000000001"/>
    <s v="NO"/>
    <n v="0"/>
    <n v="163.96"/>
    <n v="4"/>
  </r>
  <r>
    <n v="3315"/>
    <s v="CA-2017-169978"/>
    <x v="165"/>
    <d v="2017-12-28T00:00:00"/>
    <x v="1"/>
    <x v="643"/>
    <x v="643"/>
    <x v="0"/>
    <x v="0"/>
    <x v="147"/>
    <x v="15"/>
    <n v="11572"/>
    <x v="3"/>
    <s v="FUR-CH-10002602"/>
    <x v="0"/>
    <x v="1"/>
    <s v="DMI Arturo Collection Mission-style Design Wood Chair"/>
    <n v="271.76400000000001"/>
    <n v="2"/>
    <n v="0.1"/>
    <n v="48.313600000000008"/>
    <s v="NO"/>
    <n v="54.352800000000002"/>
    <n v="489.17520000000002"/>
    <n v="4"/>
  </r>
  <r>
    <n v="3316"/>
    <s v="CA-2017-169978"/>
    <x v="165"/>
    <d v="2017-12-28T00:00:00"/>
    <x v="1"/>
    <x v="643"/>
    <x v="643"/>
    <x v="0"/>
    <x v="0"/>
    <x v="147"/>
    <x v="15"/>
    <n v="11572"/>
    <x v="3"/>
    <s v="OFF-BI-10001900"/>
    <x v="1"/>
    <x v="8"/>
    <s v="DXL Angle-View Binders with Locking Rings, Black"/>
    <n v="14.376000000000001"/>
    <n v="3"/>
    <n v="0.2"/>
    <n v="4.8518999999999997"/>
    <s v="NO"/>
    <n v="8.6256000000000004"/>
    <n v="34.502400000000002"/>
    <n v="4"/>
  </r>
  <r>
    <n v="3317"/>
    <s v="CA-2017-161739"/>
    <x v="468"/>
    <d v="2017-11-15T00:00:00"/>
    <x v="0"/>
    <x v="494"/>
    <x v="494"/>
    <x v="1"/>
    <x v="0"/>
    <x v="171"/>
    <x v="5"/>
    <n v="78664"/>
    <x v="2"/>
    <s v="FUR-FU-10001468"/>
    <x v="0"/>
    <x v="5"/>
    <s v="Tenex Antistatic Computer Chair Mats"/>
    <n v="341.96"/>
    <n v="5"/>
    <n v="0.6"/>
    <n v="-427.45000000000005"/>
    <s v="NO"/>
    <n v="1025.8799999999999"/>
    <n v="683.92000000000007"/>
    <n v="5"/>
  </r>
  <r>
    <n v="3318"/>
    <s v="CA-2015-165057"/>
    <x v="861"/>
    <d v="2015-09-15T00:00:00"/>
    <x v="1"/>
    <x v="56"/>
    <x v="56"/>
    <x v="0"/>
    <x v="0"/>
    <x v="56"/>
    <x v="1"/>
    <n v="92374"/>
    <x v="1"/>
    <s v="OFF-AR-10004648"/>
    <x v="1"/>
    <x v="6"/>
    <s v="Boston 19500 Mighty Mite Electric Pencil Sharpener"/>
    <n v="181.35"/>
    <n v="9"/>
    <n v="0"/>
    <n v="48.964500000000001"/>
    <s v="NO"/>
    <n v="0"/>
    <n v="1632.1499999999999"/>
    <n v="4"/>
  </r>
  <r>
    <n v="3319"/>
    <s v="CA-2015-165057"/>
    <x v="861"/>
    <d v="2015-09-15T00:00:00"/>
    <x v="1"/>
    <x v="56"/>
    <x v="56"/>
    <x v="0"/>
    <x v="0"/>
    <x v="56"/>
    <x v="1"/>
    <n v="92374"/>
    <x v="1"/>
    <s v="OFF-LA-10003190"/>
    <x v="1"/>
    <x v="2"/>
    <s v="Avery 474"/>
    <n v="8.64"/>
    <n v="3"/>
    <n v="0"/>
    <n v="4.2336"/>
    <s v="NO"/>
    <n v="0"/>
    <n v="25.92"/>
    <n v="4"/>
  </r>
  <r>
    <n v="3320"/>
    <s v="CA-2014-134551"/>
    <x v="414"/>
    <d v="2014-12-25T00:00:00"/>
    <x v="1"/>
    <x v="700"/>
    <x v="700"/>
    <x v="0"/>
    <x v="0"/>
    <x v="29"/>
    <x v="18"/>
    <n v="38401"/>
    <x v="0"/>
    <s v="OFF-AP-10004868"/>
    <x v="1"/>
    <x v="9"/>
    <s v="Hoover Commercial Soft Guard Upright Vacuum And Disposable Filtration Bags"/>
    <n v="43.512"/>
    <n v="7"/>
    <n v="0.2"/>
    <n v="3.8073000000000015"/>
    <s v="NO"/>
    <n v="60.916800000000002"/>
    <n v="243.66720000000001"/>
    <n v="5"/>
  </r>
  <r>
    <n v="3321"/>
    <s v="CA-2014-134551"/>
    <x v="414"/>
    <d v="2014-12-25T00:00:00"/>
    <x v="1"/>
    <x v="700"/>
    <x v="700"/>
    <x v="0"/>
    <x v="0"/>
    <x v="29"/>
    <x v="18"/>
    <n v="38401"/>
    <x v="0"/>
    <s v="FUR-CH-10004287"/>
    <x v="0"/>
    <x v="1"/>
    <s v="SAFCO Arco Folding Chair"/>
    <n v="662.88"/>
    <n v="3"/>
    <n v="0.2"/>
    <n v="74.573999999999955"/>
    <s v="NO"/>
    <n v="397.72800000000001"/>
    <n v="1590.9119999999998"/>
    <n v="5"/>
  </r>
  <r>
    <n v="3322"/>
    <s v="CA-2014-134551"/>
    <x v="414"/>
    <d v="2014-12-25T00:00:00"/>
    <x v="1"/>
    <x v="700"/>
    <x v="700"/>
    <x v="0"/>
    <x v="0"/>
    <x v="29"/>
    <x v="18"/>
    <n v="38401"/>
    <x v="0"/>
    <s v="OFF-PA-10002689"/>
    <x v="1"/>
    <x v="10"/>
    <s v="Weyerhaeuser First Choice Laser/Copy Paper (20Lb. and 88 Bright)"/>
    <n v="25.920000000000005"/>
    <n v="5"/>
    <n v="0.2"/>
    <n v="9.0719999999999992"/>
    <s v="NO"/>
    <n v="25.920000000000005"/>
    <n v="103.68000000000002"/>
    <n v="5"/>
  </r>
  <r>
    <n v="3323"/>
    <s v="CA-2015-120810"/>
    <x v="862"/>
    <d v="2015-07-27T00:00:00"/>
    <x v="1"/>
    <x v="274"/>
    <x v="274"/>
    <x v="2"/>
    <x v="0"/>
    <x v="20"/>
    <x v="15"/>
    <n v="10009"/>
    <x v="3"/>
    <s v="OFF-AP-10002892"/>
    <x v="1"/>
    <x v="9"/>
    <s v="Belkin F5C206VTEL 6 Outlet Surge"/>
    <n v="68.94"/>
    <n v="3"/>
    <n v="0"/>
    <n v="20.681999999999995"/>
    <s v="NO"/>
    <n v="0"/>
    <n v="206.82"/>
    <n v="4"/>
  </r>
  <r>
    <n v="3324"/>
    <s v="CA-2015-120810"/>
    <x v="862"/>
    <d v="2015-07-27T00:00:00"/>
    <x v="1"/>
    <x v="274"/>
    <x v="274"/>
    <x v="2"/>
    <x v="0"/>
    <x v="20"/>
    <x v="15"/>
    <n v="10009"/>
    <x v="3"/>
    <s v="FUR-FU-10002253"/>
    <x v="0"/>
    <x v="5"/>
    <s v="Howard Miller 13&quot; Diameter Pewter Finish Round Wall Clock"/>
    <n v="128.82"/>
    <n v="3"/>
    <n v="0"/>
    <n v="50.239800000000002"/>
    <s v="NO"/>
    <n v="0"/>
    <n v="386.46"/>
    <n v="4"/>
  </r>
  <r>
    <n v="3325"/>
    <s v="CA-2014-165309"/>
    <x v="7"/>
    <d v="2014-11-15T00:00:00"/>
    <x v="1"/>
    <x v="30"/>
    <x v="30"/>
    <x v="0"/>
    <x v="0"/>
    <x v="12"/>
    <x v="5"/>
    <n v="77095"/>
    <x v="2"/>
    <s v="OFF-BI-10001359"/>
    <x v="1"/>
    <x v="8"/>
    <s v="GBC DocuBind TL300 Electric Binding System"/>
    <n v="896.98999999999978"/>
    <n v="5"/>
    <n v="0.8"/>
    <n v="-1480.0335000000009"/>
    <s v="NO"/>
    <n v="3587.9599999999991"/>
    <n v="896.98999999999978"/>
    <n v="4"/>
  </r>
  <r>
    <n v="3326"/>
    <s v="CA-2014-165309"/>
    <x v="7"/>
    <d v="2014-11-15T00:00:00"/>
    <x v="1"/>
    <x v="30"/>
    <x v="30"/>
    <x v="0"/>
    <x v="0"/>
    <x v="12"/>
    <x v="5"/>
    <n v="77095"/>
    <x v="2"/>
    <s v="OFF-BI-10001267"/>
    <x v="1"/>
    <x v="8"/>
    <s v="Universal Recycled Hanging Pressboard Report Binders, Letter Size"/>
    <n v="1.2339999999999998"/>
    <n v="1"/>
    <n v="0.8"/>
    <n v="-1.9744000000000002"/>
    <s v="NO"/>
    <n v="0.98719999999999986"/>
    <n v="0.24679999999999991"/>
    <n v="4"/>
  </r>
  <r>
    <n v="3327"/>
    <s v="CA-2014-165309"/>
    <x v="7"/>
    <d v="2014-11-15T00:00:00"/>
    <x v="1"/>
    <x v="30"/>
    <x v="30"/>
    <x v="0"/>
    <x v="0"/>
    <x v="12"/>
    <x v="5"/>
    <n v="77095"/>
    <x v="2"/>
    <s v="OFF-AR-10003582"/>
    <x v="1"/>
    <x v="6"/>
    <s v="Boston Electric Pencil Sharpener, Model 1818, Charcoal Black"/>
    <n v="67.56"/>
    <n v="3"/>
    <n v="0.2"/>
    <n v="6.7560000000000038"/>
    <s v="NO"/>
    <n v="40.536000000000001"/>
    <n v="162.14400000000001"/>
    <n v="4"/>
  </r>
  <r>
    <n v="3328"/>
    <s v="CA-2014-165309"/>
    <x v="7"/>
    <d v="2014-11-15T00:00:00"/>
    <x v="1"/>
    <x v="30"/>
    <x v="30"/>
    <x v="0"/>
    <x v="0"/>
    <x v="12"/>
    <x v="5"/>
    <n v="77095"/>
    <x v="2"/>
    <s v="OFF-PA-10003724"/>
    <x v="1"/>
    <x v="10"/>
    <s v="Wirebound Message Book, 4 per Page"/>
    <n v="21.720000000000002"/>
    <n v="5"/>
    <n v="0.2"/>
    <n v="7.8734999999999991"/>
    <s v="NO"/>
    <n v="21.720000000000002"/>
    <n v="86.88000000000001"/>
    <n v="4"/>
  </r>
  <r>
    <n v="3329"/>
    <s v="CA-2014-165309"/>
    <x v="7"/>
    <d v="2014-11-15T00:00:00"/>
    <x v="1"/>
    <x v="30"/>
    <x v="30"/>
    <x v="0"/>
    <x v="0"/>
    <x v="12"/>
    <x v="5"/>
    <n v="77095"/>
    <x v="2"/>
    <s v="OFF-PA-10001033"/>
    <x v="1"/>
    <x v="10"/>
    <s v="Xerox 1893"/>
    <n v="262.33600000000001"/>
    <n v="8"/>
    <n v="0.2"/>
    <n v="95.096800000000002"/>
    <s v="NO"/>
    <n v="419.73760000000004"/>
    <n v="1678.9504000000002"/>
    <n v="4"/>
  </r>
  <r>
    <n v="3330"/>
    <s v="CA-2014-165309"/>
    <x v="7"/>
    <d v="2014-11-15T00:00:00"/>
    <x v="1"/>
    <x v="30"/>
    <x v="30"/>
    <x v="0"/>
    <x v="0"/>
    <x v="12"/>
    <x v="5"/>
    <n v="77095"/>
    <x v="2"/>
    <s v="TEC-PH-10003505"/>
    <x v="2"/>
    <x v="7"/>
    <s v="Geemarc AmpliPOWER60"/>
    <n v="148.47999999999999"/>
    <n v="2"/>
    <n v="0.2"/>
    <n v="16.703999999999986"/>
    <s v="NO"/>
    <n v="59.391999999999996"/>
    <n v="237.56799999999998"/>
    <n v="4"/>
  </r>
  <r>
    <n v="3331"/>
    <s v="CA-2014-165309"/>
    <x v="7"/>
    <d v="2014-11-15T00:00:00"/>
    <x v="1"/>
    <x v="30"/>
    <x v="30"/>
    <x v="0"/>
    <x v="0"/>
    <x v="12"/>
    <x v="5"/>
    <n v="77095"/>
    <x v="2"/>
    <s v="TEC-PH-10004959"/>
    <x v="2"/>
    <x v="7"/>
    <s v="Classic Ivory Antique Telephone ZL1810"/>
    <n v="241.17599999999999"/>
    <n v="3"/>
    <n v="0.2"/>
    <n v="15.07350000000001"/>
    <s v="NO"/>
    <n v="144.7056"/>
    <n v="578.82240000000002"/>
    <n v="4"/>
  </r>
  <r>
    <n v="3332"/>
    <s v="CA-2017-122595"/>
    <x v="817"/>
    <d v="2017-12-20T00:00:00"/>
    <x v="1"/>
    <x v="39"/>
    <x v="39"/>
    <x v="2"/>
    <x v="0"/>
    <x v="22"/>
    <x v="10"/>
    <n v="60653"/>
    <x v="2"/>
    <s v="TEC-AC-10000474"/>
    <x v="2"/>
    <x v="11"/>
    <s v="Kensington Expert Mouse Optical USB Trackball for PC or Mac"/>
    <n v="227.976"/>
    <n v="3"/>
    <n v="0.2"/>
    <n v="28.496999999999957"/>
    <s v="NO"/>
    <n v="136.78560000000002"/>
    <n v="547.14239999999995"/>
    <n v="6"/>
  </r>
  <r>
    <n v="3333"/>
    <s v="CA-2017-122595"/>
    <x v="817"/>
    <d v="2017-12-20T00:00:00"/>
    <x v="1"/>
    <x v="39"/>
    <x v="39"/>
    <x v="2"/>
    <x v="0"/>
    <x v="22"/>
    <x v="10"/>
    <n v="60653"/>
    <x v="2"/>
    <s v="TEC-PH-10003095"/>
    <x v="2"/>
    <x v="7"/>
    <s v="Samsung HM1900 Bluetooth Headset"/>
    <n v="52.679999999999993"/>
    <n v="3"/>
    <n v="0.2"/>
    <n v="19.754999999999999"/>
    <s v="NO"/>
    <n v="31.607999999999993"/>
    <n v="126.43199999999997"/>
    <n v="6"/>
  </r>
  <r>
    <n v="3334"/>
    <s v="CA-2017-122595"/>
    <x v="817"/>
    <d v="2017-12-20T00:00:00"/>
    <x v="1"/>
    <x v="39"/>
    <x v="39"/>
    <x v="2"/>
    <x v="0"/>
    <x v="22"/>
    <x v="10"/>
    <n v="60653"/>
    <x v="2"/>
    <s v="FUR-FU-10002963"/>
    <x v="0"/>
    <x v="5"/>
    <s v="Master Caster Door Stop, Gray"/>
    <n v="2.032"/>
    <n v="1"/>
    <n v="0.6"/>
    <n v="-1.3208000000000002"/>
    <s v="NO"/>
    <n v="1.2192000000000001"/>
    <n v="0.81279999999999997"/>
    <n v="6"/>
  </r>
  <r>
    <n v="3335"/>
    <s v="US-2017-109253"/>
    <x v="170"/>
    <d v="2017-08-22T00:00:00"/>
    <x v="2"/>
    <x v="701"/>
    <x v="701"/>
    <x v="0"/>
    <x v="0"/>
    <x v="182"/>
    <x v="1"/>
    <n v="94601"/>
    <x v="1"/>
    <s v="OFF-AR-10000203"/>
    <x v="1"/>
    <x v="6"/>
    <s v="Newell 336"/>
    <n v="17.12"/>
    <n v="4"/>
    <n v="0"/>
    <n v="4.9647999999999985"/>
    <s v="Yes"/>
    <n v="0"/>
    <n v="68.48"/>
    <n v="1"/>
  </r>
  <r>
    <n v="3336"/>
    <s v="US-2017-109253"/>
    <x v="170"/>
    <d v="2017-08-22T00:00:00"/>
    <x v="2"/>
    <x v="701"/>
    <x v="701"/>
    <x v="0"/>
    <x v="0"/>
    <x v="182"/>
    <x v="1"/>
    <n v="94601"/>
    <x v="1"/>
    <s v="TEC-PH-10004667"/>
    <x v="2"/>
    <x v="7"/>
    <s v="Cisco 8x8 Inc. 6753i IP Business Phone System"/>
    <n v="431.96800000000007"/>
    <n v="4"/>
    <n v="0.2"/>
    <n v="37.797199999999975"/>
    <s v="Yes"/>
    <n v="345.57440000000008"/>
    <n v="1382.2976000000003"/>
    <n v="1"/>
  </r>
  <r>
    <n v="3337"/>
    <s v="US-2017-109253"/>
    <x v="170"/>
    <d v="2017-08-22T00:00:00"/>
    <x v="2"/>
    <x v="701"/>
    <x v="701"/>
    <x v="0"/>
    <x v="0"/>
    <x v="182"/>
    <x v="1"/>
    <n v="94601"/>
    <x v="1"/>
    <s v="FUR-FU-10000193"/>
    <x v="0"/>
    <x v="5"/>
    <s v="Tenex Chairmats For Use with Hard Floors"/>
    <n v="129.91999999999999"/>
    <n v="4"/>
    <n v="0"/>
    <n v="10.393599999999992"/>
    <s v="Yes"/>
    <n v="0"/>
    <n v="519.67999999999995"/>
    <n v="1"/>
  </r>
  <r>
    <n v="3338"/>
    <s v="US-2017-109253"/>
    <x v="170"/>
    <d v="2017-08-22T00:00:00"/>
    <x v="2"/>
    <x v="701"/>
    <x v="701"/>
    <x v="0"/>
    <x v="0"/>
    <x v="182"/>
    <x v="1"/>
    <n v="94601"/>
    <x v="1"/>
    <s v="FUR-TA-10001539"/>
    <x v="0"/>
    <x v="3"/>
    <s v="Chromcraft Rectangular Conference Tables"/>
    <n v="568.72800000000007"/>
    <n v="3"/>
    <n v="0.2"/>
    <n v="28.436399999999935"/>
    <s v="Yes"/>
    <n v="341.23680000000007"/>
    <n v="1364.9472000000001"/>
    <n v="1"/>
  </r>
  <r>
    <n v="3339"/>
    <s v="US-2017-109253"/>
    <x v="170"/>
    <d v="2017-08-22T00:00:00"/>
    <x v="2"/>
    <x v="701"/>
    <x v="701"/>
    <x v="0"/>
    <x v="0"/>
    <x v="182"/>
    <x v="1"/>
    <n v="94601"/>
    <x v="1"/>
    <s v="OFF-BI-10000962"/>
    <x v="1"/>
    <x v="8"/>
    <s v="Acco Flexible ACCOHIDE Square Ring Data Binder, Dark Blue, 11 1/2&quot; X 14&quot; 7/8&quot;"/>
    <n v="117.14400000000001"/>
    <n v="9"/>
    <n v="0.2"/>
    <n v="42.464699999999993"/>
    <s v="Yes"/>
    <n v="210.85920000000002"/>
    <n v="843.43680000000006"/>
    <n v="1"/>
  </r>
  <r>
    <n v="3340"/>
    <s v="US-2017-109253"/>
    <x v="170"/>
    <d v="2017-08-22T00:00:00"/>
    <x v="2"/>
    <x v="701"/>
    <x v="701"/>
    <x v="0"/>
    <x v="0"/>
    <x v="182"/>
    <x v="1"/>
    <n v="94601"/>
    <x v="1"/>
    <s v="OFF-AP-10002867"/>
    <x v="1"/>
    <x v="9"/>
    <s v="Fellowes Command Center 5-outlet power strip"/>
    <n v="203.52"/>
    <n v="3"/>
    <n v="0"/>
    <n v="54.950400000000002"/>
    <s v="Yes"/>
    <n v="0"/>
    <n v="610.56000000000006"/>
    <n v="1"/>
  </r>
  <r>
    <n v="3341"/>
    <s v="US-2017-109253"/>
    <x v="170"/>
    <d v="2017-08-22T00:00:00"/>
    <x v="2"/>
    <x v="701"/>
    <x v="701"/>
    <x v="0"/>
    <x v="0"/>
    <x v="182"/>
    <x v="1"/>
    <n v="94601"/>
    <x v="1"/>
    <s v="OFF-LA-10001158"/>
    <x v="1"/>
    <x v="2"/>
    <s v="Avery Address/Shipping Labels for Typewriters, 4&quot; x 2&quot;"/>
    <n v="51.75"/>
    <n v="5"/>
    <n v="0"/>
    <n v="24.84"/>
    <s v="Yes"/>
    <n v="0"/>
    <n v="258.75"/>
    <n v="1"/>
  </r>
  <r>
    <n v="3342"/>
    <s v="CA-2016-145982"/>
    <x v="278"/>
    <d v="2016-09-01T00:00:00"/>
    <x v="0"/>
    <x v="26"/>
    <x v="26"/>
    <x v="0"/>
    <x v="0"/>
    <x v="94"/>
    <x v="31"/>
    <n v="2169"/>
    <x v="3"/>
    <s v="OFF-PA-10000675"/>
    <x v="1"/>
    <x v="10"/>
    <s v="Xerox 1919"/>
    <n v="122.97"/>
    <n v="3"/>
    <n v="0"/>
    <n v="60.255300000000005"/>
    <s v="Yes"/>
    <n v="0"/>
    <n v="368.90999999999997"/>
    <n v="5"/>
  </r>
  <r>
    <n v="3343"/>
    <s v="CA-2016-145982"/>
    <x v="278"/>
    <d v="2016-09-01T00:00:00"/>
    <x v="0"/>
    <x v="26"/>
    <x v="26"/>
    <x v="0"/>
    <x v="0"/>
    <x v="94"/>
    <x v="31"/>
    <n v="2169"/>
    <x v="3"/>
    <s v="FUR-TA-10001307"/>
    <x v="0"/>
    <x v="3"/>
    <s v="SAFCO PlanMaster Heigh-Adjustable Drafting Table Base, 43w x 30d x 30-37h, Black"/>
    <n v="244.61499999999998"/>
    <n v="1"/>
    <n v="0.3"/>
    <n v="20.966999999999999"/>
    <s v="Yes"/>
    <n v="73.384499999999989"/>
    <n v="171.23050000000001"/>
    <n v="5"/>
  </r>
  <r>
    <n v="3344"/>
    <s v="CA-2016-145982"/>
    <x v="278"/>
    <d v="2016-09-01T00:00:00"/>
    <x v="0"/>
    <x v="26"/>
    <x v="26"/>
    <x v="0"/>
    <x v="0"/>
    <x v="94"/>
    <x v="31"/>
    <n v="2169"/>
    <x v="3"/>
    <s v="TEC-PH-10000011"/>
    <x v="2"/>
    <x v="7"/>
    <s v="PureGear Roll-On Screen Protector"/>
    <n v="59.97"/>
    <n v="3"/>
    <n v="0"/>
    <n v="28.785599999999995"/>
    <s v="Yes"/>
    <n v="0"/>
    <n v="179.91"/>
    <n v="5"/>
  </r>
  <r>
    <n v="3345"/>
    <s v="CA-2016-145982"/>
    <x v="278"/>
    <d v="2016-09-01T00:00:00"/>
    <x v="0"/>
    <x v="26"/>
    <x v="26"/>
    <x v="0"/>
    <x v="0"/>
    <x v="94"/>
    <x v="31"/>
    <n v="2169"/>
    <x v="3"/>
    <s v="OFF-PA-10002666"/>
    <x v="1"/>
    <x v="10"/>
    <s v="Southworth 25% Cotton Linen-Finish Paper &amp; Envelopes"/>
    <n v="81.540000000000006"/>
    <n v="9"/>
    <n v="0"/>
    <n v="36.692999999999998"/>
    <s v="Yes"/>
    <n v="0"/>
    <n v="733.86"/>
    <n v="5"/>
  </r>
  <r>
    <n v="3346"/>
    <s v="CA-2016-145982"/>
    <x v="278"/>
    <d v="2016-09-01T00:00:00"/>
    <x v="0"/>
    <x v="26"/>
    <x v="26"/>
    <x v="0"/>
    <x v="0"/>
    <x v="94"/>
    <x v="31"/>
    <n v="2169"/>
    <x v="3"/>
    <s v="OFF-FA-10000735"/>
    <x v="1"/>
    <x v="13"/>
    <s v="Staples"/>
    <n v="11.68"/>
    <n v="4"/>
    <n v="0"/>
    <n v="5.2559999999999993"/>
    <s v="Yes"/>
    <n v="0"/>
    <n v="46.72"/>
    <n v="5"/>
  </r>
  <r>
    <n v="3347"/>
    <s v="CA-2016-145982"/>
    <x v="278"/>
    <d v="2016-09-01T00:00:00"/>
    <x v="0"/>
    <x v="26"/>
    <x v="26"/>
    <x v="0"/>
    <x v="0"/>
    <x v="94"/>
    <x v="31"/>
    <n v="2169"/>
    <x v="3"/>
    <s v="OFF-BI-10000174"/>
    <x v="1"/>
    <x v="8"/>
    <s v="Wilson Jones Clip &amp; Carry Folder Binder Tool for Ring Binders, Clear"/>
    <n v="29"/>
    <n v="5"/>
    <n v="0"/>
    <n v="13.919999999999998"/>
    <s v="Yes"/>
    <n v="0"/>
    <n v="145"/>
    <n v="5"/>
  </r>
  <r>
    <n v="3348"/>
    <s v="CA-2015-112014"/>
    <x v="863"/>
    <d v="2015-08-20T00:00:00"/>
    <x v="1"/>
    <x v="21"/>
    <x v="21"/>
    <x v="1"/>
    <x v="0"/>
    <x v="358"/>
    <x v="1"/>
    <n v="92399"/>
    <x v="1"/>
    <s v="OFF-AR-10003156"/>
    <x v="1"/>
    <x v="6"/>
    <s v="50 Colored Long Pencils"/>
    <n v="50.8"/>
    <n v="5"/>
    <n v="0"/>
    <n v="13.208000000000002"/>
    <s v="NO"/>
    <n v="0"/>
    <n v="254"/>
    <n v="7"/>
  </r>
  <r>
    <n v="3349"/>
    <s v="CA-2017-154732"/>
    <x v="60"/>
    <d v="2017-11-07T00:00:00"/>
    <x v="2"/>
    <x v="124"/>
    <x v="124"/>
    <x v="1"/>
    <x v="0"/>
    <x v="22"/>
    <x v="10"/>
    <n v="60623"/>
    <x v="2"/>
    <s v="OFF-BI-10000474"/>
    <x v="1"/>
    <x v="8"/>
    <s v="Avery Recycled Flexi-View Covers for Binding Systems"/>
    <n v="16.029999999999998"/>
    <n v="5"/>
    <n v="0.8"/>
    <n v="-25.648000000000003"/>
    <s v="NO"/>
    <n v="64.11999999999999"/>
    <n v="16.03"/>
    <n v="2"/>
  </r>
  <r>
    <n v="3350"/>
    <s v="US-2016-157308"/>
    <x v="864"/>
    <d v="2016-08-21T00:00:00"/>
    <x v="1"/>
    <x v="392"/>
    <x v="392"/>
    <x v="0"/>
    <x v="0"/>
    <x v="4"/>
    <x v="4"/>
    <n v="98105"/>
    <x v="1"/>
    <s v="OFF-BI-10003712"/>
    <x v="1"/>
    <x v="8"/>
    <s v="Acco Pressboard Covers with Storage Hooks, 14 7/8&quot; x 11&quot;, Light Blue"/>
    <n v="15.712000000000002"/>
    <n v="4"/>
    <n v="0.2"/>
    <n v="5.6955999999999989"/>
    <s v="NO"/>
    <n v="12.569600000000001"/>
    <n v="50.278400000000005"/>
    <n v="4"/>
  </r>
  <r>
    <n v="3351"/>
    <s v="CA-2016-147536"/>
    <x v="482"/>
    <d v="2016-12-31T00:00:00"/>
    <x v="1"/>
    <x v="239"/>
    <x v="239"/>
    <x v="0"/>
    <x v="0"/>
    <x v="20"/>
    <x v="15"/>
    <n v="10024"/>
    <x v="3"/>
    <s v="TEC-AC-10003280"/>
    <x v="2"/>
    <x v="11"/>
    <s v="Belkin F8E887 USB Wired Ergonomic Keyboard"/>
    <n v="89.97"/>
    <n v="3"/>
    <n v="0"/>
    <n v="18.893699999999995"/>
    <s v="NO"/>
    <n v="0"/>
    <n v="269.90999999999997"/>
    <n v="5"/>
  </r>
  <r>
    <n v="3352"/>
    <s v="US-2014-134733"/>
    <x v="865"/>
    <d v="2014-09-28T00:00:00"/>
    <x v="1"/>
    <x v="312"/>
    <x v="312"/>
    <x v="1"/>
    <x v="0"/>
    <x v="70"/>
    <x v="1"/>
    <n v="92037"/>
    <x v="1"/>
    <s v="FUR-BO-10002916"/>
    <x v="0"/>
    <x v="0"/>
    <s v="Rush Hierlooms Collection 1&quot; Thick Stackable Bookcases"/>
    <n v="435.99900000000002"/>
    <n v="3"/>
    <n v="0.15"/>
    <n v="20.517599999999987"/>
    <s v="NO"/>
    <n v="196.19955000000002"/>
    <n v="1111.79745"/>
    <n v="5"/>
  </r>
  <r>
    <n v="3353"/>
    <s v="US-2014-134733"/>
    <x v="865"/>
    <d v="2014-09-28T00:00:00"/>
    <x v="1"/>
    <x v="312"/>
    <x v="312"/>
    <x v="1"/>
    <x v="0"/>
    <x v="70"/>
    <x v="1"/>
    <n v="92037"/>
    <x v="1"/>
    <s v="TEC-PH-10002726"/>
    <x v="2"/>
    <x v="7"/>
    <s v="netTALK DUO VoIP Telephone Service"/>
    <n v="83.984000000000009"/>
    <n v="2"/>
    <n v="0.2"/>
    <n v="31.494"/>
    <s v="NO"/>
    <n v="33.593600000000002"/>
    <n v="134.37440000000001"/>
    <n v="5"/>
  </r>
  <r>
    <n v="3354"/>
    <s v="US-2014-150434"/>
    <x v="866"/>
    <d v="2014-07-24T00:00:00"/>
    <x v="1"/>
    <x v="119"/>
    <x v="119"/>
    <x v="1"/>
    <x v="0"/>
    <x v="39"/>
    <x v="29"/>
    <n v="6010"/>
    <x v="3"/>
    <s v="TEC-PH-10000895"/>
    <x v="2"/>
    <x v="7"/>
    <s v="Polycom VVX 310 VoIP phone"/>
    <n v="359.98"/>
    <n v="2"/>
    <n v="0"/>
    <n v="93.594800000000021"/>
    <s v="NO"/>
    <n v="0"/>
    <n v="719.96"/>
    <n v="5"/>
  </r>
  <r>
    <n v="3355"/>
    <s v="US-2014-150434"/>
    <x v="866"/>
    <d v="2014-07-24T00:00:00"/>
    <x v="1"/>
    <x v="119"/>
    <x v="119"/>
    <x v="1"/>
    <x v="0"/>
    <x v="39"/>
    <x v="29"/>
    <n v="6010"/>
    <x v="3"/>
    <s v="FUR-TA-10004152"/>
    <x v="0"/>
    <x v="3"/>
    <s v="Barricks 18&quot; x 48&quot; Non-Folding Utility Table with Bottom Storage Shelf"/>
    <n v="70.559999999999988"/>
    <n v="1"/>
    <n v="0.3"/>
    <n v="-4.032"/>
    <s v="NO"/>
    <n v="21.167999999999996"/>
    <n v="49.391999999999996"/>
    <n v="5"/>
  </r>
  <r>
    <n v="3356"/>
    <s v="US-2014-150434"/>
    <x v="866"/>
    <d v="2014-07-24T00:00:00"/>
    <x v="1"/>
    <x v="119"/>
    <x v="119"/>
    <x v="1"/>
    <x v="0"/>
    <x v="39"/>
    <x v="29"/>
    <n v="6010"/>
    <x v="3"/>
    <s v="OFF-BI-10003694"/>
    <x v="1"/>
    <x v="8"/>
    <s v="Avery 3 1/2&quot; Diskette Storage Pages, 10/Pack"/>
    <n v="20.88"/>
    <n v="2"/>
    <n v="0"/>
    <n v="9.6047999999999991"/>
    <s v="NO"/>
    <n v="0"/>
    <n v="41.76"/>
    <n v="5"/>
  </r>
  <r>
    <n v="3357"/>
    <s v="US-2014-150434"/>
    <x v="866"/>
    <d v="2014-07-24T00:00:00"/>
    <x v="1"/>
    <x v="119"/>
    <x v="119"/>
    <x v="1"/>
    <x v="0"/>
    <x v="39"/>
    <x v="29"/>
    <n v="6010"/>
    <x v="3"/>
    <s v="OFF-BI-10002160"/>
    <x v="1"/>
    <x v="8"/>
    <s v="Acco Hanging Data Binders"/>
    <n v="3.81"/>
    <n v="1"/>
    <n v="0"/>
    <n v="1.8288"/>
    <s v="NO"/>
    <n v="0"/>
    <n v="3.81"/>
    <n v="5"/>
  </r>
  <r>
    <n v="3358"/>
    <s v="CA-2017-100335"/>
    <x v="210"/>
    <d v="2017-09-13T00:00:00"/>
    <x v="1"/>
    <x v="376"/>
    <x v="376"/>
    <x v="2"/>
    <x v="0"/>
    <x v="22"/>
    <x v="10"/>
    <n v="60610"/>
    <x v="2"/>
    <s v="OFF-PA-10001685"/>
    <x v="1"/>
    <x v="10"/>
    <s v="Easy-staple paper"/>
    <n v="73.007999999999996"/>
    <n v="9"/>
    <n v="0.2"/>
    <n v="26.465400000000006"/>
    <s v="NO"/>
    <n v="131.4144"/>
    <n v="525.6576"/>
    <n v="6"/>
  </r>
  <r>
    <n v="3359"/>
    <s v="CA-2016-139234"/>
    <x v="715"/>
    <d v="2016-05-10T00:00:00"/>
    <x v="1"/>
    <x v="578"/>
    <x v="578"/>
    <x v="0"/>
    <x v="0"/>
    <x v="22"/>
    <x v="10"/>
    <n v="60610"/>
    <x v="2"/>
    <s v="OFF-BI-10000773"/>
    <x v="1"/>
    <x v="8"/>
    <s v="Insertable Tab Post Binder Dividers"/>
    <n v="3.2079999999999993"/>
    <n v="2"/>
    <n v="0.8"/>
    <n v="-5.2932000000000023"/>
    <s v="NO"/>
    <n v="5.1327999999999996"/>
    <n v="1.283199999999999"/>
    <n v="4"/>
  </r>
  <r>
    <n v="3360"/>
    <s v="CA-2016-139234"/>
    <x v="715"/>
    <d v="2016-05-10T00:00:00"/>
    <x v="1"/>
    <x v="578"/>
    <x v="578"/>
    <x v="0"/>
    <x v="0"/>
    <x v="22"/>
    <x v="10"/>
    <n v="60610"/>
    <x v="2"/>
    <s v="TEC-AC-10004510"/>
    <x v="2"/>
    <x v="11"/>
    <s v="Logitech Desktop MK120 Mouse and keyboard Combo"/>
    <n v="26.176000000000002"/>
    <n v="2"/>
    <n v="0.2"/>
    <n v="-3.272000000000002"/>
    <s v="NO"/>
    <n v="10.470400000000001"/>
    <n v="41.881600000000006"/>
    <n v="4"/>
  </r>
  <r>
    <n v="3361"/>
    <s v="US-2015-142020"/>
    <x v="593"/>
    <d v="2015-06-08T00:00:00"/>
    <x v="0"/>
    <x v="426"/>
    <x v="426"/>
    <x v="2"/>
    <x v="0"/>
    <x v="20"/>
    <x v="15"/>
    <n v="10024"/>
    <x v="3"/>
    <s v="OFF-PA-10004569"/>
    <x v="1"/>
    <x v="10"/>
    <s v="Wirebound Message Books, Two 4 1/4&quot; x 5&quot; Forms per Page"/>
    <n v="30.44"/>
    <n v="4"/>
    <n v="0"/>
    <n v="14.306799999999999"/>
    <s v="NO"/>
    <n v="0"/>
    <n v="121.76"/>
    <n v="4"/>
  </r>
  <r>
    <n v="3362"/>
    <s v="US-2015-142020"/>
    <x v="593"/>
    <d v="2015-06-08T00:00:00"/>
    <x v="0"/>
    <x v="426"/>
    <x v="426"/>
    <x v="2"/>
    <x v="0"/>
    <x v="20"/>
    <x v="15"/>
    <n v="10024"/>
    <x v="3"/>
    <s v="FUR-FU-10000672"/>
    <x v="0"/>
    <x v="5"/>
    <s v="Executive Impressions 10&quot; Spectator Wall Clock"/>
    <n v="35.28"/>
    <n v="3"/>
    <n v="0"/>
    <n v="11.995199999999997"/>
    <s v="NO"/>
    <n v="0"/>
    <n v="105.84"/>
    <n v="4"/>
  </r>
  <r>
    <n v="3363"/>
    <s v="CA-2015-139962"/>
    <x v="350"/>
    <d v="2015-12-20T00:00:00"/>
    <x v="1"/>
    <x v="656"/>
    <x v="656"/>
    <x v="2"/>
    <x v="0"/>
    <x v="359"/>
    <x v="31"/>
    <n v="2151"/>
    <x v="3"/>
    <s v="OFF-PA-10004451"/>
    <x v="1"/>
    <x v="10"/>
    <s v="Xerox 222"/>
    <n v="19.440000000000001"/>
    <n v="3"/>
    <n v="0"/>
    <n v="9.3312000000000008"/>
    <s v="NO"/>
    <n v="0"/>
    <n v="58.320000000000007"/>
    <n v="7"/>
  </r>
  <r>
    <n v="3364"/>
    <s v="CA-2015-139962"/>
    <x v="350"/>
    <d v="2015-12-20T00:00:00"/>
    <x v="1"/>
    <x v="656"/>
    <x v="656"/>
    <x v="2"/>
    <x v="0"/>
    <x v="359"/>
    <x v="31"/>
    <n v="2151"/>
    <x v="3"/>
    <s v="OFF-BI-10004738"/>
    <x v="1"/>
    <x v="8"/>
    <s v="Flexible Leather- Look Classic Collection Ring Binder"/>
    <n v="37.880000000000003"/>
    <n v="2"/>
    <n v="0"/>
    <n v="18.940000000000001"/>
    <s v="NO"/>
    <n v="0"/>
    <n v="75.760000000000005"/>
    <n v="7"/>
  </r>
  <r>
    <n v="3365"/>
    <s v="CA-2016-130050"/>
    <x v="87"/>
    <d v="2016-07-18T00:00:00"/>
    <x v="0"/>
    <x v="466"/>
    <x v="466"/>
    <x v="1"/>
    <x v="0"/>
    <x v="12"/>
    <x v="5"/>
    <n v="77036"/>
    <x v="2"/>
    <s v="FUR-FU-10001940"/>
    <x v="0"/>
    <x v="5"/>
    <s v="Staple-based wall hangings"/>
    <n v="9.5519999999999996"/>
    <n v="3"/>
    <n v="0.6"/>
    <n v="-3.8207999999999984"/>
    <s v="NO"/>
    <n v="17.1936"/>
    <n v="11.462399999999999"/>
    <n v="2"/>
  </r>
  <r>
    <n v="3366"/>
    <s v="CA-2014-115161"/>
    <x v="867"/>
    <d v="2014-02-02T00:00:00"/>
    <x v="2"/>
    <x v="702"/>
    <x v="702"/>
    <x v="0"/>
    <x v="0"/>
    <x v="133"/>
    <x v="1"/>
    <n v="92691"/>
    <x v="1"/>
    <s v="FUR-BO-10003966"/>
    <x v="0"/>
    <x v="0"/>
    <s v="Sauder Facets Collection Library, Sky Alder Finish"/>
    <n v="290.666"/>
    <n v="2"/>
    <n v="0.15"/>
    <n v="3.4195999999999884"/>
    <s v="NO"/>
    <n v="87.199799999999996"/>
    <n v="494.13220000000001"/>
    <n v="2"/>
  </r>
  <r>
    <n v="3367"/>
    <s v="CA-2014-165379"/>
    <x v="868"/>
    <d v="2014-07-15T00:00:00"/>
    <x v="1"/>
    <x v="312"/>
    <x v="312"/>
    <x v="1"/>
    <x v="0"/>
    <x v="61"/>
    <x v="5"/>
    <n v="75217"/>
    <x v="2"/>
    <s v="OFF-PA-10003072"/>
    <x v="1"/>
    <x v="10"/>
    <s v="Eureka Recycled Copy Paper 8 1/2&quot; x 11&quot;, Ream"/>
    <n v="10.368000000000002"/>
    <n v="2"/>
    <n v="0.2"/>
    <n v="3.6288"/>
    <s v="NO"/>
    <n v="4.1472000000000007"/>
    <n v="16.588800000000003"/>
    <n v="6"/>
  </r>
  <r>
    <n v="3368"/>
    <s v="CA-2014-165379"/>
    <x v="868"/>
    <d v="2014-07-15T00:00:00"/>
    <x v="1"/>
    <x v="312"/>
    <x v="312"/>
    <x v="1"/>
    <x v="0"/>
    <x v="61"/>
    <x v="5"/>
    <n v="75217"/>
    <x v="2"/>
    <s v="OFF-PA-10002245"/>
    <x v="1"/>
    <x v="10"/>
    <s v="Xerox 1895"/>
    <n v="14.352000000000002"/>
    <n v="3"/>
    <n v="0.2"/>
    <n v="4.4849999999999994"/>
    <s v="NO"/>
    <n v="8.611200000000002"/>
    <n v="34.444800000000001"/>
    <n v="6"/>
  </r>
  <r>
    <n v="3369"/>
    <s v="CA-2015-115511"/>
    <x v="82"/>
    <d v="2015-11-25T00:00:00"/>
    <x v="1"/>
    <x v="508"/>
    <x v="508"/>
    <x v="0"/>
    <x v="0"/>
    <x v="98"/>
    <x v="33"/>
    <n v="89115"/>
    <x v="1"/>
    <s v="FUR-BO-10002598"/>
    <x v="0"/>
    <x v="0"/>
    <s v="Hon Metal Bookcases, Putty"/>
    <n v="141.96"/>
    <n v="2"/>
    <n v="0"/>
    <n v="41.168399999999991"/>
    <s v="NO"/>
    <n v="0"/>
    <n v="283.92"/>
    <n v="4"/>
  </r>
  <r>
    <n v="3370"/>
    <s v="CA-2015-115511"/>
    <x v="82"/>
    <d v="2015-11-25T00:00:00"/>
    <x v="1"/>
    <x v="508"/>
    <x v="508"/>
    <x v="0"/>
    <x v="0"/>
    <x v="98"/>
    <x v="33"/>
    <n v="89115"/>
    <x v="1"/>
    <s v="OFF-BI-10002225"/>
    <x v="1"/>
    <x v="8"/>
    <s v="Square Ring Data Binders, Rigid 75 Pt. Covers, 11&quot; x 14-7/8&quot;"/>
    <n v="66.048000000000002"/>
    <n v="4"/>
    <n v="0.2"/>
    <n v="23.116799999999998"/>
    <s v="NO"/>
    <n v="52.838400000000007"/>
    <n v="211.3536"/>
    <n v="4"/>
  </r>
  <r>
    <n v="3371"/>
    <s v="CA-2016-134887"/>
    <x v="869"/>
    <d v="2016-03-25T00:00:00"/>
    <x v="3"/>
    <x v="509"/>
    <x v="509"/>
    <x v="0"/>
    <x v="0"/>
    <x v="110"/>
    <x v="26"/>
    <n v="73071"/>
    <x v="2"/>
    <s v="TEC-AC-10003832"/>
    <x v="2"/>
    <x v="11"/>
    <s v="Logitech P710e Mobile Speakerphone"/>
    <n v="1287.45"/>
    <n v="5"/>
    <n v="0"/>
    <n v="244.61549999999988"/>
    <s v="NO"/>
    <n v="0"/>
    <n v="6437.25"/>
    <n v="0"/>
  </r>
  <r>
    <n v="3372"/>
    <s v="CA-2017-123778"/>
    <x v="397"/>
    <d v="2017-09-30T00:00:00"/>
    <x v="1"/>
    <x v="94"/>
    <x v="94"/>
    <x v="0"/>
    <x v="0"/>
    <x v="8"/>
    <x v="1"/>
    <n v="94122"/>
    <x v="1"/>
    <s v="OFF-BI-10000822"/>
    <x v="1"/>
    <x v="8"/>
    <s v="Acco PRESSTEX Data Binder with Storage Hooks, Light Blue, 9 1/2&quot; X 11&quot;"/>
    <n v="25.824000000000002"/>
    <n v="6"/>
    <n v="0.2"/>
    <n v="9.0383999999999993"/>
    <s v="NO"/>
    <n v="30.988800000000005"/>
    <n v="123.95520000000002"/>
    <n v="7"/>
  </r>
  <r>
    <n v="3373"/>
    <s v="CA-2017-123778"/>
    <x v="397"/>
    <d v="2017-09-30T00:00:00"/>
    <x v="1"/>
    <x v="94"/>
    <x v="94"/>
    <x v="0"/>
    <x v="0"/>
    <x v="8"/>
    <x v="1"/>
    <n v="94122"/>
    <x v="1"/>
    <s v="OFF-AP-10001242"/>
    <x v="1"/>
    <x v="9"/>
    <s v="APC 7 Outlet Network SurgeArrest Surge Protector"/>
    <n v="160.96"/>
    <n v="2"/>
    <n v="0"/>
    <n v="48.287999999999997"/>
    <s v="NO"/>
    <n v="0"/>
    <n v="321.92"/>
    <n v="7"/>
  </r>
  <r>
    <n v="3374"/>
    <s v="CA-2015-161718"/>
    <x v="784"/>
    <d v="2015-12-10T00:00:00"/>
    <x v="1"/>
    <x v="2"/>
    <x v="2"/>
    <x v="0"/>
    <x v="0"/>
    <x v="337"/>
    <x v="15"/>
    <n v="11550"/>
    <x v="3"/>
    <s v="FUR-FU-10002445"/>
    <x v="0"/>
    <x v="5"/>
    <s v="DAX Two-Tone Rosewood/Black Document Frame, Desktop, 5 x 7"/>
    <n v="28.44"/>
    <n v="3"/>
    <n v="0"/>
    <n v="11.376000000000001"/>
    <s v="NO"/>
    <n v="0"/>
    <n v="85.320000000000007"/>
    <n v="6"/>
  </r>
  <r>
    <n v="3375"/>
    <s v="CA-2015-161718"/>
    <x v="784"/>
    <d v="2015-12-10T00:00:00"/>
    <x v="1"/>
    <x v="2"/>
    <x v="2"/>
    <x v="0"/>
    <x v="0"/>
    <x v="337"/>
    <x v="15"/>
    <n v="11550"/>
    <x v="3"/>
    <s v="FUR-CH-10002372"/>
    <x v="0"/>
    <x v="1"/>
    <s v="Office Star - Ergonomically Designed Knee Chair"/>
    <n v="364.41"/>
    <n v="5"/>
    <n v="0.1"/>
    <n v="8.0980000000000203"/>
    <s v="NO"/>
    <n v="182.20500000000004"/>
    <n v="1639.8450000000003"/>
    <n v="6"/>
  </r>
  <r>
    <n v="3376"/>
    <s v="CA-2015-161718"/>
    <x v="784"/>
    <d v="2015-12-10T00:00:00"/>
    <x v="1"/>
    <x v="2"/>
    <x v="2"/>
    <x v="0"/>
    <x v="0"/>
    <x v="337"/>
    <x v="15"/>
    <n v="11550"/>
    <x v="3"/>
    <s v="TEC-PH-10000376"/>
    <x v="2"/>
    <x v="7"/>
    <s v="Square Credit Card Reader"/>
    <n v="39.96"/>
    <n v="4"/>
    <n v="0"/>
    <n v="10.389600000000002"/>
    <s v="NO"/>
    <n v="0"/>
    <n v="159.84"/>
    <n v="6"/>
  </r>
  <r>
    <n v="3377"/>
    <s v="CA-2015-161718"/>
    <x v="784"/>
    <d v="2015-12-10T00:00:00"/>
    <x v="1"/>
    <x v="2"/>
    <x v="2"/>
    <x v="0"/>
    <x v="0"/>
    <x v="337"/>
    <x v="15"/>
    <n v="11550"/>
    <x v="3"/>
    <s v="FUR-CH-10002965"/>
    <x v="0"/>
    <x v="1"/>
    <s v="Global Leather Highback Executive Chair with Pneumatic Height Adjustment, Black"/>
    <n v="361.76400000000001"/>
    <n v="2"/>
    <n v="0.1"/>
    <n v="68.333200000000005"/>
    <s v="NO"/>
    <n v="72.352800000000002"/>
    <n v="651.17520000000002"/>
    <n v="6"/>
  </r>
  <r>
    <n v="3378"/>
    <s v="CA-2016-100671"/>
    <x v="474"/>
    <d v="2016-11-04T00:00:00"/>
    <x v="2"/>
    <x v="703"/>
    <x v="703"/>
    <x v="1"/>
    <x v="0"/>
    <x v="360"/>
    <x v="5"/>
    <n v="77301"/>
    <x v="2"/>
    <s v="OFF-ST-10004950"/>
    <x v="1"/>
    <x v="4"/>
    <s v="Tenex Personal Filing Tote With Secure Closure Lid, Black/Frost"/>
    <n v="111.67200000000001"/>
    <n v="9"/>
    <n v="0.2"/>
    <n v="6.9794999999999909"/>
    <s v="NO"/>
    <n v="201.00960000000003"/>
    <n v="804.03840000000014"/>
    <n v="3"/>
  </r>
  <r>
    <n v="3379"/>
    <s v="CA-2017-142867"/>
    <x v="294"/>
    <d v="2017-03-21T00:00:00"/>
    <x v="1"/>
    <x v="178"/>
    <x v="178"/>
    <x v="2"/>
    <x v="0"/>
    <x v="12"/>
    <x v="5"/>
    <n v="77095"/>
    <x v="2"/>
    <s v="OFF-BI-10003166"/>
    <x v="1"/>
    <x v="8"/>
    <s v="GBC Plasticlear Binding Covers"/>
    <n v="13.775999999999996"/>
    <n v="6"/>
    <n v="0.8"/>
    <n v="-22.04160000000001"/>
    <s v="Yes"/>
    <n v="66.124799999999979"/>
    <n v="16.531199999999998"/>
    <n v="4"/>
  </r>
  <r>
    <n v="3380"/>
    <s v="CA-2017-142867"/>
    <x v="294"/>
    <d v="2017-03-21T00:00:00"/>
    <x v="1"/>
    <x v="178"/>
    <x v="178"/>
    <x v="2"/>
    <x v="0"/>
    <x v="12"/>
    <x v="5"/>
    <n v="77095"/>
    <x v="2"/>
    <s v="OFF-PA-10004610"/>
    <x v="1"/>
    <x v="10"/>
    <s v="Xerox 1900"/>
    <n v="10.272000000000002"/>
    <n v="3"/>
    <n v="0.2"/>
    <n v="3.2099999999999982"/>
    <s v="Yes"/>
    <n v="6.1632000000000016"/>
    <n v="24.652800000000006"/>
    <n v="4"/>
  </r>
  <r>
    <n v="3381"/>
    <s v="CA-2017-103156"/>
    <x v="51"/>
    <d v="2017-11-24T00:00:00"/>
    <x v="2"/>
    <x v="143"/>
    <x v="143"/>
    <x v="0"/>
    <x v="0"/>
    <x v="10"/>
    <x v="9"/>
    <n v="19120"/>
    <x v="3"/>
    <s v="FUR-FU-10000320"/>
    <x v="0"/>
    <x v="5"/>
    <s v="OIC Stacking Trays"/>
    <n v="24.048000000000002"/>
    <n v="9"/>
    <n v="0.2"/>
    <n v="7.2144000000000013"/>
    <s v="NO"/>
    <n v="43.286400000000008"/>
    <n v="173.1456"/>
    <n v="1"/>
  </r>
  <r>
    <n v="3382"/>
    <s v="US-2017-162208"/>
    <x v="151"/>
    <d v="2017-08-30T00:00:00"/>
    <x v="2"/>
    <x v="407"/>
    <x v="407"/>
    <x v="1"/>
    <x v="0"/>
    <x v="67"/>
    <x v="2"/>
    <n v="33614"/>
    <x v="0"/>
    <s v="OFF-EN-10004030"/>
    <x v="1"/>
    <x v="12"/>
    <s v="Convenience Packs of Business Envelopes"/>
    <n v="2.8960000000000004"/>
    <n v="1"/>
    <n v="0.2"/>
    <n v="0.97739999999999994"/>
    <s v="NO"/>
    <n v="0.57920000000000005"/>
    <n v="2.3168000000000002"/>
    <n v="3"/>
  </r>
  <r>
    <n v="3383"/>
    <s v="CA-2015-130659"/>
    <x v="784"/>
    <d v="2015-12-09T00:00:00"/>
    <x v="0"/>
    <x v="333"/>
    <x v="333"/>
    <x v="0"/>
    <x v="0"/>
    <x v="20"/>
    <x v="15"/>
    <n v="10035"/>
    <x v="3"/>
    <s v="OFF-EN-10004147"/>
    <x v="1"/>
    <x v="12"/>
    <s v="Wausau Papers Astrobrights Colored Envelopes"/>
    <n v="17.940000000000001"/>
    <n v="3"/>
    <n v="0"/>
    <n v="8.7906000000000013"/>
    <s v="NO"/>
    <n v="0"/>
    <n v="53.820000000000007"/>
    <n v="5"/>
  </r>
  <r>
    <n v="3384"/>
    <s v="CA-2015-130659"/>
    <x v="784"/>
    <d v="2015-12-09T00:00:00"/>
    <x v="0"/>
    <x v="333"/>
    <x v="333"/>
    <x v="0"/>
    <x v="0"/>
    <x v="20"/>
    <x v="15"/>
    <n v="10035"/>
    <x v="3"/>
    <s v="FUR-CH-10003535"/>
    <x v="0"/>
    <x v="1"/>
    <s v="Global Armless Task Chair, Royal Blue"/>
    <n v="384.17399999999998"/>
    <n v="7"/>
    <n v="0.1"/>
    <n v="29.880199999999981"/>
    <s v="NO"/>
    <n v="268.92180000000002"/>
    <n v="2420.2961999999998"/>
    <n v="5"/>
  </r>
  <r>
    <n v="3385"/>
    <s v="CA-2015-130659"/>
    <x v="784"/>
    <d v="2015-12-09T00:00:00"/>
    <x v="0"/>
    <x v="333"/>
    <x v="333"/>
    <x v="0"/>
    <x v="0"/>
    <x v="20"/>
    <x v="15"/>
    <n v="10035"/>
    <x v="3"/>
    <s v="TEC-PH-10004586"/>
    <x v="2"/>
    <x v="7"/>
    <s v="Wilson SignalBoost 841262 DB PRO Amplifier Kit"/>
    <n v="1799.75"/>
    <n v="5"/>
    <n v="0"/>
    <n v="539.92499999999995"/>
    <s v="NO"/>
    <n v="0"/>
    <n v="8998.75"/>
    <n v="5"/>
  </r>
  <r>
    <n v="3386"/>
    <s v="CA-2017-148404"/>
    <x v="566"/>
    <d v="2017-10-11T00:00:00"/>
    <x v="1"/>
    <x v="656"/>
    <x v="656"/>
    <x v="2"/>
    <x v="0"/>
    <x v="35"/>
    <x v="3"/>
    <n v="28205"/>
    <x v="0"/>
    <s v="OFF-ST-10003208"/>
    <x v="1"/>
    <x v="4"/>
    <s v="Adjustable Depth Letter/Legal Cart"/>
    <n v="580.67200000000003"/>
    <n v="4"/>
    <n v="0.2"/>
    <n v="65.325599999999895"/>
    <s v="NO"/>
    <n v="464.53760000000005"/>
    <n v="1858.1504"/>
    <n v="4"/>
  </r>
  <r>
    <n v="3387"/>
    <s v="CA-2017-148404"/>
    <x v="566"/>
    <d v="2017-10-11T00:00:00"/>
    <x v="1"/>
    <x v="656"/>
    <x v="656"/>
    <x v="2"/>
    <x v="0"/>
    <x v="35"/>
    <x v="3"/>
    <n v="28205"/>
    <x v="0"/>
    <s v="OFF-FA-10003112"/>
    <x v="1"/>
    <x v="13"/>
    <s v="Staples"/>
    <n v="18.936"/>
    <n v="3"/>
    <n v="0.2"/>
    <n v="5.9174999999999986"/>
    <s v="NO"/>
    <n v="11.361600000000001"/>
    <n v="45.446399999999997"/>
    <n v="4"/>
  </r>
  <r>
    <n v="3388"/>
    <s v="CA-2017-148404"/>
    <x v="566"/>
    <d v="2017-10-11T00:00:00"/>
    <x v="1"/>
    <x v="656"/>
    <x v="656"/>
    <x v="2"/>
    <x v="0"/>
    <x v="35"/>
    <x v="3"/>
    <n v="28205"/>
    <x v="0"/>
    <s v="TEC-PH-10004447"/>
    <x v="2"/>
    <x v="7"/>
    <s v="Toshiba IPT2010-SD IP Telephone"/>
    <n v="222.38400000000001"/>
    <n v="2"/>
    <n v="0.2"/>
    <n v="16.678799999999995"/>
    <s v="NO"/>
    <n v="88.953600000000009"/>
    <n v="355.81440000000003"/>
    <n v="4"/>
  </r>
  <r>
    <n v="3389"/>
    <s v="CA-2017-148404"/>
    <x v="566"/>
    <d v="2017-10-11T00:00:00"/>
    <x v="1"/>
    <x v="656"/>
    <x v="656"/>
    <x v="2"/>
    <x v="0"/>
    <x v="35"/>
    <x v="3"/>
    <n v="28205"/>
    <x v="0"/>
    <s v="OFF-BI-10002854"/>
    <x v="1"/>
    <x v="8"/>
    <s v="Performers Binder/Pad Holder, Black"/>
    <n v="50.454000000000015"/>
    <n v="6"/>
    <n v="0.7"/>
    <n v="-33.635999999999996"/>
    <s v="NO"/>
    <n v="211.90680000000006"/>
    <n v="90.817200000000042"/>
    <n v="4"/>
  </r>
  <r>
    <n v="3390"/>
    <s v="CA-2017-148404"/>
    <x v="566"/>
    <d v="2017-10-11T00:00:00"/>
    <x v="1"/>
    <x v="656"/>
    <x v="656"/>
    <x v="2"/>
    <x v="0"/>
    <x v="35"/>
    <x v="3"/>
    <n v="28205"/>
    <x v="0"/>
    <s v="FUR-TA-10001039"/>
    <x v="0"/>
    <x v="3"/>
    <s v="KI Adjustable-Height Table"/>
    <n v="154.76400000000001"/>
    <n v="3"/>
    <n v="0.4"/>
    <n v="-36.11160000000001"/>
    <s v="NO"/>
    <n v="185.71680000000003"/>
    <n v="278.5752"/>
    <n v="4"/>
  </r>
  <r>
    <n v="3391"/>
    <s v="CA-2017-101077"/>
    <x v="613"/>
    <d v="2017-03-30T00:00:00"/>
    <x v="0"/>
    <x v="551"/>
    <x v="551"/>
    <x v="0"/>
    <x v="0"/>
    <x v="61"/>
    <x v="5"/>
    <n v="75081"/>
    <x v="2"/>
    <s v="OFF-PA-10004239"/>
    <x v="1"/>
    <x v="10"/>
    <s v="Xerox 1953"/>
    <n v="6.8480000000000008"/>
    <n v="2"/>
    <n v="0.2"/>
    <n v="2.1399999999999992"/>
    <s v="NO"/>
    <n v="2.7392000000000003"/>
    <n v="10.956800000000001"/>
    <n v="5"/>
  </r>
  <r>
    <n v="3392"/>
    <s v="CA-2014-166471"/>
    <x v="128"/>
    <d v="2014-08-13T00:00:00"/>
    <x v="1"/>
    <x v="377"/>
    <x v="377"/>
    <x v="2"/>
    <x v="0"/>
    <x v="4"/>
    <x v="4"/>
    <n v="98103"/>
    <x v="1"/>
    <s v="TEC-PH-10001530"/>
    <x v="2"/>
    <x v="7"/>
    <s v="Cisco Unified IP Phone 7945G VoIP phone"/>
    <n v="1091.1680000000001"/>
    <n v="4"/>
    <n v="0.2"/>
    <n v="68.197999999999979"/>
    <s v="NO"/>
    <n v="872.9344000000001"/>
    <n v="3491.7376000000004"/>
    <n v="4"/>
  </r>
  <r>
    <n v="3393"/>
    <s v="CA-2014-166471"/>
    <x v="128"/>
    <d v="2014-08-13T00:00:00"/>
    <x v="1"/>
    <x v="377"/>
    <x v="377"/>
    <x v="2"/>
    <x v="0"/>
    <x v="4"/>
    <x v="4"/>
    <n v="98103"/>
    <x v="1"/>
    <s v="TEC-PH-10000038"/>
    <x v="2"/>
    <x v="7"/>
    <s v="Jawbone MINI JAMBOX Wireless Bluetooth Speaker"/>
    <n v="219.16800000000001"/>
    <n v="2"/>
    <n v="0.2"/>
    <n v="-43.833600000000018"/>
    <s v="NO"/>
    <n v="87.667200000000008"/>
    <n v="350.66880000000003"/>
    <n v="4"/>
  </r>
  <r>
    <n v="3394"/>
    <s v="CA-2014-105340"/>
    <x v="754"/>
    <d v="2014-11-25T00:00:00"/>
    <x v="2"/>
    <x v="699"/>
    <x v="699"/>
    <x v="0"/>
    <x v="0"/>
    <x v="45"/>
    <x v="5"/>
    <n v="77506"/>
    <x v="2"/>
    <s v="OFF-BI-10001765"/>
    <x v="1"/>
    <x v="8"/>
    <s v="Wilson Jones Heavy-Duty Casebound Ring Binders with Metal Hinges"/>
    <n v="6.9279999999999982"/>
    <n v="1"/>
    <n v="0.8"/>
    <n v="-11.084800000000005"/>
    <s v="NO"/>
    <n v="5.5423999999999989"/>
    <n v="1.3855999999999993"/>
    <n v="3"/>
  </r>
  <r>
    <n v="3395"/>
    <s v="US-2017-131583"/>
    <x v="193"/>
    <d v="2017-06-10T00:00:00"/>
    <x v="3"/>
    <x v="488"/>
    <x v="488"/>
    <x v="0"/>
    <x v="0"/>
    <x v="10"/>
    <x v="9"/>
    <n v="19143"/>
    <x v="3"/>
    <s v="OFF-PA-10000380"/>
    <x v="1"/>
    <x v="10"/>
    <s v="REDIFORM Incoming/Outgoing Call Register, 11&quot; X 8 1/2&quot;, 100 Messages"/>
    <n v="40.032000000000004"/>
    <n v="6"/>
    <n v="0.2"/>
    <n v="15.011999999999999"/>
    <s v="NO"/>
    <n v="48.038400000000003"/>
    <n v="192.15360000000001"/>
    <n v="0"/>
  </r>
  <r>
    <n v="3396"/>
    <s v="US-2017-148362"/>
    <x v="870"/>
    <d v="2017-07-08T00:00:00"/>
    <x v="1"/>
    <x v="580"/>
    <x v="580"/>
    <x v="2"/>
    <x v="0"/>
    <x v="245"/>
    <x v="14"/>
    <n v="46203"/>
    <x v="2"/>
    <s v="OFF-ST-10001128"/>
    <x v="1"/>
    <x v="4"/>
    <s v="Carina Mini System Audio Rack, Model AR050B"/>
    <n v="443.92"/>
    <n v="4"/>
    <n v="0"/>
    <n v="13.317600000000027"/>
    <s v="NO"/>
    <n v="0"/>
    <n v="1775.68"/>
    <n v="7"/>
  </r>
  <r>
    <n v="3397"/>
    <s v="US-2017-148362"/>
    <x v="870"/>
    <d v="2017-07-08T00:00:00"/>
    <x v="1"/>
    <x v="580"/>
    <x v="580"/>
    <x v="2"/>
    <x v="0"/>
    <x v="245"/>
    <x v="14"/>
    <n v="46203"/>
    <x v="2"/>
    <s v="OFF-BI-10003656"/>
    <x v="1"/>
    <x v="8"/>
    <s v="Fellowes PB200 Plastic Comb Binding Machine"/>
    <n v="169.99"/>
    <n v="1"/>
    <n v="0"/>
    <n v="78.195399999999992"/>
    <s v="NO"/>
    <n v="0"/>
    <n v="169.99"/>
    <n v="7"/>
  </r>
  <r>
    <n v="3398"/>
    <s v="US-2017-148362"/>
    <x v="870"/>
    <d v="2017-07-08T00:00:00"/>
    <x v="1"/>
    <x v="580"/>
    <x v="580"/>
    <x v="2"/>
    <x v="0"/>
    <x v="245"/>
    <x v="14"/>
    <n v="46203"/>
    <x v="2"/>
    <s v="OFF-PA-10003441"/>
    <x v="1"/>
    <x v="10"/>
    <s v="Xerox 226"/>
    <n v="25.92"/>
    <n v="4"/>
    <n v="0"/>
    <n v="12.441600000000001"/>
    <s v="NO"/>
    <n v="0"/>
    <n v="103.68"/>
    <n v="7"/>
  </r>
  <r>
    <n v="3399"/>
    <s v="CA-2014-102274"/>
    <x v="871"/>
    <d v="2014-11-26T00:00:00"/>
    <x v="1"/>
    <x v="704"/>
    <x v="704"/>
    <x v="1"/>
    <x v="0"/>
    <x v="102"/>
    <x v="0"/>
    <n v="40475"/>
    <x v="0"/>
    <s v="TEC-PH-10002923"/>
    <x v="2"/>
    <x v="7"/>
    <s v="Logitech B530 USB Headset - headset - Full size, Binaural"/>
    <n v="36.99"/>
    <n v="1"/>
    <n v="0"/>
    <n v="9.9873000000000012"/>
    <s v="NO"/>
    <n v="0"/>
    <n v="36.99"/>
    <n v="5"/>
  </r>
  <r>
    <n v="3400"/>
    <s v="CA-2014-102274"/>
    <x v="871"/>
    <d v="2014-11-26T00:00:00"/>
    <x v="1"/>
    <x v="704"/>
    <x v="704"/>
    <x v="1"/>
    <x v="0"/>
    <x v="102"/>
    <x v="0"/>
    <n v="40475"/>
    <x v="0"/>
    <s v="OFF-PA-10004359"/>
    <x v="1"/>
    <x v="10"/>
    <s v="Multicolor Computer Printout Paper"/>
    <n v="629.09999999999991"/>
    <n v="6"/>
    <n v="0"/>
    <n v="301.96799999999996"/>
    <s v="NO"/>
    <n v="0"/>
    <n v="3774.5999999999995"/>
    <n v="5"/>
  </r>
  <r>
    <n v="3401"/>
    <s v="CA-2014-102274"/>
    <x v="871"/>
    <d v="2014-11-26T00:00:00"/>
    <x v="1"/>
    <x v="704"/>
    <x v="704"/>
    <x v="1"/>
    <x v="0"/>
    <x v="102"/>
    <x v="0"/>
    <n v="40475"/>
    <x v="0"/>
    <s v="OFF-ST-10001511"/>
    <x v="1"/>
    <x v="4"/>
    <s v="Space Solutions Commercial Steel Shelving"/>
    <n v="193.95000000000002"/>
    <n v="3"/>
    <n v="0"/>
    <n v="9.6974999999999838"/>
    <s v="NO"/>
    <n v="0"/>
    <n v="581.85"/>
    <n v="5"/>
  </r>
  <r>
    <n v="3402"/>
    <s v="CA-2014-102274"/>
    <x v="871"/>
    <d v="2014-11-26T00:00:00"/>
    <x v="1"/>
    <x v="704"/>
    <x v="704"/>
    <x v="1"/>
    <x v="0"/>
    <x v="102"/>
    <x v="0"/>
    <n v="40475"/>
    <x v="0"/>
    <s v="OFF-AR-10002833"/>
    <x v="1"/>
    <x v="6"/>
    <s v="Newell 322"/>
    <n v="5.46"/>
    <n v="3"/>
    <n v="0"/>
    <n v="1.4742000000000002"/>
    <s v="NO"/>
    <n v="0"/>
    <n v="16.38"/>
    <n v="5"/>
  </r>
  <r>
    <n v="3403"/>
    <s v="CA-2015-129700"/>
    <x v="124"/>
    <d v="2015-05-05T00:00:00"/>
    <x v="2"/>
    <x v="156"/>
    <x v="156"/>
    <x v="1"/>
    <x v="0"/>
    <x v="361"/>
    <x v="10"/>
    <n v="60477"/>
    <x v="2"/>
    <s v="FUR-FU-10001940"/>
    <x v="0"/>
    <x v="5"/>
    <s v="Staple-based wall hangings"/>
    <n v="22.288"/>
    <n v="7"/>
    <n v="0.6"/>
    <n v="-8.9151999999999987"/>
    <s v="NO"/>
    <n v="93.609599999999986"/>
    <n v="62.406400000000005"/>
    <n v="1"/>
  </r>
  <r>
    <n v="3404"/>
    <s v="CA-2017-168739"/>
    <x v="148"/>
    <d v="2017-06-05T00:00:00"/>
    <x v="1"/>
    <x v="521"/>
    <x v="521"/>
    <x v="0"/>
    <x v="0"/>
    <x v="12"/>
    <x v="5"/>
    <n v="77095"/>
    <x v="2"/>
    <s v="FUR-FU-10003919"/>
    <x v="0"/>
    <x v="5"/>
    <s v="Eldon Executive Woodline II Cherry Finish Desk Accessories"/>
    <n v="65.424000000000007"/>
    <n v="4"/>
    <n v="0.6"/>
    <n v="-52.339199999999991"/>
    <s v="NO"/>
    <n v="157.01760000000002"/>
    <n v="104.67840000000001"/>
    <n v="7"/>
  </r>
  <r>
    <n v="3405"/>
    <s v="CA-2015-152527"/>
    <x v="872"/>
    <d v="2015-10-17T00:00:00"/>
    <x v="3"/>
    <x v="496"/>
    <x v="496"/>
    <x v="0"/>
    <x v="0"/>
    <x v="1"/>
    <x v="1"/>
    <n v="90004"/>
    <x v="1"/>
    <s v="OFF-ST-10003479"/>
    <x v="1"/>
    <x v="4"/>
    <s v="Eldon Base for stackable storage shelf, platinum"/>
    <n v="77.88"/>
    <n v="2"/>
    <n v="0"/>
    <n v="3.8939999999999912"/>
    <s v="NO"/>
    <n v="0"/>
    <n v="155.76"/>
    <n v="0"/>
  </r>
  <r>
    <n v="3406"/>
    <s v="US-2014-150119"/>
    <x v="488"/>
    <d v="2014-04-27T00:00:00"/>
    <x v="1"/>
    <x v="697"/>
    <x v="697"/>
    <x v="2"/>
    <x v="0"/>
    <x v="38"/>
    <x v="24"/>
    <n v="43229"/>
    <x v="3"/>
    <s v="FUR-CH-10002965"/>
    <x v="0"/>
    <x v="1"/>
    <s v="Global Leather Highback Executive Chair with Pneumatic Height Adjustment, Black"/>
    <n v="281.37199999999996"/>
    <n v="2"/>
    <n v="0.3"/>
    <n v="-12.058799999999991"/>
    <s v="NO"/>
    <n v="168.82319999999996"/>
    <n v="393.92079999999999"/>
    <n v="4"/>
  </r>
  <r>
    <n v="3407"/>
    <s v="US-2014-150119"/>
    <x v="488"/>
    <d v="2014-04-27T00:00:00"/>
    <x v="1"/>
    <x v="697"/>
    <x v="697"/>
    <x v="2"/>
    <x v="0"/>
    <x v="38"/>
    <x v="24"/>
    <n v="43229"/>
    <x v="3"/>
    <s v="FUR-CH-10002965"/>
    <x v="0"/>
    <x v="1"/>
    <s v="Global Leather Highback Executive Chair with Pneumatic Height Adjustment, Black"/>
    <n v="281.37199999999996"/>
    <n v="2"/>
    <n v="0.3"/>
    <n v="-12.058799999999991"/>
    <s v="NO"/>
    <n v="168.82319999999996"/>
    <n v="393.92079999999999"/>
    <n v="4"/>
  </r>
  <r>
    <n v="3408"/>
    <s v="US-2014-150119"/>
    <x v="488"/>
    <d v="2014-04-27T00:00:00"/>
    <x v="1"/>
    <x v="697"/>
    <x v="697"/>
    <x v="2"/>
    <x v="0"/>
    <x v="38"/>
    <x v="24"/>
    <n v="43229"/>
    <x v="3"/>
    <s v="OFF-BI-10000145"/>
    <x v="1"/>
    <x v="8"/>
    <s v="Zipper Ring Binder Pockets"/>
    <n v="7.4880000000000013"/>
    <n v="8"/>
    <n v="0.7"/>
    <n v="-5.2415999999999983"/>
    <s v="NO"/>
    <n v="41.932800000000007"/>
    <n v="17.971200000000003"/>
    <n v="4"/>
  </r>
  <r>
    <n v="3409"/>
    <s v="US-2014-150119"/>
    <x v="488"/>
    <d v="2014-04-27T00:00:00"/>
    <x v="1"/>
    <x v="697"/>
    <x v="697"/>
    <x v="2"/>
    <x v="0"/>
    <x v="38"/>
    <x v="24"/>
    <n v="43229"/>
    <x v="3"/>
    <s v="FUR-FU-10002191"/>
    <x v="0"/>
    <x v="5"/>
    <s v="G.E. Halogen Desk Lamp Bulbs"/>
    <n v="22.336000000000002"/>
    <n v="4"/>
    <n v="0.2"/>
    <n v="7.8175999999999997"/>
    <s v="NO"/>
    <n v="17.868800000000004"/>
    <n v="71.475200000000001"/>
    <n v="4"/>
  </r>
  <r>
    <n v="3410"/>
    <s v="US-2017-150847"/>
    <x v="504"/>
    <d v="2017-05-06T00:00:00"/>
    <x v="1"/>
    <x v="223"/>
    <x v="223"/>
    <x v="0"/>
    <x v="0"/>
    <x v="38"/>
    <x v="24"/>
    <n v="43229"/>
    <x v="3"/>
    <s v="OFF-PA-10004451"/>
    <x v="1"/>
    <x v="10"/>
    <s v="Xerox 222"/>
    <n v="10.368000000000002"/>
    <n v="2"/>
    <n v="0.2"/>
    <n v="3.6288"/>
    <s v="NO"/>
    <n v="4.1472000000000007"/>
    <n v="16.588800000000003"/>
    <n v="6"/>
  </r>
  <r>
    <n v="3411"/>
    <s v="CA-2016-100244"/>
    <x v="873"/>
    <d v="2016-09-24T00:00:00"/>
    <x v="1"/>
    <x v="620"/>
    <x v="620"/>
    <x v="1"/>
    <x v="0"/>
    <x v="8"/>
    <x v="1"/>
    <n v="94122"/>
    <x v="1"/>
    <s v="OFF-PA-10001471"/>
    <x v="1"/>
    <x v="10"/>
    <s v="Strathmore Photo Frame Cards"/>
    <n v="65.789999999999992"/>
    <n v="9"/>
    <n v="0"/>
    <n v="30.263399999999997"/>
    <s v="NO"/>
    <n v="0"/>
    <n v="592.1099999999999"/>
    <n v="4"/>
  </r>
  <r>
    <n v="3412"/>
    <s v="CA-2016-100244"/>
    <x v="873"/>
    <d v="2016-09-24T00:00:00"/>
    <x v="1"/>
    <x v="620"/>
    <x v="620"/>
    <x v="1"/>
    <x v="0"/>
    <x v="8"/>
    <x v="1"/>
    <n v="94122"/>
    <x v="1"/>
    <s v="OFF-BI-10003656"/>
    <x v="1"/>
    <x v="8"/>
    <s v="Fellowes PB200 Plastic Comb Binding Machine"/>
    <n v="271.98400000000004"/>
    <n v="2"/>
    <n v="0.2"/>
    <n v="88.394799999999975"/>
    <s v="NO"/>
    <n v="108.79360000000003"/>
    <n v="435.17440000000005"/>
    <n v="4"/>
  </r>
  <r>
    <n v="3413"/>
    <s v="CA-2016-100244"/>
    <x v="873"/>
    <d v="2016-09-24T00:00:00"/>
    <x v="1"/>
    <x v="620"/>
    <x v="620"/>
    <x v="1"/>
    <x v="0"/>
    <x v="8"/>
    <x v="1"/>
    <n v="94122"/>
    <x v="1"/>
    <s v="OFF-AR-10000940"/>
    <x v="1"/>
    <x v="6"/>
    <s v="Newell 343"/>
    <n v="11.76"/>
    <n v="4"/>
    <n v="0"/>
    <n v="3.1752000000000002"/>
    <s v="NO"/>
    <n v="0"/>
    <n v="47.04"/>
    <n v="4"/>
  </r>
  <r>
    <n v="3414"/>
    <s v="CA-2016-100244"/>
    <x v="873"/>
    <d v="2016-09-24T00:00:00"/>
    <x v="1"/>
    <x v="620"/>
    <x v="620"/>
    <x v="1"/>
    <x v="0"/>
    <x v="8"/>
    <x v="1"/>
    <n v="94122"/>
    <x v="1"/>
    <s v="OFF-PA-10002319"/>
    <x v="1"/>
    <x v="10"/>
    <s v="Xerox 1944"/>
    <n v="77.52"/>
    <n v="2"/>
    <n v="0"/>
    <n v="37.9848"/>
    <s v="NO"/>
    <n v="0"/>
    <n v="155.04"/>
    <n v="4"/>
  </r>
  <r>
    <n v="3415"/>
    <s v="CA-2016-100244"/>
    <x v="873"/>
    <d v="2016-09-24T00:00:00"/>
    <x v="1"/>
    <x v="620"/>
    <x v="620"/>
    <x v="1"/>
    <x v="0"/>
    <x v="8"/>
    <x v="1"/>
    <n v="94122"/>
    <x v="1"/>
    <s v="OFF-BI-10000977"/>
    <x v="1"/>
    <x v="8"/>
    <s v="Ibico Plastic Spiral Binding Combs"/>
    <n v="48.64"/>
    <n v="2"/>
    <n v="0.2"/>
    <n v="15.807999999999996"/>
    <s v="NO"/>
    <n v="19.456000000000003"/>
    <n v="77.823999999999998"/>
    <n v="4"/>
  </r>
  <r>
    <n v="3416"/>
    <s v="CA-2016-116540"/>
    <x v="476"/>
    <d v="2016-09-02T00:00:00"/>
    <x v="3"/>
    <x v="196"/>
    <x v="196"/>
    <x v="0"/>
    <x v="0"/>
    <x v="6"/>
    <x v="6"/>
    <n v="53711"/>
    <x v="2"/>
    <s v="OFF-FA-10002676"/>
    <x v="1"/>
    <x v="13"/>
    <s v="Colored Push Pins"/>
    <n v="1.81"/>
    <n v="1"/>
    <n v="0"/>
    <n v="0.65159999999999996"/>
    <s v="NO"/>
    <n v="0"/>
    <n v="1.81"/>
    <n v="0"/>
  </r>
  <r>
    <n v="3417"/>
    <s v="CA-2016-116540"/>
    <x v="476"/>
    <d v="2016-09-02T00:00:00"/>
    <x v="3"/>
    <x v="196"/>
    <x v="196"/>
    <x v="0"/>
    <x v="0"/>
    <x v="6"/>
    <x v="6"/>
    <n v="53711"/>
    <x v="2"/>
    <s v="OFF-BI-10004970"/>
    <x v="1"/>
    <x v="8"/>
    <s v="ACCOHIDE 3-Ring Binder, Blue, 1&quot;"/>
    <n v="8.26"/>
    <n v="2"/>
    <n v="0"/>
    <n v="3.8822000000000001"/>
    <s v="NO"/>
    <n v="0"/>
    <n v="16.52"/>
    <n v="0"/>
  </r>
  <r>
    <n v="3418"/>
    <s v="CA-2015-151841"/>
    <x v="381"/>
    <d v="2015-05-02T00:00:00"/>
    <x v="1"/>
    <x v="679"/>
    <x v="679"/>
    <x v="2"/>
    <x v="0"/>
    <x v="34"/>
    <x v="22"/>
    <n v="80013"/>
    <x v="1"/>
    <s v="OFF-AP-10003971"/>
    <x v="1"/>
    <x v="9"/>
    <s v="Belkin 6 Outlet Metallic Surge Strip"/>
    <n v="43.560000000000009"/>
    <n v="5"/>
    <n v="0.2"/>
    <n v="3.2669999999999995"/>
    <s v="NO"/>
    <n v="43.560000000000009"/>
    <n v="174.24000000000004"/>
    <n v="5"/>
  </r>
  <r>
    <n v="3419"/>
    <s v="CA-2015-151841"/>
    <x v="381"/>
    <d v="2015-05-02T00:00:00"/>
    <x v="1"/>
    <x v="679"/>
    <x v="679"/>
    <x v="2"/>
    <x v="0"/>
    <x v="34"/>
    <x v="22"/>
    <n v="80013"/>
    <x v="1"/>
    <s v="OFF-SU-10001574"/>
    <x v="1"/>
    <x v="14"/>
    <s v="Acme Value Line Scissors"/>
    <n v="5.84"/>
    <n v="2"/>
    <n v="0.2"/>
    <n v="0.72999999999999954"/>
    <s v="NO"/>
    <n v="2.3359999999999999"/>
    <n v="9.3439999999999994"/>
    <n v="5"/>
  </r>
  <r>
    <n v="3420"/>
    <s v="CA-2015-150791"/>
    <x v="684"/>
    <d v="2015-09-13T00:00:00"/>
    <x v="1"/>
    <x v="254"/>
    <x v="254"/>
    <x v="2"/>
    <x v="0"/>
    <x v="20"/>
    <x v="15"/>
    <n v="10024"/>
    <x v="3"/>
    <s v="FUR-CH-10000665"/>
    <x v="0"/>
    <x v="1"/>
    <s v="Global Airflow Leather Mesh Back Chair, Black"/>
    <n v="271.76400000000001"/>
    <n v="2"/>
    <n v="0.1"/>
    <n v="60.391999999999967"/>
    <s v="NO"/>
    <n v="54.352800000000002"/>
    <n v="489.17520000000002"/>
    <n v="7"/>
  </r>
  <r>
    <n v="3421"/>
    <s v="CA-2016-134803"/>
    <x v="316"/>
    <d v="2016-06-03T00:00:00"/>
    <x v="1"/>
    <x v="52"/>
    <x v="52"/>
    <x v="0"/>
    <x v="0"/>
    <x v="1"/>
    <x v="1"/>
    <n v="90004"/>
    <x v="1"/>
    <s v="OFF-AP-10000891"/>
    <x v="1"/>
    <x v="9"/>
    <s v="Kensington 7 Outlet MasterPiece HOMEOFFICE Power Control Center"/>
    <n v="262.24"/>
    <n v="2"/>
    <n v="0"/>
    <n v="78.671999999999997"/>
    <s v="Yes"/>
    <n v="0"/>
    <n v="524.48"/>
    <n v="6"/>
  </r>
  <r>
    <n v="3422"/>
    <s v="CA-2016-134803"/>
    <x v="316"/>
    <d v="2016-06-03T00:00:00"/>
    <x v="1"/>
    <x v="52"/>
    <x v="52"/>
    <x v="0"/>
    <x v="0"/>
    <x v="1"/>
    <x v="1"/>
    <n v="90004"/>
    <x v="1"/>
    <s v="OFF-PA-10003790"/>
    <x v="1"/>
    <x v="10"/>
    <s v="Xerox 1991"/>
    <n v="182.72"/>
    <n v="8"/>
    <n v="0"/>
    <n v="84.051199999999994"/>
    <s v="Yes"/>
    <n v="0"/>
    <n v="1461.76"/>
    <n v="6"/>
  </r>
  <r>
    <n v="3423"/>
    <s v="CA-2016-134803"/>
    <x v="316"/>
    <d v="2016-06-03T00:00:00"/>
    <x v="1"/>
    <x v="52"/>
    <x v="52"/>
    <x v="0"/>
    <x v="0"/>
    <x v="1"/>
    <x v="1"/>
    <n v="90004"/>
    <x v="1"/>
    <s v="TEC-AC-10002217"/>
    <x v="2"/>
    <x v="11"/>
    <s v="Imation Clip USB flash drive - 8 GB"/>
    <n v="131.6"/>
    <n v="7"/>
    <n v="0"/>
    <n v="7.8960000000000008"/>
    <s v="Yes"/>
    <n v="0"/>
    <n v="921.19999999999993"/>
    <n v="6"/>
  </r>
  <r>
    <n v="3424"/>
    <s v="CA-2016-134803"/>
    <x v="316"/>
    <d v="2016-06-03T00:00:00"/>
    <x v="1"/>
    <x v="52"/>
    <x v="52"/>
    <x v="0"/>
    <x v="0"/>
    <x v="1"/>
    <x v="1"/>
    <n v="90004"/>
    <x v="1"/>
    <s v="OFF-BI-10002215"/>
    <x v="1"/>
    <x v="8"/>
    <s v="Wilson Jones Hanging View Binder, White, 1&quot;"/>
    <n v="22.72"/>
    <n v="4"/>
    <n v="0.2"/>
    <n v="7.3839999999999986"/>
    <s v="Yes"/>
    <n v="18.175999999999998"/>
    <n v="72.703999999999994"/>
    <n v="6"/>
  </r>
  <r>
    <n v="3425"/>
    <s v="CA-2016-134803"/>
    <x v="316"/>
    <d v="2016-06-03T00:00:00"/>
    <x v="1"/>
    <x v="52"/>
    <x v="52"/>
    <x v="0"/>
    <x v="0"/>
    <x v="1"/>
    <x v="1"/>
    <n v="90004"/>
    <x v="1"/>
    <s v="TEC-MA-10001972"/>
    <x v="2"/>
    <x v="15"/>
    <s v="Okidata C331dn Printer"/>
    <n v="558.4"/>
    <n v="2"/>
    <n v="0.2"/>
    <n v="41.880000000000024"/>
    <s v="Yes"/>
    <n v="223.36"/>
    <n v="893.43999999999994"/>
    <n v="6"/>
  </r>
  <r>
    <n v="3426"/>
    <s v="CA-2015-153381"/>
    <x v="496"/>
    <d v="2015-09-28T00:00:00"/>
    <x v="1"/>
    <x v="368"/>
    <x v="368"/>
    <x v="2"/>
    <x v="0"/>
    <x v="362"/>
    <x v="23"/>
    <n v="52001"/>
    <x v="2"/>
    <s v="OFF-BI-10001525"/>
    <x v="1"/>
    <x v="8"/>
    <s v="Acco Pressboard Covers with Storage Hooks, 14 7/8&quot; x 11&quot;, Executive Red"/>
    <n v="15.24"/>
    <n v="4"/>
    <n v="0"/>
    <n v="6.8579999999999988"/>
    <s v="NO"/>
    <n v="0"/>
    <n v="60.96"/>
    <n v="4"/>
  </r>
  <r>
    <n v="3427"/>
    <s v="CA-2015-153381"/>
    <x v="496"/>
    <d v="2015-09-28T00:00:00"/>
    <x v="1"/>
    <x v="368"/>
    <x v="368"/>
    <x v="2"/>
    <x v="0"/>
    <x v="362"/>
    <x v="23"/>
    <n v="52001"/>
    <x v="2"/>
    <s v="FUR-CH-10000988"/>
    <x v="0"/>
    <x v="1"/>
    <s v="Hon Olson Stacker Stools"/>
    <n v="1408.1"/>
    <n v="10"/>
    <n v="0"/>
    <n v="394.26800000000003"/>
    <s v="NO"/>
    <n v="0"/>
    <n v="14081"/>
    <n v="4"/>
  </r>
  <r>
    <n v="3428"/>
    <s v="US-2017-111024"/>
    <x v="445"/>
    <d v="2017-07-06T00:00:00"/>
    <x v="0"/>
    <x v="449"/>
    <x v="449"/>
    <x v="2"/>
    <x v="0"/>
    <x v="152"/>
    <x v="24"/>
    <n v="43130"/>
    <x v="3"/>
    <s v="OFF-PA-10000174"/>
    <x v="1"/>
    <x v="10"/>
    <s v="Message Book, Wirebound, Four 5 1/2&quot; X 4&quot; Forms/Pg., 200 Dupl. Sets/Book"/>
    <n v="32.896000000000001"/>
    <n v="4"/>
    <n v="0.2"/>
    <n v="11.102399999999996"/>
    <s v="NO"/>
    <n v="26.316800000000001"/>
    <n v="105.2672"/>
    <n v="3"/>
  </r>
  <r>
    <n v="3429"/>
    <s v="US-2017-111024"/>
    <x v="445"/>
    <d v="2017-07-06T00:00:00"/>
    <x v="0"/>
    <x v="449"/>
    <x v="449"/>
    <x v="2"/>
    <x v="0"/>
    <x v="152"/>
    <x v="24"/>
    <n v="43130"/>
    <x v="3"/>
    <s v="FUR-TA-10002041"/>
    <x v="0"/>
    <x v="3"/>
    <s v="Bevis Round Conference Table Top, X-Base"/>
    <n v="215.148"/>
    <n v="2"/>
    <n v="0.4"/>
    <n v="-103.98819999999998"/>
    <s v="NO"/>
    <n v="172.11840000000001"/>
    <n v="258.17759999999998"/>
    <n v="3"/>
  </r>
  <r>
    <n v="3430"/>
    <s v="US-2017-111024"/>
    <x v="445"/>
    <d v="2017-07-06T00:00:00"/>
    <x v="0"/>
    <x v="449"/>
    <x v="449"/>
    <x v="2"/>
    <x v="0"/>
    <x v="152"/>
    <x v="24"/>
    <n v="43130"/>
    <x v="3"/>
    <s v="OFF-PA-10002246"/>
    <x v="1"/>
    <x v="10"/>
    <s v="Wirebound Four 2-3/4 x 5 Forms per Page, 400 Sets per Book"/>
    <n v="30.96"/>
    <n v="6"/>
    <n v="0.2"/>
    <n v="11.223000000000001"/>
    <s v="NO"/>
    <n v="37.152000000000001"/>
    <n v="148.608"/>
    <n v="3"/>
  </r>
  <r>
    <n v="3431"/>
    <s v="CA-2017-148264"/>
    <x v="166"/>
    <d v="2017-12-09T00:00:00"/>
    <x v="2"/>
    <x v="166"/>
    <x v="166"/>
    <x v="0"/>
    <x v="0"/>
    <x v="75"/>
    <x v="1"/>
    <n v="90301"/>
    <x v="1"/>
    <s v="OFF-ST-10003327"/>
    <x v="1"/>
    <x v="4"/>
    <s v="Akro-Mils 12-Gallon Tote"/>
    <n v="29.79"/>
    <n v="3"/>
    <n v="0"/>
    <n v="8.6390999999999956"/>
    <s v="NO"/>
    <n v="0"/>
    <n v="89.37"/>
    <n v="1"/>
  </r>
  <r>
    <n v="3432"/>
    <s v="CA-2017-148264"/>
    <x v="166"/>
    <d v="2017-12-09T00:00:00"/>
    <x v="2"/>
    <x v="166"/>
    <x v="166"/>
    <x v="0"/>
    <x v="0"/>
    <x v="75"/>
    <x v="1"/>
    <n v="90301"/>
    <x v="1"/>
    <s v="FUR-FU-10002703"/>
    <x v="0"/>
    <x v="5"/>
    <s v="Tenex Traditional Chairmats for Hard Floors, Average Lip, 36&quot; x 48&quot;"/>
    <n v="128.9"/>
    <n v="2"/>
    <n v="0"/>
    <n v="15.468000000000004"/>
    <s v="NO"/>
    <n v="0"/>
    <n v="257.8"/>
    <n v="1"/>
  </r>
  <r>
    <n v="3433"/>
    <s v="CA-2017-148264"/>
    <x v="166"/>
    <d v="2017-12-09T00:00:00"/>
    <x v="2"/>
    <x v="166"/>
    <x v="166"/>
    <x v="0"/>
    <x v="0"/>
    <x v="75"/>
    <x v="1"/>
    <n v="90301"/>
    <x v="1"/>
    <s v="OFF-PA-10003651"/>
    <x v="1"/>
    <x v="10"/>
    <s v="Xerox 1968"/>
    <n v="60.12"/>
    <n v="9"/>
    <n v="0"/>
    <n v="28.857599999999998"/>
    <s v="NO"/>
    <n v="0"/>
    <n v="541.07999999999993"/>
    <n v="1"/>
  </r>
  <r>
    <n v="3434"/>
    <s v="CA-2017-131212"/>
    <x v="256"/>
    <d v="2017-12-09T00:00:00"/>
    <x v="1"/>
    <x v="269"/>
    <x v="269"/>
    <x v="0"/>
    <x v="0"/>
    <x v="234"/>
    <x v="4"/>
    <n v="98006"/>
    <x v="1"/>
    <s v="OFF-BI-10001617"/>
    <x v="1"/>
    <x v="8"/>
    <s v="GBC Wire Binding Combs"/>
    <n v="24.816000000000003"/>
    <n v="3"/>
    <n v="0.2"/>
    <n v="8.3753999999999991"/>
    <s v="NO"/>
    <n v="14.889600000000002"/>
    <n v="59.558400000000006"/>
    <n v="4"/>
  </r>
  <r>
    <n v="3435"/>
    <s v="CA-2017-131212"/>
    <x v="256"/>
    <d v="2017-12-09T00:00:00"/>
    <x v="1"/>
    <x v="269"/>
    <x v="269"/>
    <x v="0"/>
    <x v="0"/>
    <x v="234"/>
    <x v="4"/>
    <n v="98006"/>
    <x v="1"/>
    <s v="OFF-BI-10000145"/>
    <x v="1"/>
    <x v="8"/>
    <s v="Zipper Ring Binder Pockets"/>
    <n v="14.976000000000003"/>
    <n v="6"/>
    <n v="0.2"/>
    <n v="5.4287999999999981"/>
    <s v="NO"/>
    <n v="17.971200000000007"/>
    <n v="71.884800000000013"/>
    <n v="4"/>
  </r>
  <r>
    <n v="3436"/>
    <s v="US-2015-100531"/>
    <x v="874"/>
    <d v="2015-09-29T00:00:00"/>
    <x v="2"/>
    <x v="392"/>
    <x v="392"/>
    <x v="0"/>
    <x v="0"/>
    <x v="22"/>
    <x v="10"/>
    <n v="60610"/>
    <x v="2"/>
    <s v="OFF-BI-10001670"/>
    <x v="1"/>
    <x v="8"/>
    <s v="Vinyl Sectional Post Binders"/>
    <n v="15.079999999999998"/>
    <n v="2"/>
    <n v="0.8"/>
    <n v="-22.620000000000005"/>
    <s v="NO"/>
    <n v="24.128"/>
    <n v="6.0319999999999965"/>
    <n v="2"/>
  </r>
  <r>
    <n v="3437"/>
    <s v="US-2015-100531"/>
    <x v="874"/>
    <d v="2015-09-29T00:00:00"/>
    <x v="2"/>
    <x v="392"/>
    <x v="392"/>
    <x v="0"/>
    <x v="0"/>
    <x v="22"/>
    <x v="10"/>
    <n v="60610"/>
    <x v="2"/>
    <s v="FUR-FU-10003849"/>
    <x v="0"/>
    <x v="5"/>
    <s v="DAX Metal Frame, Desktop, Stepped-Edge"/>
    <n v="24.288"/>
    <n v="3"/>
    <n v="0.6"/>
    <n v="-12.751199999999997"/>
    <s v="NO"/>
    <n v="43.718400000000003"/>
    <n v="29.145600000000002"/>
    <n v="2"/>
  </r>
  <r>
    <n v="3438"/>
    <s v="CA-2017-152583"/>
    <x v="505"/>
    <d v="2017-10-30T00:00:00"/>
    <x v="3"/>
    <x v="362"/>
    <x v="362"/>
    <x v="0"/>
    <x v="0"/>
    <x v="61"/>
    <x v="5"/>
    <n v="75217"/>
    <x v="2"/>
    <s v="FUR-FU-10003849"/>
    <x v="0"/>
    <x v="5"/>
    <s v="DAX Metal Frame, Desktop, Stepped-Edge"/>
    <n v="16.192"/>
    <n v="2"/>
    <n v="0.6"/>
    <n v="-8.5007999999999981"/>
    <s v="NO"/>
    <n v="19.430399999999999"/>
    <n v="12.953600000000002"/>
    <n v="0"/>
  </r>
  <r>
    <n v="3439"/>
    <s v="CA-2017-152583"/>
    <x v="505"/>
    <d v="2017-10-30T00:00:00"/>
    <x v="3"/>
    <x v="362"/>
    <x v="362"/>
    <x v="0"/>
    <x v="0"/>
    <x v="61"/>
    <x v="5"/>
    <n v="75217"/>
    <x v="2"/>
    <s v="FUR-TA-10002041"/>
    <x v="0"/>
    <x v="3"/>
    <s v="Bevis Round Conference Table Top, X-Base"/>
    <n v="251.00599999999997"/>
    <n v="2"/>
    <n v="0.3"/>
    <n v="-68.130199999999988"/>
    <s v="NO"/>
    <n v="150.60359999999997"/>
    <n v="351.40839999999997"/>
    <n v="0"/>
  </r>
  <r>
    <n v="3440"/>
    <s v="CA-2017-152583"/>
    <x v="505"/>
    <d v="2017-10-30T00:00:00"/>
    <x v="3"/>
    <x v="362"/>
    <x v="362"/>
    <x v="0"/>
    <x v="0"/>
    <x v="61"/>
    <x v="5"/>
    <n v="75217"/>
    <x v="2"/>
    <s v="OFF-ST-10002214"/>
    <x v="1"/>
    <x v="4"/>
    <s v="X-Rack File for Hanging Folders"/>
    <n v="54.192"/>
    <n v="6"/>
    <n v="0.2"/>
    <n v="4.0643999999999973"/>
    <s v="NO"/>
    <n v="65.0304"/>
    <n v="260.1216"/>
    <n v="0"/>
  </r>
  <r>
    <n v="3441"/>
    <s v="CA-2015-144099"/>
    <x v="239"/>
    <d v="2015-11-30T00:00:00"/>
    <x v="3"/>
    <x v="285"/>
    <x v="285"/>
    <x v="2"/>
    <x v="0"/>
    <x v="8"/>
    <x v="1"/>
    <n v="94122"/>
    <x v="1"/>
    <s v="OFF-BI-10001078"/>
    <x v="1"/>
    <x v="8"/>
    <s v="Acco PRESSTEX Data Binder with Storage Hooks, Dark Blue, 14 7/8&quot; X 11&quot;"/>
    <n v="4.3040000000000003"/>
    <n v="1"/>
    <n v="0.2"/>
    <n v="1.5602"/>
    <s v="NO"/>
    <n v="0.86080000000000012"/>
    <n v="3.4432"/>
    <n v="1"/>
  </r>
  <r>
    <n v="3442"/>
    <s v="CA-2014-158337"/>
    <x v="518"/>
    <d v="2014-03-14T00:00:00"/>
    <x v="0"/>
    <x v="567"/>
    <x v="567"/>
    <x v="0"/>
    <x v="0"/>
    <x v="20"/>
    <x v="15"/>
    <n v="10024"/>
    <x v="3"/>
    <s v="OFF-PA-10002137"/>
    <x v="1"/>
    <x v="10"/>
    <s v="Southworth 100% Résumé Paper, 24lb."/>
    <n v="108.92"/>
    <n v="14"/>
    <n v="0"/>
    <n v="49.013999999999996"/>
    <s v="NO"/>
    <n v="0"/>
    <n v="1524.88"/>
    <n v="3"/>
  </r>
  <r>
    <n v="3443"/>
    <s v="CA-2017-168858"/>
    <x v="123"/>
    <d v="2017-11-23T00:00:00"/>
    <x v="1"/>
    <x v="251"/>
    <x v="251"/>
    <x v="1"/>
    <x v="0"/>
    <x v="20"/>
    <x v="15"/>
    <n v="10011"/>
    <x v="3"/>
    <s v="OFF-EN-10001415"/>
    <x v="1"/>
    <x v="12"/>
    <s v="Staple envelope"/>
    <n v="16.740000000000002"/>
    <n v="3"/>
    <n v="0"/>
    <n v="8.370000000000001"/>
    <s v="NO"/>
    <n v="0"/>
    <n v="50.220000000000006"/>
    <n v="4"/>
  </r>
  <r>
    <n v="3444"/>
    <s v="CA-2017-168858"/>
    <x v="123"/>
    <d v="2017-11-23T00:00:00"/>
    <x v="1"/>
    <x v="251"/>
    <x v="251"/>
    <x v="1"/>
    <x v="0"/>
    <x v="20"/>
    <x v="15"/>
    <n v="10011"/>
    <x v="3"/>
    <s v="OFF-AP-10003849"/>
    <x v="1"/>
    <x v="9"/>
    <s v="Hoover Shoulder Vac Commercial Portable Vacuum"/>
    <n v="2504.7399999999998"/>
    <n v="7"/>
    <n v="0"/>
    <n v="626.18499999999995"/>
    <s v="NO"/>
    <n v="0"/>
    <n v="17533.18"/>
    <n v="4"/>
  </r>
  <r>
    <n v="3445"/>
    <s v="CA-2016-116344"/>
    <x v="875"/>
    <d v="2016-08-02T00:00:00"/>
    <x v="1"/>
    <x v="705"/>
    <x v="705"/>
    <x v="1"/>
    <x v="0"/>
    <x v="10"/>
    <x v="9"/>
    <n v="19140"/>
    <x v="3"/>
    <s v="OFF-ST-10001713"/>
    <x v="1"/>
    <x v="4"/>
    <s v="Gould Plastics 9-Pocket Panel Bin, 18-3/8w x 5-1/4d x 20-1/2h, Black"/>
    <n v="84.784000000000006"/>
    <n v="2"/>
    <n v="0.2"/>
    <n v="-16.956800000000005"/>
    <s v="NO"/>
    <n v="33.913600000000002"/>
    <n v="135.65440000000001"/>
    <n v="4"/>
  </r>
  <r>
    <n v="3446"/>
    <s v="CA-2015-131779"/>
    <x v="821"/>
    <d v="2015-06-17T00:00:00"/>
    <x v="1"/>
    <x v="97"/>
    <x v="97"/>
    <x v="0"/>
    <x v="0"/>
    <x v="46"/>
    <x v="13"/>
    <n v="19711"/>
    <x v="3"/>
    <s v="OFF-ST-10001505"/>
    <x v="1"/>
    <x v="4"/>
    <s v="Perma STOR-ALL Hanging File Box, 13 1/8&quot;W x 12 1/4&quot;D x 10 1/2&quot;H"/>
    <n v="29.900000000000002"/>
    <n v="5"/>
    <n v="0"/>
    <n v="5.0829999999999975"/>
    <s v="NO"/>
    <n v="0"/>
    <n v="149.5"/>
    <n v="5"/>
  </r>
  <r>
    <n v="3447"/>
    <s v="CA-2016-158869"/>
    <x v="876"/>
    <d v="2016-08-07T00:00:00"/>
    <x v="2"/>
    <x v="706"/>
    <x v="706"/>
    <x v="1"/>
    <x v="0"/>
    <x v="20"/>
    <x v="15"/>
    <n v="10024"/>
    <x v="3"/>
    <s v="OFF-PA-10000474"/>
    <x v="1"/>
    <x v="10"/>
    <s v="Easy-staple paper"/>
    <n v="70.88"/>
    <n v="2"/>
    <n v="0"/>
    <n v="33.313599999999994"/>
    <s v="NO"/>
    <n v="0"/>
    <n v="141.76"/>
    <n v="1"/>
  </r>
  <r>
    <n v="3448"/>
    <s v="CA-2017-102554"/>
    <x v="532"/>
    <d v="2017-06-15T00:00:00"/>
    <x v="1"/>
    <x v="607"/>
    <x v="607"/>
    <x v="2"/>
    <x v="0"/>
    <x v="109"/>
    <x v="19"/>
    <n v="36830"/>
    <x v="0"/>
    <s v="OFF-AR-10001919"/>
    <x v="1"/>
    <x v="6"/>
    <s v="OIC #2 Pencils, Medium Soft"/>
    <n v="3.76"/>
    <n v="2"/>
    <n v="0"/>
    <n v="1.0903999999999998"/>
    <s v="NO"/>
    <n v="0"/>
    <n v="7.52"/>
    <n v="4"/>
  </r>
  <r>
    <n v="3449"/>
    <s v="CA-2016-162614"/>
    <x v="877"/>
    <d v="2016-10-13T00:00:00"/>
    <x v="1"/>
    <x v="621"/>
    <x v="621"/>
    <x v="0"/>
    <x v="0"/>
    <x v="1"/>
    <x v="1"/>
    <n v="90049"/>
    <x v="1"/>
    <s v="OFF-BI-10004001"/>
    <x v="1"/>
    <x v="8"/>
    <s v="GBC Recycled VeloBinder Covers"/>
    <n v="27.263999999999999"/>
    <n v="2"/>
    <n v="0.2"/>
    <n v="8.8607999999999976"/>
    <s v="NO"/>
    <n v="10.9056"/>
    <n v="43.622399999999999"/>
    <n v="6"/>
  </r>
  <r>
    <n v="3450"/>
    <s v="CA-2014-168592"/>
    <x v="78"/>
    <d v="2014-09-14T00:00:00"/>
    <x v="1"/>
    <x v="503"/>
    <x v="503"/>
    <x v="2"/>
    <x v="0"/>
    <x v="8"/>
    <x v="1"/>
    <n v="94110"/>
    <x v="1"/>
    <s v="OFF-AP-10004785"/>
    <x v="1"/>
    <x v="9"/>
    <s v="Holmes Replacement Filter for HEPA Air Cleaner, Medium Room"/>
    <n v="56.65"/>
    <n v="5"/>
    <n v="0"/>
    <n v="24.359500000000004"/>
    <s v="NO"/>
    <n v="0"/>
    <n v="283.25"/>
    <n v="6"/>
  </r>
  <r>
    <n v="3451"/>
    <s v="CA-2014-168592"/>
    <x v="78"/>
    <d v="2014-09-14T00:00:00"/>
    <x v="1"/>
    <x v="503"/>
    <x v="503"/>
    <x v="2"/>
    <x v="0"/>
    <x v="8"/>
    <x v="1"/>
    <n v="94110"/>
    <x v="1"/>
    <s v="OFF-ST-10002406"/>
    <x v="1"/>
    <x v="4"/>
    <s v="Pizazz Global Quick File"/>
    <n v="14.97"/>
    <n v="1"/>
    <n v="0"/>
    <n v="4.1916000000000011"/>
    <s v="NO"/>
    <n v="0"/>
    <n v="14.97"/>
    <n v="6"/>
  </r>
  <r>
    <n v="3452"/>
    <s v="CA-2014-168592"/>
    <x v="78"/>
    <d v="2014-09-14T00:00:00"/>
    <x v="1"/>
    <x v="503"/>
    <x v="503"/>
    <x v="2"/>
    <x v="0"/>
    <x v="8"/>
    <x v="1"/>
    <n v="94110"/>
    <x v="1"/>
    <s v="OFF-FA-10002988"/>
    <x v="1"/>
    <x v="13"/>
    <s v="Ideal Clamps"/>
    <n v="4.0199999999999996"/>
    <n v="2"/>
    <n v="0"/>
    <n v="1.9697999999999998"/>
    <s v="NO"/>
    <n v="0"/>
    <n v="8.0399999999999991"/>
    <n v="6"/>
  </r>
  <r>
    <n v="3453"/>
    <s v="CA-2014-157609"/>
    <x v="878"/>
    <d v="2014-03-21T00:00:00"/>
    <x v="0"/>
    <x v="607"/>
    <x v="607"/>
    <x v="2"/>
    <x v="0"/>
    <x v="253"/>
    <x v="3"/>
    <n v="27604"/>
    <x v="0"/>
    <s v="TEC-PH-10002415"/>
    <x v="2"/>
    <x v="7"/>
    <s v="Polycom VoiceStation 500 Conference phone"/>
    <n v="471.92"/>
    <n v="2"/>
    <n v="0.2"/>
    <n v="29.495000000000019"/>
    <s v="NO"/>
    <n v="188.76800000000003"/>
    <n v="755.072"/>
    <n v="5"/>
  </r>
  <r>
    <n v="3454"/>
    <s v="CA-2015-153325"/>
    <x v="879"/>
    <d v="2015-03-02T00:00:00"/>
    <x v="0"/>
    <x v="461"/>
    <x v="461"/>
    <x v="0"/>
    <x v="0"/>
    <x v="203"/>
    <x v="32"/>
    <n v="31204"/>
    <x v="0"/>
    <s v="OFF-BI-10004236"/>
    <x v="1"/>
    <x v="8"/>
    <s v="XtraLife ClearVue Slant-D Ring Binder, White, 3&quot;"/>
    <n v="58.72"/>
    <n v="4"/>
    <n v="0"/>
    <n v="27.011199999999999"/>
    <s v="NO"/>
    <n v="0"/>
    <n v="234.88"/>
    <n v="1"/>
  </r>
  <r>
    <n v="3455"/>
    <s v="CA-2015-153626"/>
    <x v="584"/>
    <d v="2015-07-14T00:00:00"/>
    <x v="1"/>
    <x v="12"/>
    <x v="12"/>
    <x v="0"/>
    <x v="0"/>
    <x v="316"/>
    <x v="18"/>
    <n v="37211"/>
    <x v="0"/>
    <s v="OFF-AR-10000657"/>
    <x v="1"/>
    <x v="6"/>
    <s v="Binney &amp; Smith inkTank Desk Highlighter, Chisel Tip, Yellow, 12/Box"/>
    <n v="5.16"/>
    <n v="3"/>
    <n v="0.2"/>
    <n v="0.83849999999999936"/>
    <s v="NO"/>
    <n v="3.0960000000000001"/>
    <n v="12.384"/>
    <n v="5"/>
  </r>
  <r>
    <n v="3456"/>
    <s v="CA-2016-166485"/>
    <x v="880"/>
    <d v="2016-02-27T00:00:00"/>
    <x v="1"/>
    <x v="117"/>
    <x v="117"/>
    <x v="0"/>
    <x v="0"/>
    <x v="316"/>
    <x v="18"/>
    <n v="37211"/>
    <x v="0"/>
    <s v="OFF-PA-10004996"/>
    <x v="1"/>
    <x v="10"/>
    <s v="Speediset Carbonless Redi-Letter 7&quot; x 8 1/2&quot;"/>
    <n v="16.496000000000002"/>
    <n v="2"/>
    <n v="0.2"/>
    <n v="5.5673999999999992"/>
    <s v="NO"/>
    <n v="6.5984000000000016"/>
    <n v="26.393600000000003"/>
    <n v="7"/>
  </r>
  <r>
    <n v="3457"/>
    <s v="CA-2017-136448"/>
    <x v="118"/>
    <d v="2017-09-18T00:00:00"/>
    <x v="2"/>
    <x v="548"/>
    <x v="548"/>
    <x v="0"/>
    <x v="0"/>
    <x v="10"/>
    <x v="9"/>
    <n v="19143"/>
    <x v="3"/>
    <s v="TEC-AC-10001109"/>
    <x v="2"/>
    <x v="11"/>
    <s v="Logitech Trackman Marble Mouse"/>
    <n v="71.975999999999999"/>
    <n v="3"/>
    <n v="0.2"/>
    <n v="19.793400000000005"/>
    <s v="NO"/>
    <n v="43.185600000000001"/>
    <n v="172.7424"/>
    <n v="2"/>
  </r>
  <r>
    <n v="3458"/>
    <s v="CA-2017-136448"/>
    <x v="118"/>
    <d v="2017-09-18T00:00:00"/>
    <x v="2"/>
    <x v="548"/>
    <x v="548"/>
    <x v="0"/>
    <x v="0"/>
    <x v="10"/>
    <x v="9"/>
    <n v="19143"/>
    <x v="3"/>
    <s v="FUR-FU-10003832"/>
    <x v="0"/>
    <x v="5"/>
    <s v="Eldon Expressions Punched Metal &amp; Wood Desk Accessories, Black &amp; Cherry"/>
    <n v="22.512000000000004"/>
    <n v="3"/>
    <n v="0.2"/>
    <n v="2.2511999999999999"/>
    <s v="NO"/>
    <n v="13.507200000000005"/>
    <n v="54.028800000000011"/>
    <n v="2"/>
  </r>
  <r>
    <n v="3459"/>
    <s v="CA-2017-136448"/>
    <x v="118"/>
    <d v="2017-09-18T00:00:00"/>
    <x v="2"/>
    <x v="548"/>
    <x v="548"/>
    <x v="0"/>
    <x v="0"/>
    <x v="10"/>
    <x v="9"/>
    <n v="19143"/>
    <x v="3"/>
    <s v="OFF-BI-10002393"/>
    <x v="1"/>
    <x v="8"/>
    <s v="Binder Posts"/>
    <n v="3.4440000000000008"/>
    <n v="2"/>
    <n v="0.7"/>
    <n v="-2.7551999999999994"/>
    <s v="NO"/>
    <n v="4.821600000000001"/>
    <n v="2.0664000000000007"/>
    <n v="2"/>
  </r>
  <r>
    <n v="3460"/>
    <s v="CA-2017-136448"/>
    <x v="118"/>
    <d v="2017-09-18T00:00:00"/>
    <x v="2"/>
    <x v="548"/>
    <x v="548"/>
    <x v="0"/>
    <x v="0"/>
    <x v="10"/>
    <x v="9"/>
    <n v="19143"/>
    <x v="3"/>
    <s v="OFF-BI-10001359"/>
    <x v="1"/>
    <x v="8"/>
    <s v="GBC DocuBind TL300 Electric Binding System"/>
    <n v="538.19400000000007"/>
    <n v="2"/>
    <n v="0.7"/>
    <n v="-412.61539999999991"/>
    <s v="NO"/>
    <n v="753.47160000000008"/>
    <n v="322.91640000000007"/>
    <n v="2"/>
  </r>
  <r>
    <n v="3461"/>
    <s v="CA-2017-136448"/>
    <x v="118"/>
    <d v="2017-09-18T00:00:00"/>
    <x v="2"/>
    <x v="548"/>
    <x v="548"/>
    <x v="0"/>
    <x v="0"/>
    <x v="10"/>
    <x v="9"/>
    <n v="19143"/>
    <x v="3"/>
    <s v="TEC-AC-10003628"/>
    <x v="2"/>
    <x v="11"/>
    <s v="Logitech 910-002974 M325 Wireless Mouse for Web Scrolling"/>
    <n v="47.984000000000002"/>
    <n v="2"/>
    <n v="0.2"/>
    <n v="14.395200000000004"/>
    <s v="NO"/>
    <n v="19.193600000000004"/>
    <n v="76.7744"/>
    <n v="2"/>
  </r>
  <r>
    <n v="3462"/>
    <s v="CA-2017-114258"/>
    <x v="60"/>
    <d v="2017-11-10T00:00:00"/>
    <x v="0"/>
    <x v="605"/>
    <x v="605"/>
    <x v="1"/>
    <x v="0"/>
    <x v="61"/>
    <x v="5"/>
    <n v="75081"/>
    <x v="2"/>
    <s v="TEC-PH-10003012"/>
    <x v="2"/>
    <x v="7"/>
    <s v="Nortel Meridian M3904 Professional Digital phone"/>
    <n v="492.76800000000003"/>
    <n v="4"/>
    <n v="0.2"/>
    <n v="55.436399999999935"/>
    <s v="NO"/>
    <n v="394.21440000000007"/>
    <n v="1576.8576"/>
    <n v="5"/>
  </r>
  <r>
    <n v="3463"/>
    <s v="CA-2015-152611"/>
    <x v="763"/>
    <d v="2015-02-23T00:00:00"/>
    <x v="0"/>
    <x v="567"/>
    <x v="567"/>
    <x v="0"/>
    <x v="0"/>
    <x v="275"/>
    <x v="30"/>
    <n v="8861"/>
    <x v="3"/>
    <s v="OFF-AR-10003903"/>
    <x v="1"/>
    <x v="6"/>
    <s v="Sanford 52201 APSCO Electric Pencil Sharpener"/>
    <n v="286.78999999999996"/>
    <n v="7"/>
    <n v="0"/>
    <n v="74.565400000000011"/>
    <s v="NO"/>
    <n v="0"/>
    <n v="2007.5299999999997"/>
    <n v="3"/>
  </r>
  <r>
    <n v="3464"/>
    <s v="CA-2016-165470"/>
    <x v="881"/>
    <d v="2016-11-30T00:00:00"/>
    <x v="1"/>
    <x v="707"/>
    <x v="707"/>
    <x v="2"/>
    <x v="0"/>
    <x v="108"/>
    <x v="2"/>
    <n v="32216"/>
    <x v="0"/>
    <s v="OFF-PA-10004675"/>
    <x v="1"/>
    <x v="10"/>
    <s v="Telephone Message Books with Fax/Mobile Section, 5 1/2&quot; x 3 3/16&quot;"/>
    <n v="5.08"/>
    <n v="1"/>
    <n v="0.2"/>
    <n v="1.6509999999999998"/>
    <s v="NO"/>
    <n v="1.016"/>
    <n v="4.0640000000000001"/>
    <n v="5"/>
  </r>
  <r>
    <n v="3465"/>
    <s v="CA-2017-128699"/>
    <x v="734"/>
    <d v="2017-12-05T00:00:00"/>
    <x v="0"/>
    <x v="444"/>
    <x v="444"/>
    <x v="0"/>
    <x v="0"/>
    <x v="108"/>
    <x v="2"/>
    <n v="32216"/>
    <x v="0"/>
    <s v="TEC-AC-10001990"/>
    <x v="2"/>
    <x v="11"/>
    <s v="Kensington Orbit Wireless Mobile Trackball for PC and Mac"/>
    <n v="47.992000000000004"/>
    <n v="1"/>
    <n v="0.2"/>
    <n v="7.198799999999995"/>
    <s v="NO"/>
    <n v="9.5984000000000016"/>
    <n v="38.393600000000006"/>
    <n v="2"/>
  </r>
  <r>
    <n v="3466"/>
    <s v="US-2015-147242"/>
    <x v="229"/>
    <d v="2015-09-14T00:00:00"/>
    <x v="1"/>
    <x v="553"/>
    <x v="553"/>
    <x v="1"/>
    <x v="0"/>
    <x v="359"/>
    <x v="31"/>
    <n v="2151"/>
    <x v="3"/>
    <s v="OFF-AP-10003842"/>
    <x v="1"/>
    <x v="9"/>
    <s v="Euro-Pro Shark Turbo Vacuum"/>
    <n v="61.96"/>
    <n v="2"/>
    <n v="0"/>
    <n v="16.1096"/>
    <s v="NO"/>
    <n v="0"/>
    <n v="123.92"/>
    <n v="4"/>
  </r>
  <r>
    <n v="3467"/>
    <s v="US-2015-147242"/>
    <x v="229"/>
    <d v="2015-09-14T00:00:00"/>
    <x v="1"/>
    <x v="553"/>
    <x v="553"/>
    <x v="1"/>
    <x v="0"/>
    <x v="359"/>
    <x v="31"/>
    <n v="2151"/>
    <x v="3"/>
    <s v="FUR-BO-10004695"/>
    <x v="0"/>
    <x v="0"/>
    <s v="O'Sullivan 2-Door Barrister Bookcase in Odessa Pine"/>
    <n v="361.96"/>
    <n v="2"/>
    <n v="0"/>
    <n v="83.25079999999997"/>
    <s v="NO"/>
    <n v="0"/>
    <n v="723.92"/>
    <n v="4"/>
  </r>
  <r>
    <n v="3468"/>
    <s v="US-2015-147242"/>
    <x v="229"/>
    <d v="2015-09-14T00:00:00"/>
    <x v="1"/>
    <x v="553"/>
    <x v="553"/>
    <x v="1"/>
    <x v="0"/>
    <x v="359"/>
    <x v="31"/>
    <n v="2151"/>
    <x v="3"/>
    <s v="OFF-PA-10003039"/>
    <x v="1"/>
    <x v="10"/>
    <s v="Xerox 1960"/>
    <n v="278.82"/>
    <n v="9"/>
    <n v="0"/>
    <n v="125.46899999999999"/>
    <s v="NO"/>
    <n v="0"/>
    <n v="2509.38"/>
    <n v="4"/>
  </r>
  <r>
    <n v="3469"/>
    <s v="CA-2016-146143"/>
    <x v="882"/>
    <d v="2016-12-19T00:00:00"/>
    <x v="1"/>
    <x v="266"/>
    <x v="266"/>
    <x v="0"/>
    <x v="0"/>
    <x v="25"/>
    <x v="35"/>
    <n v="39212"/>
    <x v="0"/>
    <s v="FUR-FU-10002045"/>
    <x v="0"/>
    <x v="5"/>
    <s v="Executive Impressions 14&quot;"/>
    <n v="133.38"/>
    <n v="6"/>
    <n v="0"/>
    <n v="58.687200000000011"/>
    <s v="NO"/>
    <n v="0"/>
    <n v="800.28"/>
    <n v="5"/>
  </r>
  <r>
    <n v="3470"/>
    <s v="CA-2015-100888"/>
    <x v="744"/>
    <d v="2015-04-10T00:00:00"/>
    <x v="1"/>
    <x v="708"/>
    <x v="708"/>
    <x v="0"/>
    <x v="0"/>
    <x v="108"/>
    <x v="3"/>
    <n v="28540"/>
    <x v="0"/>
    <s v="OFF-PA-10001019"/>
    <x v="1"/>
    <x v="10"/>
    <s v="Xerox 1884"/>
    <n v="47.952000000000005"/>
    <n v="3"/>
    <n v="0.2"/>
    <n v="16.183799999999998"/>
    <s v="NO"/>
    <n v="28.771200000000007"/>
    <n v="115.08480000000002"/>
    <n v="4"/>
  </r>
  <r>
    <n v="3471"/>
    <s v="US-2016-150035"/>
    <x v="49"/>
    <d v="2016-12-05T00:00:00"/>
    <x v="1"/>
    <x v="488"/>
    <x v="488"/>
    <x v="0"/>
    <x v="0"/>
    <x v="8"/>
    <x v="1"/>
    <n v="94122"/>
    <x v="1"/>
    <s v="FUR-FU-10003724"/>
    <x v="0"/>
    <x v="5"/>
    <s v="Westinghouse Clip-On Gooseneck Lamps"/>
    <n v="16.739999999999998"/>
    <n v="2"/>
    <n v="0"/>
    <n v="4.3523999999999994"/>
    <s v="NO"/>
    <n v="0"/>
    <n v="33.479999999999997"/>
    <n v="4"/>
  </r>
  <r>
    <n v="3472"/>
    <s v="CA-2017-122644"/>
    <x v="105"/>
    <d v="2017-11-17T00:00:00"/>
    <x v="1"/>
    <x v="245"/>
    <x v="245"/>
    <x v="1"/>
    <x v="0"/>
    <x v="38"/>
    <x v="24"/>
    <n v="43229"/>
    <x v="3"/>
    <s v="OFF-PA-10003673"/>
    <x v="1"/>
    <x v="10"/>
    <s v="Strathmore Photo Mount Cards"/>
    <n v="10.848000000000001"/>
    <n v="2"/>
    <n v="0.2"/>
    <n v="3.5255999999999994"/>
    <s v="NO"/>
    <n v="4.3392000000000008"/>
    <n v="17.3568"/>
    <n v="5"/>
  </r>
  <r>
    <n v="3473"/>
    <s v="CA-2017-122644"/>
    <x v="105"/>
    <d v="2017-11-17T00:00:00"/>
    <x v="1"/>
    <x v="245"/>
    <x v="245"/>
    <x v="1"/>
    <x v="0"/>
    <x v="38"/>
    <x v="24"/>
    <n v="43229"/>
    <x v="3"/>
    <s v="TEC-AC-10003614"/>
    <x v="2"/>
    <x v="11"/>
    <s v="Verbatim 25 GB 6x Blu-ray Single Layer Recordable Disc, 10/Pack"/>
    <n v="18.544"/>
    <n v="2"/>
    <n v="0.2"/>
    <n v="3.0133999999999981"/>
    <s v="NO"/>
    <n v="7.4176000000000002"/>
    <n v="29.670400000000001"/>
    <n v="5"/>
  </r>
  <r>
    <n v="3474"/>
    <s v="CA-2017-111815"/>
    <x v="448"/>
    <d v="2017-03-10T00:00:00"/>
    <x v="1"/>
    <x v="212"/>
    <x v="212"/>
    <x v="0"/>
    <x v="0"/>
    <x v="363"/>
    <x v="12"/>
    <n v="48127"/>
    <x v="2"/>
    <s v="FUR-CH-10000785"/>
    <x v="0"/>
    <x v="1"/>
    <s v="Global Ergonomic Managers Chair"/>
    <n v="180.98"/>
    <n v="1"/>
    <n v="0"/>
    <n v="47.0548"/>
    <s v="NO"/>
    <n v="0"/>
    <n v="180.98"/>
    <n v="7"/>
  </r>
  <r>
    <n v="3475"/>
    <s v="CA-2017-111815"/>
    <x v="448"/>
    <d v="2017-03-10T00:00:00"/>
    <x v="1"/>
    <x v="212"/>
    <x v="212"/>
    <x v="0"/>
    <x v="0"/>
    <x v="363"/>
    <x v="12"/>
    <n v="48127"/>
    <x v="2"/>
    <s v="TEC-AC-10002926"/>
    <x v="2"/>
    <x v="11"/>
    <s v="Logitech Wireless Marathon Mouse M705"/>
    <n v="99.98"/>
    <n v="2"/>
    <n v="0"/>
    <n v="42.991400000000006"/>
    <s v="NO"/>
    <n v="0"/>
    <n v="199.96"/>
    <n v="7"/>
  </r>
  <r>
    <n v="3476"/>
    <s v="CA-2016-144911"/>
    <x v="581"/>
    <d v="2016-11-30T00:00:00"/>
    <x v="2"/>
    <x v="338"/>
    <x v="338"/>
    <x v="1"/>
    <x v="0"/>
    <x v="356"/>
    <x v="41"/>
    <n v="66212"/>
    <x v="2"/>
    <s v="TEC-AC-10004633"/>
    <x v="2"/>
    <x v="11"/>
    <s v="Verbatim 25 GB 6x Blu-ray Single Layer Recordable Disc, 3/Pack"/>
    <n v="34.950000000000003"/>
    <n v="5"/>
    <n v="0"/>
    <n v="15.378000000000004"/>
    <s v="NO"/>
    <n v="0"/>
    <n v="174.75"/>
    <n v="3"/>
  </r>
  <r>
    <n v="3477"/>
    <s v="CA-2016-144911"/>
    <x v="581"/>
    <d v="2016-11-30T00:00:00"/>
    <x v="2"/>
    <x v="338"/>
    <x v="338"/>
    <x v="1"/>
    <x v="0"/>
    <x v="356"/>
    <x v="41"/>
    <n v="66212"/>
    <x v="2"/>
    <s v="OFF-BI-10000977"/>
    <x v="1"/>
    <x v="8"/>
    <s v="Ibico Plastic Spiral Binding Combs"/>
    <n v="152"/>
    <n v="5"/>
    <n v="0"/>
    <n v="69.919999999999987"/>
    <s v="NO"/>
    <n v="0"/>
    <n v="760"/>
    <n v="3"/>
  </r>
  <r>
    <n v="3478"/>
    <s v="CA-2014-143385"/>
    <x v="883"/>
    <d v="2014-09-05T00:00:00"/>
    <x v="1"/>
    <x v="81"/>
    <x v="81"/>
    <x v="0"/>
    <x v="0"/>
    <x v="364"/>
    <x v="27"/>
    <n v="87505"/>
    <x v="1"/>
    <s v="TEC-AC-10001635"/>
    <x v="2"/>
    <x v="11"/>
    <s v="KeyTronic KT400U2 - Keyboard - Black"/>
    <n v="92.52"/>
    <n v="9"/>
    <n v="0"/>
    <n v="18.503999999999991"/>
    <s v="NO"/>
    <n v="0"/>
    <n v="832.68"/>
    <n v="5"/>
  </r>
  <r>
    <n v="3479"/>
    <s v="CA-2016-131289"/>
    <x v="16"/>
    <d v="2016-12-14T00:00:00"/>
    <x v="1"/>
    <x v="407"/>
    <x v="407"/>
    <x v="1"/>
    <x v="0"/>
    <x v="8"/>
    <x v="1"/>
    <n v="94110"/>
    <x v="1"/>
    <s v="OFF-AR-10003056"/>
    <x v="1"/>
    <x v="6"/>
    <s v="Newell 341"/>
    <n v="8.56"/>
    <n v="2"/>
    <n v="0"/>
    <n v="2.4823999999999993"/>
    <s v="NO"/>
    <n v="0"/>
    <n v="17.12"/>
    <n v="6"/>
  </r>
  <r>
    <n v="3480"/>
    <s v="CA-2016-131289"/>
    <x v="16"/>
    <d v="2016-12-14T00:00:00"/>
    <x v="1"/>
    <x v="407"/>
    <x v="407"/>
    <x v="1"/>
    <x v="0"/>
    <x v="8"/>
    <x v="1"/>
    <n v="94110"/>
    <x v="1"/>
    <s v="OFF-PA-10003363"/>
    <x v="1"/>
    <x v="10"/>
    <s v="Xerox 204"/>
    <n v="45.36"/>
    <n v="7"/>
    <n v="0"/>
    <n v="21.772800000000004"/>
    <s v="NO"/>
    <n v="0"/>
    <n v="317.52"/>
    <n v="6"/>
  </r>
  <r>
    <n v="3481"/>
    <s v="CA-2016-131289"/>
    <x v="16"/>
    <d v="2016-12-14T00:00:00"/>
    <x v="1"/>
    <x v="407"/>
    <x v="407"/>
    <x v="1"/>
    <x v="0"/>
    <x v="8"/>
    <x v="1"/>
    <n v="94110"/>
    <x v="1"/>
    <s v="FUR-TA-10003954"/>
    <x v="0"/>
    <x v="3"/>
    <s v="Hon 94000 Series Round Tables"/>
    <n v="1421.6640000000002"/>
    <n v="6"/>
    <n v="0.2"/>
    <n v="-195.47879999999998"/>
    <s v="NO"/>
    <n v="1705.9968000000001"/>
    <n v="6823.9872000000005"/>
    <n v="6"/>
  </r>
  <r>
    <n v="3482"/>
    <s v="CA-2014-124023"/>
    <x v="884"/>
    <d v="2014-04-10T00:00:00"/>
    <x v="2"/>
    <x v="307"/>
    <x v="307"/>
    <x v="0"/>
    <x v="0"/>
    <x v="216"/>
    <x v="19"/>
    <n v="36608"/>
    <x v="0"/>
    <s v="FUR-FU-10004415"/>
    <x v="0"/>
    <x v="5"/>
    <s v="Stacking Tray, Side-Loading, Legal, Smoke"/>
    <n v="8.9600000000000009"/>
    <n v="2"/>
    <n v="0"/>
    <n v="2.7775999999999996"/>
    <s v="NO"/>
    <n v="0"/>
    <n v="17.920000000000002"/>
    <n v="3"/>
  </r>
  <r>
    <n v="3483"/>
    <s v="CA-2014-124688"/>
    <x v="9"/>
    <d v="2014-08-29T00:00:00"/>
    <x v="2"/>
    <x v="566"/>
    <x v="566"/>
    <x v="1"/>
    <x v="0"/>
    <x v="24"/>
    <x v="17"/>
    <n v="22153"/>
    <x v="0"/>
    <s v="TEC-PH-10000455"/>
    <x v="2"/>
    <x v="7"/>
    <s v="GE 30522EE2"/>
    <n v="579.94999999999993"/>
    <n v="5"/>
    <n v="0"/>
    <n v="168.18549999999993"/>
    <s v="Yes"/>
    <n v="0"/>
    <n v="2899.7499999999995"/>
    <n v="2"/>
  </r>
  <r>
    <n v="3484"/>
    <s v="CA-2014-124688"/>
    <x v="9"/>
    <d v="2014-08-29T00:00:00"/>
    <x v="2"/>
    <x v="566"/>
    <x v="566"/>
    <x v="1"/>
    <x v="0"/>
    <x v="24"/>
    <x v="17"/>
    <n v="22153"/>
    <x v="0"/>
    <s v="FUR-FU-10002456"/>
    <x v="0"/>
    <x v="5"/>
    <s v="Master Caster Door Stop, Large Neon Orange"/>
    <n v="29.12"/>
    <n v="4"/>
    <n v="0"/>
    <n v="12.521600000000003"/>
    <s v="Yes"/>
    <n v="0"/>
    <n v="116.48"/>
    <n v="2"/>
  </r>
  <r>
    <n v="3485"/>
    <s v="CA-2014-124688"/>
    <x v="9"/>
    <d v="2014-08-29T00:00:00"/>
    <x v="2"/>
    <x v="566"/>
    <x v="566"/>
    <x v="1"/>
    <x v="0"/>
    <x v="24"/>
    <x v="17"/>
    <n v="22153"/>
    <x v="0"/>
    <s v="FUR-TA-10003569"/>
    <x v="0"/>
    <x v="3"/>
    <s v="Bretford CR8500 Series Meeting Room Furniture"/>
    <n v="1202.94"/>
    <n v="3"/>
    <n v="0"/>
    <n v="300.73500000000001"/>
    <s v="Yes"/>
    <n v="0"/>
    <n v="3608.82"/>
    <n v="2"/>
  </r>
  <r>
    <n v="3486"/>
    <s v="CA-2016-151169"/>
    <x v="147"/>
    <d v="2016-10-26T00:00:00"/>
    <x v="1"/>
    <x v="501"/>
    <x v="501"/>
    <x v="1"/>
    <x v="0"/>
    <x v="46"/>
    <x v="13"/>
    <n v="19711"/>
    <x v="3"/>
    <s v="OFF-BI-10002813"/>
    <x v="1"/>
    <x v="8"/>
    <s v="Avery Reinforcements for Hole-Punch Pages"/>
    <n v="7.92"/>
    <n v="4"/>
    <n v="0"/>
    <n v="3.5640000000000001"/>
    <s v="NO"/>
    <n v="0"/>
    <n v="31.68"/>
    <n v="5"/>
  </r>
  <r>
    <n v="3487"/>
    <s v="US-2016-134761"/>
    <x v="885"/>
    <d v="2016-11-30T00:00:00"/>
    <x v="3"/>
    <x v="203"/>
    <x v="203"/>
    <x v="0"/>
    <x v="0"/>
    <x v="365"/>
    <x v="3"/>
    <n v="28601"/>
    <x v="0"/>
    <s v="TEC-PH-10002890"/>
    <x v="2"/>
    <x v="7"/>
    <s v="AT&amp;T 17929 Lendline Telephone"/>
    <n v="36.192"/>
    <n v="1"/>
    <n v="0.2"/>
    <n v="2.7143999999999995"/>
    <s v="NO"/>
    <n v="7.2384000000000004"/>
    <n v="28.953600000000002"/>
    <n v="0"/>
  </r>
  <r>
    <n v="3488"/>
    <s v="CA-2017-120705"/>
    <x v="528"/>
    <d v="2017-09-11T00:00:00"/>
    <x v="1"/>
    <x v="675"/>
    <x v="675"/>
    <x v="2"/>
    <x v="0"/>
    <x v="2"/>
    <x v="2"/>
    <n v="33311"/>
    <x v="0"/>
    <s v="OFF-ST-10001522"/>
    <x v="1"/>
    <x v="4"/>
    <s v="Gould Plastics 18-Pocket Panel Bin, 34w x 5-1/4d x 20-1/2h"/>
    <n v="147.184"/>
    <n v="2"/>
    <n v="0.2"/>
    <n v="-29.436800000000012"/>
    <s v="NO"/>
    <n v="58.873600000000003"/>
    <n v="235.49439999999998"/>
    <n v="6"/>
  </r>
  <r>
    <n v="3489"/>
    <s v="CA-2015-157322"/>
    <x v="740"/>
    <d v="2015-07-06T00:00:00"/>
    <x v="1"/>
    <x v="584"/>
    <x v="584"/>
    <x v="0"/>
    <x v="0"/>
    <x v="366"/>
    <x v="10"/>
    <n v="60188"/>
    <x v="2"/>
    <s v="FUR-CH-10004086"/>
    <x v="0"/>
    <x v="1"/>
    <s v="Hon 4070 Series Pagoda Armless Upholstered Stacking Chairs"/>
    <n v="408.42200000000003"/>
    <n v="2"/>
    <n v="0.3"/>
    <n v="-5.8346000000000231"/>
    <s v="NO"/>
    <n v="245.0532"/>
    <n v="571.79079999999999"/>
    <n v="4"/>
  </r>
  <r>
    <n v="3490"/>
    <s v="CA-2015-157322"/>
    <x v="740"/>
    <d v="2015-07-06T00:00:00"/>
    <x v="1"/>
    <x v="584"/>
    <x v="584"/>
    <x v="0"/>
    <x v="0"/>
    <x v="366"/>
    <x v="10"/>
    <n v="60188"/>
    <x v="2"/>
    <s v="FUR-CH-10003774"/>
    <x v="0"/>
    <x v="1"/>
    <s v="Global Wood Trimmed Manager's Task Chair, Khaki"/>
    <n v="382.11599999999999"/>
    <n v="6"/>
    <n v="0.3"/>
    <n v="-92.799600000000027"/>
    <s v="NO"/>
    <n v="687.80879999999991"/>
    <n v="1604.8872000000001"/>
    <n v="4"/>
  </r>
  <r>
    <n v="3491"/>
    <s v="CA-2015-157322"/>
    <x v="740"/>
    <d v="2015-07-06T00:00:00"/>
    <x v="1"/>
    <x v="584"/>
    <x v="584"/>
    <x v="0"/>
    <x v="0"/>
    <x v="366"/>
    <x v="10"/>
    <n v="60188"/>
    <x v="2"/>
    <s v="OFF-ST-10004507"/>
    <x v="1"/>
    <x v="4"/>
    <s v="Advantus Rolling Storage Box"/>
    <n v="68.599999999999994"/>
    <n v="5"/>
    <n v="0.2"/>
    <n v="6.0024999999999977"/>
    <s v="NO"/>
    <n v="68.600000000000009"/>
    <n v="274.39999999999998"/>
    <n v="4"/>
  </r>
  <r>
    <n v="3492"/>
    <s v="CA-2015-157322"/>
    <x v="740"/>
    <d v="2015-07-06T00:00:00"/>
    <x v="1"/>
    <x v="584"/>
    <x v="584"/>
    <x v="0"/>
    <x v="0"/>
    <x v="366"/>
    <x v="10"/>
    <n v="60188"/>
    <x v="2"/>
    <s v="OFF-ST-10003208"/>
    <x v="1"/>
    <x v="4"/>
    <s v="Adjustable Depth Letter/Legal Cart"/>
    <n v="435.50400000000002"/>
    <n v="3"/>
    <n v="0.2"/>
    <n v="48.994199999999921"/>
    <s v="NO"/>
    <n v="261.30240000000003"/>
    <n v="1045.2096000000001"/>
    <n v="4"/>
  </r>
  <r>
    <n v="3493"/>
    <s v="CA-2015-157322"/>
    <x v="740"/>
    <d v="2015-07-06T00:00:00"/>
    <x v="1"/>
    <x v="584"/>
    <x v="584"/>
    <x v="0"/>
    <x v="0"/>
    <x v="366"/>
    <x v="10"/>
    <n v="60188"/>
    <x v="2"/>
    <s v="OFF-PA-10000659"/>
    <x v="1"/>
    <x v="10"/>
    <s v="Adams Phone Message Book, Professional, 400 Message Capacity, 5 3/6” x 11”"/>
    <n v="11.168000000000001"/>
    <n v="2"/>
    <n v="0.2"/>
    <n v="3.7692000000000001"/>
    <s v="NO"/>
    <n v="4.4672000000000009"/>
    <n v="17.8688"/>
    <n v="4"/>
  </r>
  <r>
    <n v="3494"/>
    <s v="CA-2017-142034"/>
    <x v="241"/>
    <d v="2017-09-28T00:00:00"/>
    <x v="1"/>
    <x v="208"/>
    <x v="208"/>
    <x v="1"/>
    <x v="0"/>
    <x v="367"/>
    <x v="11"/>
    <n v="56301"/>
    <x v="2"/>
    <s v="TEC-AC-10002305"/>
    <x v="2"/>
    <x v="11"/>
    <s v="KeyTronic E03601U1 - Keyboard - Beige"/>
    <n v="72"/>
    <n v="4"/>
    <n v="0"/>
    <n v="12.959999999999994"/>
    <s v="NO"/>
    <n v="0"/>
    <n v="288"/>
    <n v="4"/>
  </r>
  <r>
    <n v="3495"/>
    <s v="CA-2017-142034"/>
    <x v="241"/>
    <d v="2017-09-28T00:00:00"/>
    <x v="1"/>
    <x v="208"/>
    <x v="208"/>
    <x v="1"/>
    <x v="0"/>
    <x v="367"/>
    <x v="11"/>
    <n v="56301"/>
    <x v="2"/>
    <s v="TEC-AC-10000990"/>
    <x v="2"/>
    <x v="11"/>
    <s v="Imation Bio 2GB USB Flash Drive Imation Corp"/>
    <n v="655.90000000000009"/>
    <n v="5"/>
    <n v="0"/>
    <n v="275.47800000000001"/>
    <s v="NO"/>
    <n v="0"/>
    <n v="3279.5000000000005"/>
    <n v="4"/>
  </r>
  <r>
    <n v="3496"/>
    <s v="CA-2017-142034"/>
    <x v="241"/>
    <d v="2017-09-28T00:00:00"/>
    <x v="1"/>
    <x v="208"/>
    <x v="208"/>
    <x v="1"/>
    <x v="0"/>
    <x v="367"/>
    <x v="11"/>
    <n v="56301"/>
    <x v="2"/>
    <s v="FUR-CH-10000665"/>
    <x v="0"/>
    <x v="1"/>
    <s v="Global Airflow Leather Mesh Back Chair, Black"/>
    <n v="603.91999999999996"/>
    <n v="4"/>
    <n v="0"/>
    <n v="181.17599999999993"/>
    <s v="NO"/>
    <n v="0"/>
    <n v="2415.6799999999998"/>
    <n v="4"/>
  </r>
  <r>
    <n v="3497"/>
    <s v="CA-2016-107328"/>
    <x v="590"/>
    <d v="2016-08-15T00:00:00"/>
    <x v="1"/>
    <x v="402"/>
    <x v="402"/>
    <x v="2"/>
    <x v="0"/>
    <x v="1"/>
    <x v="1"/>
    <n v="90036"/>
    <x v="1"/>
    <s v="FUR-TA-10001932"/>
    <x v="0"/>
    <x v="3"/>
    <s v="Chromcraft 48&quot; x 96&quot; Racetrack Double Pedestal Table"/>
    <n v="513.024"/>
    <n v="2"/>
    <n v="0.2"/>
    <n v="12.82559999999998"/>
    <s v="NO"/>
    <n v="205.20960000000002"/>
    <n v="820.83839999999998"/>
    <n v="7"/>
  </r>
  <r>
    <n v="3498"/>
    <s v="CA-2016-107328"/>
    <x v="590"/>
    <d v="2016-08-15T00:00:00"/>
    <x v="1"/>
    <x v="402"/>
    <x v="402"/>
    <x v="2"/>
    <x v="0"/>
    <x v="1"/>
    <x v="1"/>
    <n v="90036"/>
    <x v="1"/>
    <s v="OFF-AP-10004487"/>
    <x v="1"/>
    <x v="9"/>
    <s v="Kensington 4 Outlet MasterPiece Compact Power Control Center"/>
    <n v="487.91999999999996"/>
    <n v="6"/>
    <n v="0"/>
    <n v="136.61759999999998"/>
    <s v="NO"/>
    <n v="0"/>
    <n v="2927.5199999999995"/>
    <n v="7"/>
  </r>
  <r>
    <n v="3499"/>
    <s v="CA-2016-107328"/>
    <x v="590"/>
    <d v="2016-08-15T00:00:00"/>
    <x v="1"/>
    <x v="402"/>
    <x v="402"/>
    <x v="2"/>
    <x v="0"/>
    <x v="1"/>
    <x v="1"/>
    <n v="90036"/>
    <x v="1"/>
    <s v="OFF-BI-10002160"/>
    <x v="1"/>
    <x v="8"/>
    <s v="Acco Hanging Data Binders"/>
    <n v="15.24"/>
    <n v="5"/>
    <n v="0.2"/>
    <n v="5.3339999999999996"/>
    <s v="NO"/>
    <n v="15.240000000000002"/>
    <n v="60.96"/>
    <n v="7"/>
  </r>
  <r>
    <n v="3500"/>
    <s v="CA-2016-108616"/>
    <x v="321"/>
    <d v="2016-10-03T00:00:00"/>
    <x v="1"/>
    <x v="300"/>
    <x v="300"/>
    <x v="0"/>
    <x v="0"/>
    <x v="216"/>
    <x v="19"/>
    <n v="36608"/>
    <x v="0"/>
    <s v="TEC-AC-10000420"/>
    <x v="2"/>
    <x v="11"/>
    <s v="Logitech G500s Laser Gaming Mouse with Adjustable Weight Tuning"/>
    <n v="209.96999999999997"/>
    <n v="3"/>
    <n v="0"/>
    <n v="71.389799999999994"/>
    <s v="NO"/>
    <n v="0"/>
    <n v="629.90999999999985"/>
    <n v="4"/>
  </r>
  <r>
    <n v="3501"/>
    <s v="CA-2016-108616"/>
    <x v="321"/>
    <d v="2016-10-03T00:00:00"/>
    <x v="1"/>
    <x v="300"/>
    <x v="300"/>
    <x v="0"/>
    <x v="0"/>
    <x v="216"/>
    <x v="19"/>
    <n v="36608"/>
    <x v="0"/>
    <s v="OFF-BI-10001989"/>
    <x v="1"/>
    <x v="8"/>
    <s v="Premium Transparent Presentation Covers by GBC"/>
    <n v="62.94"/>
    <n v="3"/>
    <n v="0"/>
    <n v="30.211199999999998"/>
    <s v="NO"/>
    <n v="0"/>
    <n v="188.82"/>
    <n v="4"/>
  </r>
  <r>
    <n v="3502"/>
    <s v="CA-2016-108616"/>
    <x v="321"/>
    <d v="2016-10-03T00:00:00"/>
    <x v="1"/>
    <x v="300"/>
    <x v="300"/>
    <x v="0"/>
    <x v="0"/>
    <x v="216"/>
    <x v="19"/>
    <n v="36608"/>
    <x v="0"/>
    <s v="OFF-AR-10001149"/>
    <x v="1"/>
    <x v="6"/>
    <s v="Sanford Colorific Colored Pencils, 12/Box"/>
    <n v="25.919999999999998"/>
    <n v="9"/>
    <n v="0"/>
    <n v="7.7759999999999989"/>
    <s v="NO"/>
    <n v="0"/>
    <n v="233.27999999999997"/>
    <n v="4"/>
  </r>
  <r>
    <n v="3503"/>
    <s v="CA-2017-125115"/>
    <x v="318"/>
    <d v="2017-04-10T00:00:00"/>
    <x v="3"/>
    <x v="709"/>
    <x v="709"/>
    <x v="0"/>
    <x v="0"/>
    <x v="89"/>
    <x v="5"/>
    <n v="78745"/>
    <x v="2"/>
    <s v="OFF-PA-10004101"/>
    <x v="1"/>
    <x v="10"/>
    <s v="Xerox 1894"/>
    <n v="10.368000000000002"/>
    <n v="2"/>
    <n v="0.2"/>
    <n v="3.6288"/>
    <s v="NO"/>
    <n v="4.1472000000000007"/>
    <n v="16.588800000000003"/>
    <n v="0"/>
  </r>
  <r>
    <n v="3504"/>
    <s v="CA-2017-125115"/>
    <x v="318"/>
    <d v="2017-04-10T00:00:00"/>
    <x v="3"/>
    <x v="709"/>
    <x v="709"/>
    <x v="0"/>
    <x v="0"/>
    <x v="89"/>
    <x v="5"/>
    <n v="78745"/>
    <x v="2"/>
    <s v="TEC-AC-10001714"/>
    <x v="2"/>
    <x v="11"/>
    <s v="Logitech MX Performance Wireless Mouse"/>
    <n v="95.736000000000004"/>
    <n v="3"/>
    <n v="0.2"/>
    <n v="20.343900000000001"/>
    <s v="NO"/>
    <n v="57.441600000000008"/>
    <n v="229.76640000000003"/>
    <n v="0"/>
  </r>
  <r>
    <n v="3505"/>
    <s v="CA-2016-150945"/>
    <x v="122"/>
    <d v="2016-12-20T00:00:00"/>
    <x v="0"/>
    <x v="451"/>
    <x v="451"/>
    <x v="2"/>
    <x v="0"/>
    <x v="20"/>
    <x v="15"/>
    <n v="10009"/>
    <x v="3"/>
    <s v="OFF-ST-10003716"/>
    <x v="1"/>
    <x v="4"/>
    <s v="Tennsco Double-Tier Lockers"/>
    <n v="900.08"/>
    <n v="4"/>
    <n v="0"/>
    <n v="117.0104"/>
    <s v="NO"/>
    <n v="0"/>
    <n v="3600.32"/>
    <n v="2"/>
  </r>
  <r>
    <n v="3506"/>
    <s v="CA-2014-166863"/>
    <x v="886"/>
    <d v="2014-06-24T00:00:00"/>
    <x v="1"/>
    <x v="710"/>
    <x v="710"/>
    <x v="0"/>
    <x v="0"/>
    <x v="243"/>
    <x v="5"/>
    <n v="75023"/>
    <x v="2"/>
    <s v="TEC-PH-10000369"/>
    <x v="2"/>
    <x v="7"/>
    <s v="HTC One Mini"/>
    <n v="201.584"/>
    <n v="2"/>
    <n v="0.2"/>
    <n v="20.158400000000015"/>
    <s v="NO"/>
    <n v="80.633600000000001"/>
    <n v="322.53440000000001"/>
    <n v="4"/>
  </r>
  <r>
    <n v="3507"/>
    <s v="CA-2014-166863"/>
    <x v="886"/>
    <d v="2014-06-24T00:00:00"/>
    <x v="1"/>
    <x v="710"/>
    <x v="710"/>
    <x v="0"/>
    <x v="0"/>
    <x v="243"/>
    <x v="5"/>
    <n v="75023"/>
    <x v="2"/>
    <s v="OFF-BI-10000756"/>
    <x v="1"/>
    <x v="8"/>
    <s v="Storex DuraTech Recycled Plastic Frosted Binders"/>
    <n v="3.3919999999999995"/>
    <n v="4"/>
    <n v="0.8"/>
    <n v="-5.088000000000001"/>
    <s v="NO"/>
    <n v="10.854399999999998"/>
    <n v="2.7135999999999996"/>
    <n v="4"/>
  </r>
  <r>
    <n v="3508"/>
    <s v="CA-2014-166863"/>
    <x v="886"/>
    <d v="2014-06-24T00:00:00"/>
    <x v="1"/>
    <x v="710"/>
    <x v="710"/>
    <x v="0"/>
    <x v="0"/>
    <x v="243"/>
    <x v="5"/>
    <n v="75023"/>
    <x v="2"/>
    <s v="FUR-BO-10001608"/>
    <x v="0"/>
    <x v="0"/>
    <s v="Hon Metal Bookcases, Black"/>
    <n v="193.06559999999999"/>
    <n v="4"/>
    <n v="0.32"/>
    <n v="-19.874399999999994"/>
    <s v="NO"/>
    <n v="247.12396799999999"/>
    <n v="525.13843199999997"/>
    <n v="4"/>
  </r>
  <r>
    <n v="3509"/>
    <s v="CA-2014-166863"/>
    <x v="886"/>
    <d v="2014-06-24T00:00:00"/>
    <x v="1"/>
    <x v="710"/>
    <x v="710"/>
    <x v="0"/>
    <x v="0"/>
    <x v="243"/>
    <x v="5"/>
    <n v="75023"/>
    <x v="2"/>
    <s v="OFF-PA-10001166"/>
    <x v="1"/>
    <x v="10"/>
    <s v="Xerox 2"/>
    <n v="15.552000000000003"/>
    <n v="3"/>
    <n v="0.2"/>
    <n v="5.4432"/>
    <s v="NO"/>
    <n v="9.3312000000000008"/>
    <n v="37.324800000000003"/>
    <n v="4"/>
  </r>
  <r>
    <n v="3510"/>
    <s v="CA-2014-166863"/>
    <x v="886"/>
    <d v="2014-06-24T00:00:00"/>
    <x v="1"/>
    <x v="710"/>
    <x v="710"/>
    <x v="0"/>
    <x v="0"/>
    <x v="243"/>
    <x v="5"/>
    <n v="75023"/>
    <x v="2"/>
    <s v="OFF-PA-10000587"/>
    <x v="1"/>
    <x v="10"/>
    <s v="Array Parchment Paper, Assorted Colors"/>
    <n v="11.648000000000001"/>
    <n v="2"/>
    <n v="0.2"/>
    <n v="4.0768000000000004"/>
    <s v="NO"/>
    <n v="4.6592000000000011"/>
    <n v="18.636800000000001"/>
    <n v="4"/>
  </r>
  <r>
    <n v="3511"/>
    <s v="CA-2014-166863"/>
    <x v="886"/>
    <d v="2014-06-24T00:00:00"/>
    <x v="1"/>
    <x v="710"/>
    <x v="710"/>
    <x v="0"/>
    <x v="0"/>
    <x v="243"/>
    <x v="5"/>
    <n v="75023"/>
    <x v="2"/>
    <s v="TEC-MA-10001972"/>
    <x v="2"/>
    <x v="15"/>
    <s v="Okidata C331dn Printer"/>
    <n v="418.8"/>
    <n v="2"/>
    <n v="0.4"/>
    <n v="-97.71999999999997"/>
    <s v="NO"/>
    <n v="335.04"/>
    <n v="502.56"/>
    <n v="4"/>
  </r>
  <r>
    <n v="3512"/>
    <s v="CA-2014-166863"/>
    <x v="886"/>
    <d v="2014-06-24T00:00:00"/>
    <x v="1"/>
    <x v="710"/>
    <x v="710"/>
    <x v="0"/>
    <x v="0"/>
    <x v="243"/>
    <x v="5"/>
    <n v="75023"/>
    <x v="2"/>
    <s v="OFF-ST-10004123"/>
    <x v="1"/>
    <x v="4"/>
    <s v="Safco Industrial Wire Shelving System"/>
    <n v="509.48800000000006"/>
    <n v="7"/>
    <n v="0.2"/>
    <n v="-127.37200000000001"/>
    <s v="NO"/>
    <n v="713.28320000000008"/>
    <n v="2853.1328000000003"/>
    <n v="4"/>
  </r>
  <r>
    <n v="3513"/>
    <s v="CA-2017-140326"/>
    <x v="507"/>
    <d v="2017-09-06T00:00:00"/>
    <x v="2"/>
    <x v="304"/>
    <x v="304"/>
    <x v="1"/>
    <x v="0"/>
    <x v="22"/>
    <x v="10"/>
    <n v="60653"/>
    <x v="2"/>
    <s v="FUR-BO-10000112"/>
    <x v="0"/>
    <x v="0"/>
    <s v="Bush Birmingham Collection Bookcase, Dark Cherry"/>
    <n v="825.17399999999998"/>
    <n v="9"/>
    <n v="0.3"/>
    <n v="-117.88199999999998"/>
    <s v="NO"/>
    <n v="2227.9697999999999"/>
    <n v="5198.5962"/>
    <n v="2"/>
  </r>
  <r>
    <n v="3514"/>
    <s v="CA-2017-140326"/>
    <x v="507"/>
    <d v="2017-09-06T00:00:00"/>
    <x v="2"/>
    <x v="304"/>
    <x v="304"/>
    <x v="1"/>
    <x v="0"/>
    <x v="22"/>
    <x v="10"/>
    <n v="60653"/>
    <x v="2"/>
    <s v="OFF-PA-10004041"/>
    <x v="1"/>
    <x v="10"/>
    <s v="It's Hot Message Books with Stickers, 2 3/4&quot; x 5&quot;"/>
    <n v="17.760000000000002"/>
    <n v="3"/>
    <n v="0.2"/>
    <n v="5.55"/>
    <s v="NO"/>
    <n v="10.656000000000001"/>
    <n v="42.624000000000002"/>
    <n v="2"/>
  </r>
  <r>
    <n v="3515"/>
    <s v="CA-2017-140326"/>
    <x v="507"/>
    <d v="2017-09-06T00:00:00"/>
    <x v="2"/>
    <x v="304"/>
    <x v="304"/>
    <x v="1"/>
    <x v="0"/>
    <x v="22"/>
    <x v="10"/>
    <n v="60653"/>
    <x v="2"/>
    <s v="OFF-AR-10001149"/>
    <x v="1"/>
    <x v="6"/>
    <s v="Sanford Colorific Colored Pencils, 12/Box"/>
    <n v="6.911999999999999"/>
    <n v="3"/>
    <n v="0.2"/>
    <n v="0.86399999999999988"/>
    <s v="NO"/>
    <n v="4.1471999999999998"/>
    <n v="16.588799999999999"/>
    <n v="2"/>
  </r>
  <r>
    <n v="3516"/>
    <s v="CA-2016-168536"/>
    <x v="887"/>
    <d v="2016-12-24T00:00:00"/>
    <x v="1"/>
    <x v="561"/>
    <x v="561"/>
    <x v="0"/>
    <x v="0"/>
    <x v="25"/>
    <x v="35"/>
    <n v="39212"/>
    <x v="0"/>
    <s v="TEC-AC-10002323"/>
    <x v="2"/>
    <x v="11"/>
    <s v="SanDisk Ultra 32 GB MicroSDHC Class 10 Memory Card"/>
    <n v="66.300000000000011"/>
    <n v="3"/>
    <n v="0"/>
    <n v="8.6190000000000033"/>
    <s v="NO"/>
    <n v="0"/>
    <n v="198.90000000000003"/>
    <n v="4"/>
  </r>
  <r>
    <n v="3517"/>
    <s v="US-2016-113649"/>
    <x v="888"/>
    <d v="2016-08-12T00:00:00"/>
    <x v="2"/>
    <x v="66"/>
    <x v="66"/>
    <x v="0"/>
    <x v="0"/>
    <x v="115"/>
    <x v="3"/>
    <n v="28314"/>
    <x v="0"/>
    <s v="OFF-PA-10000130"/>
    <x v="1"/>
    <x v="10"/>
    <s v="Xerox 199"/>
    <n v="30.816000000000003"/>
    <n v="9"/>
    <n v="0.2"/>
    <n v="9.6299999999999955"/>
    <s v="NO"/>
    <n v="55.468800000000016"/>
    <n v="221.87520000000004"/>
    <n v="3"/>
  </r>
  <r>
    <n v="3518"/>
    <s v="US-2016-113649"/>
    <x v="888"/>
    <d v="2016-08-12T00:00:00"/>
    <x v="2"/>
    <x v="66"/>
    <x v="66"/>
    <x v="0"/>
    <x v="0"/>
    <x v="115"/>
    <x v="3"/>
    <n v="28314"/>
    <x v="0"/>
    <s v="TEC-PH-10002350"/>
    <x v="2"/>
    <x v="7"/>
    <s v="Apple EarPods with Remote and Mic"/>
    <n v="44.783999999999999"/>
    <n v="2"/>
    <n v="0.2"/>
    <n v="4.4783999999999988"/>
    <s v="NO"/>
    <n v="17.913599999999999"/>
    <n v="71.654399999999995"/>
    <n v="3"/>
  </r>
  <r>
    <n v="3519"/>
    <s v="US-2016-113649"/>
    <x v="888"/>
    <d v="2016-08-12T00:00:00"/>
    <x v="2"/>
    <x v="66"/>
    <x v="66"/>
    <x v="0"/>
    <x v="0"/>
    <x v="115"/>
    <x v="3"/>
    <n v="28314"/>
    <x v="0"/>
    <s v="OFF-AP-10002518"/>
    <x v="1"/>
    <x v="9"/>
    <s v="Kensington 7 Outlet MasterPiece Power Center"/>
    <n v="569.53599999999994"/>
    <n v="4"/>
    <n v="0.2"/>
    <n v="64.072799999999944"/>
    <s v="NO"/>
    <n v="455.62879999999996"/>
    <n v="1822.5151999999998"/>
    <n v="3"/>
  </r>
  <r>
    <n v="3520"/>
    <s v="CA-2015-124975"/>
    <x v="137"/>
    <d v="2015-06-25T00:00:00"/>
    <x v="2"/>
    <x v="675"/>
    <x v="675"/>
    <x v="2"/>
    <x v="0"/>
    <x v="34"/>
    <x v="10"/>
    <n v="60505"/>
    <x v="2"/>
    <s v="FUR-TA-10002645"/>
    <x v="0"/>
    <x v="3"/>
    <s v="Hon Rectangular Conference Tables"/>
    <n v="796.42500000000007"/>
    <n v="7"/>
    <n v="0.5"/>
    <n v="-525.6405000000002"/>
    <s v="NO"/>
    <n v="2787.4875000000002"/>
    <n v="2787.4875000000002"/>
    <n v="3"/>
  </r>
  <r>
    <n v="3521"/>
    <s v="CA-2015-168767"/>
    <x v="889"/>
    <d v="2015-04-15T00:00:00"/>
    <x v="1"/>
    <x v="678"/>
    <x v="678"/>
    <x v="1"/>
    <x v="0"/>
    <x v="301"/>
    <x v="1"/>
    <n v="95823"/>
    <x v="1"/>
    <s v="OFF-BI-10000773"/>
    <x v="1"/>
    <x v="8"/>
    <s v="Insertable Tab Post Binder Dividers"/>
    <n v="12.832000000000001"/>
    <n v="2"/>
    <n v="0.2"/>
    <n v="4.3307999999999982"/>
    <s v="NO"/>
    <n v="5.1328000000000005"/>
    <n v="20.531200000000002"/>
    <n v="5"/>
  </r>
  <r>
    <n v="3522"/>
    <s v="CA-2016-114482"/>
    <x v="831"/>
    <d v="2016-11-25T00:00:00"/>
    <x v="0"/>
    <x v="664"/>
    <x v="664"/>
    <x v="1"/>
    <x v="0"/>
    <x v="96"/>
    <x v="23"/>
    <n v="50315"/>
    <x v="2"/>
    <s v="OFF-PA-10003845"/>
    <x v="1"/>
    <x v="10"/>
    <s v="Xerox 1987"/>
    <n v="40.46"/>
    <n v="7"/>
    <n v="0"/>
    <n v="19.825400000000002"/>
    <s v="NO"/>
    <n v="0"/>
    <n v="283.22000000000003"/>
    <n v="4"/>
  </r>
  <r>
    <n v="3523"/>
    <s v="CA-2016-114482"/>
    <x v="831"/>
    <d v="2016-11-25T00:00:00"/>
    <x v="0"/>
    <x v="664"/>
    <x v="664"/>
    <x v="1"/>
    <x v="0"/>
    <x v="96"/>
    <x v="23"/>
    <n v="50315"/>
    <x v="2"/>
    <s v="TEC-PH-10001580"/>
    <x v="2"/>
    <x v="7"/>
    <s v="Logitech Mobile Speakerphone P710e - speaker phone"/>
    <n v="404.93999999999994"/>
    <n v="3"/>
    <n v="0"/>
    <n v="109.33379999999998"/>
    <s v="NO"/>
    <n v="0"/>
    <n v="1214.8199999999997"/>
    <n v="4"/>
  </r>
  <r>
    <n v="3524"/>
    <s v="CA-2016-137673"/>
    <x v="64"/>
    <d v="2016-09-10T00:00:00"/>
    <x v="1"/>
    <x v="504"/>
    <x v="504"/>
    <x v="1"/>
    <x v="0"/>
    <x v="70"/>
    <x v="1"/>
    <n v="92105"/>
    <x v="1"/>
    <s v="TEC-AC-10002345"/>
    <x v="2"/>
    <x v="11"/>
    <s v="HP Standard 104 key PS/2 Keyboard"/>
    <n v="116"/>
    <n v="8"/>
    <n v="0"/>
    <n v="29"/>
    <s v="NO"/>
    <n v="0"/>
    <n v="928"/>
    <n v="5"/>
  </r>
  <r>
    <n v="3525"/>
    <s v="CA-2016-132731"/>
    <x v="390"/>
    <d v="2016-11-28T00:00:00"/>
    <x v="1"/>
    <x v="654"/>
    <x v="654"/>
    <x v="0"/>
    <x v="0"/>
    <x v="61"/>
    <x v="5"/>
    <n v="75081"/>
    <x v="2"/>
    <s v="TEC-PH-10004120"/>
    <x v="2"/>
    <x v="7"/>
    <s v="AT&amp;T 1080 Phone"/>
    <n v="657.55200000000013"/>
    <n v="6"/>
    <n v="0.2"/>
    <n v="49.316399999999987"/>
    <s v="NO"/>
    <n v="789.06240000000025"/>
    <n v="3156.2496000000006"/>
    <n v="4"/>
  </r>
  <r>
    <n v="3526"/>
    <s v="CA-2017-148922"/>
    <x v="389"/>
    <d v="2017-12-15T00:00:00"/>
    <x v="0"/>
    <x v="711"/>
    <x v="711"/>
    <x v="2"/>
    <x v="0"/>
    <x v="25"/>
    <x v="35"/>
    <n v="39212"/>
    <x v="0"/>
    <s v="TEC-AC-10001838"/>
    <x v="2"/>
    <x v="11"/>
    <s v="Razer Tiamat Over Ear 7.1 Surround Sound PC Gaming Headset"/>
    <n v="599.97"/>
    <n v="3"/>
    <n v="0"/>
    <n v="257.98710000000005"/>
    <s v="NO"/>
    <n v="0"/>
    <n v="1799.91"/>
    <n v="5"/>
  </r>
  <r>
    <n v="3527"/>
    <s v="CA-2017-148922"/>
    <x v="389"/>
    <d v="2017-12-15T00:00:00"/>
    <x v="0"/>
    <x v="711"/>
    <x v="711"/>
    <x v="2"/>
    <x v="0"/>
    <x v="25"/>
    <x v="35"/>
    <n v="39212"/>
    <x v="0"/>
    <s v="TEC-PH-10000148"/>
    <x v="2"/>
    <x v="7"/>
    <s v="Cyber Acoustics AC-202b Speech Recognition Stereo Headset"/>
    <n v="38.97"/>
    <n v="3"/>
    <n v="0"/>
    <n v="0.77940000000000076"/>
    <s v="NO"/>
    <n v="0"/>
    <n v="116.91"/>
    <n v="5"/>
  </r>
  <r>
    <n v="3528"/>
    <s v="CA-2017-148922"/>
    <x v="389"/>
    <d v="2017-12-15T00:00:00"/>
    <x v="0"/>
    <x v="711"/>
    <x v="711"/>
    <x v="2"/>
    <x v="0"/>
    <x v="25"/>
    <x v="35"/>
    <n v="39212"/>
    <x v="0"/>
    <s v="OFF-BI-10003476"/>
    <x v="1"/>
    <x v="8"/>
    <s v="Avery Metallic Poly Binders"/>
    <n v="45.84"/>
    <n v="8"/>
    <n v="0"/>
    <n v="22.0032"/>
    <s v="NO"/>
    <n v="0"/>
    <n v="366.72"/>
    <n v="5"/>
  </r>
  <r>
    <n v="3529"/>
    <s v="CA-2016-130680"/>
    <x v="890"/>
    <d v="2016-06-29T00:00:00"/>
    <x v="1"/>
    <x v="217"/>
    <x v="217"/>
    <x v="0"/>
    <x v="0"/>
    <x v="70"/>
    <x v="1"/>
    <n v="92024"/>
    <x v="1"/>
    <s v="TEC-PH-10004833"/>
    <x v="2"/>
    <x v="7"/>
    <s v="Macally Suction Cup Mount"/>
    <n v="38.24"/>
    <n v="4"/>
    <n v="0.2"/>
    <n v="-9.56"/>
    <s v="Yes"/>
    <n v="30.592000000000002"/>
    <n v="122.36800000000001"/>
    <n v="5"/>
  </r>
  <r>
    <n v="3530"/>
    <s v="CA-2015-141145"/>
    <x v="14"/>
    <d v="2015-09-23T00:00:00"/>
    <x v="1"/>
    <x v="591"/>
    <x v="591"/>
    <x v="0"/>
    <x v="0"/>
    <x v="333"/>
    <x v="2"/>
    <n v="32839"/>
    <x v="0"/>
    <s v="TEC-AC-10001465"/>
    <x v="2"/>
    <x v="11"/>
    <s v="SanDisk Cruzer 64 GB USB Flash Drive"/>
    <n v="87.168000000000006"/>
    <n v="3"/>
    <n v="0.2"/>
    <n v="10.895999999999987"/>
    <s v="NO"/>
    <n v="52.30080000000001"/>
    <n v="209.20320000000001"/>
    <n v="6"/>
  </r>
  <r>
    <n v="3531"/>
    <s v="US-2016-152835"/>
    <x v="288"/>
    <d v="2016-05-23T00:00:00"/>
    <x v="1"/>
    <x v="532"/>
    <x v="532"/>
    <x v="1"/>
    <x v="0"/>
    <x v="240"/>
    <x v="14"/>
    <n v="47905"/>
    <x v="2"/>
    <s v="OFF-AR-10003056"/>
    <x v="1"/>
    <x v="6"/>
    <s v="Newell 341"/>
    <n v="21.400000000000002"/>
    <n v="5"/>
    <n v="0"/>
    <n v="6.2059999999999977"/>
    <s v="NO"/>
    <n v="0"/>
    <n v="107.00000000000001"/>
    <n v="4"/>
  </r>
  <r>
    <n v="3532"/>
    <s v="CA-2016-155565"/>
    <x v="316"/>
    <d v="2016-05-28T00:00:00"/>
    <x v="3"/>
    <x v="553"/>
    <x v="553"/>
    <x v="1"/>
    <x v="0"/>
    <x v="20"/>
    <x v="15"/>
    <n v="10035"/>
    <x v="3"/>
    <s v="OFF-SU-10001218"/>
    <x v="1"/>
    <x v="14"/>
    <s v="Fiskars Softgrip Scissors"/>
    <n v="54.900000000000006"/>
    <n v="5"/>
    <n v="0"/>
    <n v="15.372000000000003"/>
    <s v="NO"/>
    <n v="0"/>
    <n v="274.5"/>
    <n v="0"/>
  </r>
  <r>
    <n v="3533"/>
    <s v="CA-2014-110849"/>
    <x v="891"/>
    <d v="2014-04-23T00:00:00"/>
    <x v="1"/>
    <x v="252"/>
    <x v="252"/>
    <x v="0"/>
    <x v="0"/>
    <x v="1"/>
    <x v="1"/>
    <n v="90049"/>
    <x v="1"/>
    <s v="TEC-MA-10002859"/>
    <x v="2"/>
    <x v="15"/>
    <s v="Ativa MDM8000 8-Sheet Micro-Cut Shredder"/>
    <n v="287.96800000000002"/>
    <n v="4"/>
    <n v="0.2"/>
    <n v="97.189199999999985"/>
    <s v="NO"/>
    <n v="230.37440000000004"/>
    <n v="921.49760000000003"/>
    <n v="5"/>
  </r>
  <r>
    <n v="3534"/>
    <s v="CA-2014-110849"/>
    <x v="891"/>
    <d v="2014-04-23T00:00:00"/>
    <x v="1"/>
    <x v="252"/>
    <x v="252"/>
    <x v="0"/>
    <x v="0"/>
    <x v="1"/>
    <x v="1"/>
    <n v="90049"/>
    <x v="1"/>
    <s v="OFF-AR-10002375"/>
    <x v="1"/>
    <x v="6"/>
    <s v="Newell 351"/>
    <n v="13.12"/>
    <n v="4"/>
    <n v="0"/>
    <n v="3.8047999999999984"/>
    <s v="NO"/>
    <n v="0"/>
    <n v="52.48"/>
    <n v="5"/>
  </r>
  <r>
    <n v="3535"/>
    <s v="CA-2014-110849"/>
    <x v="891"/>
    <d v="2014-04-23T00:00:00"/>
    <x v="1"/>
    <x v="252"/>
    <x v="252"/>
    <x v="0"/>
    <x v="0"/>
    <x v="1"/>
    <x v="1"/>
    <n v="90049"/>
    <x v="1"/>
    <s v="OFF-AR-10000657"/>
    <x v="1"/>
    <x v="6"/>
    <s v="Binney &amp; Smith inkTank Desk Highlighter, Chisel Tip, Yellow, 12/Box"/>
    <n v="10.75"/>
    <n v="5"/>
    <n v="0"/>
    <n v="3.547499999999999"/>
    <s v="NO"/>
    <n v="0"/>
    <n v="53.75"/>
    <n v="5"/>
  </r>
  <r>
    <n v="3536"/>
    <s v="CA-2014-110849"/>
    <x v="891"/>
    <d v="2014-04-23T00:00:00"/>
    <x v="1"/>
    <x v="252"/>
    <x v="252"/>
    <x v="0"/>
    <x v="0"/>
    <x v="1"/>
    <x v="1"/>
    <n v="90049"/>
    <x v="1"/>
    <s v="OFF-FA-10000134"/>
    <x v="1"/>
    <x v="13"/>
    <s v="Advantus Push Pins, Aluminum Head"/>
    <n v="11.62"/>
    <n v="2"/>
    <n v="0"/>
    <n v="3.6021999999999998"/>
    <s v="NO"/>
    <n v="0"/>
    <n v="23.24"/>
    <n v="5"/>
  </r>
  <r>
    <n v="3537"/>
    <s v="CA-2016-145842"/>
    <x v="26"/>
    <d v="2016-06-20T00:00:00"/>
    <x v="0"/>
    <x v="248"/>
    <x v="248"/>
    <x v="0"/>
    <x v="0"/>
    <x v="20"/>
    <x v="15"/>
    <n v="10024"/>
    <x v="3"/>
    <s v="OFF-ST-10000419"/>
    <x v="1"/>
    <x v="4"/>
    <s v="Rogers Jumbo File, Granite"/>
    <n v="40.74"/>
    <n v="3"/>
    <n v="0"/>
    <n v="0.4073999999999991"/>
    <s v="NO"/>
    <n v="0"/>
    <n v="122.22"/>
    <n v="3"/>
  </r>
  <r>
    <n v="3538"/>
    <s v="CA-2014-158771"/>
    <x v="309"/>
    <d v="2014-05-09T00:00:00"/>
    <x v="3"/>
    <x v="115"/>
    <x v="115"/>
    <x v="1"/>
    <x v="0"/>
    <x v="0"/>
    <x v="0"/>
    <n v="42420"/>
    <x v="0"/>
    <s v="OFF-ST-10000107"/>
    <x v="1"/>
    <x v="4"/>
    <s v="Fellowes Super Stor/Drawer"/>
    <n v="83.25"/>
    <n v="3"/>
    <n v="0"/>
    <n v="14.984999999999992"/>
    <s v="NO"/>
    <n v="0"/>
    <n v="249.75"/>
    <n v="0"/>
  </r>
  <r>
    <n v="3539"/>
    <s v="CA-2014-158771"/>
    <x v="309"/>
    <d v="2014-05-09T00:00:00"/>
    <x v="3"/>
    <x v="115"/>
    <x v="115"/>
    <x v="1"/>
    <x v="0"/>
    <x v="0"/>
    <x v="0"/>
    <n v="42420"/>
    <x v="0"/>
    <s v="OFF-LA-10001641"/>
    <x v="1"/>
    <x v="2"/>
    <s v="Avery 518"/>
    <n v="9.4499999999999993"/>
    <n v="3"/>
    <n v="0"/>
    <n v="4.5359999999999996"/>
    <s v="NO"/>
    <n v="0"/>
    <n v="28.349999999999998"/>
    <n v="0"/>
  </r>
  <r>
    <n v="3540"/>
    <s v="CA-2014-158771"/>
    <x v="309"/>
    <d v="2014-05-09T00:00:00"/>
    <x v="3"/>
    <x v="115"/>
    <x v="115"/>
    <x v="1"/>
    <x v="0"/>
    <x v="0"/>
    <x v="0"/>
    <n v="42420"/>
    <x v="0"/>
    <s v="OFF-LA-10003121"/>
    <x v="1"/>
    <x v="2"/>
    <s v="Avery 506"/>
    <n v="20.65"/>
    <n v="5"/>
    <n v="0"/>
    <n v="9.4989999999999988"/>
    <s v="NO"/>
    <n v="0"/>
    <n v="103.25"/>
    <n v="0"/>
  </r>
  <r>
    <n v="3541"/>
    <s v="CA-2014-158771"/>
    <x v="309"/>
    <d v="2014-05-09T00:00:00"/>
    <x v="3"/>
    <x v="115"/>
    <x v="115"/>
    <x v="1"/>
    <x v="0"/>
    <x v="0"/>
    <x v="0"/>
    <n v="42420"/>
    <x v="0"/>
    <s v="OFF-PA-10002689"/>
    <x v="1"/>
    <x v="10"/>
    <s v="Weyerhaeuser First Choice Laser/Copy Paper (20Lb. and 88 Bright)"/>
    <n v="45.36"/>
    <n v="7"/>
    <n v="0"/>
    <n v="21.772800000000004"/>
    <s v="NO"/>
    <n v="0"/>
    <n v="317.52"/>
    <n v="0"/>
  </r>
  <r>
    <n v="3542"/>
    <s v="CA-2016-157511"/>
    <x v="31"/>
    <d v="2016-09-20T00:00:00"/>
    <x v="2"/>
    <x v="277"/>
    <x v="277"/>
    <x v="0"/>
    <x v="0"/>
    <x v="38"/>
    <x v="24"/>
    <n v="43229"/>
    <x v="3"/>
    <s v="FUR-FU-10002107"/>
    <x v="0"/>
    <x v="5"/>
    <s v="Eldon Pizzaz Desk Accessories"/>
    <n v="5.3520000000000003"/>
    <n v="3"/>
    <n v="0.2"/>
    <n v="1.6055999999999999"/>
    <s v="NO"/>
    <n v="3.2112000000000003"/>
    <n v="12.844800000000001"/>
    <n v="2"/>
  </r>
  <r>
    <n v="3543"/>
    <s v="CA-2016-157511"/>
    <x v="31"/>
    <d v="2016-09-20T00:00:00"/>
    <x v="2"/>
    <x v="277"/>
    <x v="277"/>
    <x v="0"/>
    <x v="0"/>
    <x v="38"/>
    <x v="24"/>
    <n v="43229"/>
    <x v="3"/>
    <s v="FUR-CH-10002647"/>
    <x v="0"/>
    <x v="1"/>
    <s v="Situations Contoured Folding Chairs, 4/Set"/>
    <n v="99.372"/>
    <n v="2"/>
    <n v="0.3"/>
    <n v="-7.0979999999999919"/>
    <s v="NO"/>
    <n v="59.623199999999997"/>
    <n v="139.1208"/>
    <n v="2"/>
  </r>
  <r>
    <n v="3544"/>
    <s v="CA-2016-157511"/>
    <x v="31"/>
    <d v="2016-09-20T00:00:00"/>
    <x v="2"/>
    <x v="277"/>
    <x v="277"/>
    <x v="0"/>
    <x v="0"/>
    <x v="38"/>
    <x v="24"/>
    <n v="43229"/>
    <x v="3"/>
    <s v="OFF-AR-10002257"/>
    <x v="1"/>
    <x v="6"/>
    <s v="Eldon Spacemaker Box, Quick-Snap Lid, Clear"/>
    <n v="2.6720000000000002"/>
    <n v="1"/>
    <n v="0.2"/>
    <n v="0.36739999999999962"/>
    <s v="NO"/>
    <n v="0.5344000000000001"/>
    <n v="2.1375999999999999"/>
    <n v="2"/>
  </r>
  <r>
    <n v="3545"/>
    <s v="CA-2017-121216"/>
    <x v="331"/>
    <d v="2017-12-25T00:00:00"/>
    <x v="0"/>
    <x v="462"/>
    <x v="462"/>
    <x v="0"/>
    <x v="0"/>
    <x v="284"/>
    <x v="5"/>
    <n v="77840"/>
    <x v="2"/>
    <s v="OFF-PA-10004519"/>
    <x v="1"/>
    <x v="10"/>
    <s v="Spiral Phone Message Books with Labels by Adams"/>
    <n v="28.672000000000004"/>
    <n v="8"/>
    <n v="0.2"/>
    <n v="10.393600000000001"/>
    <s v="NO"/>
    <n v="45.875200000000007"/>
    <n v="183.50080000000003"/>
    <n v="2"/>
  </r>
  <r>
    <n v="3546"/>
    <s v="CA-2017-121216"/>
    <x v="331"/>
    <d v="2017-12-25T00:00:00"/>
    <x v="0"/>
    <x v="462"/>
    <x v="462"/>
    <x v="0"/>
    <x v="0"/>
    <x v="284"/>
    <x v="5"/>
    <n v="77840"/>
    <x v="2"/>
    <s v="OFF-AP-10001947"/>
    <x v="1"/>
    <x v="9"/>
    <s v="Acco 6 Outlet Guardian Premium Plus Surge Suppressor"/>
    <n v="29.311999999999994"/>
    <n v="8"/>
    <n v="0.8"/>
    <n v="-74.74560000000001"/>
    <s v="NO"/>
    <n v="187.59679999999997"/>
    <n v="46.899199999999979"/>
    <n v="2"/>
  </r>
  <r>
    <n v="3547"/>
    <s v="CA-2017-155292"/>
    <x v="505"/>
    <d v="2017-11-01T00:00:00"/>
    <x v="2"/>
    <x v="279"/>
    <x v="279"/>
    <x v="2"/>
    <x v="0"/>
    <x v="102"/>
    <x v="0"/>
    <n v="40475"/>
    <x v="0"/>
    <s v="OFF-ST-10004963"/>
    <x v="1"/>
    <x v="4"/>
    <s v="Eldon Gobal File Keepers"/>
    <n v="105.98"/>
    <n v="7"/>
    <n v="0"/>
    <n v="4.2391999999999932"/>
    <s v="NO"/>
    <n v="0"/>
    <n v="741.86"/>
    <n v="2"/>
  </r>
  <r>
    <n v="3548"/>
    <s v="CA-2017-155292"/>
    <x v="505"/>
    <d v="2017-11-01T00:00:00"/>
    <x v="2"/>
    <x v="279"/>
    <x v="279"/>
    <x v="2"/>
    <x v="0"/>
    <x v="102"/>
    <x v="0"/>
    <n v="40475"/>
    <x v="0"/>
    <s v="OFF-SU-10002573"/>
    <x v="1"/>
    <x v="14"/>
    <s v="Acme 10&quot; Easy Grip Assistive Scissors"/>
    <n v="35.06"/>
    <n v="2"/>
    <n v="0"/>
    <n v="10.517999999999997"/>
    <s v="NO"/>
    <n v="0"/>
    <n v="70.12"/>
    <n v="2"/>
  </r>
  <r>
    <n v="3549"/>
    <s v="CA-2017-155292"/>
    <x v="505"/>
    <d v="2017-11-01T00:00:00"/>
    <x v="2"/>
    <x v="279"/>
    <x v="279"/>
    <x v="2"/>
    <x v="0"/>
    <x v="102"/>
    <x v="0"/>
    <n v="40475"/>
    <x v="0"/>
    <s v="FUR-CH-10000553"/>
    <x v="0"/>
    <x v="1"/>
    <s v="Metal Folding Chairs, Beige, 4/Carton"/>
    <n v="33.94"/>
    <n v="1"/>
    <n v="0"/>
    <n v="9.1637999999999984"/>
    <s v="NO"/>
    <n v="0"/>
    <n v="33.94"/>
    <n v="2"/>
  </r>
  <r>
    <n v="3550"/>
    <s v="CA-2017-155292"/>
    <x v="505"/>
    <d v="2017-11-01T00:00:00"/>
    <x v="2"/>
    <x v="279"/>
    <x v="279"/>
    <x v="2"/>
    <x v="0"/>
    <x v="102"/>
    <x v="0"/>
    <n v="40475"/>
    <x v="0"/>
    <s v="OFF-LA-10001982"/>
    <x v="1"/>
    <x v="2"/>
    <s v="Smead Alpha-Z Color-Coded Name Labels First Letter Starter Set"/>
    <n v="30"/>
    <n v="8"/>
    <n v="0"/>
    <n v="14.399999999999999"/>
    <s v="NO"/>
    <n v="0"/>
    <n v="240"/>
    <n v="2"/>
  </r>
  <r>
    <n v="3551"/>
    <s v="CA-2016-152555"/>
    <x v="892"/>
    <d v="2016-04-02T00:00:00"/>
    <x v="0"/>
    <x v="467"/>
    <x v="467"/>
    <x v="2"/>
    <x v="0"/>
    <x v="22"/>
    <x v="10"/>
    <n v="60653"/>
    <x v="2"/>
    <s v="OFF-PA-10001295"/>
    <x v="1"/>
    <x v="10"/>
    <s v="Computer Printout Paper with Letter-Trim Perforations"/>
    <n v="45.527999999999999"/>
    <n v="3"/>
    <n v="0.2"/>
    <n v="15.934799999999997"/>
    <s v="NO"/>
    <n v="27.316800000000001"/>
    <n v="109.2672"/>
    <n v="4"/>
  </r>
  <r>
    <n v="3552"/>
    <s v="CA-2016-152555"/>
    <x v="892"/>
    <d v="2016-04-02T00:00:00"/>
    <x v="0"/>
    <x v="467"/>
    <x v="467"/>
    <x v="2"/>
    <x v="0"/>
    <x v="22"/>
    <x v="10"/>
    <n v="60653"/>
    <x v="2"/>
    <s v="FUR-CH-10002965"/>
    <x v="0"/>
    <x v="1"/>
    <s v="Global Leather Highback Executive Chair with Pneumatic Height Adjustment, Black"/>
    <n v="844.11599999999987"/>
    <n v="6"/>
    <n v="0.3"/>
    <n v="-36.176400000000001"/>
    <s v="NO"/>
    <n v="1519.4087999999997"/>
    <n v="3545.2871999999993"/>
    <n v="4"/>
  </r>
  <r>
    <n v="3553"/>
    <s v="CA-2016-152555"/>
    <x v="892"/>
    <d v="2016-04-02T00:00:00"/>
    <x v="0"/>
    <x v="467"/>
    <x v="467"/>
    <x v="2"/>
    <x v="0"/>
    <x v="22"/>
    <x v="10"/>
    <n v="60653"/>
    <x v="2"/>
    <s v="TEC-PH-10001254"/>
    <x v="2"/>
    <x v="7"/>
    <s v="Jabra BIZ 2300 Duo QD Duo Corded Headset"/>
    <n v="812.73599999999999"/>
    <n v="8"/>
    <n v="0.2"/>
    <n v="60.955199999999962"/>
    <s v="NO"/>
    <n v="1300.3776"/>
    <n v="5201.5104000000001"/>
    <n v="4"/>
  </r>
  <r>
    <n v="3554"/>
    <s v="CA-2017-107832"/>
    <x v="51"/>
    <d v="2017-11-26T00:00:00"/>
    <x v="0"/>
    <x v="395"/>
    <x v="395"/>
    <x v="1"/>
    <x v="0"/>
    <x v="10"/>
    <x v="9"/>
    <n v="19120"/>
    <x v="3"/>
    <s v="OFF-BI-10001658"/>
    <x v="1"/>
    <x v="8"/>
    <s v="GBC Standard Therm-A-Bind Covers"/>
    <n v="7.4760000000000018"/>
    <n v="1"/>
    <n v="0.7"/>
    <n v="-5.9807999999999986"/>
    <s v="NO"/>
    <n v="5.233200000000001"/>
    <n v="2.2428000000000008"/>
    <n v="3"/>
  </r>
  <r>
    <n v="3555"/>
    <s v="CA-2014-120838"/>
    <x v="893"/>
    <d v="2014-03-26T00:00:00"/>
    <x v="0"/>
    <x v="22"/>
    <x v="22"/>
    <x v="0"/>
    <x v="0"/>
    <x v="1"/>
    <x v="1"/>
    <n v="90036"/>
    <x v="1"/>
    <s v="OFF-ST-10000585"/>
    <x v="1"/>
    <x v="4"/>
    <s v="Economy Rollaway Files"/>
    <n v="330.4"/>
    <n v="2"/>
    <n v="0"/>
    <n v="85.903999999999996"/>
    <s v="NO"/>
    <n v="0"/>
    <n v="660.8"/>
    <n v="3"/>
  </r>
  <r>
    <n v="3556"/>
    <s v="CA-2014-120838"/>
    <x v="893"/>
    <d v="2014-03-26T00:00:00"/>
    <x v="0"/>
    <x v="22"/>
    <x v="22"/>
    <x v="0"/>
    <x v="0"/>
    <x v="1"/>
    <x v="1"/>
    <n v="90036"/>
    <x v="1"/>
    <s v="TEC-PH-10003484"/>
    <x v="2"/>
    <x v="7"/>
    <s v="Ooma Telo VoIP Home Phone System"/>
    <n v="604.75199999999995"/>
    <n v="6"/>
    <n v="0.2"/>
    <n v="37.797000000000025"/>
    <s v="NO"/>
    <n v="725.70240000000001"/>
    <n v="2902.8095999999996"/>
    <n v="3"/>
  </r>
  <r>
    <n v="3557"/>
    <s v="CA-2017-118542"/>
    <x v="96"/>
    <d v="2017-12-05T00:00:00"/>
    <x v="1"/>
    <x v="142"/>
    <x v="142"/>
    <x v="0"/>
    <x v="0"/>
    <x v="1"/>
    <x v="1"/>
    <n v="90008"/>
    <x v="1"/>
    <s v="OFF-PA-10004735"/>
    <x v="1"/>
    <x v="10"/>
    <s v="Xerox 1905"/>
    <n v="45.36"/>
    <n v="7"/>
    <n v="0"/>
    <n v="21.772800000000004"/>
    <s v="Yes"/>
    <n v="0"/>
    <n v="317.52"/>
    <n v="4"/>
  </r>
  <r>
    <n v="3558"/>
    <s v="CA-2017-118542"/>
    <x v="96"/>
    <d v="2017-12-05T00:00:00"/>
    <x v="1"/>
    <x v="142"/>
    <x v="142"/>
    <x v="0"/>
    <x v="0"/>
    <x v="1"/>
    <x v="1"/>
    <n v="90008"/>
    <x v="1"/>
    <s v="OFF-BI-10003429"/>
    <x v="1"/>
    <x v="8"/>
    <s v="Cardinal HOLDit! Binder Insert Strips,Extra Strips"/>
    <n v="10.128"/>
    <n v="2"/>
    <n v="0.2"/>
    <n v="3.6714000000000002"/>
    <s v="Yes"/>
    <n v="4.0512000000000006"/>
    <n v="16.204799999999999"/>
    <n v="4"/>
  </r>
  <r>
    <n v="3559"/>
    <s v="CA-2017-152737"/>
    <x v="659"/>
    <d v="2017-11-12T00:00:00"/>
    <x v="1"/>
    <x v="700"/>
    <x v="700"/>
    <x v="0"/>
    <x v="0"/>
    <x v="8"/>
    <x v="1"/>
    <n v="94122"/>
    <x v="1"/>
    <s v="OFF-BI-10002982"/>
    <x v="1"/>
    <x v="8"/>
    <s v="Avery Self-Adhesive Photo Pockets for Polaroid Photos"/>
    <n v="21.792000000000002"/>
    <n v="4"/>
    <n v="0.2"/>
    <n v="7.6271999999999984"/>
    <s v="NO"/>
    <n v="17.433600000000002"/>
    <n v="69.734400000000008"/>
    <n v="5"/>
  </r>
  <r>
    <n v="3560"/>
    <s v="CA-2017-152737"/>
    <x v="659"/>
    <d v="2017-11-12T00:00:00"/>
    <x v="1"/>
    <x v="700"/>
    <x v="700"/>
    <x v="0"/>
    <x v="0"/>
    <x v="8"/>
    <x v="1"/>
    <n v="94122"/>
    <x v="1"/>
    <s v="TEC-AC-10004975"/>
    <x v="2"/>
    <x v="11"/>
    <s v="Plantronics Audio 995 Wireless Stereo Headset"/>
    <n v="439.8"/>
    <n v="4"/>
    <n v="0"/>
    <n v="145.13400000000001"/>
    <s v="NO"/>
    <n v="0"/>
    <n v="1759.2"/>
    <n v="5"/>
  </r>
  <r>
    <n v="3561"/>
    <s v="CA-2017-109757"/>
    <x v="507"/>
    <d v="2017-09-09T00:00:00"/>
    <x v="0"/>
    <x v="198"/>
    <x v="198"/>
    <x v="0"/>
    <x v="0"/>
    <x v="59"/>
    <x v="24"/>
    <n v="44312"/>
    <x v="3"/>
    <s v="OFF-AR-10002335"/>
    <x v="1"/>
    <x v="6"/>
    <s v="DIXON Oriole Pencils"/>
    <n v="8.2560000000000002"/>
    <n v="4"/>
    <n v="0.2"/>
    <n v="0.61920000000000019"/>
    <s v="NO"/>
    <n v="6.6048000000000009"/>
    <n v="26.4192"/>
    <n v="5"/>
  </r>
  <r>
    <n v="3562"/>
    <s v="CA-2017-109757"/>
    <x v="507"/>
    <d v="2017-09-09T00:00:00"/>
    <x v="0"/>
    <x v="198"/>
    <x v="198"/>
    <x v="0"/>
    <x v="0"/>
    <x v="59"/>
    <x v="24"/>
    <n v="44312"/>
    <x v="3"/>
    <s v="OFF-BI-10004001"/>
    <x v="1"/>
    <x v="8"/>
    <s v="GBC Recycled VeloBinder Covers"/>
    <n v="25.560000000000002"/>
    <n v="5"/>
    <n v="0.7"/>
    <n v="-20.448"/>
    <s v="NO"/>
    <n v="89.460000000000008"/>
    <n v="38.340000000000003"/>
    <n v="5"/>
  </r>
  <r>
    <n v="3563"/>
    <s v="CA-2017-109757"/>
    <x v="507"/>
    <d v="2017-09-09T00:00:00"/>
    <x v="0"/>
    <x v="198"/>
    <x v="198"/>
    <x v="0"/>
    <x v="0"/>
    <x v="59"/>
    <x v="24"/>
    <n v="44312"/>
    <x v="3"/>
    <s v="OFF-BI-10001634"/>
    <x v="1"/>
    <x v="8"/>
    <s v="Wilson Jones Active Use Binders"/>
    <n v="4.3680000000000012"/>
    <n v="2"/>
    <n v="0.7"/>
    <n v="-3.0575999999999999"/>
    <s v="NO"/>
    <n v="6.1152000000000015"/>
    <n v="2.6208000000000009"/>
    <n v="5"/>
  </r>
  <r>
    <n v="3564"/>
    <s v="CA-2017-109757"/>
    <x v="507"/>
    <d v="2017-09-09T00:00:00"/>
    <x v="0"/>
    <x v="198"/>
    <x v="198"/>
    <x v="0"/>
    <x v="0"/>
    <x v="59"/>
    <x v="24"/>
    <n v="44312"/>
    <x v="3"/>
    <s v="OFF-PA-10000007"/>
    <x v="1"/>
    <x v="10"/>
    <s v="Telephone Message Books with Fax/Mobile Section, 4 1/4&quot; x 6&quot;"/>
    <n v="11.520000000000001"/>
    <n v="4"/>
    <n v="0.2"/>
    <n v="3.7439999999999993"/>
    <s v="NO"/>
    <n v="9.2160000000000011"/>
    <n v="36.864000000000004"/>
    <n v="5"/>
  </r>
  <r>
    <n v="3565"/>
    <s v="CA-2016-130029"/>
    <x v="894"/>
    <d v="2016-07-06T00:00:00"/>
    <x v="2"/>
    <x v="150"/>
    <x v="150"/>
    <x v="0"/>
    <x v="0"/>
    <x v="1"/>
    <x v="1"/>
    <n v="90049"/>
    <x v="1"/>
    <s v="OFF-PA-10000552"/>
    <x v="1"/>
    <x v="10"/>
    <s v="Xerox 200"/>
    <n v="12.96"/>
    <n v="2"/>
    <n v="0"/>
    <n v="6.2208000000000006"/>
    <s v="NO"/>
    <n v="0"/>
    <n v="25.92"/>
    <n v="3"/>
  </r>
  <r>
    <n v="3566"/>
    <s v="CA-2016-130029"/>
    <x v="894"/>
    <d v="2016-07-06T00:00:00"/>
    <x v="2"/>
    <x v="150"/>
    <x v="150"/>
    <x v="0"/>
    <x v="0"/>
    <x v="1"/>
    <x v="1"/>
    <n v="90049"/>
    <x v="1"/>
    <s v="OFF-FA-10001135"/>
    <x v="1"/>
    <x v="13"/>
    <s v="Brites Rubber Bands, 1 1/2 oz. Box"/>
    <n v="3.96"/>
    <n v="2"/>
    <n v="0"/>
    <n v="7.9200000000000159E-2"/>
    <s v="NO"/>
    <n v="0"/>
    <n v="7.92"/>
    <n v="3"/>
  </r>
  <r>
    <n v="3567"/>
    <s v="CA-2017-103877"/>
    <x v="210"/>
    <d v="2017-09-14T00:00:00"/>
    <x v="1"/>
    <x v="372"/>
    <x v="372"/>
    <x v="2"/>
    <x v="0"/>
    <x v="44"/>
    <x v="25"/>
    <n v="64055"/>
    <x v="2"/>
    <s v="OFF-BI-10003650"/>
    <x v="1"/>
    <x v="8"/>
    <s v="GBC DocuBind 300 Electric Binding Machine"/>
    <n v="1577.94"/>
    <n v="3"/>
    <n v="0"/>
    <n v="757.41120000000001"/>
    <s v="NO"/>
    <n v="0"/>
    <n v="4733.82"/>
    <n v="7"/>
  </r>
  <r>
    <n v="3568"/>
    <s v="CA-2016-137176"/>
    <x v="369"/>
    <d v="2016-09-14T00:00:00"/>
    <x v="0"/>
    <x v="626"/>
    <x v="626"/>
    <x v="2"/>
    <x v="0"/>
    <x v="61"/>
    <x v="5"/>
    <n v="75220"/>
    <x v="2"/>
    <s v="FUR-FU-10003832"/>
    <x v="0"/>
    <x v="5"/>
    <s v="Eldon Expressions Punched Metal &amp; Wood Desk Accessories, Black &amp; Cherry"/>
    <n v="15.008000000000003"/>
    <n v="4"/>
    <n v="0.6"/>
    <n v="-12.006399999999999"/>
    <s v="NO"/>
    <n v="36.019200000000005"/>
    <n v="24.012800000000006"/>
    <n v="5"/>
  </r>
  <r>
    <n v="3569"/>
    <s v="CA-2017-168109"/>
    <x v="445"/>
    <d v="2017-07-03T00:00:00"/>
    <x v="3"/>
    <x v="82"/>
    <x v="82"/>
    <x v="2"/>
    <x v="0"/>
    <x v="4"/>
    <x v="4"/>
    <n v="98105"/>
    <x v="1"/>
    <s v="TEC-AC-10003628"/>
    <x v="2"/>
    <x v="11"/>
    <s v="Logitech 910-002974 M325 Wireless Mouse for Web Scrolling"/>
    <n v="59.98"/>
    <n v="2"/>
    <n v="0"/>
    <n v="26.391200000000005"/>
    <s v="NO"/>
    <n v="0"/>
    <n v="119.96"/>
    <n v="0"/>
  </r>
  <r>
    <n v="3570"/>
    <s v="CA-2017-168109"/>
    <x v="445"/>
    <d v="2017-07-03T00:00:00"/>
    <x v="3"/>
    <x v="82"/>
    <x v="82"/>
    <x v="2"/>
    <x v="0"/>
    <x v="4"/>
    <x v="4"/>
    <n v="98105"/>
    <x v="1"/>
    <s v="TEC-MA-10001148"/>
    <x v="2"/>
    <x v="15"/>
    <s v="Okidata MB491 Multifunction Printer"/>
    <n v="2395.2000000000003"/>
    <n v="6"/>
    <n v="0.2"/>
    <n v="209.58000000000004"/>
    <s v="NO"/>
    <n v="2874.2400000000002"/>
    <n v="11496.960000000001"/>
    <n v="0"/>
  </r>
  <r>
    <n v="3571"/>
    <s v="CA-2017-168109"/>
    <x v="445"/>
    <d v="2017-07-03T00:00:00"/>
    <x v="3"/>
    <x v="82"/>
    <x v="82"/>
    <x v="2"/>
    <x v="0"/>
    <x v="4"/>
    <x v="4"/>
    <n v="98105"/>
    <x v="1"/>
    <s v="TEC-AC-10002049"/>
    <x v="2"/>
    <x v="11"/>
    <s v="Plantronics Savi W720 Multi-Device Wireless Headset System"/>
    <n v="1687.8"/>
    <n v="4"/>
    <n v="0"/>
    <n v="742.63200000000006"/>
    <s v="NO"/>
    <n v="0"/>
    <n v="6751.2"/>
    <n v="0"/>
  </r>
  <r>
    <n v="3572"/>
    <s v="CA-2017-168109"/>
    <x v="445"/>
    <d v="2017-07-03T00:00:00"/>
    <x v="3"/>
    <x v="82"/>
    <x v="82"/>
    <x v="2"/>
    <x v="0"/>
    <x v="4"/>
    <x v="4"/>
    <n v="98105"/>
    <x v="1"/>
    <s v="TEC-PH-10000702"/>
    <x v="2"/>
    <x v="7"/>
    <s v="Square Credit Card Reader, 4 1/2&quot; x 4 1/2&quot; x 1&quot;, White"/>
    <n v="7.9920000000000009"/>
    <n v="1"/>
    <n v="0.2"/>
    <n v="2.6972999999999994"/>
    <s v="NO"/>
    <n v="1.5984000000000003"/>
    <n v="6.3936000000000011"/>
    <n v="0"/>
  </r>
  <r>
    <n v="3573"/>
    <s v="US-2017-126081"/>
    <x v="222"/>
    <d v="2017-07-04T00:00:00"/>
    <x v="1"/>
    <x v="712"/>
    <x v="712"/>
    <x v="1"/>
    <x v="0"/>
    <x v="279"/>
    <x v="5"/>
    <n v="75150"/>
    <x v="2"/>
    <s v="OFF-PA-10003953"/>
    <x v="1"/>
    <x v="10"/>
    <s v="Xerox 218"/>
    <n v="5.1840000000000011"/>
    <n v="1"/>
    <n v="0.2"/>
    <n v="1.8144"/>
    <s v="NO"/>
    <n v="1.0368000000000002"/>
    <n v="4.1472000000000007"/>
    <n v="5"/>
  </r>
  <r>
    <n v="3574"/>
    <s v="CA-2017-117023"/>
    <x v="783"/>
    <d v="2017-08-12T00:00:00"/>
    <x v="1"/>
    <x v="527"/>
    <x v="527"/>
    <x v="0"/>
    <x v="0"/>
    <x v="85"/>
    <x v="15"/>
    <n v="11561"/>
    <x v="3"/>
    <s v="OFF-AR-10003602"/>
    <x v="1"/>
    <x v="6"/>
    <s v="Quartet Omega Colored Chalk, 12/Pack"/>
    <n v="11.68"/>
    <n v="2"/>
    <n v="0"/>
    <n v="5.4895999999999994"/>
    <s v="NO"/>
    <n v="0"/>
    <n v="23.36"/>
    <n v="5"/>
  </r>
  <r>
    <n v="3575"/>
    <s v="CA-2017-117023"/>
    <x v="783"/>
    <d v="2017-08-12T00:00:00"/>
    <x v="1"/>
    <x v="527"/>
    <x v="527"/>
    <x v="0"/>
    <x v="0"/>
    <x v="85"/>
    <x v="15"/>
    <n v="11561"/>
    <x v="3"/>
    <s v="OFF-AR-10004062"/>
    <x v="1"/>
    <x v="6"/>
    <s v="Staples in misc. colors"/>
    <n v="104.80000000000001"/>
    <n v="10"/>
    <n v="0"/>
    <n v="26.200000000000003"/>
    <s v="NO"/>
    <n v="0"/>
    <n v="1048"/>
    <n v="5"/>
  </r>
  <r>
    <n v="3576"/>
    <s v="CA-2015-143532"/>
    <x v="531"/>
    <d v="2015-03-24T00:00:00"/>
    <x v="1"/>
    <x v="419"/>
    <x v="419"/>
    <x v="0"/>
    <x v="0"/>
    <x v="368"/>
    <x v="2"/>
    <n v="33161"/>
    <x v="0"/>
    <s v="OFF-PA-10001560"/>
    <x v="1"/>
    <x v="10"/>
    <s v="Adams Telephone Message Books, 5 1/4” x 11”"/>
    <n v="14.496000000000002"/>
    <n v="3"/>
    <n v="0.2"/>
    <n v="4.8924000000000003"/>
    <s v="NO"/>
    <n v="8.6976000000000013"/>
    <n v="34.790400000000005"/>
    <n v="5"/>
  </r>
  <r>
    <n v="3577"/>
    <s v="CA-2016-103163"/>
    <x v="843"/>
    <d v="2016-06-11T00:00:00"/>
    <x v="1"/>
    <x v="86"/>
    <x v="86"/>
    <x v="2"/>
    <x v="0"/>
    <x v="329"/>
    <x v="1"/>
    <n v="93309"/>
    <x v="1"/>
    <s v="OFF-BI-10003305"/>
    <x v="1"/>
    <x v="8"/>
    <s v="Avery Hanging File Binders"/>
    <n v="4.7840000000000007"/>
    <n v="1"/>
    <n v="0.2"/>
    <n v="1.5547999999999997"/>
    <s v="NO"/>
    <n v="0.95680000000000021"/>
    <n v="3.8272000000000004"/>
    <n v="4"/>
  </r>
  <r>
    <n v="3578"/>
    <s v="CA-2016-103163"/>
    <x v="843"/>
    <d v="2016-06-11T00:00:00"/>
    <x v="1"/>
    <x v="86"/>
    <x v="86"/>
    <x v="2"/>
    <x v="0"/>
    <x v="329"/>
    <x v="1"/>
    <n v="93309"/>
    <x v="1"/>
    <s v="OFF-PA-10004000"/>
    <x v="1"/>
    <x v="10"/>
    <s v="While You Were Out Pads, 50 per Pad, 4 x 5 1/4, Green Cycle"/>
    <n v="4.7300000000000004"/>
    <n v="1"/>
    <n v="0"/>
    <n v="2.3177000000000003"/>
    <s v="NO"/>
    <n v="0"/>
    <n v="4.7300000000000004"/>
    <n v="4"/>
  </r>
  <r>
    <n v="3579"/>
    <s v="CA-2016-104157"/>
    <x v="197"/>
    <d v="2016-07-29T00:00:00"/>
    <x v="1"/>
    <x v="363"/>
    <x v="363"/>
    <x v="0"/>
    <x v="0"/>
    <x v="25"/>
    <x v="35"/>
    <n v="39212"/>
    <x v="0"/>
    <s v="OFF-ST-10000321"/>
    <x v="1"/>
    <x v="4"/>
    <s v="Akro Stacking Bins"/>
    <n v="7.89"/>
    <n v="1"/>
    <n v="0"/>
    <n v="0.31559999999999899"/>
    <s v="NO"/>
    <n v="0"/>
    <n v="7.89"/>
    <n v="4"/>
  </r>
  <r>
    <n v="3580"/>
    <s v="CA-2016-104157"/>
    <x v="197"/>
    <d v="2016-07-29T00:00:00"/>
    <x v="1"/>
    <x v="363"/>
    <x v="363"/>
    <x v="0"/>
    <x v="0"/>
    <x v="25"/>
    <x v="35"/>
    <n v="39212"/>
    <x v="0"/>
    <s v="OFF-PA-10004665"/>
    <x v="1"/>
    <x v="10"/>
    <s v="Advantus Motivational Note Cards"/>
    <n v="65.5"/>
    <n v="5"/>
    <n v="0"/>
    <n v="32.094999999999999"/>
    <s v="NO"/>
    <n v="0"/>
    <n v="327.5"/>
    <n v="4"/>
  </r>
  <r>
    <n v="3581"/>
    <s v="CA-2016-104157"/>
    <x v="197"/>
    <d v="2016-07-29T00:00:00"/>
    <x v="1"/>
    <x v="363"/>
    <x v="363"/>
    <x v="0"/>
    <x v="0"/>
    <x v="25"/>
    <x v="35"/>
    <n v="39212"/>
    <x v="0"/>
    <s v="FUR-TA-10004915"/>
    <x v="0"/>
    <x v="3"/>
    <s v="Office Impressions End Table, 20-1/2&quot;H x 24&quot;W x 20&quot;D"/>
    <n v="2430.08"/>
    <n v="8"/>
    <n v="0"/>
    <n v="388.81280000000015"/>
    <s v="NO"/>
    <n v="0"/>
    <n v="19440.64"/>
    <n v="4"/>
  </r>
  <r>
    <n v="3582"/>
    <s v="CA-2017-117807"/>
    <x v="172"/>
    <d v="2017-10-07T00:00:00"/>
    <x v="1"/>
    <x v="54"/>
    <x v="54"/>
    <x v="0"/>
    <x v="0"/>
    <x v="9"/>
    <x v="8"/>
    <n v="68025"/>
    <x v="2"/>
    <s v="OFF-PA-10000994"/>
    <x v="1"/>
    <x v="10"/>
    <s v="Xerox 1915"/>
    <n v="104.85"/>
    <n v="1"/>
    <n v="0"/>
    <n v="50.327999999999996"/>
    <s v="NO"/>
    <n v="0"/>
    <n v="104.85"/>
    <n v="6"/>
  </r>
  <r>
    <n v="3583"/>
    <s v="CA-2015-121650"/>
    <x v="895"/>
    <d v="2015-12-16T00:00:00"/>
    <x v="1"/>
    <x v="470"/>
    <x v="470"/>
    <x v="1"/>
    <x v="0"/>
    <x v="25"/>
    <x v="12"/>
    <n v="49201"/>
    <x v="2"/>
    <s v="OFF-AR-10001149"/>
    <x v="1"/>
    <x v="6"/>
    <s v="Avery Hi-Liter Comfort Grip Fluorescent Highlighter, Yellow Ink"/>
    <n v="3.9"/>
    <n v="2"/>
    <n v="0"/>
    <n v="1.5209999999999999"/>
    <s v="NO"/>
    <n v="0"/>
    <n v="7.8"/>
    <n v="6"/>
  </r>
  <r>
    <n v="3584"/>
    <s v="CA-2015-121650"/>
    <x v="895"/>
    <d v="2015-12-16T00:00:00"/>
    <x v="1"/>
    <x v="470"/>
    <x v="470"/>
    <x v="1"/>
    <x v="0"/>
    <x v="25"/>
    <x v="12"/>
    <n v="49201"/>
    <x v="2"/>
    <s v="FUR-TA-10003569"/>
    <x v="0"/>
    <x v="3"/>
    <s v="Bretford CR8500 Series Meeting Room Furniture"/>
    <n v="801.96"/>
    <n v="2"/>
    <n v="0"/>
    <n v="200.49"/>
    <s v="NO"/>
    <n v="0"/>
    <n v="1603.92"/>
    <n v="6"/>
  </r>
  <r>
    <n v="3585"/>
    <s v="CA-2015-121650"/>
    <x v="895"/>
    <d v="2015-12-16T00:00:00"/>
    <x v="1"/>
    <x v="470"/>
    <x v="470"/>
    <x v="1"/>
    <x v="0"/>
    <x v="25"/>
    <x v="12"/>
    <n v="49201"/>
    <x v="2"/>
    <s v="FUR-CH-10004289"/>
    <x v="0"/>
    <x v="1"/>
    <s v="Global Super Steno Chair"/>
    <n v="191.96"/>
    <n v="2"/>
    <n v="0"/>
    <n v="32.633199999999988"/>
    <s v="NO"/>
    <n v="0"/>
    <n v="383.92"/>
    <n v="6"/>
  </r>
  <r>
    <n v="3586"/>
    <s v="CA-2015-121650"/>
    <x v="895"/>
    <d v="2015-12-16T00:00:00"/>
    <x v="1"/>
    <x v="470"/>
    <x v="470"/>
    <x v="1"/>
    <x v="0"/>
    <x v="25"/>
    <x v="12"/>
    <n v="49201"/>
    <x v="2"/>
    <s v="OFF-LA-10001045"/>
    <x v="1"/>
    <x v="2"/>
    <s v="Permanent Self-Adhesive File Folder Labels for Typewriters by Universal"/>
    <n v="2.61"/>
    <n v="1"/>
    <n v="0"/>
    <n v="1.2005999999999999"/>
    <s v="NO"/>
    <n v="0"/>
    <n v="2.61"/>
    <n v="6"/>
  </r>
  <r>
    <n v="3587"/>
    <s v="CA-2017-161823"/>
    <x v="213"/>
    <d v="2017-09-08T00:00:00"/>
    <x v="1"/>
    <x v="636"/>
    <x v="636"/>
    <x v="1"/>
    <x v="0"/>
    <x v="8"/>
    <x v="1"/>
    <n v="94122"/>
    <x v="1"/>
    <s v="OFF-AR-10002053"/>
    <x v="1"/>
    <x v="6"/>
    <s v="Premium Writing Pencils, Soft, #2 by Central Association for the Blind"/>
    <n v="5.96"/>
    <n v="2"/>
    <n v="0"/>
    <n v="1.6688000000000001"/>
    <s v="NO"/>
    <n v="0"/>
    <n v="11.92"/>
    <n v="5"/>
  </r>
  <r>
    <n v="3588"/>
    <s v="CA-2017-121839"/>
    <x v="241"/>
    <d v="2017-09-28T00:00:00"/>
    <x v="1"/>
    <x v="414"/>
    <x v="414"/>
    <x v="2"/>
    <x v="0"/>
    <x v="152"/>
    <x v="24"/>
    <n v="43130"/>
    <x v="3"/>
    <s v="TEC-PH-10002885"/>
    <x v="2"/>
    <x v="7"/>
    <s v="Apple iPhone 5"/>
    <n v="1169.694"/>
    <n v="3"/>
    <n v="0.4"/>
    <n v="-253.43369999999993"/>
    <s v="NO"/>
    <n v="1403.6328000000001"/>
    <n v="2105.4492"/>
    <n v="4"/>
  </r>
  <r>
    <n v="3589"/>
    <s v="CA-2017-158729"/>
    <x v="484"/>
    <d v="2017-12-21T00:00:00"/>
    <x v="2"/>
    <x v="549"/>
    <x v="549"/>
    <x v="0"/>
    <x v="0"/>
    <x v="240"/>
    <x v="28"/>
    <n v="70506"/>
    <x v="0"/>
    <s v="OFF-SU-10002881"/>
    <x v="1"/>
    <x v="14"/>
    <s v="Martin Yale Chadless Opener Electric Letter Opener"/>
    <n v="1665.62"/>
    <n v="2"/>
    <n v="0"/>
    <n v="33.312400000000025"/>
    <s v="Yes"/>
    <n v="0"/>
    <n v="3331.24"/>
    <n v="2"/>
  </r>
  <r>
    <n v="3590"/>
    <s v="CA-2017-146535"/>
    <x v="221"/>
    <d v="2017-11-30T00:00:00"/>
    <x v="1"/>
    <x v="86"/>
    <x v="86"/>
    <x v="2"/>
    <x v="0"/>
    <x v="102"/>
    <x v="0"/>
    <n v="40475"/>
    <x v="0"/>
    <s v="OFF-BI-10000546"/>
    <x v="1"/>
    <x v="8"/>
    <s v="Avery Durable Binders"/>
    <n v="2.88"/>
    <n v="1"/>
    <n v="0"/>
    <n v="1.4112"/>
    <s v="NO"/>
    <n v="0"/>
    <n v="2.88"/>
    <n v="6"/>
  </r>
  <r>
    <n v="3591"/>
    <s v="CA-2017-146535"/>
    <x v="221"/>
    <d v="2017-11-30T00:00:00"/>
    <x v="1"/>
    <x v="86"/>
    <x v="86"/>
    <x v="2"/>
    <x v="0"/>
    <x v="102"/>
    <x v="0"/>
    <n v="40475"/>
    <x v="0"/>
    <s v="OFF-ST-10001526"/>
    <x v="1"/>
    <x v="4"/>
    <s v="Iceberg Mobile Mega Data/Printer Cart "/>
    <n v="1443.96"/>
    <n v="12"/>
    <n v="0"/>
    <n v="375.42959999999994"/>
    <s v="NO"/>
    <n v="0"/>
    <n v="17327.52"/>
    <n v="6"/>
  </r>
  <r>
    <n v="3592"/>
    <s v="CA-2014-154186"/>
    <x v="736"/>
    <d v="2014-12-15T00:00:00"/>
    <x v="0"/>
    <x v="267"/>
    <x v="267"/>
    <x v="0"/>
    <x v="0"/>
    <x v="12"/>
    <x v="5"/>
    <n v="77070"/>
    <x v="2"/>
    <s v="OFF-SU-10001574"/>
    <x v="1"/>
    <x v="14"/>
    <s v="Acme Value Line Scissors"/>
    <n v="2.92"/>
    <n v="1"/>
    <n v="0.2"/>
    <n v="0.36499999999999977"/>
    <s v="NO"/>
    <n v="0.58399999999999996"/>
    <n v="2.3359999999999999"/>
    <n v="2"/>
  </r>
  <r>
    <n v="3593"/>
    <s v="CA-2016-108434"/>
    <x v="5"/>
    <d v="2016-12-07T00:00:00"/>
    <x v="0"/>
    <x v="506"/>
    <x v="506"/>
    <x v="0"/>
    <x v="0"/>
    <x v="20"/>
    <x v="15"/>
    <n v="10024"/>
    <x v="3"/>
    <s v="OFF-ST-10002615"/>
    <x v="1"/>
    <x v="4"/>
    <s v="Dual Level, Single-Width Filing Carts"/>
    <n v="465.18"/>
    <n v="3"/>
    <n v="0"/>
    <n v="120.94680000000001"/>
    <s v="NO"/>
    <n v="0"/>
    <n v="1395.54"/>
    <n v="2"/>
  </r>
  <r>
    <n v="3594"/>
    <s v="CA-2016-164154"/>
    <x v="108"/>
    <d v="2016-09-17T00:00:00"/>
    <x v="1"/>
    <x v="125"/>
    <x v="125"/>
    <x v="2"/>
    <x v="0"/>
    <x v="167"/>
    <x v="24"/>
    <n v="43615"/>
    <x v="3"/>
    <s v="OFF-BI-10001658"/>
    <x v="1"/>
    <x v="8"/>
    <s v="GBC Standard Therm-A-Bind Covers"/>
    <n v="22.428000000000004"/>
    <n v="3"/>
    <n v="0.7"/>
    <n v="-17.942399999999992"/>
    <s v="NO"/>
    <n v="47.098800000000011"/>
    <n v="20.185200000000009"/>
    <n v="6"/>
  </r>
  <r>
    <n v="3595"/>
    <s v="CA-2016-164154"/>
    <x v="108"/>
    <d v="2016-09-17T00:00:00"/>
    <x v="1"/>
    <x v="125"/>
    <x v="125"/>
    <x v="2"/>
    <x v="0"/>
    <x v="167"/>
    <x v="24"/>
    <n v="43615"/>
    <x v="3"/>
    <s v="OFF-ST-10002562"/>
    <x v="1"/>
    <x v="4"/>
    <s v="Staple magnet"/>
    <n v="37.52000000000001"/>
    <n v="5"/>
    <n v="0.2"/>
    <n v="3.7519999999999989"/>
    <s v="NO"/>
    <n v="37.52000000000001"/>
    <n v="150.08000000000004"/>
    <n v="6"/>
  </r>
  <r>
    <n v="3596"/>
    <s v="CA-2017-148012"/>
    <x v="34"/>
    <d v="2017-12-15T00:00:00"/>
    <x v="1"/>
    <x v="366"/>
    <x v="366"/>
    <x v="1"/>
    <x v="0"/>
    <x v="10"/>
    <x v="9"/>
    <n v="19143"/>
    <x v="3"/>
    <s v="OFF-AR-10004757"/>
    <x v="1"/>
    <x v="6"/>
    <s v="Crayola Colored Pencils"/>
    <n v="2.6240000000000001"/>
    <n v="1"/>
    <n v="0.2"/>
    <n v="0.42639999999999978"/>
    <s v="NO"/>
    <n v="0.52480000000000004"/>
    <n v="2.0992000000000002"/>
    <n v="6"/>
  </r>
  <r>
    <n v="3597"/>
    <s v="CA-2014-102869"/>
    <x v="340"/>
    <d v="2014-09-14T00:00:00"/>
    <x v="0"/>
    <x v="95"/>
    <x v="95"/>
    <x v="0"/>
    <x v="0"/>
    <x v="10"/>
    <x v="9"/>
    <n v="19140"/>
    <x v="3"/>
    <s v="OFF-PA-10000788"/>
    <x v="1"/>
    <x v="10"/>
    <s v="Xerox 210"/>
    <n v="15.552000000000003"/>
    <n v="3"/>
    <n v="0.2"/>
    <n v="5.4432"/>
    <s v="NO"/>
    <n v="9.3312000000000008"/>
    <n v="37.324800000000003"/>
    <n v="5"/>
  </r>
  <r>
    <n v="3598"/>
    <s v="CA-2014-102869"/>
    <x v="340"/>
    <d v="2014-09-14T00:00:00"/>
    <x v="0"/>
    <x v="95"/>
    <x v="95"/>
    <x v="0"/>
    <x v="0"/>
    <x v="10"/>
    <x v="9"/>
    <n v="19140"/>
    <x v="3"/>
    <s v="TEC-AC-10002134"/>
    <x v="2"/>
    <x v="11"/>
    <s v="Rosewill 107 Normal Keys USB Wired Standard Keyboard"/>
    <n v="64.704000000000008"/>
    <n v="6"/>
    <n v="0.2"/>
    <n v="-4.852800000000002"/>
    <s v="NO"/>
    <n v="77.644800000000018"/>
    <n v="310.57920000000001"/>
    <n v="5"/>
  </r>
  <r>
    <n v="3599"/>
    <s v="CA-2014-102869"/>
    <x v="340"/>
    <d v="2014-09-14T00:00:00"/>
    <x v="0"/>
    <x v="95"/>
    <x v="95"/>
    <x v="0"/>
    <x v="0"/>
    <x v="10"/>
    <x v="9"/>
    <n v="19140"/>
    <x v="3"/>
    <s v="FUR-FU-10002456"/>
    <x v="0"/>
    <x v="5"/>
    <s v="Master Caster Door Stop, Large Neon Orange"/>
    <n v="17.472000000000001"/>
    <n v="3"/>
    <n v="0.2"/>
    <n v="5.023200000000001"/>
    <s v="NO"/>
    <n v="10.483200000000002"/>
    <n v="41.9328"/>
    <n v="5"/>
  </r>
  <r>
    <n v="3600"/>
    <s v="CA-2014-102869"/>
    <x v="340"/>
    <d v="2014-09-14T00:00:00"/>
    <x v="0"/>
    <x v="95"/>
    <x v="95"/>
    <x v="0"/>
    <x v="0"/>
    <x v="10"/>
    <x v="9"/>
    <n v="19140"/>
    <x v="3"/>
    <s v="TEC-PH-10002549"/>
    <x v="2"/>
    <x v="7"/>
    <s v="Polycom SoundPoint IP 450 VoIP phone"/>
    <n v="135.51599999999999"/>
    <n v="1"/>
    <n v="0.4"/>
    <n v="-31.620400000000004"/>
    <s v="NO"/>
    <n v="54.206400000000002"/>
    <n v="81.309599999999989"/>
    <n v="5"/>
  </r>
  <r>
    <n v="3601"/>
    <s v="CA-2017-138310"/>
    <x v="335"/>
    <d v="2017-06-30T00:00:00"/>
    <x v="1"/>
    <x v="413"/>
    <x v="413"/>
    <x v="0"/>
    <x v="0"/>
    <x v="60"/>
    <x v="22"/>
    <n v="80219"/>
    <x v="1"/>
    <s v="TEC-AC-10001990"/>
    <x v="2"/>
    <x v="11"/>
    <s v="Kensington Orbit Wireless Mobile Trackball for PC and Mac"/>
    <n v="431.92800000000005"/>
    <n v="9"/>
    <n v="0.2"/>
    <n v="64.789199999999951"/>
    <s v="NO"/>
    <n v="777.47040000000015"/>
    <n v="3109.8816000000002"/>
    <n v="4"/>
  </r>
  <r>
    <n v="3602"/>
    <s v="CA-2014-159835"/>
    <x v="664"/>
    <d v="2014-11-24T00:00:00"/>
    <x v="1"/>
    <x v="713"/>
    <x v="713"/>
    <x v="0"/>
    <x v="0"/>
    <x v="10"/>
    <x v="9"/>
    <n v="19143"/>
    <x v="3"/>
    <s v="OFF-PA-10002137"/>
    <x v="1"/>
    <x v="10"/>
    <s v="Southworth 100% Résumé Paper, 24lb."/>
    <n v="12.448"/>
    <n v="2"/>
    <n v="0.2"/>
    <n v="3.8899999999999988"/>
    <s v="NO"/>
    <n v="4.9792000000000005"/>
    <n v="19.916800000000002"/>
    <n v="7"/>
  </r>
  <r>
    <n v="3603"/>
    <s v="CA-2014-159835"/>
    <x v="664"/>
    <d v="2014-11-24T00:00:00"/>
    <x v="1"/>
    <x v="713"/>
    <x v="713"/>
    <x v="0"/>
    <x v="0"/>
    <x v="10"/>
    <x v="9"/>
    <n v="19143"/>
    <x v="3"/>
    <s v="FUR-CH-10004997"/>
    <x v="0"/>
    <x v="1"/>
    <s v="Hon Every-Day Series Multi-Task Chairs"/>
    <n v="657.93"/>
    <n v="5"/>
    <n v="0.3"/>
    <n v="-93.989999999999952"/>
    <s v="NO"/>
    <n v="986.89499999999987"/>
    <n v="2302.7549999999997"/>
    <n v="7"/>
  </r>
  <r>
    <n v="3604"/>
    <s v="CA-2017-112956"/>
    <x v="170"/>
    <d v="2017-08-27T00:00:00"/>
    <x v="1"/>
    <x v="274"/>
    <x v="274"/>
    <x v="2"/>
    <x v="0"/>
    <x v="29"/>
    <x v="39"/>
    <n v="21044"/>
    <x v="3"/>
    <s v="OFF-PA-10000357"/>
    <x v="1"/>
    <x v="10"/>
    <s v="Xerox 1888"/>
    <n v="277.39999999999998"/>
    <n v="5"/>
    <n v="0"/>
    <n v="133.15199999999999"/>
    <s v="NO"/>
    <n v="0"/>
    <n v="1387"/>
    <n v="6"/>
  </r>
  <r>
    <n v="3605"/>
    <s v="CA-2017-112956"/>
    <x v="170"/>
    <d v="2017-08-27T00:00:00"/>
    <x v="1"/>
    <x v="274"/>
    <x v="274"/>
    <x v="2"/>
    <x v="0"/>
    <x v="29"/>
    <x v="39"/>
    <n v="21044"/>
    <x v="3"/>
    <s v="FUR-FU-10003976"/>
    <x v="0"/>
    <x v="5"/>
    <s v="DAX Executive Solid Wood Document Frame, Desktop or Hang, Mahogany, 5 x 7"/>
    <n v="25.16"/>
    <n v="2"/>
    <n v="0"/>
    <n v="8.5543999999999976"/>
    <s v="NO"/>
    <n v="0"/>
    <n v="50.32"/>
    <n v="6"/>
  </r>
  <r>
    <n v="3606"/>
    <s v="CA-2017-112956"/>
    <x v="170"/>
    <d v="2017-08-27T00:00:00"/>
    <x v="1"/>
    <x v="274"/>
    <x v="274"/>
    <x v="2"/>
    <x v="0"/>
    <x v="29"/>
    <x v="39"/>
    <n v="21044"/>
    <x v="3"/>
    <s v="FUR-FU-10004960"/>
    <x v="0"/>
    <x v="5"/>
    <s v="Seth Thomas 12&quot; Clock w/ Goldtone Case"/>
    <n v="91.92"/>
    <n v="4"/>
    <n v="0"/>
    <n v="31.252800000000001"/>
    <s v="NO"/>
    <n v="0"/>
    <n v="367.68"/>
    <n v="6"/>
  </r>
  <r>
    <n v="3607"/>
    <s v="CA-2016-119683"/>
    <x v="299"/>
    <d v="2016-03-16T00:00:00"/>
    <x v="0"/>
    <x v="242"/>
    <x v="242"/>
    <x v="0"/>
    <x v="0"/>
    <x v="20"/>
    <x v="15"/>
    <n v="10024"/>
    <x v="3"/>
    <s v="OFF-EN-10001099"/>
    <x v="1"/>
    <x v="12"/>
    <s v="Staple envelope"/>
    <n v="29.339999999999996"/>
    <n v="3"/>
    <n v="0"/>
    <n v="13.496399999999998"/>
    <s v="NO"/>
    <n v="0"/>
    <n v="88.019999999999982"/>
    <n v="4"/>
  </r>
  <r>
    <n v="3608"/>
    <s v="CA-2014-163559"/>
    <x v="865"/>
    <d v="2014-09-28T00:00:00"/>
    <x v="0"/>
    <x v="461"/>
    <x v="461"/>
    <x v="0"/>
    <x v="0"/>
    <x v="20"/>
    <x v="15"/>
    <n v="10035"/>
    <x v="3"/>
    <s v="OFF-BI-10002026"/>
    <x v="1"/>
    <x v="8"/>
    <s v="Avery Arch Ring Binders"/>
    <n v="139.44"/>
    <n v="3"/>
    <n v="0.2"/>
    <n v="47.060999999999993"/>
    <s v="NO"/>
    <n v="83.664000000000001"/>
    <n v="334.65600000000001"/>
    <n v="5"/>
  </r>
  <r>
    <n v="3609"/>
    <s v="CA-2014-140228"/>
    <x v="582"/>
    <d v="2014-05-03T00:00:00"/>
    <x v="1"/>
    <x v="334"/>
    <x v="334"/>
    <x v="1"/>
    <x v="0"/>
    <x v="46"/>
    <x v="24"/>
    <n v="43055"/>
    <x v="3"/>
    <s v="OFF-LA-10001613"/>
    <x v="1"/>
    <x v="2"/>
    <s v="Avery File Folder Labels"/>
    <n v="6.911999999999999"/>
    <n v="3"/>
    <n v="0.2"/>
    <n v="2.5056000000000003"/>
    <s v="NO"/>
    <n v="4.1471999999999998"/>
    <n v="16.588799999999999"/>
    <n v="5"/>
  </r>
  <r>
    <n v="3610"/>
    <s v="CA-2014-140228"/>
    <x v="582"/>
    <d v="2014-05-03T00:00:00"/>
    <x v="1"/>
    <x v="334"/>
    <x v="334"/>
    <x v="1"/>
    <x v="0"/>
    <x v="46"/>
    <x v="24"/>
    <n v="43055"/>
    <x v="3"/>
    <s v="OFF-ST-10002214"/>
    <x v="1"/>
    <x v="4"/>
    <s v="X-Rack File for Hanging Folders"/>
    <n v="27.096"/>
    <n v="3"/>
    <n v="0.2"/>
    <n v="2.0321999999999987"/>
    <s v="NO"/>
    <n v="16.2576"/>
    <n v="65.0304"/>
    <n v="5"/>
  </r>
  <r>
    <n v="3611"/>
    <s v="CA-2014-140228"/>
    <x v="582"/>
    <d v="2014-05-03T00:00:00"/>
    <x v="1"/>
    <x v="334"/>
    <x v="334"/>
    <x v="1"/>
    <x v="0"/>
    <x v="46"/>
    <x v="24"/>
    <n v="43055"/>
    <x v="3"/>
    <s v="OFF-ST-10001128"/>
    <x v="1"/>
    <x v="4"/>
    <s v="Carina Mini System Audio Rack, Model AR050B"/>
    <n v="177.56800000000001"/>
    <n v="2"/>
    <n v="0.2"/>
    <n v="-37.733199999999989"/>
    <s v="NO"/>
    <n v="71.027200000000008"/>
    <n v="284.10880000000003"/>
    <n v="5"/>
  </r>
  <r>
    <n v="3612"/>
    <s v="US-2016-131674"/>
    <x v="896"/>
    <d v="2016-12-01T00:00:00"/>
    <x v="0"/>
    <x v="714"/>
    <x v="714"/>
    <x v="1"/>
    <x v="0"/>
    <x v="61"/>
    <x v="5"/>
    <n v="75217"/>
    <x v="2"/>
    <s v="TEC-AC-10004864"/>
    <x v="2"/>
    <x v="11"/>
    <s v="Memorex Micro Travel Drive 32 GB"/>
    <n v="58.415999999999997"/>
    <n v="2"/>
    <n v="0.2"/>
    <n v="16.794600000000003"/>
    <s v="NO"/>
    <n v="23.366399999999999"/>
    <n v="93.465599999999995"/>
    <n v="2"/>
  </r>
  <r>
    <n v="3613"/>
    <s v="CA-2015-110093"/>
    <x v="155"/>
    <d v="2015-12-08T00:00:00"/>
    <x v="1"/>
    <x v="437"/>
    <x v="437"/>
    <x v="2"/>
    <x v="0"/>
    <x v="10"/>
    <x v="9"/>
    <n v="19134"/>
    <x v="3"/>
    <s v="OFF-PA-10000174"/>
    <x v="1"/>
    <x v="10"/>
    <s v="Message Book, Wirebound, Four 5 1/2&quot; X 4&quot; Forms/Pg., 200 Dupl. Sets/Book"/>
    <n v="16.448"/>
    <n v="2"/>
    <n v="0.2"/>
    <n v="5.5511999999999979"/>
    <s v="NO"/>
    <n v="6.5792000000000002"/>
    <n v="26.316800000000001"/>
    <n v="5"/>
  </r>
  <r>
    <n v="3614"/>
    <s v="CA-2015-110093"/>
    <x v="155"/>
    <d v="2015-12-08T00:00:00"/>
    <x v="1"/>
    <x v="437"/>
    <x v="437"/>
    <x v="2"/>
    <x v="0"/>
    <x v="10"/>
    <x v="9"/>
    <n v="19134"/>
    <x v="3"/>
    <s v="TEC-AC-10000171"/>
    <x v="2"/>
    <x v="11"/>
    <s v="Verbatim 25 GB 6x Blu-ray Single Layer Recordable Disc, 25/Pack"/>
    <n v="36.783999999999999"/>
    <n v="2"/>
    <n v="0.2"/>
    <n v="10.5754"/>
    <s v="NO"/>
    <n v="14.7136"/>
    <n v="58.854399999999998"/>
    <n v="5"/>
  </r>
  <r>
    <n v="3615"/>
    <s v="CA-2017-112529"/>
    <x v="123"/>
    <d v="2017-11-21T00:00:00"/>
    <x v="2"/>
    <x v="34"/>
    <x v="34"/>
    <x v="1"/>
    <x v="0"/>
    <x v="52"/>
    <x v="5"/>
    <n v="78207"/>
    <x v="2"/>
    <s v="FUR-TA-10002622"/>
    <x v="0"/>
    <x v="3"/>
    <s v="Bush Andora Conference Table, Maple/Graphite Gray Finish"/>
    <n v="718.11599999999987"/>
    <n v="6"/>
    <n v="0.3"/>
    <n v="-71.811599999999999"/>
    <s v="NO"/>
    <n v="1292.6087999999997"/>
    <n v="3016.087199999999"/>
    <n v="2"/>
  </r>
  <r>
    <n v="3616"/>
    <s v="CA-2017-112529"/>
    <x v="123"/>
    <d v="2017-11-21T00:00:00"/>
    <x v="2"/>
    <x v="34"/>
    <x v="34"/>
    <x v="1"/>
    <x v="0"/>
    <x v="52"/>
    <x v="5"/>
    <n v="78207"/>
    <x v="2"/>
    <s v="OFF-AR-10001915"/>
    <x v="1"/>
    <x v="6"/>
    <s v="Peel-Off China Markers"/>
    <n v="31.776"/>
    <n v="4"/>
    <n v="0.2"/>
    <n v="8.7384000000000022"/>
    <s v="NO"/>
    <n v="25.4208"/>
    <n v="101.6832"/>
    <n v="2"/>
  </r>
  <r>
    <n v="3617"/>
    <s v="CA-2016-154536"/>
    <x v="64"/>
    <d v="2016-09-09T00:00:00"/>
    <x v="1"/>
    <x v="209"/>
    <x v="209"/>
    <x v="0"/>
    <x v="0"/>
    <x v="10"/>
    <x v="9"/>
    <n v="19120"/>
    <x v="3"/>
    <s v="OFF-BI-10004410"/>
    <x v="1"/>
    <x v="8"/>
    <s v="C-Line Peel &amp; Stick Add-On Filing Pockets, 8-3/4 x 5-1/8, 10/Pack"/>
    <n v="9.5550000000000015"/>
    <n v="5"/>
    <n v="0.7"/>
    <n v="-7.3254999999999981"/>
    <s v="NO"/>
    <n v="33.442500000000003"/>
    <n v="14.332500000000003"/>
    <n v="4"/>
  </r>
  <r>
    <n v="3618"/>
    <s v="CA-2017-141929"/>
    <x v="507"/>
    <d v="2017-09-08T00:00:00"/>
    <x v="1"/>
    <x v="267"/>
    <x v="267"/>
    <x v="0"/>
    <x v="0"/>
    <x v="1"/>
    <x v="1"/>
    <n v="90004"/>
    <x v="1"/>
    <s v="OFF-BI-10004632"/>
    <x v="1"/>
    <x v="8"/>
    <s v="Ibico Hi-Tech Manual Binding System"/>
    <n v="487.98400000000004"/>
    <n v="2"/>
    <n v="0.2"/>
    <n v="152.49499999999998"/>
    <s v="Yes"/>
    <n v="195.19360000000003"/>
    <n v="780.77440000000001"/>
    <n v="4"/>
  </r>
  <r>
    <n v="3619"/>
    <s v="CA-2017-141929"/>
    <x v="507"/>
    <d v="2017-09-08T00:00:00"/>
    <x v="1"/>
    <x v="267"/>
    <x v="267"/>
    <x v="0"/>
    <x v="0"/>
    <x v="1"/>
    <x v="1"/>
    <n v="90004"/>
    <x v="1"/>
    <s v="TEC-PH-10002185"/>
    <x v="2"/>
    <x v="7"/>
    <s v="QVS USB Car Charger 2-Port 2.1Amp for iPod/iPhone/iPad/iPad 2/iPad 3"/>
    <n v="5.5600000000000005"/>
    <n v="1"/>
    <n v="0.2"/>
    <n v="1.7374999999999998"/>
    <s v="Yes"/>
    <n v="1.1120000000000001"/>
    <n v="4.4480000000000004"/>
    <n v="4"/>
  </r>
  <r>
    <n v="3620"/>
    <s v="CA-2017-141929"/>
    <x v="507"/>
    <d v="2017-09-08T00:00:00"/>
    <x v="1"/>
    <x v="267"/>
    <x v="267"/>
    <x v="0"/>
    <x v="0"/>
    <x v="1"/>
    <x v="1"/>
    <n v="90004"/>
    <x v="1"/>
    <s v="OFF-ST-10002974"/>
    <x v="1"/>
    <x v="4"/>
    <s v="Trav-L-File Heavy-Duty Shuttle II, Black"/>
    <n v="217.85"/>
    <n v="5"/>
    <n v="0"/>
    <n v="65.35499999999999"/>
    <s v="Yes"/>
    <n v="0"/>
    <n v="1089.25"/>
    <n v="4"/>
  </r>
  <r>
    <n v="3621"/>
    <s v="CA-2016-109743"/>
    <x v="897"/>
    <d v="2016-09-29T00:00:00"/>
    <x v="1"/>
    <x v="64"/>
    <x v="64"/>
    <x v="1"/>
    <x v="0"/>
    <x v="214"/>
    <x v="18"/>
    <n v="37167"/>
    <x v="0"/>
    <s v="OFF-AR-10003727"/>
    <x v="1"/>
    <x v="6"/>
    <s v="Berol Giant Pencil Sharpener"/>
    <n v="40.775999999999996"/>
    <n v="3"/>
    <n v="0.2"/>
    <n v="4.5872999999999937"/>
    <s v="NO"/>
    <n v="24.465599999999998"/>
    <n v="97.862399999999994"/>
    <n v="7"/>
  </r>
  <r>
    <n v="3622"/>
    <s v="CA-2016-109743"/>
    <x v="897"/>
    <d v="2016-09-29T00:00:00"/>
    <x v="1"/>
    <x v="64"/>
    <x v="64"/>
    <x v="1"/>
    <x v="0"/>
    <x v="214"/>
    <x v="18"/>
    <n v="37167"/>
    <x v="0"/>
    <s v="TEC-PH-10004071"/>
    <x v="2"/>
    <x v="7"/>
    <s v="PayAnywhere Card Reader"/>
    <n v="63.936000000000007"/>
    <n v="8"/>
    <n v="0.2"/>
    <n v="5.5944000000000003"/>
    <s v="NO"/>
    <n v="102.29760000000002"/>
    <n v="409.19040000000007"/>
    <n v="7"/>
  </r>
  <r>
    <n v="3623"/>
    <s v="CA-2014-159184"/>
    <x v="80"/>
    <d v="2014-09-19T00:00:00"/>
    <x v="1"/>
    <x v="547"/>
    <x v="547"/>
    <x v="0"/>
    <x v="0"/>
    <x v="203"/>
    <x v="32"/>
    <n v="31204"/>
    <x v="0"/>
    <s v="FUR-FU-10002878"/>
    <x v="0"/>
    <x v="5"/>
    <s v="Seth Thomas 14&quot; Day/Date Wall Clock"/>
    <n v="142.4"/>
    <n v="5"/>
    <n v="0"/>
    <n v="52.688000000000002"/>
    <s v="NO"/>
    <n v="0"/>
    <n v="712"/>
    <n v="5"/>
  </r>
  <r>
    <n v="3624"/>
    <s v="CA-2014-159184"/>
    <x v="80"/>
    <d v="2014-09-19T00:00:00"/>
    <x v="1"/>
    <x v="547"/>
    <x v="547"/>
    <x v="0"/>
    <x v="0"/>
    <x v="203"/>
    <x v="32"/>
    <n v="31204"/>
    <x v="0"/>
    <s v="OFF-BI-10001890"/>
    <x v="1"/>
    <x v="8"/>
    <s v="Avery Poly Binder Pockets"/>
    <n v="7.16"/>
    <n v="2"/>
    <n v="0"/>
    <n v="3.4367999999999999"/>
    <s v="NO"/>
    <n v="0"/>
    <n v="14.32"/>
    <n v="5"/>
  </r>
  <r>
    <n v="3625"/>
    <s v="CA-2017-113530"/>
    <x v="240"/>
    <d v="2017-05-21T00:00:00"/>
    <x v="0"/>
    <x v="604"/>
    <x v="604"/>
    <x v="2"/>
    <x v="0"/>
    <x v="8"/>
    <x v="1"/>
    <n v="94109"/>
    <x v="1"/>
    <s v="FUR-CH-10002647"/>
    <x v="0"/>
    <x v="1"/>
    <s v="Situations Contoured Folding Chairs, 4/Set"/>
    <n v="681.40800000000013"/>
    <n v="12"/>
    <n v="0.2"/>
    <n v="42.588000000000022"/>
    <s v="NO"/>
    <n v="1635.3792000000003"/>
    <n v="6541.5168000000012"/>
    <n v="2"/>
  </r>
  <r>
    <n v="3626"/>
    <s v="CA-2017-113530"/>
    <x v="240"/>
    <d v="2017-05-21T00:00:00"/>
    <x v="0"/>
    <x v="604"/>
    <x v="604"/>
    <x v="2"/>
    <x v="0"/>
    <x v="8"/>
    <x v="1"/>
    <n v="94109"/>
    <x v="1"/>
    <s v="OFF-AR-10001315"/>
    <x v="1"/>
    <x v="6"/>
    <s v="Newell 310"/>
    <n v="3.52"/>
    <n v="2"/>
    <n v="0"/>
    <n v="1.0207999999999999"/>
    <s v="NO"/>
    <n v="0"/>
    <n v="7.04"/>
    <n v="2"/>
  </r>
  <r>
    <n v="3627"/>
    <s v="CA-2017-113530"/>
    <x v="240"/>
    <d v="2017-05-21T00:00:00"/>
    <x v="0"/>
    <x v="604"/>
    <x v="604"/>
    <x v="2"/>
    <x v="0"/>
    <x v="8"/>
    <x v="1"/>
    <n v="94109"/>
    <x v="1"/>
    <s v="OFF-AR-10000122"/>
    <x v="1"/>
    <x v="6"/>
    <s v="Newell 314"/>
    <n v="5.58"/>
    <n v="1"/>
    <n v="0"/>
    <n v="1.3949999999999996"/>
    <s v="NO"/>
    <n v="0"/>
    <n v="5.58"/>
    <n v="2"/>
  </r>
  <r>
    <n v="3628"/>
    <s v="CA-2017-113530"/>
    <x v="240"/>
    <d v="2017-05-21T00:00:00"/>
    <x v="0"/>
    <x v="604"/>
    <x v="604"/>
    <x v="2"/>
    <x v="0"/>
    <x v="8"/>
    <x v="1"/>
    <n v="94109"/>
    <x v="1"/>
    <s v="TEC-AC-10001465"/>
    <x v="2"/>
    <x v="11"/>
    <s v="SanDisk Cruzer 64 GB USB Flash Drive"/>
    <n v="36.32"/>
    <n v="1"/>
    <n v="0"/>
    <n v="10.895999999999997"/>
    <s v="NO"/>
    <n v="0"/>
    <n v="36.32"/>
    <n v="2"/>
  </r>
  <r>
    <n v="3629"/>
    <s v="CA-2014-169726"/>
    <x v="128"/>
    <d v="2014-08-13T00:00:00"/>
    <x v="1"/>
    <x v="98"/>
    <x v="98"/>
    <x v="0"/>
    <x v="0"/>
    <x v="4"/>
    <x v="4"/>
    <n v="98103"/>
    <x v="1"/>
    <s v="OFF-BI-10004600"/>
    <x v="1"/>
    <x v="8"/>
    <s v="Ibico Ibimaster 300 Manual Binding System"/>
    <n v="2060.7440000000001"/>
    <n v="7"/>
    <n v="0.2"/>
    <n v="643.98249999999996"/>
    <s v="NO"/>
    <n v="2885.0416000000005"/>
    <n v="11540.1664"/>
    <n v="4"/>
  </r>
  <r>
    <n v="3630"/>
    <s v="CA-2017-155957"/>
    <x v="200"/>
    <d v="2017-11-30T00:00:00"/>
    <x v="1"/>
    <x v="566"/>
    <x v="566"/>
    <x v="1"/>
    <x v="0"/>
    <x v="38"/>
    <x v="24"/>
    <n v="43229"/>
    <x v="3"/>
    <s v="OFF-AP-10002082"/>
    <x v="1"/>
    <x v="9"/>
    <s v="Holmes HEPA Air Purifier"/>
    <n v="52.272000000000006"/>
    <n v="3"/>
    <n v="0.2"/>
    <n v="9.8009999999999984"/>
    <s v="NO"/>
    <n v="31.363200000000006"/>
    <n v="125.45280000000002"/>
    <n v="4"/>
  </r>
  <r>
    <n v="3631"/>
    <s v="CA-2017-155957"/>
    <x v="200"/>
    <d v="2017-11-30T00:00:00"/>
    <x v="1"/>
    <x v="566"/>
    <x v="566"/>
    <x v="1"/>
    <x v="0"/>
    <x v="38"/>
    <x v="24"/>
    <n v="43229"/>
    <x v="3"/>
    <s v="OFF-AP-10004708"/>
    <x v="1"/>
    <x v="9"/>
    <s v="Fellowes Superior 10 Outlet Split Surge Protector"/>
    <n v="213.13600000000002"/>
    <n v="7"/>
    <n v="0.2"/>
    <n v="23.977799999999988"/>
    <s v="NO"/>
    <n v="298.39040000000006"/>
    <n v="1193.5616000000002"/>
    <n v="4"/>
  </r>
  <r>
    <n v="3632"/>
    <s v="CA-2017-132178"/>
    <x v="898"/>
    <d v="2017-05-08T00:00:00"/>
    <x v="0"/>
    <x v="715"/>
    <x v="715"/>
    <x v="1"/>
    <x v="0"/>
    <x v="1"/>
    <x v="1"/>
    <n v="90004"/>
    <x v="1"/>
    <s v="OFF-ST-10000464"/>
    <x v="1"/>
    <x v="4"/>
    <s v="Multi-Use Personal File Cart and Caster Set, Three Stacking Bins"/>
    <n v="69.52"/>
    <n v="2"/>
    <n v="0"/>
    <n v="19.465600000000002"/>
    <s v="NO"/>
    <n v="0"/>
    <n v="139.04"/>
    <n v="5"/>
  </r>
  <r>
    <n v="3633"/>
    <s v="CA-2017-132178"/>
    <x v="898"/>
    <d v="2017-05-08T00:00:00"/>
    <x v="0"/>
    <x v="715"/>
    <x v="715"/>
    <x v="1"/>
    <x v="0"/>
    <x v="1"/>
    <x v="1"/>
    <n v="90004"/>
    <x v="1"/>
    <s v="OFF-ST-10000025"/>
    <x v="1"/>
    <x v="4"/>
    <s v="Fellowes Stor/Drawer Steel Plus Storage Drawers"/>
    <n v="763.44"/>
    <n v="8"/>
    <n v="0"/>
    <n v="45.80639999999994"/>
    <s v="NO"/>
    <n v="0"/>
    <n v="6107.52"/>
    <n v="5"/>
  </r>
  <r>
    <n v="3634"/>
    <s v="CA-2016-145177"/>
    <x v="338"/>
    <d v="2016-11-14T00:00:00"/>
    <x v="1"/>
    <x v="452"/>
    <x v="452"/>
    <x v="2"/>
    <x v="0"/>
    <x v="24"/>
    <x v="24"/>
    <n v="45503"/>
    <x v="3"/>
    <s v="OFF-LA-10001613"/>
    <x v="1"/>
    <x v="2"/>
    <s v="Avery File Folder Labels"/>
    <n v="9.2159999999999993"/>
    <n v="4"/>
    <n v="0.2"/>
    <n v="3.3408000000000002"/>
    <s v="NO"/>
    <n v="7.3727999999999998"/>
    <n v="29.491199999999999"/>
    <n v="4"/>
  </r>
  <r>
    <n v="3635"/>
    <s v="CA-2016-145177"/>
    <x v="338"/>
    <d v="2016-11-14T00:00:00"/>
    <x v="1"/>
    <x v="452"/>
    <x v="452"/>
    <x v="2"/>
    <x v="0"/>
    <x v="24"/>
    <x v="24"/>
    <n v="45503"/>
    <x v="3"/>
    <s v="TEC-PH-10000376"/>
    <x v="2"/>
    <x v="7"/>
    <s v="Square Credit Card Reader"/>
    <n v="41.957999999999998"/>
    <n v="7"/>
    <n v="0.4"/>
    <n v="-9.7901999999999987"/>
    <s v="NO"/>
    <n v="117.48240000000001"/>
    <n v="176.2236"/>
    <n v="4"/>
  </r>
  <r>
    <n v="3636"/>
    <s v="CA-2016-145177"/>
    <x v="338"/>
    <d v="2016-11-14T00:00:00"/>
    <x v="1"/>
    <x v="452"/>
    <x v="452"/>
    <x v="2"/>
    <x v="0"/>
    <x v="24"/>
    <x v="24"/>
    <n v="45503"/>
    <x v="3"/>
    <s v="OFF-PA-10004039"/>
    <x v="1"/>
    <x v="10"/>
    <s v="Xerox 1882"/>
    <n v="89.567999999999998"/>
    <n v="2"/>
    <n v="0.2"/>
    <n v="32.468400000000003"/>
    <s v="NO"/>
    <n v="35.827199999999998"/>
    <n v="143.30879999999999"/>
    <n v="4"/>
  </r>
  <r>
    <n v="3637"/>
    <s v="CA-2016-145177"/>
    <x v="338"/>
    <d v="2016-11-14T00:00:00"/>
    <x v="1"/>
    <x v="452"/>
    <x v="452"/>
    <x v="2"/>
    <x v="0"/>
    <x v="24"/>
    <x v="24"/>
    <n v="45503"/>
    <x v="3"/>
    <s v="OFF-PA-10001776"/>
    <x v="1"/>
    <x v="10"/>
    <s v="Wirebound Message Books, Four 2 3/4&quot; x 5&quot; Forms per Page, 600 Sets per Book"/>
    <n v="22.248000000000001"/>
    <n v="3"/>
    <n v="0.2"/>
    <n v="7.5086999999999984"/>
    <s v="NO"/>
    <n v="13.348800000000001"/>
    <n v="53.395200000000003"/>
    <n v="4"/>
  </r>
  <r>
    <n v="3638"/>
    <s v="CA-2016-145177"/>
    <x v="338"/>
    <d v="2016-11-14T00:00:00"/>
    <x v="1"/>
    <x v="452"/>
    <x v="452"/>
    <x v="2"/>
    <x v="0"/>
    <x v="24"/>
    <x v="24"/>
    <n v="45503"/>
    <x v="3"/>
    <s v="OFF-AP-10002457"/>
    <x v="1"/>
    <x v="9"/>
    <s v="Eureka The Boss Plus 12-Amp Hard Box Upright Vacuum, Red"/>
    <n v="334.88000000000005"/>
    <n v="4"/>
    <n v="0.2"/>
    <n v="29.301999999999978"/>
    <s v="NO"/>
    <n v="267.90400000000005"/>
    <n v="1071.6160000000002"/>
    <n v="4"/>
  </r>
  <r>
    <n v="3639"/>
    <s v="CA-2016-145177"/>
    <x v="338"/>
    <d v="2016-11-14T00:00:00"/>
    <x v="1"/>
    <x v="452"/>
    <x v="452"/>
    <x v="2"/>
    <x v="0"/>
    <x v="24"/>
    <x v="24"/>
    <n v="45503"/>
    <x v="3"/>
    <s v="FUR-FU-10000758"/>
    <x v="0"/>
    <x v="5"/>
    <s v="DAX Natural Wood-Tone Poster Frame"/>
    <n v="148.28800000000001"/>
    <n v="7"/>
    <n v="0.2"/>
    <n v="29.657599999999988"/>
    <s v="NO"/>
    <n v="207.60320000000002"/>
    <n v="830.41280000000006"/>
    <n v="4"/>
  </r>
  <r>
    <n v="3640"/>
    <s v="CA-2016-145177"/>
    <x v="338"/>
    <d v="2016-11-14T00:00:00"/>
    <x v="1"/>
    <x v="452"/>
    <x v="452"/>
    <x v="2"/>
    <x v="0"/>
    <x v="24"/>
    <x v="24"/>
    <n v="45503"/>
    <x v="3"/>
    <s v="OFF-PA-10000682"/>
    <x v="1"/>
    <x v="10"/>
    <s v="Xerox 1924"/>
    <n v="4.6240000000000006"/>
    <n v="1"/>
    <n v="0.2"/>
    <n v="1.6762000000000001"/>
    <s v="NO"/>
    <n v="0.92480000000000018"/>
    <n v="3.6992000000000003"/>
    <n v="4"/>
  </r>
  <r>
    <n v="3641"/>
    <s v="CA-2016-145177"/>
    <x v="338"/>
    <d v="2016-11-14T00:00:00"/>
    <x v="1"/>
    <x v="452"/>
    <x v="452"/>
    <x v="2"/>
    <x v="0"/>
    <x v="24"/>
    <x v="24"/>
    <n v="45503"/>
    <x v="3"/>
    <s v="TEC-AC-10002550"/>
    <x v="2"/>
    <x v="11"/>
    <s v="Memorex 25GB 6X Branded Blu-Ray Recordable Disc, 30/Pack"/>
    <n v="178.92000000000002"/>
    <n v="7"/>
    <n v="0.2"/>
    <n v="-29.074500000000008"/>
    <s v="NO"/>
    <n v="250.48800000000003"/>
    <n v="1001.952"/>
    <n v="4"/>
  </r>
  <r>
    <n v="3642"/>
    <s v="CA-2016-145177"/>
    <x v="338"/>
    <d v="2016-11-14T00:00:00"/>
    <x v="1"/>
    <x v="452"/>
    <x v="452"/>
    <x v="2"/>
    <x v="0"/>
    <x v="24"/>
    <x v="24"/>
    <n v="45503"/>
    <x v="3"/>
    <s v="OFF-BI-10002082"/>
    <x v="1"/>
    <x v="8"/>
    <s v="GBC Twin Loop Wire Binding Elements"/>
    <n v="69.888000000000005"/>
    <n v="7"/>
    <n v="0.7"/>
    <n v="-46.591999999999999"/>
    <s v="NO"/>
    <n v="342.45119999999997"/>
    <n v="146.76480000000004"/>
    <n v="4"/>
  </r>
  <r>
    <n v="3643"/>
    <s v="CA-2014-156594"/>
    <x v="414"/>
    <d v="2014-12-23T00:00:00"/>
    <x v="0"/>
    <x v="266"/>
    <x v="266"/>
    <x v="0"/>
    <x v="0"/>
    <x v="1"/>
    <x v="1"/>
    <n v="90008"/>
    <x v="1"/>
    <s v="OFF-BI-10004632"/>
    <x v="1"/>
    <x v="8"/>
    <s v="Ibico Hi-Tech Manual Binding System"/>
    <n v="487.98400000000004"/>
    <n v="2"/>
    <n v="0.2"/>
    <n v="152.49499999999998"/>
    <s v="NO"/>
    <n v="195.19360000000003"/>
    <n v="780.77440000000001"/>
    <n v="3"/>
  </r>
  <r>
    <n v="3644"/>
    <s v="CA-2014-156594"/>
    <x v="414"/>
    <d v="2014-12-23T00:00:00"/>
    <x v="0"/>
    <x v="266"/>
    <x v="266"/>
    <x v="0"/>
    <x v="0"/>
    <x v="1"/>
    <x v="1"/>
    <n v="90008"/>
    <x v="1"/>
    <s v="OFF-AR-10001725"/>
    <x v="1"/>
    <x v="6"/>
    <s v="Boston Home &amp; Office Model 2000 Electric Pencil Sharpeners"/>
    <n v="47.3"/>
    <n v="2"/>
    <n v="0"/>
    <n v="12.298000000000002"/>
    <s v="NO"/>
    <n v="0"/>
    <n v="94.6"/>
    <n v="3"/>
  </r>
  <r>
    <n v="3645"/>
    <s v="CA-2014-156594"/>
    <x v="414"/>
    <d v="2014-12-23T00:00:00"/>
    <x v="0"/>
    <x v="266"/>
    <x v="266"/>
    <x v="0"/>
    <x v="0"/>
    <x v="1"/>
    <x v="1"/>
    <n v="90008"/>
    <x v="1"/>
    <s v="OFF-AR-10004269"/>
    <x v="1"/>
    <x v="6"/>
    <s v="Newell 31"/>
    <n v="4.13"/>
    <n v="1"/>
    <n v="0"/>
    <n v="1.1564000000000001"/>
    <s v="NO"/>
    <n v="0"/>
    <n v="4.13"/>
    <n v="3"/>
  </r>
  <r>
    <n v="3646"/>
    <s v="CA-2014-156594"/>
    <x v="414"/>
    <d v="2014-12-23T00:00:00"/>
    <x v="0"/>
    <x v="266"/>
    <x v="266"/>
    <x v="0"/>
    <x v="0"/>
    <x v="1"/>
    <x v="1"/>
    <n v="90008"/>
    <x v="1"/>
    <s v="OFF-BI-10003007"/>
    <x v="1"/>
    <x v="8"/>
    <s v="Premium Transparent Presentation Covers, No Pattern/Clear, 8 1/2&quot; x 11&quot;"/>
    <n v="155.12"/>
    <n v="5"/>
    <n v="0.2"/>
    <n v="50.413999999999987"/>
    <s v="NO"/>
    <n v="155.12"/>
    <n v="620.48"/>
    <n v="3"/>
  </r>
  <r>
    <n v="3647"/>
    <s v="CA-2014-146528"/>
    <x v="739"/>
    <d v="2014-07-27T00:00:00"/>
    <x v="0"/>
    <x v="665"/>
    <x v="665"/>
    <x v="2"/>
    <x v="0"/>
    <x v="1"/>
    <x v="1"/>
    <n v="90045"/>
    <x v="1"/>
    <s v="OFF-PA-10002195"/>
    <x v="1"/>
    <x v="10"/>
    <s v="Xerox 1966"/>
    <n v="6.48"/>
    <n v="1"/>
    <n v="0"/>
    <n v="3.1752000000000002"/>
    <s v="NO"/>
    <n v="0"/>
    <n v="6.48"/>
    <n v="2"/>
  </r>
  <r>
    <n v="3648"/>
    <s v="CA-2014-146528"/>
    <x v="739"/>
    <d v="2014-07-27T00:00:00"/>
    <x v="0"/>
    <x v="665"/>
    <x v="665"/>
    <x v="2"/>
    <x v="0"/>
    <x v="1"/>
    <x v="1"/>
    <n v="90045"/>
    <x v="1"/>
    <s v="OFF-SU-10002522"/>
    <x v="1"/>
    <x v="14"/>
    <s v="Acme Kleen Earth Office Shears"/>
    <n v="15.52"/>
    <n v="4"/>
    <n v="0"/>
    <n v="4.5007999999999981"/>
    <s v="NO"/>
    <n v="0"/>
    <n v="62.08"/>
    <n v="2"/>
  </r>
  <r>
    <n v="3649"/>
    <s v="CA-2015-168459"/>
    <x v="6"/>
    <d v="2015-11-27T00:00:00"/>
    <x v="1"/>
    <x v="507"/>
    <x v="507"/>
    <x v="0"/>
    <x v="0"/>
    <x v="26"/>
    <x v="18"/>
    <n v="38109"/>
    <x v="0"/>
    <s v="OFF-BI-10003712"/>
    <x v="1"/>
    <x v="8"/>
    <s v="Acco Pressboard Covers with Storage Hooks, 14 7/8&quot; x 11&quot;, Light Blue"/>
    <n v="2.9460000000000006"/>
    <n v="2"/>
    <n v="0.7"/>
    <n v="-2.0621999999999998"/>
    <s v="NO"/>
    <n v="4.1244000000000005"/>
    <n v="1.7676000000000007"/>
    <n v="5"/>
  </r>
  <r>
    <n v="3650"/>
    <s v="CA-2015-168459"/>
    <x v="6"/>
    <d v="2015-11-27T00:00:00"/>
    <x v="1"/>
    <x v="507"/>
    <x v="507"/>
    <x v="0"/>
    <x v="0"/>
    <x v="26"/>
    <x v="18"/>
    <n v="38109"/>
    <x v="0"/>
    <s v="OFF-FA-10004854"/>
    <x v="1"/>
    <x v="13"/>
    <s v="Vinyl Coated Wire Paper Clips in Organizer Box, 800/Box"/>
    <n v="55.104000000000006"/>
    <n v="6"/>
    <n v="0.2"/>
    <n v="18.597599999999993"/>
    <s v="NO"/>
    <n v="66.124800000000008"/>
    <n v="264.49920000000003"/>
    <n v="5"/>
  </r>
  <r>
    <n v="3651"/>
    <s v="CA-2017-109960"/>
    <x v="34"/>
    <d v="2017-12-11T00:00:00"/>
    <x v="0"/>
    <x v="203"/>
    <x v="203"/>
    <x v="0"/>
    <x v="0"/>
    <x v="66"/>
    <x v="12"/>
    <n v="48234"/>
    <x v="2"/>
    <s v="TEC-AC-10004859"/>
    <x v="2"/>
    <x v="11"/>
    <s v="Maxell Pro 80 Minute CD-R, 10/Pack"/>
    <n v="104.88"/>
    <n v="6"/>
    <n v="0"/>
    <n v="41.952000000000005"/>
    <s v="NO"/>
    <n v="0"/>
    <n v="629.28"/>
    <n v="2"/>
  </r>
  <r>
    <n v="3652"/>
    <s v="CA-2017-109960"/>
    <x v="34"/>
    <d v="2017-12-11T00:00:00"/>
    <x v="0"/>
    <x v="203"/>
    <x v="203"/>
    <x v="0"/>
    <x v="0"/>
    <x v="66"/>
    <x v="12"/>
    <n v="48234"/>
    <x v="2"/>
    <s v="OFF-AR-10001860"/>
    <x v="1"/>
    <x v="6"/>
    <s v="BIC Liqua Brite Liner"/>
    <n v="34.700000000000003"/>
    <n v="5"/>
    <n v="0"/>
    <n v="12.492000000000001"/>
    <s v="NO"/>
    <n v="0"/>
    <n v="173.5"/>
    <n v="2"/>
  </r>
  <r>
    <n v="3653"/>
    <s v="CA-2017-109960"/>
    <x v="34"/>
    <d v="2017-12-11T00:00:00"/>
    <x v="0"/>
    <x v="203"/>
    <x v="203"/>
    <x v="0"/>
    <x v="0"/>
    <x v="66"/>
    <x v="12"/>
    <n v="48234"/>
    <x v="2"/>
    <s v="OFF-BI-10001636"/>
    <x v="1"/>
    <x v="8"/>
    <s v="Ibico Plastic and Wire Spiral Binding Combs"/>
    <n v="33.72"/>
    <n v="4"/>
    <n v="0"/>
    <n v="15.511199999999999"/>
    <s v="NO"/>
    <n v="0"/>
    <n v="134.88"/>
    <n v="2"/>
  </r>
  <r>
    <n v="3654"/>
    <s v="CA-2017-109960"/>
    <x v="34"/>
    <d v="2017-12-11T00:00:00"/>
    <x v="0"/>
    <x v="203"/>
    <x v="203"/>
    <x v="0"/>
    <x v="0"/>
    <x v="66"/>
    <x v="12"/>
    <n v="48234"/>
    <x v="2"/>
    <s v="OFF-PA-10000349"/>
    <x v="1"/>
    <x v="10"/>
    <s v="Easy-staple paper"/>
    <n v="14.940000000000001"/>
    <n v="3"/>
    <n v="0"/>
    <n v="7.0218000000000007"/>
    <s v="NO"/>
    <n v="0"/>
    <n v="44.820000000000007"/>
    <n v="2"/>
  </r>
  <r>
    <n v="3655"/>
    <s v="CA-2017-133004"/>
    <x v="515"/>
    <d v="2017-09-05T00:00:00"/>
    <x v="1"/>
    <x v="219"/>
    <x v="219"/>
    <x v="0"/>
    <x v="0"/>
    <x v="104"/>
    <x v="14"/>
    <n v="46226"/>
    <x v="2"/>
    <s v="OFF-AP-10002439"/>
    <x v="1"/>
    <x v="9"/>
    <s v="Tripp Lite Isotel 8 Ultra 8 Outlet Metal Surge"/>
    <n v="638.73"/>
    <n v="9"/>
    <n v="0"/>
    <n v="166.06979999999999"/>
    <s v="NO"/>
    <n v="0"/>
    <n v="5748.57"/>
    <n v="5"/>
  </r>
  <r>
    <n v="3656"/>
    <s v="CA-2017-168102"/>
    <x v="558"/>
    <d v="2017-04-30T00:00:00"/>
    <x v="1"/>
    <x v="291"/>
    <x v="291"/>
    <x v="1"/>
    <x v="0"/>
    <x v="108"/>
    <x v="2"/>
    <n v="32216"/>
    <x v="0"/>
    <s v="OFF-ST-10001370"/>
    <x v="1"/>
    <x v="4"/>
    <s v="Sensible Storage WireTech Storage Systems"/>
    <n v="113.56800000000001"/>
    <n v="2"/>
    <n v="0.2"/>
    <n v="-21.294000000000018"/>
    <s v="NO"/>
    <n v="45.427200000000006"/>
    <n v="181.70880000000002"/>
    <n v="6"/>
  </r>
  <r>
    <n v="3657"/>
    <s v="CA-2017-158036"/>
    <x v="565"/>
    <d v="2017-09-14T00:00:00"/>
    <x v="1"/>
    <x v="587"/>
    <x v="587"/>
    <x v="1"/>
    <x v="0"/>
    <x v="65"/>
    <x v="24"/>
    <n v="43017"/>
    <x v="3"/>
    <s v="TEC-AC-10002558"/>
    <x v="2"/>
    <x v="11"/>
    <s v="Imation Swivel Flash Drive USB flash drive - 8 GB"/>
    <n v="9.0960000000000001"/>
    <n v="1"/>
    <n v="0.2"/>
    <n v="1.7054999999999998"/>
    <s v="NO"/>
    <n v="1.8192000000000002"/>
    <n v="7.2767999999999997"/>
    <n v="6"/>
  </r>
  <r>
    <n v="3658"/>
    <s v="CA-2015-128083"/>
    <x v="899"/>
    <d v="2015-03-17T00:00:00"/>
    <x v="1"/>
    <x v="494"/>
    <x v="494"/>
    <x v="1"/>
    <x v="0"/>
    <x v="369"/>
    <x v="2"/>
    <n v="33317"/>
    <x v="0"/>
    <s v="OFF-EN-10004030"/>
    <x v="1"/>
    <x v="12"/>
    <s v="Convenience Packs of Business Envelopes"/>
    <n v="8.6880000000000006"/>
    <n v="3"/>
    <n v="0.2"/>
    <n v="2.9322000000000004"/>
    <s v="NO"/>
    <n v="5.2128000000000005"/>
    <n v="20.851199999999999"/>
    <n v="5"/>
  </r>
  <r>
    <n v="3659"/>
    <s v="CA-2015-128083"/>
    <x v="899"/>
    <d v="2015-03-17T00:00:00"/>
    <x v="1"/>
    <x v="494"/>
    <x v="494"/>
    <x v="1"/>
    <x v="0"/>
    <x v="369"/>
    <x v="2"/>
    <n v="33317"/>
    <x v="0"/>
    <s v="FUR-FU-10003194"/>
    <x v="0"/>
    <x v="5"/>
    <s v="Eldon Expressions Desk Accessory, Wood Pencil Holder, Oak"/>
    <n v="30.880000000000003"/>
    <n v="4"/>
    <n v="0.2"/>
    <n v="3.8599999999999977"/>
    <s v="NO"/>
    <n v="24.704000000000004"/>
    <n v="98.816000000000003"/>
    <n v="5"/>
  </r>
  <r>
    <n v="3660"/>
    <s v="CA-2015-128083"/>
    <x v="899"/>
    <d v="2015-03-17T00:00:00"/>
    <x v="1"/>
    <x v="494"/>
    <x v="494"/>
    <x v="1"/>
    <x v="0"/>
    <x v="369"/>
    <x v="2"/>
    <n v="33317"/>
    <x v="0"/>
    <s v="FUR-FU-10001731"/>
    <x v="0"/>
    <x v="5"/>
    <s v="Acrylic Self-Standing Desk Frames"/>
    <n v="6.4080000000000004"/>
    <n v="3"/>
    <n v="0.2"/>
    <n v="1.4418"/>
    <s v="NO"/>
    <n v="3.8448000000000002"/>
    <n v="15.379200000000001"/>
    <n v="5"/>
  </r>
  <r>
    <n v="3661"/>
    <s v="CA-2016-161676"/>
    <x v="427"/>
    <d v="2016-07-23T00:00:00"/>
    <x v="1"/>
    <x v="687"/>
    <x v="687"/>
    <x v="1"/>
    <x v="0"/>
    <x v="220"/>
    <x v="16"/>
    <n v="85301"/>
    <x v="1"/>
    <s v="OFF-SU-10004782"/>
    <x v="1"/>
    <x v="14"/>
    <s v="Elite 5&quot; Scissors"/>
    <n v="33.799999999999997"/>
    <n v="5"/>
    <n v="0.2"/>
    <n v="4.2249999999999979"/>
    <s v="NO"/>
    <n v="33.800000000000004"/>
    <n v="135.19999999999999"/>
    <n v="5"/>
  </r>
  <r>
    <n v="3662"/>
    <s v="CA-2016-155005"/>
    <x v="900"/>
    <d v="2016-06-15T00:00:00"/>
    <x v="0"/>
    <x v="337"/>
    <x v="337"/>
    <x v="2"/>
    <x v="0"/>
    <x v="25"/>
    <x v="12"/>
    <n v="49201"/>
    <x v="2"/>
    <s v="TEC-PH-10003484"/>
    <x v="2"/>
    <x v="7"/>
    <s v="Ooma Telo VoIP Home Phone System"/>
    <n v="377.96999999999997"/>
    <n v="3"/>
    <n v="0"/>
    <n v="94.492500000000007"/>
    <s v="NO"/>
    <n v="0"/>
    <n v="1133.9099999999999"/>
    <n v="2"/>
  </r>
  <r>
    <n v="3663"/>
    <s v="US-2017-129777"/>
    <x v="445"/>
    <d v="2017-07-09T00:00:00"/>
    <x v="1"/>
    <x v="86"/>
    <x v="86"/>
    <x v="2"/>
    <x v="0"/>
    <x v="94"/>
    <x v="31"/>
    <n v="2169"/>
    <x v="3"/>
    <s v="TEC-AC-10003590"/>
    <x v="2"/>
    <x v="11"/>
    <s v="TRENDnet 56K USB 2.0 Phone, Internet and Fax Modem"/>
    <n v="258.89999999999998"/>
    <n v="10"/>
    <n v="0"/>
    <n v="93.203999999999994"/>
    <s v="NO"/>
    <n v="0"/>
    <n v="2589"/>
    <n v="6"/>
  </r>
  <r>
    <n v="3664"/>
    <s v="US-2017-129777"/>
    <x v="445"/>
    <d v="2017-07-09T00:00:00"/>
    <x v="1"/>
    <x v="86"/>
    <x v="86"/>
    <x v="2"/>
    <x v="0"/>
    <x v="94"/>
    <x v="31"/>
    <n v="2169"/>
    <x v="3"/>
    <s v="OFF-PA-10001970"/>
    <x v="1"/>
    <x v="10"/>
    <s v="Xerox 1881"/>
    <n v="24.56"/>
    <n v="2"/>
    <n v="0"/>
    <n v="11.543199999999999"/>
    <s v="NO"/>
    <n v="0"/>
    <n v="49.12"/>
    <n v="6"/>
  </r>
  <r>
    <n v="3665"/>
    <s v="CA-2014-129364"/>
    <x v="589"/>
    <d v="2014-12-13T00:00:00"/>
    <x v="1"/>
    <x v="621"/>
    <x v="621"/>
    <x v="0"/>
    <x v="0"/>
    <x v="127"/>
    <x v="21"/>
    <n v="97301"/>
    <x v="1"/>
    <s v="OFF-LA-10001569"/>
    <x v="1"/>
    <x v="2"/>
    <s v="Avery 499"/>
    <n v="27.888000000000002"/>
    <n v="7"/>
    <n v="0.2"/>
    <n v="9.0635999999999974"/>
    <s v="NO"/>
    <n v="39.043200000000006"/>
    <n v="156.1728"/>
    <n v="5"/>
  </r>
  <r>
    <n v="3666"/>
    <s v="CA-2014-129364"/>
    <x v="589"/>
    <d v="2014-12-13T00:00:00"/>
    <x v="1"/>
    <x v="621"/>
    <x v="621"/>
    <x v="0"/>
    <x v="0"/>
    <x v="127"/>
    <x v="21"/>
    <n v="97301"/>
    <x v="1"/>
    <s v="OFF-BI-10001132"/>
    <x v="1"/>
    <x v="8"/>
    <s v="Acco PRESSTEX Data Binder with Storage Hooks, Dark Blue, 9 1/2&quot; X 11&quot;"/>
    <n v="6.4560000000000004"/>
    <n v="4"/>
    <n v="0.7"/>
    <n v="-4.5191999999999979"/>
    <s v="NO"/>
    <n v="18.076799999999999"/>
    <n v="7.747200000000003"/>
    <n v="5"/>
  </r>
  <r>
    <n v="3667"/>
    <s v="CA-2014-129364"/>
    <x v="589"/>
    <d v="2014-12-13T00:00:00"/>
    <x v="1"/>
    <x v="621"/>
    <x v="621"/>
    <x v="0"/>
    <x v="0"/>
    <x v="127"/>
    <x v="21"/>
    <n v="97301"/>
    <x v="1"/>
    <s v="TEC-PH-10003095"/>
    <x v="2"/>
    <x v="7"/>
    <s v="Samsung HM1900 Bluetooth Headset"/>
    <n v="52.679999999999993"/>
    <n v="3"/>
    <n v="0.2"/>
    <n v="19.754999999999999"/>
    <s v="NO"/>
    <n v="31.607999999999993"/>
    <n v="126.43199999999997"/>
    <n v="5"/>
  </r>
  <r>
    <n v="3668"/>
    <s v="CA-2014-129364"/>
    <x v="589"/>
    <d v="2014-12-13T00:00:00"/>
    <x v="1"/>
    <x v="621"/>
    <x v="621"/>
    <x v="0"/>
    <x v="0"/>
    <x v="127"/>
    <x v="21"/>
    <n v="97301"/>
    <x v="1"/>
    <s v="OFF-SU-10000432"/>
    <x v="1"/>
    <x v="14"/>
    <s v="Acco Side-Punched Conventional Columnar Pads"/>
    <n v="13.88"/>
    <n v="5"/>
    <n v="0.2"/>
    <n v="-2.6025000000000014"/>
    <s v="NO"/>
    <n v="13.880000000000003"/>
    <n v="55.52"/>
    <n v="5"/>
  </r>
  <r>
    <n v="3669"/>
    <s v="CA-2014-129364"/>
    <x v="589"/>
    <d v="2014-12-13T00:00:00"/>
    <x v="1"/>
    <x v="621"/>
    <x v="621"/>
    <x v="0"/>
    <x v="0"/>
    <x v="127"/>
    <x v="21"/>
    <n v="97301"/>
    <x v="1"/>
    <s v="TEC-AC-10004227"/>
    <x v="2"/>
    <x v="11"/>
    <s v="SanDisk Ultra 16 GB MicroSDHC Class 10 Memory Card"/>
    <n v="103.92000000000002"/>
    <n v="10"/>
    <n v="0.2"/>
    <n v="-18.186000000000014"/>
    <s v="NO"/>
    <n v="207.84000000000006"/>
    <n v="831.36000000000024"/>
    <n v="5"/>
  </r>
  <r>
    <n v="3670"/>
    <s v="CA-2014-129364"/>
    <x v="589"/>
    <d v="2014-12-13T00:00:00"/>
    <x v="1"/>
    <x v="621"/>
    <x v="621"/>
    <x v="0"/>
    <x v="0"/>
    <x v="127"/>
    <x v="21"/>
    <n v="97301"/>
    <x v="1"/>
    <s v="OFF-LA-10004409"/>
    <x v="1"/>
    <x v="2"/>
    <s v="Avery 492"/>
    <n v="11.52"/>
    <n v="5"/>
    <n v="0.2"/>
    <n v="3.7439999999999989"/>
    <s v="NO"/>
    <n v="11.52"/>
    <n v="46.08"/>
    <n v="5"/>
  </r>
  <r>
    <n v="3671"/>
    <s v="CA-2014-129364"/>
    <x v="589"/>
    <d v="2014-12-13T00:00:00"/>
    <x v="1"/>
    <x v="621"/>
    <x v="621"/>
    <x v="0"/>
    <x v="0"/>
    <x v="127"/>
    <x v="21"/>
    <n v="97301"/>
    <x v="1"/>
    <s v="OFF-PA-10001569"/>
    <x v="1"/>
    <x v="10"/>
    <s v="Xerox 232"/>
    <n v="10.368000000000002"/>
    <n v="2"/>
    <n v="0.2"/>
    <n v="3.6288"/>
    <s v="NO"/>
    <n v="4.1472000000000007"/>
    <n v="16.588800000000003"/>
    <n v="5"/>
  </r>
  <r>
    <n v="3672"/>
    <s v="CA-2014-129364"/>
    <x v="589"/>
    <d v="2014-12-13T00:00:00"/>
    <x v="1"/>
    <x v="621"/>
    <x v="621"/>
    <x v="0"/>
    <x v="0"/>
    <x v="127"/>
    <x v="21"/>
    <n v="97301"/>
    <x v="1"/>
    <s v="OFF-ST-10001031"/>
    <x v="1"/>
    <x v="4"/>
    <s v="Adjustable Personal File Tote"/>
    <n v="39.072000000000003"/>
    <n v="3"/>
    <n v="0.2"/>
    <n v="2.9304000000000023"/>
    <s v="NO"/>
    <n v="23.443200000000004"/>
    <n v="93.772800000000004"/>
    <n v="5"/>
  </r>
  <r>
    <n v="3673"/>
    <s v="CA-2016-104969"/>
    <x v="143"/>
    <d v="2016-04-14T00:00:00"/>
    <x v="1"/>
    <x v="258"/>
    <x v="258"/>
    <x v="2"/>
    <x v="0"/>
    <x v="21"/>
    <x v="24"/>
    <n v="45373"/>
    <x v="3"/>
    <s v="OFF-EN-10002312"/>
    <x v="1"/>
    <x v="12"/>
    <s v="#10 Self-Seal White Envelopes"/>
    <n v="8.8719999999999999"/>
    <n v="1"/>
    <n v="0.2"/>
    <n v="3.2161"/>
    <s v="NO"/>
    <n v="1.7744"/>
    <n v="7.0975999999999999"/>
    <n v="6"/>
  </r>
  <r>
    <n v="3674"/>
    <s v="CA-2016-104969"/>
    <x v="143"/>
    <d v="2016-04-14T00:00:00"/>
    <x v="1"/>
    <x v="258"/>
    <x v="258"/>
    <x v="2"/>
    <x v="0"/>
    <x v="21"/>
    <x v="24"/>
    <n v="45373"/>
    <x v="3"/>
    <s v="OFF-BI-10004224"/>
    <x v="1"/>
    <x v="8"/>
    <s v="Catalog Binders with Expanding Posts"/>
    <n v="121.10400000000003"/>
    <n v="6"/>
    <n v="0.7"/>
    <n v="-100.91999999999999"/>
    <s v="NO"/>
    <n v="508.63680000000005"/>
    <n v="217.98720000000009"/>
    <n v="6"/>
  </r>
  <r>
    <n v="3675"/>
    <s v="CA-2017-154109"/>
    <x v="44"/>
    <d v="2017-11-11T00:00:00"/>
    <x v="1"/>
    <x v="586"/>
    <x v="586"/>
    <x v="0"/>
    <x v="0"/>
    <x v="10"/>
    <x v="9"/>
    <n v="19143"/>
    <x v="3"/>
    <s v="FUR-CH-10003774"/>
    <x v="0"/>
    <x v="1"/>
    <s v="Global Wood Trimmed Manager's Task Chair, Khaki"/>
    <n v="127.372"/>
    <n v="2"/>
    <n v="0.3"/>
    <n v="-30.933200000000006"/>
    <s v="NO"/>
    <n v="76.423199999999994"/>
    <n v="178.32080000000002"/>
    <n v="5"/>
  </r>
  <r>
    <n v="3676"/>
    <s v="CA-2017-154109"/>
    <x v="44"/>
    <d v="2017-11-11T00:00:00"/>
    <x v="1"/>
    <x v="586"/>
    <x v="586"/>
    <x v="0"/>
    <x v="0"/>
    <x v="10"/>
    <x v="9"/>
    <n v="19143"/>
    <x v="3"/>
    <s v="OFF-PA-10000157"/>
    <x v="1"/>
    <x v="10"/>
    <s v="Xerox 191"/>
    <n v="47.952000000000005"/>
    <n v="3"/>
    <n v="0.2"/>
    <n v="16.183799999999998"/>
    <s v="NO"/>
    <n v="28.771200000000007"/>
    <n v="115.08480000000002"/>
    <n v="5"/>
  </r>
  <r>
    <n v="3677"/>
    <s v="CA-2015-156440"/>
    <x v="901"/>
    <d v="2015-12-09T00:00:00"/>
    <x v="1"/>
    <x v="588"/>
    <x v="588"/>
    <x v="1"/>
    <x v="0"/>
    <x v="70"/>
    <x v="1"/>
    <n v="92105"/>
    <x v="1"/>
    <s v="FUR-FU-10004090"/>
    <x v="0"/>
    <x v="5"/>
    <s v="Executive Impressions 14&quot; Contract Wall Clock"/>
    <n v="44.46"/>
    <n v="2"/>
    <n v="0"/>
    <n v="14.671799999999998"/>
    <s v="Yes"/>
    <n v="0"/>
    <n v="88.92"/>
    <n v="4"/>
  </r>
  <r>
    <n v="3678"/>
    <s v="CA-2015-132626"/>
    <x v="584"/>
    <d v="2015-07-14T00:00:00"/>
    <x v="1"/>
    <x v="537"/>
    <x v="537"/>
    <x v="0"/>
    <x v="0"/>
    <x v="183"/>
    <x v="39"/>
    <n v="20735"/>
    <x v="3"/>
    <s v="OFF-FA-10002763"/>
    <x v="1"/>
    <x v="13"/>
    <s v="Advantus Map Pennant Flags and Round Head Tacks"/>
    <n v="15.8"/>
    <n v="4"/>
    <n v="0"/>
    <n v="5.0559999999999992"/>
    <s v="NO"/>
    <n v="0"/>
    <n v="63.2"/>
    <n v="5"/>
  </r>
  <r>
    <n v="3679"/>
    <s v="CA-2015-132626"/>
    <x v="584"/>
    <d v="2015-07-14T00:00:00"/>
    <x v="1"/>
    <x v="537"/>
    <x v="537"/>
    <x v="0"/>
    <x v="0"/>
    <x v="183"/>
    <x v="39"/>
    <n v="20735"/>
    <x v="3"/>
    <s v="TEC-MA-10002428"/>
    <x v="2"/>
    <x v="15"/>
    <s v="Fellowes Powershred HS-440 4-Sheet High Security Shredder"/>
    <n v="464.97"/>
    <n v="3"/>
    <n v="0"/>
    <n v="209.23649999999998"/>
    <s v="NO"/>
    <n v="0"/>
    <n v="1394.91"/>
    <n v="5"/>
  </r>
  <r>
    <n v="3680"/>
    <s v="CA-2015-132626"/>
    <x v="584"/>
    <d v="2015-07-14T00:00:00"/>
    <x v="1"/>
    <x v="537"/>
    <x v="537"/>
    <x v="0"/>
    <x v="0"/>
    <x v="183"/>
    <x v="39"/>
    <n v="20735"/>
    <x v="3"/>
    <s v="FUR-FU-10002918"/>
    <x v="0"/>
    <x v="5"/>
    <s v="Eldon ClusterMat Chair Mat with Cordless Antistatic Protection"/>
    <n v="181.96"/>
    <n v="2"/>
    <n v="0"/>
    <n v="20.015600000000006"/>
    <s v="NO"/>
    <n v="0"/>
    <n v="363.92"/>
    <n v="5"/>
  </r>
  <r>
    <n v="3681"/>
    <s v="CA-2015-132626"/>
    <x v="584"/>
    <d v="2015-07-14T00:00:00"/>
    <x v="1"/>
    <x v="537"/>
    <x v="537"/>
    <x v="0"/>
    <x v="0"/>
    <x v="183"/>
    <x v="39"/>
    <n v="20735"/>
    <x v="3"/>
    <s v="OFF-LA-10000476"/>
    <x v="1"/>
    <x v="2"/>
    <s v="Avery 05222 Permanent Self-Adhesive File Folder Labels for Typewriters, on Rolls, White, 250/Roll"/>
    <n v="12.39"/>
    <n v="3"/>
    <n v="0"/>
    <n v="5.6993999999999998"/>
    <s v="NO"/>
    <n v="0"/>
    <n v="37.17"/>
    <n v="5"/>
  </r>
  <r>
    <n v="3682"/>
    <s v="CA-2015-132626"/>
    <x v="584"/>
    <d v="2015-07-14T00:00:00"/>
    <x v="1"/>
    <x v="537"/>
    <x v="537"/>
    <x v="0"/>
    <x v="0"/>
    <x v="183"/>
    <x v="39"/>
    <n v="20735"/>
    <x v="3"/>
    <s v="OFF-BI-10002854"/>
    <x v="1"/>
    <x v="8"/>
    <s v="Performers Binder/Pad Holder, Black"/>
    <n v="84.09"/>
    <n v="3"/>
    <n v="0"/>
    <n v="42.045000000000002"/>
    <s v="NO"/>
    <n v="0"/>
    <n v="252.27"/>
    <n v="5"/>
  </r>
  <r>
    <n v="3683"/>
    <s v="CA-2015-132626"/>
    <x v="584"/>
    <d v="2015-07-14T00:00:00"/>
    <x v="1"/>
    <x v="537"/>
    <x v="537"/>
    <x v="0"/>
    <x v="0"/>
    <x v="183"/>
    <x v="39"/>
    <n v="20735"/>
    <x v="3"/>
    <s v="OFF-AR-10002987"/>
    <x v="1"/>
    <x v="6"/>
    <s v="Prismacolor Color Pencil Set"/>
    <n v="79.36"/>
    <n v="4"/>
    <n v="0"/>
    <n v="32.537600000000005"/>
    <s v="NO"/>
    <n v="0"/>
    <n v="317.44"/>
    <n v="5"/>
  </r>
  <r>
    <n v="3684"/>
    <s v="CA-2015-132626"/>
    <x v="584"/>
    <d v="2015-07-14T00:00:00"/>
    <x v="1"/>
    <x v="537"/>
    <x v="537"/>
    <x v="0"/>
    <x v="0"/>
    <x v="183"/>
    <x v="39"/>
    <n v="20735"/>
    <x v="3"/>
    <s v="OFF-BI-10004001"/>
    <x v="1"/>
    <x v="8"/>
    <s v="GBC Recycled VeloBinder Covers"/>
    <n v="153.35999999999999"/>
    <n v="9"/>
    <n v="0"/>
    <n v="70.545599999999979"/>
    <s v="NO"/>
    <n v="0"/>
    <n v="1380.2399999999998"/>
    <n v="5"/>
  </r>
  <r>
    <n v="3685"/>
    <s v="CA-2015-132626"/>
    <x v="584"/>
    <d v="2015-07-14T00:00:00"/>
    <x v="1"/>
    <x v="537"/>
    <x v="537"/>
    <x v="0"/>
    <x v="0"/>
    <x v="183"/>
    <x v="39"/>
    <n v="20735"/>
    <x v="3"/>
    <s v="OFF-BI-10001634"/>
    <x v="1"/>
    <x v="8"/>
    <s v="Wilson Jones Active Use Binders"/>
    <n v="43.68"/>
    <n v="6"/>
    <n v="0"/>
    <n v="21.403200000000002"/>
    <s v="NO"/>
    <n v="0"/>
    <n v="262.08"/>
    <n v="5"/>
  </r>
  <r>
    <n v="3686"/>
    <s v="CA-2015-132626"/>
    <x v="584"/>
    <d v="2015-07-14T00:00:00"/>
    <x v="1"/>
    <x v="537"/>
    <x v="537"/>
    <x v="0"/>
    <x v="0"/>
    <x v="183"/>
    <x v="39"/>
    <n v="20735"/>
    <x v="3"/>
    <s v="OFF-ST-10003722"/>
    <x v="1"/>
    <x v="4"/>
    <s v="Project Tote Personal File"/>
    <n v="98.21"/>
    <n v="7"/>
    <n v="0"/>
    <n v="28.480899999999984"/>
    <s v="NO"/>
    <n v="0"/>
    <n v="687.46999999999991"/>
    <n v="5"/>
  </r>
  <r>
    <n v="3687"/>
    <s v="CA-2016-102792"/>
    <x v="180"/>
    <d v="2016-12-19T00:00:00"/>
    <x v="1"/>
    <x v="209"/>
    <x v="209"/>
    <x v="0"/>
    <x v="0"/>
    <x v="169"/>
    <x v="1"/>
    <n v="92503"/>
    <x v="1"/>
    <s v="OFF-AR-10004757"/>
    <x v="1"/>
    <x v="6"/>
    <s v="Crayola Colored Pencils"/>
    <n v="9.84"/>
    <n v="3"/>
    <n v="0"/>
    <n v="3.2471999999999994"/>
    <s v="NO"/>
    <n v="0"/>
    <n v="29.52"/>
    <n v="6"/>
  </r>
  <r>
    <n v="3688"/>
    <s v="CA-2016-108567"/>
    <x v="244"/>
    <d v="2016-05-24T00:00:00"/>
    <x v="1"/>
    <x v="203"/>
    <x v="203"/>
    <x v="0"/>
    <x v="0"/>
    <x v="370"/>
    <x v="2"/>
    <n v="34952"/>
    <x v="0"/>
    <s v="OFF-BI-10004140"/>
    <x v="1"/>
    <x v="8"/>
    <s v="Avery Non-Stick Binders"/>
    <n v="2.6940000000000004"/>
    <n v="2"/>
    <n v="0.7"/>
    <n v="-2.2450000000000001"/>
    <s v="NO"/>
    <n v="3.7716000000000003"/>
    <n v="1.6164000000000005"/>
    <n v="4"/>
  </r>
  <r>
    <n v="3689"/>
    <s v="CA-2017-140760"/>
    <x v="455"/>
    <d v="2017-06-05T00:00:00"/>
    <x v="0"/>
    <x v="157"/>
    <x v="157"/>
    <x v="0"/>
    <x v="0"/>
    <x v="123"/>
    <x v="16"/>
    <n v="85204"/>
    <x v="1"/>
    <s v="OFF-PA-10002479"/>
    <x v="1"/>
    <x v="10"/>
    <s v="Xerox 4200 Series MultiUse Premium Copy Paper (20Lb. and 84 Bright)"/>
    <n v="25.344000000000001"/>
    <n v="6"/>
    <n v="0.2"/>
    <n v="7.92"/>
    <s v="NO"/>
    <n v="30.412800000000004"/>
    <n v="121.65120000000002"/>
    <n v="3"/>
  </r>
  <r>
    <n v="3690"/>
    <s v="CA-2017-140760"/>
    <x v="455"/>
    <d v="2017-06-05T00:00:00"/>
    <x v="0"/>
    <x v="157"/>
    <x v="157"/>
    <x v="0"/>
    <x v="0"/>
    <x v="123"/>
    <x v="16"/>
    <n v="85204"/>
    <x v="1"/>
    <s v="OFF-EN-10001141"/>
    <x v="1"/>
    <x v="12"/>
    <s v="Manila Recycled Extra-Heavyweight Clasp Envelopes, 6&quot; x 9&quot;"/>
    <n v="43.92"/>
    <n v="5"/>
    <n v="0.2"/>
    <n v="15.921000000000003"/>
    <s v="NO"/>
    <n v="43.920000000000009"/>
    <n v="175.68"/>
    <n v="3"/>
  </r>
  <r>
    <n v="3691"/>
    <s v="US-2015-131359"/>
    <x v="628"/>
    <d v="2015-11-02T00:00:00"/>
    <x v="0"/>
    <x v="135"/>
    <x v="135"/>
    <x v="1"/>
    <x v="0"/>
    <x v="60"/>
    <x v="22"/>
    <n v="80219"/>
    <x v="1"/>
    <s v="TEC-MA-10000597"/>
    <x v="2"/>
    <x v="15"/>
    <s v="Lexmark S315 Color Inkjet Printer"/>
    <n v="59.994000000000007"/>
    <n v="2"/>
    <n v="0.7"/>
    <n v="-45.995400000000004"/>
    <s v="NO"/>
    <n v="83.991600000000005"/>
    <n v="35.996400000000008"/>
    <n v="3"/>
  </r>
  <r>
    <n v="3692"/>
    <s v="US-2015-131359"/>
    <x v="628"/>
    <d v="2015-11-02T00:00:00"/>
    <x v="0"/>
    <x v="135"/>
    <x v="135"/>
    <x v="1"/>
    <x v="0"/>
    <x v="60"/>
    <x v="22"/>
    <n v="80219"/>
    <x v="1"/>
    <s v="TEC-CO-10001571"/>
    <x v="2"/>
    <x v="16"/>
    <s v="Sharp 1540cs Digital Laser Copier"/>
    <n v="439.99200000000002"/>
    <n v="1"/>
    <n v="0.2"/>
    <n v="164.99700000000001"/>
    <s v="NO"/>
    <n v="87.998400000000004"/>
    <n v="351.99360000000001"/>
    <n v="3"/>
  </r>
  <r>
    <n v="3693"/>
    <s v="US-2015-131359"/>
    <x v="628"/>
    <d v="2015-11-02T00:00:00"/>
    <x v="0"/>
    <x v="135"/>
    <x v="135"/>
    <x v="1"/>
    <x v="0"/>
    <x v="60"/>
    <x v="22"/>
    <n v="80219"/>
    <x v="1"/>
    <s v="TEC-PH-10004531"/>
    <x v="2"/>
    <x v="7"/>
    <s v="OtterBox Commuter Series Case - iPhone 5 &amp; 5s"/>
    <n v="87.96"/>
    <n v="5"/>
    <n v="0.2"/>
    <n v="30.785999999999998"/>
    <s v="NO"/>
    <n v="87.96"/>
    <n v="351.84"/>
    <n v="3"/>
  </r>
  <r>
    <n v="3694"/>
    <s v="US-2015-131359"/>
    <x v="628"/>
    <d v="2015-11-02T00:00:00"/>
    <x v="0"/>
    <x v="135"/>
    <x v="135"/>
    <x v="1"/>
    <x v="0"/>
    <x v="60"/>
    <x v="22"/>
    <n v="80219"/>
    <x v="1"/>
    <s v="FUR-FU-10003026"/>
    <x v="0"/>
    <x v="5"/>
    <s v="Eldon Regeneration Recycled Desk Accessories, Black"/>
    <n v="15.488"/>
    <n v="4"/>
    <n v="0.2"/>
    <n v="3.6783999999999999"/>
    <s v="NO"/>
    <n v="12.3904"/>
    <n v="49.561599999999999"/>
    <n v="3"/>
  </r>
  <r>
    <n v="3695"/>
    <s v="CA-2016-142097"/>
    <x v="680"/>
    <d v="2016-10-20T00:00:00"/>
    <x v="1"/>
    <x v="425"/>
    <x v="425"/>
    <x v="1"/>
    <x v="0"/>
    <x v="24"/>
    <x v="17"/>
    <n v="22153"/>
    <x v="0"/>
    <s v="OFF-BI-10002082"/>
    <x v="1"/>
    <x v="8"/>
    <s v="GBC Twin Loop Wire Binding Elements"/>
    <n v="232.96"/>
    <n v="7"/>
    <n v="0"/>
    <n v="116.48"/>
    <s v="NO"/>
    <n v="0"/>
    <n v="1630.72"/>
    <n v="5"/>
  </r>
  <r>
    <n v="3696"/>
    <s v="CA-2016-142097"/>
    <x v="680"/>
    <d v="2016-10-20T00:00:00"/>
    <x v="1"/>
    <x v="425"/>
    <x v="425"/>
    <x v="1"/>
    <x v="0"/>
    <x v="24"/>
    <x v="17"/>
    <n v="22153"/>
    <x v="0"/>
    <s v="OFF-EN-10002312"/>
    <x v="1"/>
    <x v="12"/>
    <s v="#10 Self-Seal White Envelopes"/>
    <n v="66.539999999999992"/>
    <n v="6"/>
    <n v="0"/>
    <n v="32.604599999999998"/>
    <s v="NO"/>
    <n v="0"/>
    <n v="399.23999999999995"/>
    <n v="5"/>
  </r>
  <r>
    <n v="3697"/>
    <s v="CA-2016-142097"/>
    <x v="680"/>
    <d v="2016-10-20T00:00:00"/>
    <x v="1"/>
    <x v="425"/>
    <x v="425"/>
    <x v="1"/>
    <x v="0"/>
    <x v="24"/>
    <x v="17"/>
    <n v="22153"/>
    <x v="0"/>
    <s v="OFF-AP-10000696"/>
    <x v="1"/>
    <x v="9"/>
    <s v="Holmes Odor Grabber"/>
    <n v="43.26"/>
    <n v="3"/>
    <n v="0"/>
    <n v="14.275799999999998"/>
    <s v="NO"/>
    <n v="0"/>
    <n v="129.78"/>
    <n v="5"/>
  </r>
  <r>
    <n v="3698"/>
    <s v="CA-2015-151680"/>
    <x v="902"/>
    <d v="2015-11-21T00:00:00"/>
    <x v="0"/>
    <x v="679"/>
    <x v="679"/>
    <x v="2"/>
    <x v="0"/>
    <x v="4"/>
    <x v="4"/>
    <n v="98115"/>
    <x v="1"/>
    <s v="FUR-FU-10000305"/>
    <x v="0"/>
    <x v="5"/>
    <s v="Tenex V2T-RE Standard Weight Series Chair Mat, 45&quot; x 53&quot;, Lip 25&quot; x 12&quot;"/>
    <n v="141.96"/>
    <n v="2"/>
    <n v="0"/>
    <n v="22.7136"/>
    <s v="NO"/>
    <n v="0"/>
    <n v="283.92"/>
    <n v="2"/>
  </r>
  <r>
    <n v="3699"/>
    <s v="CA-2014-140039"/>
    <x v="103"/>
    <d v="2014-09-17T00:00:00"/>
    <x v="1"/>
    <x v="21"/>
    <x v="21"/>
    <x v="1"/>
    <x v="0"/>
    <x v="228"/>
    <x v="16"/>
    <n v="85281"/>
    <x v="1"/>
    <s v="OFF-ST-10001034"/>
    <x v="1"/>
    <x v="4"/>
    <s v="Eldon File Chest Portable File"/>
    <n v="79.400000000000006"/>
    <n v="5"/>
    <n v="0.2"/>
    <n v="5.9550000000000054"/>
    <s v="NO"/>
    <n v="79.400000000000006"/>
    <n v="317.60000000000002"/>
    <n v="4"/>
  </r>
  <r>
    <n v="3700"/>
    <s v="CA-2017-160416"/>
    <x v="38"/>
    <d v="2017-11-18T00:00:00"/>
    <x v="0"/>
    <x v="57"/>
    <x v="57"/>
    <x v="2"/>
    <x v="0"/>
    <x v="181"/>
    <x v="15"/>
    <n v="10701"/>
    <x v="3"/>
    <s v="TEC-AC-10004114"/>
    <x v="2"/>
    <x v="11"/>
    <s v="KeyTronic 6101 Series - Keyboard - Black"/>
    <n v="163.96"/>
    <n v="4"/>
    <n v="0"/>
    <n v="70.502800000000008"/>
    <s v="NO"/>
    <n v="0"/>
    <n v="655.84"/>
    <n v="5"/>
  </r>
  <r>
    <n v="3701"/>
    <s v="CA-2017-169411"/>
    <x v="165"/>
    <d v="2017-12-29T00:00:00"/>
    <x v="1"/>
    <x v="556"/>
    <x v="556"/>
    <x v="1"/>
    <x v="0"/>
    <x v="30"/>
    <x v="15"/>
    <n v="14609"/>
    <x v="3"/>
    <s v="FUR-FU-10001602"/>
    <x v="0"/>
    <x v="5"/>
    <s v="Eldon Delta Triangular Chair Mat, 52&quot; x 58&quot;, Clear"/>
    <n v="37.93"/>
    <n v="1"/>
    <n v="0"/>
    <n v="6.8273999999999972"/>
    <s v="NO"/>
    <n v="0"/>
    <n v="37.93"/>
    <n v="5"/>
  </r>
  <r>
    <n v="3702"/>
    <s v="CA-2016-126543"/>
    <x v="850"/>
    <d v="2016-01-13T00:00:00"/>
    <x v="0"/>
    <x v="716"/>
    <x v="716"/>
    <x v="1"/>
    <x v="0"/>
    <x v="167"/>
    <x v="24"/>
    <n v="43615"/>
    <x v="3"/>
    <s v="FUR-FU-10002445"/>
    <x v="0"/>
    <x v="5"/>
    <s v="DAX Two-Tone Rosewood/Black Document Frame, Desktop, 5 x 7"/>
    <n v="15.168000000000001"/>
    <n v="2"/>
    <n v="0.2"/>
    <n v="3.7920000000000011"/>
    <s v="NO"/>
    <n v="6.0672000000000006"/>
    <n v="24.268800000000002"/>
    <n v="4"/>
  </r>
  <r>
    <n v="3703"/>
    <s v="CA-2015-104941"/>
    <x v="385"/>
    <d v="2015-06-19T00:00:00"/>
    <x v="1"/>
    <x v="704"/>
    <x v="704"/>
    <x v="1"/>
    <x v="0"/>
    <x v="27"/>
    <x v="19"/>
    <n v="35601"/>
    <x v="0"/>
    <s v="OFF-AR-10004269"/>
    <x v="1"/>
    <x v="6"/>
    <s v="Newell 31"/>
    <n v="24.78"/>
    <n v="6"/>
    <n v="0"/>
    <n v="6.9384000000000006"/>
    <s v="NO"/>
    <n v="0"/>
    <n v="148.68"/>
    <n v="6"/>
  </r>
  <r>
    <n v="3704"/>
    <s v="CA-2015-104941"/>
    <x v="385"/>
    <d v="2015-06-19T00:00:00"/>
    <x v="1"/>
    <x v="704"/>
    <x v="704"/>
    <x v="1"/>
    <x v="0"/>
    <x v="27"/>
    <x v="19"/>
    <n v="35601"/>
    <x v="0"/>
    <s v="OFF-BI-10001249"/>
    <x v="1"/>
    <x v="8"/>
    <s v="Avery Heavy-Duty EZD View Binder with Locking Rings"/>
    <n v="19.14"/>
    <n v="3"/>
    <n v="0"/>
    <n v="8.8043999999999993"/>
    <s v="NO"/>
    <n v="0"/>
    <n v="57.42"/>
    <n v="6"/>
  </r>
  <r>
    <n v="3705"/>
    <s v="CA-2015-104941"/>
    <x v="385"/>
    <d v="2015-06-19T00:00:00"/>
    <x v="1"/>
    <x v="704"/>
    <x v="704"/>
    <x v="1"/>
    <x v="0"/>
    <x v="27"/>
    <x v="19"/>
    <n v="35601"/>
    <x v="0"/>
    <s v="TEC-CO-10004202"/>
    <x v="2"/>
    <x v="16"/>
    <s v="Brother DCP1000 Digital 3 in 1 Multifunction Machine"/>
    <n v="899.97"/>
    <n v="3"/>
    <n v="0"/>
    <n v="314.98950000000002"/>
    <s v="NO"/>
    <n v="0"/>
    <n v="2699.91"/>
    <n v="6"/>
  </r>
  <r>
    <n v="3706"/>
    <s v="CA-2015-104941"/>
    <x v="385"/>
    <d v="2015-06-19T00:00:00"/>
    <x v="1"/>
    <x v="704"/>
    <x v="704"/>
    <x v="1"/>
    <x v="0"/>
    <x v="27"/>
    <x v="19"/>
    <n v="35601"/>
    <x v="0"/>
    <s v="OFF-PA-10003363"/>
    <x v="1"/>
    <x v="10"/>
    <s v="Xerox 204"/>
    <n v="32.400000000000006"/>
    <n v="5"/>
    <n v="0"/>
    <n v="15.552000000000001"/>
    <s v="NO"/>
    <n v="0"/>
    <n v="162.00000000000003"/>
    <n v="6"/>
  </r>
  <r>
    <n v="3707"/>
    <s v="CA-2017-160087"/>
    <x v="257"/>
    <d v="2017-03-22T00:00:00"/>
    <x v="1"/>
    <x v="633"/>
    <x v="633"/>
    <x v="0"/>
    <x v="0"/>
    <x v="61"/>
    <x v="5"/>
    <n v="75220"/>
    <x v="2"/>
    <s v="OFF-AR-10001915"/>
    <x v="1"/>
    <x v="6"/>
    <s v="Peel-Off China Markers"/>
    <n v="23.832000000000001"/>
    <n v="3"/>
    <n v="0.2"/>
    <n v="6.5538000000000007"/>
    <s v="NO"/>
    <n v="14.299200000000003"/>
    <n v="57.19680000000001"/>
    <n v="4"/>
  </r>
  <r>
    <n v="3708"/>
    <s v="CA-2014-120544"/>
    <x v="533"/>
    <d v="2014-11-27T00:00:00"/>
    <x v="1"/>
    <x v="164"/>
    <x v="164"/>
    <x v="1"/>
    <x v="0"/>
    <x v="279"/>
    <x v="5"/>
    <n v="75150"/>
    <x v="2"/>
    <s v="FUR-FU-10001940"/>
    <x v="0"/>
    <x v="5"/>
    <s v="Staple-based wall hangings"/>
    <n v="6.3680000000000003"/>
    <n v="2"/>
    <n v="0.6"/>
    <n v="-2.5471999999999984"/>
    <s v="NO"/>
    <n v="7.6416000000000004"/>
    <n v="5.0944000000000003"/>
    <n v="4"/>
  </r>
  <r>
    <n v="3709"/>
    <s v="CA-2014-120544"/>
    <x v="533"/>
    <d v="2014-11-27T00:00:00"/>
    <x v="1"/>
    <x v="164"/>
    <x v="164"/>
    <x v="1"/>
    <x v="0"/>
    <x v="279"/>
    <x v="5"/>
    <n v="75150"/>
    <x v="2"/>
    <s v="OFF-AP-10004336"/>
    <x v="1"/>
    <x v="9"/>
    <s v="Conquest 14 Commercial Heavy-Duty Upright Vacuum, Collection System, Accessory Kit"/>
    <n v="34.175999999999995"/>
    <n v="3"/>
    <n v="0.8"/>
    <n v="-87.148800000000023"/>
    <s v="NO"/>
    <n v="82.022400000000005"/>
    <n v="20.505599999999987"/>
    <n v="4"/>
  </r>
  <r>
    <n v="3710"/>
    <s v="CA-2014-120544"/>
    <x v="533"/>
    <d v="2014-11-27T00:00:00"/>
    <x v="1"/>
    <x v="164"/>
    <x v="164"/>
    <x v="1"/>
    <x v="0"/>
    <x v="279"/>
    <x v="5"/>
    <n v="75150"/>
    <x v="2"/>
    <s v="TEC-AC-10003709"/>
    <x v="2"/>
    <x v="11"/>
    <s v="Maxell 4.7GB DVD-R 5/Pack"/>
    <n v="5.5440000000000005"/>
    <n v="7"/>
    <n v="0.2"/>
    <n v="1.6632000000000007"/>
    <s v="NO"/>
    <n v="7.7616000000000014"/>
    <n v="31.046400000000006"/>
    <n v="4"/>
  </r>
  <r>
    <n v="3711"/>
    <s v="CA-2017-113670"/>
    <x v="453"/>
    <d v="2017-10-17T00:00:00"/>
    <x v="2"/>
    <x v="276"/>
    <x v="276"/>
    <x v="1"/>
    <x v="0"/>
    <x v="1"/>
    <x v="1"/>
    <n v="90045"/>
    <x v="1"/>
    <s v="FUR-TA-10001705"/>
    <x v="0"/>
    <x v="3"/>
    <s v="Bush Advantage Collection Round Conference Table"/>
    <n v="510.24"/>
    <n v="3"/>
    <n v="0.2"/>
    <n v="6.3779999999999575"/>
    <s v="Yes"/>
    <n v="306.14400000000001"/>
    <n v="1224.576"/>
    <n v="2"/>
  </r>
  <r>
    <n v="3712"/>
    <s v="CA-2017-113670"/>
    <x v="453"/>
    <d v="2017-10-17T00:00:00"/>
    <x v="2"/>
    <x v="276"/>
    <x v="276"/>
    <x v="1"/>
    <x v="0"/>
    <x v="1"/>
    <x v="1"/>
    <n v="90045"/>
    <x v="1"/>
    <s v="OFF-PA-10000675"/>
    <x v="1"/>
    <x v="10"/>
    <s v="Xerox 1919"/>
    <n v="204.95000000000002"/>
    <n v="5"/>
    <n v="0"/>
    <n v="100.4255"/>
    <s v="Yes"/>
    <n v="0"/>
    <n v="1024.75"/>
    <n v="2"/>
  </r>
  <r>
    <n v="3713"/>
    <s v="CA-2017-166198"/>
    <x v="81"/>
    <d v="2017-04-24T00:00:00"/>
    <x v="2"/>
    <x v="527"/>
    <x v="527"/>
    <x v="0"/>
    <x v="0"/>
    <x v="4"/>
    <x v="4"/>
    <n v="98103"/>
    <x v="1"/>
    <s v="TEC-AC-10000521"/>
    <x v="2"/>
    <x v="11"/>
    <s v="Verbatim Slim CD and DVD Storage Cases, 50/Pack"/>
    <n v="11.54"/>
    <n v="1"/>
    <n v="0"/>
    <n v="3.4619999999999997"/>
    <s v="NO"/>
    <n v="0"/>
    <n v="11.54"/>
    <n v="3"/>
  </r>
  <r>
    <n v="3714"/>
    <s v="CA-2017-166198"/>
    <x v="81"/>
    <d v="2017-04-24T00:00:00"/>
    <x v="2"/>
    <x v="527"/>
    <x v="527"/>
    <x v="0"/>
    <x v="0"/>
    <x v="4"/>
    <x v="4"/>
    <n v="98103"/>
    <x v="1"/>
    <s v="FUR-FU-10004622"/>
    <x v="0"/>
    <x v="5"/>
    <s v="Eldon Advantage Foldable Chair Mats for Low Pile Carpets"/>
    <n v="162.60000000000002"/>
    <n v="3"/>
    <n v="0"/>
    <n v="34.145999999999994"/>
    <s v="NO"/>
    <n v="0"/>
    <n v="487.80000000000007"/>
    <n v="3"/>
  </r>
  <r>
    <n v="3715"/>
    <s v="CA-2014-135608"/>
    <x v="589"/>
    <d v="2014-12-10T00:00:00"/>
    <x v="0"/>
    <x v="600"/>
    <x v="600"/>
    <x v="0"/>
    <x v="0"/>
    <x v="175"/>
    <x v="4"/>
    <n v="98502"/>
    <x v="1"/>
    <s v="OFF-PA-10001954"/>
    <x v="1"/>
    <x v="10"/>
    <s v="Xerox 1964"/>
    <n v="45.68"/>
    <n v="2"/>
    <n v="0"/>
    <n v="21.012799999999999"/>
    <s v="NO"/>
    <n v="0"/>
    <n v="91.36"/>
    <n v="2"/>
  </r>
  <r>
    <n v="3716"/>
    <s v="CA-2014-135608"/>
    <x v="589"/>
    <d v="2014-12-10T00:00:00"/>
    <x v="0"/>
    <x v="600"/>
    <x v="600"/>
    <x v="0"/>
    <x v="0"/>
    <x v="175"/>
    <x v="4"/>
    <n v="98502"/>
    <x v="1"/>
    <s v="FUR-CH-10002602"/>
    <x v="0"/>
    <x v="1"/>
    <s v="DMI Arturo Collection Mission-style Design Wood Chair"/>
    <n v="603.91999999999996"/>
    <n v="5"/>
    <n v="0.2"/>
    <n v="45.294000000000011"/>
    <s v="NO"/>
    <n v="603.91999999999996"/>
    <n v="2415.6799999999998"/>
    <n v="2"/>
  </r>
  <r>
    <n v="3717"/>
    <s v="CA-2017-144568"/>
    <x v="148"/>
    <d v="2017-06-02T00:00:00"/>
    <x v="1"/>
    <x v="270"/>
    <x v="270"/>
    <x v="2"/>
    <x v="0"/>
    <x v="155"/>
    <x v="8"/>
    <n v="68104"/>
    <x v="2"/>
    <s v="OFF-FA-10004395"/>
    <x v="1"/>
    <x v="13"/>
    <s v="Plymouth Boxed Rubber Bands by Plymouth"/>
    <n v="23.55"/>
    <n v="5"/>
    <n v="0"/>
    <n v="1.1775000000000002"/>
    <s v="NO"/>
    <n v="0"/>
    <n v="117.75"/>
    <n v="4"/>
  </r>
  <r>
    <n v="3718"/>
    <s v="CA-2016-142370"/>
    <x v="251"/>
    <d v="2016-09-23T00:00:00"/>
    <x v="1"/>
    <x v="236"/>
    <x v="236"/>
    <x v="0"/>
    <x v="0"/>
    <x v="38"/>
    <x v="32"/>
    <n v="31907"/>
    <x v="0"/>
    <s v="OFF-SU-10003002"/>
    <x v="1"/>
    <x v="14"/>
    <s v="Letter Slitter"/>
    <n v="5.04"/>
    <n v="2"/>
    <n v="0"/>
    <n v="0.15120000000000022"/>
    <s v="NO"/>
    <n v="0"/>
    <n v="10.08"/>
    <n v="4"/>
  </r>
  <r>
    <n v="3719"/>
    <s v="CA-2016-142370"/>
    <x v="251"/>
    <d v="2016-09-23T00:00:00"/>
    <x v="1"/>
    <x v="236"/>
    <x v="236"/>
    <x v="0"/>
    <x v="0"/>
    <x v="38"/>
    <x v="32"/>
    <n v="31907"/>
    <x v="0"/>
    <s v="TEC-AC-10002926"/>
    <x v="2"/>
    <x v="11"/>
    <s v="Logitech Wireless Marathon Mouse M705"/>
    <n v="249.95000000000002"/>
    <n v="5"/>
    <n v="0"/>
    <n v="107.47850000000001"/>
    <s v="NO"/>
    <n v="0"/>
    <n v="1249.75"/>
    <n v="4"/>
  </r>
  <r>
    <n v="3720"/>
    <s v="CA-2016-105900"/>
    <x v="42"/>
    <d v="2016-09-23T00:00:00"/>
    <x v="1"/>
    <x v="29"/>
    <x v="29"/>
    <x v="1"/>
    <x v="0"/>
    <x v="38"/>
    <x v="14"/>
    <n v="47201"/>
    <x v="2"/>
    <s v="OFF-AR-10002656"/>
    <x v="1"/>
    <x v="6"/>
    <s v="Sanford Liquid Accent Highlighters"/>
    <n v="33.4"/>
    <n v="5"/>
    <n v="0"/>
    <n v="12.357999999999997"/>
    <s v="NO"/>
    <n v="0"/>
    <n v="167"/>
    <n v="6"/>
  </r>
  <r>
    <n v="3721"/>
    <s v="CA-2016-151155"/>
    <x v="887"/>
    <d v="2016-12-24T00:00:00"/>
    <x v="1"/>
    <x v="437"/>
    <x v="437"/>
    <x v="2"/>
    <x v="0"/>
    <x v="25"/>
    <x v="35"/>
    <n v="39212"/>
    <x v="0"/>
    <s v="FUR-FU-10001918"/>
    <x v="0"/>
    <x v="5"/>
    <s v="C-Line Cubicle Keepers Polyproplyene Holder With Velcro Backings"/>
    <n v="18.920000000000002"/>
    <n v="4"/>
    <n v="0"/>
    <n v="7.3788000000000018"/>
    <s v="NO"/>
    <n v="0"/>
    <n v="75.680000000000007"/>
    <n v="4"/>
  </r>
  <r>
    <n v="3722"/>
    <s v="CA-2016-151155"/>
    <x v="887"/>
    <d v="2016-12-24T00:00:00"/>
    <x v="1"/>
    <x v="437"/>
    <x v="437"/>
    <x v="2"/>
    <x v="0"/>
    <x v="25"/>
    <x v="35"/>
    <n v="39212"/>
    <x v="0"/>
    <s v="OFF-BI-10003910"/>
    <x v="1"/>
    <x v="8"/>
    <s v="DXL Angle-View Binders with Locking Rings by Samsill"/>
    <n v="15.42"/>
    <n v="2"/>
    <n v="0"/>
    <n v="6.9390000000000001"/>
    <s v="NO"/>
    <n v="0"/>
    <n v="30.84"/>
    <n v="4"/>
  </r>
  <r>
    <n v="3723"/>
    <s v="CA-2017-144036"/>
    <x v="903"/>
    <d v="2017-11-26T00:00:00"/>
    <x v="1"/>
    <x v="383"/>
    <x v="383"/>
    <x v="0"/>
    <x v="0"/>
    <x v="12"/>
    <x v="5"/>
    <n v="77070"/>
    <x v="2"/>
    <s v="OFF-AR-10000122"/>
    <x v="1"/>
    <x v="6"/>
    <s v="Newell 314"/>
    <n v="35.712000000000003"/>
    <n v="8"/>
    <n v="0.2"/>
    <n v="2.2319999999999958"/>
    <s v="NO"/>
    <n v="57.13920000000001"/>
    <n v="228.55680000000001"/>
    <n v="4"/>
  </r>
  <r>
    <n v="3724"/>
    <s v="US-2014-169789"/>
    <x v="125"/>
    <d v="2015-01-04T00:00:00"/>
    <x v="1"/>
    <x v="716"/>
    <x v="716"/>
    <x v="1"/>
    <x v="0"/>
    <x v="42"/>
    <x v="16"/>
    <n v="85023"/>
    <x v="1"/>
    <s v="OFF-BI-10004600"/>
    <x v="1"/>
    <x v="8"/>
    <s v="Ibico Ibimaster 300 Manual Binding System"/>
    <n v="551.98500000000013"/>
    <n v="5"/>
    <n v="0.7"/>
    <n v="-459.98750000000018"/>
    <s v="NO"/>
    <n v="1931.9475000000002"/>
    <n v="827.97750000000042"/>
    <n v="5"/>
  </r>
  <r>
    <n v="3725"/>
    <s v="CA-2017-127264"/>
    <x v="355"/>
    <d v="2017-04-05T00:00:00"/>
    <x v="2"/>
    <x v="193"/>
    <x v="193"/>
    <x v="0"/>
    <x v="0"/>
    <x v="22"/>
    <x v="10"/>
    <n v="60653"/>
    <x v="2"/>
    <s v="OFF-AR-10003045"/>
    <x v="1"/>
    <x v="6"/>
    <s v="Prang Colored Pencils"/>
    <n v="7.0559999999999992"/>
    <n v="3"/>
    <n v="0.2"/>
    <n v="2.2050000000000001"/>
    <s v="NO"/>
    <n v="4.2336"/>
    <n v="16.9344"/>
    <n v="2"/>
  </r>
  <r>
    <n v="3726"/>
    <s v="CA-2016-151512"/>
    <x v="482"/>
    <d v="2017-01-02T00:00:00"/>
    <x v="1"/>
    <x v="64"/>
    <x v="64"/>
    <x v="1"/>
    <x v="0"/>
    <x v="60"/>
    <x v="22"/>
    <n v="80219"/>
    <x v="1"/>
    <s v="OFF-AP-10000252"/>
    <x v="1"/>
    <x v="9"/>
    <s v="Harmony HEPA Quiet Air Purifiers"/>
    <n v="18.72"/>
    <n v="2"/>
    <n v="0.2"/>
    <n v="3.51"/>
    <s v="NO"/>
    <n v="7.4879999999999995"/>
    <n v="29.951999999999998"/>
    <n v="7"/>
  </r>
  <r>
    <n v="3727"/>
    <s v="CA-2016-165169"/>
    <x v="410"/>
    <d v="2016-06-11T00:00:00"/>
    <x v="1"/>
    <x v="538"/>
    <x v="538"/>
    <x v="0"/>
    <x v="0"/>
    <x v="46"/>
    <x v="13"/>
    <n v="19711"/>
    <x v="3"/>
    <s v="OFF-ST-10001496"/>
    <x v="1"/>
    <x v="4"/>
    <s v="Standard Rollaway File with Lock"/>
    <n v="360.38"/>
    <n v="2"/>
    <n v="0"/>
    <n v="93.698800000000006"/>
    <s v="NO"/>
    <n v="0"/>
    <n v="720.76"/>
    <n v="6"/>
  </r>
  <r>
    <n v="3728"/>
    <s v="CA-2016-165169"/>
    <x v="410"/>
    <d v="2016-06-11T00:00:00"/>
    <x v="1"/>
    <x v="538"/>
    <x v="538"/>
    <x v="0"/>
    <x v="0"/>
    <x v="46"/>
    <x v="13"/>
    <n v="19711"/>
    <x v="3"/>
    <s v="OFF-AR-10000122"/>
    <x v="1"/>
    <x v="6"/>
    <s v="Newell 314"/>
    <n v="11.16"/>
    <n v="2"/>
    <n v="0"/>
    <n v="2.7899999999999991"/>
    <s v="NO"/>
    <n v="0"/>
    <n v="22.32"/>
    <n v="6"/>
  </r>
  <r>
    <n v="3729"/>
    <s v="CA-2016-165169"/>
    <x v="410"/>
    <d v="2016-06-11T00:00:00"/>
    <x v="1"/>
    <x v="538"/>
    <x v="538"/>
    <x v="0"/>
    <x v="0"/>
    <x v="46"/>
    <x v="13"/>
    <n v="19711"/>
    <x v="3"/>
    <s v="OFF-LA-10000407"/>
    <x v="1"/>
    <x v="2"/>
    <s v="Avery White Multi-Purpose Labels"/>
    <n v="14.940000000000001"/>
    <n v="3"/>
    <n v="0"/>
    <n v="6.8723999999999998"/>
    <s v="NO"/>
    <n v="0"/>
    <n v="44.820000000000007"/>
    <n v="6"/>
  </r>
  <r>
    <n v="3730"/>
    <s v="CA-2015-109575"/>
    <x v="227"/>
    <d v="2015-09-23T00:00:00"/>
    <x v="1"/>
    <x v="175"/>
    <x v="175"/>
    <x v="1"/>
    <x v="0"/>
    <x v="183"/>
    <x v="39"/>
    <n v="20735"/>
    <x v="3"/>
    <s v="OFF-ST-10004950"/>
    <x v="1"/>
    <x v="4"/>
    <s v="Acco Perma 3000 Stacking Storage Drawers"/>
    <n v="41.96"/>
    <n v="2"/>
    <n v="0"/>
    <n v="7.9724000000000004"/>
    <s v="NO"/>
    <n v="0"/>
    <n v="83.92"/>
    <n v="5"/>
  </r>
  <r>
    <n v="3731"/>
    <s v="CA-2015-109575"/>
    <x v="227"/>
    <d v="2015-09-23T00:00:00"/>
    <x v="1"/>
    <x v="175"/>
    <x v="175"/>
    <x v="1"/>
    <x v="0"/>
    <x v="183"/>
    <x v="39"/>
    <n v="20735"/>
    <x v="3"/>
    <s v="OFF-ST-10004123"/>
    <x v="1"/>
    <x v="4"/>
    <s v="Safco Industrial Wire Shelving System"/>
    <n v="636.86"/>
    <n v="7"/>
    <n v="0"/>
    <n v="0"/>
    <s v="NO"/>
    <n v="0"/>
    <n v="4458.0200000000004"/>
    <n v="5"/>
  </r>
  <r>
    <n v="3732"/>
    <s v="CA-2015-109575"/>
    <x v="227"/>
    <d v="2015-09-23T00:00:00"/>
    <x v="1"/>
    <x v="175"/>
    <x v="175"/>
    <x v="1"/>
    <x v="0"/>
    <x v="183"/>
    <x v="39"/>
    <n v="20735"/>
    <x v="3"/>
    <s v="TEC-PH-10000730"/>
    <x v="2"/>
    <x v="7"/>
    <s v="Samsung Galaxy S4 Active"/>
    <n v="499.99"/>
    <n v="1"/>
    <n v="0"/>
    <n v="129.99740000000003"/>
    <s v="NO"/>
    <n v="0"/>
    <n v="499.99"/>
    <n v="5"/>
  </r>
  <r>
    <n v="3733"/>
    <s v="CA-2015-109575"/>
    <x v="227"/>
    <d v="2015-09-23T00:00:00"/>
    <x v="1"/>
    <x v="175"/>
    <x v="175"/>
    <x v="1"/>
    <x v="0"/>
    <x v="183"/>
    <x v="39"/>
    <n v="20735"/>
    <x v="3"/>
    <s v="TEC-PH-10000895"/>
    <x v="2"/>
    <x v="7"/>
    <s v="Polycom VVX 310 VoIP phone"/>
    <n v="1259.93"/>
    <n v="7"/>
    <n v="0"/>
    <n v="327.58180000000004"/>
    <s v="NO"/>
    <n v="0"/>
    <n v="8819.51"/>
    <n v="5"/>
  </r>
  <r>
    <n v="3734"/>
    <s v="CA-2015-109575"/>
    <x v="227"/>
    <d v="2015-09-23T00:00:00"/>
    <x v="1"/>
    <x v="175"/>
    <x v="175"/>
    <x v="1"/>
    <x v="0"/>
    <x v="183"/>
    <x v="39"/>
    <n v="20735"/>
    <x v="3"/>
    <s v="OFF-BI-10000962"/>
    <x v="1"/>
    <x v="8"/>
    <s v="Acco Flexible ACCOHIDE Square Ring Data Binder, Dark Blue, 11 1/2&quot; X 14&quot; 7/8&quot;"/>
    <n v="65.08"/>
    <n v="4"/>
    <n v="0"/>
    <n v="31.889199999999995"/>
    <s v="NO"/>
    <n v="0"/>
    <n v="260.32"/>
    <n v="5"/>
  </r>
  <r>
    <n v="3735"/>
    <s v="CA-2017-168193"/>
    <x v="904"/>
    <d v="2017-03-11T00:00:00"/>
    <x v="0"/>
    <x v="717"/>
    <x v="717"/>
    <x v="0"/>
    <x v="0"/>
    <x v="20"/>
    <x v="15"/>
    <n v="10011"/>
    <x v="3"/>
    <s v="OFF-PA-10002254"/>
    <x v="1"/>
    <x v="10"/>
    <s v="Xerox 1883"/>
    <n v="26.38"/>
    <n v="1"/>
    <n v="0"/>
    <n v="12.134799999999998"/>
    <s v="Yes"/>
    <n v="0"/>
    <n v="26.38"/>
    <n v="5"/>
  </r>
  <r>
    <n v="3736"/>
    <s v="CA-2017-168193"/>
    <x v="904"/>
    <d v="2017-03-11T00:00:00"/>
    <x v="0"/>
    <x v="717"/>
    <x v="717"/>
    <x v="0"/>
    <x v="0"/>
    <x v="20"/>
    <x v="15"/>
    <n v="10011"/>
    <x v="3"/>
    <s v="FUR-FU-10002554"/>
    <x v="0"/>
    <x v="5"/>
    <s v="Westinghouse Floor Lamp with Metal Mesh Shade, Black"/>
    <n v="71.97"/>
    <n v="3"/>
    <n v="0"/>
    <n v="16.553099999999993"/>
    <s v="Yes"/>
    <n v="0"/>
    <n v="215.91"/>
    <n v="5"/>
  </r>
  <r>
    <n v="3737"/>
    <s v="CA-2016-115476"/>
    <x v="716"/>
    <d v="2016-03-17T00:00:00"/>
    <x v="3"/>
    <x v="718"/>
    <x v="718"/>
    <x v="0"/>
    <x v="0"/>
    <x v="46"/>
    <x v="13"/>
    <n v="19711"/>
    <x v="3"/>
    <s v="TEC-PH-10000673"/>
    <x v="2"/>
    <x v="7"/>
    <s v="Plantronics Voyager Pro HD - Bluetooth Headset"/>
    <n v="129.97999999999999"/>
    <n v="2"/>
    <n v="0"/>
    <n v="62.3904"/>
    <s v="NO"/>
    <n v="0"/>
    <n v="259.95999999999998"/>
    <n v="0"/>
  </r>
  <r>
    <n v="3738"/>
    <s v="CA-2016-115476"/>
    <x v="716"/>
    <d v="2016-03-17T00:00:00"/>
    <x v="3"/>
    <x v="718"/>
    <x v="718"/>
    <x v="0"/>
    <x v="0"/>
    <x v="46"/>
    <x v="13"/>
    <n v="19711"/>
    <x v="3"/>
    <s v="OFF-BI-10000962"/>
    <x v="1"/>
    <x v="8"/>
    <s v="Acco Flexible ACCOHIDE Square Ring Data Binder, Dark Blue, 11 1/2&quot; X 14&quot; 7/8&quot;"/>
    <n v="32.54"/>
    <n v="2"/>
    <n v="0"/>
    <n v="15.944599999999998"/>
    <s v="NO"/>
    <n v="0"/>
    <n v="65.08"/>
    <n v="0"/>
  </r>
  <r>
    <n v="3739"/>
    <s v="CA-2016-133340"/>
    <x v="10"/>
    <d v="2016-12-13T00:00:00"/>
    <x v="1"/>
    <x v="109"/>
    <x v="109"/>
    <x v="0"/>
    <x v="0"/>
    <x v="25"/>
    <x v="12"/>
    <n v="49201"/>
    <x v="2"/>
    <s v="TEC-PH-10003988"/>
    <x v="2"/>
    <x v="7"/>
    <s v="LF Elite 3D Dazzle Designer Hard Case Cover, Lf Stylus Pen and Wiper For Apple Iphone 5c Mini Lite"/>
    <n v="10.9"/>
    <n v="1"/>
    <n v="0"/>
    <n v="3.0520000000000005"/>
    <s v="NO"/>
    <n v="0"/>
    <n v="10.9"/>
    <n v="4"/>
  </r>
  <r>
    <n v="3740"/>
    <s v="CA-2016-133340"/>
    <x v="10"/>
    <d v="2016-12-13T00:00:00"/>
    <x v="1"/>
    <x v="109"/>
    <x v="109"/>
    <x v="0"/>
    <x v="0"/>
    <x v="25"/>
    <x v="12"/>
    <n v="49201"/>
    <x v="2"/>
    <s v="TEC-AC-10001109"/>
    <x v="2"/>
    <x v="11"/>
    <s v="Logitech Trackman Marble Mouse"/>
    <n v="59.98"/>
    <n v="2"/>
    <n v="0"/>
    <n v="25.191600000000001"/>
    <s v="NO"/>
    <n v="0"/>
    <n v="119.96"/>
    <n v="4"/>
  </r>
  <r>
    <n v="3741"/>
    <s v="CA-2016-133340"/>
    <x v="10"/>
    <d v="2016-12-13T00:00:00"/>
    <x v="1"/>
    <x v="109"/>
    <x v="109"/>
    <x v="0"/>
    <x v="0"/>
    <x v="25"/>
    <x v="12"/>
    <n v="49201"/>
    <x v="2"/>
    <s v="OFF-AP-10002311"/>
    <x v="1"/>
    <x v="9"/>
    <s v="Holmes Replacement Filter for HEPA Air Cleaner, Very Large Room, HEPA Filter"/>
    <n v="61.929000000000002"/>
    <n v="1"/>
    <n v="0.1"/>
    <n v="23.395400000000002"/>
    <s v="NO"/>
    <n v="6.1929000000000007"/>
    <n v="55.7361"/>
    <n v="4"/>
  </r>
  <r>
    <n v="3742"/>
    <s v="CA-2016-137848"/>
    <x v="804"/>
    <d v="2016-01-21T00:00:00"/>
    <x v="1"/>
    <x v="576"/>
    <x v="576"/>
    <x v="0"/>
    <x v="0"/>
    <x v="20"/>
    <x v="15"/>
    <n v="10011"/>
    <x v="3"/>
    <s v="OFF-EN-10001137"/>
    <x v="1"/>
    <x v="12"/>
    <s v="#10 Gummed Flap White Envelopes, 100/Box"/>
    <n v="16.52"/>
    <n v="4"/>
    <n v="0"/>
    <n v="7.5991999999999997"/>
    <s v="NO"/>
    <n v="0"/>
    <n v="66.08"/>
    <n v="6"/>
  </r>
  <r>
    <n v="3743"/>
    <s v="CA-2016-137848"/>
    <x v="804"/>
    <d v="2016-01-21T00:00:00"/>
    <x v="1"/>
    <x v="576"/>
    <x v="576"/>
    <x v="0"/>
    <x v="0"/>
    <x v="20"/>
    <x v="15"/>
    <n v="10011"/>
    <x v="3"/>
    <s v="OFF-PA-10004285"/>
    <x v="1"/>
    <x v="10"/>
    <s v="Xerox 1959"/>
    <n v="60.12"/>
    <n v="9"/>
    <n v="0"/>
    <n v="28.857599999999998"/>
    <s v="NO"/>
    <n v="0"/>
    <n v="541.07999999999993"/>
    <n v="6"/>
  </r>
  <r>
    <n v="3744"/>
    <s v="CA-2016-137848"/>
    <x v="804"/>
    <d v="2016-01-21T00:00:00"/>
    <x v="1"/>
    <x v="576"/>
    <x v="576"/>
    <x v="0"/>
    <x v="0"/>
    <x v="20"/>
    <x v="15"/>
    <n v="10011"/>
    <x v="3"/>
    <s v="OFF-BI-10002225"/>
    <x v="1"/>
    <x v="8"/>
    <s v="Square Ring Data Binders, Rigid 75 Pt. Covers, 11&quot; x 14-7/8&quot;"/>
    <n v="49.536000000000001"/>
    <n v="3"/>
    <n v="0.2"/>
    <n v="17.337599999999998"/>
    <s v="NO"/>
    <n v="29.721600000000002"/>
    <n v="118.88640000000001"/>
    <n v="6"/>
  </r>
  <r>
    <n v="3745"/>
    <s v="CA-2014-113047"/>
    <x v="745"/>
    <d v="2014-10-24T00:00:00"/>
    <x v="3"/>
    <x v="275"/>
    <x v="275"/>
    <x v="0"/>
    <x v="0"/>
    <x v="371"/>
    <x v="20"/>
    <n v="29730"/>
    <x v="0"/>
    <s v="OFF-FA-10002763"/>
    <x v="1"/>
    <x v="13"/>
    <s v="Advantus Map Pennant Flags and Round Head Tacks"/>
    <n v="11.850000000000001"/>
    <n v="3"/>
    <n v="0"/>
    <n v="3.7919999999999994"/>
    <s v="NO"/>
    <n v="0"/>
    <n v="35.550000000000004"/>
    <n v="0"/>
  </r>
  <r>
    <n v="3746"/>
    <s v="CA-2016-149979"/>
    <x v="713"/>
    <d v="2016-09-28T00:00:00"/>
    <x v="0"/>
    <x v="154"/>
    <x v="154"/>
    <x v="0"/>
    <x v="0"/>
    <x v="38"/>
    <x v="32"/>
    <n v="31907"/>
    <x v="0"/>
    <s v="OFF-ST-10003058"/>
    <x v="1"/>
    <x v="4"/>
    <s v="Eldon Mobile Mega Data Cart  Mega Stackable  Add-On Trays"/>
    <n v="118.25"/>
    <n v="5"/>
    <n v="0"/>
    <n v="34.292499999999997"/>
    <s v="NO"/>
    <n v="0"/>
    <n v="591.25"/>
    <n v="5"/>
  </r>
  <r>
    <n v="3747"/>
    <s v="CA-2016-149979"/>
    <x v="713"/>
    <d v="2016-09-28T00:00:00"/>
    <x v="0"/>
    <x v="154"/>
    <x v="154"/>
    <x v="0"/>
    <x v="0"/>
    <x v="38"/>
    <x v="32"/>
    <n v="31907"/>
    <x v="0"/>
    <s v="FUR-CH-10002084"/>
    <x v="0"/>
    <x v="1"/>
    <s v="Hon Mobius Operator's Chair"/>
    <n v="368.96999999999997"/>
    <n v="3"/>
    <n v="0"/>
    <n v="81.173400000000001"/>
    <s v="NO"/>
    <n v="0"/>
    <n v="1106.9099999999999"/>
    <n v="5"/>
  </r>
  <r>
    <n v="3748"/>
    <s v="CA-2017-161956"/>
    <x v="151"/>
    <d v="2017-08-29T00:00:00"/>
    <x v="0"/>
    <x v="112"/>
    <x v="112"/>
    <x v="1"/>
    <x v="0"/>
    <x v="75"/>
    <x v="1"/>
    <n v="90301"/>
    <x v="1"/>
    <s v="FUR-FU-10002937"/>
    <x v="0"/>
    <x v="5"/>
    <s v="GE 48&quot; Fluorescent Tube, Cool White Energy Saver, 34 Watts, 30/Box"/>
    <n v="198.46"/>
    <n v="2"/>
    <n v="0"/>
    <n v="99.23"/>
    <s v="Yes"/>
    <n v="0"/>
    <n v="396.92"/>
    <n v="2"/>
  </r>
  <r>
    <n v="3749"/>
    <s v="CA-2017-161956"/>
    <x v="151"/>
    <d v="2017-08-29T00:00:00"/>
    <x v="0"/>
    <x v="112"/>
    <x v="112"/>
    <x v="1"/>
    <x v="0"/>
    <x v="75"/>
    <x v="1"/>
    <n v="90301"/>
    <x v="1"/>
    <s v="OFF-AP-10001242"/>
    <x v="1"/>
    <x v="9"/>
    <s v="APC 7 Outlet Network SurgeArrest Surge Protector"/>
    <n v="321.92"/>
    <n v="4"/>
    <n v="0"/>
    <n v="96.575999999999993"/>
    <s v="Yes"/>
    <n v="0"/>
    <n v="1287.68"/>
    <n v="2"/>
  </r>
  <r>
    <n v="3750"/>
    <s v="CA-2017-161956"/>
    <x v="151"/>
    <d v="2017-08-29T00:00:00"/>
    <x v="0"/>
    <x v="112"/>
    <x v="112"/>
    <x v="1"/>
    <x v="0"/>
    <x v="75"/>
    <x v="1"/>
    <n v="90301"/>
    <x v="1"/>
    <s v="TEC-CO-10001571"/>
    <x v="2"/>
    <x v="16"/>
    <s v="Sharp 1540cs Digital Laser Copier"/>
    <n v="879.98400000000004"/>
    <n v="2"/>
    <n v="0.2"/>
    <n v="329.99400000000003"/>
    <s v="Yes"/>
    <n v="351.99360000000001"/>
    <n v="1407.9744000000001"/>
    <n v="2"/>
  </r>
  <r>
    <n v="3751"/>
    <s v="CA-2017-161956"/>
    <x v="151"/>
    <d v="2017-08-29T00:00:00"/>
    <x v="0"/>
    <x v="112"/>
    <x v="112"/>
    <x v="1"/>
    <x v="0"/>
    <x v="75"/>
    <x v="1"/>
    <n v="90301"/>
    <x v="1"/>
    <s v="OFF-SU-10002503"/>
    <x v="1"/>
    <x v="14"/>
    <s v="Acme Preferred Stainless Steel Scissors"/>
    <n v="28.4"/>
    <n v="5"/>
    <n v="0"/>
    <n v="8.2359999999999989"/>
    <s v="Yes"/>
    <n v="0"/>
    <n v="142"/>
    <n v="2"/>
  </r>
  <r>
    <n v="3752"/>
    <s v="CA-2017-161956"/>
    <x v="151"/>
    <d v="2017-08-29T00:00:00"/>
    <x v="0"/>
    <x v="112"/>
    <x v="112"/>
    <x v="1"/>
    <x v="0"/>
    <x v="75"/>
    <x v="1"/>
    <n v="90301"/>
    <x v="1"/>
    <s v="FUR-CH-10004886"/>
    <x v="0"/>
    <x v="1"/>
    <s v="Bevis Steel Folding Chairs"/>
    <n v="230.28000000000003"/>
    <n v="3"/>
    <n v="0.2"/>
    <n v="23.027999999999992"/>
    <s v="Yes"/>
    <n v="138.16800000000003"/>
    <n v="552.67200000000014"/>
    <n v="2"/>
  </r>
  <r>
    <n v="3753"/>
    <s v="CA-2017-161956"/>
    <x v="151"/>
    <d v="2017-08-29T00:00:00"/>
    <x v="0"/>
    <x v="112"/>
    <x v="112"/>
    <x v="1"/>
    <x v="0"/>
    <x v="75"/>
    <x v="1"/>
    <n v="90301"/>
    <x v="1"/>
    <s v="OFF-PA-10001289"/>
    <x v="1"/>
    <x v="10"/>
    <s v="White Computer Printout Paper by Universal"/>
    <n v="116.28"/>
    <n v="3"/>
    <n v="0"/>
    <n v="56.977199999999996"/>
    <s v="Yes"/>
    <n v="0"/>
    <n v="348.84000000000003"/>
    <n v="2"/>
  </r>
  <r>
    <n v="3754"/>
    <s v="CA-2017-161956"/>
    <x v="151"/>
    <d v="2017-08-29T00:00:00"/>
    <x v="0"/>
    <x v="112"/>
    <x v="112"/>
    <x v="1"/>
    <x v="0"/>
    <x v="75"/>
    <x v="1"/>
    <n v="90301"/>
    <x v="1"/>
    <s v="OFF-BI-10003650"/>
    <x v="1"/>
    <x v="8"/>
    <s v="GBC DocuBind 300 Electric Binding Machine"/>
    <n v="841.5680000000001"/>
    <n v="2"/>
    <n v="0.2"/>
    <n v="294.54879999999991"/>
    <s v="Yes"/>
    <n v="336.62720000000007"/>
    <n v="1346.5088000000001"/>
    <n v="2"/>
  </r>
  <r>
    <n v="3755"/>
    <s v="CA-2017-161956"/>
    <x v="151"/>
    <d v="2017-08-29T00:00:00"/>
    <x v="0"/>
    <x v="112"/>
    <x v="112"/>
    <x v="1"/>
    <x v="0"/>
    <x v="75"/>
    <x v="1"/>
    <n v="90301"/>
    <x v="1"/>
    <s v="OFF-ST-10001370"/>
    <x v="1"/>
    <x v="4"/>
    <s v="Sensible Storage WireTech Storage Systems"/>
    <n v="354.90000000000003"/>
    <n v="5"/>
    <n v="0"/>
    <n v="17.744999999999962"/>
    <s v="Yes"/>
    <n v="0"/>
    <n v="1774.5000000000002"/>
    <n v="2"/>
  </r>
  <r>
    <n v="3756"/>
    <s v="CA-2016-116799"/>
    <x v="840"/>
    <d v="2016-03-06T00:00:00"/>
    <x v="2"/>
    <x v="684"/>
    <x v="684"/>
    <x v="1"/>
    <x v="0"/>
    <x v="372"/>
    <x v="5"/>
    <n v="79762"/>
    <x v="2"/>
    <s v="OFF-PA-10001892"/>
    <x v="1"/>
    <x v="10"/>
    <s v="Rediform Wirebound &quot;Phone Memo&quot; Message Book, 11 x 5-3/4"/>
    <n v="42.783999999999999"/>
    <n v="7"/>
    <n v="0.2"/>
    <n v="15.509199999999998"/>
    <s v="NO"/>
    <n v="59.897600000000004"/>
    <n v="239.59039999999999"/>
    <n v="3"/>
  </r>
  <r>
    <n v="3757"/>
    <s v="CA-2016-116799"/>
    <x v="840"/>
    <d v="2016-03-06T00:00:00"/>
    <x v="2"/>
    <x v="684"/>
    <x v="684"/>
    <x v="1"/>
    <x v="0"/>
    <x v="372"/>
    <x v="5"/>
    <n v="79762"/>
    <x v="2"/>
    <s v="FUR-CH-10004983"/>
    <x v="0"/>
    <x v="1"/>
    <s v="Office Star - Mid Back Dual function Ergonomic High Back Chair with 2-Way Adjustable Arms"/>
    <n v="563.42999999999984"/>
    <n v="5"/>
    <n v="0.3"/>
    <n v="-56.343000000000018"/>
    <s v="NO"/>
    <n v="845.14499999999975"/>
    <n v="1972.0049999999994"/>
    <n v="3"/>
  </r>
  <r>
    <n v="3758"/>
    <s v="CA-2016-111283"/>
    <x v="905"/>
    <d v="2016-03-04T00:00:00"/>
    <x v="1"/>
    <x v="48"/>
    <x v="48"/>
    <x v="0"/>
    <x v="0"/>
    <x v="46"/>
    <x v="24"/>
    <n v="43055"/>
    <x v="3"/>
    <s v="OFF-AR-10001615"/>
    <x v="1"/>
    <x v="6"/>
    <s v="Newell 34"/>
    <n v="111.104"/>
    <n v="7"/>
    <n v="0.2"/>
    <n v="8.3328000000000024"/>
    <s v="NO"/>
    <n v="155.54560000000001"/>
    <n v="622.18239999999992"/>
    <n v="4"/>
  </r>
  <r>
    <n v="3759"/>
    <s v="CA-2015-167745"/>
    <x v="227"/>
    <d v="2015-09-23T00:00:00"/>
    <x v="1"/>
    <x v="334"/>
    <x v="334"/>
    <x v="1"/>
    <x v="0"/>
    <x v="1"/>
    <x v="1"/>
    <n v="90049"/>
    <x v="1"/>
    <s v="OFF-AR-10003602"/>
    <x v="1"/>
    <x v="6"/>
    <s v="Quartet Omega Colored Chalk, 12/Pack"/>
    <n v="11.68"/>
    <n v="2"/>
    <n v="0"/>
    <n v="5.4895999999999994"/>
    <s v="NO"/>
    <n v="0"/>
    <n v="23.36"/>
    <n v="5"/>
  </r>
  <r>
    <n v="3760"/>
    <s v="CA-2015-167745"/>
    <x v="227"/>
    <d v="2015-09-23T00:00:00"/>
    <x v="1"/>
    <x v="334"/>
    <x v="334"/>
    <x v="1"/>
    <x v="0"/>
    <x v="1"/>
    <x v="1"/>
    <n v="90049"/>
    <x v="1"/>
    <s v="OFF-SU-10004782"/>
    <x v="1"/>
    <x v="14"/>
    <s v="Elite 5&quot; Scissors"/>
    <n v="16.899999999999999"/>
    <n v="2"/>
    <n v="0"/>
    <n v="5.0699999999999985"/>
    <s v="NO"/>
    <n v="0"/>
    <n v="33.799999999999997"/>
    <n v="5"/>
  </r>
  <r>
    <n v="3761"/>
    <s v="CA-2015-167745"/>
    <x v="227"/>
    <d v="2015-09-23T00:00:00"/>
    <x v="1"/>
    <x v="334"/>
    <x v="334"/>
    <x v="1"/>
    <x v="0"/>
    <x v="1"/>
    <x v="1"/>
    <n v="90049"/>
    <x v="1"/>
    <s v="FUR-FU-10001591"/>
    <x v="0"/>
    <x v="5"/>
    <s v="Advantus Panel Wall Certificate Holder - 8.5x11"/>
    <n v="24.4"/>
    <n v="2"/>
    <n v="0"/>
    <n v="10.248000000000001"/>
    <s v="NO"/>
    <n v="0"/>
    <n v="48.8"/>
    <n v="5"/>
  </r>
  <r>
    <n v="3762"/>
    <s v="CA-2017-104577"/>
    <x v="605"/>
    <d v="2017-05-17T00:00:00"/>
    <x v="1"/>
    <x v="237"/>
    <x v="237"/>
    <x v="0"/>
    <x v="0"/>
    <x v="231"/>
    <x v="31"/>
    <n v="2149"/>
    <x v="3"/>
    <s v="OFF-PA-10000659"/>
    <x v="1"/>
    <x v="10"/>
    <s v="TOPS Carbonless Receipt Book, Four 2-3/4 x 7-1/4 Money Receipts per Page"/>
    <n v="87.6"/>
    <n v="5"/>
    <n v="0"/>
    <n v="42.047999999999995"/>
    <s v="NO"/>
    <n v="0"/>
    <n v="438"/>
    <n v="5"/>
  </r>
  <r>
    <n v="3763"/>
    <s v="CA-2016-156251"/>
    <x v="572"/>
    <d v="2016-08-18T00:00:00"/>
    <x v="0"/>
    <x v="378"/>
    <x v="378"/>
    <x v="1"/>
    <x v="0"/>
    <x v="373"/>
    <x v="6"/>
    <n v="53214"/>
    <x v="2"/>
    <s v="FUR-BO-10001337"/>
    <x v="0"/>
    <x v="0"/>
    <s v="O'Sullivan Living Dimensions 2-Shelf Bookcases"/>
    <n v="241.96"/>
    <n v="2"/>
    <n v="0"/>
    <n v="24.195999999999998"/>
    <s v="NO"/>
    <n v="0"/>
    <n v="483.92"/>
    <n v="5"/>
  </r>
  <r>
    <n v="3764"/>
    <s v="CA-2016-156251"/>
    <x v="572"/>
    <d v="2016-08-18T00:00:00"/>
    <x v="0"/>
    <x v="378"/>
    <x v="378"/>
    <x v="1"/>
    <x v="0"/>
    <x v="373"/>
    <x v="6"/>
    <n v="53214"/>
    <x v="2"/>
    <s v="OFF-BI-10003529"/>
    <x v="1"/>
    <x v="8"/>
    <s v="Avery Round Ring Poly Binders"/>
    <n v="8.52"/>
    <n v="3"/>
    <n v="0"/>
    <n v="4.1747999999999994"/>
    <s v="NO"/>
    <n v="0"/>
    <n v="25.56"/>
    <n v="5"/>
  </r>
  <r>
    <n v="3765"/>
    <s v="CA-2017-125878"/>
    <x v="906"/>
    <d v="2017-03-02T00:00:00"/>
    <x v="1"/>
    <x v="659"/>
    <x v="659"/>
    <x v="0"/>
    <x v="0"/>
    <x v="22"/>
    <x v="10"/>
    <n v="60623"/>
    <x v="2"/>
    <s v="OFF-BI-10002609"/>
    <x v="1"/>
    <x v="8"/>
    <s v="Avery Hidden Tab Dividers for Binding Systems"/>
    <n v="1.7879999999999996"/>
    <n v="3"/>
    <n v="0.8"/>
    <n v="-3.0396000000000001"/>
    <s v="NO"/>
    <n v="4.291199999999999"/>
    <n v="1.0728"/>
    <n v="5"/>
  </r>
  <r>
    <n v="3766"/>
    <s v="CA-2016-163153"/>
    <x v="844"/>
    <d v="2016-03-25T00:00:00"/>
    <x v="1"/>
    <x v="678"/>
    <x v="678"/>
    <x v="1"/>
    <x v="0"/>
    <x v="12"/>
    <x v="5"/>
    <n v="77036"/>
    <x v="2"/>
    <s v="FUR-TA-10004767"/>
    <x v="0"/>
    <x v="3"/>
    <s v="Safco Drafting Table"/>
    <n v="99.372"/>
    <n v="2"/>
    <n v="0.3"/>
    <n v="-1.4196000000000097"/>
    <s v="NO"/>
    <n v="59.623199999999997"/>
    <n v="139.1208"/>
    <n v="4"/>
  </r>
  <r>
    <n v="3767"/>
    <s v="CA-2016-163153"/>
    <x v="844"/>
    <d v="2016-03-25T00:00:00"/>
    <x v="1"/>
    <x v="678"/>
    <x v="678"/>
    <x v="1"/>
    <x v="0"/>
    <x v="12"/>
    <x v="5"/>
    <n v="77036"/>
    <x v="2"/>
    <s v="OFF-AR-10001868"/>
    <x v="1"/>
    <x v="6"/>
    <s v="Prang Dustless Chalk Sticks"/>
    <n v="1.3440000000000001"/>
    <n v="1"/>
    <n v="0.2"/>
    <n v="0.504"/>
    <s v="NO"/>
    <n v="0.26880000000000004"/>
    <n v="1.0752000000000002"/>
    <n v="4"/>
  </r>
  <r>
    <n v="3768"/>
    <s v="CA-2015-103205"/>
    <x v="575"/>
    <d v="2015-12-10T00:00:00"/>
    <x v="0"/>
    <x v="342"/>
    <x v="342"/>
    <x v="2"/>
    <x v="0"/>
    <x v="12"/>
    <x v="5"/>
    <n v="77036"/>
    <x v="2"/>
    <s v="TEC-PH-10004896"/>
    <x v="2"/>
    <x v="7"/>
    <s v="Nokia Lumia 521 (T-Mobile)"/>
    <n v="119.96000000000001"/>
    <n v="5"/>
    <n v="0.2"/>
    <n v="11.996000000000002"/>
    <s v="NO"/>
    <n v="119.96000000000002"/>
    <n v="479.84000000000003"/>
    <n v="2"/>
  </r>
  <r>
    <n v="3769"/>
    <s v="CA-2014-153913"/>
    <x v="757"/>
    <d v="2014-12-20T00:00:00"/>
    <x v="0"/>
    <x v="10"/>
    <x v="10"/>
    <x v="1"/>
    <x v="0"/>
    <x v="146"/>
    <x v="2"/>
    <n v="33012"/>
    <x v="0"/>
    <s v="FUR-CH-10000988"/>
    <x v="0"/>
    <x v="1"/>
    <s v="Hon Olson Stacker Stools"/>
    <n v="1013.8320000000001"/>
    <n v="9"/>
    <n v="0.2"/>
    <n v="101.38319999999999"/>
    <s v="NO"/>
    <n v="1824.8976000000002"/>
    <n v="7299.590400000001"/>
    <n v="4"/>
  </r>
  <r>
    <n v="3770"/>
    <s v="CA-2014-153913"/>
    <x v="757"/>
    <d v="2014-12-20T00:00:00"/>
    <x v="0"/>
    <x v="10"/>
    <x v="10"/>
    <x v="1"/>
    <x v="0"/>
    <x v="146"/>
    <x v="2"/>
    <n v="33012"/>
    <x v="0"/>
    <s v="OFF-FA-10000490"/>
    <x v="1"/>
    <x v="13"/>
    <s v="OIC Binder Clips, Mini, 1/4&quot; Capacity, Black"/>
    <n v="1.984"/>
    <n v="2"/>
    <n v="0.2"/>
    <n v="0.66959999999999997"/>
    <s v="NO"/>
    <n v="0.79360000000000008"/>
    <n v="3.1743999999999999"/>
    <n v="4"/>
  </r>
  <r>
    <n v="3771"/>
    <s v="CA-2016-155530"/>
    <x v="907"/>
    <d v="2016-12-21T00:00:00"/>
    <x v="1"/>
    <x v="380"/>
    <x v="380"/>
    <x v="0"/>
    <x v="0"/>
    <x v="8"/>
    <x v="1"/>
    <n v="94122"/>
    <x v="1"/>
    <s v="FUR-TA-10004256"/>
    <x v="0"/>
    <x v="3"/>
    <s v="Bretford “Just In Time” Height-Adjustable Multi-Task Work Tables"/>
    <n v="2003.52"/>
    <n v="6"/>
    <n v="0.2"/>
    <n v="-325.57200000000023"/>
    <s v="NO"/>
    <n v="2404.2239999999997"/>
    <n v="9616.8959999999988"/>
    <n v="4"/>
  </r>
  <r>
    <n v="3772"/>
    <s v="US-2016-101196"/>
    <x v="536"/>
    <d v="2016-05-17T00:00:00"/>
    <x v="1"/>
    <x v="524"/>
    <x v="524"/>
    <x v="1"/>
    <x v="0"/>
    <x v="10"/>
    <x v="9"/>
    <n v="19140"/>
    <x v="3"/>
    <s v="OFF-ST-10004804"/>
    <x v="1"/>
    <x v="4"/>
    <s v="Belkin 19&quot; Vented Equipment Shelf, Black"/>
    <n v="82.367999999999995"/>
    <n v="2"/>
    <n v="0.2"/>
    <n v="-19.562399999999997"/>
    <s v="NO"/>
    <n v="32.947200000000002"/>
    <n v="131.78879999999998"/>
    <n v="5"/>
  </r>
  <r>
    <n v="3773"/>
    <s v="CA-2014-115357"/>
    <x v="908"/>
    <d v="2014-08-11T00:00:00"/>
    <x v="0"/>
    <x v="288"/>
    <x v="288"/>
    <x v="0"/>
    <x v="0"/>
    <x v="29"/>
    <x v="20"/>
    <n v="29203"/>
    <x v="0"/>
    <s v="TEC-AC-10000023"/>
    <x v="2"/>
    <x v="11"/>
    <s v="Maxell 74 Minute CD-R Spindle, 50/Pack"/>
    <n v="62.91"/>
    <n v="3"/>
    <n v="0"/>
    <n v="22.647599999999997"/>
    <s v="NO"/>
    <n v="0"/>
    <n v="188.73"/>
    <n v="5"/>
  </r>
  <r>
    <n v="3774"/>
    <s v="US-2014-102715"/>
    <x v="909"/>
    <d v="2014-04-13T00:00:00"/>
    <x v="0"/>
    <x v="271"/>
    <x v="271"/>
    <x v="0"/>
    <x v="0"/>
    <x v="100"/>
    <x v="2"/>
    <n v="33180"/>
    <x v="0"/>
    <s v="OFF-FA-10001332"/>
    <x v="1"/>
    <x v="13"/>
    <s v="Acco Banker's Clasps, 5 3/4&quot;-Long"/>
    <n v="6.911999999999999"/>
    <n v="3"/>
    <n v="0.2"/>
    <n v="2.3327999999999998"/>
    <s v="NO"/>
    <n v="4.1471999999999998"/>
    <n v="16.588799999999999"/>
    <n v="2"/>
  </r>
  <r>
    <n v="3775"/>
    <s v="US-2014-102715"/>
    <x v="909"/>
    <d v="2014-04-13T00:00:00"/>
    <x v="0"/>
    <x v="271"/>
    <x v="271"/>
    <x v="0"/>
    <x v="0"/>
    <x v="100"/>
    <x v="2"/>
    <n v="33180"/>
    <x v="0"/>
    <s v="TEC-AC-10002001"/>
    <x v="2"/>
    <x v="11"/>
    <s v="Logitech Wireless Gaming Headset G930"/>
    <n v="383.97600000000006"/>
    <n v="3"/>
    <n v="0.2"/>
    <n v="81.59490000000001"/>
    <s v="NO"/>
    <n v="230.38560000000004"/>
    <n v="921.54240000000004"/>
    <n v="2"/>
  </r>
  <r>
    <n v="3776"/>
    <s v="US-2014-102715"/>
    <x v="909"/>
    <d v="2014-04-13T00:00:00"/>
    <x v="0"/>
    <x v="271"/>
    <x v="271"/>
    <x v="0"/>
    <x v="0"/>
    <x v="100"/>
    <x v="2"/>
    <n v="33180"/>
    <x v="0"/>
    <s v="OFF-PA-10000029"/>
    <x v="1"/>
    <x v="10"/>
    <s v="Xerox 224"/>
    <n v="10.368000000000002"/>
    <n v="2"/>
    <n v="0.2"/>
    <n v="3.6288"/>
    <s v="NO"/>
    <n v="4.1472000000000007"/>
    <n v="16.588800000000003"/>
    <n v="2"/>
  </r>
  <r>
    <n v="3777"/>
    <s v="US-2014-102715"/>
    <x v="909"/>
    <d v="2014-04-13T00:00:00"/>
    <x v="0"/>
    <x v="271"/>
    <x v="271"/>
    <x v="0"/>
    <x v="0"/>
    <x v="100"/>
    <x v="2"/>
    <n v="33180"/>
    <x v="0"/>
    <s v="TEC-AC-10001874"/>
    <x v="2"/>
    <x v="11"/>
    <s v="Logitech Wireless Anywhere Mouse MX for PC and Mac"/>
    <n v="335.94400000000002"/>
    <n v="7"/>
    <n v="0.2"/>
    <n v="41.992999999999995"/>
    <s v="NO"/>
    <n v="470.32160000000005"/>
    <n v="1881.2864000000002"/>
    <n v="2"/>
  </r>
  <r>
    <n v="3778"/>
    <s v="CA-2015-107937"/>
    <x v="910"/>
    <d v="2015-05-08T00:00:00"/>
    <x v="1"/>
    <x v="674"/>
    <x v="674"/>
    <x v="2"/>
    <x v="0"/>
    <x v="374"/>
    <x v="1"/>
    <n v="91911"/>
    <x v="1"/>
    <s v="FUR-FU-10002298"/>
    <x v="0"/>
    <x v="5"/>
    <s v="Rubbermaid ClusterMat Chairmats, Mat Size- 66&quot; x 60&quot;, Lip 20&quot; x 11&quot; -90 Degree Angle"/>
    <n v="665.88"/>
    <n v="6"/>
    <n v="0"/>
    <n v="106.54079999999999"/>
    <s v="NO"/>
    <n v="0"/>
    <n v="3995.2799999999997"/>
    <n v="5"/>
  </r>
  <r>
    <n v="3779"/>
    <s v="US-2017-148768"/>
    <x v="329"/>
    <d v="2017-12-02T00:00:00"/>
    <x v="0"/>
    <x v="43"/>
    <x v="43"/>
    <x v="2"/>
    <x v="0"/>
    <x v="100"/>
    <x v="2"/>
    <n v="33180"/>
    <x v="0"/>
    <s v="TEC-PH-10002564"/>
    <x v="2"/>
    <x v="7"/>
    <s v="OtterBox Defender Series Case - Samsung Galaxy S4"/>
    <n v="71.975999999999999"/>
    <n v="3"/>
    <n v="0.2"/>
    <n v="8.9969999999999892"/>
    <s v="NO"/>
    <n v="43.185600000000001"/>
    <n v="172.7424"/>
    <n v="2"/>
  </r>
  <r>
    <n v="3780"/>
    <s v="CA-2017-118521"/>
    <x v="911"/>
    <d v="2017-02-20T00:00:00"/>
    <x v="1"/>
    <x v="166"/>
    <x v="166"/>
    <x v="0"/>
    <x v="0"/>
    <x v="20"/>
    <x v="15"/>
    <n v="10035"/>
    <x v="3"/>
    <s v="OFF-PA-10003465"/>
    <x v="1"/>
    <x v="10"/>
    <s v="Xerox 1912"/>
    <n v="37.94"/>
    <n v="2"/>
    <n v="0"/>
    <n v="18.211199999999998"/>
    <s v="NO"/>
    <n v="0"/>
    <n v="75.88"/>
    <n v="4"/>
  </r>
  <r>
    <n v="3781"/>
    <s v="CA-2014-149643"/>
    <x v="912"/>
    <d v="2014-11-20T00:00:00"/>
    <x v="1"/>
    <x v="563"/>
    <x v="563"/>
    <x v="2"/>
    <x v="0"/>
    <x v="375"/>
    <x v="41"/>
    <n v="66502"/>
    <x v="2"/>
    <s v="TEC-PH-10000038"/>
    <x v="2"/>
    <x v="7"/>
    <s v="Jawbone MINI JAMBOX Wireless Bluetooth Speaker"/>
    <n v="273.95999999999998"/>
    <n v="2"/>
    <n v="0"/>
    <n v="10.958399999999983"/>
    <s v="NO"/>
    <n v="0"/>
    <n v="547.91999999999996"/>
    <n v="4"/>
  </r>
  <r>
    <n v="3782"/>
    <s v="CA-2015-135314"/>
    <x v="584"/>
    <d v="2015-07-14T00:00:00"/>
    <x v="0"/>
    <x v="430"/>
    <x v="430"/>
    <x v="0"/>
    <x v="0"/>
    <x v="10"/>
    <x v="9"/>
    <n v="19120"/>
    <x v="3"/>
    <s v="TEC-PH-10003072"/>
    <x v="2"/>
    <x v="7"/>
    <s v="Panasonic KX-TG9541B DECT 6.0 Digital 2-Line Expandable Cordless Phone With Digital Answering System"/>
    <n v="269.98199999999997"/>
    <n v="3"/>
    <n v="0.4"/>
    <n v="40.497299999999996"/>
    <s v="NO"/>
    <n v="323.97839999999997"/>
    <n v="485.96759999999995"/>
    <n v="5"/>
  </r>
  <r>
    <n v="3783"/>
    <s v="CA-2017-165204"/>
    <x v="38"/>
    <d v="2017-11-16T00:00:00"/>
    <x v="0"/>
    <x v="438"/>
    <x v="438"/>
    <x v="0"/>
    <x v="0"/>
    <x v="26"/>
    <x v="18"/>
    <n v="38109"/>
    <x v="0"/>
    <s v="OFF-PA-10003424"/>
    <x v="1"/>
    <x v="10"/>
    <s v="&quot;While you Were Out&quot; Message Book, One Form per Page"/>
    <n v="8.9039999999999999"/>
    <n v="3"/>
    <n v="0.2"/>
    <n v="3.3389999999999995"/>
    <s v="NO"/>
    <n v="5.3424000000000005"/>
    <n v="21.369599999999998"/>
    <n v="3"/>
  </r>
  <r>
    <n v="3784"/>
    <s v="CA-2017-165204"/>
    <x v="38"/>
    <d v="2017-11-16T00:00:00"/>
    <x v="0"/>
    <x v="438"/>
    <x v="438"/>
    <x v="0"/>
    <x v="0"/>
    <x v="26"/>
    <x v="18"/>
    <n v="38109"/>
    <x v="0"/>
    <s v="OFF-ST-10003716"/>
    <x v="1"/>
    <x v="4"/>
    <s v="Tennsco Double-Tier Lockers"/>
    <n v="720.06400000000008"/>
    <n v="4"/>
    <n v="0.2"/>
    <n v="-63.005600000000015"/>
    <s v="NO"/>
    <n v="576.05120000000011"/>
    <n v="2304.2048000000004"/>
    <n v="3"/>
  </r>
  <r>
    <n v="3785"/>
    <s v="CA-2017-125752"/>
    <x v="689"/>
    <d v="2017-08-04T00:00:00"/>
    <x v="1"/>
    <x v="258"/>
    <x v="258"/>
    <x v="2"/>
    <x v="0"/>
    <x v="2"/>
    <x v="2"/>
    <n v="33311"/>
    <x v="0"/>
    <s v="TEC-AC-10003590"/>
    <x v="2"/>
    <x v="11"/>
    <s v="TRENDnet 56K USB 2.0 Phone, Internet and Fax Modem"/>
    <n v="41.424000000000007"/>
    <n v="2"/>
    <n v="0.2"/>
    <n v="8.2847999999999971"/>
    <s v="NO"/>
    <n v="16.569600000000005"/>
    <n v="66.278400000000005"/>
    <n v="4"/>
  </r>
  <r>
    <n v="3786"/>
    <s v="CA-2017-112487"/>
    <x v="377"/>
    <d v="2017-12-30T00:00:00"/>
    <x v="1"/>
    <x v="426"/>
    <x v="426"/>
    <x v="2"/>
    <x v="0"/>
    <x v="38"/>
    <x v="24"/>
    <n v="43229"/>
    <x v="3"/>
    <s v="OFF-BI-10000494"/>
    <x v="1"/>
    <x v="8"/>
    <s v="Acco Economy Flexible Poly Round Ring Binder"/>
    <n v="3.1320000000000001"/>
    <n v="2"/>
    <n v="0.7"/>
    <n v="-2.6099999999999994"/>
    <s v="NO"/>
    <n v="4.3848000000000003"/>
    <n v="1.8792"/>
    <n v="4"/>
  </r>
  <r>
    <n v="3787"/>
    <s v="CA-2016-144218"/>
    <x v="731"/>
    <d v="2016-11-04T00:00:00"/>
    <x v="1"/>
    <x v="63"/>
    <x v="63"/>
    <x v="1"/>
    <x v="0"/>
    <x v="1"/>
    <x v="1"/>
    <n v="90045"/>
    <x v="1"/>
    <s v="OFF-ST-10002615"/>
    <x v="1"/>
    <x v="4"/>
    <s v="Dual Level, Single-Width Filing Carts"/>
    <n v="1085.42"/>
    <n v="7"/>
    <n v="0"/>
    <n v="282.20920000000001"/>
    <s v="NO"/>
    <n v="0"/>
    <n v="7597.9400000000005"/>
    <n v="4"/>
  </r>
  <r>
    <n v="3788"/>
    <s v="CA-2016-169971"/>
    <x v="913"/>
    <d v="2016-09-09T00:00:00"/>
    <x v="1"/>
    <x v="582"/>
    <x v="582"/>
    <x v="0"/>
    <x v="0"/>
    <x v="12"/>
    <x v="5"/>
    <n v="77041"/>
    <x v="2"/>
    <s v="OFF-AR-10002804"/>
    <x v="1"/>
    <x v="6"/>
    <s v="Faber Castell Col-Erase Pencils"/>
    <n v="3.9119999999999999"/>
    <n v="1"/>
    <n v="0.2"/>
    <n v="1.0269000000000001"/>
    <s v="NO"/>
    <n v="0.78239999999999998"/>
    <n v="3.1295999999999999"/>
    <n v="5"/>
  </r>
  <r>
    <n v="3789"/>
    <s v="CA-2016-169971"/>
    <x v="913"/>
    <d v="2016-09-09T00:00:00"/>
    <x v="1"/>
    <x v="582"/>
    <x v="582"/>
    <x v="0"/>
    <x v="0"/>
    <x v="12"/>
    <x v="5"/>
    <n v="77041"/>
    <x v="2"/>
    <s v="OFF-AR-10001044"/>
    <x v="1"/>
    <x v="6"/>
    <s v="BOSTON Ranger #55 Pencil Sharpener, Black"/>
    <n v="62.376000000000005"/>
    <n v="3"/>
    <n v="0.2"/>
    <n v="7.0172999999999952"/>
    <s v="NO"/>
    <n v="37.425600000000003"/>
    <n v="149.70240000000001"/>
    <n v="5"/>
  </r>
  <r>
    <n v="3790"/>
    <s v="US-2016-133508"/>
    <x v="764"/>
    <d v="2016-04-21T00:00:00"/>
    <x v="1"/>
    <x v="680"/>
    <x v="680"/>
    <x v="2"/>
    <x v="0"/>
    <x v="155"/>
    <x v="8"/>
    <n v="68104"/>
    <x v="2"/>
    <s v="OFF-FA-10000134"/>
    <x v="1"/>
    <x v="13"/>
    <s v="Advantus Push Pins, Aluminum Head"/>
    <n v="29.049999999999997"/>
    <n v="5"/>
    <n v="0"/>
    <n v="9.0054999999999996"/>
    <s v="NO"/>
    <n v="0"/>
    <n v="145.25"/>
    <n v="4"/>
  </r>
  <r>
    <n v="3791"/>
    <s v="CA-2014-107139"/>
    <x v="260"/>
    <d v="2014-07-11T00:00:00"/>
    <x v="1"/>
    <x v="503"/>
    <x v="503"/>
    <x v="2"/>
    <x v="0"/>
    <x v="1"/>
    <x v="1"/>
    <n v="90004"/>
    <x v="1"/>
    <s v="OFF-BI-10001670"/>
    <x v="1"/>
    <x v="8"/>
    <s v="Vinyl Sectional Post Binders"/>
    <n v="180.96000000000004"/>
    <n v="6"/>
    <n v="0.2"/>
    <n v="67.86"/>
    <s v="NO"/>
    <n v="217.15200000000004"/>
    <n v="868.60800000000017"/>
    <n v="6"/>
  </r>
  <r>
    <n v="3792"/>
    <s v="CA-2015-111325"/>
    <x v="914"/>
    <d v="2015-02-28T00:00:00"/>
    <x v="2"/>
    <x v="387"/>
    <x v="387"/>
    <x v="1"/>
    <x v="0"/>
    <x v="376"/>
    <x v="9"/>
    <n v="16602"/>
    <x v="3"/>
    <s v="OFF-BI-10000343"/>
    <x v="1"/>
    <x v="8"/>
    <s v="Pressboard Covers with Storage Hooks, 9 1/2&quot; x 11&quot;, Light Blue"/>
    <n v="4.4190000000000005"/>
    <n v="3"/>
    <n v="0.7"/>
    <n v="-3.3879000000000001"/>
    <s v="NO"/>
    <n v="9.2798999999999996"/>
    <n v="3.9771000000000019"/>
    <n v="1"/>
  </r>
  <r>
    <n v="3793"/>
    <s v="CA-2015-111325"/>
    <x v="914"/>
    <d v="2015-02-28T00:00:00"/>
    <x v="2"/>
    <x v="387"/>
    <x v="387"/>
    <x v="1"/>
    <x v="0"/>
    <x v="376"/>
    <x v="9"/>
    <n v="16602"/>
    <x v="3"/>
    <s v="OFF-AR-10002257"/>
    <x v="1"/>
    <x v="6"/>
    <s v="Eldon Spacemaker Box, Quick-Snap Lid, Clear"/>
    <n v="16.032"/>
    <n v="6"/>
    <n v="0.2"/>
    <n v="2.2043999999999979"/>
    <s v="NO"/>
    <n v="19.238400000000002"/>
    <n v="76.953600000000009"/>
    <n v="1"/>
  </r>
  <r>
    <n v="3794"/>
    <s v="CA-2015-163762"/>
    <x v="154"/>
    <d v="2015-12-01T00:00:00"/>
    <x v="1"/>
    <x v="188"/>
    <x v="188"/>
    <x v="0"/>
    <x v="0"/>
    <x v="20"/>
    <x v="15"/>
    <n v="10024"/>
    <x v="3"/>
    <s v="OFF-AR-10001915"/>
    <x v="1"/>
    <x v="6"/>
    <s v="Peel-Off China Markers"/>
    <n v="29.79"/>
    <n v="3"/>
    <n v="0"/>
    <n v="12.511800000000001"/>
    <s v="NO"/>
    <n v="0"/>
    <n v="89.37"/>
    <n v="4"/>
  </r>
  <r>
    <n v="3795"/>
    <s v="US-2014-117163"/>
    <x v="915"/>
    <d v="2014-02-02T00:00:00"/>
    <x v="1"/>
    <x v="719"/>
    <x v="719"/>
    <x v="0"/>
    <x v="0"/>
    <x v="70"/>
    <x v="1"/>
    <n v="92037"/>
    <x v="1"/>
    <s v="OFF-ST-10003692"/>
    <x v="1"/>
    <x v="4"/>
    <s v="Recycled Steel Personal File for Hanging File Folders"/>
    <n v="57.23"/>
    <n v="1"/>
    <n v="0"/>
    <n v="14.307499999999997"/>
    <s v="NO"/>
    <n v="0"/>
    <n v="57.23"/>
    <n v="6"/>
  </r>
  <r>
    <n v="3796"/>
    <s v="US-2014-117163"/>
    <x v="915"/>
    <d v="2014-02-02T00:00:00"/>
    <x v="1"/>
    <x v="719"/>
    <x v="719"/>
    <x v="0"/>
    <x v="0"/>
    <x v="70"/>
    <x v="1"/>
    <n v="92037"/>
    <x v="1"/>
    <s v="FUR-TA-10003469"/>
    <x v="0"/>
    <x v="3"/>
    <s v="Balt Split Level Computer Training Table"/>
    <n v="333"/>
    <n v="3"/>
    <n v="0.2"/>
    <n v="-16.649999999999991"/>
    <s v="NO"/>
    <n v="199.8"/>
    <n v="799.2"/>
    <n v="6"/>
  </r>
  <r>
    <n v="3797"/>
    <s v="US-2014-117163"/>
    <x v="915"/>
    <d v="2014-02-02T00:00:00"/>
    <x v="1"/>
    <x v="719"/>
    <x v="719"/>
    <x v="0"/>
    <x v="0"/>
    <x v="70"/>
    <x v="1"/>
    <n v="92037"/>
    <x v="1"/>
    <s v="OFF-AR-10003179"/>
    <x v="1"/>
    <x v="6"/>
    <s v="Dixon Ticonderoga Core-Lock Colored Pencils"/>
    <n v="36.44"/>
    <n v="4"/>
    <n v="0"/>
    <n v="12.025199999999998"/>
    <s v="NO"/>
    <n v="0"/>
    <n v="145.76"/>
    <n v="6"/>
  </r>
  <r>
    <n v="3798"/>
    <s v="CA-2017-121314"/>
    <x v="397"/>
    <d v="2017-09-26T00:00:00"/>
    <x v="2"/>
    <x v="648"/>
    <x v="648"/>
    <x v="0"/>
    <x v="0"/>
    <x v="100"/>
    <x v="2"/>
    <n v="33178"/>
    <x v="0"/>
    <s v="OFF-PA-10003395"/>
    <x v="1"/>
    <x v="10"/>
    <s v="Xerox 1941"/>
    <n v="251.64"/>
    <n v="3"/>
    <n v="0.2"/>
    <n v="88.073999999999984"/>
    <s v="NO"/>
    <n v="150.98400000000001"/>
    <n v="603.93599999999992"/>
    <n v="3"/>
  </r>
  <r>
    <n v="3799"/>
    <s v="CA-2017-147760"/>
    <x v="259"/>
    <d v="2017-11-05T00:00:00"/>
    <x v="2"/>
    <x v="126"/>
    <x v="126"/>
    <x v="1"/>
    <x v="0"/>
    <x v="247"/>
    <x v="3"/>
    <n v="27405"/>
    <x v="0"/>
    <s v="FUR-TA-10004575"/>
    <x v="0"/>
    <x v="3"/>
    <s v="Hon 5100 Series Wood Tables"/>
    <n v="523.76400000000001"/>
    <n v="3"/>
    <n v="0.4"/>
    <n v="-192.04680000000008"/>
    <s v="NO"/>
    <n v="628.51679999999999"/>
    <n v="942.77519999999993"/>
    <n v="1"/>
  </r>
  <r>
    <n v="3800"/>
    <s v="CA-2017-147760"/>
    <x v="259"/>
    <d v="2017-11-05T00:00:00"/>
    <x v="2"/>
    <x v="126"/>
    <x v="126"/>
    <x v="1"/>
    <x v="0"/>
    <x v="247"/>
    <x v="3"/>
    <n v="27405"/>
    <x v="0"/>
    <s v="TEC-PH-10002483"/>
    <x v="2"/>
    <x v="7"/>
    <s v="Motorola Moto X"/>
    <n v="1359.96"/>
    <n v="5"/>
    <n v="0.2"/>
    <n v="118.99650000000003"/>
    <s v="NO"/>
    <n v="1359.96"/>
    <n v="5439.84"/>
    <n v="1"/>
  </r>
  <r>
    <n v="3801"/>
    <s v="CA-2016-156503"/>
    <x v="500"/>
    <d v="2016-10-20T00:00:00"/>
    <x v="1"/>
    <x v="720"/>
    <x v="720"/>
    <x v="0"/>
    <x v="0"/>
    <x v="108"/>
    <x v="3"/>
    <n v="28540"/>
    <x v="0"/>
    <s v="FUR-CH-10003606"/>
    <x v="0"/>
    <x v="1"/>
    <s v="SAFCO Folding Chair Trolley"/>
    <n v="102.59200000000001"/>
    <n v="1"/>
    <n v="0.2"/>
    <n v="10.2592"/>
    <s v="NO"/>
    <n v="20.518400000000003"/>
    <n v="82.073600000000013"/>
    <n v="6"/>
  </r>
  <r>
    <n v="3802"/>
    <s v="CA-2016-156503"/>
    <x v="500"/>
    <d v="2016-10-20T00:00:00"/>
    <x v="1"/>
    <x v="720"/>
    <x v="720"/>
    <x v="0"/>
    <x v="0"/>
    <x v="108"/>
    <x v="3"/>
    <n v="28540"/>
    <x v="0"/>
    <s v="TEC-AC-10002473"/>
    <x v="2"/>
    <x v="11"/>
    <s v="Maxell 4.7GB DVD-R"/>
    <n v="22.704000000000001"/>
    <n v="1"/>
    <n v="0.2"/>
    <n v="5.9597999999999995"/>
    <s v="NO"/>
    <n v="4.5407999999999999"/>
    <n v="18.1632"/>
    <n v="6"/>
  </r>
  <r>
    <n v="3803"/>
    <s v="CA-2016-156503"/>
    <x v="500"/>
    <d v="2016-10-20T00:00:00"/>
    <x v="1"/>
    <x v="720"/>
    <x v="720"/>
    <x v="0"/>
    <x v="0"/>
    <x v="108"/>
    <x v="3"/>
    <n v="28540"/>
    <x v="0"/>
    <s v="OFF-PA-10002319"/>
    <x v="1"/>
    <x v="10"/>
    <s v="Xerox 1944"/>
    <n v="93.024000000000001"/>
    <n v="3"/>
    <n v="0.2"/>
    <n v="33.721199999999996"/>
    <s v="NO"/>
    <n v="55.814400000000006"/>
    <n v="223.2576"/>
    <n v="6"/>
  </r>
  <r>
    <n v="3804"/>
    <s v="CA-2016-156503"/>
    <x v="500"/>
    <d v="2016-10-20T00:00:00"/>
    <x v="1"/>
    <x v="720"/>
    <x v="720"/>
    <x v="0"/>
    <x v="0"/>
    <x v="108"/>
    <x v="3"/>
    <n v="28540"/>
    <x v="0"/>
    <s v="OFF-SU-10000946"/>
    <x v="1"/>
    <x v="14"/>
    <s v="Staple remover"/>
    <n v="12.768000000000001"/>
    <n v="2"/>
    <n v="0.2"/>
    <n v="1.436399999999999"/>
    <s v="NO"/>
    <n v="5.1072000000000006"/>
    <n v="20.428800000000003"/>
    <n v="6"/>
  </r>
  <r>
    <n v="3805"/>
    <s v="CA-2016-156503"/>
    <x v="500"/>
    <d v="2016-10-20T00:00:00"/>
    <x v="1"/>
    <x v="720"/>
    <x v="720"/>
    <x v="0"/>
    <x v="0"/>
    <x v="108"/>
    <x v="3"/>
    <n v="28540"/>
    <x v="0"/>
    <s v="OFF-EN-10001335"/>
    <x v="1"/>
    <x v="12"/>
    <s v="White Business Envelopes with Contemporary Seam, Recycled White Business Envelopes"/>
    <n v="35.008000000000003"/>
    <n v="4"/>
    <n v="0.2"/>
    <n v="13.127999999999998"/>
    <s v="NO"/>
    <n v="28.006400000000003"/>
    <n v="112.02560000000001"/>
    <n v="6"/>
  </r>
  <r>
    <n v="3806"/>
    <s v="CA-2016-156503"/>
    <x v="500"/>
    <d v="2016-10-20T00:00:00"/>
    <x v="1"/>
    <x v="720"/>
    <x v="720"/>
    <x v="0"/>
    <x v="0"/>
    <x v="108"/>
    <x v="3"/>
    <n v="28540"/>
    <x v="0"/>
    <s v="OFF-PA-10002377"/>
    <x v="1"/>
    <x v="10"/>
    <s v="Xerox 1916"/>
    <n v="39.152000000000001"/>
    <n v="1"/>
    <n v="0.2"/>
    <n v="14.681999999999999"/>
    <s v="NO"/>
    <n v="7.8304000000000009"/>
    <n v="31.3216"/>
    <n v="6"/>
  </r>
  <r>
    <n v="3807"/>
    <s v="CA-2015-113628"/>
    <x v="768"/>
    <d v="2015-11-19T00:00:00"/>
    <x v="1"/>
    <x v="706"/>
    <x v="706"/>
    <x v="1"/>
    <x v="0"/>
    <x v="369"/>
    <x v="2"/>
    <n v="33317"/>
    <x v="0"/>
    <s v="OFF-AR-10001246"/>
    <x v="1"/>
    <x v="6"/>
    <s v="Newell 317"/>
    <n v="11.76"/>
    <n v="5"/>
    <n v="0.2"/>
    <n v="1.3229999999999991"/>
    <s v="Yes"/>
    <n v="11.76"/>
    <n v="47.04"/>
    <n v="7"/>
  </r>
  <r>
    <n v="3808"/>
    <s v="CA-2015-113628"/>
    <x v="768"/>
    <d v="2015-11-19T00:00:00"/>
    <x v="1"/>
    <x v="706"/>
    <x v="706"/>
    <x v="1"/>
    <x v="0"/>
    <x v="369"/>
    <x v="2"/>
    <n v="33317"/>
    <x v="0"/>
    <s v="OFF-BI-10003291"/>
    <x v="1"/>
    <x v="8"/>
    <s v="Wilson Jones Leather-Like Binders with DublLock Round Rings"/>
    <n v="5.2380000000000013"/>
    <n v="2"/>
    <n v="0.7"/>
    <n v="-4.0158000000000005"/>
    <s v="Yes"/>
    <n v="7.3332000000000015"/>
    <n v="3.1428000000000011"/>
    <n v="7"/>
  </r>
  <r>
    <n v="3809"/>
    <s v="CA-2015-113628"/>
    <x v="768"/>
    <d v="2015-11-19T00:00:00"/>
    <x v="1"/>
    <x v="706"/>
    <x v="706"/>
    <x v="1"/>
    <x v="0"/>
    <x v="369"/>
    <x v="2"/>
    <n v="33317"/>
    <x v="0"/>
    <s v="OFF-BI-10002799"/>
    <x v="1"/>
    <x v="8"/>
    <s v="SlimView Poly Binder, 3/8&quot;"/>
    <n v="4.6619999999999999"/>
    <n v="3"/>
    <n v="0.7"/>
    <n v="-3.7295999999999996"/>
    <s v="Yes"/>
    <n v="9.7902000000000005"/>
    <n v="4.1958000000000002"/>
    <n v="7"/>
  </r>
  <r>
    <n v="3810"/>
    <s v="CA-2015-113628"/>
    <x v="768"/>
    <d v="2015-11-19T00:00:00"/>
    <x v="1"/>
    <x v="706"/>
    <x v="706"/>
    <x v="1"/>
    <x v="0"/>
    <x v="369"/>
    <x v="2"/>
    <n v="33317"/>
    <x v="0"/>
    <s v="FUR-CH-10003298"/>
    <x v="0"/>
    <x v="1"/>
    <s v="Office Star - Contemporary Task Swivel chair with Loop Arms, Charcoal"/>
    <n v="523.91999999999996"/>
    <n v="5"/>
    <n v="0.2"/>
    <n v="-72.039000000000044"/>
    <s v="Yes"/>
    <n v="523.91999999999996"/>
    <n v="2095.6799999999998"/>
    <n v="7"/>
  </r>
  <r>
    <n v="3811"/>
    <s v="CA-2015-113628"/>
    <x v="768"/>
    <d v="2015-11-19T00:00:00"/>
    <x v="1"/>
    <x v="706"/>
    <x v="706"/>
    <x v="1"/>
    <x v="0"/>
    <x v="369"/>
    <x v="2"/>
    <n v="33317"/>
    <x v="0"/>
    <s v="TEC-PH-10000441"/>
    <x v="2"/>
    <x v="7"/>
    <s v="VTech DS6151"/>
    <n v="100.792"/>
    <n v="1"/>
    <n v="0.2"/>
    <n v="10.079200000000007"/>
    <s v="Yes"/>
    <n v="20.1584"/>
    <n v="80.633600000000001"/>
    <n v="7"/>
  </r>
  <r>
    <n v="3812"/>
    <s v="CA-2015-113628"/>
    <x v="768"/>
    <d v="2015-11-19T00:00:00"/>
    <x v="1"/>
    <x v="706"/>
    <x v="706"/>
    <x v="1"/>
    <x v="0"/>
    <x v="369"/>
    <x v="2"/>
    <n v="33317"/>
    <x v="0"/>
    <s v="FUR-CH-10004477"/>
    <x v="0"/>
    <x v="1"/>
    <s v="Global Push Button Manager's Chair, Indigo"/>
    <n v="146.13600000000002"/>
    <n v="3"/>
    <n v="0.2"/>
    <n v="16.440299999999986"/>
    <s v="Yes"/>
    <n v="87.681600000000017"/>
    <n v="350.72640000000007"/>
    <n v="7"/>
  </r>
  <r>
    <n v="3813"/>
    <s v="CA-2017-147753"/>
    <x v="916"/>
    <d v="2017-03-05T00:00:00"/>
    <x v="3"/>
    <x v="7"/>
    <x v="7"/>
    <x v="0"/>
    <x v="0"/>
    <x v="158"/>
    <x v="6"/>
    <n v="53209"/>
    <x v="2"/>
    <s v="OFF-LA-10003537"/>
    <x v="1"/>
    <x v="2"/>
    <s v="Avery 515"/>
    <n v="25.06"/>
    <n v="2"/>
    <n v="0"/>
    <n v="11.778199999999998"/>
    <s v="NO"/>
    <n v="0"/>
    <n v="50.12"/>
    <n v="0"/>
  </r>
  <r>
    <n v="3814"/>
    <s v="CA-2015-103961"/>
    <x v="599"/>
    <d v="2015-11-09T00:00:00"/>
    <x v="1"/>
    <x v="159"/>
    <x v="159"/>
    <x v="0"/>
    <x v="0"/>
    <x v="94"/>
    <x v="10"/>
    <n v="62301"/>
    <x v="2"/>
    <s v="OFF-LA-10004484"/>
    <x v="1"/>
    <x v="2"/>
    <s v="Avery 476"/>
    <n v="19.824000000000002"/>
    <n v="6"/>
    <n v="0.2"/>
    <n v="6.4427999999999992"/>
    <s v="NO"/>
    <n v="23.788800000000005"/>
    <n v="95.155200000000008"/>
    <n v="4"/>
  </r>
  <r>
    <n v="3815"/>
    <s v="CA-2016-152471"/>
    <x v="630"/>
    <d v="2016-07-08T00:00:00"/>
    <x v="3"/>
    <x v="9"/>
    <x v="9"/>
    <x v="0"/>
    <x v="0"/>
    <x v="108"/>
    <x v="2"/>
    <n v="32216"/>
    <x v="0"/>
    <s v="TEC-PH-10002824"/>
    <x v="2"/>
    <x v="7"/>
    <s v="Jabra SPEAK 410 Multidevice Speakerphone"/>
    <n v="823.96000000000015"/>
    <n v="5"/>
    <n v="0.2"/>
    <n v="51.497499999999974"/>
    <s v="NO"/>
    <n v="823.96000000000026"/>
    <n v="3295.8400000000011"/>
    <n v="0"/>
  </r>
  <r>
    <n v="3816"/>
    <s v="CA-2016-152471"/>
    <x v="630"/>
    <d v="2016-07-08T00:00:00"/>
    <x v="3"/>
    <x v="9"/>
    <x v="9"/>
    <x v="0"/>
    <x v="0"/>
    <x v="108"/>
    <x v="2"/>
    <n v="32216"/>
    <x v="0"/>
    <s v="OFF-PA-10004965"/>
    <x v="1"/>
    <x v="10"/>
    <s v="Xerox 1921"/>
    <n v="15.984000000000002"/>
    <n v="2"/>
    <n v="0.2"/>
    <n v="4.9949999999999992"/>
    <s v="NO"/>
    <n v="6.3936000000000011"/>
    <n v="25.574400000000004"/>
    <n v="0"/>
  </r>
  <r>
    <n v="3817"/>
    <s v="CA-2015-102582"/>
    <x v="426"/>
    <d v="2015-09-19T00:00:00"/>
    <x v="1"/>
    <x v="508"/>
    <x v="508"/>
    <x v="0"/>
    <x v="0"/>
    <x v="216"/>
    <x v="19"/>
    <n v="36608"/>
    <x v="0"/>
    <s v="FUR-TA-10003569"/>
    <x v="0"/>
    <x v="3"/>
    <s v="Bretford CR8500 Series Meeting Room Furniture"/>
    <n v="801.96"/>
    <n v="2"/>
    <n v="0"/>
    <n v="200.49"/>
    <s v="NO"/>
    <n v="0"/>
    <n v="1603.92"/>
    <n v="4"/>
  </r>
  <r>
    <n v="3818"/>
    <s v="CA-2015-102582"/>
    <x v="426"/>
    <d v="2015-09-19T00:00:00"/>
    <x v="1"/>
    <x v="508"/>
    <x v="508"/>
    <x v="0"/>
    <x v="0"/>
    <x v="216"/>
    <x v="19"/>
    <n v="36608"/>
    <x v="0"/>
    <s v="TEC-PH-10003187"/>
    <x v="2"/>
    <x v="7"/>
    <s v="Anker Astro Mini 3000mAh Ultra-Compact Portable Charger"/>
    <n v="59.97"/>
    <n v="3"/>
    <n v="0"/>
    <n v="0"/>
    <s v="NO"/>
    <n v="0"/>
    <n v="179.91"/>
    <n v="4"/>
  </r>
  <r>
    <n v="3819"/>
    <s v="CA-2015-102582"/>
    <x v="426"/>
    <d v="2015-09-19T00:00:00"/>
    <x v="1"/>
    <x v="508"/>
    <x v="508"/>
    <x v="0"/>
    <x v="0"/>
    <x v="216"/>
    <x v="19"/>
    <n v="36608"/>
    <x v="0"/>
    <s v="FUR-CH-10004853"/>
    <x v="0"/>
    <x v="1"/>
    <s v="Global Manager's Adjustable Task Chair, Storm"/>
    <n v="1056.8599999999999"/>
    <n v="7"/>
    <n v="0"/>
    <n v="306.48939999999988"/>
    <s v="NO"/>
    <n v="0"/>
    <n v="7398.0199999999995"/>
    <n v="4"/>
  </r>
  <r>
    <n v="3820"/>
    <s v="CA-2017-141873"/>
    <x v="449"/>
    <d v="2017-10-14T00:00:00"/>
    <x v="1"/>
    <x v="668"/>
    <x v="668"/>
    <x v="0"/>
    <x v="0"/>
    <x v="20"/>
    <x v="15"/>
    <n v="10024"/>
    <x v="3"/>
    <s v="OFF-BI-10001031"/>
    <x v="1"/>
    <x v="8"/>
    <s v="Pressboard Data Binders by Wilson Jones"/>
    <n v="12.816000000000001"/>
    <n v="3"/>
    <n v="0.2"/>
    <n v="4.3253999999999984"/>
    <s v="NO"/>
    <n v="7.6896000000000004"/>
    <n v="30.758400000000002"/>
    <n v="5"/>
  </r>
  <r>
    <n v="3821"/>
    <s v="CA-2017-141873"/>
    <x v="449"/>
    <d v="2017-10-14T00:00:00"/>
    <x v="1"/>
    <x v="668"/>
    <x v="668"/>
    <x v="0"/>
    <x v="0"/>
    <x v="20"/>
    <x v="15"/>
    <n v="10024"/>
    <x v="3"/>
    <s v="FUR-BO-10003034"/>
    <x v="0"/>
    <x v="0"/>
    <s v="O'Sullivan Elevations Bookcase, Cherry Finish"/>
    <n v="314.35199999999998"/>
    <n v="3"/>
    <n v="0.2"/>
    <n v="-15.71759999999999"/>
    <s v="NO"/>
    <n v="188.6112"/>
    <n v="754.44479999999999"/>
    <n v="5"/>
  </r>
  <r>
    <n v="3822"/>
    <s v="CA-2017-141873"/>
    <x v="449"/>
    <d v="2017-10-14T00:00:00"/>
    <x v="1"/>
    <x v="668"/>
    <x v="668"/>
    <x v="0"/>
    <x v="0"/>
    <x v="20"/>
    <x v="15"/>
    <n v="10024"/>
    <x v="3"/>
    <s v="OFF-PA-10000069"/>
    <x v="1"/>
    <x v="10"/>
    <s v="TOPS 4 x 6 Fluorescent Color Memo Sheets, 500 Sheets per Pack"/>
    <n v="18.98"/>
    <n v="2"/>
    <n v="0"/>
    <n v="8.9206000000000003"/>
    <s v="NO"/>
    <n v="0"/>
    <n v="37.96"/>
    <n v="5"/>
  </r>
  <r>
    <n v="3823"/>
    <s v="CA-2017-141873"/>
    <x v="449"/>
    <d v="2017-10-14T00:00:00"/>
    <x v="1"/>
    <x v="668"/>
    <x v="668"/>
    <x v="0"/>
    <x v="0"/>
    <x v="20"/>
    <x v="15"/>
    <n v="10024"/>
    <x v="3"/>
    <s v="OFF-BI-10003655"/>
    <x v="1"/>
    <x v="8"/>
    <s v="Durable Pressboard Binders"/>
    <n v="18.240000000000002"/>
    <n v="6"/>
    <n v="0.2"/>
    <n v="6.1560000000000006"/>
    <s v="NO"/>
    <n v="21.888000000000005"/>
    <n v="87.552000000000007"/>
    <n v="5"/>
  </r>
  <r>
    <n v="3824"/>
    <s v="CA-2015-140984"/>
    <x v="471"/>
    <d v="2015-09-18T00:00:00"/>
    <x v="1"/>
    <x v="530"/>
    <x v="530"/>
    <x v="0"/>
    <x v="0"/>
    <x v="20"/>
    <x v="15"/>
    <n v="10011"/>
    <x v="3"/>
    <s v="OFF-ST-10000585"/>
    <x v="1"/>
    <x v="4"/>
    <s v="Economy Rollaway Files"/>
    <n v="991.19999999999993"/>
    <n v="6"/>
    <n v="0"/>
    <n v="257.71199999999999"/>
    <s v="Yes"/>
    <n v="0"/>
    <n v="5947.2"/>
    <n v="4"/>
  </r>
  <r>
    <n v="3825"/>
    <s v="CA-2015-140984"/>
    <x v="471"/>
    <d v="2015-09-18T00:00:00"/>
    <x v="1"/>
    <x v="530"/>
    <x v="530"/>
    <x v="0"/>
    <x v="0"/>
    <x v="20"/>
    <x v="15"/>
    <n v="10011"/>
    <x v="3"/>
    <s v="TEC-CO-10001571"/>
    <x v="2"/>
    <x v="16"/>
    <s v="Sharp 1540cs Digital Laser Copier"/>
    <n v="879.98400000000004"/>
    <n v="2"/>
    <n v="0.2"/>
    <n v="329.99400000000003"/>
    <s v="Yes"/>
    <n v="351.99360000000001"/>
    <n v="1407.9744000000001"/>
    <n v="4"/>
  </r>
  <r>
    <n v="3826"/>
    <s v="CA-2015-140984"/>
    <x v="471"/>
    <d v="2015-09-18T00:00:00"/>
    <x v="1"/>
    <x v="530"/>
    <x v="530"/>
    <x v="0"/>
    <x v="0"/>
    <x v="20"/>
    <x v="15"/>
    <n v="10011"/>
    <x v="3"/>
    <s v="OFF-BI-10002012"/>
    <x v="1"/>
    <x v="8"/>
    <s v="Wilson Jones Easy Flow II Sheet Lifters"/>
    <n v="12.96"/>
    <n v="9"/>
    <n v="0.2"/>
    <n v="4.5359999999999996"/>
    <s v="Yes"/>
    <n v="23.328000000000003"/>
    <n v="93.312000000000012"/>
    <n v="4"/>
  </r>
  <r>
    <n v="3827"/>
    <s v="CA-2014-132801"/>
    <x v="273"/>
    <d v="2014-10-12T00:00:00"/>
    <x v="1"/>
    <x v="189"/>
    <x v="189"/>
    <x v="1"/>
    <x v="0"/>
    <x v="61"/>
    <x v="5"/>
    <n v="75217"/>
    <x v="2"/>
    <s v="OFF-ST-10001228"/>
    <x v="1"/>
    <x v="4"/>
    <s v="Fellowes Personal Hanging Folder Files, Navy"/>
    <n v="107.44"/>
    <n v="10"/>
    <n v="0.2"/>
    <n v="10.744000000000007"/>
    <s v="NO"/>
    <n v="214.88000000000002"/>
    <n v="859.5200000000001"/>
    <n v="5"/>
  </r>
  <r>
    <n v="3828"/>
    <s v="CA-2017-141733"/>
    <x v="917"/>
    <d v="2017-05-11T00:00:00"/>
    <x v="1"/>
    <x v="459"/>
    <x v="459"/>
    <x v="1"/>
    <x v="0"/>
    <x v="66"/>
    <x v="12"/>
    <n v="48234"/>
    <x v="2"/>
    <s v="FUR-CH-10004086"/>
    <x v="0"/>
    <x v="1"/>
    <s v="Hon 4070 Series Pagoda Armless Upholstered Stacking Chairs"/>
    <n v="1458.65"/>
    <n v="5"/>
    <n v="0"/>
    <n v="423.00849999999997"/>
    <s v="NO"/>
    <n v="0"/>
    <n v="7293.25"/>
    <n v="4"/>
  </r>
  <r>
    <n v="3829"/>
    <s v="CA-2017-141733"/>
    <x v="917"/>
    <d v="2017-05-11T00:00:00"/>
    <x v="1"/>
    <x v="459"/>
    <x v="459"/>
    <x v="1"/>
    <x v="0"/>
    <x v="66"/>
    <x v="12"/>
    <n v="48234"/>
    <x v="2"/>
    <s v="FUR-CH-10002017"/>
    <x v="0"/>
    <x v="1"/>
    <s v="SAFCO Optional Arm Kit for Workspace Cribbage Stacking Chair"/>
    <n v="26.64"/>
    <n v="1"/>
    <n v="0"/>
    <n v="7.4591999999999992"/>
    <s v="NO"/>
    <n v="0"/>
    <n v="26.64"/>
    <n v="4"/>
  </r>
  <r>
    <n v="3830"/>
    <s v="CA-2017-141733"/>
    <x v="917"/>
    <d v="2017-05-11T00:00:00"/>
    <x v="1"/>
    <x v="459"/>
    <x v="459"/>
    <x v="1"/>
    <x v="0"/>
    <x v="66"/>
    <x v="12"/>
    <n v="48234"/>
    <x v="2"/>
    <s v="FUR-CH-10000595"/>
    <x v="0"/>
    <x v="1"/>
    <s v="Safco Contoured Stacking Chairs"/>
    <n v="476.8"/>
    <n v="2"/>
    <n v="0"/>
    <n v="119.19999999999999"/>
    <s v="NO"/>
    <n v="0"/>
    <n v="953.6"/>
    <n v="4"/>
  </r>
  <r>
    <n v="3831"/>
    <s v="CA-2017-141733"/>
    <x v="917"/>
    <d v="2017-05-11T00:00:00"/>
    <x v="1"/>
    <x v="459"/>
    <x v="459"/>
    <x v="1"/>
    <x v="0"/>
    <x v="66"/>
    <x v="12"/>
    <n v="48234"/>
    <x v="2"/>
    <s v="OFF-AP-10001563"/>
    <x v="1"/>
    <x v="9"/>
    <s v="Belkin Premiere Surge Master II 8-outlet surge protector"/>
    <n v="87.444000000000003"/>
    <n v="2"/>
    <n v="0.1"/>
    <n v="18.460399999999986"/>
    <s v="NO"/>
    <n v="17.488800000000001"/>
    <n v="157.39920000000001"/>
    <n v="4"/>
  </r>
  <r>
    <n v="3832"/>
    <s v="US-2015-111927"/>
    <x v="717"/>
    <d v="2015-11-19T00:00:00"/>
    <x v="1"/>
    <x v="721"/>
    <x v="721"/>
    <x v="0"/>
    <x v="0"/>
    <x v="18"/>
    <x v="13"/>
    <n v="19901"/>
    <x v="3"/>
    <s v="FUR-FU-10004017"/>
    <x v="0"/>
    <x v="5"/>
    <s v="Executive Impressions 13&quot; Chairman Wall Clock"/>
    <n v="76.14"/>
    <n v="3"/>
    <n v="0"/>
    <n v="26.648999999999997"/>
    <s v="NO"/>
    <n v="0"/>
    <n v="228.42000000000002"/>
    <n v="5"/>
  </r>
  <r>
    <n v="3833"/>
    <s v="US-2015-111927"/>
    <x v="717"/>
    <d v="2015-11-19T00:00:00"/>
    <x v="1"/>
    <x v="721"/>
    <x v="721"/>
    <x v="0"/>
    <x v="0"/>
    <x v="18"/>
    <x v="13"/>
    <n v="19901"/>
    <x v="3"/>
    <s v="OFF-BI-10002571"/>
    <x v="1"/>
    <x v="8"/>
    <s v="Avery Framed View Binder, EZD Ring (Locking), Navy, 1 1/2&quot;"/>
    <n v="19.96"/>
    <n v="2"/>
    <n v="0"/>
    <n v="9.3811999999999998"/>
    <s v="NO"/>
    <n v="0"/>
    <n v="39.92"/>
    <n v="5"/>
  </r>
  <r>
    <n v="3834"/>
    <s v="CA-2014-105984"/>
    <x v="156"/>
    <d v="2014-11-24T00:00:00"/>
    <x v="3"/>
    <x v="501"/>
    <x v="501"/>
    <x v="1"/>
    <x v="0"/>
    <x v="38"/>
    <x v="24"/>
    <n v="43229"/>
    <x v="3"/>
    <s v="TEC-PH-10000560"/>
    <x v="2"/>
    <x v="7"/>
    <s v="Samsung Galaxy S III - 16GB - pebble blue (T-Mobile)"/>
    <n v="1049.97"/>
    <n v="5"/>
    <n v="0.4"/>
    <n v="-209.99399999999991"/>
    <s v="NO"/>
    <n v="2099.94"/>
    <n v="3149.9100000000003"/>
    <n v="0"/>
  </r>
  <r>
    <n v="3835"/>
    <s v="CA-2014-105984"/>
    <x v="156"/>
    <d v="2014-11-24T00:00:00"/>
    <x v="3"/>
    <x v="501"/>
    <x v="501"/>
    <x v="1"/>
    <x v="0"/>
    <x v="38"/>
    <x v="24"/>
    <n v="43229"/>
    <x v="3"/>
    <s v="FUR-CH-10000847"/>
    <x v="0"/>
    <x v="1"/>
    <s v="Global Executive Mid-Back Manager's Chair"/>
    <n v="611.05799999999999"/>
    <n v="3"/>
    <n v="0.3"/>
    <n v="-34.917600000000022"/>
    <s v="NO"/>
    <n v="549.95219999999995"/>
    <n v="1283.2218"/>
    <n v="0"/>
  </r>
  <r>
    <n v="3836"/>
    <s v="CA-2014-100363"/>
    <x v="918"/>
    <d v="2014-04-15T00:00:00"/>
    <x v="1"/>
    <x v="487"/>
    <x v="487"/>
    <x v="1"/>
    <x v="0"/>
    <x v="220"/>
    <x v="16"/>
    <n v="85301"/>
    <x v="1"/>
    <s v="OFF-FA-10000611"/>
    <x v="1"/>
    <x v="13"/>
    <s v="Binder Clips by OIC"/>
    <n v="2.3679999999999999"/>
    <n v="2"/>
    <n v="0.2"/>
    <n v="0.82879999999999987"/>
    <s v="NO"/>
    <n v="0.94720000000000004"/>
    <n v="3.7887999999999997"/>
    <n v="7"/>
  </r>
  <r>
    <n v="3837"/>
    <s v="CA-2014-100363"/>
    <x v="918"/>
    <d v="2014-04-15T00:00:00"/>
    <x v="1"/>
    <x v="487"/>
    <x v="487"/>
    <x v="1"/>
    <x v="0"/>
    <x v="220"/>
    <x v="16"/>
    <n v="85301"/>
    <x v="1"/>
    <s v="OFF-PA-10004733"/>
    <x v="1"/>
    <x v="10"/>
    <s v="Things To Do Today Spiral Book"/>
    <n v="19.008000000000003"/>
    <n v="3"/>
    <n v="0.2"/>
    <n v="6.8903999999999979"/>
    <s v="NO"/>
    <n v="11.404800000000002"/>
    <n v="45.619200000000006"/>
    <n v="7"/>
  </r>
  <r>
    <n v="3838"/>
    <s v="CA-2014-126760"/>
    <x v="711"/>
    <d v="2014-08-02T00:00:00"/>
    <x v="1"/>
    <x v="27"/>
    <x v="27"/>
    <x v="0"/>
    <x v="0"/>
    <x v="226"/>
    <x v="33"/>
    <n v="89031"/>
    <x v="1"/>
    <s v="TEC-PH-10001363"/>
    <x v="2"/>
    <x v="7"/>
    <s v="Apple iPhone 5S"/>
    <n v="911.98400000000004"/>
    <n v="2"/>
    <n v="0.2"/>
    <n v="113.99799999999991"/>
    <s v="NO"/>
    <n v="364.79360000000003"/>
    <n v="1459.1744000000001"/>
    <n v="7"/>
  </r>
  <r>
    <n v="3839"/>
    <s v="CA-2014-126760"/>
    <x v="711"/>
    <d v="2014-08-02T00:00:00"/>
    <x v="1"/>
    <x v="27"/>
    <x v="27"/>
    <x v="0"/>
    <x v="0"/>
    <x v="226"/>
    <x v="33"/>
    <n v="89031"/>
    <x v="1"/>
    <s v="FUR-CH-10003312"/>
    <x v="0"/>
    <x v="1"/>
    <s v="Hon 2090 “Pillow Soft” Series Mid Back Swivel/Tilt Chairs"/>
    <n v="674.35200000000009"/>
    <n v="3"/>
    <n v="0.2"/>
    <n v="-109.58220000000011"/>
    <s v="NO"/>
    <n v="404.61120000000005"/>
    <n v="1618.4448000000002"/>
    <n v="7"/>
  </r>
  <r>
    <n v="3840"/>
    <s v="CA-2014-126760"/>
    <x v="711"/>
    <d v="2014-08-02T00:00:00"/>
    <x v="1"/>
    <x v="27"/>
    <x v="27"/>
    <x v="0"/>
    <x v="0"/>
    <x v="226"/>
    <x v="33"/>
    <n v="89031"/>
    <x v="1"/>
    <s v="FUR-FU-10004018"/>
    <x v="0"/>
    <x v="5"/>
    <s v="Tensor Computer Mounted Lamp"/>
    <n v="134.01"/>
    <n v="9"/>
    <n v="0"/>
    <n v="36.182700000000004"/>
    <s v="NO"/>
    <n v="0"/>
    <n v="1206.0899999999999"/>
    <n v="7"/>
  </r>
  <r>
    <n v="3841"/>
    <s v="CA-2014-126760"/>
    <x v="711"/>
    <d v="2014-08-02T00:00:00"/>
    <x v="1"/>
    <x v="27"/>
    <x v="27"/>
    <x v="0"/>
    <x v="0"/>
    <x v="226"/>
    <x v="33"/>
    <n v="89031"/>
    <x v="1"/>
    <s v="TEC-AC-10004814"/>
    <x v="2"/>
    <x v="11"/>
    <s v="Logitech Illuminated Ultrathin Keyboard with Backlighting"/>
    <n v="170.97"/>
    <n v="3"/>
    <n v="0"/>
    <n v="70.097700000000003"/>
    <s v="NO"/>
    <n v="0"/>
    <n v="512.91"/>
    <n v="7"/>
  </r>
  <r>
    <n v="3842"/>
    <s v="US-2014-109162"/>
    <x v="785"/>
    <d v="2014-06-12T00:00:00"/>
    <x v="1"/>
    <x v="722"/>
    <x v="722"/>
    <x v="1"/>
    <x v="0"/>
    <x v="39"/>
    <x v="18"/>
    <n v="37620"/>
    <x v="0"/>
    <s v="FUR-CH-10002647"/>
    <x v="0"/>
    <x v="1"/>
    <s v="Situations Contoured Folding Chairs, 4/Set"/>
    <n v="170.35200000000003"/>
    <n v="3"/>
    <n v="0.2"/>
    <n v="10.647000000000006"/>
    <s v="NO"/>
    <n v="102.21120000000002"/>
    <n v="408.84480000000008"/>
    <n v="4"/>
  </r>
  <r>
    <n v="3843"/>
    <s v="CA-2014-101931"/>
    <x v="919"/>
    <d v="2014-10-31T00:00:00"/>
    <x v="2"/>
    <x v="477"/>
    <x v="477"/>
    <x v="1"/>
    <x v="0"/>
    <x v="1"/>
    <x v="1"/>
    <n v="90049"/>
    <x v="1"/>
    <s v="OFF-BI-10004140"/>
    <x v="1"/>
    <x v="8"/>
    <s v="Avery Non-Stick Binders"/>
    <n v="7.1840000000000011"/>
    <n v="2"/>
    <n v="0.2"/>
    <n v="2.2449999999999992"/>
    <s v="NO"/>
    <n v="2.8736000000000006"/>
    <n v="11.494400000000002"/>
    <n v="3"/>
  </r>
  <r>
    <n v="3844"/>
    <s v="CA-2014-101931"/>
    <x v="919"/>
    <d v="2014-10-31T00:00:00"/>
    <x v="2"/>
    <x v="477"/>
    <x v="477"/>
    <x v="1"/>
    <x v="0"/>
    <x v="1"/>
    <x v="1"/>
    <n v="90049"/>
    <x v="1"/>
    <s v="OFF-SU-10002301"/>
    <x v="1"/>
    <x v="14"/>
    <s v="Serrated Blade or Curved Handle Hand Letter Openers"/>
    <n v="6.28"/>
    <n v="2"/>
    <n v="0"/>
    <n v="6.2800000000000189E-2"/>
    <s v="NO"/>
    <n v="0"/>
    <n v="12.56"/>
    <n v="3"/>
  </r>
  <r>
    <n v="3845"/>
    <s v="CA-2014-101931"/>
    <x v="919"/>
    <d v="2014-10-31T00:00:00"/>
    <x v="2"/>
    <x v="477"/>
    <x v="477"/>
    <x v="1"/>
    <x v="0"/>
    <x v="1"/>
    <x v="1"/>
    <n v="90049"/>
    <x v="1"/>
    <s v="OFF-SU-10000646"/>
    <x v="1"/>
    <x v="14"/>
    <s v="Premier Automatic Letter Opener"/>
    <n v="480.74"/>
    <n v="2"/>
    <n v="0"/>
    <n v="14.422200000000032"/>
    <s v="NO"/>
    <n v="0"/>
    <n v="961.48"/>
    <n v="3"/>
  </r>
  <r>
    <n v="3846"/>
    <s v="CA-2014-101931"/>
    <x v="919"/>
    <d v="2014-10-31T00:00:00"/>
    <x v="2"/>
    <x v="477"/>
    <x v="477"/>
    <x v="1"/>
    <x v="0"/>
    <x v="1"/>
    <x v="1"/>
    <n v="90049"/>
    <x v="1"/>
    <s v="FUR-BO-10001337"/>
    <x v="0"/>
    <x v="0"/>
    <s v="O'Sullivan Living Dimensions 2-Shelf Bookcases"/>
    <n v="616.99800000000005"/>
    <n v="6"/>
    <n v="0.15"/>
    <n v="-36.293999999999997"/>
    <s v="NO"/>
    <n v="555.29820000000007"/>
    <n v="3146.6898000000001"/>
    <n v="3"/>
  </r>
  <r>
    <n v="3847"/>
    <s v="CA-2014-101931"/>
    <x v="919"/>
    <d v="2014-10-31T00:00:00"/>
    <x v="2"/>
    <x v="477"/>
    <x v="477"/>
    <x v="1"/>
    <x v="0"/>
    <x v="1"/>
    <x v="1"/>
    <n v="90049"/>
    <x v="1"/>
    <s v="OFF-ST-10003442"/>
    <x v="1"/>
    <x v="4"/>
    <s v="Eldon Portable Mobile Manager"/>
    <n v="141.4"/>
    <n v="5"/>
    <n v="0"/>
    <n v="38.177999999999997"/>
    <s v="NO"/>
    <n v="0"/>
    <n v="707"/>
    <n v="3"/>
  </r>
  <r>
    <n v="3848"/>
    <s v="CA-2017-129000"/>
    <x v="920"/>
    <d v="2017-11-27T00:00:00"/>
    <x v="0"/>
    <x v="449"/>
    <x v="449"/>
    <x v="2"/>
    <x v="0"/>
    <x v="105"/>
    <x v="12"/>
    <n v="48187"/>
    <x v="2"/>
    <s v="OFF-ST-10001097"/>
    <x v="1"/>
    <x v="4"/>
    <s v="Office Impressions Heavy Duty Welded Shelving &amp; Multimedia Storage Drawers"/>
    <n v="501.81000000000006"/>
    <n v="3"/>
    <n v="0"/>
    <n v="0"/>
    <s v="NO"/>
    <n v="0"/>
    <n v="1505.4300000000003"/>
    <n v="2"/>
  </r>
  <r>
    <n v="3849"/>
    <s v="CA-2017-161053"/>
    <x v="585"/>
    <d v="2017-09-23T00:00:00"/>
    <x v="2"/>
    <x v="32"/>
    <x v="32"/>
    <x v="0"/>
    <x v="0"/>
    <x v="115"/>
    <x v="36"/>
    <n v="72701"/>
    <x v="0"/>
    <s v="OFF-BI-10004318"/>
    <x v="1"/>
    <x v="8"/>
    <s v="Ibico EB-19 Dual Function Manual Binding System"/>
    <n v="691.96"/>
    <n v="4"/>
    <n v="0"/>
    <n v="318.30160000000001"/>
    <s v="NO"/>
    <n v="0"/>
    <n v="2767.84"/>
    <n v="1"/>
  </r>
  <r>
    <n v="3850"/>
    <s v="CA-2017-161053"/>
    <x v="585"/>
    <d v="2017-09-23T00:00:00"/>
    <x v="2"/>
    <x v="32"/>
    <x v="32"/>
    <x v="0"/>
    <x v="0"/>
    <x v="115"/>
    <x v="36"/>
    <n v="72701"/>
    <x v="0"/>
    <s v="TEC-AC-10004633"/>
    <x v="2"/>
    <x v="11"/>
    <s v="Verbatim 25 GB 6x Blu-ray Single Layer Recordable Disc, 3/Pack"/>
    <n v="34.950000000000003"/>
    <n v="5"/>
    <n v="0"/>
    <n v="15.378000000000004"/>
    <s v="NO"/>
    <n v="0"/>
    <n v="174.75"/>
    <n v="1"/>
  </r>
  <r>
    <n v="3851"/>
    <s v="CA-2015-142377"/>
    <x v="784"/>
    <d v="2015-12-09T00:00:00"/>
    <x v="1"/>
    <x v="99"/>
    <x v="99"/>
    <x v="1"/>
    <x v="0"/>
    <x v="24"/>
    <x v="25"/>
    <n v="65807"/>
    <x v="2"/>
    <s v="OFF-PA-10001970"/>
    <x v="1"/>
    <x v="10"/>
    <s v="Xerox 1881"/>
    <n v="85.96"/>
    <n v="7"/>
    <n v="0"/>
    <n v="40.401199999999996"/>
    <s v="NO"/>
    <n v="0"/>
    <n v="601.71999999999991"/>
    <n v="5"/>
  </r>
  <r>
    <n v="3852"/>
    <s v="CA-2015-127593"/>
    <x v="481"/>
    <d v="2015-09-21T00:00:00"/>
    <x v="3"/>
    <x v="723"/>
    <x v="723"/>
    <x v="2"/>
    <x v="0"/>
    <x v="94"/>
    <x v="31"/>
    <n v="2169"/>
    <x v="3"/>
    <s v="FUR-FU-10004006"/>
    <x v="0"/>
    <x v="5"/>
    <s v="Deflect-o DuraMat Lighweight, Studded, Beveled Mat for Low Pile Carpeting"/>
    <n v="85.3"/>
    <n v="2"/>
    <n v="0"/>
    <n v="14.500999999999991"/>
    <s v="NO"/>
    <n v="0"/>
    <n v="170.6"/>
    <n v="0"/>
  </r>
  <r>
    <n v="3853"/>
    <s v="CA-2017-130526"/>
    <x v="200"/>
    <d v="2017-11-29T00:00:00"/>
    <x v="2"/>
    <x v="150"/>
    <x v="150"/>
    <x v="0"/>
    <x v="0"/>
    <x v="179"/>
    <x v="10"/>
    <n v="61107"/>
    <x v="2"/>
    <s v="OFF-BI-10001524"/>
    <x v="1"/>
    <x v="8"/>
    <s v="GBC Premium Transparent Covers with Diagonal Lined Pattern"/>
    <n v="33.567999999999991"/>
    <n v="8"/>
    <n v="0.8"/>
    <n v="-53.708800000000025"/>
    <s v="NO"/>
    <n v="214.83519999999996"/>
    <n v="53.708799999999968"/>
    <n v="3"/>
  </r>
  <r>
    <n v="3854"/>
    <s v="US-2017-131849"/>
    <x v="921"/>
    <d v="2017-06-10T00:00:00"/>
    <x v="1"/>
    <x v="689"/>
    <x v="689"/>
    <x v="2"/>
    <x v="0"/>
    <x v="8"/>
    <x v="1"/>
    <n v="94122"/>
    <x v="1"/>
    <s v="FUR-FU-10004164"/>
    <x v="0"/>
    <x v="5"/>
    <s v="Eldon 300 Class Desk Accessories, Black"/>
    <n v="4.95"/>
    <n v="1"/>
    <n v="0"/>
    <n v="2.1780000000000004"/>
    <s v="NO"/>
    <n v="0"/>
    <n v="4.95"/>
    <n v="4"/>
  </r>
  <r>
    <n v="3855"/>
    <s v="US-2017-131849"/>
    <x v="921"/>
    <d v="2017-06-10T00:00:00"/>
    <x v="1"/>
    <x v="689"/>
    <x v="689"/>
    <x v="2"/>
    <x v="0"/>
    <x v="8"/>
    <x v="1"/>
    <n v="94122"/>
    <x v="1"/>
    <s v="OFF-ST-10002957"/>
    <x v="1"/>
    <x v="4"/>
    <s v="Sterilite Show Offs Storage Containers"/>
    <n v="26.400000000000002"/>
    <n v="5"/>
    <n v="0"/>
    <n v="0"/>
    <s v="NO"/>
    <n v="0"/>
    <n v="132"/>
    <n v="4"/>
  </r>
  <r>
    <n v="3856"/>
    <s v="US-2017-105389"/>
    <x v="436"/>
    <d v="2017-10-28T00:00:00"/>
    <x v="0"/>
    <x v="661"/>
    <x v="661"/>
    <x v="0"/>
    <x v="0"/>
    <x v="52"/>
    <x v="5"/>
    <n v="78207"/>
    <x v="2"/>
    <s v="OFF-BI-10004364"/>
    <x v="1"/>
    <x v="8"/>
    <s v="Storex Dura Pro Binders"/>
    <n v="3.5639999999999992"/>
    <n v="3"/>
    <n v="0.8"/>
    <n v="-6.2370000000000019"/>
    <s v="NO"/>
    <n v="8.5535999999999976"/>
    <n v="2.138399999999999"/>
    <n v="5"/>
  </r>
  <r>
    <n v="3857"/>
    <s v="US-2017-105389"/>
    <x v="436"/>
    <d v="2017-10-28T00:00:00"/>
    <x v="0"/>
    <x v="661"/>
    <x v="661"/>
    <x v="0"/>
    <x v="0"/>
    <x v="52"/>
    <x v="5"/>
    <n v="78207"/>
    <x v="2"/>
    <s v="TEC-PH-10002824"/>
    <x v="2"/>
    <x v="7"/>
    <s v="Jabra SPEAK 410 Multidevice Speakerphone"/>
    <n v="823.96000000000015"/>
    <n v="5"/>
    <n v="0.2"/>
    <n v="51.497499999999974"/>
    <s v="NO"/>
    <n v="823.96000000000026"/>
    <n v="3295.8400000000011"/>
    <n v="5"/>
  </r>
  <r>
    <n v="3858"/>
    <s v="US-2017-105389"/>
    <x v="436"/>
    <d v="2017-10-28T00:00:00"/>
    <x v="0"/>
    <x v="661"/>
    <x v="661"/>
    <x v="0"/>
    <x v="0"/>
    <x v="52"/>
    <x v="5"/>
    <n v="78207"/>
    <x v="2"/>
    <s v="OFF-AR-10000634"/>
    <x v="1"/>
    <x v="6"/>
    <s v="Newell 320"/>
    <n v="10.272000000000002"/>
    <n v="3"/>
    <n v="0.2"/>
    <n v="0.89880000000000004"/>
    <s v="NO"/>
    <n v="6.1632000000000016"/>
    <n v="24.652800000000006"/>
    <n v="5"/>
  </r>
  <r>
    <n v="3859"/>
    <s v="CA-2014-140816"/>
    <x v="414"/>
    <d v="2014-12-20T00:00:00"/>
    <x v="3"/>
    <x v="646"/>
    <x v="646"/>
    <x v="0"/>
    <x v="0"/>
    <x v="377"/>
    <x v="22"/>
    <n v="80229"/>
    <x v="1"/>
    <s v="TEC-AC-10001539"/>
    <x v="2"/>
    <x v="11"/>
    <s v="Logitech G430 Surround Sound Gaming Headset with Dolby 7.1 Technology"/>
    <n v="447.94399999999996"/>
    <n v="7"/>
    <n v="0.2"/>
    <n v="89.588799999999992"/>
    <s v="Yes"/>
    <n v="627.12159999999994"/>
    <n v="2508.4863999999998"/>
    <n v="0"/>
  </r>
  <r>
    <n v="3860"/>
    <s v="CA-2017-154039"/>
    <x v="922"/>
    <d v="2017-02-22T00:00:00"/>
    <x v="1"/>
    <x v="451"/>
    <x v="451"/>
    <x v="2"/>
    <x v="0"/>
    <x v="22"/>
    <x v="10"/>
    <n v="60653"/>
    <x v="2"/>
    <s v="FUR-TA-10001932"/>
    <x v="0"/>
    <x v="3"/>
    <s v="Chromcraft 48&quot; x 96&quot; Racetrack Double Pedestal Table"/>
    <n v="480.96"/>
    <n v="3"/>
    <n v="0.5"/>
    <n v="-269.33760000000001"/>
    <s v="NO"/>
    <n v="721.43999999999994"/>
    <n v="721.43999999999994"/>
    <n v="5"/>
  </r>
  <r>
    <n v="3861"/>
    <s v="CA-2017-154039"/>
    <x v="922"/>
    <d v="2017-02-22T00:00:00"/>
    <x v="1"/>
    <x v="451"/>
    <x v="451"/>
    <x v="2"/>
    <x v="0"/>
    <x v="22"/>
    <x v="10"/>
    <n v="60653"/>
    <x v="2"/>
    <s v="TEC-PH-10002789"/>
    <x v="2"/>
    <x v="7"/>
    <s v="LG Exalt"/>
    <n v="124.79200000000002"/>
    <n v="1"/>
    <n v="0.2"/>
    <n v="10.919299999999996"/>
    <s v="NO"/>
    <n v="24.958400000000005"/>
    <n v="99.833600000000018"/>
    <n v="5"/>
  </r>
  <r>
    <n v="3862"/>
    <s v="CA-2014-135755"/>
    <x v="523"/>
    <d v="2014-05-10T00:00:00"/>
    <x v="1"/>
    <x v="720"/>
    <x v="720"/>
    <x v="0"/>
    <x v="0"/>
    <x v="181"/>
    <x v="15"/>
    <n v="10701"/>
    <x v="3"/>
    <s v="OFF-BI-10004828"/>
    <x v="1"/>
    <x v="8"/>
    <s v="GBC Poly Designer Binding Covers"/>
    <n v="40.176000000000002"/>
    <n v="3"/>
    <n v="0.2"/>
    <n v="14.563799999999997"/>
    <s v="NO"/>
    <n v="24.105600000000003"/>
    <n v="96.42240000000001"/>
    <n v="7"/>
  </r>
  <r>
    <n v="3863"/>
    <s v="CA-2014-135755"/>
    <x v="523"/>
    <d v="2014-05-10T00:00:00"/>
    <x v="1"/>
    <x v="720"/>
    <x v="720"/>
    <x v="0"/>
    <x v="0"/>
    <x v="181"/>
    <x v="15"/>
    <n v="10701"/>
    <x v="3"/>
    <s v="OFF-BI-10003981"/>
    <x v="1"/>
    <x v="8"/>
    <s v="Avery Durable Plastic 1&quot; Binders"/>
    <n v="10.896000000000001"/>
    <n v="3"/>
    <n v="0.2"/>
    <n v="3.9497999999999998"/>
    <s v="NO"/>
    <n v="6.5376000000000012"/>
    <n v="26.150400000000001"/>
    <n v="7"/>
  </r>
  <r>
    <n v="3864"/>
    <s v="CA-2017-123246"/>
    <x v="161"/>
    <d v="2017-10-19T00:00:00"/>
    <x v="0"/>
    <x v="195"/>
    <x v="195"/>
    <x v="0"/>
    <x v="0"/>
    <x v="70"/>
    <x v="1"/>
    <n v="92037"/>
    <x v="1"/>
    <s v="OFF-AR-10001770"/>
    <x v="1"/>
    <x v="6"/>
    <s v="Economy #2 Pencils"/>
    <n v="10.64"/>
    <n v="4"/>
    <n v="0"/>
    <n v="2.7664"/>
    <s v="NO"/>
    <n v="0"/>
    <n v="42.56"/>
    <n v="2"/>
  </r>
  <r>
    <n v="3865"/>
    <s v="CA-2015-157133"/>
    <x v="109"/>
    <d v="2015-12-03T00:00:00"/>
    <x v="1"/>
    <x v="62"/>
    <x v="62"/>
    <x v="0"/>
    <x v="0"/>
    <x v="378"/>
    <x v="10"/>
    <n v="61821"/>
    <x v="2"/>
    <s v="FUR-FU-10004904"/>
    <x v="0"/>
    <x v="5"/>
    <s v="Eldon &quot;L&quot; Workstation Diamond Chairmat"/>
    <n v="151.96"/>
    <n v="5"/>
    <n v="0.6"/>
    <n v="-182.35200000000003"/>
    <s v="NO"/>
    <n v="455.88000000000005"/>
    <n v="303.92"/>
    <n v="5"/>
  </r>
  <r>
    <n v="3866"/>
    <s v="CA-2014-124709"/>
    <x v="923"/>
    <d v="2014-07-29T00:00:00"/>
    <x v="0"/>
    <x v="543"/>
    <x v="543"/>
    <x v="0"/>
    <x v="0"/>
    <x v="8"/>
    <x v="1"/>
    <n v="94122"/>
    <x v="1"/>
    <s v="TEC-AC-10002842"/>
    <x v="2"/>
    <x v="11"/>
    <s v="WD My Passport Ultra 2TB Portable External Hard Drive"/>
    <n v="238"/>
    <n v="2"/>
    <n v="0"/>
    <n v="38.080000000000013"/>
    <s v="NO"/>
    <n v="0"/>
    <n v="476"/>
    <n v="2"/>
  </r>
  <r>
    <n v="3867"/>
    <s v="CA-2017-146360"/>
    <x v="756"/>
    <d v="2017-04-25T00:00:00"/>
    <x v="0"/>
    <x v="253"/>
    <x v="253"/>
    <x v="0"/>
    <x v="0"/>
    <x v="104"/>
    <x v="14"/>
    <n v="46226"/>
    <x v="2"/>
    <s v="TEC-AC-10003590"/>
    <x v="2"/>
    <x v="11"/>
    <s v="TRENDnet 56K USB 2.0 Phone, Internet and Fax Modem"/>
    <n v="155.34"/>
    <n v="6"/>
    <n v="0"/>
    <n v="55.922399999999996"/>
    <s v="NO"/>
    <n v="0"/>
    <n v="932.04"/>
    <n v="2"/>
  </r>
  <r>
    <n v="3868"/>
    <s v="CA-2015-132486"/>
    <x v="924"/>
    <d v="2015-10-27T00:00:00"/>
    <x v="0"/>
    <x v="282"/>
    <x v="282"/>
    <x v="0"/>
    <x v="0"/>
    <x v="70"/>
    <x v="1"/>
    <n v="92105"/>
    <x v="1"/>
    <s v="TEC-AC-10000710"/>
    <x v="2"/>
    <x v="11"/>
    <s v="Maxell DVD-RAM Discs"/>
    <n v="148.32"/>
    <n v="9"/>
    <n v="0"/>
    <n v="63.777600000000007"/>
    <s v="NO"/>
    <n v="0"/>
    <n v="1334.8799999999999"/>
    <n v="4"/>
  </r>
  <r>
    <n v="3869"/>
    <s v="CA-2015-132486"/>
    <x v="924"/>
    <d v="2015-10-27T00:00:00"/>
    <x v="0"/>
    <x v="282"/>
    <x v="282"/>
    <x v="0"/>
    <x v="0"/>
    <x v="70"/>
    <x v="1"/>
    <n v="92105"/>
    <x v="1"/>
    <s v="FUR-CH-10004495"/>
    <x v="0"/>
    <x v="1"/>
    <s v="Global Leather and Oak Executive Chair, Black"/>
    <n v="240.78400000000002"/>
    <n v="1"/>
    <n v="0.2"/>
    <n v="27.088199999999965"/>
    <s v="NO"/>
    <n v="48.156800000000004"/>
    <n v="192.62720000000002"/>
    <n v="4"/>
  </r>
  <r>
    <n v="3870"/>
    <s v="CA-2015-132486"/>
    <x v="924"/>
    <d v="2015-10-27T00:00:00"/>
    <x v="0"/>
    <x v="282"/>
    <x v="282"/>
    <x v="0"/>
    <x v="0"/>
    <x v="70"/>
    <x v="1"/>
    <n v="92105"/>
    <x v="1"/>
    <s v="FUR-CH-10004540"/>
    <x v="0"/>
    <x v="1"/>
    <s v="Global Chrome Stack Chair"/>
    <n v="191.96800000000002"/>
    <n v="7"/>
    <n v="0.2"/>
    <n v="16.797200000000004"/>
    <s v="NO"/>
    <n v="268.7552"/>
    <n v="1075.0208"/>
    <n v="4"/>
  </r>
  <r>
    <n v="3871"/>
    <s v="CA-2015-132486"/>
    <x v="924"/>
    <d v="2015-10-27T00:00:00"/>
    <x v="0"/>
    <x v="282"/>
    <x v="282"/>
    <x v="0"/>
    <x v="0"/>
    <x v="70"/>
    <x v="1"/>
    <n v="92105"/>
    <x v="1"/>
    <s v="OFF-PA-10004971"/>
    <x v="1"/>
    <x v="10"/>
    <s v="Xerox 196"/>
    <n v="11.56"/>
    <n v="2"/>
    <n v="0"/>
    <n v="5.6644000000000005"/>
    <s v="NO"/>
    <n v="0"/>
    <n v="23.12"/>
    <n v="4"/>
  </r>
  <r>
    <n v="3872"/>
    <s v="CA-2015-132486"/>
    <x v="924"/>
    <d v="2015-10-27T00:00:00"/>
    <x v="0"/>
    <x v="282"/>
    <x v="282"/>
    <x v="0"/>
    <x v="0"/>
    <x v="70"/>
    <x v="1"/>
    <n v="92105"/>
    <x v="1"/>
    <s v="OFF-EN-10002600"/>
    <x v="1"/>
    <x v="12"/>
    <s v="Redi-Strip #10 Envelopes, 4 1/8 x 9 1/2"/>
    <n v="11.8"/>
    <n v="4"/>
    <n v="0"/>
    <n v="5.6639999999999997"/>
    <s v="NO"/>
    <n v="0"/>
    <n v="47.2"/>
    <n v="4"/>
  </r>
  <r>
    <n v="3873"/>
    <s v="CA-2015-132486"/>
    <x v="924"/>
    <d v="2015-10-27T00:00:00"/>
    <x v="0"/>
    <x v="282"/>
    <x v="282"/>
    <x v="0"/>
    <x v="0"/>
    <x v="70"/>
    <x v="1"/>
    <n v="92105"/>
    <x v="1"/>
    <s v="FUR-CH-10001854"/>
    <x v="0"/>
    <x v="1"/>
    <s v="Office Star - Professional Matrix Back Chair with 2-to-1 Synchro Tilt and Mesh Fabric Seat"/>
    <n v="842.35200000000009"/>
    <n v="3"/>
    <n v="0.2"/>
    <n v="42.117600000000039"/>
    <s v="NO"/>
    <n v="505.41120000000012"/>
    <n v="2021.6448000000005"/>
    <n v="4"/>
  </r>
  <r>
    <n v="3874"/>
    <s v="CA-2016-136231"/>
    <x v="64"/>
    <d v="2016-09-07T00:00:00"/>
    <x v="0"/>
    <x v="661"/>
    <x v="661"/>
    <x v="0"/>
    <x v="0"/>
    <x v="271"/>
    <x v="18"/>
    <n v="37604"/>
    <x v="0"/>
    <s v="OFF-EN-10001099"/>
    <x v="1"/>
    <x v="12"/>
    <s v="Staple envelope"/>
    <n v="23.472000000000001"/>
    <n v="3"/>
    <n v="0.2"/>
    <n v="7.6283999999999974"/>
    <s v="NO"/>
    <n v="14.0832"/>
    <n v="56.332799999999999"/>
    <n v="2"/>
  </r>
  <r>
    <n v="3875"/>
    <s v="CA-2016-136231"/>
    <x v="64"/>
    <d v="2016-09-07T00:00:00"/>
    <x v="0"/>
    <x v="661"/>
    <x v="661"/>
    <x v="0"/>
    <x v="0"/>
    <x v="271"/>
    <x v="18"/>
    <n v="37604"/>
    <x v="0"/>
    <s v="OFF-BI-10001597"/>
    <x v="1"/>
    <x v="8"/>
    <s v="Wilson Jones Ledger-Size, Piano-Hinge Binder, 2&quot;, Blue"/>
    <n v="86.058000000000007"/>
    <n v="7"/>
    <n v="0.7"/>
    <n v="-63.109199999999987"/>
    <s v="NO"/>
    <n v="421.68420000000003"/>
    <n v="180.72180000000003"/>
    <n v="2"/>
  </r>
  <r>
    <n v="3876"/>
    <s v="CA-2016-136231"/>
    <x v="64"/>
    <d v="2016-09-07T00:00:00"/>
    <x v="0"/>
    <x v="661"/>
    <x v="661"/>
    <x v="0"/>
    <x v="0"/>
    <x v="271"/>
    <x v="18"/>
    <n v="37604"/>
    <x v="0"/>
    <s v="TEC-PH-10002660"/>
    <x v="2"/>
    <x v="7"/>
    <s v="Nortel Networks T7316 E Nt8 B27"/>
    <n v="108.78399999999999"/>
    <n v="2"/>
    <n v="0.2"/>
    <n v="6.7990000000000066"/>
    <s v="NO"/>
    <n v="43.513599999999997"/>
    <n v="174.05439999999999"/>
    <n v="2"/>
  </r>
  <r>
    <n v="3877"/>
    <s v="CA-2016-136231"/>
    <x v="64"/>
    <d v="2016-09-07T00:00:00"/>
    <x v="0"/>
    <x v="661"/>
    <x v="661"/>
    <x v="0"/>
    <x v="0"/>
    <x v="271"/>
    <x v="18"/>
    <n v="37604"/>
    <x v="0"/>
    <s v="OFF-PA-10000327"/>
    <x v="1"/>
    <x v="10"/>
    <s v="Xerox 1971"/>
    <n v="10.272000000000002"/>
    <n v="3"/>
    <n v="0.2"/>
    <n v="3.2099999999999982"/>
    <s v="NO"/>
    <n v="6.1632000000000016"/>
    <n v="24.652800000000006"/>
    <n v="2"/>
  </r>
  <r>
    <n v="3878"/>
    <s v="CA-2016-140641"/>
    <x v="99"/>
    <d v="2016-11-02T00:00:00"/>
    <x v="1"/>
    <x v="212"/>
    <x v="212"/>
    <x v="0"/>
    <x v="0"/>
    <x v="67"/>
    <x v="2"/>
    <n v="33614"/>
    <x v="0"/>
    <s v="OFF-BI-10001191"/>
    <x v="1"/>
    <x v="8"/>
    <s v="Canvas Sectional Post Binders"/>
    <n v="38.190000000000012"/>
    <n v="5"/>
    <n v="0.7"/>
    <n v="-26.732999999999997"/>
    <s v="NO"/>
    <n v="133.66500000000002"/>
    <n v="57.285000000000025"/>
    <n v="5"/>
  </r>
  <r>
    <n v="3879"/>
    <s v="CA-2014-151001"/>
    <x v="267"/>
    <d v="2014-04-07T00:00:00"/>
    <x v="2"/>
    <x v="189"/>
    <x v="189"/>
    <x v="1"/>
    <x v="0"/>
    <x v="27"/>
    <x v="10"/>
    <n v="62521"/>
    <x v="2"/>
    <s v="OFF-ST-10003455"/>
    <x v="1"/>
    <x v="4"/>
    <s v="Tenex File Box, Personal Filing Tote with Lid, Black"/>
    <n v="49.632000000000005"/>
    <n v="4"/>
    <n v="0.2"/>
    <n v="3.7224000000000004"/>
    <s v="NO"/>
    <n v="39.705600000000004"/>
    <n v="158.82240000000002"/>
    <n v="2"/>
  </r>
  <r>
    <n v="3880"/>
    <s v="CA-2014-151001"/>
    <x v="267"/>
    <d v="2014-04-07T00:00:00"/>
    <x v="2"/>
    <x v="189"/>
    <x v="189"/>
    <x v="1"/>
    <x v="0"/>
    <x v="27"/>
    <x v="10"/>
    <n v="62521"/>
    <x v="2"/>
    <s v="OFF-ST-10001031"/>
    <x v="1"/>
    <x v="4"/>
    <s v="Adjustable Personal File Tote"/>
    <n v="52.096000000000004"/>
    <n v="4"/>
    <n v="0.2"/>
    <n v="3.9072000000000031"/>
    <s v="NO"/>
    <n v="41.676800000000007"/>
    <n v="166.7072"/>
    <n v="2"/>
  </r>
  <r>
    <n v="3881"/>
    <s v="CA-2015-129896"/>
    <x v="925"/>
    <d v="2015-06-20T00:00:00"/>
    <x v="1"/>
    <x v="724"/>
    <x v="724"/>
    <x v="0"/>
    <x v="0"/>
    <x v="23"/>
    <x v="16"/>
    <n v="85234"/>
    <x v="1"/>
    <s v="OFF-PA-10002245"/>
    <x v="1"/>
    <x v="10"/>
    <s v="Xerox 1895"/>
    <n v="9.5680000000000014"/>
    <n v="2"/>
    <n v="0.2"/>
    <n v="2.9899999999999993"/>
    <s v="NO"/>
    <n v="3.8272000000000008"/>
    <n v="15.308800000000002"/>
    <n v="5"/>
  </r>
  <r>
    <n v="3882"/>
    <s v="CA-2015-129896"/>
    <x v="925"/>
    <d v="2015-06-20T00:00:00"/>
    <x v="1"/>
    <x v="724"/>
    <x v="724"/>
    <x v="0"/>
    <x v="0"/>
    <x v="23"/>
    <x v="16"/>
    <n v="85234"/>
    <x v="1"/>
    <s v="OFF-ST-10004804"/>
    <x v="1"/>
    <x v="4"/>
    <s v="Belkin 19&quot; Vented Equipment Shelf, Black"/>
    <n v="82.367999999999995"/>
    <n v="2"/>
    <n v="0.2"/>
    <n v="-19.562399999999997"/>
    <s v="NO"/>
    <n v="32.947200000000002"/>
    <n v="131.78879999999998"/>
    <n v="5"/>
  </r>
  <r>
    <n v="3883"/>
    <s v="CA-2015-129896"/>
    <x v="925"/>
    <d v="2015-06-20T00:00:00"/>
    <x v="1"/>
    <x v="724"/>
    <x v="724"/>
    <x v="0"/>
    <x v="0"/>
    <x v="23"/>
    <x v="16"/>
    <n v="85234"/>
    <x v="1"/>
    <s v="FUR-FU-10004904"/>
    <x v="0"/>
    <x v="5"/>
    <s v="Eldon &quot;L&quot; Workstation Diamond Chairmat"/>
    <n v="364.70400000000006"/>
    <n v="6"/>
    <n v="0.2"/>
    <n v="-36.470400000000041"/>
    <s v="NO"/>
    <n v="437.64480000000003"/>
    <n v="1750.5792000000001"/>
    <n v="5"/>
  </r>
  <r>
    <n v="3884"/>
    <s v="CA-2015-129896"/>
    <x v="925"/>
    <d v="2015-06-20T00:00:00"/>
    <x v="1"/>
    <x v="724"/>
    <x v="724"/>
    <x v="0"/>
    <x v="0"/>
    <x v="23"/>
    <x v="16"/>
    <n v="85234"/>
    <x v="1"/>
    <s v="FUR-FU-10002396"/>
    <x v="0"/>
    <x v="5"/>
    <s v="DAX Copper Panel Document Frame, 5 x 7 Size"/>
    <n v="40.256"/>
    <n v="4"/>
    <n v="0.2"/>
    <n v="11.070400000000003"/>
    <s v="NO"/>
    <n v="32.204799999999999"/>
    <n v="128.8192"/>
    <n v="5"/>
  </r>
  <r>
    <n v="3885"/>
    <s v="CA-2014-152849"/>
    <x v="260"/>
    <d v="2014-07-12T00:00:00"/>
    <x v="1"/>
    <x v="694"/>
    <x v="694"/>
    <x v="1"/>
    <x v="0"/>
    <x v="289"/>
    <x v="18"/>
    <n v="37918"/>
    <x v="0"/>
    <s v="OFF-AR-10002833"/>
    <x v="1"/>
    <x v="6"/>
    <s v="Newell 322"/>
    <n v="4.3680000000000003"/>
    <n v="3"/>
    <n v="0.2"/>
    <n v="0.3822000000000001"/>
    <s v="NO"/>
    <n v="2.6208000000000005"/>
    <n v="10.4832"/>
    <n v="7"/>
  </r>
  <r>
    <n v="3886"/>
    <s v="US-2017-127341"/>
    <x v="926"/>
    <d v="2017-02-02T00:00:00"/>
    <x v="1"/>
    <x v="242"/>
    <x v="242"/>
    <x v="0"/>
    <x v="0"/>
    <x v="22"/>
    <x v="10"/>
    <n v="60653"/>
    <x v="2"/>
    <s v="OFF-BI-10001072"/>
    <x v="1"/>
    <x v="8"/>
    <s v="GBC Clear Cover, 8-1/2 x 11, unpunched, 25 covers per pack"/>
    <n v="12.127999999999997"/>
    <n v="4"/>
    <n v="0.8"/>
    <n v="-20.617600000000003"/>
    <s v="NO"/>
    <n v="38.809599999999989"/>
    <n v="9.7023999999999972"/>
    <n v="4"/>
  </r>
  <r>
    <n v="3887"/>
    <s v="CA-2016-167759"/>
    <x v="840"/>
    <d v="2016-03-08T00:00:00"/>
    <x v="0"/>
    <x v="113"/>
    <x v="113"/>
    <x v="0"/>
    <x v="0"/>
    <x v="41"/>
    <x v="14"/>
    <n v="47401"/>
    <x v="2"/>
    <s v="TEC-PH-10003171"/>
    <x v="2"/>
    <x v="7"/>
    <s v="Plantronics Encore H101 Dual Earpieces Headset"/>
    <n v="134.85000000000002"/>
    <n v="3"/>
    <n v="0"/>
    <n v="37.757999999999996"/>
    <s v="Yes"/>
    <n v="0"/>
    <n v="404.55000000000007"/>
    <n v="5"/>
  </r>
  <r>
    <n v="3888"/>
    <s v="CA-2014-100895"/>
    <x v="270"/>
    <d v="2014-06-06T00:00:00"/>
    <x v="1"/>
    <x v="647"/>
    <x v="647"/>
    <x v="0"/>
    <x v="0"/>
    <x v="185"/>
    <x v="32"/>
    <n v="30076"/>
    <x v="0"/>
    <s v="OFF-AR-10004511"/>
    <x v="1"/>
    <x v="6"/>
    <s v="Sanford Colorific Scented Colored Pencils, 12/Pack"/>
    <n v="8.56"/>
    <n v="2"/>
    <n v="0"/>
    <n v="2.6536"/>
    <s v="NO"/>
    <n v="0"/>
    <n v="17.12"/>
    <n v="4"/>
  </r>
  <r>
    <n v="3889"/>
    <s v="CA-2014-100895"/>
    <x v="270"/>
    <d v="2014-06-06T00:00:00"/>
    <x v="1"/>
    <x v="647"/>
    <x v="647"/>
    <x v="0"/>
    <x v="0"/>
    <x v="185"/>
    <x v="32"/>
    <n v="30076"/>
    <x v="0"/>
    <s v="TEC-PH-10001425"/>
    <x v="2"/>
    <x v="7"/>
    <s v="Mophie Juice Pack Helium for iPhone"/>
    <n v="239.96999999999997"/>
    <n v="3"/>
    <n v="0"/>
    <n v="67.191599999999994"/>
    <s v="NO"/>
    <n v="0"/>
    <n v="719.90999999999985"/>
    <n v="4"/>
  </r>
  <r>
    <n v="3890"/>
    <s v="CA-2014-100895"/>
    <x v="270"/>
    <d v="2014-06-06T00:00:00"/>
    <x v="1"/>
    <x v="647"/>
    <x v="647"/>
    <x v="0"/>
    <x v="0"/>
    <x v="185"/>
    <x v="32"/>
    <n v="30076"/>
    <x v="0"/>
    <s v="OFF-ST-10001490"/>
    <x v="1"/>
    <x v="4"/>
    <s v="Hot File 7-Pocket, Floor Stand"/>
    <n v="356.94"/>
    <n v="2"/>
    <n v="0"/>
    <n v="107.08199999999997"/>
    <s v="NO"/>
    <n v="0"/>
    <n v="713.88"/>
    <n v="4"/>
  </r>
  <r>
    <n v="3891"/>
    <s v="US-2016-163881"/>
    <x v="390"/>
    <d v="2016-11-30T00:00:00"/>
    <x v="1"/>
    <x v="133"/>
    <x v="133"/>
    <x v="1"/>
    <x v="0"/>
    <x v="1"/>
    <x v="1"/>
    <n v="90036"/>
    <x v="1"/>
    <s v="TEC-AC-10003033"/>
    <x v="2"/>
    <x v="11"/>
    <s v="Plantronics CS510 - Over-the-Head monaural Wireless Headset System"/>
    <n v="659.9"/>
    <n v="2"/>
    <n v="0"/>
    <n v="217.76699999999994"/>
    <s v="NO"/>
    <n v="0"/>
    <n v="1319.8"/>
    <n v="6"/>
  </r>
  <r>
    <n v="3892"/>
    <s v="US-2016-163881"/>
    <x v="390"/>
    <d v="2016-11-30T00:00:00"/>
    <x v="1"/>
    <x v="133"/>
    <x v="133"/>
    <x v="1"/>
    <x v="0"/>
    <x v="1"/>
    <x v="1"/>
    <n v="90036"/>
    <x v="1"/>
    <s v="FUR-CH-10001394"/>
    <x v="0"/>
    <x v="1"/>
    <s v="Global Leather Executive Chair"/>
    <n v="1684.7520000000002"/>
    <n v="6"/>
    <n v="0.2"/>
    <n v="210.59399999999977"/>
    <s v="NO"/>
    <n v="2021.7024000000001"/>
    <n v="8086.8096000000005"/>
    <n v="6"/>
  </r>
  <r>
    <n v="3893"/>
    <s v="US-2016-163881"/>
    <x v="390"/>
    <d v="2016-11-30T00:00:00"/>
    <x v="1"/>
    <x v="133"/>
    <x v="133"/>
    <x v="1"/>
    <x v="0"/>
    <x v="1"/>
    <x v="1"/>
    <n v="90036"/>
    <x v="1"/>
    <s v="TEC-AC-10000420"/>
    <x v="2"/>
    <x v="11"/>
    <s v="Logitech G500s Laser Gaming Mouse with Adjustable Weight Tuning"/>
    <n v="559.91999999999996"/>
    <n v="8"/>
    <n v="0"/>
    <n v="190.37279999999998"/>
    <s v="NO"/>
    <n v="0"/>
    <n v="4479.3599999999997"/>
    <n v="6"/>
  </r>
  <r>
    <n v="3894"/>
    <s v="US-2016-144547"/>
    <x v="338"/>
    <d v="2016-11-14T00:00:00"/>
    <x v="1"/>
    <x v="474"/>
    <x v="474"/>
    <x v="0"/>
    <x v="0"/>
    <x v="12"/>
    <x v="5"/>
    <n v="77036"/>
    <x v="2"/>
    <s v="TEC-AC-10004901"/>
    <x v="2"/>
    <x v="11"/>
    <s v="Kensington SlimBlade Notebook Wireless Mouse with Nano Receiver "/>
    <n v="279.94400000000002"/>
    <n v="7"/>
    <n v="0.2"/>
    <n v="48.990200000000002"/>
    <s v="NO"/>
    <n v="391.92160000000007"/>
    <n v="1567.6864"/>
    <n v="4"/>
  </r>
  <r>
    <n v="3895"/>
    <s v="US-2014-112200"/>
    <x v="754"/>
    <d v="2014-11-28T00:00:00"/>
    <x v="1"/>
    <x v="679"/>
    <x v="679"/>
    <x v="2"/>
    <x v="0"/>
    <x v="348"/>
    <x v="10"/>
    <n v="60440"/>
    <x v="2"/>
    <s v="OFF-BI-10002571"/>
    <x v="1"/>
    <x v="8"/>
    <s v="Avery Framed View Binder, EZD Ring (Locking), Navy, 1 1/2&quot;"/>
    <n v="9.9799999999999969"/>
    <n v="5"/>
    <n v="0.8"/>
    <n v="-16.467000000000002"/>
    <s v="NO"/>
    <n v="39.919999999999987"/>
    <n v="9.9799999999999969"/>
    <n v="6"/>
  </r>
  <r>
    <n v="3896"/>
    <s v="CA-2017-110212"/>
    <x v="927"/>
    <d v="2017-05-05T00:00:00"/>
    <x v="1"/>
    <x v="319"/>
    <x v="319"/>
    <x v="2"/>
    <x v="0"/>
    <x v="379"/>
    <x v="36"/>
    <n v="71854"/>
    <x v="0"/>
    <s v="TEC-AC-10002331"/>
    <x v="2"/>
    <x v="11"/>
    <s v="Maxell 74 Minute CDR, 10/Pack"/>
    <n v="48.9"/>
    <n v="5"/>
    <n v="0"/>
    <n v="18.093"/>
    <s v="NO"/>
    <n v="0"/>
    <n v="244.5"/>
    <n v="4"/>
  </r>
  <r>
    <n v="3897"/>
    <s v="CA-2017-134285"/>
    <x v="226"/>
    <d v="2017-12-12T00:00:00"/>
    <x v="1"/>
    <x v="103"/>
    <x v="103"/>
    <x v="1"/>
    <x v="0"/>
    <x v="52"/>
    <x v="5"/>
    <n v="78207"/>
    <x v="2"/>
    <s v="OFF-FA-10000611"/>
    <x v="1"/>
    <x v="13"/>
    <s v="Binder Clips by OIC"/>
    <n v="3.5519999999999996"/>
    <n v="3"/>
    <n v="0.2"/>
    <n v="1.2431999999999999"/>
    <s v="NO"/>
    <n v="2.1311999999999998"/>
    <n v="8.524799999999999"/>
    <n v="5"/>
  </r>
  <r>
    <n v="3898"/>
    <s v="CA-2017-134285"/>
    <x v="226"/>
    <d v="2017-12-12T00:00:00"/>
    <x v="1"/>
    <x v="103"/>
    <x v="103"/>
    <x v="1"/>
    <x v="0"/>
    <x v="52"/>
    <x v="5"/>
    <n v="78207"/>
    <x v="2"/>
    <s v="OFF-PA-10000304"/>
    <x v="1"/>
    <x v="10"/>
    <s v="Xerox 1995"/>
    <n v="15.552000000000003"/>
    <n v="3"/>
    <n v="0.2"/>
    <n v="5.4432"/>
    <s v="NO"/>
    <n v="9.3312000000000008"/>
    <n v="37.324800000000003"/>
    <n v="5"/>
  </r>
  <r>
    <n v="3899"/>
    <s v="CA-2017-102267"/>
    <x v="329"/>
    <d v="2017-12-04T00:00:00"/>
    <x v="1"/>
    <x v="561"/>
    <x v="561"/>
    <x v="0"/>
    <x v="0"/>
    <x v="380"/>
    <x v="5"/>
    <n v="78539"/>
    <x v="2"/>
    <s v="OFF-FA-10000611"/>
    <x v="1"/>
    <x v="13"/>
    <s v="Binder Clips by OIC"/>
    <n v="2.3679999999999999"/>
    <n v="2"/>
    <n v="0.2"/>
    <n v="0.82879999999999987"/>
    <s v="NO"/>
    <n v="0.94720000000000004"/>
    <n v="3.7887999999999997"/>
    <n v="4"/>
  </r>
  <r>
    <n v="3900"/>
    <s v="CA-2017-157980"/>
    <x v="226"/>
    <d v="2017-12-09T00:00:00"/>
    <x v="2"/>
    <x v="129"/>
    <x v="129"/>
    <x v="0"/>
    <x v="0"/>
    <x v="167"/>
    <x v="24"/>
    <n v="43615"/>
    <x v="3"/>
    <s v="TEC-AC-10002567"/>
    <x v="2"/>
    <x v="11"/>
    <s v="Logitech G602 Wireless Gaming Mouse"/>
    <n v="127.98399999999999"/>
    <n v="2"/>
    <n v="0.2"/>
    <n v="25.596799999999998"/>
    <s v="NO"/>
    <n v="51.193600000000004"/>
    <n v="204.77439999999999"/>
    <n v="2"/>
  </r>
  <r>
    <n v="3901"/>
    <s v="CA-2015-121097"/>
    <x v="928"/>
    <d v="2015-01-08T00:00:00"/>
    <x v="1"/>
    <x v="245"/>
    <x v="245"/>
    <x v="1"/>
    <x v="0"/>
    <x v="381"/>
    <x v="5"/>
    <n v="77520"/>
    <x v="2"/>
    <s v="OFF-PA-10001937"/>
    <x v="1"/>
    <x v="10"/>
    <s v="Xerox 21"/>
    <n v="10.368000000000002"/>
    <n v="2"/>
    <n v="0.2"/>
    <n v="3.6288"/>
    <s v="NO"/>
    <n v="4.1472000000000007"/>
    <n v="16.588800000000003"/>
    <n v="5"/>
  </r>
  <r>
    <n v="3902"/>
    <s v="CA-2015-151043"/>
    <x v="717"/>
    <d v="2015-11-20T00:00:00"/>
    <x v="1"/>
    <x v="67"/>
    <x v="67"/>
    <x v="2"/>
    <x v="0"/>
    <x v="10"/>
    <x v="9"/>
    <n v="19143"/>
    <x v="3"/>
    <s v="TEC-AC-10001090"/>
    <x v="2"/>
    <x v="11"/>
    <s v="Micro Innovations Wireless Classic Keyboard with Mouse"/>
    <n v="47.984000000000002"/>
    <n v="2"/>
    <n v="0.2"/>
    <n v="-1.199600000000002"/>
    <s v="NO"/>
    <n v="19.193600000000004"/>
    <n v="76.7744"/>
    <n v="6"/>
  </r>
  <r>
    <n v="3903"/>
    <s v="US-2015-119312"/>
    <x v="653"/>
    <d v="2015-10-07T00:00:00"/>
    <x v="0"/>
    <x v="37"/>
    <x v="37"/>
    <x v="2"/>
    <x v="0"/>
    <x v="1"/>
    <x v="1"/>
    <n v="90045"/>
    <x v="1"/>
    <s v="OFF-ST-10000943"/>
    <x v="1"/>
    <x v="4"/>
    <s v="Eldon ProFile File 'N Store Portable File Tub Letter/Legal Size Black"/>
    <n v="270.33999999999997"/>
    <n v="14"/>
    <n v="0"/>
    <n v="75.6952"/>
    <s v="NO"/>
    <n v="0"/>
    <n v="3784.7599999999998"/>
    <n v="5"/>
  </r>
  <r>
    <n v="3904"/>
    <s v="CA-2015-167010"/>
    <x v="57"/>
    <d v="2015-04-10T00:00:00"/>
    <x v="1"/>
    <x v="725"/>
    <x v="725"/>
    <x v="2"/>
    <x v="0"/>
    <x v="10"/>
    <x v="9"/>
    <n v="19143"/>
    <x v="3"/>
    <s v="OFF-AP-10004036"/>
    <x v="1"/>
    <x v="9"/>
    <s v="Bionaire 99.97% HEPA Air Cleaner"/>
    <n v="98.111999999999995"/>
    <n v="7"/>
    <n v="0.2"/>
    <n v="18.396000000000001"/>
    <s v="NO"/>
    <n v="137.35679999999999"/>
    <n v="549.42719999999997"/>
    <n v="5"/>
  </r>
  <r>
    <n v="3905"/>
    <s v="CA-2015-167010"/>
    <x v="57"/>
    <d v="2015-04-10T00:00:00"/>
    <x v="1"/>
    <x v="725"/>
    <x v="725"/>
    <x v="2"/>
    <x v="0"/>
    <x v="10"/>
    <x v="9"/>
    <n v="19143"/>
    <x v="3"/>
    <s v="OFF-ST-10003816"/>
    <x v="1"/>
    <x v="4"/>
    <s v="Fellowes High-Stak Drawer Files"/>
    <n v="563.80799999999999"/>
    <n v="4"/>
    <n v="0.2"/>
    <n v="21.142799999999966"/>
    <s v="NO"/>
    <n v="451.04640000000001"/>
    <n v="1804.1856"/>
    <n v="5"/>
  </r>
  <r>
    <n v="3906"/>
    <s v="CA-2015-167010"/>
    <x v="57"/>
    <d v="2015-04-10T00:00:00"/>
    <x v="1"/>
    <x v="725"/>
    <x v="725"/>
    <x v="2"/>
    <x v="0"/>
    <x v="10"/>
    <x v="9"/>
    <n v="19143"/>
    <x v="3"/>
    <s v="OFF-BI-10002072"/>
    <x v="1"/>
    <x v="8"/>
    <s v="Cardinal Slant-D Ring Binders"/>
    <n v="10.428000000000001"/>
    <n v="4"/>
    <n v="0.7"/>
    <n v="-6.9519999999999982"/>
    <s v="NO"/>
    <n v="29.198399999999999"/>
    <n v="12.513600000000004"/>
    <n v="5"/>
  </r>
  <r>
    <n v="3907"/>
    <s v="CA-2015-167010"/>
    <x v="57"/>
    <d v="2015-04-10T00:00:00"/>
    <x v="1"/>
    <x v="725"/>
    <x v="725"/>
    <x v="2"/>
    <x v="0"/>
    <x v="10"/>
    <x v="9"/>
    <n v="19143"/>
    <x v="3"/>
    <s v="FUR-FU-10001468"/>
    <x v="0"/>
    <x v="5"/>
    <s v="Tenex Antistatic Computer Chair Mats"/>
    <n v="547.13599999999997"/>
    <n v="4"/>
    <n v="0.2"/>
    <n v="-68.392000000000053"/>
    <s v="NO"/>
    <n v="437.7088"/>
    <n v="1750.8352"/>
    <n v="5"/>
  </r>
  <r>
    <n v="3908"/>
    <s v="CA-2015-167010"/>
    <x v="57"/>
    <d v="2015-04-10T00:00:00"/>
    <x v="1"/>
    <x v="725"/>
    <x v="725"/>
    <x v="2"/>
    <x v="0"/>
    <x v="10"/>
    <x v="9"/>
    <n v="19143"/>
    <x v="3"/>
    <s v="TEC-PH-10000347"/>
    <x v="2"/>
    <x v="7"/>
    <s v="Cush Cases Heavy Duty Rugged Cover Case for Samsung Galaxy S5 - Purple"/>
    <n v="14.850000000000001"/>
    <n v="5"/>
    <n v="0.4"/>
    <n v="-3.2175000000000002"/>
    <s v="NO"/>
    <n v="29.700000000000003"/>
    <n v="44.55"/>
    <n v="5"/>
  </r>
  <r>
    <n v="3909"/>
    <s v="CA-2015-167010"/>
    <x v="57"/>
    <d v="2015-04-10T00:00:00"/>
    <x v="1"/>
    <x v="725"/>
    <x v="725"/>
    <x v="2"/>
    <x v="0"/>
    <x v="10"/>
    <x v="9"/>
    <n v="19143"/>
    <x v="3"/>
    <s v="TEC-PH-10002844"/>
    <x v="2"/>
    <x v="7"/>
    <s v="Speck Products Candyshell Flip Case"/>
    <n v="41.988"/>
    <n v="2"/>
    <n v="0.4"/>
    <n v="-9.7972000000000037"/>
    <s v="NO"/>
    <n v="33.590400000000002"/>
    <n v="50.385599999999997"/>
    <n v="5"/>
  </r>
  <r>
    <n v="3910"/>
    <s v="CA-2015-167010"/>
    <x v="57"/>
    <d v="2015-04-10T00:00:00"/>
    <x v="1"/>
    <x v="725"/>
    <x v="725"/>
    <x v="2"/>
    <x v="0"/>
    <x v="10"/>
    <x v="9"/>
    <n v="19143"/>
    <x v="3"/>
    <s v="FUR-FU-10001037"/>
    <x v="0"/>
    <x v="5"/>
    <s v="DAX Charcoal/Nickel-Tone Document Frame, 5 x 7"/>
    <n v="7.5840000000000005"/>
    <n v="1"/>
    <n v="0.2"/>
    <n v="2.37"/>
    <s v="NO"/>
    <n v="1.5168000000000001"/>
    <n v="6.0672000000000006"/>
    <n v="5"/>
  </r>
  <r>
    <n v="3911"/>
    <s v="CA-2015-167010"/>
    <x v="57"/>
    <d v="2015-04-10T00:00:00"/>
    <x v="1"/>
    <x v="725"/>
    <x v="725"/>
    <x v="2"/>
    <x v="0"/>
    <x v="10"/>
    <x v="9"/>
    <n v="19143"/>
    <x v="3"/>
    <s v="FUR-BO-10004218"/>
    <x v="0"/>
    <x v="0"/>
    <s v="Bush Heritage Pine Collection 5-Shelf Bookcase, Albany Pine Finish, *Special Order"/>
    <n v="352.45"/>
    <n v="5"/>
    <n v="0.5"/>
    <n v="-211.47"/>
    <s v="NO"/>
    <n v="881.125"/>
    <n v="881.125"/>
    <n v="5"/>
  </r>
  <r>
    <n v="3912"/>
    <s v="CA-2017-126788"/>
    <x v="929"/>
    <d v="2017-06-06T00:00:00"/>
    <x v="2"/>
    <x v="455"/>
    <x v="455"/>
    <x v="0"/>
    <x v="0"/>
    <x v="352"/>
    <x v="5"/>
    <n v="77581"/>
    <x v="2"/>
    <s v="TEC-PH-10001619"/>
    <x v="2"/>
    <x v="7"/>
    <s v="LG G3"/>
    <n v="470.37600000000009"/>
    <n v="3"/>
    <n v="0.2"/>
    <n v="52.917299999999955"/>
    <s v="NO"/>
    <n v="282.22560000000004"/>
    <n v="1128.9024000000002"/>
    <n v="1"/>
  </r>
  <r>
    <n v="3913"/>
    <s v="CA-2017-148068"/>
    <x v="65"/>
    <d v="2017-09-25T00:00:00"/>
    <x v="1"/>
    <x v="152"/>
    <x v="152"/>
    <x v="1"/>
    <x v="0"/>
    <x v="20"/>
    <x v="15"/>
    <n v="10035"/>
    <x v="3"/>
    <s v="OFF-PA-10001639"/>
    <x v="1"/>
    <x v="10"/>
    <s v="Xerox 203"/>
    <n v="19.440000000000001"/>
    <n v="3"/>
    <n v="0"/>
    <n v="9.3312000000000008"/>
    <s v="NO"/>
    <n v="0"/>
    <n v="58.320000000000007"/>
    <n v="7"/>
  </r>
  <r>
    <n v="3914"/>
    <s v="CA-2017-148068"/>
    <x v="65"/>
    <d v="2017-09-25T00:00:00"/>
    <x v="1"/>
    <x v="152"/>
    <x v="152"/>
    <x v="1"/>
    <x v="0"/>
    <x v="20"/>
    <x v="15"/>
    <n v="10035"/>
    <x v="3"/>
    <s v="FUR-FU-10002268"/>
    <x v="0"/>
    <x v="5"/>
    <s v="Ultra Door Push Plate"/>
    <n v="9.82"/>
    <n v="2"/>
    <n v="0"/>
    <n v="3.2405999999999997"/>
    <s v="NO"/>
    <n v="0"/>
    <n v="19.64"/>
    <n v="7"/>
  </r>
  <r>
    <n v="3915"/>
    <s v="US-2017-142573"/>
    <x v="930"/>
    <d v="2017-07-23T00:00:00"/>
    <x v="1"/>
    <x v="586"/>
    <x v="586"/>
    <x v="0"/>
    <x v="0"/>
    <x v="42"/>
    <x v="16"/>
    <n v="85023"/>
    <x v="1"/>
    <s v="FUR-TA-10001932"/>
    <x v="0"/>
    <x v="3"/>
    <s v="Chromcraft 48&quot; x 96&quot; Racetrack Double Pedestal Table"/>
    <n v="801.59999999999991"/>
    <n v="5"/>
    <n v="0.5"/>
    <n v="-448.89599999999996"/>
    <s v="NO"/>
    <n v="2003.9999999999998"/>
    <n v="2003.9999999999998"/>
    <n v="5"/>
  </r>
  <r>
    <n v="3916"/>
    <s v="US-2017-142573"/>
    <x v="930"/>
    <d v="2017-07-23T00:00:00"/>
    <x v="1"/>
    <x v="586"/>
    <x v="586"/>
    <x v="0"/>
    <x v="0"/>
    <x v="42"/>
    <x v="16"/>
    <n v="85023"/>
    <x v="1"/>
    <s v="FUR-CH-10004218"/>
    <x v="0"/>
    <x v="1"/>
    <s v="Global Fabric Manager's Chair, Dark Gray"/>
    <n v="161.56800000000001"/>
    <n v="2"/>
    <n v="0.2"/>
    <n v="10.098000000000006"/>
    <s v="NO"/>
    <n v="64.627200000000002"/>
    <n v="258.50880000000001"/>
    <n v="5"/>
  </r>
  <r>
    <n v="3917"/>
    <s v="US-2017-142573"/>
    <x v="930"/>
    <d v="2017-07-23T00:00:00"/>
    <x v="1"/>
    <x v="586"/>
    <x v="586"/>
    <x v="0"/>
    <x v="0"/>
    <x v="42"/>
    <x v="16"/>
    <n v="85023"/>
    <x v="1"/>
    <s v="OFF-PA-10000246"/>
    <x v="1"/>
    <x v="10"/>
    <s v="Riverleaf Stik-Withit Designer Note Cubes"/>
    <n v="16.096"/>
    <n v="2"/>
    <n v="0.2"/>
    <n v="5.2312000000000003"/>
    <s v="NO"/>
    <n v="6.4384000000000006"/>
    <n v="25.753599999999999"/>
    <n v="5"/>
  </r>
  <r>
    <n v="3918"/>
    <s v="US-2017-142573"/>
    <x v="930"/>
    <d v="2017-07-23T00:00:00"/>
    <x v="1"/>
    <x v="586"/>
    <x v="586"/>
    <x v="0"/>
    <x v="0"/>
    <x v="42"/>
    <x v="16"/>
    <n v="85023"/>
    <x v="1"/>
    <s v="OFF-BI-10003350"/>
    <x v="1"/>
    <x v="8"/>
    <s v="Acco Expandable Hanging Binders"/>
    <n v="7.6560000000000006"/>
    <n v="4"/>
    <n v="0.7"/>
    <n v="-6.1247999999999987"/>
    <s v="NO"/>
    <n v="21.436800000000002"/>
    <n v="9.1872000000000007"/>
    <n v="5"/>
  </r>
  <r>
    <n v="3919"/>
    <s v="US-2017-142573"/>
    <x v="930"/>
    <d v="2017-07-23T00:00:00"/>
    <x v="1"/>
    <x v="586"/>
    <x v="586"/>
    <x v="0"/>
    <x v="0"/>
    <x v="42"/>
    <x v="16"/>
    <n v="85023"/>
    <x v="1"/>
    <s v="FUR-CH-10000513"/>
    <x v="0"/>
    <x v="1"/>
    <s v="High-Back Leather Manager's Chair"/>
    <n v="311.97600000000006"/>
    <n v="3"/>
    <n v="0.2"/>
    <n v="-42.89670000000001"/>
    <s v="NO"/>
    <n v="187.18560000000002"/>
    <n v="748.74240000000009"/>
    <n v="5"/>
  </r>
  <r>
    <n v="3920"/>
    <s v="US-2015-148817"/>
    <x v="494"/>
    <d v="2015-12-07T00:00:00"/>
    <x v="1"/>
    <x v="470"/>
    <x v="470"/>
    <x v="1"/>
    <x v="0"/>
    <x v="269"/>
    <x v="17"/>
    <n v="23320"/>
    <x v="0"/>
    <s v="OFF-ST-10001321"/>
    <x v="1"/>
    <x v="4"/>
    <s v="Decoflex Hanging Personal Folder File, Blue"/>
    <n v="61.68"/>
    <n v="4"/>
    <n v="0"/>
    <n v="16.653600000000004"/>
    <s v="NO"/>
    <n v="0"/>
    <n v="246.72"/>
    <n v="6"/>
  </r>
  <r>
    <n v="3921"/>
    <s v="US-2015-148817"/>
    <x v="494"/>
    <d v="2015-12-07T00:00:00"/>
    <x v="1"/>
    <x v="470"/>
    <x v="470"/>
    <x v="1"/>
    <x v="0"/>
    <x v="269"/>
    <x v="17"/>
    <n v="23320"/>
    <x v="0"/>
    <s v="OFF-BI-10004233"/>
    <x v="1"/>
    <x v="8"/>
    <s v="GBC Pre-Punched Binding Paper, Plastic, White, 8-1/2&quot; x 11&quot;"/>
    <n v="63.96"/>
    <n v="4"/>
    <n v="0"/>
    <n v="30.700800000000001"/>
    <s v="NO"/>
    <n v="0"/>
    <n v="255.84"/>
    <n v="6"/>
  </r>
  <r>
    <n v="3922"/>
    <s v="CA-2016-110044"/>
    <x v="931"/>
    <d v="2016-07-02T00:00:00"/>
    <x v="0"/>
    <x v="288"/>
    <x v="288"/>
    <x v="0"/>
    <x v="0"/>
    <x v="22"/>
    <x v="10"/>
    <n v="60610"/>
    <x v="2"/>
    <s v="TEC-PH-10001299"/>
    <x v="2"/>
    <x v="7"/>
    <s v="Polycom CX300 Desktop Phone USB VoIP phone"/>
    <n v="359.97600000000006"/>
    <n v="3"/>
    <n v="0.2"/>
    <n v="35.997600000000006"/>
    <s v="NO"/>
    <n v="215.98560000000003"/>
    <n v="863.94240000000013"/>
    <n v="4"/>
  </r>
  <r>
    <n v="3923"/>
    <s v="CA-2017-146920"/>
    <x v="735"/>
    <d v="2017-09-01T00:00:00"/>
    <x v="1"/>
    <x v="253"/>
    <x v="253"/>
    <x v="0"/>
    <x v="0"/>
    <x v="22"/>
    <x v="10"/>
    <n v="60623"/>
    <x v="2"/>
    <s v="OFF-PA-10002479"/>
    <x v="1"/>
    <x v="10"/>
    <s v="Xerox 4200 Series MultiUse Premium Copy Paper (20Lb. and 84 Bright)"/>
    <n v="25.344000000000001"/>
    <n v="6"/>
    <n v="0.2"/>
    <n v="7.92"/>
    <s v="NO"/>
    <n v="30.412800000000004"/>
    <n v="121.65120000000002"/>
    <n v="4"/>
  </r>
  <r>
    <n v="3924"/>
    <s v="CA-2017-146920"/>
    <x v="735"/>
    <d v="2017-09-01T00:00:00"/>
    <x v="1"/>
    <x v="253"/>
    <x v="253"/>
    <x v="0"/>
    <x v="0"/>
    <x v="22"/>
    <x v="10"/>
    <n v="60623"/>
    <x v="2"/>
    <s v="OFF-PA-10001461"/>
    <x v="1"/>
    <x v="10"/>
    <s v="HP Office Paper (20Lb. and 87 Bright)"/>
    <n v="26.720000000000002"/>
    <n v="5"/>
    <n v="0.2"/>
    <n v="9.3520000000000003"/>
    <s v="NO"/>
    <n v="26.720000000000006"/>
    <n v="106.88000000000002"/>
    <n v="4"/>
  </r>
  <r>
    <n v="3925"/>
    <s v="CA-2014-103940"/>
    <x v="328"/>
    <d v="2014-09-21T00:00:00"/>
    <x v="1"/>
    <x v="202"/>
    <x v="202"/>
    <x v="0"/>
    <x v="0"/>
    <x v="4"/>
    <x v="4"/>
    <n v="98103"/>
    <x v="1"/>
    <s v="OFF-ST-10004963"/>
    <x v="1"/>
    <x v="4"/>
    <s v="Eldon Gobal File Keepers"/>
    <n v="30.28"/>
    <n v="2"/>
    <n v="0"/>
    <n v="1.2111999999999981"/>
    <s v="Yes"/>
    <n v="0"/>
    <n v="60.56"/>
    <n v="4"/>
  </r>
  <r>
    <n v="3926"/>
    <s v="CA-2014-103940"/>
    <x v="328"/>
    <d v="2014-09-21T00:00:00"/>
    <x v="1"/>
    <x v="202"/>
    <x v="202"/>
    <x v="0"/>
    <x v="0"/>
    <x v="4"/>
    <x v="4"/>
    <n v="98103"/>
    <x v="1"/>
    <s v="OFF-ST-10000943"/>
    <x v="1"/>
    <x v="4"/>
    <s v="Eldon ProFile File 'N Store Portable File Tub Letter/Legal Size Black"/>
    <n v="57.929999999999993"/>
    <n v="3"/>
    <n v="0"/>
    <n v="16.220400000000001"/>
    <s v="Yes"/>
    <n v="0"/>
    <n v="173.78999999999996"/>
    <n v="4"/>
  </r>
  <r>
    <n v="3927"/>
    <s v="CA-2014-103940"/>
    <x v="328"/>
    <d v="2014-09-21T00:00:00"/>
    <x v="1"/>
    <x v="202"/>
    <x v="202"/>
    <x v="0"/>
    <x v="0"/>
    <x v="4"/>
    <x v="4"/>
    <n v="98103"/>
    <x v="1"/>
    <s v="FUR-FU-10004671"/>
    <x v="0"/>
    <x v="5"/>
    <s v="Executive Impressions 12&quot; Wall Clock"/>
    <n v="35.340000000000003"/>
    <n v="2"/>
    <n v="0"/>
    <n v="13.429200000000002"/>
    <s v="Yes"/>
    <n v="0"/>
    <n v="70.680000000000007"/>
    <n v="4"/>
  </r>
  <r>
    <n v="3928"/>
    <s v="CA-2014-103940"/>
    <x v="328"/>
    <d v="2014-09-21T00:00:00"/>
    <x v="1"/>
    <x v="202"/>
    <x v="202"/>
    <x v="0"/>
    <x v="0"/>
    <x v="4"/>
    <x v="4"/>
    <n v="98103"/>
    <x v="1"/>
    <s v="OFF-BI-10002735"/>
    <x v="1"/>
    <x v="8"/>
    <s v="GBC Prestige Therm-A-Bind Covers"/>
    <n v="137.24"/>
    <n v="5"/>
    <n v="0.2"/>
    <n v="46.3185"/>
    <s v="Yes"/>
    <n v="137.24"/>
    <n v="548.96"/>
    <n v="4"/>
  </r>
  <r>
    <n v="3929"/>
    <s v="CA-2016-162082"/>
    <x v="560"/>
    <d v="2016-03-17T00:00:00"/>
    <x v="2"/>
    <x v="365"/>
    <x v="365"/>
    <x v="0"/>
    <x v="0"/>
    <x v="92"/>
    <x v="5"/>
    <n v="78550"/>
    <x v="2"/>
    <s v="FUR-BO-10004409"/>
    <x v="0"/>
    <x v="0"/>
    <s v="Safco Value Mate Series Steel Bookcases, Baked Enamel Finish on Steel, Gray"/>
    <n v="241.33199999999999"/>
    <n v="5"/>
    <n v="0.32"/>
    <n v="-14.195999999999998"/>
    <s v="NO"/>
    <n v="386.13119999999998"/>
    <n v="820.52879999999982"/>
    <n v="3"/>
  </r>
  <r>
    <n v="3930"/>
    <s v="CA-2016-162082"/>
    <x v="560"/>
    <d v="2016-03-17T00:00:00"/>
    <x v="2"/>
    <x v="365"/>
    <x v="365"/>
    <x v="0"/>
    <x v="0"/>
    <x v="92"/>
    <x v="5"/>
    <n v="78550"/>
    <x v="2"/>
    <s v="OFF-PA-10001934"/>
    <x v="1"/>
    <x v="10"/>
    <s v="Xerox 1993"/>
    <n v="5.1840000000000011"/>
    <n v="1"/>
    <n v="0.2"/>
    <n v="1.8792"/>
    <s v="NO"/>
    <n v="1.0368000000000002"/>
    <n v="4.1472000000000007"/>
    <n v="3"/>
  </r>
  <r>
    <n v="3931"/>
    <s v="CA-2016-162082"/>
    <x v="560"/>
    <d v="2016-03-17T00:00:00"/>
    <x v="2"/>
    <x v="365"/>
    <x v="365"/>
    <x v="0"/>
    <x v="0"/>
    <x v="92"/>
    <x v="5"/>
    <n v="78550"/>
    <x v="2"/>
    <s v="OFF-AR-10001044"/>
    <x v="1"/>
    <x v="6"/>
    <s v="BOSTON Ranger #55 Pencil Sharpener, Black"/>
    <n v="145.54400000000001"/>
    <n v="7"/>
    <n v="0.2"/>
    <n v="16.373699999999992"/>
    <s v="NO"/>
    <n v="203.76160000000004"/>
    <n v="815.04640000000006"/>
    <n v="3"/>
  </r>
  <r>
    <n v="3932"/>
    <s v="CA-2016-132094"/>
    <x v="370"/>
    <d v="2016-09-02T00:00:00"/>
    <x v="1"/>
    <x v="500"/>
    <x v="500"/>
    <x v="1"/>
    <x v="0"/>
    <x v="10"/>
    <x v="9"/>
    <n v="19140"/>
    <x v="3"/>
    <s v="OFF-AR-10004165"/>
    <x v="1"/>
    <x v="6"/>
    <s v="Binney &amp; Smith inkTank Erasable Pocket Highlighter, Chisel Tip, Yellow"/>
    <n v="5.4719999999999995"/>
    <n v="3"/>
    <n v="0.2"/>
    <n v="1.6416000000000004"/>
    <s v="NO"/>
    <n v="3.2831999999999995"/>
    <n v="13.132799999999998"/>
    <n v="7"/>
  </r>
  <r>
    <n v="3933"/>
    <s v="CA-2016-132094"/>
    <x v="370"/>
    <d v="2016-09-02T00:00:00"/>
    <x v="1"/>
    <x v="500"/>
    <x v="500"/>
    <x v="1"/>
    <x v="0"/>
    <x v="10"/>
    <x v="9"/>
    <n v="19140"/>
    <x v="3"/>
    <s v="TEC-AC-10001109"/>
    <x v="2"/>
    <x v="11"/>
    <s v="Logitech Trackman Marble Mouse"/>
    <n v="47.984000000000002"/>
    <n v="2"/>
    <n v="0.2"/>
    <n v="13.195600000000001"/>
    <s v="NO"/>
    <n v="19.193600000000004"/>
    <n v="76.7744"/>
    <n v="7"/>
  </r>
  <r>
    <n v="3934"/>
    <s v="CA-2017-123001"/>
    <x v="264"/>
    <d v="2017-09-08T00:00:00"/>
    <x v="1"/>
    <x v="497"/>
    <x v="497"/>
    <x v="0"/>
    <x v="0"/>
    <x v="329"/>
    <x v="1"/>
    <n v="93309"/>
    <x v="1"/>
    <s v="OFF-AR-10001919"/>
    <x v="1"/>
    <x v="6"/>
    <s v="OIC #2 Pencils, Medium Soft"/>
    <n v="9.3999999999999986"/>
    <n v="5"/>
    <n v="0"/>
    <n v="2.7259999999999995"/>
    <s v="NO"/>
    <n v="0"/>
    <n v="46.999999999999993"/>
    <n v="6"/>
  </r>
  <r>
    <n v="3935"/>
    <s v="CA-2017-123001"/>
    <x v="264"/>
    <d v="2017-09-08T00:00:00"/>
    <x v="1"/>
    <x v="497"/>
    <x v="497"/>
    <x v="0"/>
    <x v="0"/>
    <x v="329"/>
    <x v="1"/>
    <n v="93309"/>
    <x v="1"/>
    <s v="OFF-LA-10004544"/>
    <x v="1"/>
    <x v="2"/>
    <s v="Avery 505"/>
    <n v="74"/>
    <n v="5"/>
    <n v="0"/>
    <n v="37"/>
    <s v="NO"/>
    <n v="0"/>
    <n v="370"/>
    <n v="6"/>
  </r>
  <r>
    <n v="3936"/>
    <s v="CA-2017-123001"/>
    <x v="264"/>
    <d v="2017-09-08T00:00:00"/>
    <x v="1"/>
    <x v="497"/>
    <x v="497"/>
    <x v="0"/>
    <x v="0"/>
    <x v="329"/>
    <x v="1"/>
    <n v="93309"/>
    <x v="1"/>
    <s v="TEC-PH-10003484"/>
    <x v="2"/>
    <x v="7"/>
    <s v="Ooma Telo VoIP Home Phone System"/>
    <n v="201.584"/>
    <n v="2"/>
    <n v="0.2"/>
    <n v="12.599000000000004"/>
    <s v="NO"/>
    <n v="80.633600000000001"/>
    <n v="322.53440000000001"/>
    <n v="6"/>
  </r>
  <r>
    <n v="3937"/>
    <s v="CA-2015-118955"/>
    <x v="382"/>
    <d v="2015-06-20T00:00:00"/>
    <x v="1"/>
    <x v="721"/>
    <x v="721"/>
    <x v="0"/>
    <x v="0"/>
    <x v="55"/>
    <x v="5"/>
    <n v="75051"/>
    <x v="2"/>
    <s v="OFF-EN-10001028"/>
    <x v="1"/>
    <x v="12"/>
    <s v="Staple envelope"/>
    <n v="28.752000000000002"/>
    <n v="3"/>
    <n v="0.2"/>
    <n v="9.3443999999999985"/>
    <s v="NO"/>
    <n v="17.251200000000001"/>
    <n v="69.004800000000003"/>
    <n v="4"/>
  </r>
  <r>
    <n v="3938"/>
    <s v="CA-2015-118955"/>
    <x v="382"/>
    <d v="2015-06-20T00:00:00"/>
    <x v="1"/>
    <x v="721"/>
    <x v="721"/>
    <x v="0"/>
    <x v="0"/>
    <x v="55"/>
    <x v="5"/>
    <n v="75051"/>
    <x v="2"/>
    <s v="OFF-PA-10004156"/>
    <x v="1"/>
    <x v="10"/>
    <s v="Xerox 188"/>
    <n v="27.216000000000001"/>
    <n v="3"/>
    <n v="0.2"/>
    <n v="9.8657999999999983"/>
    <s v="NO"/>
    <n v="16.329599999999999"/>
    <n v="65.318399999999997"/>
    <n v="4"/>
  </r>
  <r>
    <n v="3939"/>
    <s v="CA-2015-118955"/>
    <x v="382"/>
    <d v="2015-06-20T00:00:00"/>
    <x v="1"/>
    <x v="721"/>
    <x v="721"/>
    <x v="0"/>
    <x v="0"/>
    <x v="55"/>
    <x v="5"/>
    <n v="75051"/>
    <x v="2"/>
    <s v="FUR-CH-10001708"/>
    <x v="0"/>
    <x v="1"/>
    <s v="Office Star - Contemporary Swivel Chair with Padded Adjustable Arms and Flex Back"/>
    <n v="197.37199999999999"/>
    <n v="2"/>
    <n v="0.3"/>
    <n v="-25.376400000000018"/>
    <s v="NO"/>
    <n v="118.42319999999998"/>
    <n v="276.32079999999996"/>
    <n v="4"/>
  </r>
  <r>
    <n v="3940"/>
    <s v="US-2016-143448"/>
    <x v="107"/>
    <d v="2016-12-10T00:00:00"/>
    <x v="3"/>
    <x v="708"/>
    <x v="708"/>
    <x v="0"/>
    <x v="0"/>
    <x v="382"/>
    <x v="14"/>
    <n v="46142"/>
    <x v="2"/>
    <s v="FUR-CH-10003379"/>
    <x v="0"/>
    <x v="1"/>
    <s v="Global Commerce Series High-Back Swivel/Tilt Chairs"/>
    <n v="1424.9"/>
    <n v="5"/>
    <n v="0"/>
    <n v="356.22500000000002"/>
    <s v="NO"/>
    <n v="0"/>
    <n v="7124.5"/>
    <n v="0"/>
  </r>
  <r>
    <n v="3941"/>
    <s v="CA-2017-117863"/>
    <x v="796"/>
    <d v="2017-05-23T00:00:00"/>
    <x v="1"/>
    <x v="358"/>
    <x v="358"/>
    <x v="0"/>
    <x v="0"/>
    <x v="20"/>
    <x v="15"/>
    <n v="10024"/>
    <x v="3"/>
    <s v="FUR-FU-10002456"/>
    <x v="0"/>
    <x v="5"/>
    <s v="Master Caster Door Stop, Large Neon Orange"/>
    <n v="14.56"/>
    <n v="2"/>
    <n v="0"/>
    <n v="6.2608000000000015"/>
    <s v="NO"/>
    <n v="0"/>
    <n v="29.12"/>
    <n v="5"/>
  </r>
  <r>
    <n v="3942"/>
    <s v="CA-2017-117863"/>
    <x v="796"/>
    <d v="2017-05-23T00:00:00"/>
    <x v="1"/>
    <x v="358"/>
    <x v="358"/>
    <x v="0"/>
    <x v="0"/>
    <x v="20"/>
    <x v="15"/>
    <n v="10024"/>
    <x v="3"/>
    <s v="OFF-BI-10000605"/>
    <x v="1"/>
    <x v="8"/>
    <s v="Acco Pressboard Covers with Storage Hooks, 9 1/2&quot; x 11&quot;, Executive Red"/>
    <n v="3.048"/>
    <n v="1"/>
    <n v="0.2"/>
    <n v="1.0286999999999997"/>
    <s v="NO"/>
    <n v="0.60960000000000003"/>
    <n v="2.4384000000000001"/>
    <n v="5"/>
  </r>
  <r>
    <n v="3943"/>
    <s v="CA-2017-160458"/>
    <x v="837"/>
    <d v="2017-05-29T00:00:00"/>
    <x v="0"/>
    <x v="13"/>
    <x v="13"/>
    <x v="0"/>
    <x v="0"/>
    <x v="26"/>
    <x v="18"/>
    <n v="38109"/>
    <x v="0"/>
    <s v="OFF-PA-10001166"/>
    <x v="1"/>
    <x v="10"/>
    <s v="Xerox 2"/>
    <n v="25.920000000000005"/>
    <n v="5"/>
    <n v="0.2"/>
    <n v="9.0719999999999992"/>
    <s v="NO"/>
    <n v="25.920000000000005"/>
    <n v="103.68000000000002"/>
    <n v="2"/>
  </r>
  <r>
    <n v="3944"/>
    <s v="US-2016-142685"/>
    <x v="661"/>
    <d v="2016-06-30T00:00:00"/>
    <x v="1"/>
    <x v="726"/>
    <x v="726"/>
    <x v="0"/>
    <x v="0"/>
    <x v="198"/>
    <x v="15"/>
    <n v="14215"/>
    <x v="3"/>
    <s v="OFF-SU-10000157"/>
    <x v="1"/>
    <x v="14"/>
    <s v="Compact Automatic Electric Letter Opener"/>
    <n v="835.17000000000007"/>
    <n v="7"/>
    <n v="0"/>
    <n v="16.703400000000016"/>
    <s v="NO"/>
    <n v="0"/>
    <n v="5846.1900000000005"/>
    <n v="7"/>
  </r>
  <r>
    <n v="3945"/>
    <s v="CA-2016-133144"/>
    <x v="458"/>
    <d v="2016-05-21T00:00:00"/>
    <x v="0"/>
    <x v="157"/>
    <x v="157"/>
    <x v="0"/>
    <x v="0"/>
    <x v="1"/>
    <x v="1"/>
    <n v="90036"/>
    <x v="1"/>
    <s v="OFF-PA-10004971"/>
    <x v="1"/>
    <x v="10"/>
    <s v="Xerox 196"/>
    <n v="17.34"/>
    <n v="3"/>
    <n v="0"/>
    <n v="8.4966000000000008"/>
    <s v="NO"/>
    <n v="0"/>
    <n v="52.019999999999996"/>
    <n v="5"/>
  </r>
  <r>
    <n v="3946"/>
    <s v="CA-2017-167871"/>
    <x v="551"/>
    <d v="2017-11-23T00:00:00"/>
    <x v="1"/>
    <x v="578"/>
    <x v="578"/>
    <x v="0"/>
    <x v="0"/>
    <x v="188"/>
    <x v="2"/>
    <n v="33030"/>
    <x v="0"/>
    <s v="OFF-PA-10001977"/>
    <x v="1"/>
    <x v="10"/>
    <s v="Xerox 194"/>
    <n v="44.384"/>
    <n v="1"/>
    <n v="0.2"/>
    <n v="15.534399999999998"/>
    <s v="NO"/>
    <n v="8.8768000000000011"/>
    <n v="35.507199999999997"/>
    <n v="5"/>
  </r>
  <r>
    <n v="3947"/>
    <s v="CA-2017-167871"/>
    <x v="551"/>
    <d v="2017-11-23T00:00:00"/>
    <x v="1"/>
    <x v="578"/>
    <x v="578"/>
    <x v="0"/>
    <x v="0"/>
    <x v="188"/>
    <x v="2"/>
    <n v="33030"/>
    <x v="0"/>
    <s v="OFF-SU-10001225"/>
    <x v="1"/>
    <x v="14"/>
    <s v="Staple remover"/>
    <n v="2.9440000000000004"/>
    <n v="1"/>
    <n v="0.2"/>
    <n v="-0.66240000000000021"/>
    <s v="NO"/>
    <n v="0.5888000000000001"/>
    <n v="2.3552000000000004"/>
    <n v="5"/>
  </r>
  <r>
    <n v="3948"/>
    <s v="CA-2016-119963"/>
    <x v="741"/>
    <d v="2016-11-22T00:00:00"/>
    <x v="1"/>
    <x v="17"/>
    <x v="17"/>
    <x v="2"/>
    <x v="0"/>
    <x v="45"/>
    <x v="5"/>
    <n v="77506"/>
    <x v="2"/>
    <s v="OFF-AR-10003514"/>
    <x v="1"/>
    <x v="6"/>
    <s v="4009 Highlighters by Sanford"/>
    <n v="6.3680000000000003"/>
    <n v="2"/>
    <n v="0.2"/>
    <n v="1.0347999999999993"/>
    <s v="NO"/>
    <n v="2.5472000000000001"/>
    <n v="10.188800000000001"/>
    <n v="4"/>
  </r>
  <r>
    <n v="3949"/>
    <s v="CA-2016-119963"/>
    <x v="741"/>
    <d v="2016-11-22T00:00:00"/>
    <x v="1"/>
    <x v="17"/>
    <x v="17"/>
    <x v="2"/>
    <x v="0"/>
    <x v="45"/>
    <x v="5"/>
    <n v="77506"/>
    <x v="2"/>
    <s v="OFF-LA-10003510"/>
    <x v="1"/>
    <x v="2"/>
    <s v="Avery 4027 File Folder Labels for Dot Matrix Printers, 5000 Labels per Box, White"/>
    <n v="48.848000000000006"/>
    <n v="2"/>
    <n v="0.2"/>
    <n v="15.8756"/>
    <s v="NO"/>
    <n v="19.539200000000005"/>
    <n v="78.156800000000004"/>
    <n v="4"/>
  </r>
  <r>
    <n v="3950"/>
    <s v="CA-2016-119963"/>
    <x v="741"/>
    <d v="2016-11-22T00:00:00"/>
    <x v="1"/>
    <x v="17"/>
    <x v="17"/>
    <x v="2"/>
    <x v="0"/>
    <x v="45"/>
    <x v="5"/>
    <n v="77506"/>
    <x v="2"/>
    <s v="OFF-PA-10001970"/>
    <x v="1"/>
    <x v="10"/>
    <s v="Xerox 1881"/>
    <n v="19.648"/>
    <n v="2"/>
    <n v="0.2"/>
    <n v="6.6311999999999989"/>
    <s v="NO"/>
    <n v="7.8592000000000004"/>
    <n v="31.436799999999998"/>
    <n v="4"/>
  </r>
  <r>
    <n v="3951"/>
    <s v="CA-2016-119963"/>
    <x v="741"/>
    <d v="2016-11-22T00:00:00"/>
    <x v="1"/>
    <x v="17"/>
    <x v="17"/>
    <x v="2"/>
    <x v="0"/>
    <x v="45"/>
    <x v="5"/>
    <n v="77506"/>
    <x v="2"/>
    <s v="FUR-CH-10003817"/>
    <x v="0"/>
    <x v="1"/>
    <s v="Global Value Steno Chair, Gray"/>
    <n v="255.108"/>
    <n v="6"/>
    <n v="0.3"/>
    <n v="-18.221999999999994"/>
    <s v="NO"/>
    <n v="459.19440000000003"/>
    <n v="1071.4536000000001"/>
    <n v="4"/>
  </r>
  <r>
    <n v="3952"/>
    <s v="CA-2014-121167"/>
    <x v="683"/>
    <d v="2014-11-30T00:00:00"/>
    <x v="0"/>
    <x v="373"/>
    <x v="373"/>
    <x v="0"/>
    <x v="0"/>
    <x v="210"/>
    <x v="15"/>
    <n v="11520"/>
    <x v="3"/>
    <s v="OFF-BI-10003676"/>
    <x v="1"/>
    <x v="8"/>
    <s v="GBC Standard Recycled Report Covers, Clear Plastic Sheets"/>
    <n v="17.248000000000001"/>
    <n v="2"/>
    <n v="0.2"/>
    <n v="6.0367999999999986"/>
    <s v="NO"/>
    <n v="6.8992000000000004"/>
    <n v="27.596800000000002"/>
    <n v="2"/>
  </r>
  <r>
    <n v="3953"/>
    <s v="US-2016-151862"/>
    <x v="398"/>
    <d v="2016-03-08T00:00:00"/>
    <x v="1"/>
    <x v="21"/>
    <x v="21"/>
    <x v="1"/>
    <x v="0"/>
    <x v="60"/>
    <x v="22"/>
    <n v="80219"/>
    <x v="1"/>
    <s v="TEC-PH-10003535"/>
    <x v="2"/>
    <x v="7"/>
    <s v="RCA ViSYS 25423RE1 Corded phone"/>
    <n v="159.98400000000001"/>
    <n v="2"/>
    <n v="0.2"/>
    <n v="13.998599999999989"/>
    <s v="NO"/>
    <n v="63.993600000000008"/>
    <n v="255.9744"/>
    <n v="7"/>
  </r>
  <r>
    <n v="3954"/>
    <s v="CA-2017-152961"/>
    <x v="787"/>
    <d v="2017-01-19T00:00:00"/>
    <x v="1"/>
    <x v="183"/>
    <x v="183"/>
    <x v="0"/>
    <x v="0"/>
    <x v="94"/>
    <x v="31"/>
    <n v="2169"/>
    <x v="3"/>
    <s v="OFF-PA-10004675"/>
    <x v="1"/>
    <x v="10"/>
    <s v="Telephone Message Books with Fax/Mobile Section, 5 1/2&quot; x 3 3/16&quot;"/>
    <n v="12.7"/>
    <n v="2"/>
    <n v="0"/>
    <n v="5.8419999999999996"/>
    <s v="NO"/>
    <n v="0"/>
    <n v="25.4"/>
    <n v="4"/>
  </r>
  <r>
    <n v="3955"/>
    <s v="CA-2014-133228"/>
    <x v="527"/>
    <d v="2014-04-09T00:00:00"/>
    <x v="1"/>
    <x v="384"/>
    <x v="384"/>
    <x v="0"/>
    <x v="0"/>
    <x v="66"/>
    <x v="12"/>
    <n v="48205"/>
    <x v="2"/>
    <s v="FUR-FU-10004020"/>
    <x v="0"/>
    <x v="5"/>
    <s v="Advantus Panel Wall Acrylic Frame"/>
    <n v="5.47"/>
    <n v="1"/>
    <n v="0"/>
    <n v="2.3521000000000001"/>
    <s v="NO"/>
    <n v="0"/>
    <n v="5.47"/>
    <n v="5"/>
  </r>
  <r>
    <n v="3956"/>
    <s v="CA-2014-133228"/>
    <x v="527"/>
    <d v="2014-04-09T00:00:00"/>
    <x v="1"/>
    <x v="384"/>
    <x v="384"/>
    <x v="0"/>
    <x v="0"/>
    <x v="66"/>
    <x v="12"/>
    <n v="48205"/>
    <x v="2"/>
    <s v="OFF-AR-10001955"/>
    <x v="1"/>
    <x v="6"/>
    <s v="Newell 319"/>
    <n v="79.36"/>
    <n v="4"/>
    <n v="0"/>
    <n v="23.807999999999993"/>
    <s v="NO"/>
    <n v="0"/>
    <n v="317.44"/>
    <n v="5"/>
  </r>
  <r>
    <n v="3957"/>
    <s v="CA-2016-114951"/>
    <x v="190"/>
    <d v="2016-07-03T00:00:00"/>
    <x v="1"/>
    <x v="35"/>
    <x v="35"/>
    <x v="0"/>
    <x v="0"/>
    <x v="8"/>
    <x v="1"/>
    <n v="94109"/>
    <x v="1"/>
    <s v="FUR-FU-10002364"/>
    <x v="0"/>
    <x v="5"/>
    <s v="Eldon Expressions Wood Desk Accessories, Oak"/>
    <n v="22.14"/>
    <n v="3"/>
    <n v="0"/>
    <n v="6.4205999999999976"/>
    <s v="NO"/>
    <n v="0"/>
    <n v="66.42"/>
    <n v="7"/>
  </r>
  <r>
    <n v="3958"/>
    <s v="CA-2016-156573"/>
    <x v="211"/>
    <d v="2016-06-02T00:00:00"/>
    <x v="1"/>
    <x v="181"/>
    <x v="181"/>
    <x v="0"/>
    <x v="0"/>
    <x v="316"/>
    <x v="18"/>
    <n v="37211"/>
    <x v="0"/>
    <s v="OFF-BI-10002414"/>
    <x v="1"/>
    <x v="8"/>
    <s v="GBC ProClick Spines for 32-Hole Punch"/>
    <n v="11.277000000000001"/>
    <n v="3"/>
    <n v="0.7"/>
    <n v="-8.6456999999999979"/>
    <s v="NO"/>
    <n v="23.681699999999999"/>
    <n v="10.149300000000004"/>
    <n v="4"/>
  </r>
  <r>
    <n v="3959"/>
    <s v="CA-2016-156573"/>
    <x v="211"/>
    <d v="2016-06-02T00:00:00"/>
    <x v="1"/>
    <x v="181"/>
    <x v="181"/>
    <x v="0"/>
    <x v="0"/>
    <x v="316"/>
    <x v="18"/>
    <n v="37211"/>
    <x v="0"/>
    <s v="OFF-AR-10003732"/>
    <x v="1"/>
    <x v="6"/>
    <s v="Newell 333"/>
    <n v="4.4479999999999995"/>
    <n v="2"/>
    <n v="0.2"/>
    <n v="0.3335999999999999"/>
    <s v="NO"/>
    <n v="1.7791999999999999"/>
    <n v="7.1167999999999996"/>
    <n v="4"/>
  </r>
  <r>
    <n v="3960"/>
    <s v="CA-2016-156573"/>
    <x v="211"/>
    <d v="2016-06-02T00:00:00"/>
    <x v="1"/>
    <x v="181"/>
    <x v="181"/>
    <x v="0"/>
    <x v="0"/>
    <x v="316"/>
    <x v="18"/>
    <n v="37211"/>
    <x v="0"/>
    <s v="FUR-FU-10001085"/>
    <x v="0"/>
    <x v="5"/>
    <s v="3M Polarizing Light Filter Sleeves"/>
    <n v="44.76"/>
    <n v="3"/>
    <n v="0.2"/>
    <n v="14.546999999999995"/>
    <s v="NO"/>
    <n v="26.856000000000002"/>
    <n v="107.42400000000001"/>
    <n v="4"/>
  </r>
  <r>
    <n v="3961"/>
    <s v="CA-2015-113901"/>
    <x v="324"/>
    <d v="2015-10-24T00:00:00"/>
    <x v="1"/>
    <x v="468"/>
    <x v="468"/>
    <x v="1"/>
    <x v="0"/>
    <x v="66"/>
    <x v="12"/>
    <n v="48227"/>
    <x v="2"/>
    <s v="OFF-BI-10001249"/>
    <x v="1"/>
    <x v="8"/>
    <s v="Avery Heavy-Duty EZD View Binder with Locking Rings"/>
    <n v="38.28"/>
    <n v="6"/>
    <n v="0"/>
    <n v="17.608799999999999"/>
    <s v="NO"/>
    <n v="0"/>
    <n v="229.68"/>
    <n v="5"/>
  </r>
  <r>
    <n v="3962"/>
    <s v="CA-2015-113901"/>
    <x v="324"/>
    <d v="2015-10-24T00:00:00"/>
    <x v="1"/>
    <x v="468"/>
    <x v="468"/>
    <x v="1"/>
    <x v="0"/>
    <x v="66"/>
    <x v="12"/>
    <n v="48227"/>
    <x v="2"/>
    <s v="TEC-PH-10002564"/>
    <x v="2"/>
    <x v="7"/>
    <s v="OtterBox Defender Series Case - Samsung Galaxy S4"/>
    <n v="149.94999999999999"/>
    <n v="5"/>
    <n v="0"/>
    <n v="44.984999999999985"/>
    <s v="NO"/>
    <n v="0"/>
    <n v="749.75"/>
    <n v="5"/>
  </r>
  <r>
    <n v="3963"/>
    <s v="CA-2017-134838"/>
    <x v="600"/>
    <d v="2017-02-20T00:00:00"/>
    <x v="2"/>
    <x v="525"/>
    <x v="525"/>
    <x v="2"/>
    <x v="0"/>
    <x v="1"/>
    <x v="1"/>
    <n v="90045"/>
    <x v="1"/>
    <s v="OFF-AR-10000634"/>
    <x v="1"/>
    <x v="6"/>
    <s v="Newell 320"/>
    <n v="12.84"/>
    <n v="3"/>
    <n v="0"/>
    <n v="3.4668000000000005"/>
    <s v="NO"/>
    <n v="0"/>
    <n v="38.519999999999996"/>
    <n v="1"/>
  </r>
  <r>
    <n v="3964"/>
    <s v="CA-2017-134838"/>
    <x v="600"/>
    <d v="2017-02-20T00:00:00"/>
    <x v="2"/>
    <x v="525"/>
    <x v="525"/>
    <x v="2"/>
    <x v="0"/>
    <x v="1"/>
    <x v="1"/>
    <n v="90045"/>
    <x v="1"/>
    <s v="FUR-FU-10004018"/>
    <x v="0"/>
    <x v="5"/>
    <s v="Tensor Computer Mounted Lamp"/>
    <n v="44.67"/>
    <n v="3"/>
    <n v="0"/>
    <n v="12.060900000000002"/>
    <s v="NO"/>
    <n v="0"/>
    <n v="134.01"/>
    <n v="1"/>
  </r>
  <r>
    <n v="3965"/>
    <s v="CA-2016-120257"/>
    <x v="897"/>
    <d v="2016-09-28T00:00:00"/>
    <x v="1"/>
    <x v="617"/>
    <x v="617"/>
    <x v="0"/>
    <x v="0"/>
    <x v="10"/>
    <x v="9"/>
    <n v="19140"/>
    <x v="3"/>
    <s v="OFF-AR-10003481"/>
    <x v="1"/>
    <x v="6"/>
    <s v="Newell 348"/>
    <n v="7.8719999999999999"/>
    <n v="3"/>
    <n v="0.2"/>
    <n v="0.88559999999999883"/>
    <s v="NO"/>
    <n v="4.7232000000000003"/>
    <n v="18.892800000000001"/>
    <n v="6"/>
  </r>
  <r>
    <n v="3966"/>
    <s v="CA-2014-164910"/>
    <x v="607"/>
    <d v="2014-11-17T00:00:00"/>
    <x v="0"/>
    <x v="664"/>
    <x v="664"/>
    <x v="1"/>
    <x v="0"/>
    <x v="153"/>
    <x v="3"/>
    <n v="28806"/>
    <x v="0"/>
    <s v="OFF-AR-10003651"/>
    <x v="1"/>
    <x v="6"/>
    <s v="Newell 350"/>
    <n v="7.8719999999999999"/>
    <n v="3"/>
    <n v="0.2"/>
    <n v="0.88559999999999883"/>
    <s v="NO"/>
    <n v="4.7232000000000003"/>
    <n v="18.892800000000001"/>
    <n v="5"/>
  </r>
  <r>
    <n v="3967"/>
    <s v="CA-2016-149902"/>
    <x v="178"/>
    <d v="2016-04-06T00:00:00"/>
    <x v="1"/>
    <x v="386"/>
    <x v="386"/>
    <x v="0"/>
    <x v="0"/>
    <x v="20"/>
    <x v="15"/>
    <n v="10024"/>
    <x v="3"/>
    <s v="OFF-AR-10002956"/>
    <x v="1"/>
    <x v="6"/>
    <s v="Boston 16801 Nautilus Battery Pencil Sharpener"/>
    <n v="88.04"/>
    <n v="4"/>
    <n v="0"/>
    <n v="22.8904"/>
    <s v="NO"/>
    <n v="0"/>
    <n v="352.16"/>
    <n v="5"/>
  </r>
  <r>
    <n v="3968"/>
    <s v="CA-2016-146010"/>
    <x v="244"/>
    <d v="2016-05-23T00:00:00"/>
    <x v="2"/>
    <x v="258"/>
    <x v="258"/>
    <x v="2"/>
    <x v="0"/>
    <x v="77"/>
    <x v="22"/>
    <n v="80906"/>
    <x v="1"/>
    <s v="OFF-BI-10003638"/>
    <x v="1"/>
    <x v="8"/>
    <s v="GBC Durable Plastic Covers"/>
    <n v="40.635000000000012"/>
    <n v="7"/>
    <n v="0.7"/>
    <n v="-32.507999999999996"/>
    <s v="NO"/>
    <n v="199.11150000000006"/>
    <n v="85.333500000000043"/>
    <n v="3"/>
  </r>
  <r>
    <n v="3969"/>
    <s v="US-2015-163685"/>
    <x v="932"/>
    <d v="2015-06-05T00:00:00"/>
    <x v="1"/>
    <x v="722"/>
    <x v="722"/>
    <x v="1"/>
    <x v="0"/>
    <x v="52"/>
    <x v="5"/>
    <n v="78207"/>
    <x v="2"/>
    <s v="OFF-BI-10001890"/>
    <x v="1"/>
    <x v="8"/>
    <s v="Avery Poly Binder Pockets"/>
    <n v="5.7279999999999989"/>
    <n v="8"/>
    <n v="0.8"/>
    <n v="-9.1648000000000032"/>
    <s v="NO"/>
    <n v="36.659199999999991"/>
    <n v="9.1647999999999996"/>
    <n v="4"/>
  </r>
  <r>
    <n v="3970"/>
    <s v="US-2015-163685"/>
    <x v="932"/>
    <d v="2015-06-05T00:00:00"/>
    <x v="1"/>
    <x v="722"/>
    <x v="722"/>
    <x v="1"/>
    <x v="0"/>
    <x v="52"/>
    <x v="5"/>
    <n v="78207"/>
    <x v="2"/>
    <s v="OFF-PA-10002606"/>
    <x v="1"/>
    <x v="10"/>
    <s v="Xerox 1928"/>
    <n v="42.24"/>
    <n v="10"/>
    <n v="0.2"/>
    <n v="13.199999999999998"/>
    <s v="NO"/>
    <n v="84.480000000000018"/>
    <n v="337.92"/>
    <n v="4"/>
  </r>
  <r>
    <n v="3971"/>
    <s v="CA-2014-135090"/>
    <x v="754"/>
    <d v="2014-11-26T00:00:00"/>
    <x v="1"/>
    <x v="727"/>
    <x v="727"/>
    <x v="0"/>
    <x v="0"/>
    <x v="1"/>
    <x v="1"/>
    <n v="90036"/>
    <x v="1"/>
    <s v="OFF-PA-10002245"/>
    <x v="1"/>
    <x v="10"/>
    <s v="Xerox 1895"/>
    <n v="53.820000000000007"/>
    <n v="9"/>
    <n v="0"/>
    <n v="24.218999999999998"/>
    <s v="NO"/>
    <n v="0"/>
    <n v="484.38000000000005"/>
    <n v="4"/>
  </r>
  <r>
    <n v="3972"/>
    <s v="CA-2015-132374"/>
    <x v="933"/>
    <d v="2015-02-24T00:00:00"/>
    <x v="0"/>
    <x v="390"/>
    <x v="390"/>
    <x v="2"/>
    <x v="0"/>
    <x v="341"/>
    <x v="12"/>
    <n v="48310"/>
    <x v="2"/>
    <s v="OFF-AR-10001615"/>
    <x v="1"/>
    <x v="6"/>
    <s v="Newell 34"/>
    <n v="79.36"/>
    <n v="4"/>
    <n v="0"/>
    <n v="20.633600000000001"/>
    <s v="Yes"/>
    <n v="0"/>
    <n v="317.44"/>
    <n v="2"/>
  </r>
  <r>
    <n v="3973"/>
    <s v="CA-2016-167556"/>
    <x v="892"/>
    <d v="2016-04-02T00:00:00"/>
    <x v="1"/>
    <x v="49"/>
    <x v="49"/>
    <x v="0"/>
    <x v="0"/>
    <x v="20"/>
    <x v="15"/>
    <n v="10009"/>
    <x v="3"/>
    <s v="OFF-PA-10000466"/>
    <x v="1"/>
    <x v="10"/>
    <s v="Memo Book, 100 Message Capacity, 5 3/8” x 11”"/>
    <n v="13.48"/>
    <n v="2"/>
    <n v="0"/>
    <n v="6.74"/>
    <s v="NO"/>
    <n v="0"/>
    <n v="26.96"/>
    <n v="4"/>
  </r>
  <r>
    <n v="3974"/>
    <s v="CA-2016-167556"/>
    <x v="892"/>
    <d v="2016-04-02T00:00:00"/>
    <x v="1"/>
    <x v="49"/>
    <x v="49"/>
    <x v="0"/>
    <x v="0"/>
    <x v="20"/>
    <x v="15"/>
    <n v="10009"/>
    <x v="3"/>
    <s v="OFF-BI-10003708"/>
    <x v="1"/>
    <x v="8"/>
    <s v="Acco Four Pocket Poly Ring Binder with Label Holder, Smoke, 1&quot;"/>
    <n v="29.800000000000004"/>
    <n v="5"/>
    <n v="0.2"/>
    <n v="9.3124999999999982"/>
    <s v="NO"/>
    <n v="29.800000000000008"/>
    <n v="119.20000000000002"/>
    <n v="4"/>
  </r>
  <r>
    <n v="3975"/>
    <s v="CA-2016-167556"/>
    <x v="892"/>
    <d v="2016-04-02T00:00:00"/>
    <x v="1"/>
    <x v="49"/>
    <x v="49"/>
    <x v="0"/>
    <x v="0"/>
    <x v="20"/>
    <x v="15"/>
    <n v="10009"/>
    <x v="3"/>
    <s v="FUR-FU-10004848"/>
    <x v="0"/>
    <x v="5"/>
    <s v="Howard Miller 13-3/4&quot; Diameter Brushed Chrome Round Wall Clock"/>
    <n v="414"/>
    <n v="8"/>
    <n v="0"/>
    <n v="124.19999999999999"/>
    <s v="NO"/>
    <n v="0"/>
    <n v="3312"/>
    <n v="4"/>
  </r>
  <r>
    <n v="3976"/>
    <s v="CA-2016-167556"/>
    <x v="892"/>
    <d v="2016-04-02T00:00:00"/>
    <x v="1"/>
    <x v="49"/>
    <x v="49"/>
    <x v="0"/>
    <x v="0"/>
    <x v="20"/>
    <x v="15"/>
    <n v="10009"/>
    <x v="3"/>
    <s v="OFF-BI-10000320"/>
    <x v="1"/>
    <x v="8"/>
    <s v="GBC Plastic Binding Combs"/>
    <n v="41.328000000000003"/>
    <n v="7"/>
    <n v="0.2"/>
    <n v="14.981400000000001"/>
    <s v="NO"/>
    <n v="57.859200000000016"/>
    <n v="231.43680000000003"/>
    <n v="4"/>
  </r>
  <r>
    <n v="3977"/>
    <s v="US-2016-116400"/>
    <x v="332"/>
    <d v="2016-10-24T00:00:00"/>
    <x v="2"/>
    <x v="518"/>
    <x v="518"/>
    <x v="0"/>
    <x v="0"/>
    <x v="102"/>
    <x v="17"/>
    <n v="23223"/>
    <x v="0"/>
    <s v="FUR-FU-10003731"/>
    <x v="0"/>
    <x v="5"/>
    <s v="Eldon Expressions Wood and Plastic Desk Accessories, Oak"/>
    <n v="39.92"/>
    <n v="4"/>
    <n v="0"/>
    <n v="11.177600000000002"/>
    <s v="NO"/>
    <n v="0"/>
    <n v="159.68"/>
    <n v="2"/>
  </r>
  <r>
    <n v="3978"/>
    <s v="CA-2017-101308"/>
    <x v="280"/>
    <d v="2017-10-07T00:00:00"/>
    <x v="1"/>
    <x v="435"/>
    <x v="435"/>
    <x v="2"/>
    <x v="0"/>
    <x v="4"/>
    <x v="4"/>
    <n v="98105"/>
    <x v="1"/>
    <s v="OFF-FA-10002780"/>
    <x v="1"/>
    <x v="13"/>
    <s v="Staples"/>
    <n v="8.94"/>
    <n v="3"/>
    <n v="0"/>
    <n v="4.1123999999999992"/>
    <s v="NO"/>
    <n v="0"/>
    <n v="26.82"/>
    <n v="5"/>
  </r>
  <r>
    <n v="3979"/>
    <s v="CA-2017-101308"/>
    <x v="280"/>
    <d v="2017-10-07T00:00:00"/>
    <x v="1"/>
    <x v="435"/>
    <x v="435"/>
    <x v="2"/>
    <x v="0"/>
    <x v="4"/>
    <x v="4"/>
    <n v="98105"/>
    <x v="1"/>
    <s v="TEC-PH-10003800"/>
    <x v="2"/>
    <x v="7"/>
    <s v="i.Sound Portable Power - 8000 mAh"/>
    <n v="84.784000000000006"/>
    <n v="2"/>
    <n v="0.2"/>
    <n v="-20.136200000000006"/>
    <s v="NO"/>
    <n v="33.913600000000002"/>
    <n v="135.65440000000001"/>
    <n v="5"/>
  </r>
  <r>
    <n v="3980"/>
    <s v="CA-2014-114517"/>
    <x v="851"/>
    <d v="2014-12-27T00:00:00"/>
    <x v="1"/>
    <x v="260"/>
    <x v="260"/>
    <x v="1"/>
    <x v="0"/>
    <x v="20"/>
    <x v="15"/>
    <n v="10024"/>
    <x v="3"/>
    <s v="FUR-TA-10001676"/>
    <x v="0"/>
    <x v="3"/>
    <s v="Hon 61000 Series Interactive Training Tables"/>
    <n v="53.315999999999995"/>
    <n v="2"/>
    <n v="0.4"/>
    <n v="-19.549200000000006"/>
    <s v="NO"/>
    <n v="42.652799999999999"/>
    <n v="63.979199999999992"/>
    <n v="4"/>
  </r>
  <r>
    <n v="3981"/>
    <s v="CA-2014-114517"/>
    <x v="851"/>
    <d v="2014-12-27T00:00:00"/>
    <x v="1"/>
    <x v="260"/>
    <x v="260"/>
    <x v="1"/>
    <x v="0"/>
    <x v="20"/>
    <x v="15"/>
    <n v="10024"/>
    <x v="3"/>
    <s v="OFF-AP-10002350"/>
    <x v="1"/>
    <x v="9"/>
    <s v="Belkin F9H710-06 7 Outlet SurgeMaster Surge Protector"/>
    <n v="56.519999999999996"/>
    <n v="3"/>
    <n v="0"/>
    <n v="15.8256"/>
    <s v="NO"/>
    <n v="0"/>
    <n v="169.56"/>
    <n v="4"/>
  </r>
  <r>
    <n v="3982"/>
    <s v="CA-2017-119564"/>
    <x v="934"/>
    <d v="2017-12-20T00:00:00"/>
    <x v="1"/>
    <x v="484"/>
    <x v="484"/>
    <x v="2"/>
    <x v="0"/>
    <x v="4"/>
    <x v="4"/>
    <n v="98115"/>
    <x v="1"/>
    <s v="FUR-FU-10003096"/>
    <x v="0"/>
    <x v="5"/>
    <s v="Master Giant Foot Doorstop, Safety Yellow"/>
    <n v="22.77"/>
    <n v="3"/>
    <n v="0"/>
    <n v="9.7911000000000001"/>
    <s v="NO"/>
    <n v="0"/>
    <n v="68.31"/>
    <n v="5"/>
  </r>
  <r>
    <n v="3983"/>
    <s v="CA-2016-135265"/>
    <x v="274"/>
    <d v="2016-07-09T00:00:00"/>
    <x v="0"/>
    <x v="666"/>
    <x v="666"/>
    <x v="0"/>
    <x v="0"/>
    <x v="1"/>
    <x v="1"/>
    <n v="90045"/>
    <x v="1"/>
    <s v="FUR-CH-10003061"/>
    <x v="0"/>
    <x v="1"/>
    <s v="Global Leather Task Chair, Black"/>
    <n v="287.96800000000002"/>
    <n v="4"/>
    <n v="0.2"/>
    <n v="-3.5996000000000521"/>
    <s v="NO"/>
    <n v="230.37440000000004"/>
    <n v="921.49760000000003"/>
    <n v="2"/>
  </r>
  <r>
    <n v="3984"/>
    <s v="CA-2016-135265"/>
    <x v="274"/>
    <d v="2016-07-09T00:00:00"/>
    <x v="0"/>
    <x v="666"/>
    <x v="666"/>
    <x v="0"/>
    <x v="0"/>
    <x v="1"/>
    <x v="1"/>
    <n v="90045"/>
    <x v="1"/>
    <s v="TEC-CO-10003763"/>
    <x v="2"/>
    <x v="16"/>
    <s v="Canon PC1060 Personal Laser Copier"/>
    <n v="2799.9600000000005"/>
    <n v="5"/>
    <n v="0.2"/>
    <n v="944.98649999999986"/>
    <s v="NO"/>
    <n v="2799.9600000000009"/>
    <n v="11199.840000000002"/>
    <n v="2"/>
  </r>
  <r>
    <n v="3985"/>
    <s v="CA-2016-135265"/>
    <x v="274"/>
    <d v="2016-07-09T00:00:00"/>
    <x v="0"/>
    <x v="666"/>
    <x v="666"/>
    <x v="0"/>
    <x v="0"/>
    <x v="1"/>
    <x v="1"/>
    <n v="90045"/>
    <x v="1"/>
    <s v="OFF-PA-10002923"/>
    <x v="1"/>
    <x v="10"/>
    <s v="Xerox 1942"/>
    <n v="48.94"/>
    <n v="1"/>
    <n v="0"/>
    <n v="24.47"/>
    <s v="NO"/>
    <n v="0"/>
    <n v="48.94"/>
    <n v="2"/>
  </r>
  <r>
    <n v="3986"/>
    <s v="CA-2016-108735"/>
    <x v="764"/>
    <d v="2016-04-21T00:00:00"/>
    <x v="1"/>
    <x v="341"/>
    <x v="341"/>
    <x v="0"/>
    <x v="0"/>
    <x v="80"/>
    <x v="1"/>
    <n v="90712"/>
    <x v="1"/>
    <s v="FUR-BO-10003441"/>
    <x v="0"/>
    <x v="0"/>
    <s v="Bush Westfield Collection Bookcases, Fully Assembled"/>
    <n v="257.49900000000002"/>
    <n v="3"/>
    <n v="0.15"/>
    <n v="24.235199999999978"/>
    <s v="NO"/>
    <n v="115.87455"/>
    <n v="656.62245000000007"/>
    <n v="4"/>
  </r>
  <r>
    <n v="3987"/>
    <s v="CA-2017-112333"/>
    <x v="798"/>
    <d v="2017-04-14T00:00:00"/>
    <x v="1"/>
    <x v="580"/>
    <x v="580"/>
    <x v="2"/>
    <x v="0"/>
    <x v="135"/>
    <x v="30"/>
    <n v="7060"/>
    <x v="3"/>
    <s v="OFF-ST-10001780"/>
    <x v="1"/>
    <x v="4"/>
    <s v="Tennsco 16-Compartment Lockers with Coat Rack"/>
    <n v="2591.56"/>
    <n v="4"/>
    <n v="0"/>
    <n v="621.97440000000006"/>
    <s v="NO"/>
    <n v="0"/>
    <n v="10366.24"/>
    <n v="6"/>
  </r>
  <r>
    <n v="3988"/>
    <s v="CA-2017-112333"/>
    <x v="798"/>
    <d v="2017-04-14T00:00:00"/>
    <x v="1"/>
    <x v="580"/>
    <x v="580"/>
    <x v="2"/>
    <x v="0"/>
    <x v="135"/>
    <x v="30"/>
    <n v="7060"/>
    <x v="3"/>
    <s v="OFF-AP-10001962"/>
    <x v="1"/>
    <x v="9"/>
    <s v="Black &amp; Decker Filter for Double Action Dustbuster Cordless Vac BLDV7210"/>
    <n v="41.95"/>
    <n v="5"/>
    <n v="0"/>
    <n v="10.487500000000001"/>
    <s v="NO"/>
    <n v="0"/>
    <n v="209.75"/>
    <n v="6"/>
  </r>
  <r>
    <n v="3989"/>
    <s v="US-2016-159415"/>
    <x v="764"/>
    <d v="2016-04-22T00:00:00"/>
    <x v="1"/>
    <x v="728"/>
    <x v="728"/>
    <x v="1"/>
    <x v="0"/>
    <x v="29"/>
    <x v="18"/>
    <n v="38401"/>
    <x v="0"/>
    <s v="FUR-FU-10003798"/>
    <x v="0"/>
    <x v="5"/>
    <s v="Ultra Door Kickplate, 8&quot;H x 34&quot;W"/>
    <n v="79.12"/>
    <n v="5"/>
    <n v="0.2"/>
    <n v="13.845999999999997"/>
    <s v="NO"/>
    <n v="79.12"/>
    <n v="316.48"/>
    <n v="5"/>
  </r>
  <r>
    <n v="3990"/>
    <s v="CA-2014-122588"/>
    <x v="641"/>
    <d v="2014-11-27T00:00:00"/>
    <x v="0"/>
    <x v="481"/>
    <x v="481"/>
    <x v="0"/>
    <x v="0"/>
    <x v="383"/>
    <x v="34"/>
    <n v="2895"/>
    <x v="3"/>
    <s v="FUR-FU-10001095"/>
    <x v="0"/>
    <x v="5"/>
    <s v="DAX Black Cherry Wood-Tone Poster Frame"/>
    <n v="52.96"/>
    <n v="2"/>
    <n v="0"/>
    <n v="20.1248"/>
    <s v="NO"/>
    <n v="0"/>
    <n v="105.92"/>
    <n v="2"/>
  </r>
  <r>
    <n v="3991"/>
    <s v="CA-2014-137589"/>
    <x v="935"/>
    <d v="2014-11-08T00:00:00"/>
    <x v="1"/>
    <x v="474"/>
    <x v="474"/>
    <x v="0"/>
    <x v="0"/>
    <x v="152"/>
    <x v="9"/>
    <n v="17602"/>
    <x v="3"/>
    <s v="OFF-SU-10000157"/>
    <x v="1"/>
    <x v="14"/>
    <s v="Compact Automatic Electric Letter Opener"/>
    <n v="286.34400000000005"/>
    <n v="3"/>
    <n v="0.2"/>
    <n v="-64.427400000000006"/>
    <s v="NO"/>
    <n v="171.80640000000005"/>
    <n v="687.2256000000001"/>
    <n v="5"/>
  </r>
  <r>
    <n v="3992"/>
    <s v="CA-2015-161998"/>
    <x v="489"/>
    <d v="2015-05-05T00:00:00"/>
    <x v="1"/>
    <x v="106"/>
    <x v="106"/>
    <x v="1"/>
    <x v="0"/>
    <x v="67"/>
    <x v="2"/>
    <n v="33614"/>
    <x v="0"/>
    <s v="FUR-FU-10001095"/>
    <x v="0"/>
    <x v="5"/>
    <s v="DAX Black Cherry Wood-Tone Poster Frame"/>
    <n v="63.552000000000007"/>
    <n v="3"/>
    <n v="0.2"/>
    <n v="14.299199999999999"/>
    <s v="NO"/>
    <n v="38.1312"/>
    <n v="152.5248"/>
    <n v="4"/>
  </r>
  <r>
    <n v="3993"/>
    <s v="CA-2015-161998"/>
    <x v="489"/>
    <d v="2015-05-05T00:00:00"/>
    <x v="1"/>
    <x v="106"/>
    <x v="106"/>
    <x v="1"/>
    <x v="0"/>
    <x v="67"/>
    <x v="2"/>
    <n v="33614"/>
    <x v="0"/>
    <s v="OFF-SU-10004261"/>
    <x v="1"/>
    <x v="14"/>
    <s v="Fiskars 8&quot; Scissors, 2/Pack"/>
    <n v="41.375999999999998"/>
    <n v="3"/>
    <n v="0.2"/>
    <n v="4.6547999999999927"/>
    <s v="NO"/>
    <n v="24.825599999999998"/>
    <n v="99.302399999999992"/>
    <n v="4"/>
  </r>
  <r>
    <n v="3994"/>
    <s v="CA-2015-161998"/>
    <x v="489"/>
    <d v="2015-05-05T00:00:00"/>
    <x v="1"/>
    <x v="106"/>
    <x v="106"/>
    <x v="1"/>
    <x v="0"/>
    <x v="67"/>
    <x v="2"/>
    <n v="33614"/>
    <x v="0"/>
    <s v="OFF-AR-10004022"/>
    <x v="1"/>
    <x v="6"/>
    <s v="Panasonic KP-380BK Classic Electric Pencil Sharpener"/>
    <n v="172.70400000000001"/>
    <n v="6"/>
    <n v="0.2"/>
    <n v="10.793999999999983"/>
    <s v="NO"/>
    <n v="207.24480000000005"/>
    <n v="828.97920000000011"/>
    <n v="4"/>
  </r>
  <r>
    <n v="3995"/>
    <s v="CA-2015-105627"/>
    <x v="936"/>
    <d v="2015-03-12T00:00:00"/>
    <x v="1"/>
    <x v="729"/>
    <x v="729"/>
    <x v="0"/>
    <x v="0"/>
    <x v="249"/>
    <x v="6"/>
    <n v="53142"/>
    <x v="2"/>
    <s v="FUR-BO-10002916"/>
    <x v="0"/>
    <x v="0"/>
    <s v="Rush Hierlooms Collection 1&quot; Thick Stackable Bookcases"/>
    <n v="512.93999999999994"/>
    <n v="3"/>
    <n v="0"/>
    <n v="97.45859999999999"/>
    <s v="NO"/>
    <n v="0"/>
    <n v="1538.8199999999997"/>
    <n v="4"/>
  </r>
  <r>
    <n v="3996"/>
    <s v="CA-2015-105627"/>
    <x v="936"/>
    <d v="2015-03-12T00:00:00"/>
    <x v="1"/>
    <x v="729"/>
    <x v="729"/>
    <x v="0"/>
    <x v="0"/>
    <x v="249"/>
    <x v="6"/>
    <n v="53142"/>
    <x v="2"/>
    <s v="FUR-CH-10002084"/>
    <x v="0"/>
    <x v="1"/>
    <s v="Hon Mobius Operator's Chair"/>
    <n v="860.93"/>
    <n v="7"/>
    <n v="0"/>
    <n v="189.40460000000002"/>
    <s v="NO"/>
    <n v="0"/>
    <n v="6026.5099999999993"/>
    <n v="4"/>
  </r>
  <r>
    <n v="3997"/>
    <s v="CA-2015-105627"/>
    <x v="936"/>
    <d v="2015-03-12T00:00:00"/>
    <x v="1"/>
    <x v="729"/>
    <x v="729"/>
    <x v="0"/>
    <x v="0"/>
    <x v="249"/>
    <x v="6"/>
    <n v="53142"/>
    <x v="2"/>
    <s v="TEC-PH-10003012"/>
    <x v="2"/>
    <x v="7"/>
    <s v="Nortel Meridian M3904 Professional Digital phone"/>
    <n v="769.95"/>
    <n v="5"/>
    <n v="0"/>
    <n v="223.28549999999993"/>
    <s v="NO"/>
    <n v="0"/>
    <n v="3849.75"/>
    <n v="4"/>
  </r>
  <r>
    <n v="3998"/>
    <s v="CA-2015-105627"/>
    <x v="936"/>
    <d v="2015-03-12T00:00:00"/>
    <x v="1"/>
    <x v="729"/>
    <x v="729"/>
    <x v="0"/>
    <x v="0"/>
    <x v="249"/>
    <x v="6"/>
    <n v="53142"/>
    <x v="2"/>
    <s v="OFF-AR-10002704"/>
    <x v="1"/>
    <x v="6"/>
    <s v="Boston 1900 Electric Pencil Sharpener"/>
    <n v="14.98"/>
    <n v="1"/>
    <n v="0"/>
    <n v="4.4939999999999998"/>
    <s v="NO"/>
    <n v="0"/>
    <n v="14.98"/>
    <n v="4"/>
  </r>
  <r>
    <n v="3999"/>
    <s v="CA-2015-105627"/>
    <x v="936"/>
    <d v="2015-03-12T00:00:00"/>
    <x v="1"/>
    <x v="729"/>
    <x v="729"/>
    <x v="0"/>
    <x v="0"/>
    <x v="249"/>
    <x v="6"/>
    <n v="53142"/>
    <x v="2"/>
    <s v="FUR-FU-10000308"/>
    <x v="0"/>
    <x v="5"/>
    <s v="Deflect-o Glass Clear Studded Chair Mats"/>
    <n v="373.08"/>
    <n v="6"/>
    <n v="0"/>
    <n v="82.077600000000004"/>
    <s v="NO"/>
    <n v="0"/>
    <n v="2238.48"/>
    <n v="4"/>
  </r>
  <r>
    <n v="4000"/>
    <s v="US-2015-149629"/>
    <x v="789"/>
    <d v="2015-07-20T00:00:00"/>
    <x v="0"/>
    <x v="172"/>
    <x v="172"/>
    <x v="1"/>
    <x v="0"/>
    <x v="370"/>
    <x v="2"/>
    <n v="34952"/>
    <x v="0"/>
    <s v="FUR-BO-10004709"/>
    <x v="0"/>
    <x v="0"/>
    <s v="Bush Westfield Collection Bookcases, Medium Cherry Finish"/>
    <n v="231.92000000000002"/>
    <n v="5"/>
    <n v="0.2"/>
    <n v="5.7980000000000018"/>
    <s v="NO"/>
    <n v="231.92000000000004"/>
    <n v="927.68000000000006"/>
    <n v="3"/>
  </r>
  <r>
    <n v="4001"/>
    <s v="CA-2014-116834"/>
    <x v="856"/>
    <d v="2014-10-16T00:00:00"/>
    <x v="1"/>
    <x v="656"/>
    <x v="656"/>
    <x v="2"/>
    <x v="0"/>
    <x v="4"/>
    <x v="4"/>
    <n v="98115"/>
    <x v="1"/>
    <s v="FUR-FU-10001196"/>
    <x v="0"/>
    <x v="5"/>
    <s v="DAX Cubicle Frames - 8x10"/>
    <n v="63.47"/>
    <n v="11"/>
    <n v="0"/>
    <n v="19.040999999999997"/>
    <s v="NO"/>
    <n v="0"/>
    <n v="698.17"/>
    <n v="5"/>
  </r>
  <r>
    <n v="4002"/>
    <s v="CA-2014-116834"/>
    <x v="856"/>
    <d v="2014-10-16T00:00:00"/>
    <x v="1"/>
    <x v="656"/>
    <x v="656"/>
    <x v="2"/>
    <x v="0"/>
    <x v="4"/>
    <x v="4"/>
    <n v="98115"/>
    <x v="1"/>
    <s v="TEC-AC-10002942"/>
    <x v="2"/>
    <x v="11"/>
    <s v="WD My Passport Ultra 1TB Portable External Hard Drive"/>
    <n v="345"/>
    <n v="5"/>
    <n v="0"/>
    <n v="58.649999999999984"/>
    <s v="NO"/>
    <n v="0"/>
    <n v="1725"/>
    <n v="5"/>
  </r>
  <r>
    <n v="4003"/>
    <s v="CA-2016-145730"/>
    <x v="840"/>
    <d v="2016-03-08T00:00:00"/>
    <x v="1"/>
    <x v="417"/>
    <x v="417"/>
    <x v="0"/>
    <x v="0"/>
    <x v="52"/>
    <x v="5"/>
    <n v="78207"/>
    <x v="2"/>
    <s v="FUR-TA-10004915"/>
    <x v="0"/>
    <x v="3"/>
    <s v="Office Impressions End Table, 20-1/2&quot;H x 24&quot;W x 20&quot;D"/>
    <n v="637.89599999999996"/>
    <n v="3"/>
    <n v="0.3"/>
    <n v="-127.57919999999996"/>
    <s v="NO"/>
    <n v="574.10639999999989"/>
    <n v="1339.5816"/>
    <n v="5"/>
  </r>
  <r>
    <n v="4004"/>
    <s v="CA-2016-145730"/>
    <x v="840"/>
    <d v="2016-03-08T00:00:00"/>
    <x v="1"/>
    <x v="417"/>
    <x v="417"/>
    <x v="0"/>
    <x v="0"/>
    <x v="52"/>
    <x v="5"/>
    <n v="78207"/>
    <x v="2"/>
    <s v="TEC-MA-10001016"/>
    <x v="2"/>
    <x v="15"/>
    <s v="Canon PC170 Desktop Personal Copier"/>
    <n v="287.90999999999997"/>
    <n v="3"/>
    <n v="0.4"/>
    <n v="33.589499999999987"/>
    <s v="NO"/>
    <n v="345.49199999999996"/>
    <n v="518.23799999999994"/>
    <n v="5"/>
  </r>
  <r>
    <n v="4005"/>
    <s v="CA-2016-145730"/>
    <x v="840"/>
    <d v="2016-03-08T00:00:00"/>
    <x v="1"/>
    <x v="417"/>
    <x v="417"/>
    <x v="0"/>
    <x v="0"/>
    <x v="52"/>
    <x v="5"/>
    <n v="78207"/>
    <x v="2"/>
    <s v="OFF-EN-10000483"/>
    <x v="1"/>
    <x v="12"/>
    <s v="White Envelopes, White Envelopes with Clear Poly Window"/>
    <n v="36.6"/>
    <n v="3"/>
    <n v="0.2"/>
    <n v="11.894999999999994"/>
    <s v="NO"/>
    <n v="21.960000000000004"/>
    <n v="87.84"/>
    <n v="5"/>
  </r>
  <r>
    <n v="4006"/>
    <s v="US-2015-168732"/>
    <x v="895"/>
    <d v="2015-12-16T00:00:00"/>
    <x v="1"/>
    <x v="730"/>
    <x v="730"/>
    <x v="0"/>
    <x v="0"/>
    <x v="185"/>
    <x v="32"/>
    <n v="30076"/>
    <x v="0"/>
    <s v="OFF-AR-10003087"/>
    <x v="1"/>
    <x v="6"/>
    <s v="Staples in misc. colors"/>
    <n v="1.78"/>
    <n v="1"/>
    <n v="0"/>
    <n v="0.49839999999999995"/>
    <s v="NO"/>
    <n v="0"/>
    <n v="1.78"/>
    <n v="6"/>
  </r>
  <r>
    <n v="4007"/>
    <s v="US-2015-168732"/>
    <x v="895"/>
    <d v="2015-12-16T00:00:00"/>
    <x v="1"/>
    <x v="730"/>
    <x v="730"/>
    <x v="0"/>
    <x v="0"/>
    <x v="185"/>
    <x v="32"/>
    <n v="30076"/>
    <x v="0"/>
    <s v="OFF-PA-10000520"/>
    <x v="1"/>
    <x v="10"/>
    <s v="Xerox 201"/>
    <n v="25.92"/>
    <n v="4"/>
    <n v="0"/>
    <n v="12.441600000000001"/>
    <s v="NO"/>
    <n v="0"/>
    <n v="103.68"/>
    <n v="6"/>
  </r>
  <r>
    <n v="4008"/>
    <s v="US-2015-168732"/>
    <x v="895"/>
    <d v="2015-12-16T00:00:00"/>
    <x v="1"/>
    <x v="730"/>
    <x v="730"/>
    <x v="0"/>
    <x v="0"/>
    <x v="185"/>
    <x v="32"/>
    <n v="30076"/>
    <x v="0"/>
    <s v="TEC-AC-10001553"/>
    <x v="2"/>
    <x v="11"/>
    <s v="Memorex 25GB 6X Branded Blu-Ray Recordable Disc, 15/Pack"/>
    <n v="101.94"/>
    <n v="6"/>
    <n v="0"/>
    <n v="21.407399999999999"/>
    <s v="NO"/>
    <n v="0"/>
    <n v="611.64"/>
    <n v="6"/>
  </r>
  <r>
    <n v="4009"/>
    <s v="CA-2015-107468"/>
    <x v="217"/>
    <d v="2015-12-22T00:00:00"/>
    <x v="1"/>
    <x v="149"/>
    <x v="149"/>
    <x v="1"/>
    <x v="0"/>
    <x v="103"/>
    <x v="22"/>
    <n v="80027"/>
    <x v="1"/>
    <s v="OFF-AR-10000634"/>
    <x v="1"/>
    <x v="6"/>
    <s v="Newell 320"/>
    <n v="6.8480000000000008"/>
    <n v="2"/>
    <n v="0.2"/>
    <n v="0.59920000000000018"/>
    <s v="NO"/>
    <n v="2.7392000000000003"/>
    <n v="10.956800000000001"/>
    <n v="4"/>
  </r>
  <r>
    <n v="4010"/>
    <s v="CA-2017-144463"/>
    <x v="314"/>
    <d v="2017-01-05T00:00:00"/>
    <x v="1"/>
    <x v="56"/>
    <x v="56"/>
    <x v="0"/>
    <x v="0"/>
    <x v="1"/>
    <x v="1"/>
    <n v="90036"/>
    <x v="1"/>
    <s v="FUR-FU-10001215"/>
    <x v="0"/>
    <x v="5"/>
    <s v="Howard Miller 11-1/2&quot; Diameter Brentwood Wall Clock"/>
    <n v="474.43"/>
    <n v="11"/>
    <n v="0"/>
    <n v="199.26060000000004"/>
    <s v="NO"/>
    <n v="0"/>
    <n v="5218.7300000000005"/>
    <n v="4"/>
  </r>
  <r>
    <n v="4011"/>
    <s v="CA-2017-100811"/>
    <x v="610"/>
    <d v="2017-11-24T00:00:00"/>
    <x v="2"/>
    <x v="693"/>
    <x v="693"/>
    <x v="0"/>
    <x v="0"/>
    <x v="10"/>
    <x v="9"/>
    <n v="19143"/>
    <x v="3"/>
    <s v="OFF-PA-10001204"/>
    <x v="1"/>
    <x v="10"/>
    <s v="Xerox 1972"/>
    <n v="8.4480000000000004"/>
    <n v="2"/>
    <n v="0.2"/>
    <n v="2.6399999999999997"/>
    <s v="NO"/>
    <n v="3.3792000000000004"/>
    <n v="13.5168"/>
    <n v="3"/>
  </r>
  <r>
    <n v="4012"/>
    <s v="CA-2017-100811"/>
    <x v="610"/>
    <d v="2017-11-24T00:00:00"/>
    <x v="2"/>
    <x v="693"/>
    <x v="693"/>
    <x v="0"/>
    <x v="0"/>
    <x v="10"/>
    <x v="9"/>
    <n v="19143"/>
    <x v="3"/>
    <s v="OFF-ST-10002444"/>
    <x v="1"/>
    <x v="4"/>
    <s v="Recycled Eldon Regeneration Jumbo File"/>
    <n v="39.295999999999999"/>
    <n v="4"/>
    <n v="0.2"/>
    <n v="3.9295999999999989"/>
    <s v="NO"/>
    <n v="31.436800000000002"/>
    <n v="125.74719999999999"/>
    <n v="3"/>
  </r>
  <r>
    <n v="4013"/>
    <s v="CA-2015-153612"/>
    <x v="937"/>
    <d v="2015-12-27T00:00:00"/>
    <x v="1"/>
    <x v="457"/>
    <x v="457"/>
    <x v="2"/>
    <x v="0"/>
    <x v="384"/>
    <x v="6"/>
    <n v="54880"/>
    <x v="2"/>
    <s v="OFF-AR-10000203"/>
    <x v="1"/>
    <x v="6"/>
    <s v="Newell 336"/>
    <n v="17.12"/>
    <n v="4"/>
    <n v="0"/>
    <n v="4.9647999999999985"/>
    <s v="NO"/>
    <n v="0"/>
    <n v="68.48"/>
    <n v="5"/>
  </r>
  <r>
    <n v="4014"/>
    <s v="CA-2015-165624"/>
    <x v="841"/>
    <d v="2015-08-28T00:00:00"/>
    <x v="1"/>
    <x v="651"/>
    <x v="651"/>
    <x v="0"/>
    <x v="0"/>
    <x v="118"/>
    <x v="32"/>
    <n v="30318"/>
    <x v="0"/>
    <s v="OFF-AP-10000828"/>
    <x v="1"/>
    <x v="9"/>
    <s v="Avanti 4.4 Cu. Ft. Refrigerator"/>
    <n v="542.93999999999994"/>
    <n v="3"/>
    <n v="0"/>
    <n v="152.02319999999997"/>
    <s v="NO"/>
    <n v="0"/>
    <n v="1628.8199999999997"/>
    <n v="5"/>
  </r>
  <r>
    <n v="4015"/>
    <s v="CA-2015-165624"/>
    <x v="841"/>
    <d v="2015-08-28T00:00:00"/>
    <x v="1"/>
    <x v="651"/>
    <x v="651"/>
    <x v="0"/>
    <x v="0"/>
    <x v="118"/>
    <x v="32"/>
    <n v="30318"/>
    <x v="0"/>
    <s v="OFF-LA-10003190"/>
    <x v="1"/>
    <x v="2"/>
    <s v="Avery 474"/>
    <n v="8.64"/>
    <n v="3"/>
    <n v="0"/>
    <n v="4.2336"/>
    <s v="NO"/>
    <n v="0"/>
    <n v="25.92"/>
    <n v="5"/>
  </r>
  <r>
    <n v="4016"/>
    <s v="CA-2015-165624"/>
    <x v="841"/>
    <d v="2015-08-28T00:00:00"/>
    <x v="1"/>
    <x v="651"/>
    <x v="651"/>
    <x v="0"/>
    <x v="0"/>
    <x v="118"/>
    <x v="32"/>
    <n v="30318"/>
    <x v="0"/>
    <s v="OFF-PA-10002319"/>
    <x v="1"/>
    <x v="10"/>
    <s v="Xerox 1944"/>
    <n v="193.79999999999998"/>
    <n v="5"/>
    <n v="0"/>
    <n v="94.962000000000003"/>
    <s v="NO"/>
    <n v="0"/>
    <n v="968.99999999999989"/>
    <n v="5"/>
  </r>
  <r>
    <n v="4017"/>
    <s v="CA-2015-165624"/>
    <x v="841"/>
    <d v="2015-08-28T00:00:00"/>
    <x v="1"/>
    <x v="651"/>
    <x v="651"/>
    <x v="0"/>
    <x v="0"/>
    <x v="118"/>
    <x v="32"/>
    <n v="30318"/>
    <x v="0"/>
    <s v="OFF-PA-10003893"/>
    <x v="1"/>
    <x v="10"/>
    <s v="Xerox 1962"/>
    <n v="21.400000000000002"/>
    <n v="5"/>
    <n v="0"/>
    <n v="9.629999999999999"/>
    <s v="NO"/>
    <n v="0"/>
    <n v="107.00000000000001"/>
    <n v="5"/>
  </r>
  <r>
    <n v="4018"/>
    <s v="CA-2015-165624"/>
    <x v="841"/>
    <d v="2015-08-28T00:00:00"/>
    <x v="1"/>
    <x v="651"/>
    <x v="651"/>
    <x v="0"/>
    <x v="0"/>
    <x v="118"/>
    <x v="32"/>
    <n v="30318"/>
    <x v="0"/>
    <s v="OFF-PA-10002499"/>
    <x v="1"/>
    <x v="10"/>
    <s v="Xerox 1890"/>
    <n v="97.88"/>
    <n v="2"/>
    <n v="0"/>
    <n v="48.94"/>
    <s v="NO"/>
    <n v="0"/>
    <n v="195.76"/>
    <n v="5"/>
  </r>
  <r>
    <n v="4019"/>
    <s v="CA-2015-165624"/>
    <x v="841"/>
    <d v="2015-08-28T00:00:00"/>
    <x v="1"/>
    <x v="651"/>
    <x v="651"/>
    <x v="0"/>
    <x v="0"/>
    <x v="118"/>
    <x v="32"/>
    <n v="30318"/>
    <x v="0"/>
    <s v="TEC-AC-10004568"/>
    <x v="2"/>
    <x v="11"/>
    <s v="Maxell LTO Ultrium - 800 GB"/>
    <n v="251.91"/>
    <n v="9"/>
    <n v="0"/>
    <n v="47.862899999999982"/>
    <s v="NO"/>
    <n v="0"/>
    <n v="2267.19"/>
    <n v="5"/>
  </r>
  <r>
    <n v="4020"/>
    <s v="CA-2015-165624"/>
    <x v="841"/>
    <d v="2015-08-28T00:00:00"/>
    <x v="1"/>
    <x v="651"/>
    <x v="651"/>
    <x v="0"/>
    <x v="0"/>
    <x v="118"/>
    <x v="32"/>
    <n v="30318"/>
    <x v="0"/>
    <s v="OFF-AP-10001492"/>
    <x v="1"/>
    <x v="9"/>
    <s v="Acco Six-Outlet Power Strip, 4' Cord Length"/>
    <n v="25.86"/>
    <n v="3"/>
    <n v="0"/>
    <n v="6.7236000000000002"/>
    <s v="NO"/>
    <n v="0"/>
    <n v="77.58"/>
    <n v="5"/>
  </r>
  <r>
    <n v="4021"/>
    <s v="CA-2014-154963"/>
    <x v="169"/>
    <d v="2014-06-27T00:00:00"/>
    <x v="1"/>
    <x v="731"/>
    <x v="731"/>
    <x v="0"/>
    <x v="0"/>
    <x v="142"/>
    <x v="9"/>
    <n v="19013"/>
    <x v="3"/>
    <s v="FUR-CH-10004698"/>
    <x v="0"/>
    <x v="1"/>
    <s v="Padded Folding Chairs, Black, 4/Carton"/>
    <n v="170.05799999999999"/>
    <n v="3"/>
    <n v="0.3"/>
    <n v="-4.858799999999988"/>
    <s v="NO"/>
    <n v="153.0522"/>
    <n v="357.12180000000001"/>
    <n v="5"/>
  </r>
  <r>
    <n v="4022"/>
    <s v="CA-2014-154963"/>
    <x v="169"/>
    <d v="2014-06-27T00:00:00"/>
    <x v="1"/>
    <x v="731"/>
    <x v="731"/>
    <x v="0"/>
    <x v="0"/>
    <x v="142"/>
    <x v="9"/>
    <n v="19013"/>
    <x v="3"/>
    <s v="TEC-PH-10004093"/>
    <x v="2"/>
    <x v="7"/>
    <s v="Panasonic Kx-TS550"/>
    <n v="82.782000000000011"/>
    <n v="3"/>
    <n v="0.4"/>
    <n v="-15.176700000000004"/>
    <s v="NO"/>
    <n v="99.338400000000021"/>
    <n v="149.00760000000002"/>
    <n v="5"/>
  </r>
  <r>
    <n v="4023"/>
    <s v="CA-2014-154963"/>
    <x v="169"/>
    <d v="2014-06-27T00:00:00"/>
    <x v="1"/>
    <x v="731"/>
    <x v="731"/>
    <x v="0"/>
    <x v="0"/>
    <x v="142"/>
    <x v="9"/>
    <n v="19013"/>
    <x v="3"/>
    <s v="FUR-CH-10000454"/>
    <x v="0"/>
    <x v="1"/>
    <s v="Hon Deluxe Fabric Upholstered Stacking Chairs, Rounded Back"/>
    <n v="853.92999999999984"/>
    <n v="5"/>
    <n v="0.3"/>
    <n v="0"/>
    <s v="NO"/>
    <n v="1280.8949999999998"/>
    <n v="2988.7550000000001"/>
    <n v="5"/>
  </r>
  <r>
    <n v="4024"/>
    <s v="CA-2017-130764"/>
    <x v="855"/>
    <d v="2017-10-28T00:00:00"/>
    <x v="2"/>
    <x v="705"/>
    <x v="705"/>
    <x v="1"/>
    <x v="0"/>
    <x v="8"/>
    <x v="1"/>
    <n v="94110"/>
    <x v="1"/>
    <s v="FUR-BO-10003034"/>
    <x v="0"/>
    <x v="0"/>
    <s v="O'Sullivan Elevations Bookcase, Cherry Finish"/>
    <n v="556.66499999999996"/>
    <n v="5"/>
    <n v="0.15"/>
    <n v="6.5490000000000208"/>
    <s v="NO"/>
    <n v="417.49874999999997"/>
    <n v="2365.8262500000001"/>
    <n v="1"/>
  </r>
  <r>
    <n v="4025"/>
    <s v="CA-2017-130764"/>
    <x v="855"/>
    <d v="2017-10-28T00:00:00"/>
    <x v="2"/>
    <x v="705"/>
    <x v="705"/>
    <x v="1"/>
    <x v="0"/>
    <x v="8"/>
    <x v="1"/>
    <n v="94110"/>
    <x v="1"/>
    <s v="TEC-PH-10003215"/>
    <x v="2"/>
    <x v="7"/>
    <s v="Jackery Bar Premium Fast-charging Portable Charger"/>
    <n v="95.84"/>
    <n v="4"/>
    <n v="0.2"/>
    <n v="34.741999999999997"/>
    <s v="NO"/>
    <n v="76.672000000000011"/>
    <n v="306.68799999999999"/>
    <n v="1"/>
  </r>
  <r>
    <n v="4026"/>
    <s v="CA-2017-139311"/>
    <x v="938"/>
    <d v="2017-08-13T00:00:00"/>
    <x v="2"/>
    <x v="245"/>
    <x v="245"/>
    <x v="1"/>
    <x v="0"/>
    <x v="385"/>
    <x v="5"/>
    <n v="76021"/>
    <x v="2"/>
    <s v="OFF-PA-10001776"/>
    <x v="1"/>
    <x v="10"/>
    <s v="Wirebound Message Books, Four 2 3/4&quot; x 5&quot; Forms per Page, 600 Sets per Book"/>
    <n v="29.664000000000001"/>
    <n v="4"/>
    <n v="0.2"/>
    <n v="10.011599999999998"/>
    <s v="NO"/>
    <n v="23.731200000000001"/>
    <n v="94.924800000000005"/>
    <n v="2"/>
  </r>
  <r>
    <n v="4027"/>
    <s v="CA-2017-139311"/>
    <x v="938"/>
    <d v="2017-08-13T00:00:00"/>
    <x v="2"/>
    <x v="245"/>
    <x v="245"/>
    <x v="1"/>
    <x v="0"/>
    <x v="385"/>
    <x v="5"/>
    <n v="76021"/>
    <x v="2"/>
    <s v="OFF-AR-10004582"/>
    <x v="1"/>
    <x v="6"/>
    <s v="BIC Brite Liner Grip Highlighters"/>
    <n v="9.1840000000000011"/>
    <n v="7"/>
    <n v="0.2"/>
    <n v="2.8699999999999992"/>
    <s v="NO"/>
    <n v="12.857600000000003"/>
    <n v="51.430400000000006"/>
    <n v="2"/>
  </r>
  <r>
    <n v="4028"/>
    <s v="CA-2017-139311"/>
    <x v="938"/>
    <d v="2017-08-13T00:00:00"/>
    <x v="2"/>
    <x v="245"/>
    <x v="245"/>
    <x v="1"/>
    <x v="0"/>
    <x v="385"/>
    <x v="5"/>
    <n v="76021"/>
    <x v="2"/>
    <s v="TEC-PH-10001557"/>
    <x v="2"/>
    <x v="7"/>
    <s v="Pyle PMP37LED"/>
    <n v="153.584"/>
    <n v="2"/>
    <n v="0.2"/>
    <n v="13.438599999999994"/>
    <s v="NO"/>
    <n v="61.433600000000006"/>
    <n v="245.73439999999999"/>
    <n v="2"/>
  </r>
  <r>
    <n v="4029"/>
    <s v="CA-2017-139311"/>
    <x v="938"/>
    <d v="2017-08-13T00:00:00"/>
    <x v="2"/>
    <x v="245"/>
    <x v="245"/>
    <x v="1"/>
    <x v="0"/>
    <x v="385"/>
    <x v="5"/>
    <n v="76021"/>
    <x v="2"/>
    <s v="OFF-BI-10004209"/>
    <x v="1"/>
    <x v="8"/>
    <s v="Fellowes Twister Kit, Gray/Clear, 3/pkg"/>
    <n v="12.863999999999995"/>
    <n v="8"/>
    <n v="0.8"/>
    <n v="-22.512"/>
    <s v="NO"/>
    <n v="82.329599999999971"/>
    <n v="20.582399999999993"/>
    <n v="2"/>
  </r>
  <r>
    <n v="4030"/>
    <s v="CA-2017-124296"/>
    <x v="165"/>
    <d v="2017-12-28T00:00:00"/>
    <x v="1"/>
    <x v="394"/>
    <x v="394"/>
    <x v="0"/>
    <x v="0"/>
    <x v="240"/>
    <x v="28"/>
    <n v="70506"/>
    <x v="0"/>
    <s v="TEC-MA-10003183"/>
    <x v="2"/>
    <x v="15"/>
    <s v="DYMO CardScan Personal V9 Business Card Scanner"/>
    <n v="479.97"/>
    <n v="3"/>
    <n v="0"/>
    <n v="239.98500000000001"/>
    <s v="NO"/>
    <n v="0"/>
    <n v="1439.91"/>
    <n v="4"/>
  </r>
  <r>
    <n v="4031"/>
    <s v="CA-2017-124296"/>
    <x v="165"/>
    <d v="2017-12-28T00:00:00"/>
    <x v="1"/>
    <x v="394"/>
    <x v="394"/>
    <x v="0"/>
    <x v="0"/>
    <x v="240"/>
    <x v="28"/>
    <n v="70506"/>
    <x v="0"/>
    <s v="FUR-CH-10002439"/>
    <x v="0"/>
    <x v="1"/>
    <s v="Iceberg Nesting Folding Chair, 19w x 6d x 43h"/>
    <n v="232.88"/>
    <n v="4"/>
    <n v="0"/>
    <n v="60.5488"/>
    <s v="NO"/>
    <n v="0"/>
    <n v="931.52"/>
    <n v="4"/>
  </r>
  <r>
    <n v="4032"/>
    <s v="CA-2016-169957"/>
    <x v="182"/>
    <d v="2016-09-30T00:00:00"/>
    <x v="1"/>
    <x v="17"/>
    <x v="17"/>
    <x v="2"/>
    <x v="0"/>
    <x v="386"/>
    <x v="4"/>
    <n v="98042"/>
    <x v="1"/>
    <s v="OFF-AP-10000576"/>
    <x v="1"/>
    <x v="9"/>
    <s v="Belkin 7 Outlet SurgeMaster II"/>
    <n v="236.88"/>
    <n v="6"/>
    <n v="0"/>
    <n v="66.326400000000007"/>
    <s v="NO"/>
    <n v="0"/>
    <n v="1421.28"/>
    <n v="4"/>
  </r>
  <r>
    <n v="4033"/>
    <s v="CA-2016-169957"/>
    <x v="182"/>
    <d v="2016-09-30T00:00:00"/>
    <x v="1"/>
    <x v="17"/>
    <x v="17"/>
    <x v="2"/>
    <x v="0"/>
    <x v="386"/>
    <x v="4"/>
    <n v="98042"/>
    <x v="1"/>
    <s v="OFF-PA-10004040"/>
    <x v="1"/>
    <x v="10"/>
    <s v="Universal Premium White Copier/Laser Paper (20Lb. and 87 Bright)"/>
    <n v="29.900000000000002"/>
    <n v="5"/>
    <n v="0"/>
    <n v="14.651"/>
    <s v="NO"/>
    <n v="0"/>
    <n v="149.5"/>
    <n v="4"/>
  </r>
  <r>
    <n v="4034"/>
    <s v="CA-2016-169957"/>
    <x v="182"/>
    <d v="2016-09-30T00:00:00"/>
    <x v="1"/>
    <x v="17"/>
    <x v="17"/>
    <x v="2"/>
    <x v="0"/>
    <x v="386"/>
    <x v="4"/>
    <n v="98042"/>
    <x v="1"/>
    <s v="TEC-AC-10003063"/>
    <x v="2"/>
    <x v="11"/>
    <s v="Micro Innovations USB RF Wireless Keyboard with Mouse"/>
    <n v="100"/>
    <n v="4"/>
    <n v="0"/>
    <n v="21"/>
    <s v="NO"/>
    <n v="0"/>
    <n v="400"/>
    <n v="4"/>
  </r>
  <r>
    <n v="4035"/>
    <s v="US-2016-108777"/>
    <x v="939"/>
    <d v="2016-12-12T00:00:00"/>
    <x v="3"/>
    <x v="487"/>
    <x v="487"/>
    <x v="1"/>
    <x v="0"/>
    <x v="160"/>
    <x v="24"/>
    <n v="44052"/>
    <x v="3"/>
    <s v="OFF-BI-10003982"/>
    <x v="1"/>
    <x v="8"/>
    <s v="Wilson Jones Century Plastic Molded Ring Binders"/>
    <n v="18.693000000000001"/>
    <n v="3"/>
    <n v="0.7"/>
    <n v="-14.331299999999992"/>
    <s v="NO"/>
    <n v="39.255300000000005"/>
    <n v="16.823700000000002"/>
    <n v="0"/>
  </r>
  <r>
    <n v="4036"/>
    <s v="US-2016-108777"/>
    <x v="939"/>
    <d v="2016-12-12T00:00:00"/>
    <x v="3"/>
    <x v="487"/>
    <x v="487"/>
    <x v="1"/>
    <x v="0"/>
    <x v="160"/>
    <x v="24"/>
    <n v="44052"/>
    <x v="3"/>
    <s v="TEC-AC-10002567"/>
    <x v="2"/>
    <x v="11"/>
    <s v="Logitech G602 Wireless Gaming Mouse"/>
    <n v="383.952"/>
    <n v="6"/>
    <n v="0.2"/>
    <n v="76.790399999999977"/>
    <s v="NO"/>
    <n v="460.74240000000003"/>
    <n v="1842.9695999999999"/>
    <n v="0"/>
  </r>
  <r>
    <n v="4037"/>
    <s v="CA-2015-148859"/>
    <x v="75"/>
    <d v="2016-01-01T00:00:00"/>
    <x v="1"/>
    <x v="651"/>
    <x v="651"/>
    <x v="0"/>
    <x v="0"/>
    <x v="22"/>
    <x v="10"/>
    <n v="60623"/>
    <x v="2"/>
    <s v="OFF-ST-10004950"/>
    <x v="1"/>
    <x v="4"/>
    <s v="Tenex Personal Filing Tote With Secure Closure Lid, Black/Frost"/>
    <n v="24.816000000000003"/>
    <n v="2"/>
    <n v="0.2"/>
    <n v="1.5509999999999984"/>
    <s v="NO"/>
    <n v="9.926400000000001"/>
    <n v="39.705600000000004"/>
    <n v="4"/>
  </r>
  <r>
    <n v="4038"/>
    <s v="CA-2014-110786"/>
    <x v="282"/>
    <d v="2015-01-02T00:00:00"/>
    <x v="1"/>
    <x v="295"/>
    <x v="295"/>
    <x v="1"/>
    <x v="0"/>
    <x v="8"/>
    <x v="1"/>
    <n v="94110"/>
    <x v="1"/>
    <s v="FUR-FU-10000550"/>
    <x v="0"/>
    <x v="5"/>
    <s v="Stacking Trays by OIC"/>
    <n v="24.900000000000002"/>
    <n v="5"/>
    <n v="0"/>
    <n v="8.2169999999999987"/>
    <s v="Yes"/>
    <n v="0"/>
    <n v="124.50000000000001"/>
    <n v="4"/>
  </r>
  <r>
    <n v="4039"/>
    <s v="CA-2014-110786"/>
    <x v="282"/>
    <d v="2015-01-02T00:00:00"/>
    <x v="1"/>
    <x v="295"/>
    <x v="295"/>
    <x v="1"/>
    <x v="0"/>
    <x v="8"/>
    <x v="1"/>
    <n v="94110"/>
    <x v="1"/>
    <s v="OFF-PA-10000528"/>
    <x v="1"/>
    <x v="10"/>
    <s v="Xerox 1981"/>
    <n v="21.12"/>
    <n v="4"/>
    <n v="0"/>
    <n v="9.5039999999999996"/>
    <s v="Yes"/>
    <n v="0"/>
    <n v="84.48"/>
    <n v="4"/>
  </r>
  <r>
    <n v="4040"/>
    <s v="CA-2014-110786"/>
    <x v="282"/>
    <d v="2015-01-02T00:00:00"/>
    <x v="1"/>
    <x v="295"/>
    <x v="295"/>
    <x v="1"/>
    <x v="0"/>
    <x v="8"/>
    <x v="1"/>
    <n v="94110"/>
    <x v="1"/>
    <s v="TEC-MA-10003183"/>
    <x v="2"/>
    <x v="15"/>
    <s v="DYMO CardScan Personal V9 Business Card Scanner"/>
    <n v="767.95200000000011"/>
    <n v="6"/>
    <n v="0.2"/>
    <n v="287.98199999999997"/>
    <s v="Yes"/>
    <n v="921.54240000000016"/>
    <n v="3686.1696000000002"/>
    <n v="4"/>
  </r>
  <r>
    <n v="4041"/>
    <s v="CA-2014-110786"/>
    <x v="282"/>
    <d v="2015-01-02T00:00:00"/>
    <x v="1"/>
    <x v="295"/>
    <x v="295"/>
    <x v="1"/>
    <x v="0"/>
    <x v="8"/>
    <x v="1"/>
    <n v="94110"/>
    <x v="1"/>
    <s v="OFF-BI-10003305"/>
    <x v="1"/>
    <x v="8"/>
    <s v="Avery Hanging File Binders"/>
    <n v="14.352000000000002"/>
    <n v="3"/>
    <n v="0.2"/>
    <n v="4.6643999999999988"/>
    <s v="Yes"/>
    <n v="8.611200000000002"/>
    <n v="34.444800000000001"/>
    <n v="4"/>
  </r>
  <r>
    <n v="4042"/>
    <s v="CA-2014-110786"/>
    <x v="282"/>
    <d v="2015-01-02T00:00:00"/>
    <x v="1"/>
    <x v="295"/>
    <x v="295"/>
    <x v="1"/>
    <x v="0"/>
    <x v="8"/>
    <x v="1"/>
    <n v="94110"/>
    <x v="1"/>
    <s v="TEC-PH-10001425"/>
    <x v="2"/>
    <x v="7"/>
    <s v="Mophie Juice Pack Helium for iPhone"/>
    <n v="191.976"/>
    <n v="3"/>
    <n v="0.2"/>
    <n v="19.197599999999994"/>
    <s v="Yes"/>
    <n v="115.18560000000001"/>
    <n v="460.74239999999998"/>
    <n v="4"/>
  </r>
  <r>
    <n v="4043"/>
    <s v="CA-2014-110786"/>
    <x v="282"/>
    <d v="2015-01-02T00:00:00"/>
    <x v="1"/>
    <x v="295"/>
    <x v="295"/>
    <x v="1"/>
    <x v="0"/>
    <x v="8"/>
    <x v="1"/>
    <n v="94110"/>
    <x v="1"/>
    <s v="OFF-LA-10001474"/>
    <x v="1"/>
    <x v="2"/>
    <s v="Avery 477"/>
    <n v="274.77"/>
    <n v="9"/>
    <n v="0"/>
    <n v="126.39420000000001"/>
    <s v="Yes"/>
    <n v="0"/>
    <n v="2472.9299999999998"/>
    <n v="4"/>
  </r>
  <r>
    <n v="4044"/>
    <s v="CA-2014-110786"/>
    <x v="282"/>
    <d v="2015-01-02T00:00:00"/>
    <x v="1"/>
    <x v="295"/>
    <x v="295"/>
    <x v="1"/>
    <x v="0"/>
    <x v="8"/>
    <x v="1"/>
    <n v="94110"/>
    <x v="1"/>
    <s v="FUR-FU-10000672"/>
    <x v="0"/>
    <x v="5"/>
    <s v="Executive Impressions 10&quot; Spectator Wall Clock"/>
    <n v="70.56"/>
    <n v="6"/>
    <n v="0"/>
    <n v="23.990399999999994"/>
    <s v="Yes"/>
    <n v="0"/>
    <n v="423.36"/>
    <n v="4"/>
  </r>
  <r>
    <n v="4045"/>
    <s v="CA-2015-137750"/>
    <x v="608"/>
    <d v="2015-06-30T00:00:00"/>
    <x v="1"/>
    <x v="535"/>
    <x v="535"/>
    <x v="0"/>
    <x v="0"/>
    <x v="8"/>
    <x v="1"/>
    <n v="94110"/>
    <x v="1"/>
    <s v="FUR-FU-10001979"/>
    <x v="0"/>
    <x v="5"/>
    <s v="Dana Halogen Swing-Arm Architect Lamp"/>
    <n v="204.85"/>
    <n v="5"/>
    <n v="0"/>
    <n v="57.358000000000011"/>
    <s v="NO"/>
    <n v="0"/>
    <n v="1024.25"/>
    <n v="5"/>
  </r>
  <r>
    <n v="4046"/>
    <s v="CA-2015-136378"/>
    <x v="788"/>
    <d v="2015-04-07T00:00:00"/>
    <x v="1"/>
    <x v="688"/>
    <x v="688"/>
    <x v="1"/>
    <x v="0"/>
    <x v="12"/>
    <x v="5"/>
    <n v="77070"/>
    <x v="2"/>
    <s v="OFF-BI-10003707"/>
    <x v="1"/>
    <x v="8"/>
    <s v="Aluminum Screw Posts"/>
    <n v="9.155999999999997"/>
    <n v="3"/>
    <n v="0.8"/>
    <n v="-13.734000000000002"/>
    <s v="NO"/>
    <n v="21.974399999999992"/>
    <n v="5.4935999999999972"/>
    <n v="5"/>
  </r>
  <r>
    <n v="4047"/>
    <s v="CA-2017-100356"/>
    <x v="208"/>
    <d v="2017-10-25T00:00:00"/>
    <x v="1"/>
    <x v="727"/>
    <x v="727"/>
    <x v="0"/>
    <x v="0"/>
    <x v="22"/>
    <x v="10"/>
    <n v="60653"/>
    <x v="2"/>
    <s v="OFF-AP-10002191"/>
    <x v="1"/>
    <x v="9"/>
    <s v="Belkin 8 Outlet SurgeMaster II Gold Surge Protector"/>
    <n v="23.991999999999994"/>
    <n v="2"/>
    <n v="0.8"/>
    <n v="-62.379199999999997"/>
    <s v="NO"/>
    <n v="38.387199999999993"/>
    <n v="9.5967999999999947"/>
    <n v="4"/>
  </r>
  <r>
    <n v="4048"/>
    <s v="US-2015-166520"/>
    <x v="747"/>
    <d v="2015-07-19T00:00:00"/>
    <x v="2"/>
    <x v="722"/>
    <x v="722"/>
    <x v="1"/>
    <x v="0"/>
    <x v="20"/>
    <x v="15"/>
    <n v="10035"/>
    <x v="3"/>
    <s v="OFF-PA-10000501"/>
    <x v="1"/>
    <x v="10"/>
    <s v="Petty Cash Envelope"/>
    <n v="80.88"/>
    <n v="3"/>
    <n v="0"/>
    <n v="39.6312"/>
    <s v="NO"/>
    <n v="0"/>
    <n v="242.64"/>
    <n v="3"/>
  </r>
  <r>
    <n v="4049"/>
    <s v="US-2015-166520"/>
    <x v="747"/>
    <d v="2015-07-19T00:00:00"/>
    <x v="2"/>
    <x v="722"/>
    <x v="722"/>
    <x v="1"/>
    <x v="0"/>
    <x v="20"/>
    <x v="15"/>
    <n v="10035"/>
    <x v="3"/>
    <s v="TEC-AC-10001990"/>
    <x v="2"/>
    <x v="11"/>
    <s v="Kensington Orbit Wireless Mobile Trackball for PC and Mac"/>
    <n v="599.9"/>
    <n v="10"/>
    <n v="0"/>
    <n v="191.96799999999996"/>
    <s v="NO"/>
    <n v="0"/>
    <n v="5999"/>
    <n v="3"/>
  </r>
  <r>
    <n v="4050"/>
    <s v="CA-2017-136350"/>
    <x v="92"/>
    <d v="2017-06-26T00:00:00"/>
    <x v="0"/>
    <x v="654"/>
    <x v="654"/>
    <x v="0"/>
    <x v="0"/>
    <x v="20"/>
    <x v="15"/>
    <n v="10011"/>
    <x v="3"/>
    <s v="FUR-FU-10003601"/>
    <x v="0"/>
    <x v="5"/>
    <s v="Deflect-o RollaMat Studded, Beveled Mat for Medium Pile Carpeting"/>
    <n v="276.69"/>
    <n v="3"/>
    <n v="0"/>
    <n v="49.804199999999994"/>
    <s v="NO"/>
    <n v="0"/>
    <n v="830.06999999999994"/>
    <n v="2"/>
  </r>
  <r>
    <n v="4051"/>
    <s v="CA-2017-136350"/>
    <x v="92"/>
    <d v="2017-06-26T00:00:00"/>
    <x v="0"/>
    <x v="654"/>
    <x v="654"/>
    <x v="0"/>
    <x v="0"/>
    <x v="20"/>
    <x v="15"/>
    <n v="10011"/>
    <x v="3"/>
    <s v="FUR-CH-10001891"/>
    <x v="0"/>
    <x v="1"/>
    <s v="Global Deluxe Office Fabric Chairs"/>
    <n v="172.76400000000001"/>
    <n v="2"/>
    <n v="0.1"/>
    <n v="32.633200000000016"/>
    <s v="NO"/>
    <n v="34.552800000000005"/>
    <n v="310.97520000000003"/>
    <n v="2"/>
  </r>
  <r>
    <n v="4052"/>
    <s v="CA-2014-122931"/>
    <x v="411"/>
    <d v="2014-10-03T00:00:00"/>
    <x v="1"/>
    <x v="416"/>
    <x v="416"/>
    <x v="1"/>
    <x v="0"/>
    <x v="10"/>
    <x v="9"/>
    <n v="19134"/>
    <x v="3"/>
    <s v="OFF-AR-10003469"/>
    <x v="1"/>
    <x v="6"/>
    <s v="Nontoxic Chalk"/>
    <n v="4.2240000000000002"/>
    <n v="3"/>
    <n v="0.2"/>
    <n v="1.4783999999999997"/>
    <s v="NO"/>
    <n v="2.5344000000000002"/>
    <n v="10.137600000000001"/>
    <n v="4"/>
  </r>
  <r>
    <n v="4053"/>
    <s v="CA-2014-122931"/>
    <x v="411"/>
    <d v="2014-10-03T00:00:00"/>
    <x v="1"/>
    <x v="416"/>
    <x v="416"/>
    <x v="1"/>
    <x v="0"/>
    <x v="10"/>
    <x v="9"/>
    <n v="19134"/>
    <x v="3"/>
    <s v="FUR-TA-10004175"/>
    <x v="0"/>
    <x v="3"/>
    <s v="Hon 30&quot; x 60&quot; Table with Locking Drawer"/>
    <n v="409.27199999999999"/>
    <n v="2"/>
    <n v="0.4"/>
    <n v="-81.854399999999998"/>
    <s v="NO"/>
    <n v="327.41759999999999"/>
    <n v="491.12639999999999"/>
    <n v="4"/>
  </r>
  <r>
    <n v="4054"/>
    <s v="CA-2014-122931"/>
    <x v="411"/>
    <d v="2014-10-03T00:00:00"/>
    <x v="1"/>
    <x v="416"/>
    <x v="416"/>
    <x v="1"/>
    <x v="0"/>
    <x v="10"/>
    <x v="9"/>
    <n v="19134"/>
    <x v="3"/>
    <s v="OFF-LA-10002945"/>
    <x v="1"/>
    <x v="2"/>
    <s v="Permanent Self-Adhesive File Folder Labels for Typewriters, 1 1/8 x 3 1/2, White"/>
    <n v="55.44"/>
    <n v="11"/>
    <n v="0.2"/>
    <n v="18.017999999999997"/>
    <s v="NO"/>
    <n v="121.96799999999999"/>
    <n v="487.87199999999996"/>
    <n v="4"/>
  </r>
  <r>
    <n v="4055"/>
    <s v="CA-2014-122931"/>
    <x v="411"/>
    <d v="2014-10-03T00:00:00"/>
    <x v="1"/>
    <x v="416"/>
    <x v="416"/>
    <x v="1"/>
    <x v="0"/>
    <x v="10"/>
    <x v="9"/>
    <n v="19134"/>
    <x v="3"/>
    <s v="OFF-PA-10000533"/>
    <x v="1"/>
    <x v="10"/>
    <s v="Southworth Parchment Paper &amp; Envelopes"/>
    <n v="20.928000000000001"/>
    <n v="4"/>
    <n v="0.2"/>
    <n v="6.8015999999999996"/>
    <s v="NO"/>
    <n v="16.7424"/>
    <n v="66.9696"/>
    <n v="4"/>
  </r>
  <r>
    <n v="4056"/>
    <s v="CA-2014-122931"/>
    <x v="411"/>
    <d v="2014-10-03T00:00:00"/>
    <x v="1"/>
    <x v="416"/>
    <x v="416"/>
    <x v="1"/>
    <x v="0"/>
    <x v="10"/>
    <x v="9"/>
    <n v="19134"/>
    <x v="3"/>
    <s v="OFF-ST-10004459"/>
    <x v="1"/>
    <x v="4"/>
    <s v="Tennsco Single-Tier Lockers"/>
    <n v="1801.6320000000001"/>
    <n v="6"/>
    <n v="0.2"/>
    <n v="-337.80600000000004"/>
    <s v="NO"/>
    <n v="2161.9584000000004"/>
    <n v="8647.8336000000018"/>
    <n v="4"/>
  </r>
  <r>
    <n v="4057"/>
    <s v="CA-2014-122931"/>
    <x v="411"/>
    <d v="2014-10-03T00:00:00"/>
    <x v="1"/>
    <x v="416"/>
    <x v="416"/>
    <x v="1"/>
    <x v="0"/>
    <x v="10"/>
    <x v="9"/>
    <n v="19134"/>
    <x v="3"/>
    <s v="FUR-TA-10004147"/>
    <x v="0"/>
    <x v="3"/>
    <s v="Hon 4060 Series Tables"/>
    <n v="67.175999999999988"/>
    <n v="1"/>
    <n v="0.4"/>
    <n v="-20.152800000000006"/>
    <s v="NO"/>
    <n v="26.870399999999997"/>
    <n v="40.305599999999991"/>
    <n v="4"/>
  </r>
  <r>
    <n v="4058"/>
    <s v="CA-2014-163034"/>
    <x v="156"/>
    <d v="2014-11-28T00:00:00"/>
    <x v="1"/>
    <x v="213"/>
    <x v="213"/>
    <x v="0"/>
    <x v="0"/>
    <x v="22"/>
    <x v="10"/>
    <n v="60610"/>
    <x v="2"/>
    <s v="OFF-ST-10000046"/>
    <x v="1"/>
    <x v="4"/>
    <s v="Fellowes Super Stor/Drawer Files"/>
    <n v="646.20000000000005"/>
    <n v="5"/>
    <n v="0.2"/>
    <n v="-8.0774999999999864"/>
    <s v="NO"/>
    <n v="646.20000000000005"/>
    <n v="2584.8000000000002"/>
    <n v="4"/>
  </r>
  <r>
    <n v="4059"/>
    <s v="CA-2015-124058"/>
    <x v="312"/>
    <d v="2015-11-24T00:00:00"/>
    <x v="1"/>
    <x v="62"/>
    <x v="62"/>
    <x v="0"/>
    <x v="0"/>
    <x v="182"/>
    <x v="1"/>
    <n v="94601"/>
    <x v="1"/>
    <s v="TEC-PH-10004774"/>
    <x v="2"/>
    <x v="7"/>
    <s v="Gear Head AU3700S Headset"/>
    <n v="72.744000000000014"/>
    <n v="7"/>
    <n v="0.2"/>
    <n v="-15.458100000000007"/>
    <s v="Yes"/>
    <n v="101.84160000000003"/>
    <n v="407.36640000000006"/>
    <n v="4"/>
  </r>
  <r>
    <n v="4060"/>
    <s v="CA-2015-124058"/>
    <x v="312"/>
    <d v="2015-11-24T00:00:00"/>
    <x v="1"/>
    <x v="62"/>
    <x v="62"/>
    <x v="0"/>
    <x v="0"/>
    <x v="182"/>
    <x v="1"/>
    <n v="94601"/>
    <x v="1"/>
    <s v="FUR-CH-10000595"/>
    <x v="0"/>
    <x v="1"/>
    <s v="Safco Contoured Stacking Chairs"/>
    <n v="572.16000000000008"/>
    <n v="3"/>
    <n v="0.2"/>
    <n v="35.759999999999962"/>
    <s v="Yes"/>
    <n v="343.29600000000005"/>
    <n v="1373.1840000000002"/>
    <n v="4"/>
  </r>
  <r>
    <n v="4061"/>
    <s v="CA-2016-129196"/>
    <x v="474"/>
    <d v="2016-11-07T00:00:00"/>
    <x v="1"/>
    <x v="190"/>
    <x v="190"/>
    <x v="0"/>
    <x v="0"/>
    <x v="22"/>
    <x v="10"/>
    <n v="60610"/>
    <x v="2"/>
    <s v="TEC-AC-10002473"/>
    <x v="2"/>
    <x v="11"/>
    <s v="Maxell 4.7GB DVD-R"/>
    <n v="68.111999999999995"/>
    <n v="3"/>
    <n v="0.2"/>
    <n v="17.879399999999997"/>
    <s v="NO"/>
    <n v="40.867199999999997"/>
    <n v="163.46879999999999"/>
    <n v="6"/>
  </r>
  <r>
    <n v="4062"/>
    <s v="US-2015-138716"/>
    <x v="14"/>
    <d v="2015-09-20T00:00:00"/>
    <x v="2"/>
    <x v="688"/>
    <x v="688"/>
    <x v="1"/>
    <x v="0"/>
    <x v="4"/>
    <x v="4"/>
    <n v="98105"/>
    <x v="1"/>
    <s v="OFF-BI-10001628"/>
    <x v="1"/>
    <x v="8"/>
    <s v="Acco Data Flex Cable Posts For Top &amp; Bottom Load Binders, 6&quot; Capacity"/>
    <n v="25.031999999999996"/>
    <n v="3"/>
    <n v="0.2"/>
    <n v="7.822499999999998"/>
    <s v="NO"/>
    <n v="15.019199999999998"/>
    <n v="60.076799999999992"/>
    <n v="3"/>
  </r>
  <r>
    <n v="4063"/>
    <s v="US-2016-122182"/>
    <x v="612"/>
    <d v="2016-03-14T00:00:00"/>
    <x v="1"/>
    <x v="420"/>
    <x v="420"/>
    <x v="0"/>
    <x v="0"/>
    <x v="10"/>
    <x v="9"/>
    <n v="19143"/>
    <x v="3"/>
    <s v="TEC-AC-10002800"/>
    <x v="2"/>
    <x v="11"/>
    <s v="Plantronics Audio 478 Stereo USB Headset"/>
    <n v="39.992000000000004"/>
    <n v="1"/>
    <n v="0.2"/>
    <n v="7.4984999999999964"/>
    <s v="NO"/>
    <n v="7.9984000000000011"/>
    <n v="31.993600000000004"/>
    <n v="4"/>
  </r>
  <r>
    <n v="4064"/>
    <s v="US-2014-130358"/>
    <x v="670"/>
    <d v="2014-06-26T00:00:00"/>
    <x v="2"/>
    <x v="658"/>
    <x v="658"/>
    <x v="0"/>
    <x v="0"/>
    <x v="3"/>
    <x v="3"/>
    <n v="28027"/>
    <x v="0"/>
    <s v="OFF-AR-10002766"/>
    <x v="1"/>
    <x v="6"/>
    <s v="Prang Drawing Pencil Set"/>
    <n v="20.015999999999998"/>
    <n v="9"/>
    <n v="0.2"/>
    <n v="1.7514000000000003"/>
    <s v="NO"/>
    <n v="36.028799999999997"/>
    <n v="144.11519999999999"/>
    <n v="3"/>
  </r>
  <r>
    <n v="4065"/>
    <s v="US-2014-130358"/>
    <x v="670"/>
    <d v="2014-06-26T00:00:00"/>
    <x v="2"/>
    <x v="658"/>
    <x v="658"/>
    <x v="0"/>
    <x v="0"/>
    <x v="3"/>
    <x v="3"/>
    <n v="28027"/>
    <x v="0"/>
    <s v="OFF-SU-10002522"/>
    <x v="1"/>
    <x v="14"/>
    <s v="Acme Kleen Earth Office Shears"/>
    <n v="3.1040000000000001"/>
    <n v="1"/>
    <n v="0.2"/>
    <n v="0.34919999999999951"/>
    <s v="NO"/>
    <n v="0.62080000000000002"/>
    <n v="2.4832000000000001"/>
    <n v="3"/>
  </r>
  <r>
    <n v="4066"/>
    <s v="CA-2014-102673"/>
    <x v="301"/>
    <d v="2014-11-05T00:00:00"/>
    <x v="1"/>
    <x v="175"/>
    <x v="175"/>
    <x v="1"/>
    <x v="0"/>
    <x v="35"/>
    <x v="3"/>
    <n v="28205"/>
    <x v="0"/>
    <s v="OFF-FA-10003021"/>
    <x v="1"/>
    <x v="13"/>
    <s v="Staples"/>
    <n v="7.52"/>
    <n v="5"/>
    <n v="0.2"/>
    <n v="1.4099999999999997"/>
    <s v="NO"/>
    <n v="7.52"/>
    <n v="30.079999999999995"/>
    <n v="4"/>
  </r>
  <r>
    <n v="4067"/>
    <s v="CA-2014-102673"/>
    <x v="301"/>
    <d v="2014-11-05T00:00:00"/>
    <x v="1"/>
    <x v="175"/>
    <x v="175"/>
    <x v="1"/>
    <x v="0"/>
    <x v="35"/>
    <x v="3"/>
    <n v="28205"/>
    <x v="0"/>
    <s v="OFF-AR-10000634"/>
    <x v="1"/>
    <x v="6"/>
    <s v="Newell 320"/>
    <n v="10.272000000000002"/>
    <n v="3"/>
    <n v="0.2"/>
    <n v="0.89880000000000004"/>
    <s v="NO"/>
    <n v="6.1632000000000016"/>
    <n v="24.652800000000006"/>
    <n v="4"/>
  </r>
  <r>
    <n v="4068"/>
    <s v="CA-2014-102673"/>
    <x v="301"/>
    <d v="2014-11-05T00:00:00"/>
    <x v="1"/>
    <x v="175"/>
    <x v="175"/>
    <x v="1"/>
    <x v="0"/>
    <x v="35"/>
    <x v="3"/>
    <n v="28205"/>
    <x v="0"/>
    <s v="OFF-LA-10001771"/>
    <x v="1"/>
    <x v="2"/>
    <s v="Avery 513"/>
    <n v="47.808000000000007"/>
    <n v="12"/>
    <n v="0.2"/>
    <n v="15.537599999999998"/>
    <s v="NO"/>
    <n v="114.73920000000004"/>
    <n v="458.9568000000001"/>
    <n v="4"/>
  </r>
  <r>
    <n v="4069"/>
    <s v="CA-2014-102673"/>
    <x v="301"/>
    <d v="2014-11-05T00:00:00"/>
    <x v="1"/>
    <x v="175"/>
    <x v="175"/>
    <x v="1"/>
    <x v="0"/>
    <x v="35"/>
    <x v="3"/>
    <n v="28205"/>
    <x v="0"/>
    <s v="TEC-PH-10004434"/>
    <x v="2"/>
    <x v="7"/>
    <s v="Cisco IP Phone 7961G VoIP phone - Dark gray"/>
    <n v="978.83999999999992"/>
    <n v="9"/>
    <n v="0.2"/>
    <n v="110.1194999999999"/>
    <s v="NO"/>
    <n v="1761.912"/>
    <n v="7047.6479999999992"/>
    <n v="4"/>
  </r>
  <r>
    <n v="4070"/>
    <s v="CA-2016-145303"/>
    <x v="770"/>
    <d v="2016-08-31T00:00:00"/>
    <x v="2"/>
    <x v="599"/>
    <x v="599"/>
    <x v="0"/>
    <x v="0"/>
    <x v="61"/>
    <x v="5"/>
    <n v="75081"/>
    <x v="2"/>
    <s v="OFF-BI-10000050"/>
    <x v="1"/>
    <x v="8"/>
    <s v="Angle-D Binders with Locking Rings, Label Holders"/>
    <n v="13.139999999999997"/>
    <n v="9"/>
    <n v="0.8"/>
    <n v="-21.681000000000004"/>
    <s v="NO"/>
    <n v="94.60799999999999"/>
    <n v="23.651999999999987"/>
    <n v="3"/>
  </r>
  <r>
    <n v="4071"/>
    <s v="CA-2016-145303"/>
    <x v="770"/>
    <d v="2016-08-31T00:00:00"/>
    <x v="2"/>
    <x v="599"/>
    <x v="599"/>
    <x v="0"/>
    <x v="0"/>
    <x v="61"/>
    <x v="5"/>
    <n v="75081"/>
    <x v="2"/>
    <s v="OFF-BI-10002414"/>
    <x v="1"/>
    <x v="8"/>
    <s v="GBC ProClick Spines for 32-Hole Punch"/>
    <n v="10.023999999999997"/>
    <n v="4"/>
    <n v="0.8"/>
    <n v="-16.539600000000007"/>
    <s v="NO"/>
    <n v="32.076799999999992"/>
    <n v="8.0191999999999979"/>
    <n v="3"/>
  </r>
  <r>
    <n v="4072"/>
    <s v="CA-2016-145303"/>
    <x v="770"/>
    <d v="2016-08-31T00:00:00"/>
    <x v="2"/>
    <x v="599"/>
    <x v="599"/>
    <x v="0"/>
    <x v="0"/>
    <x v="61"/>
    <x v="5"/>
    <n v="75081"/>
    <x v="2"/>
    <s v="FUR-BO-10003159"/>
    <x v="0"/>
    <x v="0"/>
    <s v="Sauder Camden County Collection Libraries, Planked Cherry Finish"/>
    <n v="156.37279999999998"/>
    <n v="2"/>
    <n v="0.32"/>
    <n v="-52.890800000000027"/>
    <s v="NO"/>
    <n v="100.07859199999999"/>
    <n v="212.66700799999998"/>
    <n v="3"/>
  </r>
  <r>
    <n v="4073"/>
    <s v="CA-2015-156104"/>
    <x v="401"/>
    <d v="2015-12-08T00:00:00"/>
    <x v="0"/>
    <x v="472"/>
    <x v="472"/>
    <x v="2"/>
    <x v="0"/>
    <x v="245"/>
    <x v="14"/>
    <n v="46203"/>
    <x v="2"/>
    <s v="TEC-CO-10002095"/>
    <x v="2"/>
    <x v="16"/>
    <s v="Hewlett Packard 610 Color Digital Copier / Printer"/>
    <n v="999.98"/>
    <n v="2"/>
    <n v="0"/>
    <n v="449.99099999999999"/>
    <s v="NO"/>
    <n v="0"/>
    <n v="1999.96"/>
    <n v="2"/>
  </r>
  <r>
    <n v="4074"/>
    <s v="US-2015-164308"/>
    <x v="496"/>
    <d v="2015-09-27T00:00:00"/>
    <x v="2"/>
    <x v="649"/>
    <x v="649"/>
    <x v="2"/>
    <x v="0"/>
    <x v="387"/>
    <x v="26"/>
    <n v="74012"/>
    <x v="2"/>
    <s v="TEC-PH-10004120"/>
    <x v="2"/>
    <x v="7"/>
    <s v="AT&amp;T 1080 Phone"/>
    <n v="821.94"/>
    <n v="6"/>
    <n v="0"/>
    <n v="213.70440000000002"/>
    <s v="NO"/>
    <n v="0"/>
    <n v="4931.6400000000003"/>
    <n v="3"/>
  </r>
  <r>
    <n v="4075"/>
    <s v="CA-2017-108112"/>
    <x v="940"/>
    <d v="2017-11-20T00:00:00"/>
    <x v="1"/>
    <x v="729"/>
    <x v="729"/>
    <x v="0"/>
    <x v="0"/>
    <x v="388"/>
    <x v="2"/>
    <n v="33023"/>
    <x v="0"/>
    <s v="FUR-FU-10003553"/>
    <x v="0"/>
    <x v="5"/>
    <s v="Howard Miller 13-1/2&quot; Diameter Rosebrook Wall Clock"/>
    <n v="220.06399999999999"/>
    <n v="4"/>
    <n v="0.2"/>
    <n v="55.016000000000012"/>
    <s v="NO"/>
    <n v="176.05119999999999"/>
    <n v="704.20479999999998"/>
    <n v="5"/>
  </r>
  <r>
    <n v="4076"/>
    <s v="CA-2017-108112"/>
    <x v="940"/>
    <d v="2017-11-20T00:00:00"/>
    <x v="1"/>
    <x v="729"/>
    <x v="729"/>
    <x v="0"/>
    <x v="0"/>
    <x v="388"/>
    <x v="2"/>
    <n v="33023"/>
    <x v="0"/>
    <s v="FUR-FU-10001488"/>
    <x v="0"/>
    <x v="5"/>
    <s v="Tenex 46&quot; x 60&quot; Computer Anti-Static Chairmat, Rectangular Shaped"/>
    <n v="339.13600000000002"/>
    <n v="4"/>
    <n v="0.2"/>
    <n v="0"/>
    <s v="NO"/>
    <n v="271.30880000000002"/>
    <n v="1085.2352000000001"/>
    <n v="5"/>
  </r>
  <r>
    <n v="4077"/>
    <s v="CA-2015-100685"/>
    <x v="546"/>
    <d v="2015-12-21T00:00:00"/>
    <x v="0"/>
    <x v="416"/>
    <x v="416"/>
    <x v="1"/>
    <x v="0"/>
    <x v="155"/>
    <x v="8"/>
    <n v="68104"/>
    <x v="2"/>
    <s v="OFF-BI-10003094"/>
    <x v="1"/>
    <x v="8"/>
    <s v="Self-Adhesive Ring Binder Labels"/>
    <n v="7.04"/>
    <n v="2"/>
    <n v="0"/>
    <n v="3.3087999999999997"/>
    <s v="NO"/>
    <n v="0"/>
    <n v="14.08"/>
    <n v="2"/>
  </r>
  <r>
    <n v="4078"/>
    <s v="CA-2015-100685"/>
    <x v="546"/>
    <d v="2015-12-21T00:00:00"/>
    <x v="0"/>
    <x v="416"/>
    <x v="416"/>
    <x v="1"/>
    <x v="0"/>
    <x v="155"/>
    <x v="8"/>
    <n v="68104"/>
    <x v="2"/>
    <s v="OFF-FA-10003472"/>
    <x v="1"/>
    <x v="13"/>
    <s v="Bagged Rubber Bands"/>
    <n v="5.04"/>
    <n v="4"/>
    <n v="0"/>
    <n v="0.2016"/>
    <s v="NO"/>
    <n v="0"/>
    <n v="20.16"/>
    <n v="2"/>
  </r>
  <r>
    <n v="4079"/>
    <s v="CA-2015-100685"/>
    <x v="546"/>
    <d v="2015-12-21T00:00:00"/>
    <x v="0"/>
    <x v="416"/>
    <x v="416"/>
    <x v="1"/>
    <x v="0"/>
    <x v="155"/>
    <x v="8"/>
    <n v="68104"/>
    <x v="2"/>
    <s v="OFF-PA-10001289"/>
    <x v="1"/>
    <x v="10"/>
    <s v="White Computer Printout Paper by Universal"/>
    <n v="116.28"/>
    <n v="3"/>
    <n v="0"/>
    <n v="56.977199999999996"/>
    <s v="NO"/>
    <n v="0"/>
    <n v="348.84000000000003"/>
    <n v="2"/>
  </r>
  <r>
    <n v="4080"/>
    <s v="CA-2015-165414"/>
    <x v="379"/>
    <d v="2015-12-24T00:00:00"/>
    <x v="2"/>
    <x v="201"/>
    <x v="201"/>
    <x v="0"/>
    <x v="0"/>
    <x v="108"/>
    <x v="3"/>
    <n v="28540"/>
    <x v="0"/>
    <s v="TEC-PH-10002293"/>
    <x v="2"/>
    <x v="7"/>
    <s v="Anker 36W 4-Port USB Wall Charger Travel Power Adapter for iPhone 5s 5c 5"/>
    <n v="47.975999999999999"/>
    <n v="3"/>
    <n v="0.2"/>
    <n v="4.7976000000000028"/>
    <s v="NO"/>
    <n v="28.785600000000002"/>
    <n v="115.14239999999999"/>
    <n v="3"/>
  </r>
  <r>
    <n v="4081"/>
    <s v="CA-2016-140417"/>
    <x v="477"/>
    <d v="2016-09-29T00:00:00"/>
    <x v="1"/>
    <x v="722"/>
    <x v="722"/>
    <x v="1"/>
    <x v="0"/>
    <x v="241"/>
    <x v="21"/>
    <n v="97224"/>
    <x v="1"/>
    <s v="OFF-PA-10000380"/>
    <x v="1"/>
    <x v="10"/>
    <s v="REDIFORM Incoming/Outgoing Call Register, 11&quot; X 8 1/2&quot;, 100 Messages"/>
    <n v="60.048000000000002"/>
    <n v="9"/>
    <n v="0.2"/>
    <n v="22.518000000000001"/>
    <s v="NO"/>
    <n v="108.08640000000001"/>
    <n v="432.34559999999999"/>
    <n v="4"/>
  </r>
  <r>
    <n v="4082"/>
    <s v="CA-2016-140417"/>
    <x v="477"/>
    <d v="2016-09-29T00:00:00"/>
    <x v="1"/>
    <x v="722"/>
    <x v="722"/>
    <x v="1"/>
    <x v="0"/>
    <x v="241"/>
    <x v="21"/>
    <n v="97224"/>
    <x v="1"/>
    <s v="OFF-BI-10004828"/>
    <x v="1"/>
    <x v="8"/>
    <s v="GBC Poly Designer Binding Covers"/>
    <n v="5.0220000000000002"/>
    <n v="1"/>
    <n v="0.7"/>
    <n v="-3.5153999999999996"/>
    <s v="NO"/>
    <n v="3.5154000000000001"/>
    <n v="1.5066000000000002"/>
    <n v="4"/>
  </r>
  <r>
    <n v="4083"/>
    <s v="US-2017-151316"/>
    <x v="92"/>
    <d v="2017-06-30T00:00:00"/>
    <x v="1"/>
    <x v="637"/>
    <x v="637"/>
    <x v="1"/>
    <x v="0"/>
    <x v="27"/>
    <x v="10"/>
    <n v="62521"/>
    <x v="2"/>
    <s v="OFF-BI-10004632"/>
    <x v="1"/>
    <x v="8"/>
    <s v="Ibico Hi-Tech Manual Binding System"/>
    <n v="182.99399999999997"/>
    <n v="3"/>
    <n v="0.8"/>
    <n v="-320.23950000000013"/>
    <s v="NO"/>
    <n v="439.18560000000002"/>
    <n v="109.79639999999995"/>
    <n v="6"/>
  </r>
  <r>
    <n v="4084"/>
    <s v="US-2017-151316"/>
    <x v="92"/>
    <d v="2017-06-30T00:00:00"/>
    <x v="1"/>
    <x v="637"/>
    <x v="637"/>
    <x v="1"/>
    <x v="0"/>
    <x v="27"/>
    <x v="10"/>
    <n v="62521"/>
    <x v="2"/>
    <s v="OFF-PA-10000327"/>
    <x v="1"/>
    <x v="10"/>
    <s v="Xerox 1971"/>
    <n v="10.272000000000002"/>
    <n v="3"/>
    <n v="0.2"/>
    <n v="3.2099999999999982"/>
    <s v="NO"/>
    <n v="6.1632000000000016"/>
    <n v="24.652800000000006"/>
    <n v="6"/>
  </r>
  <r>
    <n v="4085"/>
    <s v="CA-2017-163692"/>
    <x v="210"/>
    <d v="2017-09-09T00:00:00"/>
    <x v="2"/>
    <x v="656"/>
    <x v="656"/>
    <x v="2"/>
    <x v="0"/>
    <x v="42"/>
    <x v="16"/>
    <n v="85023"/>
    <x v="1"/>
    <s v="OFF-BI-10003291"/>
    <x v="1"/>
    <x v="8"/>
    <s v="Wilson Jones Leather-Like Binders with DublLock Round Rings"/>
    <n v="7.857000000000002"/>
    <n v="3"/>
    <n v="0.7"/>
    <n v="-6.0236999999999998"/>
    <s v="NO"/>
    <n v="16.499700000000004"/>
    <n v="7.0713000000000008"/>
    <n v="2"/>
  </r>
  <r>
    <n v="4086"/>
    <s v="CA-2016-111913"/>
    <x v="578"/>
    <d v="2016-08-06T00:00:00"/>
    <x v="0"/>
    <x v="18"/>
    <x v="18"/>
    <x v="1"/>
    <x v="0"/>
    <x v="301"/>
    <x v="1"/>
    <n v="95823"/>
    <x v="1"/>
    <s v="TEC-PH-10002275"/>
    <x v="2"/>
    <x v="7"/>
    <s v="Mitel 5320 IP Phone VoIP phone"/>
    <n v="302.38400000000001"/>
    <n v="2"/>
    <n v="0.2"/>
    <n v="30.238400000000013"/>
    <s v="NO"/>
    <n v="120.95360000000001"/>
    <n v="483.81440000000003"/>
    <n v="2"/>
  </r>
  <r>
    <n v="4087"/>
    <s v="CA-2016-111913"/>
    <x v="578"/>
    <d v="2016-08-06T00:00:00"/>
    <x v="0"/>
    <x v="18"/>
    <x v="18"/>
    <x v="1"/>
    <x v="0"/>
    <x v="301"/>
    <x v="1"/>
    <n v="95823"/>
    <x v="1"/>
    <s v="OFF-BI-10003291"/>
    <x v="1"/>
    <x v="8"/>
    <s v="Wilson Jones Leather-Like Binders with DublLock Round Rings"/>
    <n v="20.952000000000002"/>
    <n v="3"/>
    <n v="0.2"/>
    <n v="7.0712999999999981"/>
    <s v="NO"/>
    <n v="12.571200000000003"/>
    <n v="50.284800000000004"/>
    <n v="2"/>
  </r>
  <r>
    <n v="4088"/>
    <s v="CA-2016-111913"/>
    <x v="578"/>
    <d v="2016-08-06T00:00:00"/>
    <x v="0"/>
    <x v="18"/>
    <x v="18"/>
    <x v="1"/>
    <x v="0"/>
    <x v="301"/>
    <x v="1"/>
    <n v="95823"/>
    <x v="1"/>
    <s v="OFF-BI-10000343"/>
    <x v="1"/>
    <x v="8"/>
    <s v="Pressboard Covers with Storage Hooks, 9 1/2&quot; x 11&quot;, Light Blue"/>
    <n v="11.784000000000001"/>
    <n v="3"/>
    <n v="0.2"/>
    <n v="3.9770999999999996"/>
    <s v="NO"/>
    <n v="7.0704000000000011"/>
    <n v="28.281600000000005"/>
    <n v="2"/>
  </r>
  <r>
    <n v="4089"/>
    <s v="US-2014-156559"/>
    <x v="710"/>
    <d v="2014-08-26T00:00:00"/>
    <x v="1"/>
    <x v="23"/>
    <x v="23"/>
    <x v="0"/>
    <x v="0"/>
    <x v="186"/>
    <x v="36"/>
    <n v="72401"/>
    <x v="0"/>
    <s v="FUR-BO-10000711"/>
    <x v="0"/>
    <x v="0"/>
    <s v="Hon Metal Bookcases, Gray"/>
    <n v="638.82000000000005"/>
    <n v="9"/>
    <n v="0"/>
    <n v="172.48140000000001"/>
    <s v="NO"/>
    <n v="0"/>
    <n v="5749.38"/>
    <n v="7"/>
  </r>
  <r>
    <n v="4090"/>
    <s v="CA-2016-161473"/>
    <x v="178"/>
    <d v="2016-04-05T00:00:00"/>
    <x v="1"/>
    <x v="533"/>
    <x v="533"/>
    <x v="1"/>
    <x v="0"/>
    <x v="20"/>
    <x v="15"/>
    <n v="10035"/>
    <x v="3"/>
    <s v="OFF-LA-10001297"/>
    <x v="1"/>
    <x v="2"/>
    <s v="Avery 473"/>
    <n v="20.7"/>
    <n v="2"/>
    <n v="0"/>
    <n v="9.9359999999999999"/>
    <s v="NO"/>
    <n v="0"/>
    <n v="41.4"/>
    <n v="4"/>
  </r>
  <r>
    <n v="4091"/>
    <s v="CA-2016-161473"/>
    <x v="178"/>
    <d v="2016-04-05T00:00:00"/>
    <x v="1"/>
    <x v="533"/>
    <x v="533"/>
    <x v="1"/>
    <x v="0"/>
    <x v="20"/>
    <x v="15"/>
    <n v="10035"/>
    <x v="3"/>
    <s v="OFF-SU-10001574"/>
    <x v="1"/>
    <x v="14"/>
    <s v="Acme Value Line Scissors"/>
    <n v="10.95"/>
    <n v="3"/>
    <n v="0"/>
    <n v="3.2849999999999993"/>
    <s v="NO"/>
    <n v="0"/>
    <n v="32.849999999999994"/>
    <n v="4"/>
  </r>
  <r>
    <n v="4092"/>
    <s v="CA-2016-161473"/>
    <x v="178"/>
    <d v="2016-04-05T00:00:00"/>
    <x v="1"/>
    <x v="533"/>
    <x v="533"/>
    <x v="1"/>
    <x v="0"/>
    <x v="20"/>
    <x v="15"/>
    <n v="10035"/>
    <x v="3"/>
    <s v="OFF-BI-10003305"/>
    <x v="1"/>
    <x v="8"/>
    <s v="Avery Hanging File Binders"/>
    <n v="14.352000000000002"/>
    <n v="3"/>
    <n v="0.2"/>
    <n v="4.6643999999999988"/>
    <s v="NO"/>
    <n v="8.611200000000002"/>
    <n v="34.444800000000001"/>
    <n v="4"/>
  </r>
  <r>
    <n v="4093"/>
    <s v="CA-2017-166576"/>
    <x v="941"/>
    <d v="2017-05-18T00:00:00"/>
    <x v="2"/>
    <x v="622"/>
    <x v="622"/>
    <x v="0"/>
    <x v="0"/>
    <x v="59"/>
    <x v="24"/>
    <n v="44312"/>
    <x v="3"/>
    <s v="OFF-ST-10002574"/>
    <x v="1"/>
    <x v="4"/>
    <s v="SAFCO Commercial Wire Shelving, Black"/>
    <n v="221.024"/>
    <n v="2"/>
    <n v="0.2"/>
    <n v="-55.256"/>
    <s v="NO"/>
    <n v="88.409600000000012"/>
    <n v="353.63839999999999"/>
    <n v="2"/>
  </r>
  <r>
    <n v="4094"/>
    <s v="CA-2015-102491"/>
    <x v="252"/>
    <d v="2015-08-28T00:00:00"/>
    <x v="1"/>
    <x v="147"/>
    <x v="147"/>
    <x v="0"/>
    <x v="0"/>
    <x v="159"/>
    <x v="0"/>
    <n v="41042"/>
    <x v="0"/>
    <s v="TEC-MA-10000864"/>
    <x v="2"/>
    <x v="15"/>
    <s v="Cisco 9971 IP Video Phone Charcoal"/>
    <n v="3080"/>
    <n v="7"/>
    <n v="0"/>
    <n v="1416.7999999999997"/>
    <s v="NO"/>
    <n v="0"/>
    <n v="21560"/>
    <n v="4"/>
  </r>
  <r>
    <n v="4095"/>
    <s v="CA-2015-102491"/>
    <x v="252"/>
    <d v="2015-08-28T00:00:00"/>
    <x v="1"/>
    <x v="147"/>
    <x v="147"/>
    <x v="0"/>
    <x v="0"/>
    <x v="159"/>
    <x v="0"/>
    <n v="41042"/>
    <x v="0"/>
    <s v="TEC-AC-10003289"/>
    <x v="2"/>
    <x v="11"/>
    <s v="Anker Ultra-Slim Mini Bluetooth 3.0 Wireless Keyboard"/>
    <n v="79.959999999999994"/>
    <n v="4"/>
    <n v="0"/>
    <n v="18.390799999999999"/>
    <s v="NO"/>
    <n v="0"/>
    <n v="319.83999999999997"/>
    <n v="4"/>
  </r>
  <r>
    <n v="4096"/>
    <s v="CA-2015-102491"/>
    <x v="252"/>
    <d v="2015-08-28T00:00:00"/>
    <x v="1"/>
    <x v="147"/>
    <x v="147"/>
    <x v="0"/>
    <x v="0"/>
    <x v="159"/>
    <x v="0"/>
    <n v="41042"/>
    <x v="0"/>
    <s v="TEC-PH-10001619"/>
    <x v="2"/>
    <x v="7"/>
    <s v="LG G3"/>
    <n v="587.97"/>
    <n v="3"/>
    <n v="0"/>
    <n v="170.51129999999998"/>
    <s v="NO"/>
    <n v="0"/>
    <n v="1763.91"/>
    <n v="4"/>
  </r>
  <r>
    <n v="4097"/>
    <s v="CA-2014-116904"/>
    <x v="865"/>
    <d v="2014-09-28T00:00:00"/>
    <x v="1"/>
    <x v="183"/>
    <x v="183"/>
    <x v="0"/>
    <x v="0"/>
    <x v="31"/>
    <x v="11"/>
    <n v="55407"/>
    <x v="2"/>
    <s v="OFF-PA-10004888"/>
    <x v="1"/>
    <x v="10"/>
    <s v="Xerox 217"/>
    <n v="32.400000000000006"/>
    <n v="5"/>
    <n v="0"/>
    <n v="15.552000000000001"/>
    <s v="NO"/>
    <n v="0"/>
    <n v="162.00000000000003"/>
    <n v="5"/>
  </r>
  <r>
    <n v="4098"/>
    <s v="CA-2014-116904"/>
    <x v="865"/>
    <d v="2014-09-28T00:00:00"/>
    <x v="1"/>
    <x v="183"/>
    <x v="183"/>
    <x v="0"/>
    <x v="0"/>
    <x v="31"/>
    <x v="11"/>
    <n v="55407"/>
    <x v="2"/>
    <s v="OFF-ST-10000736"/>
    <x v="1"/>
    <x v="4"/>
    <s v="Carina Double Wide Media Storage Towers in Natural &amp; Black"/>
    <n v="404.90000000000003"/>
    <n v="5"/>
    <n v="0"/>
    <n v="16.195999999999984"/>
    <s v="NO"/>
    <n v="0"/>
    <n v="2024.5000000000002"/>
    <n v="5"/>
  </r>
  <r>
    <n v="4099"/>
    <s v="CA-2014-116904"/>
    <x v="865"/>
    <d v="2014-09-28T00:00:00"/>
    <x v="1"/>
    <x v="183"/>
    <x v="183"/>
    <x v="0"/>
    <x v="0"/>
    <x v="31"/>
    <x v="11"/>
    <n v="55407"/>
    <x v="2"/>
    <s v="OFF-BI-10001120"/>
    <x v="1"/>
    <x v="8"/>
    <s v="Ibico EPK-21 Electric Binding System"/>
    <n v="9449.9500000000007"/>
    <n v="5"/>
    <n v="0"/>
    <n v="4630.4755000000005"/>
    <s v="NO"/>
    <n v="0"/>
    <n v="47249.75"/>
    <n v="5"/>
  </r>
  <r>
    <n v="4100"/>
    <s v="CA-2014-116904"/>
    <x v="865"/>
    <d v="2014-09-28T00:00:00"/>
    <x v="1"/>
    <x v="183"/>
    <x v="183"/>
    <x v="0"/>
    <x v="0"/>
    <x v="31"/>
    <x v="11"/>
    <n v="55407"/>
    <x v="2"/>
    <s v="OFF-BI-10000301"/>
    <x v="1"/>
    <x v="8"/>
    <s v="GBC Instant Report Kit"/>
    <n v="12.94"/>
    <n v="2"/>
    <n v="0"/>
    <n v="6.47"/>
    <s v="NO"/>
    <n v="0"/>
    <n v="25.88"/>
    <n v="5"/>
  </r>
  <r>
    <n v="4101"/>
    <s v="US-2017-102288"/>
    <x v="249"/>
    <d v="2017-06-23T00:00:00"/>
    <x v="1"/>
    <x v="233"/>
    <x v="233"/>
    <x v="0"/>
    <x v="0"/>
    <x v="12"/>
    <x v="5"/>
    <n v="77095"/>
    <x v="2"/>
    <s v="OFF-AP-10004655"/>
    <x v="1"/>
    <x v="9"/>
    <s v="Holmes Visible Mist Ultrasonic Humidifier with 2.3-Gallon Output per Day, Replacement Filter"/>
    <n v="2.2639999999999993"/>
    <n v="1"/>
    <n v="0.8"/>
    <n v="-5.2072000000000012"/>
    <s v="NO"/>
    <n v="1.8111999999999995"/>
    <n v="0.45279999999999987"/>
    <n v="4"/>
  </r>
  <r>
    <n v="4102"/>
    <s v="US-2017-102288"/>
    <x v="249"/>
    <d v="2017-06-23T00:00:00"/>
    <x v="1"/>
    <x v="233"/>
    <x v="233"/>
    <x v="0"/>
    <x v="0"/>
    <x v="12"/>
    <x v="5"/>
    <n v="77095"/>
    <x v="2"/>
    <s v="OFF-AP-10002906"/>
    <x v="1"/>
    <x v="9"/>
    <s v="Hoover Replacement Belt for Commercial Guardsman Heavy-Duty Upright Vacuum"/>
    <n v="0.44399999999999995"/>
    <n v="1"/>
    <n v="0.8"/>
    <n v="-1.1100000000000003"/>
    <s v="NO"/>
    <n v="0.35519999999999996"/>
    <n v="8.879999999999999E-2"/>
    <n v="4"/>
  </r>
  <r>
    <n v="4103"/>
    <s v="US-2017-102288"/>
    <x v="249"/>
    <d v="2017-06-23T00:00:00"/>
    <x v="1"/>
    <x v="233"/>
    <x v="233"/>
    <x v="0"/>
    <x v="0"/>
    <x v="12"/>
    <x v="5"/>
    <n v="77095"/>
    <x v="2"/>
    <s v="OFF-PA-10000740"/>
    <x v="1"/>
    <x v="10"/>
    <s v="Xerox 1982"/>
    <n v="146.17600000000002"/>
    <n v="8"/>
    <n v="0.2"/>
    <n v="47.50719999999999"/>
    <s v="NO"/>
    <n v="233.88160000000005"/>
    <n v="935.52640000000008"/>
    <n v="4"/>
  </r>
  <r>
    <n v="4104"/>
    <s v="CA-2017-137456"/>
    <x v="202"/>
    <d v="2017-12-21T00:00:00"/>
    <x v="3"/>
    <x v="46"/>
    <x v="46"/>
    <x v="2"/>
    <x v="0"/>
    <x v="9"/>
    <x v="8"/>
    <n v="68025"/>
    <x v="2"/>
    <s v="FUR-FU-10001940"/>
    <x v="0"/>
    <x v="5"/>
    <s v="Staple-based wall hangings"/>
    <n v="15.92"/>
    <n v="2"/>
    <n v="0"/>
    <n v="7.0048000000000012"/>
    <s v="NO"/>
    <n v="0"/>
    <n v="31.84"/>
    <n v="0"/>
  </r>
  <r>
    <n v="4105"/>
    <s v="US-2017-155999"/>
    <x v="783"/>
    <d v="2017-08-13T00:00:00"/>
    <x v="1"/>
    <x v="271"/>
    <x v="271"/>
    <x v="0"/>
    <x v="0"/>
    <x v="70"/>
    <x v="1"/>
    <n v="92105"/>
    <x v="1"/>
    <s v="TEC-PH-10000439"/>
    <x v="2"/>
    <x v="7"/>
    <s v="GE DSL Phone Line Filter"/>
    <n v="159.96000000000004"/>
    <n v="5"/>
    <n v="0.2"/>
    <n v="17.995499999999979"/>
    <s v="Yes"/>
    <n v="159.96000000000004"/>
    <n v="639.84000000000015"/>
    <n v="6"/>
  </r>
  <r>
    <n v="4106"/>
    <s v="US-2017-155999"/>
    <x v="783"/>
    <d v="2017-08-13T00:00:00"/>
    <x v="1"/>
    <x v="271"/>
    <x v="271"/>
    <x v="0"/>
    <x v="0"/>
    <x v="70"/>
    <x v="1"/>
    <n v="92105"/>
    <x v="1"/>
    <s v="OFF-BI-10000404"/>
    <x v="1"/>
    <x v="8"/>
    <s v="Avery Printable Repositionable Plastic Tabs"/>
    <n v="13.76"/>
    <n v="2"/>
    <n v="0.2"/>
    <n v="4.6440000000000001"/>
    <s v="Yes"/>
    <n v="5.5040000000000004"/>
    <n v="22.015999999999998"/>
    <n v="6"/>
  </r>
  <r>
    <n v="4107"/>
    <s v="US-2016-148334"/>
    <x v="250"/>
    <d v="2016-08-26T00:00:00"/>
    <x v="1"/>
    <x v="732"/>
    <x v="732"/>
    <x v="0"/>
    <x v="0"/>
    <x v="12"/>
    <x v="5"/>
    <n v="77041"/>
    <x v="2"/>
    <s v="OFF-BI-10003676"/>
    <x v="1"/>
    <x v="8"/>
    <s v="GBC Standard Recycled Report Covers, Clear Plastic Sheets"/>
    <n v="4.3119999999999985"/>
    <n v="2"/>
    <n v="0.8"/>
    <n v="-6.8992000000000022"/>
    <s v="NO"/>
    <n v="6.8991999999999978"/>
    <n v="1.7247999999999992"/>
    <n v="4"/>
  </r>
  <r>
    <n v="4108"/>
    <s v="CA-2015-105599"/>
    <x v="67"/>
    <d v="2015-09-07T00:00:00"/>
    <x v="3"/>
    <x v="507"/>
    <x v="507"/>
    <x v="0"/>
    <x v="0"/>
    <x v="20"/>
    <x v="15"/>
    <n v="10011"/>
    <x v="3"/>
    <s v="OFF-ST-10002486"/>
    <x v="1"/>
    <x v="4"/>
    <s v="Eldon Shelf Savers Cubes and Bins"/>
    <n v="13.96"/>
    <n v="2"/>
    <n v="0"/>
    <n v="0.27919999999999945"/>
    <s v="NO"/>
    <n v="0"/>
    <n v="27.92"/>
    <n v="0"/>
  </r>
  <r>
    <n v="4109"/>
    <s v="CA-2015-105599"/>
    <x v="67"/>
    <d v="2015-09-07T00:00:00"/>
    <x v="3"/>
    <x v="507"/>
    <x v="507"/>
    <x v="0"/>
    <x v="0"/>
    <x v="20"/>
    <x v="15"/>
    <n v="10011"/>
    <x v="3"/>
    <s v="FUR-TA-10003837"/>
    <x v="0"/>
    <x v="3"/>
    <s v="Anderson Hickey Conga Table Tops &amp; Accessories"/>
    <n v="27.414000000000001"/>
    <n v="3"/>
    <n v="0.4"/>
    <n v="-14.163900000000005"/>
    <s v="NO"/>
    <n v="32.896800000000006"/>
    <n v="49.345199999999998"/>
    <n v="0"/>
  </r>
  <r>
    <n v="4110"/>
    <s v="CA-2015-153717"/>
    <x v="707"/>
    <d v="2016-01-01T00:00:00"/>
    <x v="1"/>
    <x v="393"/>
    <x v="393"/>
    <x v="1"/>
    <x v="0"/>
    <x v="66"/>
    <x v="12"/>
    <n v="48227"/>
    <x v="2"/>
    <s v="TEC-PH-10002923"/>
    <x v="2"/>
    <x v="7"/>
    <s v="Logitech B530 USB Headset - headset - Full size, Binaural"/>
    <n v="73.98"/>
    <n v="2"/>
    <n v="0"/>
    <n v="19.974600000000002"/>
    <s v="NO"/>
    <n v="0"/>
    <n v="147.96"/>
    <n v="7"/>
  </r>
  <r>
    <n v="4111"/>
    <s v="CA-2015-153717"/>
    <x v="707"/>
    <d v="2016-01-01T00:00:00"/>
    <x v="1"/>
    <x v="393"/>
    <x v="393"/>
    <x v="1"/>
    <x v="0"/>
    <x v="66"/>
    <x v="12"/>
    <n v="48227"/>
    <x v="2"/>
    <s v="FUR-BO-10004360"/>
    <x v="0"/>
    <x v="0"/>
    <s v="Rush Hierlooms Collection Rich Wood Bookcases"/>
    <n v="160.97999999999999"/>
    <n v="1"/>
    <n v="0"/>
    <n v="20.927400000000006"/>
    <s v="NO"/>
    <n v="0"/>
    <n v="160.97999999999999"/>
    <n v="7"/>
  </r>
  <r>
    <n v="4112"/>
    <s v="CA-2015-153717"/>
    <x v="707"/>
    <d v="2016-01-01T00:00:00"/>
    <x v="1"/>
    <x v="393"/>
    <x v="393"/>
    <x v="1"/>
    <x v="0"/>
    <x v="66"/>
    <x v="12"/>
    <n v="48227"/>
    <x v="2"/>
    <s v="OFF-PA-10002160"/>
    <x v="1"/>
    <x v="10"/>
    <s v="Xerox 1978"/>
    <n v="17.34"/>
    <n v="3"/>
    <n v="0"/>
    <n v="8.4966000000000008"/>
    <s v="NO"/>
    <n v="0"/>
    <n v="52.019999999999996"/>
    <n v="7"/>
  </r>
  <r>
    <n v="4113"/>
    <s v="CA-2015-153717"/>
    <x v="707"/>
    <d v="2016-01-01T00:00:00"/>
    <x v="1"/>
    <x v="393"/>
    <x v="393"/>
    <x v="1"/>
    <x v="0"/>
    <x v="66"/>
    <x v="12"/>
    <n v="48227"/>
    <x v="2"/>
    <s v="OFF-AR-10002375"/>
    <x v="1"/>
    <x v="6"/>
    <s v="Newell 351"/>
    <n v="3.28"/>
    <n v="1"/>
    <n v="0"/>
    <n v="0.9511999999999996"/>
    <s v="NO"/>
    <n v="0"/>
    <n v="3.28"/>
    <n v="7"/>
  </r>
  <r>
    <n v="4114"/>
    <s v="CA-2015-116687"/>
    <x v="942"/>
    <d v="2015-05-07T00:00:00"/>
    <x v="1"/>
    <x v="544"/>
    <x v="544"/>
    <x v="1"/>
    <x v="0"/>
    <x v="12"/>
    <x v="5"/>
    <n v="77095"/>
    <x v="2"/>
    <s v="OFF-LA-10000443"/>
    <x v="1"/>
    <x v="2"/>
    <s v="Avery 501"/>
    <n v="8.8559999999999999"/>
    <n v="3"/>
    <n v="0.2"/>
    <n v="2.9888999999999997"/>
    <s v="NO"/>
    <n v="5.3136000000000001"/>
    <n v="21.254399999999997"/>
    <n v="5"/>
  </r>
  <r>
    <n v="4115"/>
    <s v="CA-2015-116687"/>
    <x v="942"/>
    <d v="2015-05-07T00:00:00"/>
    <x v="1"/>
    <x v="544"/>
    <x v="544"/>
    <x v="1"/>
    <x v="0"/>
    <x v="12"/>
    <x v="5"/>
    <n v="77095"/>
    <x v="2"/>
    <s v="TEC-PH-10001750"/>
    <x v="2"/>
    <x v="7"/>
    <s v="Samsung Rugby III"/>
    <n v="158.376"/>
    <n v="3"/>
    <n v="0.2"/>
    <n v="13.857900000000008"/>
    <s v="NO"/>
    <n v="95.025600000000011"/>
    <n v="380.10240000000005"/>
    <n v="5"/>
  </r>
  <r>
    <n v="4116"/>
    <s v="CA-2016-163573"/>
    <x v="390"/>
    <d v="2016-11-27T00:00:00"/>
    <x v="2"/>
    <x v="549"/>
    <x v="549"/>
    <x v="0"/>
    <x v="0"/>
    <x v="4"/>
    <x v="4"/>
    <n v="98105"/>
    <x v="1"/>
    <s v="OFF-BI-10004632"/>
    <x v="1"/>
    <x v="8"/>
    <s v="Ibico Hi-Tech Manual Binding System"/>
    <n v="1219.96"/>
    <n v="5"/>
    <n v="0.2"/>
    <n v="381.23749999999995"/>
    <s v="NO"/>
    <n v="1219.96"/>
    <n v="4879.84"/>
    <n v="3"/>
  </r>
  <r>
    <n v="4117"/>
    <s v="CA-2015-153416"/>
    <x v="27"/>
    <d v="2015-11-29T00:00:00"/>
    <x v="1"/>
    <x v="358"/>
    <x v="358"/>
    <x v="0"/>
    <x v="0"/>
    <x v="1"/>
    <x v="1"/>
    <n v="90036"/>
    <x v="1"/>
    <s v="OFF-BI-10002813"/>
    <x v="1"/>
    <x v="8"/>
    <s v="Avery Reinforcements for Hole-Punch Pages"/>
    <n v="3.1680000000000001"/>
    <n v="2"/>
    <n v="0.2"/>
    <n v="0.99"/>
    <s v="NO"/>
    <n v="1.2672000000000001"/>
    <n v="5.0688000000000004"/>
    <n v="5"/>
  </r>
  <r>
    <n v="4118"/>
    <s v="CA-2015-153416"/>
    <x v="27"/>
    <d v="2015-11-29T00:00:00"/>
    <x v="1"/>
    <x v="358"/>
    <x v="358"/>
    <x v="0"/>
    <x v="0"/>
    <x v="1"/>
    <x v="1"/>
    <n v="90036"/>
    <x v="1"/>
    <s v="OFF-PA-10002005"/>
    <x v="1"/>
    <x v="10"/>
    <s v="Xerox 225"/>
    <n v="19.440000000000001"/>
    <n v="3"/>
    <n v="0"/>
    <n v="9.3312000000000008"/>
    <s v="NO"/>
    <n v="0"/>
    <n v="58.320000000000007"/>
    <n v="5"/>
  </r>
  <r>
    <n v="4119"/>
    <s v="CA-2015-153416"/>
    <x v="27"/>
    <d v="2015-11-29T00:00:00"/>
    <x v="1"/>
    <x v="358"/>
    <x v="358"/>
    <x v="0"/>
    <x v="0"/>
    <x v="1"/>
    <x v="1"/>
    <n v="90036"/>
    <x v="1"/>
    <s v="OFF-ST-10000060"/>
    <x v="1"/>
    <x v="4"/>
    <s v="Fellowes Bankers Box Staxonsteel Drawer File/Stacking System"/>
    <n v="454.86"/>
    <n v="7"/>
    <n v="0"/>
    <n v="54.583200000000019"/>
    <s v="NO"/>
    <n v="0"/>
    <n v="3184.02"/>
    <n v="5"/>
  </r>
  <r>
    <n v="4120"/>
    <s v="CA-2015-153416"/>
    <x v="27"/>
    <d v="2015-11-29T00:00:00"/>
    <x v="1"/>
    <x v="358"/>
    <x v="358"/>
    <x v="0"/>
    <x v="0"/>
    <x v="1"/>
    <x v="1"/>
    <n v="90036"/>
    <x v="1"/>
    <s v="OFF-BI-10002706"/>
    <x v="1"/>
    <x v="8"/>
    <s v="Avery Premier Heavy-Duty Binder with Round Locking Rings"/>
    <n v="91.391999999999996"/>
    <n v="8"/>
    <n v="0.2"/>
    <n v="29.702399999999997"/>
    <s v="NO"/>
    <n v="146.22720000000001"/>
    <n v="584.90879999999993"/>
    <n v="5"/>
  </r>
  <r>
    <n v="4121"/>
    <s v="CA-2017-117394"/>
    <x v="507"/>
    <d v="2017-09-10T00:00:00"/>
    <x v="1"/>
    <x v="462"/>
    <x v="462"/>
    <x v="0"/>
    <x v="0"/>
    <x v="10"/>
    <x v="9"/>
    <n v="19120"/>
    <x v="3"/>
    <s v="TEC-AC-10000199"/>
    <x v="2"/>
    <x v="11"/>
    <s v="Kingston Digital DataTraveler 8GB USB 2.0"/>
    <n v="19.040000000000003"/>
    <n v="4"/>
    <n v="0.2"/>
    <n v="-1.4279999999999999"/>
    <s v="NO"/>
    <n v="15.232000000000003"/>
    <n v="60.928000000000011"/>
    <n v="6"/>
  </r>
  <r>
    <n v="4122"/>
    <s v="CA-2017-133823"/>
    <x v="943"/>
    <d v="2017-05-12T00:00:00"/>
    <x v="3"/>
    <x v="221"/>
    <x v="221"/>
    <x v="0"/>
    <x v="0"/>
    <x v="4"/>
    <x v="4"/>
    <n v="98103"/>
    <x v="1"/>
    <s v="OFF-PA-10002870"/>
    <x v="1"/>
    <x v="10"/>
    <s v="Ampad Phone Message Book, Recycled, 400 Message Capacity, 5 ¾” x 11”"/>
    <n v="37.44"/>
    <n v="6"/>
    <n v="0"/>
    <n v="16.847999999999999"/>
    <s v="NO"/>
    <n v="0"/>
    <n v="224.64"/>
    <n v="1"/>
  </r>
  <r>
    <n v="4123"/>
    <s v="CA-2017-133823"/>
    <x v="943"/>
    <d v="2017-05-12T00:00:00"/>
    <x v="3"/>
    <x v="221"/>
    <x v="221"/>
    <x v="0"/>
    <x v="0"/>
    <x v="4"/>
    <x v="4"/>
    <n v="98103"/>
    <x v="1"/>
    <s v="OFF-LA-10004545"/>
    <x v="1"/>
    <x v="2"/>
    <s v="Avery 50"/>
    <n v="37.589999999999996"/>
    <n v="3"/>
    <n v="0"/>
    <n v="17.667299999999997"/>
    <s v="NO"/>
    <n v="0"/>
    <n v="112.76999999999998"/>
    <n v="1"/>
  </r>
  <r>
    <n v="4124"/>
    <s v="CA-2017-133823"/>
    <x v="943"/>
    <d v="2017-05-12T00:00:00"/>
    <x v="3"/>
    <x v="221"/>
    <x v="221"/>
    <x v="0"/>
    <x v="0"/>
    <x v="4"/>
    <x v="4"/>
    <n v="98103"/>
    <x v="1"/>
    <s v="OFF-BI-10000962"/>
    <x v="1"/>
    <x v="8"/>
    <s v="Acco Flexible ACCOHIDE Square Ring Data Binder, Dark Blue, 11 1/2&quot; X 14&quot; 7/8&quot;"/>
    <n v="26.032"/>
    <n v="2"/>
    <n v="0.2"/>
    <n v="9.4365999999999985"/>
    <s v="NO"/>
    <n v="10.412800000000001"/>
    <n v="41.651200000000003"/>
    <n v="1"/>
  </r>
  <r>
    <n v="4125"/>
    <s v="CA-2014-127523"/>
    <x v="218"/>
    <d v="2014-05-18T00:00:00"/>
    <x v="1"/>
    <x v="410"/>
    <x v="410"/>
    <x v="1"/>
    <x v="0"/>
    <x v="232"/>
    <x v="15"/>
    <n v="13601"/>
    <x v="3"/>
    <s v="OFF-AP-10004249"/>
    <x v="1"/>
    <x v="9"/>
    <s v="Staple holder"/>
    <n v="35.910000000000004"/>
    <n v="3"/>
    <n v="0"/>
    <n v="9.6956999999999987"/>
    <s v="NO"/>
    <n v="0"/>
    <n v="107.73000000000002"/>
    <n v="7"/>
  </r>
  <r>
    <n v="4126"/>
    <s v="CA-2017-123239"/>
    <x v="944"/>
    <d v="2017-07-31T00:00:00"/>
    <x v="0"/>
    <x v="207"/>
    <x v="207"/>
    <x v="0"/>
    <x v="0"/>
    <x v="108"/>
    <x v="2"/>
    <n v="32216"/>
    <x v="0"/>
    <s v="FUR-FU-10001602"/>
    <x v="0"/>
    <x v="5"/>
    <s v="Eldon Delta Triangular Chair Mat, 52&quot; x 58&quot;, Clear"/>
    <n v="91.032000000000011"/>
    <n v="3"/>
    <n v="0.2"/>
    <n v="-2.2758000000000109"/>
    <s v="NO"/>
    <n v="54.619200000000006"/>
    <n v="218.4768"/>
    <n v="4"/>
  </r>
  <r>
    <n v="4127"/>
    <s v="CA-2017-156769"/>
    <x v="636"/>
    <d v="2017-05-09T00:00:00"/>
    <x v="2"/>
    <x v="47"/>
    <x v="47"/>
    <x v="0"/>
    <x v="0"/>
    <x v="81"/>
    <x v="17"/>
    <n v="22204"/>
    <x v="0"/>
    <s v="OFF-AR-10003179"/>
    <x v="1"/>
    <x v="6"/>
    <s v="Dixon Ticonderoga Core-Lock Colored Pencils"/>
    <n v="54.66"/>
    <n v="6"/>
    <n v="0"/>
    <n v="18.037799999999997"/>
    <s v="NO"/>
    <n v="0"/>
    <n v="327.96"/>
    <n v="3"/>
  </r>
  <r>
    <n v="4128"/>
    <s v="CA-2014-127299"/>
    <x v="111"/>
    <d v="2014-09-24T00:00:00"/>
    <x v="1"/>
    <x v="252"/>
    <x v="252"/>
    <x v="0"/>
    <x v="0"/>
    <x v="35"/>
    <x v="3"/>
    <n v="28205"/>
    <x v="0"/>
    <s v="OFF-ST-10003722"/>
    <x v="1"/>
    <x v="4"/>
    <s v="Project Tote Personal File"/>
    <n v="67.343999999999994"/>
    <n v="6"/>
    <n v="0.2"/>
    <n v="7.5761999999999894"/>
    <s v="NO"/>
    <n v="80.812799999999996"/>
    <n v="323.25119999999998"/>
    <n v="5"/>
  </r>
  <r>
    <n v="4129"/>
    <s v="CA-2014-127299"/>
    <x v="111"/>
    <d v="2014-09-24T00:00:00"/>
    <x v="1"/>
    <x v="252"/>
    <x v="252"/>
    <x v="0"/>
    <x v="0"/>
    <x v="35"/>
    <x v="3"/>
    <n v="28205"/>
    <x v="0"/>
    <s v="TEC-MA-10001127"/>
    <x v="2"/>
    <x v="15"/>
    <s v="HP Designjet T520 Inkjet Large Format Printer - 24&quot; Color"/>
    <n v="2624.9850000000001"/>
    <n v="3"/>
    <n v="0.5"/>
    <n v="-944.99460000000045"/>
    <s v="NO"/>
    <n v="3937.4775"/>
    <n v="3937.4775"/>
    <n v="5"/>
  </r>
  <r>
    <n v="4130"/>
    <s v="CA-2015-121272"/>
    <x v="368"/>
    <d v="2015-04-04T00:00:00"/>
    <x v="1"/>
    <x v="157"/>
    <x v="157"/>
    <x v="0"/>
    <x v="0"/>
    <x v="4"/>
    <x v="4"/>
    <n v="98103"/>
    <x v="1"/>
    <s v="OFF-AP-10001947"/>
    <x v="1"/>
    <x v="9"/>
    <s v="Acco 6 Outlet Guardian Premium Plus Surge Suppressor"/>
    <n v="73.28"/>
    <n v="4"/>
    <n v="0"/>
    <n v="21.251199999999997"/>
    <s v="NO"/>
    <n v="0"/>
    <n v="293.12"/>
    <n v="6"/>
  </r>
  <r>
    <n v="4131"/>
    <s v="CA-2014-115336"/>
    <x v="728"/>
    <d v="2014-11-25T00:00:00"/>
    <x v="1"/>
    <x v="448"/>
    <x v="448"/>
    <x v="1"/>
    <x v="0"/>
    <x v="22"/>
    <x v="10"/>
    <n v="60623"/>
    <x v="2"/>
    <s v="OFF-BI-10001107"/>
    <x v="1"/>
    <x v="8"/>
    <s v="GBC White Gloss Covers, Plain Front"/>
    <n v="14.479999999999997"/>
    <n v="5"/>
    <n v="0.8"/>
    <n v="-23.89200000000001"/>
    <s v="NO"/>
    <n v="57.919999999999987"/>
    <n v="14.47999999999999"/>
    <n v="7"/>
  </r>
  <r>
    <n v="4132"/>
    <s v="CA-2015-111703"/>
    <x v="740"/>
    <d v="2015-07-09T00:00:00"/>
    <x v="1"/>
    <x v="41"/>
    <x v="41"/>
    <x v="0"/>
    <x v="0"/>
    <x v="389"/>
    <x v="2"/>
    <n v="33021"/>
    <x v="0"/>
    <s v="OFF-PA-10000349"/>
    <x v="1"/>
    <x v="10"/>
    <s v="Easy-staple paper"/>
    <n v="11.952000000000002"/>
    <n v="3"/>
    <n v="0.2"/>
    <n v="4.0338000000000003"/>
    <s v="NO"/>
    <n v="7.1712000000000025"/>
    <n v="28.684800000000006"/>
    <n v="7"/>
  </r>
  <r>
    <n v="4133"/>
    <s v="CA-2015-111703"/>
    <x v="740"/>
    <d v="2015-07-09T00:00:00"/>
    <x v="1"/>
    <x v="41"/>
    <x v="41"/>
    <x v="0"/>
    <x v="0"/>
    <x v="389"/>
    <x v="2"/>
    <n v="33021"/>
    <x v="0"/>
    <s v="OFF-PA-10003349"/>
    <x v="1"/>
    <x v="10"/>
    <s v="Xerox 1957"/>
    <n v="15.552000000000003"/>
    <n v="3"/>
    <n v="0.2"/>
    <n v="5.6375999999999999"/>
    <s v="NO"/>
    <n v="9.3312000000000008"/>
    <n v="37.324800000000003"/>
    <n v="7"/>
  </r>
  <r>
    <n v="4134"/>
    <s v="CA-2014-128839"/>
    <x v="78"/>
    <d v="2014-09-13T00:00:00"/>
    <x v="1"/>
    <x v="74"/>
    <x v="74"/>
    <x v="0"/>
    <x v="0"/>
    <x v="269"/>
    <x v="17"/>
    <n v="23320"/>
    <x v="0"/>
    <s v="OFF-FA-10002280"/>
    <x v="1"/>
    <x v="13"/>
    <s v="Advantus Plastic Paper Clips"/>
    <n v="45"/>
    <n v="9"/>
    <n v="0"/>
    <n v="21.599999999999998"/>
    <s v="NO"/>
    <n v="0"/>
    <n v="405"/>
    <n v="5"/>
  </r>
  <r>
    <n v="4135"/>
    <s v="CA-2014-128839"/>
    <x v="78"/>
    <d v="2014-09-13T00:00:00"/>
    <x v="1"/>
    <x v="74"/>
    <x v="74"/>
    <x v="0"/>
    <x v="0"/>
    <x v="269"/>
    <x v="17"/>
    <n v="23320"/>
    <x v="0"/>
    <s v="TEC-MA-10000029"/>
    <x v="2"/>
    <x v="15"/>
    <s v="Epson WorkForce WF-2530 All-in-One Printer, Copier Scanner"/>
    <n v="209.96999999999997"/>
    <n v="3"/>
    <n v="0"/>
    <n v="90.287100000000009"/>
    <s v="NO"/>
    <n v="0"/>
    <n v="629.90999999999985"/>
    <n v="5"/>
  </r>
  <r>
    <n v="4136"/>
    <s v="CA-2017-105914"/>
    <x v="280"/>
    <d v="2017-10-08T00:00:00"/>
    <x v="1"/>
    <x v="391"/>
    <x v="391"/>
    <x v="2"/>
    <x v="0"/>
    <x v="1"/>
    <x v="1"/>
    <n v="90036"/>
    <x v="1"/>
    <s v="OFF-BI-10002854"/>
    <x v="1"/>
    <x v="8"/>
    <s v="Performers Binder/Pad Holder, Black"/>
    <n v="112.12000000000002"/>
    <n v="5"/>
    <n v="0.2"/>
    <n v="42.045000000000002"/>
    <s v="NO"/>
    <n v="112.12000000000003"/>
    <n v="448.48000000000013"/>
    <n v="6"/>
  </r>
  <r>
    <n v="4137"/>
    <s v="CA-2017-105914"/>
    <x v="280"/>
    <d v="2017-10-08T00:00:00"/>
    <x v="1"/>
    <x v="391"/>
    <x v="391"/>
    <x v="2"/>
    <x v="0"/>
    <x v="1"/>
    <x v="1"/>
    <n v="90036"/>
    <x v="1"/>
    <s v="OFF-ST-10003716"/>
    <x v="1"/>
    <x v="4"/>
    <s v="Tennsco Double-Tier Lockers"/>
    <n v="1575.14"/>
    <n v="7"/>
    <n v="0"/>
    <n v="204.76820000000001"/>
    <s v="NO"/>
    <n v="0"/>
    <n v="11025.980000000001"/>
    <n v="6"/>
  </r>
  <r>
    <n v="4138"/>
    <s v="CA-2017-110926"/>
    <x v="123"/>
    <d v="2017-11-23T00:00:00"/>
    <x v="1"/>
    <x v="732"/>
    <x v="732"/>
    <x v="0"/>
    <x v="0"/>
    <x v="166"/>
    <x v="17"/>
    <n v="22304"/>
    <x v="0"/>
    <s v="OFF-FA-10000624"/>
    <x v="1"/>
    <x v="13"/>
    <s v="OIC Binder Clips"/>
    <n v="25.060000000000002"/>
    <n v="7"/>
    <n v="0"/>
    <n v="12.530000000000001"/>
    <s v="NO"/>
    <n v="0"/>
    <n v="175.42000000000002"/>
    <n v="4"/>
  </r>
  <r>
    <n v="4139"/>
    <s v="CA-2016-117226"/>
    <x v="945"/>
    <d v="2017-01-01T00:00:00"/>
    <x v="2"/>
    <x v="470"/>
    <x v="470"/>
    <x v="1"/>
    <x v="0"/>
    <x v="390"/>
    <x v="5"/>
    <n v="77536"/>
    <x v="2"/>
    <s v="OFF-BI-10004654"/>
    <x v="1"/>
    <x v="8"/>
    <s v="Avery Binding System Hidden Tab Executive Style Index Sets"/>
    <n v="6.9239999999999977"/>
    <n v="6"/>
    <n v="0.8"/>
    <n v="-10.385999999999999"/>
    <s v="NO"/>
    <n v="33.235199999999985"/>
    <n v="8.308799999999998"/>
    <n v="2"/>
  </r>
  <r>
    <n v="4140"/>
    <s v="CA-2017-127313"/>
    <x v="96"/>
    <d v="2017-12-04T00:00:00"/>
    <x v="2"/>
    <x v="267"/>
    <x v="267"/>
    <x v="0"/>
    <x v="0"/>
    <x v="10"/>
    <x v="9"/>
    <n v="19120"/>
    <x v="3"/>
    <s v="OFF-ST-10001228"/>
    <x v="1"/>
    <x v="4"/>
    <s v="Personal File Boxes with Fold-Down Carry Handle"/>
    <n v="37.392000000000003"/>
    <n v="3"/>
    <n v="0.2"/>
    <n v="2.336999999999998"/>
    <s v="NO"/>
    <n v="22.435200000000005"/>
    <n v="89.740800000000007"/>
    <n v="3"/>
  </r>
  <r>
    <n v="4141"/>
    <s v="CA-2017-127313"/>
    <x v="96"/>
    <d v="2017-12-04T00:00:00"/>
    <x v="2"/>
    <x v="267"/>
    <x v="267"/>
    <x v="0"/>
    <x v="0"/>
    <x v="10"/>
    <x v="9"/>
    <n v="19120"/>
    <x v="3"/>
    <s v="FUR-FU-10003798"/>
    <x v="0"/>
    <x v="5"/>
    <s v="Ultra Door Kickplate, 8&quot;H x 34&quot;W"/>
    <n v="79.12"/>
    <n v="5"/>
    <n v="0.2"/>
    <n v="13.845999999999997"/>
    <s v="NO"/>
    <n v="79.12"/>
    <n v="316.48"/>
    <n v="3"/>
  </r>
  <r>
    <n v="4142"/>
    <s v="CA-2016-136287"/>
    <x v="900"/>
    <d v="2016-06-17T00:00:00"/>
    <x v="1"/>
    <x v="196"/>
    <x v="196"/>
    <x v="0"/>
    <x v="0"/>
    <x v="391"/>
    <x v="41"/>
    <n v="67212"/>
    <x v="2"/>
    <s v="OFF-LA-10003148"/>
    <x v="1"/>
    <x v="2"/>
    <s v="Avery 51"/>
    <n v="18.899999999999999"/>
    <n v="3"/>
    <n v="0"/>
    <n v="8.6939999999999991"/>
    <s v="NO"/>
    <n v="0"/>
    <n v="56.699999999999996"/>
    <n v="4"/>
  </r>
  <r>
    <n v="4143"/>
    <s v="US-2014-107699"/>
    <x v="946"/>
    <d v="2014-05-23T00:00:00"/>
    <x v="1"/>
    <x v="581"/>
    <x v="581"/>
    <x v="0"/>
    <x v="0"/>
    <x v="297"/>
    <x v="12"/>
    <n v="48640"/>
    <x v="2"/>
    <s v="OFF-BI-10001249"/>
    <x v="1"/>
    <x v="8"/>
    <s v="Avery Heavy-Duty EZD View Binder with Locking Rings"/>
    <n v="57.42"/>
    <n v="9"/>
    <n v="0"/>
    <n v="26.413199999999996"/>
    <s v="NO"/>
    <n v="0"/>
    <n v="516.78"/>
    <n v="4"/>
  </r>
  <r>
    <n v="4144"/>
    <s v="CA-2017-112725"/>
    <x v="289"/>
    <d v="2017-02-06T00:00:00"/>
    <x v="1"/>
    <x v="258"/>
    <x v="258"/>
    <x v="2"/>
    <x v="0"/>
    <x v="8"/>
    <x v="1"/>
    <n v="94110"/>
    <x v="1"/>
    <s v="OFF-AR-10003759"/>
    <x v="1"/>
    <x v="6"/>
    <s v="Crayola Anti Dust Chalk, 12/Pack"/>
    <n v="12.74"/>
    <n v="7"/>
    <n v="0"/>
    <n v="5.7329999999999997"/>
    <s v="Yes"/>
    <n v="0"/>
    <n v="89.18"/>
    <n v="7"/>
  </r>
  <r>
    <n v="4145"/>
    <s v="CA-2017-112725"/>
    <x v="289"/>
    <d v="2017-02-06T00:00:00"/>
    <x v="1"/>
    <x v="258"/>
    <x v="258"/>
    <x v="2"/>
    <x v="0"/>
    <x v="8"/>
    <x v="1"/>
    <n v="94110"/>
    <x v="1"/>
    <s v="OFF-AR-10001227"/>
    <x v="1"/>
    <x v="6"/>
    <s v="Newell 338"/>
    <n v="8.82"/>
    <n v="3"/>
    <n v="0"/>
    <n v="2.3814000000000002"/>
    <s v="Yes"/>
    <n v="0"/>
    <n v="26.46"/>
    <n v="7"/>
  </r>
  <r>
    <n v="4146"/>
    <s v="CA-2017-112725"/>
    <x v="289"/>
    <d v="2017-02-06T00:00:00"/>
    <x v="1"/>
    <x v="258"/>
    <x v="258"/>
    <x v="2"/>
    <x v="0"/>
    <x v="8"/>
    <x v="1"/>
    <n v="94110"/>
    <x v="1"/>
    <s v="FUR-CH-10000863"/>
    <x v="0"/>
    <x v="1"/>
    <s v="Novimex Swivel Fabric Task Chair"/>
    <n v="120.78399999999999"/>
    <n v="1"/>
    <n v="0.2"/>
    <n v="-13.588200000000001"/>
    <s v="Yes"/>
    <n v="24.1568"/>
    <n v="96.627199999999988"/>
    <n v="7"/>
  </r>
  <r>
    <n v="4147"/>
    <s v="CA-2015-136196"/>
    <x v="109"/>
    <d v="2015-12-04T00:00:00"/>
    <x v="1"/>
    <x v="599"/>
    <x v="599"/>
    <x v="0"/>
    <x v="0"/>
    <x v="210"/>
    <x v="15"/>
    <n v="11520"/>
    <x v="3"/>
    <s v="FUR-FU-10004017"/>
    <x v="0"/>
    <x v="5"/>
    <s v="Tenex Contemporary Contur Chairmats for Low and Medium Pile Carpet, Computer, 39&quot; x 49&quot;"/>
    <n v="322.59000000000003"/>
    <n v="3"/>
    <n v="0"/>
    <n v="64.518000000000001"/>
    <s v="NO"/>
    <n v="0"/>
    <n v="967.7700000000001"/>
    <n v="6"/>
  </r>
  <r>
    <n v="4148"/>
    <s v="CA-2017-106068"/>
    <x v="436"/>
    <d v="2017-10-28T00:00:00"/>
    <x v="1"/>
    <x v="713"/>
    <x v="713"/>
    <x v="0"/>
    <x v="0"/>
    <x v="89"/>
    <x v="5"/>
    <n v="78745"/>
    <x v="2"/>
    <s v="OFF-BI-10000962"/>
    <x v="1"/>
    <x v="8"/>
    <s v="Acco Flexible ACCOHIDE Square Ring Data Binder, Dark Blue, 11 1/2&quot; X 14&quot; 7/8&quot;"/>
    <n v="9.7619999999999969"/>
    <n v="3"/>
    <n v="0.8"/>
    <n v="-15.131100000000004"/>
    <s v="NO"/>
    <n v="23.428799999999995"/>
    <n v="5.8571999999999953"/>
    <n v="5"/>
  </r>
  <r>
    <n v="4149"/>
    <s v="CA-2017-106068"/>
    <x v="436"/>
    <d v="2017-10-28T00:00:00"/>
    <x v="1"/>
    <x v="713"/>
    <x v="713"/>
    <x v="0"/>
    <x v="0"/>
    <x v="89"/>
    <x v="5"/>
    <n v="78745"/>
    <x v="2"/>
    <s v="OFF-ST-10004507"/>
    <x v="1"/>
    <x v="4"/>
    <s v="Advantus Rolling Storage Box"/>
    <n v="13.719999999999999"/>
    <n v="1"/>
    <n v="0.2"/>
    <n v="1.2004999999999999"/>
    <s v="NO"/>
    <n v="2.7439999999999998"/>
    <n v="10.975999999999999"/>
    <n v="5"/>
  </r>
  <r>
    <n v="4150"/>
    <s v="CA-2017-106068"/>
    <x v="436"/>
    <d v="2017-10-28T00:00:00"/>
    <x v="1"/>
    <x v="713"/>
    <x v="713"/>
    <x v="0"/>
    <x v="0"/>
    <x v="89"/>
    <x v="5"/>
    <n v="78745"/>
    <x v="2"/>
    <s v="TEC-AC-10002942"/>
    <x v="2"/>
    <x v="11"/>
    <s v="WD My Passport Ultra 1TB Portable External Hard Drive"/>
    <n v="55.2"/>
    <n v="1"/>
    <n v="0.2"/>
    <n v="-2.0700000000000038"/>
    <s v="NO"/>
    <n v="11.040000000000001"/>
    <n v="44.160000000000004"/>
    <n v="5"/>
  </r>
  <r>
    <n v="4151"/>
    <s v="CA-2017-106068"/>
    <x v="436"/>
    <d v="2017-10-28T00:00:00"/>
    <x v="1"/>
    <x v="713"/>
    <x v="713"/>
    <x v="0"/>
    <x v="0"/>
    <x v="89"/>
    <x v="5"/>
    <n v="78745"/>
    <x v="2"/>
    <s v="OFF-ST-10002344"/>
    <x v="1"/>
    <x v="4"/>
    <s v="Carina 42&quot;Hx23 3/4&quot;W Media Storage Unit"/>
    <n v="259.13600000000002"/>
    <n v="4"/>
    <n v="0.2"/>
    <n v="-58.305599999999984"/>
    <s v="NO"/>
    <n v="207.30880000000002"/>
    <n v="829.23520000000008"/>
    <n v="5"/>
  </r>
  <r>
    <n v="4152"/>
    <s v="CA-2017-100160"/>
    <x v="210"/>
    <d v="2017-09-11T00:00:00"/>
    <x v="1"/>
    <x v="90"/>
    <x v="90"/>
    <x v="0"/>
    <x v="0"/>
    <x v="10"/>
    <x v="9"/>
    <n v="19134"/>
    <x v="3"/>
    <s v="OFF-LA-10002475"/>
    <x v="1"/>
    <x v="2"/>
    <s v="Avery 519"/>
    <n v="29.24"/>
    <n v="5"/>
    <n v="0.2"/>
    <n v="9.8685000000000009"/>
    <s v="NO"/>
    <n v="29.24"/>
    <n v="116.96"/>
    <n v="4"/>
  </r>
  <r>
    <n v="4153"/>
    <s v="CA-2017-100160"/>
    <x v="210"/>
    <d v="2017-09-11T00:00:00"/>
    <x v="1"/>
    <x v="90"/>
    <x v="90"/>
    <x v="0"/>
    <x v="0"/>
    <x v="10"/>
    <x v="9"/>
    <n v="19134"/>
    <x v="3"/>
    <s v="OFF-PA-10003072"/>
    <x v="1"/>
    <x v="10"/>
    <s v="Eureka Recycled Copy Paper 8 1/2&quot; x 11&quot;, Ream"/>
    <n v="15.552000000000003"/>
    <n v="3"/>
    <n v="0.2"/>
    <n v="5.4432"/>
    <s v="NO"/>
    <n v="9.3312000000000008"/>
    <n v="37.324800000000003"/>
    <n v="4"/>
  </r>
  <r>
    <n v="4154"/>
    <s v="CA-2017-100160"/>
    <x v="210"/>
    <d v="2017-09-11T00:00:00"/>
    <x v="1"/>
    <x v="90"/>
    <x v="90"/>
    <x v="0"/>
    <x v="0"/>
    <x v="10"/>
    <x v="9"/>
    <n v="19134"/>
    <x v="3"/>
    <s v="OFF-EN-10001509"/>
    <x v="1"/>
    <x v="12"/>
    <s v="Poly String Tie Envelopes"/>
    <n v="4.8960000000000008"/>
    <n v="3"/>
    <n v="0.2"/>
    <n v="1.6523999999999992"/>
    <s v="NO"/>
    <n v="2.9376000000000007"/>
    <n v="11.750400000000003"/>
    <n v="4"/>
  </r>
  <r>
    <n v="4155"/>
    <s v="CA-2016-139689"/>
    <x v="723"/>
    <d v="2017-01-03T00:00:00"/>
    <x v="1"/>
    <x v="172"/>
    <x v="172"/>
    <x v="1"/>
    <x v="0"/>
    <x v="39"/>
    <x v="18"/>
    <n v="37620"/>
    <x v="0"/>
    <s v="OFF-BI-10004781"/>
    <x v="1"/>
    <x v="8"/>
    <s v="GBC Wire Binding Strips"/>
    <n v="38.088000000000001"/>
    <n v="4"/>
    <n v="0.7"/>
    <n v="-27.93119999999999"/>
    <s v="NO"/>
    <n v="106.6464"/>
    <n v="45.705600000000004"/>
    <n v="5"/>
  </r>
  <r>
    <n v="4156"/>
    <s v="CA-2016-139689"/>
    <x v="723"/>
    <d v="2017-01-03T00:00:00"/>
    <x v="1"/>
    <x v="172"/>
    <x v="172"/>
    <x v="1"/>
    <x v="0"/>
    <x v="39"/>
    <x v="18"/>
    <n v="37620"/>
    <x v="0"/>
    <s v="OFF-BI-10000145"/>
    <x v="1"/>
    <x v="8"/>
    <s v="Zipper Ring Binder Pockets"/>
    <n v="2.8080000000000007"/>
    <n v="3"/>
    <n v="0.7"/>
    <n v="-1.9656000000000002"/>
    <s v="NO"/>
    <n v="5.8968000000000016"/>
    <n v="2.5272000000000014"/>
    <n v="5"/>
  </r>
  <r>
    <n v="4157"/>
    <s v="CA-2015-101091"/>
    <x v="901"/>
    <d v="2015-12-09T00:00:00"/>
    <x v="0"/>
    <x v="573"/>
    <x v="573"/>
    <x v="0"/>
    <x v="0"/>
    <x v="10"/>
    <x v="9"/>
    <n v="19140"/>
    <x v="3"/>
    <s v="TEC-AC-10003280"/>
    <x v="2"/>
    <x v="11"/>
    <s v="Belkin F8E887 USB Wired Ergonomic Keyboard"/>
    <n v="47.984000000000002"/>
    <n v="2"/>
    <n v="0.2"/>
    <n v="0.59979999999999656"/>
    <s v="NO"/>
    <n v="19.193600000000004"/>
    <n v="76.7744"/>
    <n v="4"/>
  </r>
  <r>
    <n v="4158"/>
    <s v="CA-2015-101091"/>
    <x v="901"/>
    <d v="2015-12-09T00:00:00"/>
    <x v="0"/>
    <x v="573"/>
    <x v="573"/>
    <x v="0"/>
    <x v="0"/>
    <x v="10"/>
    <x v="9"/>
    <n v="19140"/>
    <x v="3"/>
    <s v="OFF-BI-10001107"/>
    <x v="1"/>
    <x v="8"/>
    <s v="GBC White Gloss Covers, Plain Front"/>
    <n v="26.064000000000007"/>
    <n v="6"/>
    <n v="0.7"/>
    <n v="-19.982399999999991"/>
    <s v="NO"/>
    <n v="109.46880000000003"/>
    <n v="46.915200000000013"/>
    <n v="4"/>
  </r>
  <r>
    <n v="4159"/>
    <s v="CA-2014-126907"/>
    <x v="301"/>
    <d v="2014-11-08T00:00:00"/>
    <x v="1"/>
    <x v="416"/>
    <x v="416"/>
    <x v="1"/>
    <x v="0"/>
    <x v="22"/>
    <x v="10"/>
    <n v="60610"/>
    <x v="2"/>
    <s v="OFF-PA-10000533"/>
    <x v="1"/>
    <x v="10"/>
    <s v="Southworth Parchment Paper &amp; Envelopes"/>
    <n v="15.696000000000002"/>
    <n v="3"/>
    <n v="0.2"/>
    <n v="5.1011999999999995"/>
    <s v="NO"/>
    <n v="9.417600000000002"/>
    <n v="37.670400000000008"/>
    <n v="7"/>
  </r>
  <r>
    <n v="4160"/>
    <s v="US-2016-164588"/>
    <x v="947"/>
    <d v="2016-04-23T00:00:00"/>
    <x v="1"/>
    <x v="275"/>
    <x v="275"/>
    <x v="0"/>
    <x v="0"/>
    <x v="38"/>
    <x v="32"/>
    <n v="31907"/>
    <x v="0"/>
    <s v="OFF-AR-10003056"/>
    <x v="1"/>
    <x v="6"/>
    <s v="Newell 341"/>
    <n v="12.84"/>
    <n v="3"/>
    <n v="0"/>
    <n v="3.7235999999999989"/>
    <s v="NO"/>
    <n v="0"/>
    <n v="38.519999999999996"/>
    <n v="7"/>
  </r>
  <r>
    <n v="4161"/>
    <s v="CA-2017-115546"/>
    <x v="304"/>
    <d v="2017-05-18T00:00:00"/>
    <x v="1"/>
    <x v="733"/>
    <x v="733"/>
    <x v="0"/>
    <x v="0"/>
    <x v="20"/>
    <x v="15"/>
    <n v="10035"/>
    <x v="3"/>
    <s v="TEC-PH-10002834"/>
    <x v="2"/>
    <x v="7"/>
    <s v="Google Nexus 5"/>
    <n v="539.97"/>
    <n v="3"/>
    <n v="0"/>
    <n v="134.99250000000001"/>
    <s v="NO"/>
    <n v="0"/>
    <n v="1619.91"/>
    <n v="4"/>
  </r>
  <r>
    <n v="4162"/>
    <s v="CA-2017-115546"/>
    <x v="304"/>
    <d v="2017-05-18T00:00:00"/>
    <x v="1"/>
    <x v="733"/>
    <x v="733"/>
    <x v="0"/>
    <x v="0"/>
    <x v="20"/>
    <x v="15"/>
    <n v="10035"/>
    <x v="3"/>
    <s v="OFF-ST-10002214"/>
    <x v="1"/>
    <x v="4"/>
    <s v="X-Rack File for Hanging Folders"/>
    <n v="22.58"/>
    <n v="2"/>
    <n v="0"/>
    <n v="5.8707999999999991"/>
    <s v="NO"/>
    <n v="0"/>
    <n v="45.16"/>
    <n v="4"/>
  </r>
  <r>
    <n v="4163"/>
    <s v="CA-2015-163587"/>
    <x v="948"/>
    <d v="2015-03-18T00:00:00"/>
    <x v="1"/>
    <x v="212"/>
    <x v="212"/>
    <x v="0"/>
    <x v="0"/>
    <x v="18"/>
    <x v="38"/>
    <n v="3820"/>
    <x v="3"/>
    <s v="OFF-LA-10004484"/>
    <x v="1"/>
    <x v="2"/>
    <s v="Avery 476"/>
    <n v="16.52"/>
    <n v="4"/>
    <n v="0"/>
    <n v="7.5991999999999997"/>
    <s v="NO"/>
    <n v="0"/>
    <n v="66.08"/>
    <n v="4"/>
  </r>
  <r>
    <n v="4164"/>
    <s v="CA-2015-163587"/>
    <x v="948"/>
    <d v="2015-03-18T00:00:00"/>
    <x v="1"/>
    <x v="212"/>
    <x v="212"/>
    <x v="0"/>
    <x v="0"/>
    <x v="18"/>
    <x v="38"/>
    <n v="3820"/>
    <x v="3"/>
    <s v="OFF-BI-10003091"/>
    <x v="1"/>
    <x v="8"/>
    <s v="GBC DocuBind TL200 Manual Binding Machine"/>
    <n v="671.93999999999994"/>
    <n v="3"/>
    <n v="0"/>
    <n v="315.81179999999995"/>
    <s v="NO"/>
    <n v="0"/>
    <n v="2015.8199999999997"/>
    <n v="4"/>
  </r>
  <r>
    <n v="4165"/>
    <s v="US-2017-106131"/>
    <x v="424"/>
    <d v="2017-01-16T00:00:00"/>
    <x v="2"/>
    <x v="734"/>
    <x v="734"/>
    <x v="1"/>
    <x v="0"/>
    <x v="34"/>
    <x v="22"/>
    <n v="80013"/>
    <x v="1"/>
    <s v="TEC-AC-10003027"/>
    <x v="2"/>
    <x v="11"/>
    <s v="Imation 8GB Mini TravelDrive USB 2.0 Flash Drive"/>
    <n v="169.06400000000002"/>
    <n v="7"/>
    <n v="0.2"/>
    <n v="-14.793099999999995"/>
    <s v="NO"/>
    <n v="236.68960000000004"/>
    <n v="946.75840000000005"/>
    <n v="2"/>
  </r>
  <r>
    <n v="4166"/>
    <s v="US-2017-106131"/>
    <x v="424"/>
    <d v="2017-01-16T00:00:00"/>
    <x v="2"/>
    <x v="734"/>
    <x v="734"/>
    <x v="1"/>
    <x v="0"/>
    <x v="34"/>
    <x v="22"/>
    <n v="80013"/>
    <x v="1"/>
    <s v="OFF-ST-10003638"/>
    <x v="1"/>
    <x v="4"/>
    <s v="Mobile Personal File Cube"/>
    <n v="168.624"/>
    <n v="9"/>
    <n v="0.2"/>
    <n v="14.754599999999996"/>
    <s v="NO"/>
    <n v="303.52320000000003"/>
    <n v="1214.0927999999999"/>
    <n v="2"/>
  </r>
  <r>
    <n v="4167"/>
    <s v="CA-2015-160213"/>
    <x v="936"/>
    <d v="2015-03-13T00:00:00"/>
    <x v="1"/>
    <x v="255"/>
    <x v="255"/>
    <x v="1"/>
    <x v="0"/>
    <x v="85"/>
    <x v="15"/>
    <n v="11561"/>
    <x v="3"/>
    <s v="OFF-PA-10003848"/>
    <x v="1"/>
    <x v="10"/>
    <s v="Xerox 1997"/>
    <n v="19.440000000000001"/>
    <n v="3"/>
    <n v="0"/>
    <n v="9.3312000000000008"/>
    <s v="NO"/>
    <n v="0"/>
    <n v="58.320000000000007"/>
    <n v="5"/>
  </r>
  <r>
    <n v="4168"/>
    <s v="CA-2014-157924"/>
    <x v="856"/>
    <d v="2014-10-13T00:00:00"/>
    <x v="2"/>
    <x v="66"/>
    <x v="66"/>
    <x v="0"/>
    <x v="0"/>
    <x v="45"/>
    <x v="1"/>
    <n v="91104"/>
    <x v="1"/>
    <s v="OFF-ST-10002352"/>
    <x v="1"/>
    <x v="4"/>
    <s v="Iris Project Case"/>
    <n v="31.92"/>
    <n v="4"/>
    <n v="0"/>
    <n v="8.299199999999999"/>
    <s v="Yes"/>
    <n v="0"/>
    <n v="127.68"/>
    <n v="2"/>
  </r>
  <r>
    <n v="4169"/>
    <s v="CA-2014-157924"/>
    <x v="856"/>
    <d v="2014-10-13T00:00:00"/>
    <x v="2"/>
    <x v="66"/>
    <x v="66"/>
    <x v="0"/>
    <x v="0"/>
    <x v="45"/>
    <x v="1"/>
    <n v="91104"/>
    <x v="1"/>
    <s v="FUR-CH-10000229"/>
    <x v="0"/>
    <x v="1"/>
    <s v="Global Enterprise Series Seating High-Back Swivel/Tilt Chairs"/>
    <n v="433.56800000000004"/>
    <n v="2"/>
    <n v="0.2"/>
    <n v="-65.035200000000046"/>
    <s v="Yes"/>
    <n v="173.42720000000003"/>
    <n v="693.70880000000011"/>
    <n v="2"/>
  </r>
  <r>
    <n v="4170"/>
    <s v="CA-2015-100216"/>
    <x v="657"/>
    <d v="2015-04-14T00:00:00"/>
    <x v="2"/>
    <x v="707"/>
    <x v="707"/>
    <x v="2"/>
    <x v="0"/>
    <x v="123"/>
    <x v="16"/>
    <n v="85204"/>
    <x v="1"/>
    <s v="OFF-PA-10000788"/>
    <x v="1"/>
    <x v="10"/>
    <s v="Xerox 210"/>
    <n v="31.104000000000006"/>
    <n v="6"/>
    <n v="0.2"/>
    <n v="10.8864"/>
    <s v="NO"/>
    <n v="37.324800000000003"/>
    <n v="149.29920000000001"/>
    <n v="1"/>
  </r>
  <r>
    <n v="4171"/>
    <s v="CA-2015-100216"/>
    <x v="657"/>
    <d v="2015-04-14T00:00:00"/>
    <x v="2"/>
    <x v="707"/>
    <x v="707"/>
    <x v="2"/>
    <x v="0"/>
    <x v="123"/>
    <x v="16"/>
    <n v="85204"/>
    <x v="1"/>
    <s v="OFF-PA-10002968"/>
    <x v="1"/>
    <x v="10"/>
    <s v="Xerox 1973"/>
    <n v="54.816000000000003"/>
    <n v="3"/>
    <n v="0.2"/>
    <n v="17.815199999999997"/>
    <s v="NO"/>
    <n v="32.889600000000002"/>
    <n v="131.55840000000001"/>
    <n v="1"/>
  </r>
  <r>
    <n v="4172"/>
    <s v="CA-2017-100601"/>
    <x v="673"/>
    <d v="2017-11-20T00:00:00"/>
    <x v="1"/>
    <x v="271"/>
    <x v="271"/>
    <x v="0"/>
    <x v="0"/>
    <x v="201"/>
    <x v="1"/>
    <n v="93727"/>
    <x v="1"/>
    <s v="OFF-ST-10002486"/>
    <x v="1"/>
    <x v="4"/>
    <s v="Eldon Shelf Savers Cubes and Bins"/>
    <n v="48.86"/>
    <n v="7"/>
    <n v="0"/>
    <n v="0.97719999999999807"/>
    <s v="NO"/>
    <n v="0"/>
    <n v="342.02"/>
    <n v="4"/>
  </r>
  <r>
    <n v="4173"/>
    <s v="CA-2016-152163"/>
    <x v="949"/>
    <d v="2016-07-01T00:00:00"/>
    <x v="3"/>
    <x v="282"/>
    <x v="282"/>
    <x v="0"/>
    <x v="0"/>
    <x v="29"/>
    <x v="20"/>
    <n v="29203"/>
    <x v="0"/>
    <s v="OFF-BI-10002215"/>
    <x v="1"/>
    <x v="8"/>
    <s v="Wilson Jones Hanging View Binder, White, 1&quot;"/>
    <n v="14.2"/>
    <n v="2"/>
    <n v="0"/>
    <n v="6.5319999999999991"/>
    <s v="NO"/>
    <n v="0"/>
    <n v="28.4"/>
    <n v="0"/>
  </r>
  <r>
    <n v="4174"/>
    <s v="CA-2016-152163"/>
    <x v="949"/>
    <d v="2016-07-01T00:00:00"/>
    <x v="3"/>
    <x v="282"/>
    <x v="282"/>
    <x v="0"/>
    <x v="0"/>
    <x v="29"/>
    <x v="20"/>
    <n v="29203"/>
    <x v="0"/>
    <s v="OFF-PA-10000788"/>
    <x v="1"/>
    <x v="10"/>
    <s v="Xerox 210"/>
    <n v="12.96"/>
    <n v="2"/>
    <n v="0"/>
    <n v="6.2208000000000006"/>
    <s v="NO"/>
    <n v="0"/>
    <n v="25.92"/>
    <n v="0"/>
  </r>
  <r>
    <n v="4175"/>
    <s v="CA-2016-152163"/>
    <x v="949"/>
    <d v="2016-07-01T00:00:00"/>
    <x v="3"/>
    <x v="282"/>
    <x v="282"/>
    <x v="0"/>
    <x v="0"/>
    <x v="29"/>
    <x v="20"/>
    <n v="29203"/>
    <x v="0"/>
    <s v="OFF-BI-10003364"/>
    <x v="1"/>
    <x v="8"/>
    <s v="Binding Machine Supplies"/>
    <n v="58.34"/>
    <n v="2"/>
    <n v="0"/>
    <n v="28.0032"/>
    <s v="NO"/>
    <n v="0"/>
    <n v="116.68"/>
    <n v="0"/>
  </r>
  <r>
    <n v="4176"/>
    <s v="CA-2015-154340"/>
    <x v="239"/>
    <d v="2015-11-30T00:00:00"/>
    <x v="2"/>
    <x v="735"/>
    <x v="735"/>
    <x v="2"/>
    <x v="0"/>
    <x v="157"/>
    <x v="1"/>
    <n v="92704"/>
    <x v="1"/>
    <s v="OFF-AR-10003582"/>
    <x v="1"/>
    <x v="6"/>
    <s v="Boston Electric Pencil Sharpener, Model 1818, Charcoal Black"/>
    <n v="56.3"/>
    <n v="2"/>
    <n v="0"/>
    <n v="15.764000000000003"/>
    <s v="NO"/>
    <n v="0"/>
    <n v="112.6"/>
    <n v="1"/>
  </r>
  <r>
    <n v="4177"/>
    <s v="CA-2014-128846"/>
    <x v="884"/>
    <d v="2014-04-12T00:00:00"/>
    <x v="1"/>
    <x v="276"/>
    <x v="276"/>
    <x v="1"/>
    <x v="0"/>
    <x v="29"/>
    <x v="20"/>
    <n v="29203"/>
    <x v="0"/>
    <s v="TEC-PH-10003273"/>
    <x v="2"/>
    <x v="7"/>
    <s v="AT&amp;T TR1909W"/>
    <n v="629.94999999999993"/>
    <n v="5"/>
    <n v="0"/>
    <n v="163.78700000000003"/>
    <s v="NO"/>
    <n v="0"/>
    <n v="3149.7499999999995"/>
    <n v="5"/>
  </r>
  <r>
    <n v="4178"/>
    <s v="CA-2014-128846"/>
    <x v="884"/>
    <d v="2014-04-12T00:00:00"/>
    <x v="1"/>
    <x v="276"/>
    <x v="276"/>
    <x v="1"/>
    <x v="0"/>
    <x v="29"/>
    <x v="20"/>
    <n v="29203"/>
    <x v="0"/>
    <s v="OFF-PA-10000100"/>
    <x v="1"/>
    <x v="10"/>
    <s v="Xerox 1945"/>
    <n v="122.97"/>
    <n v="3"/>
    <n v="0"/>
    <n v="60.255300000000005"/>
    <s v="NO"/>
    <n v="0"/>
    <n v="368.90999999999997"/>
    <n v="5"/>
  </r>
  <r>
    <n v="4179"/>
    <s v="CA-2016-148593"/>
    <x v="950"/>
    <d v="2016-06-18T00:00:00"/>
    <x v="0"/>
    <x v="217"/>
    <x v="217"/>
    <x v="0"/>
    <x v="0"/>
    <x v="1"/>
    <x v="1"/>
    <n v="90045"/>
    <x v="1"/>
    <s v="OFF-PA-10001776"/>
    <x v="1"/>
    <x v="10"/>
    <s v="Wirebound Message Books, Four 2 3/4&quot; x 5&quot; Forms per Page, 600 Sets per Book"/>
    <n v="46.349999999999994"/>
    <n v="5"/>
    <n v="0"/>
    <n v="21.784499999999998"/>
    <s v="NO"/>
    <n v="0"/>
    <n v="231.74999999999997"/>
    <n v="2"/>
  </r>
  <r>
    <n v="4180"/>
    <s v="US-2017-119039"/>
    <x v="904"/>
    <d v="2017-03-10T00:00:00"/>
    <x v="1"/>
    <x v="408"/>
    <x v="408"/>
    <x v="2"/>
    <x v="0"/>
    <x v="8"/>
    <x v="1"/>
    <n v="94109"/>
    <x v="1"/>
    <s v="OFF-BI-10004182"/>
    <x v="1"/>
    <x v="8"/>
    <s v="Economy Binders"/>
    <n v="14.976000000000001"/>
    <n v="9"/>
    <n v="0.2"/>
    <n v="5.4288000000000007"/>
    <s v="NO"/>
    <n v="26.956800000000005"/>
    <n v="107.82720000000002"/>
    <n v="4"/>
  </r>
  <r>
    <n v="4181"/>
    <s v="CA-2017-128426"/>
    <x v="566"/>
    <d v="2017-10-11T00:00:00"/>
    <x v="1"/>
    <x v="300"/>
    <x v="300"/>
    <x v="0"/>
    <x v="0"/>
    <x v="12"/>
    <x v="5"/>
    <n v="77036"/>
    <x v="2"/>
    <s v="OFF-BI-10000756"/>
    <x v="1"/>
    <x v="8"/>
    <s v="Storex DuraTech Recycled Plastic Frosted Binders"/>
    <n v="4.2399999999999993"/>
    <n v="5"/>
    <n v="0.8"/>
    <n v="-6.3599999999999994"/>
    <s v="NO"/>
    <n v="16.959999999999997"/>
    <n v="4.2399999999999984"/>
    <n v="4"/>
  </r>
  <r>
    <n v="4182"/>
    <s v="US-2017-136868"/>
    <x v="833"/>
    <d v="2017-10-12T00:00:00"/>
    <x v="1"/>
    <x v="736"/>
    <x v="736"/>
    <x v="2"/>
    <x v="0"/>
    <x v="20"/>
    <x v="15"/>
    <n v="10035"/>
    <x v="3"/>
    <s v="TEC-AC-10001539"/>
    <x v="2"/>
    <x v="11"/>
    <s v="Logitech G430 Surround Sound Gaming Headset with Dolby 7.1 Technology"/>
    <n v="319.95999999999998"/>
    <n v="4"/>
    <n v="0"/>
    <n v="115.18559999999999"/>
    <s v="NO"/>
    <n v="0"/>
    <n v="1279.8399999999999"/>
    <n v="6"/>
  </r>
  <r>
    <n v="4183"/>
    <s v="US-2017-136868"/>
    <x v="833"/>
    <d v="2017-10-12T00:00:00"/>
    <x v="1"/>
    <x v="736"/>
    <x v="736"/>
    <x v="2"/>
    <x v="0"/>
    <x v="20"/>
    <x v="15"/>
    <n v="10035"/>
    <x v="3"/>
    <s v="OFF-PA-10002377"/>
    <x v="1"/>
    <x v="10"/>
    <s v="Adams Telephone Message Book W/Dividers/Space For Phone Numbers, 5 1/4&quot;X8 1/2&quot;, 200/Messages"/>
    <n v="17.04"/>
    <n v="3"/>
    <n v="0"/>
    <n v="7.6679999999999993"/>
    <s v="NO"/>
    <n v="0"/>
    <n v="51.12"/>
    <n v="6"/>
  </r>
  <r>
    <n v="4184"/>
    <s v="US-2017-136868"/>
    <x v="833"/>
    <d v="2017-10-12T00:00:00"/>
    <x v="1"/>
    <x v="736"/>
    <x v="736"/>
    <x v="2"/>
    <x v="0"/>
    <x v="20"/>
    <x v="15"/>
    <n v="10035"/>
    <x v="3"/>
    <s v="OFF-ST-10000991"/>
    <x v="1"/>
    <x v="4"/>
    <s v="Space Solutions HD Industrial Steel Shelving."/>
    <n v="344.90999999999997"/>
    <n v="3"/>
    <n v="0"/>
    <n v="10.347300000000004"/>
    <s v="NO"/>
    <n v="0"/>
    <n v="1034.73"/>
    <n v="6"/>
  </r>
  <r>
    <n v="4185"/>
    <s v="CA-2016-143749"/>
    <x v="5"/>
    <d v="2016-12-07T00:00:00"/>
    <x v="2"/>
    <x v="636"/>
    <x v="636"/>
    <x v="1"/>
    <x v="0"/>
    <x v="47"/>
    <x v="31"/>
    <n v="2038"/>
    <x v="3"/>
    <s v="FUR-BO-10002853"/>
    <x v="0"/>
    <x v="0"/>
    <s v="O'Sullivan 5-Shelf Heavy-Duty Bookcases"/>
    <n v="81.94"/>
    <n v="1"/>
    <n v="0"/>
    <n v="20.484999999999999"/>
    <s v="NO"/>
    <n v="0"/>
    <n v="81.94"/>
    <n v="2"/>
  </r>
  <r>
    <n v="4186"/>
    <s v="CA-2016-111493"/>
    <x v="147"/>
    <d v="2016-10-22T00:00:00"/>
    <x v="2"/>
    <x v="380"/>
    <x v="380"/>
    <x v="0"/>
    <x v="0"/>
    <x v="248"/>
    <x v="39"/>
    <n v="21215"/>
    <x v="3"/>
    <s v="TEC-AC-10004510"/>
    <x v="2"/>
    <x v="11"/>
    <s v="Logitech Desktop MK120 Mouse and keyboard Combo"/>
    <n v="98.16"/>
    <n v="6"/>
    <n v="0"/>
    <n v="9.8159999999999954"/>
    <s v="NO"/>
    <n v="0"/>
    <n v="588.96"/>
    <n v="1"/>
  </r>
  <r>
    <n v="4187"/>
    <s v="CA-2017-112536"/>
    <x v="796"/>
    <d v="2017-05-23T00:00:00"/>
    <x v="1"/>
    <x v="737"/>
    <x v="737"/>
    <x v="1"/>
    <x v="0"/>
    <x v="392"/>
    <x v="5"/>
    <n v="78501"/>
    <x v="2"/>
    <s v="OFF-BI-10003712"/>
    <x v="1"/>
    <x v="8"/>
    <s v="Acco Pressboard Covers with Storage Hooks, 14 7/8&quot; x 11&quot;, Light Blue"/>
    <n v="6.8739999999999988"/>
    <n v="7"/>
    <n v="0.8"/>
    <n v="-10.654700000000002"/>
    <s v="NO"/>
    <n v="38.494399999999999"/>
    <n v="9.6235999999999962"/>
    <n v="5"/>
  </r>
  <r>
    <n v="4188"/>
    <s v="CA-2017-112536"/>
    <x v="796"/>
    <d v="2017-05-23T00:00:00"/>
    <x v="1"/>
    <x v="737"/>
    <x v="737"/>
    <x v="1"/>
    <x v="0"/>
    <x v="392"/>
    <x v="5"/>
    <n v="78501"/>
    <x v="2"/>
    <s v="OFF-BI-10002571"/>
    <x v="1"/>
    <x v="8"/>
    <s v="Avery Framed View Binder, EZD Ring (Locking), Navy, 1 1/2&quot;"/>
    <n v="1.9959999999999996"/>
    <n v="1"/>
    <n v="0.8"/>
    <n v="-3.293400000000001"/>
    <s v="NO"/>
    <n v="1.5967999999999998"/>
    <n v="0.39919999999999978"/>
    <n v="5"/>
  </r>
  <r>
    <n v="4189"/>
    <s v="CA-2017-112536"/>
    <x v="796"/>
    <d v="2017-05-23T00:00:00"/>
    <x v="1"/>
    <x v="737"/>
    <x v="737"/>
    <x v="1"/>
    <x v="0"/>
    <x v="392"/>
    <x v="5"/>
    <n v="78501"/>
    <x v="2"/>
    <s v="OFF-ST-10004835"/>
    <x v="1"/>
    <x v="4"/>
    <s v="Plastic Stacking Crates &amp; Casters"/>
    <n v="8.9280000000000008"/>
    <n v="2"/>
    <n v="0.2"/>
    <n v="0.66959999999999997"/>
    <s v="NO"/>
    <n v="3.5712000000000006"/>
    <n v="14.284800000000001"/>
    <n v="5"/>
  </r>
  <r>
    <n v="4190"/>
    <s v="CA-2016-157714"/>
    <x v="182"/>
    <d v="2016-10-01T00:00:00"/>
    <x v="0"/>
    <x v="728"/>
    <x v="728"/>
    <x v="1"/>
    <x v="0"/>
    <x v="393"/>
    <x v="23"/>
    <n v="52240"/>
    <x v="2"/>
    <s v="OFF-PA-10004022"/>
    <x v="1"/>
    <x v="10"/>
    <s v="Hammermill Color Copier Paper (28Lb. and 96 Bright)"/>
    <n v="9.99"/>
    <n v="1"/>
    <n v="0"/>
    <n v="4.4954999999999998"/>
    <s v="NO"/>
    <n v="0"/>
    <n v="9.99"/>
    <n v="5"/>
  </r>
  <r>
    <n v="4191"/>
    <s v="CA-2017-166709"/>
    <x v="701"/>
    <d v="2017-11-22T00:00:00"/>
    <x v="1"/>
    <x v="332"/>
    <x v="332"/>
    <x v="0"/>
    <x v="0"/>
    <x v="46"/>
    <x v="13"/>
    <n v="19711"/>
    <x v="3"/>
    <s v="TEC-CO-10004722"/>
    <x v="2"/>
    <x v="16"/>
    <s v="Canon imageCLASS 2200 Advanced Copier"/>
    <n v="10499.97"/>
    <n v="3"/>
    <n v="0"/>
    <n v="5039.9856"/>
    <s v="NO"/>
    <n v="0"/>
    <n v="31499.909999999996"/>
    <n v="5"/>
  </r>
  <r>
    <n v="4192"/>
    <s v="CA-2015-129392"/>
    <x v="951"/>
    <d v="2015-07-08T00:00:00"/>
    <x v="3"/>
    <x v="661"/>
    <x v="661"/>
    <x v="0"/>
    <x v="0"/>
    <x v="12"/>
    <x v="5"/>
    <n v="77070"/>
    <x v="2"/>
    <s v="OFF-PA-10004248"/>
    <x v="1"/>
    <x v="10"/>
    <s v="Xerox 1990"/>
    <n v="21.12"/>
    <n v="5"/>
    <n v="0.2"/>
    <n v="6.5999999999999988"/>
    <s v="NO"/>
    <n v="21.120000000000005"/>
    <n v="84.48"/>
    <n v="0"/>
  </r>
  <r>
    <n v="4193"/>
    <s v="CA-2015-150875"/>
    <x v="547"/>
    <d v="2015-11-20T00:00:00"/>
    <x v="1"/>
    <x v="96"/>
    <x v="96"/>
    <x v="1"/>
    <x v="0"/>
    <x v="394"/>
    <x v="45"/>
    <n v="83704"/>
    <x v="1"/>
    <s v="FUR-TA-10000577"/>
    <x v="0"/>
    <x v="3"/>
    <s v="Bretford CR4500 Series Slim Rectangular Table"/>
    <n v="696.42"/>
    <n v="2"/>
    <n v="0"/>
    <n v="160.17660000000001"/>
    <s v="Yes"/>
    <n v="0"/>
    <n v="1392.84"/>
    <n v="4"/>
  </r>
  <r>
    <n v="4194"/>
    <s v="CA-2015-150875"/>
    <x v="547"/>
    <d v="2015-11-20T00:00:00"/>
    <x v="1"/>
    <x v="96"/>
    <x v="96"/>
    <x v="1"/>
    <x v="0"/>
    <x v="394"/>
    <x v="45"/>
    <n v="83704"/>
    <x v="1"/>
    <s v="TEC-PH-10001254"/>
    <x v="2"/>
    <x v="7"/>
    <s v="Jabra BIZ 2300 Duo QD Duo Corded Headset"/>
    <n v="304.77600000000001"/>
    <n v="3"/>
    <n v="0.2"/>
    <n v="22.858199999999982"/>
    <s v="Yes"/>
    <n v="182.8656"/>
    <n v="731.4624"/>
    <n v="4"/>
  </r>
  <r>
    <n v="4195"/>
    <s v="CA-2015-154200"/>
    <x v="652"/>
    <d v="2015-06-22T00:00:00"/>
    <x v="1"/>
    <x v="696"/>
    <x v="696"/>
    <x v="0"/>
    <x v="0"/>
    <x v="70"/>
    <x v="1"/>
    <n v="92105"/>
    <x v="1"/>
    <s v="OFF-AR-10001044"/>
    <x v="1"/>
    <x v="6"/>
    <s v="BOSTON Ranger #55 Pencil Sharpener, Black"/>
    <n v="51.98"/>
    <n v="2"/>
    <n v="0"/>
    <n v="15.074199999999998"/>
    <s v="NO"/>
    <n v="0"/>
    <n v="103.96"/>
    <n v="4"/>
  </r>
  <r>
    <n v="4196"/>
    <s v="CA-2016-124233"/>
    <x v="143"/>
    <d v="2016-04-14T00:00:00"/>
    <x v="1"/>
    <x v="242"/>
    <x v="242"/>
    <x v="0"/>
    <x v="0"/>
    <x v="1"/>
    <x v="1"/>
    <n v="90032"/>
    <x v="1"/>
    <s v="FUR-FU-10002597"/>
    <x v="0"/>
    <x v="5"/>
    <s v="C-Line Magnetic Cubicle Keepers, Clear Polypropylene"/>
    <n v="24.700000000000003"/>
    <n v="5"/>
    <n v="0"/>
    <n v="10.374000000000001"/>
    <s v="NO"/>
    <n v="0"/>
    <n v="123.50000000000001"/>
    <n v="6"/>
  </r>
  <r>
    <n v="4197"/>
    <s v="US-2015-134271"/>
    <x v="24"/>
    <d v="2015-04-23T00:00:00"/>
    <x v="0"/>
    <x v="288"/>
    <x v="288"/>
    <x v="0"/>
    <x v="0"/>
    <x v="20"/>
    <x v="15"/>
    <n v="10024"/>
    <x v="3"/>
    <s v="OFF-LA-10004093"/>
    <x v="1"/>
    <x v="2"/>
    <s v="Avery 486"/>
    <n v="21.93"/>
    <n v="3"/>
    <n v="0"/>
    <n v="10.307099999999998"/>
    <s v="NO"/>
    <n v="0"/>
    <n v="65.789999999999992"/>
    <n v="5"/>
  </r>
  <r>
    <n v="4198"/>
    <s v="US-2016-161683"/>
    <x v="275"/>
    <d v="2016-12-08T00:00:00"/>
    <x v="1"/>
    <x v="170"/>
    <x v="170"/>
    <x v="0"/>
    <x v="0"/>
    <x v="10"/>
    <x v="9"/>
    <n v="19134"/>
    <x v="3"/>
    <s v="OFF-AP-10000179"/>
    <x v="1"/>
    <x v="9"/>
    <s v="Honeywell Enviracaire Portable HEPA Air Cleaner for up to 10 x 16 Room"/>
    <n v="394.81600000000003"/>
    <n v="4"/>
    <n v="0.2"/>
    <n v="93.768799999999999"/>
    <s v="NO"/>
    <n v="315.85280000000006"/>
    <n v="1263.4112"/>
    <n v="5"/>
  </r>
  <r>
    <n v="4199"/>
    <s v="US-2016-161683"/>
    <x v="275"/>
    <d v="2016-12-08T00:00:00"/>
    <x v="1"/>
    <x v="170"/>
    <x v="170"/>
    <x v="0"/>
    <x v="0"/>
    <x v="10"/>
    <x v="9"/>
    <n v="19134"/>
    <x v="3"/>
    <s v="OFF-BI-10001072"/>
    <x v="1"/>
    <x v="8"/>
    <s v="GBC Clear Cover, 8-1/2 x 11, unpunched, 25 covers per pack"/>
    <n v="18.192000000000004"/>
    <n v="4"/>
    <n v="0.7"/>
    <n v="-14.553600000000003"/>
    <s v="NO"/>
    <n v="50.93760000000001"/>
    <n v="21.830400000000004"/>
    <n v="5"/>
  </r>
  <r>
    <n v="4200"/>
    <s v="CA-2015-143105"/>
    <x v="895"/>
    <d v="2015-12-10T00:00:00"/>
    <x v="3"/>
    <x v="15"/>
    <x v="15"/>
    <x v="2"/>
    <x v="0"/>
    <x v="20"/>
    <x v="15"/>
    <n v="10024"/>
    <x v="3"/>
    <s v="OFF-LA-10004093"/>
    <x v="1"/>
    <x v="2"/>
    <s v="Avery 486"/>
    <n v="7.31"/>
    <n v="1"/>
    <n v="0"/>
    <n v="3.4356999999999998"/>
    <s v="NO"/>
    <n v="0"/>
    <n v="7.31"/>
    <n v="0"/>
  </r>
  <r>
    <n v="4201"/>
    <s v="CA-2015-143105"/>
    <x v="895"/>
    <d v="2015-12-10T00:00:00"/>
    <x v="3"/>
    <x v="15"/>
    <x v="15"/>
    <x v="2"/>
    <x v="0"/>
    <x v="20"/>
    <x v="15"/>
    <n v="10024"/>
    <x v="3"/>
    <s v="TEC-CO-10002095"/>
    <x v="2"/>
    <x v="16"/>
    <s v="Hewlett Packard 610 Color Digital Copier / Printer"/>
    <n v="799.98400000000004"/>
    <n v="2"/>
    <n v="0.2"/>
    <n v="249.99499999999998"/>
    <s v="NO"/>
    <n v="319.99360000000001"/>
    <n v="1279.9744000000001"/>
    <n v="0"/>
  </r>
  <r>
    <n v="4202"/>
    <s v="CA-2015-143105"/>
    <x v="895"/>
    <d v="2015-12-10T00:00:00"/>
    <x v="3"/>
    <x v="15"/>
    <x v="15"/>
    <x v="2"/>
    <x v="0"/>
    <x v="20"/>
    <x v="15"/>
    <n v="10024"/>
    <x v="3"/>
    <s v="OFF-PA-10002713"/>
    <x v="1"/>
    <x v="10"/>
    <s v="Adams Phone Message Book, 200 Message Capacity, 8 1/16” x 11”"/>
    <n v="41.28"/>
    <n v="6"/>
    <n v="0"/>
    <n v="18.988799999999998"/>
    <s v="NO"/>
    <n v="0"/>
    <n v="247.68"/>
    <n v="0"/>
  </r>
  <r>
    <n v="4203"/>
    <s v="CA-2015-143105"/>
    <x v="895"/>
    <d v="2015-12-10T00:00:00"/>
    <x v="3"/>
    <x v="15"/>
    <x v="15"/>
    <x v="2"/>
    <x v="0"/>
    <x v="20"/>
    <x v="15"/>
    <n v="10024"/>
    <x v="3"/>
    <s v="OFF-PA-10002254"/>
    <x v="1"/>
    <x v="10"/>
    <s v="Xerox 1883"/>
    <n v="184.66"/>
    <n v="7"/>
    <n v="0"/>
    <n v="84.943599999999989"/>
    <s v="NO"/>
    <n v="0"/>
    <n v="1292.6199999999999"/>
    <n v="0"/>
  </r>
  <r>
    <n v="4204"/>
    <s v="CA-2014-145387"/>
    <x v="656"/>
    <d v="2014-11-02T00:00:00"/>
    <x v="0"/>
    <x v="562"/>
    <x v="562"/>
    <x v="0"/>
    <x v="0"/>
    <x v="395"/>
    <x v="34"/>
    <n v="2920"/>
    <x v="3"/>
    <s v="OFF-AR-10001683"/>
    <x v="1"/>
    <x v="6"/>
    <s v="Lumber Crayons"/>
    <n v="49.25"/>
    <n v="5"/>
    <n v="0"/>
    <n v="18.715000000000003"/>
    <s v="NO"/>
    <n v="0"/>
    <n v="246.25"/>
    <n v="2"/>
  </r>
  <r>
    <n v="4205"/>
    <s v="CA-2014-145387"/>
    <x v="656"/>
    <d v="2014-11-02T00:00:00"/>
    <x v="0"/>
    <x v="562"/>
    <x v="562"/>
    <x v="0"/>
    <x v="0"/>
    <x v="395"/>
    <x v="34"/>
    <n v="2920"/>
    <x v="3"/>
    <s v="OFF-PA-10002195"/>
    <x v="1"/>
    <x v="10"/>
    <s v="RSVP Cards &amp; Envelopes, Blank White, 8-1/2&quot; X 11&quot;, 24 Cards/25 Envelopes/Set"/>
    <n v="10.16"/>
    <n v="2"/>
    <n v="0"/>
    <n v="4.7751999999999999"/>
    <s v="NO"/>
    <n v="0"/>
    <n v="20.32"/>
    <n v="2"/>
  </r>
  <r>
    <n v="4206"/>
    <s v="CA-2014-145387"/>
    <x v="656"/>
    <d v="2014-11-02T00:00:00"/>
    <x v="0"/>
    <x v="562"/>
    <x v="562"/>
    <x v="0"/>
    <x v="0"/>
    <x v="395"/>
    <x v="34"/>
    <n v="2920"/>
    <x v="3"/>
    <s v="FUR-FU-10002364"/>
    <x v="0"/>
    <x v="5"/>
    <s v="Eldon Expressions Wood Desk Accessories, Oak"/>
    <n v="14.76"/>
    <n v="2"/>
    <n v="0"/>
    <n v="4.2803999999999984"/>
    <s v="NO"/>
    <n v="0"/>
    <n v="29.52"/>
    <n v="2"/>
  </r>
  <r>
    <n v="4207"/>
    <s v="CA-2014-145387"/>
    <x v="656"/>
    <d v="2014-11-02T00:00:00"/>
    <x v="0"/>
    <x v="562"/>
    <x v="562"/>
    <x v="0"/>
    <x v="0"/>
    <x v="395"/>
    <x v="34"/>
    <n v="2920"/>
    <x v="3"/>
    <s v="OFF-BI-10004001"/>
    <x v="1"/>
    <x v="8"/>
    <s v="GBC Recycled VeloBinder Covers"/>
    <n v="34.08"/>
    <n v="2"/>
    <n v="0"/>
    <n v="15.676799999999997"/>
    <s v="NO"/>
    <n v="0"/>
    <n v="68.16"/>
    <n v="2"/>
  </r>
  <r>
    <n v="4208"/>
    <s v="CA-2014-145387"/>
    <x v="656"/>
    <d v="2014-11-02T00:00:00"/>
    <x v="0"/>
    <x v="562"/>
    <x v="562"/>
    <x v="0"/>
    <x v="0"/>
    <x v="395"/>
    <x v="34"/>
    <n v="2920"/>
    <x v="3"/>
    <s v="FUR-FU-10000023"/>
    <x v="0"/>
    <x v="5"/>
    <s v="Eldon Wave Desk Accessories"/>
    <n v="17.669999999999998"/>
    <n v="3"/>
    <n v="0"/>
    <n v="7.7748000000000008"/>
    <s v="NO"/>
    <n v="0"/>
    <n v="53.009999999999991"/>
    <n v="2"/>
  </r>
  <r>
    <n v="4209"/>
    <s v="CA-2014-145387"/>
    <x v="656"/>
    <d v="2014-11-02T00:00:00"/>
    <x v="0"/>
    <x v="562"/>
    <x v="562"/>
    <x v="0"/>
    <x v="0"/>
    <x v="395"/>
    <x v="34"/>
    <n v="2920"/>
    <x v="3"/>
    <s v="FUR-CH-10002320"/>
    <x v="0"/>
    <x v="1"/>
    <s v="Hon Pagoda Stacking Chairs"/>
    <n v="1604.9"/>
    <n v="5"/>
    <n v="0"/>
    <n v="481.46999999999991"/>
    <s v="NO"/>
    <n v="0"/>
    <n v="8024.5"/>
    <n v="2"/>
  </r>
  <r>
    <n v="4210"/>
    <s v="CA-2014-145387"/>
    <x v="656"/>
    <d v="2014-11-02T00:00:00"/>
    <x v="0"/>
    <x v="562"/>
    <x v="562"/>
    <x v="0"/>
    <x v="0"/>
    <x v="395"/>
    <x v="34"/>
    <n v="2920"/>
    <x v="3"/>
    <s v="FUR-TA-10003238"/>
    <x v="0"/>
    <x v="3"/>
    <s v="Chromcraft Bull-Nose Wood 48&quot; x 96&quot; Rectangular Conference Tables"/>
    <n v="385.68599999999998"/>
    <n v="1"/>
    <n v="0.3"/>
    <n v="-60.607800000000026"/>
    <s v="NO"/>
    <n v="115.70579999999998"/>
    <n v="269.98019999999997"/>
    <n v="2"/>
  </r>
  <r>
    <n v="4211"/>
    <s v="CA-2017-109715"/>
    <x v="34"/>
    <d v="2017-12-14T00:00:00"/>
    <x v="1"/>
    <x v="738"/>
    <x v="738"/>
    <x v="0"/>
    <x v="0"/>
    <x v="22"/>
    <x v="10"/>
    <n v="60623"/>
    <x v="2"/>
    <s v="OFF-PA-10004965"/>
    <x v="1"/>
    <x v="10"/>
    <s v="Xerox 1921"/>
    <n v="15.984000000000002"/>
    <n v="2"/>
    <n v="0.2"/>
    <n v="4.9949999999999992"/>
    <s v="NO"/>
    <n v="6.3936000000000011"/>
    <n v="25.574400000000004"/>
    <n v="5"/>
  </r>
  <r>
    <n v="4212"/>
    <s v="CA-2014-166457"/>
    <x v="952"/>
    <d v="2014-05-09T00:00:00"/>
    <x v="0"/>
    <x v="724"/>
    <x v="724"/>
    <x v="0"/>
    <x v="0"/>
    <x v="102"/>
    <x v="0"/>
    <n v="40475"/>
    <x v="0"/>
    <s v="OFF-PA-10003016"/>
    <x v="1"/>
    <x v="10"/>
    <s v="Adams &quot;While You Were Out&quot; Message Pads"/>
    <n v="9.42"/>
    <n v="3"/>
    <n v="0"/>
    <n v="4.238999999999999"/>
    <s v="NO"/>
    <n v="0"/>
    <n v="28.259999999999998"/>
    <n v="4"/>
  </r>
  <r>
    <n v="4213"/>
    <s v="CA-2014-166457"/>
    <x v="952"/>
    <d v="2014-05-09T00:00:00"/>
    <x v="0"/>
    <x v="724"/>
    <x v="724"/>
    <x v="0"/>
    <x v="0"/>
    <x v="102"/>
    <x v="0"/>
    <n v="40475"/>
    <x v="0"/>
    <s v="OFF-AR-10003651"/>
    <x v="1"/>
    <x v="6"/>
    <s v="Newell 350"/>
    <n v="6.56"/>
    <n v="2"/>
    <n v="0"/>
    <n v="1.9023999999999992"/>
    <s v="NO"/>
    <n v="0"/>
    <n v="13.12"/>
    <n v="4"/>
  </r>
  <r>
    <n v="4214"/>
    <s v="CA-2014-166457"/>
    <x v="952"/>
    <d v="2014-05-09T00:00:00"/>
    <x v="0"/>
    <x v="724"/>
    <x v="724"/>
    <x v="0"/>
    <x v="0"/>
    <x v="102"/>
    <x v="0"/>
    <n v="40475"/>
    <x v="0"/>
    <s v="OFF-PA-10001363"/>
    <x v="1"/>
    <x v="10"/>
    <s v="Xerox 1933"/>
    <n v="24.56"/>
    <n v="2"/>
    <n v="0"/>
    <n v="11.543199999999999"/>
    <s v="NO"/>
    <n v="0"/>
    <n v="49.12"/>
    <n v="4"/>
  </r>
  <r>
    <n v="4215"/>
    <s v="CA-2016-164637"/>
    <x v="758"/>
    <d v="2016-03-08T00:00:00"/>
    <x v="1"/>
    <x v="502"/>
    <x v="502"/>
    <x v="0"/>
    <x v="0"/>
    <x v="313"/>
    <x v="14"/>
    <n v="46544"/>
    <x v="2"/>
    <s v="OFF-BI-10003876"/>
    <x v="1"/>
    <x v="8"/>
    <s v="Green Canvas Binder for 8-1/2&quot; x 14&quot; Sheets"/>
    <n v="128.39999999999998"/>
    <n v="3"/>
    <n v="0"/>
    <n v="64.199999999999989"/>
    <s v="NO"/>
    <n v="0"/>
    <n v="385.19999999999993"/>
    <n v="4"/>
  </r>
  <r>
    <n v="4216"/>
    <s v="CA-2014-103590"/>
    <x v="953"/>
    <d v="2014-12-04T00:00:00"/>
    <x v="1"/>
    <x v="145"/>
    <x v="145"/>
    <x v="0"/>
    <x v="0"/>
    <x v="145"/>
    <x v="15"/>
    <n v="10550"/>
    <x v="3"/>
    <s v="OFF-EN-10004007"/>
    <x v="1"/>
    <x v="12"/>
    <s v="Park Ridge Embossed Executive Business Envelopes"/>
    <n v="62.28"/>
    <n v="4"/>
    <n v="0"/>
    <n v="29.271599999999999"/>
    <s v="NO"/>
    <n v="0"/>
    <n v="249.12"/>
    <n v="4"/>
  </r>
  <r>
    <n v="4217"/>
    <s v="CA-2015-111234"/>
    <x v="954"/>
    <d v="2015-02-22T00:00:00"/>
    <x v="1"/>
    <x v="448"/>
    <x v="448"/>
    <x v="1"/>
    <x v="0"/>
    <x v="1"/>
    <x v="1"/>
    <n v="90004"/>
    <x v="1"/>
    <s v="OFF-LA-10002271"/>
    <x v="1"/>
    <x v="2"/>
    <s v="Smead Alpha-Z Color-Coded Second Alphabetical Labels and Starter Set"/>
    <n v="9.24"/>
    <n v="3"/>
    <n v="0"/>
    <n v="4.4352"/>
    <s v="NO"/>
    <n v="0"/>
    <n v="27.72"/>
    <n v="4"/>
  </r>
  <r>
    <n v="4218"/>
    <s v="CA-2017-149881"/>
    <x v="719"/>
    <d v="2017-04-03T00:00:00"/>
    <x v="2"/>
    <x v="714"/>
    <x v="714"/>
    <x v="1"/>
    <x v="0"/>
    <x v="8"/>
    <x v="1"/>
    <n v="94110"/>
    <x v="1"/>
    <s v="FUR-BO-10003894"/>
    <x v="0"/>
    <x v="0"/>
    <s v="Safco Value Mate Steel Bookcase, Baked Enamel Finish on Steel, Black"/>
    <n v="482.66399999999999"/>
    <n v="8"/>
    <n v="0.15"/>
    <n v="85.175999999999974"/>
    <s v="NO"/>
    <n v="579.19679999999994"/>
    <n v="3282.1152000000002"/>
    <n v="2"/>
  </r>
  <r>
    <n v="4219"/>
    <s v="CA-2017-149881"/>
    <x v="719"/>
    <d v="2017-04-03T00:00:00"/>
    <x v="2"/>
    <x v="714"/>
    <x v="714"/>
    <x v="1"/>
    <x v="0"/>
    <x v="8"/>
    <x v="1"/>
    <n v="94110"/>
    <x v="1"/>
    <s v="TEC-MA-10000418"/>
    <x v="2"/>
    <x v="15"/>
    <s v="Cubify CubeX 3D Printer Double Head Print"/>
    <n v="4799.9839999999995"/>
    <n v="2"/>
    <n v="0.2"/>
    <n v="359.99879999999962"/>
    <s v="NO"/>
    <n v="1919.9935999999998"/>
    <n v="7679.9743999999992"/>
    <n v="2"/>
  </r>
  <r>
    <n v="4220"/>
    <s v="CA-2017-134565"/>
    <x v="532"/>
    <d v="2017-06-13T00:00:00"/>
    <x v="0"/>
    <x v="483"/>
    <x v="483"/>
    <x v="0"/>
    <x v="0"/>
    <x v="4"/>
    <x v="4"/>
    <n v="98103"/>
    <x v="1"/>
    <s v="OFF-PA-10004243"/>
    <x v="1"/>
    <x v="10"/>
    <s v="Xerox 1939"/>
    <n v="37.94"/>
    <n v="2"/>
    <n v="0"/>
    <n v="18.211199999999998"/>
    <s v="NO"/>
    <n v="0"/>
    <n v="75.88"/>
    <n v="2"/>
  </r>
  <r>
    <n v="4221"/>
    <s v="CA-2017-134565"/>
    <x v="532"/>
    <d v="2017-06-13T00:00:00"/>
    <x v="0"/>
    <x v="483"/>
    <x v="483"/>
    <x v="0"/>
    <x v="0"/>
    <x v="4"/>
    <x v="4"/>
    <n v="98103"/>
    <x v="1"/>
    <s v="OFF-BI-10001759"/>
    <x v="1"/>
    <x v="8"/>
    <s v="Acco Pressboard Covers with Storage Hooks, 14 7/8&quot; x 11&quot;, Dark Blue"/>
    <n v="18.288"/>
    <n v="6"/>
    <n v="0.2"/>
    <n v="6.6293999999999995"/>
    <s v="NO"/>
    <n v="21.945600000000002"/>
    <n v="87.78240000000001"/>
    <n v="2"/>
  </r>
  <r>
    <n v="4222"/>
    <s v="CA-2017-134565"/>
    <x v="532"/>
    <d v="2017-06-13T00:00:00"/>
    <x v="0"/>
    <x v="483"/>
    <x v="483"/>
    <x v="0"/>
    <x v="0"/>
    <x v="4"/>
    <x v="4"/>
    <n v="98103"/>
    <x v="1"/>
    <s v="TEC-MA-10001570"/>
    <x v="2"/>
    <x v="15"/>
    <s v="Cisco Desktop Collaboration Experience DX650 IP Video Phone"/>
    <n v="385.80000000000007"/>
    <n v="5"/>
    <n v="0.2"/>
    <n v="130.20749999999998"/>
    <s v="NO"/>
    <n v="385.80000000000013"/>
    <n v="1543.2000000000003"/>
    <n v="2"/>
  </r>
  <r>
    <n v="4223"/>
    <s v="CA-2017-134565"/>
    <x v="532"/>
    <d v="2017-06-13T00:00:00"/>
    <x v="0"/>
    <x v="483"/>
    <x v="483"/>
    <x v="0"/>
    <x v="0"/>
    <x v="4"/>
    <x v="4"/>
    <n v="98103"/>
    <x v="1"/>
    <s v="OFF-ST-10004804"/>
    <x v="1"/>
    <x v="4"/>
    <s v="Belkin 19&quot; Vented Equipment Shelf, Black"/>
    <n v="102.96"/>
    <n v="2"/>
    <n v="0"/>
    <n v="1.0296000000000021"/>
    <s v="NO"/>
    <n v="0"/>
    <n v="205.92"/>
    <n v="2"/>
  </r>
  <r>
    <n v="4224"/>
    <s v="CA-2017-134565"/>
    <x v="532"/>
    <d v="2017-06-13T00:00:00"/>
    <x v="0"/>
    <x v="483"/>
    <x v="483"/>
    <x v="0"/>
    <x v="0"/>
    <x v="4"/>
    <x v="4"/>
    <n v="98103"/>
    <x v="1"/>
    <s v="FUR-BO-10001519"/>
    <x v="0"/>
    <x v="0"/>
    <s v="O'Sullivan 3-Shelf Heavy-Duty Bookcases"/>
    <n v="174.42000000000002"/>
    <n v="3"/>
    <n v="0"/>
    <n v="41.860800000000005"/>
    <s v="NO"/>
    <n v="0"/>
    <n v="523.26"/>
    <n v="2"/>
  </r>
  <r>
    <n v="4225"/>
    <s v="CA-2016-108644"/>
    <x v="955"/>
    <d v="2016-10-03T00:00:00"/>
    <x v="2"/>
    <x v="695"/>
    <x v="695"/>
    <x v="0"/>
    <x v="0"/>
    <x v="94"/>
    <x v="10"/>
    <n v="62301"/>
    <x v="2"/>
    <s v="OFF-BI-10000343"/>
    <x v="1"/>
    <x v="8"/>
    <s v="Pressboard Covers with Storage Hooks, 9 1/2&quot; x 11&quot;, Light Blue"/>
    <n v="1.9639999999999995"/>
    <n v="2"/>
    <n v="0.8"/>
    <n v="-3.2406000000000006"/>
    <s v="NO"/>
    <n v="3.1423999999999994"/>
    <n v="0.78559999999999963"/>
    <n v="3"/>
  </r>
  <r>
    <n v="4226"/>
    <s v="US-2014-102631"/>
    <x v="736"/>
    <d v="2014-12-17T00:00:00"/>
    <x v="1"/>
    <x v="225"/>
    <x v="225"/>
    <x v="1"/>
    <x v="0"/>
    <x v="22"/>
    <x v="10"/>
    <n v="60623"/>
    <x v="2"/>
    <s v="FUR-FU-10003930"/>
    <x v="0"/>
    <x v="5"/>
    <s v="Howard Miller 12-3/4 Diameter Accuwave DS  Wall Clock"/>
    <n v="94.427999999999997"/>
    <n v="3"/>
    <n v="0.6"/>
    <n v="-42.492599999999982"/>
    <s v="NO"/>
    <n v="169.97039999999998"/>
    <n v="113.31360000000001"/>
    <n v="4"/>
  </r>
  <r>
    <n v="4227"/>
    <s v="CA-2017-120327"/>
    <x v="343"/>
    <d v="2017-11-16T00:00:00"/>
    <x v="1"/>
    <x v="576"/>
    <x v="576"/>
    <x v="0"/>
    <x v="0"/>
    <x v="37"/>
    <x v="23"/>
    <n v="50322"/>
    <x v="2"/>
    <s v="OFF-FA-10004854"/>
    <x v="1"/>
    <x v="13"/>
    <s v="Vinyl Coated Wire Paper Clips in Organizer Box, 800/Box"/>
    <n v="45.92"/>
    <n v="4"/>
    <n v="0"/>
    <n v="21.5824"/>
    <s v="NO"/>
    <n v="0"/>
    <n v="183.68"/>
    <n v="5"/>
  </r>
  <r>
    <n v="4228"/>
    <s v="CA-2015-154970"/>
    <x v="956"/>
    <d v="2015-01-10T00:00:00"/>
    <x v="1"/>
    <x v="256"/>
    <x v="256"/>
    <x v="2"/>
    <x v="0"/>
    <x v="4"/>
    <x v="4"/>
    <n v="98103"/>
    <x v="1"/>
    <s v="FUR-CH-10003396"/>
    <x v="0"/>
    <x v="1"/>
    <s v="Global Deluxe Steno Chair"/>
    <n v="61.584000000000003"/>
    <n v="1"/>
    <n v="0.2"/>
    <n v="-6.9282000000000039"/>
    <s v="Yes"/>
    <n v="12.316800000000001"/>
    <n v="49.267200000000003"/>
    <n v="5"/>
  </r>
  <r>
    <n v="4229"/>
    <s v="CA-2016-113803"/>
    <x v="830"/>
    <d v="2016-03-26T00:00:00"/>
    <x v="2"/>
    <x v="500"/>
    <x v="500"/>
    <x v="1"/>
    <x v="0"/>
    <x v="102"/>
    <x v="14"/>
    <n v="47374"/>
    <x v="2"/>
    <s v="OFF-PA-10001994"/>
    <x v="1"/>
    <x v="10"/>
    <s v="Ink Jet Note and Greeting Cards, 8-1/2&quot; x 5-1/2&quot; Card Size"/>
    <n v="22.48"/>
    <n v="1"/>
    <n v="0"/>
    <n v="10.3408"/>
    <s v="NO"/>
    <n v="0"/>
    <n v="22.48"/>
    <n v="2"/>
  </r>
  <r>
    <n v="4230"/>
    <s v="CA-2017-100223"/>
    <x v="957"/>
    <d v="2017-07-10T00:00:00"/>
    <x v="1"/>
    <x v="322"/>
    <x v="322"/>
    <x v="1"/>
    <x v="0"/>
    <x v="61"/>
    <x v="5"/>
    <n v="75220"/>
    <x v="2"/>
    <s v="FUR-FU-10003601"/>
    <x v="0"/>
    <x v="5"/>
    <s v="Deflect-o RollaMat Studded, Beveled Mat for Medium Pile Carpeting"/>
    <n v="332.02800000000002"/>
    <n v="9"/>
    <n v="0.6"/>
    <n v="-348.62940000000003"/>
    <s v="NO"/>
    <n v="1792.9512000000002"/>
    <n v="1195.3008000000002"/>
    <n v="5"/>
  </r>
  <r>
    <n v="4231"/>
    <s v="CA-2017-100223"/>
    <x v="957"/>
    <d v="2017-07-10T00:00:00"/>
    <x v="1"/>
    <x v="322"/>
    <x v="322"/>
    <x v="1"/>
    <x v="0"/>
    <x v="61"/>
    <x v="5"/>
    <n v="75220"/>
    <x v="2"/>
    <s v="OFF-BI-10003429"/>
    <x v="1"/>
    <x v="8"/>
    <s v="Cardinal HOLDit! Binder Insert Strips,Extra Strips"/>
    <n v="11.393999999999998"/>
    <n v="9"/>
    <n v="0.8"/>
    <n v="-17.660699999999999"/>
    <s v="NO"/>
    <n v="82.036799999999999"/>
    <n v="20.509199999999993"/>
    <n v="5"/>
  </r>
  <r>
    <n v="4232"/>
    <s v="CA-2017-100223"/>
    <x v="957"/>
    <d v="2017-07-10T00:00:00"/>
    <x v="1"/>
    <x v="322"/>
    <x v="322"/>
    <x v="1"/>
    <x v="0"/>
    <x v="61"/>
    <x v="5"/>
    <n v="75220"/>
    <x v="2"/>
    <s v="OFF-PA-10000232"/>
    <x v="1"/>
    <x v="10"/>
    <s v="Xerox 1975"/>
    <n v="15.552000000000003"/>
    <n v="3"/>
    <n v="0.2"/>
    <n v="5.6375999999999999"/>
    <s v="NO"/>
    <n v="9.3312000000000008"/>
    <n v="37.324800000000003"/>
    <n v="5"/>
  </r>
  <r>
    <n v="4233"/>
    <s v="CA-2017-100223"/>
    <x v="957"/>
    <d v="2017-07-10T00:00:00"/>
    <x v="1"/>
    <x v="322"/>
    <x v="322"/>
    <x v="1"/>
    <x v="0"/>
    <x v="61"/>
    <x v="5"/>
    <n v="75220"/>
    <x v="2"/>
    <s v="OFF-PA-10002195"/>
    <x v="1"/>
    <x v="10"/>
    <s v="Xerox 1966"/>
    <n v="31.104000000000006"/>
    <n v="6"/>
    <n v="0.2"/>
    <n v="11.2752"/>
    <s v="NO"/>
    <n v="37.324800000000003"/>
    <n v="149.29920000000001"/>
    <n v="5"/>
  </r>
  <r>
    <n v="4234"/>
    <s v="CA-2017-100223"/>
    <x v="957"/>
    <d v="2017-07-10T00:00:00"/>
    <x v="1"/>
    <x v="322"/>
    <x v="322"/>
    <x v="1"/>
    <x v="0"/>
    <x v="61"/>
    <x v="5"/>
    <n v="75220"/>
    <x v="2"/>
    <s v="OFF-BI-10004492"/>
    <x v="1"/>
    <x v="8"/>
    <s v="Tuf-Vin Binders"/>
    <n v="6.3159999999999981"/>
    <n v="1"/>
    <n v="0.8"/>
    <n v="-10.421400000000002"/>
    <s v="NO"/>
    <n v="5.0527999999999986"/>
    <n v="1.2631999999999994"/>
    <n v="5"/>
  </r>
  <r>
    <n v="4235"/>
    <s v="CA-2014-168823"/>
    <x v="158"/>
    <d v="2014-09-24T00:00:00"/>
    <x v="2"/>
    <x v="15"/>
    <x v="15"/>
    <x v="2"/>
    <x v="0"/>
    <x v="10"/>
    <x v="9"/>
    <n v="19143"/>
    <x v="3"/>
    <s v="OFF-PA-10004000"/>
    <x v="1"/>
    <x v="10"/>
    <s v="While You Were Out Pads, 50 per Pad, 4 x 5 1/4, Green Cycle"/>
    <n v="11.352000000000002"/>
    <n v="3"/>
    <n v="0.2"/>
    <n v="4.1151"/>
    <s v="NO"/>
    <n v="6.8112000000000013"/>
    <n v="27.244800000000005"/>
    <n v="3"/>
  </r>
  <r>
    <n v="4236"/>
    <s v="CA-2014-168823"/>
    <x v="158"/>
    <d v="2014-09-24T00:00:00"/>
    <x v="2"/>
    <x v="15"/>
    <x v="15"/>
    <x v="2"/>
    <x v="0"/>
    <x v="10"/>
    <x v="9"/>
    <n v="19143"/>
    <x v="3"/>
    <s v="OFF-LA-10004425"/>
    <x v="1"/>
    <x v="2"/>
    <s v="Staple-on labels"/>
    <n v="20.808000000000003"/>
    <n v="9"/>
    <n v="0.2"/>
    <n v="7.0226999999999995"/>
    <s v="NO"/>
    <n v="37.454400000000007"/>
    <n v="149.81760000000003"/>
    <n v="3"/>
  </r>
  <r>
    <n v="4237"/>
    <s v="CA-2016-162404"/>
    <x v="310"/>
    <d v="2016-07-27T00:00:00"/>
    <x v="1"/>
    <x v="739"/>
    <x v="739"/>
    <x v="2"/>
    <x v="0"/>
    <x v="179"/>
    <x v="10"/>
    <n v="61107"/>
    <x v="2"/>
    <s v="OFF-BI-10000948"/>
    <x v="1"/>
    <x v="8"/>
    <s v="GBC Laser Imprintable Binding System Covers, Desert Sand"/>
    <n v="11.415999999999997"/>
    <n v="4"/>
    <n v="0.8"/>
    <n v="-18.836400000000005"/>
    <s v="NO"/>
    <n v="36.531199999999991"/>
    <n v="9.132799999999996"/>
    <n v="4"/>
  </r>
  <r>
    <n v="4238"/>
    <s v="CA-2017-104024"/>
    <x v="635"/>
    <d v="2017-09-03T00:00:00"/>
    <x v="0"/>
    <x v="550"/>
    <x v="550"/>
    <x v="1"/>
    <x v="0"/>
    <x v="10"/>
    <x v="9"/>
    <n v="19134"/>
    <x v="3"/>
    <s v="OFF-AR-10001972"/>
    <x v="1"/>
    <x v="6"/>
    <s v="Newell 323"/>
    <n v="9.4080000000000013"/>
    <n v="7"/>
    <n v="0.2"/>
    <n v="0.70560000000000045"/>
    <s v="NO"/>
    <n v="13.171200000000002"/>
    <n v="52.68480000000001"/>
    <n v="5"/>
  </r>
  <r>
    <n v="4239"/>
    <s v="CA-2017-147144"/>
    <x v="606"/>
    <d v="2017-03-28T00:00:00"/>
    <x v="2"/>
    <x v="595"/>
    <x v="595"/>
    <x v="2"/>
    <x v="0"/>
    <x v="4"/>
    <x v="4"/>
    <n v="98105"/>
    <x v="1"/>
    <s v="OFF-AR-10004587"/>
    <x v="1"/>
    <x v="6"/>
    <s v="Boston 1827 Commercial Additional Cutter, Drive Gear &amp; Gear Rack for 1606"/>
    <n v="19.829999999999998"/>
    <n v="1"/>
    <n v="0"/>
    <n v="5.9489999999999981"/>
    <s v="NO"/>
    <n v="0"/>
    <n v="19.829999999999998"/>
    <n v="2"/>
  </r>
  <r>
    <n v="4240"/>
    <s v="CA-2017-158673"/>
    <x v="614"/>
    <d v="2018-01-04T00:00:00"/>
    <x v="1"/>
    <x v="33"/>
    <x v="33"/>
    <x v="1"/>
    <x v="0"/>
    <x v="354"/>
    <x v="12"/>
    <n v="49505"/>
    <x v="2"/>
    <s v="OFF-PA-10000994"/>
    <x v="1"/>
    <x v="10"/>
    <s v="Xerox 1915"/>
    <n v="209.7"/>
    <n v="2"/>
    <n v="0"/>
    <n v="100.65599999999999"/>
    <s v="NO"/>
    <n v="0"/>
    <n v="419.4"/>
    <n v="6"/>
  </r>
  <r>
    <n v="4241"/>
    <s v="CA-2014-133704"/>
    <x v="59"/>
    <d v="2014-09-26T00:00:00"/>
    <x v="1"/>
    <x v="671"/>
    <x v="671"/>
    <x v="2"/>
    <x v="0"/>
    <x v="1"/>
    <x v="1"/>
    <n v="90004"/>
    <x v="1"/>
    <s v="OFF-AP-10001366"/>
    <x v="1"/>
    <x v="9"/>
    <s v="Staple holder"/>
    <n v="43.92"/>
    <n v="4"/>
    <n v="0"/>
    <n v="11.858400000000003"/>
    <s v="NO"/>
    <n v="0"/>
    <n v="175.68"/>
    <n v="6"/>
  </r>
  <r>
    <n v="4242"/>
    <s v="CA-2014-133704"/>
    <x v="59"/>
    <d v="2014-09-26T00:00:00"/>
    <x v="1"/>
    <x v="671"/>
    <x v="671"/>
    <x v="2"/>
    <x v="0"/>
    <x v="1"/>
    <x v="1"/>
    <n v="90004"/>
    <x v="1"/>
    <s v="OFF-BI-10001636"/>
    <x v="1"/>
    <x v="8"/>
    <s v="Ibico Plastic and Wire Spiral Binding Combs"/>
    <n v="20.231999999999999"/>
    <n v="3"/>
    <n v="0.2"/>
    <n v="6.5753999999999984"/>
    <s v="NO"/>
    <n v="12.139200000000001"/>
    <n v="48.556799999999996"/>
    <n v="6"/>
  </r>
  <r>
    <n v="4243"/>
    <s v="CA-2016-159142"/>
    <x v="958"/>
    <d v="2016-04-05T00:00:00"/>
    <x v="2"/>
    <x v="467"/>
    <x v="467"/>
    <x v="2"/>
    <x v="0"/>
    <x v="24"/>
    <x v="17"/>
    <n v="22153"/>
    <x v="0"/>
    <s v="TEC-PH-10001448"/>
    <x v="2"/>
    <x v="7"/>
    <s v="Anker Astro 15000mAh USB Portable Charger"/>
    <n v="149.97"/>
    <n v="3"/>
    <n v="0"/>
    <n v="5.9987999999999815"/>
    <s v="NO"/>
    <n v="0"/>
    <n v="449.90999999999997"/>
    <n v="1"/>
  </r>
  <r>
    <n v="4244"/>
    <s v="CA-2016-159142"/>
    <x v="958"/>
    <d v="2016-04-05T00:00:00"/>
    <x v="2"/>
    <x v="467"/>
    <x v="467"/>
    <x v="2"/>
    <x v="0"/>
    <x v="24"/>
    <x v="17"/>
    <n v="22153"/>
    <x v="0"/>
    <s v="OFF-PA-10001776"/>
    <x v="1"/>
    <x v="10"/>
    <s v="Wirebound Message Books, Four 2 3/4&quot; x 5&quot; Forms per Page, 600 Sets per Book"/>
    <n v="27.81"/>
    <n v="3"/>
    <n v="0"/>
    <n v="13.070699999999999"/>
    <s v="NO"/>
    <n v="0"/>
    <n v="83.429999999999993"/>
    <n v="1"/>
  </r>
  <r>
    <n v="4245"/>
    <s v="CA-2014-138436"/>
    <x v="959"/>
    <d v="2014-03-30T00:00:00"/>
    <x v="1"/>
    <x v="63"/>
    <x v="63"/>
    <x v="1"/>
    <x v="0"/>
    <x v="1"/>
    <x v="1"/>
    <n v="90036"/>
    <x v="1"/>
    <s v="TEC-AC-10002323"/>
    <x v="2"/>
    <x v="11"/>
    <s v="SanDisk Ultra 32 GB MicroSDHC Class 10 Memory Card"/>
    <n v="66.300000000000011"/>
    <n v="3"/>
    <n v="0"/>
    <n v="8.6190000000000033"/>
    <s v="NO"/>
    <n v="0"/>
    <n v="198.90000000000003"/>
    <n v="4"/>
  </r>
  <r>
    <n v="4246"/>
    <s v="CA-2017-117702"/>
    <x v="354"/>
    <d v="2017-12-04T00:00:00"/>
    <x v="1"/>
    <x v="60"/>
    <x v="60"/>
    <x v="2"/>
    <x v="0"/>
    <x v="248"/>
    <x v="39"/>
    <n v="21215"/>
    <x v="3"/>
    <s v="OFF-AR-10004582"/>
    <x v="1"/>
    <x v="6"/>
    <s v="BIC Brite Liner Grip Highlighters"/>
    <n v="1.64"/>
    <n v="1"/>
    <n v="0"/>
    <n v="0.73799999999999988"/>
    <s v="NO"/>
    <n v="0"/>
    <n v="1.64"/>
    <n v="6"/>
  </r>
  <r>
    <n v="4247"/>
    <s v="CA-2017-117702"/>
    <x v="354"/>
    <d v="2017-12-04T00:00:00"/>
    <x v="1"/>
    <x v="60"/>
    <x v="60"/>
    <x v="2"/>
    <x v="0"/>
    <x v="248"/>
    <x v="39"/>
    <n v="21215"/>
    <x v="3"/>
    <s v="FUR-FU-10000576"/>
    <x v="0"/>
    <x v="5"/>
    <s v="Luxo Professional Fluorescent Magnifier Lamp with Clamp-Mount Base"/>
    <n v="1049.2"/>
    <n v="5"/>
    <n v="0"/>
    <n v="272.79200000000003"/>
    <s v="NO"/>
    <n v="0"/>
    <n v="5246"/>
    <n v="6"/>
  </r>
  <r>
    <n v="4248"/>
    <s v="CA-2017-117702"/>
    <x v="354"/>
    <d v="2017-12-04T00:00:00"/>
    <x v="1"/>
    <x v="60"/>
    <x v="60"/>
    <x v="2"/>
    <x v="0"/>
    <x v="248"/>
    <x v="39"/>
    <n v="21215"/>
    <x v="3"/>
    <s v="FUR-FU-10004270"/>
    <x v="0"/>
    <x v="5"/>
    <s v="Eldon Image Series Desk Accessories, Burgundy"/>
    <n v="20.9"/>
    <n v="5"/>
    <n v="0"/>
    <n v="7.5239999999999991"/>
    <s v="NO"/>
    <n v="0"/>
    <n v="104.5"/>
    <n v="6"/>
  </r>
  <r>
    <n v="4249"/>
    <s v="CA-2016-157336"/>
    <x v="49"/>
    <d v="2016-12-05T00:00:00"/>
    <x v="0"/>
    <x v="81"/>
    <x v="81"/>
    <x v="0"/>
    <x v="0"/>
    <x v="54"/>
    <x v="29"/>
    <n v="6824"/>
    <x v="3"/>
    <s v="OFF-BI-10004236"/>
    <x v="1"/>
    <x v="8"/>
    <s v="XtraLife ClearVue Slant-D Ring Binder, White, 3&quot;"/>
    <n v="88.08"/>
    <n v="6"/>
    <n v="0"/>
    <n v="40.516799999999996"/>
    <s v="NO"/>
    <n v="0"/>
    <n v="528.48"/>
    <n v="4"/>
  </r>
  <r>
    <n v="4250"/>
    <s v="CA-2016-157336"/>
    <x v="49"/>
    <d v="2016-12-05T00:00:00"/>
    <x v="0"/>
    <x v="81"/>
    <x v="81"/>
    <x v="0"/>
    <x v="0"/>
    <x v="54"/>
    <x v="29"/>
    <n v="6824"/>
    <x v="3"/>
    <s v="FUR-CH-10004997"/>
    <x v="0"/>
    <x v="1"/>
    <s v="Hon Every-Day Series Multi-Task Chairs"/>
    <n v="751.92"/>
    <n v="4"/>
    <n v="0"/>
    <n v="150.38400000000001"/>
    <s v="NO"/>
    <n v="0"/>
    <n v="3007.68"/>
    <n v="4"/>
  </r>
  <r>
    <n v="4251"/>
    <s v="CA-2014-168130"/>
    <x v="111"/>
    <d v="2014-09-19T00:00:00"/>
    <x v="3"/>
    <x v="740"/>
    <x v="740"/>
    <x v="1"/>
    <x v="0"/>
    <x v="20"/>
    <x v="15"/>
    <n v="10011"/>
    <x v="3"/>
    <s v="FUR-CH-10000988"/>
    <x v="0"/>
    <x v="1"/>
    <s v="Hon Olson Stacker Stools"/>
    <n v="887.10299999999995"/>
    <n v="7"/>
    <n v="0.1"/>
    <n v="177.42059999999998"/>
    <s v="NO"/>
    <n v="620.97209999999995"/>
    <n v="5588.7488999999996"/>
    <n v="0"/>
  </r>
  <r>
    <n v="4252"/>
    <s v="CA-2015-155068"/>
    <x v="924"/>
    <d v="2015-10-23T00:00:00"/>
    <x v="3"/>
    <x v="267"/>
    <x v="267"/>
    <x v="0"/>
    <x v="0"/>
    <x v="121"/>
    <x v="2"/>
    <n v="33801"/>
    <x v="0"/>
    <s v="TEC-PH-10004897"/>
    <x v="2"/>
    <x v="7"/>
    <s v="Mediabridge Sport Armband iPhone 5s"/>
    <n v="55.944000000000003"/>
    <n v="7"/>
    <n v="0.2"/>
    <n v="-13.286700000000002"/>
    <s v="NO"/>
    <n v="78.321600000000004"/>
    <n v="313.28640000000001"/>
    <n v="0"/>
  </r>
  <r>
    <n v="4253"/>
    <s v="CA-2015-155068"/>
    <x v="924"/>
    <d v="2015-10-23T00:00:00"/>
    <x v="3"/>
    <x v="267"/>
    <x v="267"/>
    <x v="0"/>
    <x v="0"/>
    <x v="121"/>
    <x v="2"/>
    <n v="33801"/>
    <x v="0"/>
    <s v="OFF-AR-10002656"/>
    <x v="1"/>
    <x v="6"/>
    <s v="Sanford Liquid Accent Highlighters"/>
    <n v="10.688000000000001"/>
    <n v="2"/>
    <n v="0.2"/>
    <n v="2.271199999999999"/>
    <s v="NO"/>
    <n v="4.2752000000000008"/>
    <n v="17.1008"/>
    <n v="0"/>
  </r>
  <r>
    <n v="4254"/>
    <s v="CA-2015-155068"/>
    <x v="924"/>
    <d v="2015-10-23T00:00:00"/>
    <x v="3"/>
    <x v="267"/>
    <x v="267"/>
    <x v="0"/>
    <x v="0"/>
    <x v="121"/>
    <x v="2"/>
    <n v="33801"/>
    <x v="0"/>
    <s v="TEC-PH-10004924"/>
    <x v="2"/>
    <x v="7"/>
    <s v="SKILCRAFT Telephone Shoulder Rest, 2&quot; x 6.5&quot; x 2.5&quot;, Black"/>
    <n v="11.824"/>
    <n v="2"/>
    <n v="0.2"/>
    <n v="1.0346000000000006"/>
    <s v="NO"/>
    <n v="4.7296000000000005"/>
    <n v="18.918399999999998"/>
    <n v="0"/>
  </r>
  <r>
    <n v="4255"/>
    <s v="CA-2017-163160"/>
    <x v="119"/>
    <d v="2017-10-16T00:00:00"/>
    <x v="2"/>
    <x v="59"/>
    <x v="59"/>
    <x v="0"/>
    <x v="0"/>
    <x v="210"/>
    <x v="10"/>
    <n v="61032"/>
    <x v="2"/>
    <s v="OFF-PA-10003127"/>
    <x v="1"/>
    <x v="10"/>
    <s v="Easy-staple paper"/>
    <n v="63.311999999999998"/>
    <n v="3"/>
    <n v="0.2"/>
    <n v="20.576399999999996"/>
    <s v="NO"/>
    <n v="37.987199999999994"/>
    <n v="151.94879999999998"/>
    <n v="3"/>
  </r>
  <r>
    <n v="4256"/>
    <s v="CA-2017-163160"/>
    <x v="119"/>
    <d v="2017-10-16T00:00:00"/>
    <x v="2"/>
    <x v="59"/>
    <x v="59"/>
    <x v="0"/>
    <x v="0"/>
    <x v="210"/>
    <x v="10"/>
    <n v="61032"/>
    <x v="2"/>
    <s v="OFF-BI-10000778"/>
    <x v="1"/>
    <x v="8"/>
    <s v="GBC VeloBinder Electric Binding Machine"/>
    <n v="96.783999999999978"/>
    <n v="4"/>
    <n v="0.8"/>
    <n v="-145.17600000000002"/>
    <s v="NO"/>
    <n v="309.70879999999994"/>
    <n v="77.427199999999971"/>
    <n v="3"/>
  </r>
  <r>
    <n v="4257"/>
    <s v="CA-2017-163160"/>
    <x v="119"/>
    <d v="2017-10-16T00:00:00"/>
    <x v="2"/>
    <x v="59"/>
    <x v="59"/>
    <x v="0"/>
    <x v="0"/>
    <x v="210"/>
    <x v="10"/>
    <n v="61032"/>
    <x v="2"/>
    <s v="FUR-FU-10001424"/>
    <x v="0"/>
    <x v="5"/>
    <s v="Dax Clear Box Frame"/>
    <n v="10.476000000000001"/>
    <n v="3"/>
    <n v="0.6"/>
    <n v="-6.8094000000000037"/>
    <s v="NO"/>
    <n v="18.856800000000003"/>
    <n v="12.571200000000001"/>
    <n v="3"/>
  </r>
  <r>
    <n v="4258"/>
    <s v="CA-2015-101924"/>
    <x v="406"/>
    <d v="2015-09-09T00:00:00"/>
    <x v="1"/>
    <x v="10"/>
    <x v="10"/>
    <x v="1"/>
    <x v="0"/>
    <x v="261"/>
    <x v="21"/>
    <n v="97504"/>
    <x v="1"/>
    <s v="OFF-BI-10000962"/>
    <x v="1"/>
    <x v="8"/>
    <s v="Acco Flexible ACCOHIDE Square Ring Data Binder, Dark Blue, 11 1/2&quot; X 14&quot; 7/8&quot;"/>
    <n v="9.7620000000000005"/>
    <n v="2"/>
    <n v="0.7"/>
    <n v="-6.833400000000001"/>
    <s v="NO"/>
    <n v="13.6668"/>
    <n v="5.8572000000000006"/>
    <n v="5"/>
  </r>
  <r>
    <n v="4259"/>
    <s v="CA-2016-124793"/>
    <x v="560"/>
    <d v="2016-03-16T00:00:00"/>
    <x v="2"/>
    <x v="152"/>
    <x v="152"/>
    <x v="1"/>
    <x v="0"/>
    <x v="4"/>
    <x v="4"/>
    <n v="98103"/>
    <x v="1"/>
    <s v="FUR-CH-10002880"/>
    <x v="0"/>
    <x v="1"/>
    <s v="Global High-Back Leather Tilter, Burgundy"/>
    <n v="196.78399999999999"/>
    <n v="2"/>
    <n v="0.2"/>
    <n v="-22.138200000000012"/>
    <s v="NO"/>
    <n v="78.7136"/>
    <n v="314.8544"/>
    <n v="2"/>
  </r>
  <r>
    <n v="4260"/>
    <s v="CA-2017-118367"/>
    <x v="960"/>
    <d v="2017-11-02T00:00:00"/>
    <x v="0"/>
    <x v="628"/>
    <x v="628"/>
    <x v="1"/>
    <x v="0"/>
    <x v="20"/>
    <x v="15"/>
    <n v="10035"/>
    <x v="3"/>
    <s v="OFF-EN-10004386"/>
    <x v="1"/>
    <x v="12"/>
    <s v="Recycled Interoffice Envelopes with String and Button Closure, 10 x 13"/>
    <n v="47.98"/>
    <n v="2"/>
    <n v="0"/>
    <n v="23.99"/>
    <s v="NO"/>
    <n v="0"/>
    <n v="95.96"/>
    <n v="5"/>
  </r>
  <r>
    <n v="4261"/>
    <s v="CA-2017-164819"/>
    <x v="453"/>
    <d v="2017-10-19T00:00:00"/>
    <x v="0"/>
    <x v="602"/>
    <x v="602"/>
    <x v="1"/>
    <x v="0"/>
    <x v="54"/>
    <x v="29"/>
    <n v="6824"/>
    <x v="3"/>
    <s v="OFF-LA-10001045"/>
    <x v="1"/>
    <x v="2"/>
    <s v="Permanent Self-Adhesive File Folder Labels for Typewriters by Universal"/>
    <n v="13.049999999999999"/>
    <n v="5"/>
    <n v="0"/>
    <n v="6.0029999999999992"/>
    <s v="NO"/>
    <n v="0"/>
    <n v="65.25"/>
    <n v="4"/>
  </r>
  <r>
    <n v="4262"/>
    <s v="CA-2017-158344"/>
    <x v="783"/>
    <d v="2017-08-11T00:00:00"/>
    <x v="1"/>
    <x v="693"/>
    <x v="693"/>
    <x v="0"/>
    <x v="0"/>
    <x v="278"/>
    <x v="11"/>
    <n v="56560"/>
    <x v="2"/>
    <s v="TEC-AC-10002006"/>
    <x v="2"/>
    <x v="11"/>
    <s v="Memorex Micro Travel Drive 16 GB"/>
    <n v="63.96"/>
    <n v="4"/>
    <n v="0"/>
    <n v="19.827599999999997"/>
    <s v="NO"/>
    <n v="0"/>
    <n v="255.84"/>
    <n v="4"/>
  </r>
  <r>
    <n v="4263"/>
    <s v="CA-2017-123351"/>
    <x v="296"/>
    <d v="2017-09-25T00:00:00"/>
    <x v="1"/>
    <x v="409"/>
    <x v="409"/>
    <x v="0"/>
    <x v="0"/>
    <x v="38"/>
    <x v="32"/>
    <n v="31907"/>
    <x v="0"/>
    <s v="OFF-AP-10001242"/>
    <x v="1"/>
    <x v="9"/>
    <s v="APC 7 Outlet Network SurgeArrest Surge Protector"/>
    <n v="80.48"/>
    <n v="1"/>
    <n v="0"/>
    <n v="24.143999999999998"/>
    <s v="NO"/>
    <n v="0"/>
    <n v="80.48"/>
    <n v="4"/>
  </r>
  <r>
    <n v="4264"/>
    <s v="CA-2017-110429"/>
    <x v="132"/>
    <d v="2017-11-08T00:00:00"/>
    <x v="1"/>
    <x v="661"/>
    <x v="661"/>
    <x v="0"/>
    <x v="0"/>
    <x v="10"/>
    <x v="9"/>
    <n v="19143"/>
    <x v="3"/>
    <s v="OFF-BI-10000216"/>
    <x v="1"/>
    <x v="8"/>
    <s v="Mead 1st Gear 2&quot; Zipper Binder, Asst. Colors"/>
    <n v="11.673000000000002"/>
    <n v="3"/>
    <n v="0.7"/>
    <n v="-7.782"/>
    <s v="NO"/>
    <n v="24.513300000000001"/>
    <n v="10.505700000000004"/>
    <n v="5"/>
  </r>
  <r>
    <n v="4265"/>
    <s v="US-2016-131611"/>
    <x v="732"/>
    <d v="2016-11-09T00:00:00"/>
    <x v="1"/>
    <x v="212"/>
    <x v="212"/>
    <x v="0"/>
    <x v="0"/>
    <x v="12"/>
    <x v="5"/>
    <n v="77036"/>
    <x v="2"/>
    <s v="FUR-TA-10002774"/>
    <x v="0"/>
    <x v="3"/>
    <s v="Laminate Occasional Tables"/>
    <n v="863.12799999999993"/>
    <n v="8"/>
    <n v="0.3"/>
    <n v="-160.29520000000008"/>
    <s v="NO"/>
    <n v="2071.5071999999996"/>
    <n v="4833.5167999999994"/>
    <n v="4"/>
  </r>
  <r>
    <n v="4266"/>
    <s v="US-2016-131611"/>
    <x v="732"/>
    <d v="2016-11-09T00:00:00"/>
    <x v="1"/>
    <x v="212"/>
    <x v="212"/>
    <x v="0"/>
    <x v="0"/>
    <x v="12"/>
    <x v="5"/>
    <n v="77036"/>
    <x v="2"/>
    <s v="OFF-BI-10004364"/>
    <x v="1"/>
    <x v="8"/>
    <s v="Storex Dura Pro Binders"/>
    <n v="3.5639999999999992"/>
    <n v="3"/>
    <n v="0.8"/>
    <n v="-6.2370000000000019"/>
    <s v="NO"/>
    <n v="8.5535999999999976"/>
    <n v="2.138399999999999"/>
    <n v="4"/>
  </r>
  <r>
    <n v="4267"/>
    <s v="US-2016-131611"/>
    <x v="732"/>
    <d v="2016-11-09T00:00:00"/>
    <x v="1"/>
    <x v="212"/>
    <x v="212"/>
    <x v="0"/>
    <x v="0"/>
    <x v="12"/>
    <x v="5"/>
    <n v="77036"/>
    <x v="2"/>
    <s v="FUR-BO-10000780"/>
    <x v="0"/>
    <x v="0"/>
    <s v="O'Sullivan Plantations 2-Door Library in Landvery Oak"/>
    <n v="956.6647999999999"/>
    <n v="7"/>
    <n v="0.32"/>
    <n v="-225.09759999999991"/>
    <s v="NO"/>
    <n v="2142.9291519999997"/>
    <n v="4553.7244479999999"/>
    <n v="4"/>
  </r>
  <r>
    <n v="4268"/>
    <s v="US-2016-131611"/>
    <x v="732"/>
    <d v="2016-11-09T00:00:00"/>
    <x v="1"/>
    <x v="212"/>
    <x v="212"/>
    <x v="0"/>
    <x v="0"/>
    <x v="12"/>
    <x v="5"/>
    <n v="77036"/>
    <x v="2"/>
    <s v="OFF-BI-10001989"/>
    <x v="1"/>
    <x v="8"/>
    <s v="Premium Transparent Presentation Covers by GBC"/>
    <n v="12.587999999999997"/>
    <n v="3"/>
    <n v="0.8"/>
    <n v="-20.140800000000006"/>
    <s v="NO"/>
    <n v="30.211199999999998"/>
    <n v="7.5527999999999977"/>
    <n v="4"/>
  </r>
  <r>
    <n v="4269"/>
    <s v="US-2016-131611"/>
    <x v="732"/>
    <d v="2016-11-09T00:00:00"/>
    <x v="1"/>
    <x v="212"/>
    <x v="212"/>
    <x v="0"/>
    <x v="0"/>
    <x v="12"/>
    <x v="5"/>
    <n v="77036"/>
    <x v="2"/>
    <s v="TEC-AC-10004001"/>
    <x v="2"/>
    <x v="11"/>
    <s v="Logitech Wireless Headset H600 Over-The-Head Design"/>
    <n v="171.96"/>
    <n v="5"/>
    <n v="0.2"/>
    <n v="45.139500000000005"/>
    <s v="NO"/>
    <n v="171.96000000000004"/>
    <n v="687.84"/>
    <n v="4"/>
  </r>
  <r>
    <n v="4270"/>
    <s v="US-2017-124821"/>
    <x v="643"/>
    <d v="2017-06-29T00:00:00"/>
    <x v="0"/>
    <x v="562"/>
    <x v="562"/>
    <x v="0"/>
    <x v="0"/>
    <x v="4"/>
    <x v="4"/>
    <n v="98115"/>
    <x v="1"/>
    <s v="FUR-TA-10000688"/>
    <x v="0"/>
    <x v="3"/>
    <s v="Chromcraft Bull-Nose Wood Round Conference Table Top, Wood Base"/>
    <n v="871.4"/>
    <n v="4"/>
    <n v="0"/>
    <n v="148.13799999999992"/>
    <s v="NO"/>
    <n v="0"/>
    <n v="3485.6"/>
    <n v="4"/>
  </r>
  <r>
    <n v="4271"/>
    <s v="CA-2015-166975"/>
    <x v="650"/>
    <d v="2015-11-30T00:00:00"/>
    <x v="1"/>
    <x v="741"/>
    <x v="741"/>
    <x v="1"/>
    <x v="0"/>
    <x v="25"/>
    <x v="18"/>
    <n v="38301"/>
    <x v="0"/>
    <s v="FUR-FU-10003930"/>
    <x v="0"/>
    <x v="5"/>
    <s v="Howard Miller 12-3/4 Diameter Accuwave DS  Wall Clock"/>
    <n v="692.47199999999998"/>
    <n v="11"/>
    <n v="0.2"/>
    <n v="190.42980000000006"/>
    <s v="NO"/>
    <n v="1523.4384"/>
    <n v="6093.7536"/>
    <n v="4"/>
  </r>
  <r>
    <n v="4272"/>
    <s v="CA-2016-123806"/>
    <x v="390"/>
    <d v="2016-11-27T00:00:00"/>
    <x v="0"/>
    <x v="156"/>
    <x v="156"/>
    <x v="1"/>
    <x v="0"/>
    <x v="248"/>
    <x v="39"/>
    <n v="21215"/>
    <x v="3"/>
    <s v="FUR-FU-10000965"/>
    <x v="0"/>
    <x v="5"/>
    <s v="Howard Miller 11-1/2&quot; Diameter Ridgewood Wall Clock"/>
    <n v="207.76"/>
    <n v="4"/>
    <n v="0"/>
    <n v="85.181600000000003"/>
    <s v="NO"/>
    <n v="0"/>
    <n v="831.04"/>
    <n v="3"/>
  </r>
  <r>
    <n v="4273"/>
    <s v="US-2017-158505"/>
    <x v="246"/>
    <d v="2017-07-21T00:00:00"/>
    <x v="3"/>
    <x v="227"/>
    <x v="227"/>
    <x v="0"/>
    <x v="0"/>
    <x v="208"/>
    <x v="7"/>
    <n v="84107"/>
    <x v="1"/>
    <s v="TEC-PH-10004071"/>
    <x v="2"/>
    <x v="7"/>
    <s v="PayAnywhere Card Reader"/>
    <n v="71.928000000000011"/>
    <n v="9"/>
    <n v="0.2"/>
    <n v="6.2936999999999976"/>
    <s v="NO"/>
    <n v="129.47040000000001"/>
    <n v="517.88160000000005"/>
    <n v="0"/>
  </r>
  <r>
    <n v="4274"/>
    <s v="US-2017-158505"/>
    <x v="246"/>
    <d v="2017-07-21T00:00:00"/>
    <x v="3"/>
    <x v="227"/>
    <x v="227"/>
    <x v="0"/>
    <x v="0"/>
    <x v="208"/>
    <x v="7"/>
    <n v="84107"/>
    <x v="1"/>
    <s v="OFF-AR-10001044"/>
    <x v="1"/>
    <x v="6"/>
    <s v="BOSTON Ranger #55 Pencil Sharpener, Black"/>
    <n v="25.99"/>
    <n v="1"/>
    <n v="0"/>
    <n v="7.5370999999999988"/>
    <s v="NO"/>
    <n v="0"/>
    <n v="25.99"/>
    <n v="0"/>
  </r>
  <r>
    <n v="4275"/>
    <s v="CA-2015-142692"/>
    <x v="924"/>
    <d v="2015-10-28T00:00:00"/>
    <x v="1"/>
    <x v="122"/>
    <x v="122"/>
    <x v="1"/>
    <x v="0"/>
    <x v="4"/>
    <x v="4"/>
    <n v="98105"/>
    <x v="1"/>
    <s v="OFF-BI-10004140"/>
    <x v="1"/>
    <x v="8"/>
    <s v="Avery Non-Stick Binders"/>
    <n v="3.5920000000000005"/>
    <n v="1"/>
    <n v="0.2"/>
    <n v="1.1224999999999996"/>
    <s v="NO"/>
    <n v="0.71840000000000015"/>
    <n v="2.8736000000000006"/>
    <n v="5"/>
  </r>
  <r>
    <n v="4276"/>
    <s v="CA-2015-123456"/>
    <x v="584"/>
    <d v="2015-07-13T00:00:00"/>
    <x v="1"/>
    <x v="634"/>
    <x v="634"/>
    <x v="1"/>
    <x v="0"/>
    <x v="61"/>
    <x v="5"/>
    <n v="75220"/>
    <x v="2"/>
    <s v="OFF-AP-10002684"/>
    <x v="1"/>
    <x v="9"/>
    <s v="Acco 7-Outlet Masterpiece Power Center, Wihtout Fax/Phone Line Protection"/>
    <n v="48.631999999999991"/>
    <n v="2"/>
    <n v="0.8"/>
    <n v="-121.58000000000004"/>
    <s v="NO"/>
    <n v="77.811199999999985"/>
    <n v="19.452799999999996"/>
    <n v="4"/>
  </r>
  <r>
    <n v="4277"/>
    <s v="CA-2017-151358"/>
    <x v="238"/>
    <d v="2017-08-22T00:00:00"/>
    <x v="1"/>
    <x v="376"/>
    <x v="376"/>
    <x v="2"/>
    <x v="0"/>
    <x v="4"/>
    <x v="4"/>
    <n v="98105"/>
    <x v="1"/>
    <s v="OFF-ST-10000046"/>
    <x v="1"/>
    <x v="4"/>
    <s v="Fellowes Super Stor/Drawer Files"/>
    <n v="323.10000000000002"/>
    <n v="2"/>
    <n v="0"/>
    <n v="61.38900000000001"/>
    <s v="NO"/>
    <n v="0"/>
    <n v="646.20000000000005"/>
    <n v="4"/>
  </r>
  <r>
    <n v="4278"/>
    <s v="US-2016-107440"/>
    <x v="947"/>
    <d v="2016-04-20T00:00:00"/>
    <x v="1"/>
    <x v="740"/>
    <x v="740"/>
    <x v="1"/>
    <x v="0"/>
    <x v="80"/>
    <x v="30"/>
    <n v="8701"/>
    <x v="3"/>
    <s v="TEC-MA-10001047"/>
    <x v="2"/>
    <x v="15"/>
    <s v="3D Systems Cube Printer, 2nd Generation, Magenta"/>
    <n v="9099.93"/>
    <n v="7"/>
    <n v="0"/>
    <n v="2365.9817999999996"/>
    <s v="NO"/>
    <n v="0"/>
    <n v="63699.51"/>
    <n v="4"/>
  </r>
  <r>
    <n v="4279"/>
    <s v="US-2016-107440"/>
    <x v="947"/>
    <d v="2016-04-20T00:00:00"/>
    <x v="1"/>
    <x v="740"/>
    <x v="740"/>
    <x v="1"/>
    <x v="0"/>
    <x v="80"/>
    <x v="30"/>
    <n v="8701"/>
    <x v="3"/>
    <s v="FUR-FU-10000550"/>
    <x v="0"/>
    <x v="5"/>
    <s v="Stacking Trays by OIC"/>
    <n v="9.9600000000000009"/>
    <n v="2"/>
    <n v="0"/>
    <n v="3.2867999999999995"/>
    <s v="NO"/>
    <n v="0"/>
    <n v="19.920000000000002"/>
    <n v="4"/>
  </r>
  <r>
    <n v="4280"/>
    <s v="US-2016-107440"/>
    <x v="947"/>
    <d v="2016-04-20T00:00:00"/>
    <x v="1"/>
    <x v="740"/>
    <x v="740"/>
    <x v="1"/>
    <x v="0"/>
    <x v="80"/>
    <x v="30"/>
    <n v="8701"/>
    <x v="3"/>
    <s v="OFF-BI-10002432"/>
    <x v="1"/>
    <x v="8"/>
    <s v="Wilson Jones Standard D-Ring Binders"/>
    <n v="25.299999999999997"/>
    <n v="5"/>
    <n v="0"/>
    <n v="11.890999999999998"/>
    <s v="NO"/>
    <n v="0"/>
    <n v="126.49999999999999"/>
    <n v="4"/>
  </r>
  <r>
    <n v="4281"/>
    <s v="CA-2014-166989"/>
    <x v="687"/>
    <d v="2014-11-18T00:00:00"/>
    <x v="1"/>
    <x v="84"/>
    <x v="84"/>
    <x v="2"/>
    <x v="0"/>
    <x v="20"/>
    <x v="15"/>
    <n v="10011"/>
    <x v="3"/>
    <s v="OFF-PA-10004470"/>
    <x v="1"/>
    <x v="10"/>
    <s v="Adams Write n' Stick Phone Message Book, 11&quot; X 5 1/4&quot;, 200 Messages"/>
    <n v="11.36"/>
    <n v="2"/>
    <n v="0"/>
    <n v="5.2255999999999991"/>
    <s v="NO"/>
    <n v="0"/>
    <n v="22.72"/>
    <n v="4"/>
  </r>
  <r>
    <n v="4282"/>
    <s v="CA-2014-166989"/>
    <x v="687"/>
    <d v="2014-11-18T00:00:00"/>
    <x v="1"/>
    <x v="84"/>
    <x v="84"/>
    <x v="2"/>
    <x v="0"/>
    <x v="20"/>
    <x v="15"/>
    <n v="10011"/>
    <x v="3"/>
    <s v="FUR-CH-10001797"/>
    <x v="0"/>
    <x v="1"/>
    <s v="Safco Chair Connectors, 6/Carton"/>
    <n v="69.263999999999996"/>
    <n v="2"/>
    <n v="0.1"/>
    <n v="14.62239999999999"/>
    <s v="NO"/>
    <n v="13.8528"/>
    <n v="124.67519999999999"/>
    <n v="4"/>
  </r>
  <r>
    <n v="4283"/>
    <s v="CA-2014-103100"/>
    <x v="414"/>
    <d v="2014-12-23T00:00:00"/>
    <x v="2"/>
    <x v="455"/>
    <x v="455"/>
    <x v="0"/>
    <x v="0"/>
    <x v="245"/>
    <x v="14"/>
    <n v="46203"/>
    <x v="2"/>
    <s v="OFF-LA-10003720"/>
    <x v="1"/>
    <x v="2"/>
    <s v="Avery 487"/>
    <n v="3.69"/>
    <n v="1"/>
    <n v="0"/>
    <n v="1.7343"/>
    <s v="NO"/>
    <n v="0"/>
    <n v="3.69"/>
    <n v="3"/>
  </r>
  <r>
    <n v="4284"/>
    <s v="CA-2014-103100"/>
    <x v="414"/>
    <d v="2014-12-23T00:00:00"/>
    <x v="2"/>
    <x v="455"/>
    <x v="455"/>
    <x v="0"/>
    <x v="0"/>
    <x v="245"/>
    <x v="14"/>
    <n v="46203"/>
    <x v="2"/>
    <s v="OFF-BI-10004600"/>
    <x v="1"/>
    <x v="8"/>
    <s v="Ibico Ibimaster 300 Manual Binding System"/>
    <n v="1103.97"/>
    <n v="3"/>
    <n v="0"/>
    <n v="496.78649999999993"/>
    <s v="NO"/>
    <n v="0"/>
    <n v="3311.91"/>
    <n v="3"/>
  </r>
  <r>
    <n v="4285"/>
    <s v="CA-2015-105690"/>
    <x v="82"/>
    <d v="2015-11-26T00:00:00"/>
    <x v="0"/>
    <x v="662"/>
    <x v="662"/>
    <x v="1"/>
    <x v="0"/>
    <x v="396"/>
    <x v="5"/>
    <n v="77642"/>
    <x v="2"/>
    <s v="FUR-BO-10003965"/>
    <x v="0"/>
    <x v="0"/>
    <s v="O'Sullivan Manor Hill 2-Door Library in Brianna Oak"/>
    <n v="246.13279999999997"/>
    <n v="2"/>
    <n v="0.32"/>
    <n v="-76.011599999999973"/>
    <s v="NO"/>
    <n v="157.524992"/>
    <n v="334.74060799999995"/>
    <n v="5"/>
  </r>
  <r>
    <n v="4286"/>
    <s v="CA-2015-105690"/>
    <x v="82"/>
    <d v="2015-11-26T00:00:00"/>
    <x v="0"/>
    <x v="662"/>
    <x v="662"/>
    <x v="1"/>
    <x v="0"/>
    <x v="396"/>
    <x v="5"/>
    <n v="77642"/>
    <x v="2"/>
    <s v="OFF-LA-10000240"/>
    <x v="1"/>
    <x v="2"/>
    <s v="Self-Adhesive Address Labels for Typewriters by Universal"/>
    <n v="11.696"/>
    <n v="2"/>
    <n v="0.2"/>
    <n v="3.9473999999999996"/>
    <s v="NO"/>
    <n v="4.6783999999999999"/>
    <n v="18.7136"/>
    <n v="5"/>
  </r>
  <r>
    <n v="4287"/>
    <s v="CA-2015-105690"/>
    <x v="82"/>
    <d v="2015-11-26T00:00:00"/>
    <x v="0"/>
    <x v="662"/>
    <x v="662"/>
    <x v="1"/>
    <x v="0"/>
    <x v="396"/>
    <x v="5"/>
    <n v="77642"/>
    <x v="2"/>
    <s v="TEC-CO-10001571"/>
    <x v="2"/>
    <x v="16"/>
    <s v="Sharp 1540cs Digital Laser Copier"/>
    <n v="439.99200000000002"/>
    <n v="1"/>
    <n v="0.2"/>
    <n v="164.99700000000001"/>
    <s v="NO"/>
    <n v="87.998400000000004"/>
    <n v="351.99360000000001"/>
    <n v="5"/>
  </r>
  <r>
    <n v="4288"/>
    <s v="CA-2017-127516"/>
    <x v="116"/>
    <d v="2018-01-03T00:00:00"/>
    <x v="1"/>
    <x v="382"/>
    <x v="382"/>
    <x v="2"/>
    <x v="0"/>
    <x v="316"/>
    <x v="18"/>
    <n v="37211"/>
    <x v="0"/>
    <s v="OFF-ST-10000736"/>
    <x v="1"/>
    <x v="4"/>
    <s v="Carina Double Wide Media Storage Towers in Natural &amp; Black"/>
    <n v="64.784000000000006"/>
    <n v="1"/>
    <n v="0.2"/>
    <n v="-12.956800000000005"/>
    <s v="NO"/>
    <n v="12.956800000000001"/>
    <n v="51.827200000000005"/>
    <n v="6"/>
  </r>
  <r>
    <n v="4289"/>
    <s v="US-2015-117184"/>
    <x v="961"/>
    <d v="2015-05-21T00:00:00"/>
    <x v="1"/>
    <x v="21"/>
    <x v="21"/>
    <x v="1"/>
    <x v="0"/>
    <x v="12"/>
    <x v="5"/>
    <n v="77095"/>
    <x v="2"/>
    <s v="OFF-BI-10002082"/>
    <x v="1"/>
    <x v="8"/>
    <s v="GBC Twin Loop Wire Binding Elements"/>
    <n v="33.279999999999994"/>
    <n v="5"/>
    <n v="0.8"/>
    <n v="-49.92"/>
    <s v="NO"/>
    <n v="133.11999999999998"/>
    <n v="33.28"/>
    <n v="4"/>
  </r>
  <r>
    <n v="4290"/>
    <s v="US-2015-117184"/>
    <x v="961"/>
    <d v="2015-05-21T00:00:00"/>
    <x v="1"/>
    <x v="21"/>
    <x v="21"/>
    <x v="1"/>
    <x v="0"/>
    <x v="12"/>
    <x v="5"/>
    <n v="77095"/>
    <x v="2"/>
    <s v="OFF-PA-10002250"/>
    <x v="1"/>
    <x v="10"/>
    <s v="Things To Do Today Pad"/>
    <n v="14.088000000000001"/>
    <n v="3"/>
    <n v="0.2"/>
    <n v="4.9307999999999996"/>
    <s v="NO"/>
    <n v="8.4528000000000016"/>
    <n v="33.811199999999999"/>
    <n v="4"/>
  </r>
  <r>
    <n v="4291"/>
    <s v="CA-2017-102407"/>
    <x v="34"/>
    <d v="2017-12-13T00:00:00"/>
    <x v="0"/>
    <x v="401"/>
    <x v="401"/>
    <x v="2"/>
    <x v="0"/>
    <x v="1"/>
    <x v="1"/>
    <n v="90004"/>
    <x v="1"/>
    <s v="OFF-AR-10000122"/>
    <x v="1"/>
    <x v="6"/>
    <s v="Newell 314"/>
    <n v="11.16"/>
    <n v="2"/>
    <n v="0"/>
    <n v="2.7899999999999991"/>
    <s v="NO"/>
    <n v="0"/>
    <n v="22.32"/>
    <n v="4"/>
  </r>
  <r>
    <n v="4292"/>
    <s v="CA-2017-102407"/>
    <x v="34"/>
    <d v="2017-12-13T00:00:00"/>
    <x v="0"/>
    <x v="401"/>
    <x v="401"/>
    <x v="2"/>
    <x v="0"/>
    <x v="1"/>
    <x v="1"/>
    <n v="90004"/>
    <x v="1"/>
    <s v="FUR-TA-10003748"/>
    <x v="0"/>
    <x v="3"/>
    <s v="Bevis 36 x 72 Conference Tables"/>
    <n v="896.32799999999997"/>
    <n v="9"/>
    <n v="0.2"/>
    <n v="22.408199999999994"/>
    <s v="NO"/>
    <n v="1613.3904"/>
    <n v="6453.5615999999991"/>
    <n v="4"/>
  </r>
  <r>
    <n v="4293"/>
    <s v="CA-2017-102407"/>
    <x v="34"/>
    <d v="2017-12-13T00:00:00"/>
    <x v="0"/>
    <x v="401"/>
    <x v="401"/>
    <x v="2"/>
    <x v="0"/>
    <x v="1"/>
    <x v="1"/>
    <n v="90004"/>
    <x v="1"/>
    <s v="OFF-AP-10001394"/>
    <x v="1"/>
    <x v="9"/>
    <s v="Harmony Air Purifier"/>
    <n v="189"/>
    <n v="1"/>
    <n v="0"/>
    <n v="68.039999999999992"/>
    <s v="NO"/>
    <n v="0"/>
    <n v="189"/>
    <n v="4"/>
  </r>
  <r>
    <n v="4294"/>
    <s v="CA-2017-130967"/>
    <x v="434"/>
    <d v="2017-03-16T00:00:00"/>
    <x v="1"/>
    <x v="12"/>
    <x v="12"/>
    <x v="0"/>
    <x v="0"/>
    <x v="10"/>
    <x v="9"/>
    <n v="19140"/>
    <x v="3"/>
    <s v="TEC-PH-10004896"/>
    <x v="2"/>
    <x v="7"/>
    <s v="Nokia Lumia 521 (T-Mobile)"/>
    <n v="53.981999999999999"/>
    <n v="3"/>
    <n v="0.4"/>
    <n v="-10.796399999999995"/>
    <s v="NO"/>
    <n v="64.778400000000005"/>
    <n v="97.167599999999993"/>
    <n v="6"/>
  </r>
  <r>
    <n v="4295"/>
    <s v="CA-2017-101581"/>
    <x v="760"/>
    <d v="2017-10-27T00:00:00"/>
    <x v="1"/>
    <x v="694"/>
    <x v="694"/>
    <x v="1"/>
    <x v="0"/>
    <x v="252"/>
    <x v="21"/>
    <n v="97756"/>
    <x v="1"/>
    <s v="FUR-TA-10002607"/>
    <x v="0"/>
    <x v="3"/>
    <s v="KI Conference Tables"/>
    <n v="177.22499999999999"/>
    <n v="5"/>
    <n v="0.5"/>
    <n v="-120.51299999999998"/>
    <s v="NO"/>
    <n v="443.0625"/>
    <n v="443.0625"/>
    <n v="5"/>
  </r>
  <r>
    <n v="4296"/>
    <s v="CA-2017-169124"/>
    <x v="445"/>
    <d v="2017-07-10T00:00:00"/>
    <x v="1"/>
    <x v="93"/>
    <x v="93"/>
    <x v="0"/>
    <x v="0"/>
    <x v="397"/>
    <x v="1"/>
    <n v="95610"/>
    <x v="1"/>
    <s v="FUR-FU-10001215"/>
    <x v="0"/>
    <x v="5"/>
    <s v="Howard Miller 11-1/2&quot; Diameter Brentwood Wall Clock"/>
    <n v="129.39000000000001"/>
    <n v="3"/>
    <n v="0"/>
    <n v="54.343800000000009"/>
    <s v="NO"/>
    <n v="0"/>
    <n v="388.17000000000007"/>
    <n v="7"/>
  </r>
  <r>
    <n v="4297"/>
    <s v="CA-2017-117261"/>
    <x v="507"/>
    <d v="2017-09-10T00:00:00"/>
    <x v="1"/>
    <x v="260"/>
    <x v="260"/>
    <x v="1"/>
    <x v="0"/>
    <x v="1"/>
    <x v="1"/>
    <n v="90032"/>
    <x v="1"/>
    <s v="OFF-ST-10000419"/>
    <x v="1"/>
    <x v="4"/>
    <s v="Rogers Jumbo File, Granite"/>
    <n v="54.32"/>
    <n v="4"/>
    <n v="0"/>
    <n v="0.54319999999999879"/>
    <s v="NO"/>
    <n v="0"/>
    <n v="217.28"/>
    <n v="6"/>
  </r>
  <r>
    <n v="4298"/>
    <s v="CA-2017-129021"/>
    <x v="962"/>
    <d v="2017-08-26T00:00:00"/>
    <x v="0"/>
    <x v="138"/>
    <x v="138"/>
    <x v="0"/>
    <x v="0"/>
    <x v="315"/>
    <x v="2"/>
    <n v="32303"/>
    <x v="0"/>
    <s v="TEC-PH-10001459"/>
    <x v="2"/>
    <x v="7"/>
    <s v="Samsung Galaxy Mega 6.3"/>
    <n v="4367.8960000000006"/>
    <n v="13"/>
    <n v="0.2"/>
    <n v="327.59220000000005"/>
    <s v="NO"/>
    <n v="11356.529600000002"/>
    <n v="45426.118400000007"/>
    <n v="3"/>
  </r>
  <r>
    <n v="4299"/>
    <s v="CA-2017-129021"/>
    <x v="962"/>
    <d v="2017-08-26T00:00:00"/>
    <x v="0"/>
    <x v="138"/>
    <x v="138"/>
    <x v="0"/>
    <x v="0"/>
    <x v="315"/>
    <x v="2"/>
    <n v="32303"/>
    <x v="0"/>
    <s v="OFF-PA-10000241"/>
    <x v="1"/>
    <x v="10"/>
    <s v="IBM Multi-Purpose Copy Paper, 8 1/2 x 11&quot;, Case"/>
    <n v="49.568000000000005"/>
    <n v="2"/>
    <n v="0.2"/>
    <n v="15.489999999999997"/>
    <s v="NO"/>
    <n v="19.827200000000005"/>
    <n v="79.308800000000005"/>
    <n v="3"/>
  </r>
  <r>
    <n v="4300"/>
    <s v="CA-2017-129021"/>
    <x v="962"/>
    <d v="2017-08-26T00:00:00"/>
    <x v="0"/>
    <x v="138"/>
    <x v="138"/>
    <x v="0"/>
    <x v="0"/>
    <x v="315"/>
    <x v="2"/>
    <n v="32303"/>
    <x v="0"/>
    <s v="OFF-AP-10003040"/>
    <x v="1"/>
    <x v="9"/>
    <s v="Fellowes 8 Outlet Superior Workstation Surge Protector w/o Phone/Fax/Modem Protection"/>
    <n v="161.376"/>
    <n v="6"/>
    <n v="0.2"/>
    <n v="12.103199999999994"/>
    <s v="NO"/>
    <n v="193.65120000000002"/>
    <n v="774.60480000000007"/>
    <n v="3"/>
  </r>
  <r>
    <n v="4301"/>
    <s v="CA-2017-129021"/>
    <x v="962"/>
    <d v="2017-08-26T00:00:00"/>
    <x v="0"/>
    <x v="138"/>
    <x v="138"/>
    <x v="0"/>
    <x v="0"/>
    <x v="315"/>
    <x v="2"/>
    <n v="32303"/>
    <x v="0"/>
    <s v="FUR-FU-10001852"/>
    <x v="0"/>
    <x v="5"/>
    <s v="Eldon Regeneration Recycled Desk Accessories, Smoke"/>
    <n v="2.7840000000000003"/>
    <n v="2"/>
    <n v="0.2"/>
    <n v="0.41759999999999986"/>
    <s v="NO"/>
    <n v="1.1136000000000001"/>
    <n v="4.4544000000000006"/>
    <n v="3"/>
  </r>
  <r>
    <n v="4302"/>
    <s v="CA-2017-129021"/>
    <x v="962"/>
    <d v="2017-08-26T00:00:00"/>
    <x v="0"/>
    <x v="138"/>
    <x v="138"/>
    <x v="0"/>
    <x v="0"/>
    <x v="315"/>
    <x v="2"/>
    <n v="32303"/>
    <x v="0"/>
    <s v="OFF-PA-10000141"/>
    <x v="1"/>
    <x v="10"/>
    <s v="Ampad Evidence Wirebond Steno Books, 6&quot; x 9&quot;"/>
    <n v="8.7200000000000006"/>
    <n v="5"/>
    <n v="0.2"/>
    <n v="2.9429999999999992"/>
    <s v="NO"/>
    <n v="8.7200000000000006"/>
    <n v="34.880000000000003"/>
    <n v="3"/>
  </r>
  <r>
    <n v="4303"/>
    <s v="CA-2014-123253"/>
    <x v="963"/>
    <d v="2014-08-25T00:00:00"/>
    <x v="0"/>
    <x v="368"/>
    <x v="368"/>
    <x v="2"/>
    <x v="0"/>
    <x v="80"/>
    <x v="24"/>
    <n v="44107"/>
    <x v="3"/>
    <s v="OFF-AR-10002804"/>
    <x v="1"/>
    <x v="6"/>
    <s v="Faber Castell Col-Erase Pencils"/>
    <n v="3.9119999999999999"/>
    <n v="1"/>
    <n v="0.2"/>
    <n v="1.0269000000000001"/>
    <s v="Yes"/>
    <n v="0.78239999999999998"/>
    <n v="3.1295999999999999"/>
    <n v="3"/>
  </r>
  <r>
    <n v="4304"/>
    <s v="CA-2016-121601"/>
    <x v="964"/>
    <d v="2016-10-04T00:00:00"/>
    <x v="3"/>
    <x v="373"/>
    <x v="373"/>
    <x v="0"/>
    <x v="0"/>
    <x v="398"/>
    <x v="5"/>
    <n v="75056"/>
    <x v="2"/>
    <s v="OFF-EN-10003862"/>
    <x v="1"/>
    <x v="12"/>
    <s v="Laser &amp; Ink Jet Business Envelopes"/>
    <n v="59.751999999999995"/>
    <n v="7"/>
    <n v="0.2"/>
    <n v="19.4194"/>
    <s v="NO"/>
    <n v="83.652799999999999"/>
    <n v="334.61119999999994"/>
    <n v="0"/>
  </r>
  <r>
    <n v="4305"/>
    <s v="CA-2014-162278"/>
    <x v="965"/>
    <d v="2014-10-30T00:00:00"/>
    <x v="0"/>
    <x v="738"/>
    <x v="738"/>
    <x v="0"/>
    <x v="0"/>
    <x v="4"/>
    <x v="4"/>
    <n v="98105"/>
    <x v="1"/>
    <s v="FUR-FU-10000448"/>
    <x v="0"/>
    <x v="5"/>
    <s v="Tenex Chairmats For Use With Carpeted Floors"/>
    <n v="63.92"/>
    <n v="4"/>
    <n v="0"/>
    <n v="3.195999999999998"/>
    <s v="NO"/>
    <n v="0"/>
    <n v="255.68"/>
    <n v="4"/>
  </r>
  <r>
    <n v="4306"/>
    <s v="CA-2014-162278"/>
    <x v="965"/>
    <d v="2014-10-30T00:00:00"/>
    <x v="0"/>
    <x v="738"/>
    <x v="738"/>
    <x v="0"/>
    <x v="0"/>
    <x v="4"/>
    <x v="4"/>
    <n v="98105"/>
    <x v="1"/>
    <s v="TEC-PH-10000526"/>
    <x v="2"/>
    <x v="7"/>
    <s v="Vtech CS6719"/>
    <n v="383.96000000000004"/>
    <n v="5"/>
    <n v="0.2"/>
    <n v="38.396000000000015"/>
    <s v="NO"/>
    <n v="383.96000000000004"/>
    <n v="1535.8400000000001"/>
    <n v="4"/>
  </r>
  <r>
    <n v="4307"/>
    <s v="CA-2016-161095"/>
    <x v="931"/>
    <d v="2016-06-28T00:00:00"/>
    <x v="3"/>
    <x v="294"/>
    <x v="294"/>
    <x v="1"/>
    <x v="0"/>
    <x v="1"/>
    <x v="1"/>
    <n v="90032"/>
    <x v="1"/>
    <s v="OFF-BI-10002764"/>
    <x v="1"/>
    <x v="8"/>
    <s v="Recycled Pressboard Report Cover with Reinforced Top Hinge"/>
    <n v="7.7520000000000007"/>
    <n v="3"/>
    <n v="0.2"/>
    <n v="2.8100999999999998"/>
    <s v="NO"/>
    <n v="4.6512000000000002"/>
    <n v="18.604800000000001"/>
    <n v="0"/>
  </r>
  <r>
    <n v="4308"/>
    <s v="CA-2016-161095"/>
    <x v="931"/>
    <d v="2016-06-28T00:00:00"/>
    <x v="3"/>
    <x v="294"/>
    <x v="294"/>
    <x v="1"/>
    <x v="0"/>
    <x v="1"/>
    <x v="1"/>
    <n v="90032"/>
    <x v="1"/>
    <s v="OFF-BI-10001524"/>
    <x v="1"/>
    <x v="8"/>
    <s v="GBC Premium Transparent Covers with Diagonal Lined Pattern"/>
    <n v="33.568000000000005"/>
    <n v="2"/>
    <n v="0.2"/>
    <n v="11.748799999999997"/>
    <s v="NO"/>
    <n v="13.427200000000003"/>
    <n v="53.708800000000011"/>
    <n v="0"/>
  </r>
  <r>
    <n v="4309"/>
    <s v="CA-2014-125829"/>
    <x v="130"/>
    <d v="2014-11-11T00:00:00"/>
    <x v="1"/>
    <x v="576"/>
    <x v="576"/>
    <x v="0"/>
    <x v="0"/>
    <x v="1"/>
    <x v="1"/>
    <n v="90045"/>
    <x v="1"/>
    <s v="TEC-PH-10001079"/>
    <x v="2"/>
    <x v="7"/>
    <s v="Polycom SoundPoint Pro SE-225 Corded phone"/>
    <n v="666.34400000000005"/>
    <n v="7"/>
    <n v="0.2"/>
    <n v="66.634399999999971"/>
    <s v="NO"/>
    <n v="932.88160000000016"/>
    <n v="3731.5264000000002"/>
    <n v="7"/>
  </r>
  <r>
    <n v="4310"/>
    <s v="CA-2014-125829"/>
    <x v="130"/>
    <d v="2014-11-11T00:00:00"/>
    <x v="1"/>
    <x v="576"/>
    <x v="576"/>
    <x v="0"/>
    <x v="0"/>
    <x v="1"/>
    <x v="1"/>
    <n v="90045"/>
    <x v="1"/>
    <s v="FUR-TA-10002041"/>
    <x v="0"/>
    <x v="3"/>
    <s v="Bevis Round Conference Table Top, X-Base"/>
    <n v="573.72799999999995"/>
    <n v="4"/>
    <n v="0.2"/>
    <n v="-64.544399999999968"/>
    <s v="NO"/>
    <n v="458.98239999999998"/>
    <n v="1835.9295999999999"/>
    <n v="7"/>
  </r>
  <r>
    <n v="4311"/>
    <s v="CA-2014-125829"/>
    <x v="130"/>
    <d v="2014-11-11T00:00:00"/>
    <x v="1"/>
    <x v="576"/>
    <x v="576"/>
    <x v="0"/>
    <x v="0"/>
    <x v="1"/>
    <x v="1"/>
    <n v="90045"/>
    <x v="1"/>
    <s v="OFF-BI-10001036"/>
    <x v="1"/>
    <x v="8"/>
    <s v="Cardinal EasyOpen D-Ring Binders"/>
    <n v="21.936000000000003"/>
    <n v="3"/>
    <n v="0.2"/>
    <n v="8.2259999999999991"/>
    <s v="NO"/>
    <n v="13.161600000000002"/>
    <n v="52.646400000000007"/>
    <n v="7"/>
  </r>
  <r>
    <n v="4312"/>
    <s v="CA-2014-125829"/>
    <x v="130"/>
    <d v="2014-11-11T00:00:00"/>
    <x v="1"/>
    <x v="576"/>
    <x v="576"/>
    <x v="0"/>
    <x v="0"/>
    <x v="1"/>
    <x v="1"/>
    <n v="90045"/>
    <x v="1"/>
    <s v="OFF-PA-10000223"/>
    <x v="1"/>
    <x v="10"/>
    <s v="Xerox 2000"/>
    <n v="19.440000000000001"/>
    <n v="3"/>
    <n v="0"/>
    <n v="9.3312000000000008"/>
    <s v="NO"/>
    <n v="0"/>
    <n v="58.320000000000007"/>
    <n v="7"/>
  </r>
  <r>
    <n v="4313"/>
    <s v="CA-2014-125829"/>
    <x v="130"/>
    <d v="2014-11-11T00:00:00"/>
    <x v="1"/>
    <x v="576"/>
    <x v="576"/>
    <x v="0"/>
    <x v="0"/>
    <x v="1"/>
    <x v="1"/>
    <n v="90045"/>
    <x v="1"/>
    <s v="TEC-MA-10003246"/>
    <x v="2"/>
    <x v="15"/>
    <s v="Hewlett-Packard Deskjet D4360 Printer"/>
    <n v="447.96800000000007"/>
    <n v="4"/>
    <n v="0.2"/>
    <n v="139.98999999999995"/>
    <s v="NO"/>
    <n v="358.37440000000009"/>
    <n v="1433.4976000000001"/>
    <n v="7"/>
  </r>
  <r>
    <n v="4314"/>
    <s v="CA-2014-123127"/>
    <x v="78"/>
    <d v="2014-09-12T00:00:00"/>
    <x v="1"/>
    <x v="407"/>
    <x v="407"/>
    <x v="1"/>
    <x v="0"/>
    <x v="85"/>
    <x v="15"/>
    <n v="11561"/>
    <x v="3"/>
    <s v="OFF-AP-10001962"/>
    <x v="1"/>
    <x v="9"/>
    <s v="Black &amp; Decker Filter for Double Action Dustbuster Cordless Vac BLDV7210"/>
    <n v="16.78"/>
    <n v="2"/>
    <n v="0"/>
    <n v="4.1950000000000003"/>
    <s v="NO"/>
    <n v="0"/>
    <n v="33.56"/>
    <n v="4"/>
  </r>
  <r>
    <n v="4315"/>
    <s v="CA-2015-115945"/>
    <x v="608"/>
    <d v="2015-07-01T00:00:00"/>
    <x v="1"/>
    <x v="269"/>
    <x v="269"/>
    <x v="0"/>
    <x v="0"/>
    <x v="1"/>
    <x v="1"/>
    <n v="90045"/>
    <x v="1"/>
    <s v="OFF-AR-10004062"/>
    <x v="1"/>
    <x v="6"/>
    <s v="Staples in misc. colors"/>
    <n v="20.96"/>
    <n v="2"/>
    <n v="0"/>
    <n v="5.24"/>
    <s v="NO"/>
    <n v="0"/>
    <n v="41.92"/>
    <n v="6"/>
  </r>
  <r>
    <n v="4316"/>
    <s v="CA-2015-115945"/>
    <x v="608"/>
    <d v="2015-07-01T00:00:00"/>
    <x v="1"/>
    <x v="269"/>
    <x v="269"/>
    <x v="0"/>
    <x v="0"/>
    <x v="1"/>
    <x v="1"/>
    <n v="90045"/>
    <x v="1"/>
    <s v="OFF-BI-10004330"/>
    <x v="1"/>
    <x v="8"/>
    <s v="GBC Velobind Prepunched Cover Sets, Regency Series"/>
    <n v="88.751999999999995"/>
    <n v="3"/>
    <n v="0.2"/>
    <n v="27.734999999999996"/>
    <s v="NO"/>
    <n v="53.251199999999997"/>
    <n v="213.00479999999999"/>
    <n v="6"/>
  </r>
  <r>
    <n v="4317"/>
    <s v="CA-2015-115945"/>
    <x v="608"/>
    <d v="2015-07-01T00:00:00"/>
    <x v="1"/>
    <x v="269"/>
    <x v="269"/>
    <x v="0"/>
    <x v="0"/>
    <x v="1"/>
    <x v="1"/>
    <n v="90045"/>
    <x v="1"/>
    <s v="OFF-ST-10001963"/>
    <x v="1"/>
    <x v="4"/>
    <s v="Tennsco Regal Shelving Units"/>
    <n v="304.23"/>
    <n v="3"/>
    <n v="0"/>
    <n v="9.126899999999992"/>
    <s v="NO"/>
    <n v="0"/>
    <n v="912.69"/>
    <n v="6"/>
  </r>
  <r>
    <n v="4318"/>
    <s v="CA-2015-136735"/>
    <x v="353"/>
    <d v="2015-08-02T00:00:00"/>
    <x v="1"/>
    <x v="66"/>
    <x v="66"/>
    <x v="0"/>
    <x v="0"/>
    <x v="8"/>
    <x v="1"/>
    <n v="94110"/>
    <x v="1"/>
    <s v="OFF-EN-10002230"/>
    <x v="1"/>
    <x v="12"/>
    <s v="Airmail Envelopes"/>
    <n v="167.86"/>
    <n v="2"/>
    <n v="0"/>
    <n v="78.894199999999998"/>
    <s v="NO"/>
    <n v="0"/>
    <n v="335.72"/>
    <n v="7"/>
  </r>
  <r>
    <n v="4319"/>
    <s v="US-2017-136189"/>
    <x v="226"/>
    <d v="2017-12-11T00:00:00"/>
    <x v="1"/>
    <x v="290"/>
    <x v="290"/>
    <x v="0"/>
    <x v="0"/>
    <x v="102"/>
    <x v="17"/>
    <n v="23223"/>
    <x v="0"/>
    <s v="FUR-FU-10000175"/>
    <x v="0"/>
    <x v="5"/>
    <s v="DAX Wood Document Frame."/>
    <n v="82.38"/>
    <n v="6"/>
    <n v="0"/>
    <n v="25.537799999999997"/>
    <s v="NO"/>
    <n v="0"/>
    <n v="494.28"/>
    <n v="4"/>
  </r>
  <r>
    <n v="4320"/>
    <s v="CA-2014-152345"/>
    <x v="282"/>
    <d v="2015-01-03T00:00:00"/>
    <x v="0"/>
    <x v="461"/>
    <x v="461"/>
    <x v="0"/>
    <x v="0"/>
    <x v="305"/>
    <x v="27"/>
    <n v="87105"/>
    <x v="1"/>
    <s v="TEC-PH-10004897"/>
    <x v="2"/>
    <x v="7"/>
    <s v="Mediabridge Sport Armband iPhone 5s"/>
    <n v="23.976000000000003"/>
    <n v="3"/>
    <n v="0.2"/>
    <n v="-5.694300000000001"/>
    <s v="Yes"/>
    <n v="14.385600000000004"/>
    <n v="57.542400000000008"/>
    <n v="5"/>
  </r>
  <r>
    <n v="4321"/>
    <s v="CA-2014-152345"/>
    <x v="282"/>
    <d v="2015-01-03T00:00:00"/>
    <x v="0"/>
    <x v="461"/>
    <x v="461"/>
    <x v="0"/>
    <x v="0"/>
    <x v="305"/>
    <x v="27"/>
    <n v="87105"/>
    <x v="1"/>
    <s v="OFF-ST-10003123"/>
    <x v="1"/>
    <x v="4"/>
    <s v="Fellowes Bases and Tops For Staxonsteel/High-Stak Systems"/>
    <n v="33.29"/>
    <n v="1"/>
    <n v="0"/>
    <n v="7.9895999999999994"/>
    <s v="Yes"/>
    <n v="0"/>
    <n v="33.29"/>
    <n v="5"/>
  </r>
  <r>
    <n v="4322"/>
    <s v="US-2015-147662"/>
    <x v="966"/>
    <d v="2015-02-19T00:00:00"/>
    <x v="1"/>
    <x v="41"/>
    <x v="41"/>
    <x v="0"/>
    <x v="0"/>
    <x v="59"/>
    <x v="24"/>
    <n v="44312"/>
    <x v="3"/>
    <s v="OFF-BI-10001658"/>
    <x v="1"/>
    <x v="8"/>
    <s v="GBC Standard Therm-A-Bind Covers"/>
    <n v="14.952000000000004"/>
    <n v="2"/>
    <n v="0.7"/>
    <n v="-11.961599999999997"/>
    <s v="NO"/>
    <n v="20.932800000000004"/>
    <n v="8.9712000000000032"/>
    <n v="5"/>
  </r>
  <r>
    <n v="4323"/>
    <s v="US-2015-147662"/>
    <x v="966"/>
    <d v="2015-02-19T00:00:00"/>
    <x v="1"/>
    <x v="41"/>
    <x v="41"/>
    <x v="0"/>
    <x v="0"/>
    <x v="59"/>
    <x v="24"/>
    <n v="44312"/>
    <x v="3"/>
    <s v="TEC-PH-10002834"/>
    <x v="2"/>
    <x v="7"/>
    <s v="Google Nexus 5"/>
    <n v="323.98199999999997"/>
    <n v="3"/>
    <n v="0.4"/>
    <n v="-80.995500000000021"/>
    <s v="NO"/>
    <n v="388.77839999999998"/>
    <n v="583.16759999999999"/>
    <n v="5"/>
  </r>
  <r>
    <n v="4324"/>
    <s v="US-2015-147662"/>
    <x v="966"/>
    <d v="2015-02-19T00:00:00"/>
    <x v="1"/>
    <x v="41"/>
    <x v="41"/>
    <x v="0"/>
    <x v="0"/>
    <x v="59"/>
    <x v="24"/>
    <n v="44312"/>
    <x v="3"/>
    <s v="OFF-BI-10002160"/>
    <x v="1"/>
    <x v="8"/>
    <s v="Acco Hanging Data Binders"/>
    <n v="2.2860000000000005"/>
    <n v="2"/>
    <n v="0.7"/>
    <n v="-1.6763999999999997"/>
    <s v="NO"/>
    <n v="3.2004000000000006"/>
    <n v="1.3716000000000004"/>
    <n v="5"/>
  </r>
  <r>
    <n v="4325"/>
    <s v="US-2015-147662"/>
    <x v="966"/>
    <d v="2015-02-19T00:00:00"/>
    <x v="1"/>
    <x v="41"/>
    <x v="41"/>
    <x v="0"/>
    <x v="0"/>
    <x v="59"/>
    <x v="24"/>
    <n v="44312"/>
    <x v="3"/>
    <s v="OFF-AR-10004999"/>
    <x v="1"/>
    <x v="6"/>
    <s v="Newell 315"/>
    <n v="14.352000000000002"/>
    <n v="3"/>
    <n v="0.2"/>
    <n v="0.8969999999999998"/>
    <s v="NO"/>
    <n v="8.611200000000002"/>
    <n v="34.444800000000001"/>
    <n v="5"/>
  </r>
  <r>
    <n v="4326"/>
    <s v="US-2015-147662"/>
    <x v="966"/>
    <d v="2015-02-19T00:00:00"/>
    <x v="1"/>
    <x v="41"/>
    <x v="41"/>
    <x v="0"/>
    <x v="0"/>
    <x v="59"/>
    <x v="24"/>
    <n v="44312"/>
    <x v="3"/>
    <s v="TEC-AC-10003280"/>
    <x v="2"/>
    <x v="11"/>
    <s v="Belkin F8E887 USB Wired Ergonomic Keyboard"/>
    <n v="71.975999999999999"/>
    <n v="3"/>
    <n v="0.2"/>
    <n v="0.89969999999999573"/>
    <s v="NO"/>
    <n v="43.185600000000001"/>
    <n v="172.7424"/>
    <n v="5"/>
  </r>
  <r>
    <n v="4327"/>
    <s v="CA-2016-153346"/>
    <x v="967"/>
    <d v="2016-01-27T00:00:00"/>
    <x v="2"/>
    <x v="422"/>
    <x v="422"/>
    <x v="1"/>
    <x v="0"/>
    <x v="135"/>
    <x v="30"/>
    <n v="7060"/>
    <x v="3"/>
    <s v="OFF-AR-10000315"/>
    <x v="1"/>
    <x v="6"/>
    <s v="Dixon Ticonderoga Maple Cedar Pencil, #2"/>
    <n v="9.2099999999999991"/>
    <n v="3"/>
    <n v="0"/>
    <n v="2.3025000000000002"/>
    <s v="NO"/>
    <n v="0"/>
    <n v="27.629999999999995"/>
    <n v="2"/>
  </r>
  <r>
    <n v="4328"/>
    <s v="CA-2016-153346"/>
    <x v="967"/>
    <d v="2016-01-27T00:00:00"/>
    <x v="2"/>
    <x v="422"/>
    <x v="422"/>
    <x v="1"/>
    <x v="0"/>
    <x v="135"/>
    <x v="30"/>
    <n v="7060"/>
    <x v="3"/>
    <s v="OFF-PA-10000007"/>
    <x v="1"/>
    <x v="10"/>
    <s v="Telephone Message Books with Fax/Mobile Section, 4 1/4&quot; x 6&quot;"/>
    <n v="18"/>
    <n v="5"/>
    <n v="0"/>
    <n v="8.2799999999999994"/>
    <s v="NO"/>
    <n v="0"/>
    <n v="90"/>
    <n v="2"/>
  </r>
  <r>
    <n v="4329"/>
    <s v="CA-2017-118360"/>
    <x v="719"/>
    <d v="2017-04-07T00:00:00"/>
    <x v="1"/>
    <x v="547"/>
    <x v="547"/>
    <x v="0"/>
    <x v="0"/>
    <x v="20"/>
    <x v="15"/>
    <n v="10011"/>
    <x v="3"/>
    <s v="OFF-PA-10000791"/>
    <x v="1"/>
    <x v="10"/>
    <s v="Wirebound Message Books, Four 2 3/4 x 5 Forms per Page, 200 Sets per Book"/>
    <n v="42.929999999999993"/>
    <n v="9"/>
    <n v="0"/>
    <n v="19.318499999999997"/>
    <s v="NO"/>
    <n v="0"/>
    <n v="386.36999999999995"/>
    <n v="6"/>
  </r>
  <r>
    <n v="4330"/>
    <s v="CA-2017-149853"/>
    <x v="621"/>
    <d v="2017-10-09T00:00:00"/>
    <x v="1"/>
    <x v="138"/>
    <x v="138"/>
    <x v="0"/>
    <x v="0"/>
    <x v="146"/>
    <x v="2"/>
    <n v="33012"/>
    <x v="0"/>
    <s v="OFF-PA-10000556"/>
    <x v="1"/>
    <x v="10"/>
    <s v="Xerox 208"/>
    <n v="15.552000000000003"/>
    <n v="3"/>
    <n v="0.2"/>
    <n v="5.4432"/>
    <s v="NO"/>
    <n v="9.3312000000000008"/>
    <n v="37.324800000000003"/>
    <n v="6"/>
  </r>
  <r>
    <n v="4331"/>
    <s v="CA-2017-149853"/>
    <x v="621"/>
    <d v="2017-10-09T00:00:00"/>
    <x v="1"/>
    <x v="138"/>
    <x v="138"/>
    <x v="0"/>
    <x v="0"/>
    <x v="146"/>
    <x v="2"/>
    <n v="33012"/>
    <x v="0"/>
    <s v="OFF-AP-10000804"/>
    <x v="1"/>
    <x v="9"/>
    <s v="Hoover Portapower Portable Vacuum"/>
    <n v="17.920000000000002"/>
    <n v="5"/>
    <n v="0.2"/>
    <n v="1.1200000000000001"/>
    <s v="NO"/>
    <n v="17.920000000000002"/>
    <n v="71.680000000000007"/>
    <n v="6"/>
  </r>
  <r>
    <n v="4332"/>
    <s v="CA-2017-107909"/>
    <x v="853"/>
    <d v="2017-09-06T00:00:00"/>
    <x v="1"/>
    <x v="286"/>
    <x v="286"/>
    <x v="0"/>
    <x v="0"/>
    <x v="252"/>
    <x v="4"/>
    <n v="98052"/>
    <x v="1"/>
    <s v="TEC-AC-10001998"/>
    <x v="2"/>
    <x v="11"/>
    <s v="Logitech LS21 Speaker System - PC Multimedia - 2.1-CH - Wired"/>
    <n v="19.989999999999998"/>
    <n v="1"/>
    <n v="0"/>
    <n v="6.796599999999998"/>
    <s v="NO"/>
    <n v="0"/>
    <n v="19.989999999999998"/>
    <n v="5"/>
  </r>
  <r>
    <n v="4333"/>
    <s v="CA-2017-107909"/>
    <x v="853"/>
    <d v="2017-09-06T00:00:00"/>
    <x v="1"/>
    <x v="286"/>
    <x v="286"/>
    <x v="0"/>
    <x v="0"/>
    <x v="252"/>
    <x v="4"/>
    <n v="98052"/>
    <x v="1"/>
    <s v="OFF-BI-10003476"/>
    <x v="1"/>
    <x v="8"/>
    <s v="Avery Metallic Poly Binders"/>
    <n v="22.92"/>
    <n v="5"/>
    <n v="0.2"/>
    <n v="8.0219999999999985"/>
    <s v="NO"/>
    <n v="22.92"/>
    <n v="91.68"/>
    <n v="5"/>
  </r>
  <r>
    <n v="4334"/>
    <s v="CA-2015-112375"/>
    <x v="379"/>
    <d v="2015-12-27T00:00:00"/>
    <x v="1"/>
    <x v="742"/>
    <x v="742"/>
    <x v="0"/>
    <x v="0"/>
    <x v="399"/>
    <x v="2"/>
    <n v="32114"/>
    <x v="0"/>
    <s v="TEC-AC-10003237"/>
    <x v="2"/>
    <x v="11"/>
    <s v="Memorex Micro Travel Drive 4 GB"/>
    <n v="50.88"/>
    <n v="6"/>
    <n v="0.2"/>
    <n v="14.628000000000005"/>
    <s v="NO"/>
    <n v="61.056000000000012"/>
    <n v="244.22400000000002"/>
    <n v="6"/>
  </r>
  <r>
    <n v="4335"/>
    <s v="CA-2015-112375"/>
    <x v="379"/>
    <d v="2015-12-27T00:00:00"/>
    <x v="1"/>
    <x v="742"/>
    <x v="742"/>
    <x v="0"/>
    <x v="0"/>
    <x v="399"/>
    <x v="2"/>
    <n v="32114"/>
    <x v="0"/>
    <s v="OFF-EN-10003798"/>
    <x v="1"/>
    <x v="12"/>
    <s v="Recycled Interoffice Envelopes with Re-Use-A-Seal Closure, 10 x 13"/>
    <n v="27.312000000000001"/>
    <n v="2"/>
    <n v="0.2"/>
    <n v="9.2178000000000004"/>
    <s v="NO"/>
    <n v="10.924800000000001"/>
    <n v="43.699200000000005"/>
    <n v="6"/>
  </r>
  <r>
    <n v="4336"/>
    <s v="CA-2015-154795"/>
    <x v="139"/>
    <d v="2015-12-24T00:00:00"/>
    <x v="1"/>
    <x v="47"/>
    <x v="47"/>
    <x v="0"/>
    <x v="0"/>
    <x v="400"/>
    <x v="16"/>
    <n v="86442"/>
    <x v="1"/>
    <s v="OFF-EN-10003068"/>
    <x v="1"/>
    <x v="12"/>
    <s v="#6 3/4 Gummed Flap White Envelopes"/>
    <n v="7.9200000000000008"/>
    <n v="1"/>
    <n v="0.2"/>
    <n v="2.7719999999999994"/>
    <s v="NO"/>
    <n v="1.5840000000000003"/>
    <n v="6.3360000000000003"/>
    <n v="4"/>
  </r>
  <r>
    <n v="4337"/>
    <s v="CA-2015-154795"/>
    <x v="139"/>
    <d v="2015-12-24T00:00:00"/>
    <x v="1"/>
    <x v="47"/>
    <x v="47"/>
    <x v="0"/>
    <x v="0"/>
    <x v="400"/>
    <x v="16"/>
    <n v="86442"/>
    <x v="1"/>
    <s v="FUR-FU-10002088"/>
    <x v="0"/>
    <x v="5"/>
    <s v="Nu-Dell Float Frame 11 x 14 1/2"/>
    <n v="14.368000000000002"/>
    <n v="2"/>
    <n v="0.2"/>
    <n v="3.9512"/>
    <s v="NO"/>
    <n v="5.7472000000000012"/>
    <n v="22.988800000000005"/>
    <n v="4"/>
  </r>
  <r>
    <n v="4338"/>
    <s v="CA-2015-125234"/>
    <x v="154"/>
    <d v="2015-12-01T00:00:00"/>
    <x v="1"/>
    <x v="17"/>
    <x v="17"/>
    <x v="2"/>
    <x v="0"/>
    <x v="1"/>
    <x v="1"/>
    <n v="90049"/>
    <x v="1"/>
    <s v="TEC-AC-10000158"/>
    <x v="2"/>
    <x v="11"/>
    <s v="Sony 64GB Class 10 Micro SDHC R40 Memory Card"/>
    <n v="107.97"/>
    <n v="3"/>
    <n v="0"/>
    <n v="22.6737"/>
    <s v="NO"/>
    <n v="0"/>
    <n v="323.90999999999997"/>
    <n v="4"/>
  </r>
  <r>
    <n v="4339"/>
    <s v="CA-2015-125234"/>
    <x v="154"/>
    <d v="2015-12-01T00:00:00"/>
    <x v="1"/>
    <x v="17"/>
    <x v="17"/>
    <x v="2"/>
    <x v="0"/>
    <x v="1"/>
    <x v="1"/>
    <n v="90049"/>
    <x v="1"/>
    <s v="OFF-PA-10000482"/>
    <x v="1"/>
    <x v="10"/>
    <s v="Snap-A-Way Black Print Carbonless Ruled Speed Letter, Triplicate"/>
    <n v="113.82"/>
    <n v="3"/>
    <n v="0"/>
    <n v="53.495399999999989"/>
    <s v="NO"/>
    <n v="0"/>
    <n v="341.46"/>
    <n v="4"/>
  </r>
  <r>
    <n v="4340"/>
    <s v="CA-2017-133501"/>
    <x v="151"/>
    <d v="2017-09-01T00:00:00"/>
    <x v="1"/>
    <x v="729"/>
    <x v="729"/>
    <x v="0"/>
    <x v="0"/>
    <x v="47"/>
    <x v="18"/>
    <n v="37064"/>
    <x v="0"/>
    <s v="OFF-PA-10004888"/>
    <x v="1"/>
    <x v="10"/>
    <s v="Xerox 217"/>
    <n v="5.1840000000000011"/>
    <n v="1"/>
    <n v="0.2"/>
    <n v="1.8144"/>
    <s v="NO"/>
    <n v="1.0368000000000002"/>
    <n v="4.1472000000000007"/>
    <n v="5"/>
  </r>
  <r>
    <n v="4341"/>
    <s v="US-2014-129609"/>
    <x v="579"/>
    <d v="2014-03-22T00:00:00"/>
    <x v="3"/>
    <x v="718"/>
    <x v="718"/>
    <x v="0"/>
    <x v="0"/>
    <x v="401"/>
    <x v="14"/>
    <n v="46368"/>
    <x v="2"/>
    <s v="OFF-AR-10003478"/>
    <x v="1"/>
    <x v="6"/>
    <s v="Avery Hi-Liter EverBold Pen Style Fluorescent Highlighters, 4/Pack"/>
    <n v="16.28"/>
    <n v="2"/>
    <n v="0"/>
    <n v="6.5120000000000005"/>
    <s v="NO"/>
    <n v="0"/>
    <n v="32.56"/>
    <n v="0"/>
  </r>
  <r>
    <n v="4342"/>
    <s v="CA-2017-130309"/>
    <x v="94"/>
    <d v="2017-12-21T00:00:00"/>
    <x v="1"/>
    <x v="673"/>
    <x v="673"/>
    <x v="0"/>
    <x v="0"/>
    <x v="81"/>
    <x v="17"/>
    <n v="22204"/>
    <x v="0"/>
    <s v="OFF-ST-10003208"/>
    <x v="1"/>
    <x v="4"/>
    <s v="Adjustable Depth Letter/Legal Cart"/>
    <n v="544.38"/>
    <n v="3"/>
    <n v="0"/>
    <n v="157.87019999999993"/>
    <s v="NO"/>
    <n v="0"/>
    <n v="1633.1399999999999"/>
    <n v="4"/>
  </r>
  <r>
    <n v="4343"/>
    <s v="CA-2017-105410"/>
    <x v="498"/>
    <d v="2017-03-22T00:00:00"/>
    <x v="2"/>
    <x v="444"/>
    <x v="444"/>
    <x v="0"/>
    <x v="0"/>
    <x v="8"/>
    <x v="1"/>
    <n v="94110"/>
    <x v="1"/>
    <s v="OFF-BI-10004970"/>
    <x v="1"/>
    <x v="8"/>
    <s v="ACCOHIDE 3-Ring Binder, Blue, 1&quot;"/>
    <n v="19.824000000000002"/>
    <n v="6"/>
    <n v="0.2"/>
    <n v="6.690599999999999"/>
    <s v="NO"/>
    <n v="23.788800000000005"/>
    <n v="95.155200000000008"/>
    <n v="3"/>
  </r>
  <r>
    <n v="4344"/>
    <s v="CA-2017-105410"/>
    <x v="498"/>
    <d v="2017-03-22T00:00:00"/>
    <x v="2"/>
    <x v="444"/>
    <x v="444"/>
    <x v="0"/>
    <x v="0"/>
    <x v="8"/>
    <x v="1"/>
    <n v="94110"/>
    <x v="1"/>
    <s v="TEC-PH-10000038"/>
    <x v="2"/>
    <x v="7"/>
    <s v="Jawbone MINI JAMBOX Wireless Bluetooth Speaker"/>
    <n v="657.50400000000002"/>
    <n v="6"/>
    <n v="0.2"/>
    <n v="-131.50080000000005"/>
    <s v="NO"/>
    <n v="789.00480000000016"/>
    <n v="3156.0192000000002"/>
    <n v="3"/>
  </r>
  <r>
    <n v="4345"/>
    <s v="CA-2017-105410"/>
    <x v="498"/>
    <d v="2017-03-22T00:00:00"/>
    <x v="2"/>
    <x v="444"/>
    <x v="444"/>
    <x v="0"/>
    <x v="0"/>
    <x v="8"/>
    <x v="1"/>
    <n v="94110"/>
    <x v="1"/>
    <s v="TEC-AC-10001552"/>
    <x v="2"/>
    <x v="11"/>
    <s v="Logitech K350 2.4Ghz Wireless Keyboard"/>
    <n v="99.54"/>
    <n v="2"/>
    <n v="0"/>
    <n v="10.949399999999997"/>
    <s v="NO"/>
    <n v="0"/>
    <n v="199.08"/>
    <n v="3"/>
  </r>
  <r>
    <n v="4346"/>
    <s v="CA-2017-105410"/>
    <x v="498"/>
    <d v="2017-03-22T00:00:00"/>
    <x v="2"/>
    <x v="444"/>
    <x v="444"/>
    <x v="0"/>
    <x v="0"/>
    <x v="8"/>
    <x v="1"/>
    <n v="94110"/>
    <x v="1"/>
    <s v="TEC-AC-10002926"/>
    <x v="2"/>
    <x v="11"/>
    <s v="Logitech Wireless Marathon Mouse M705"/>
    <n v="199.96"/>
    <n v="4"/>
    <n v="0"/>
    <n v="85.982800000000012"/>
    <s v="NO"/>
    <n v="0"/>
    <n v="799.84"/>
    <n v="3"/>
  </r>
  <r>
    <n v="4347"/>
    <s v="CA-2016-120355"/>
    <x v="31"/>
    <d v="2016-09-25T00:00:00"/>
    <x v="1"/>
    <x v="570"/>
    <x v="570"/>
    <x v="0"/>
    <x v="0"/>
    <x v="106"/>
    <x v="15"/>
    <n v="10801"/>
    <x v="3"/>
    <s v="FUR-CH-10001394"/>
    <x v="0"/>
    <x v="1"/>
    <s v="Global Leather Executive Chair"/>
    <n v="631.78200000000004"/>
    <n v="2"/>
    <n v="0.1"/>
    <n v="140.39599999999993"/>
    <s v="NO"/>
    <n v="126.35640000000001"/>
    <n v="1137.2076000000002"/>
    <n v="7"/>
  </r>
  <r>
    <n v="4348"/>
    <s v="CA-2016-120355"/>
    <x v="31"/>
    <d v="2016-09-25T00:00:00"/>
    <x v="1"/>
    <x v="570"/>
    <x v="570"/>
    <x v="0"/>
    <x v="0"/>
    <x v="106"/>
    <x v="15"/>
    <n v="10801"/>
    <x v="3"/>
    <s v="FUR-FU-10004053"/>
    <x v="0"/>
    <x v="5"/>
    <s v="DAX Two-Tone Silver Metal Document Frame"/>
    <n v="60.72"/>
    <n v="3"/>
    <n v="0"/>
    <n v="26.1096"/>
    <s v="NO"/>
    <n v="0"/>
    <n v="182.16"/>
    <n v="7"/>
  </r>
  <r>
    <n v="4349"/>
    <s v="CA-2017-169894"/>
    <x v="221"/>
    <d v="2017-11-29T00:00:00"/>
    <x v="0"/>
    <x v="597"/>
    <x v="597"/>
    <x v="0"/>
    <x v="0"/>
    <x v="123"/>
    <x v="16"/>
    <n v="85204"/>
    <x v="1"/>
    <s v="OFF-BI-10004230"/>
    <x v="1"/>
    <x v="8"/>
    <s v="GBC Recycled Grain Textured Covers"/>
    <n v="20.724000000000004"/>
    <n v="2"/>
    <n v="0.7"/>
    <n v="-15.197599999999994"/>
    <s v="Yes"/>
    <n v="29.013600000000004"/>
    <n v="12.434400000000004"/>
    <n v="5"/>
  </r>
  <r>
    <n v="4350"/>
    <s v="CA-2017-169894"/>
    <x v="221"/>
    <d v="2017-11-29T00:00:00"/>
    <x v="0"/>
    <x v="597"/>
    <x v="597"/>
    <x v="0"/>
    <x v="0"/>
    <x v="123"/>
    <x v="16"/>
    <n v="85204"/>
    <x v="1"/>
    <s v="OFF-ST-10000060"/>
    <x v="1"/>
    <x v="4"/>
    <s v="Fellowes Bankers Box Staxonsteel Drawer File/Stacking System"/>
    <n v="415.87200000000007"/>
    <n v="8"/>
    <n v="0.2"/>
    <n v="-41.587199999999996"/>
    <s v="Yes"/>
    <n v="665.39520000000016"/>
    <n v="2661.5808000000006"/>
    <n v="5"/>
  </r>
  <r>
    <n v="4351"/>
    <s v="US-2017-100482"/>
    <x v="645"/>
    <d v="2017-04-15T00:00:00"/>
    <x v="1"/>
    <x v="691"/>
    <x v="691"/>
    <x v="0"/>
    <x v="0"/>
    <x v="152"/>
    <x v="24"/>
    <n v="43130"/>
    <x v="3"/>
    <s v="OFF-ST-10001325"/>
    <x v="1"/>
    <x v="4"/>
    <s v="Sterilite Officeware Hinged File Box"/>
    <n v="16.768000000000001"/>
    <n v="2"/>
    <n v="0.2"/>
    <n v="1.4672000000000001"/>
    <s v="NO"/>
    <n v="6.7072000000000003"/>
    <n v="26.828800000000001"/>
    <n v="4"/>
  </r>
  <r>
    <n v="4352"/>
    <s v="US-2017-100482"/>
    <x v="645"/>
    <d v="2017-04-15T00:00:00"/>
    <x v="1"/>
    <x v="691"/>
    <x v="691"/>
    <x v="0"/>
    <x v="0"/>
    <x v="152"/>
    <x v="24"/>
    <n v="43130"/>
    <x v="3"/>
    <s v="TEC-AC-10003441"/>
    <x v="2"/>
    <x v="11"/>
    <s v="Kingston Digital DataTraveler 32GB USB 2.0"/>
    <n v="27.12"/>
    <n v="2"/>
    <n v="0.2"/>
    <n v="-4.7460000000000013"/>
    <s v="NO"/>
    <n v="10.848000000000001"/>
    <n v="43.392000000000003"/>
    <n v="4"/>
  </r>
  <r>
    <n v="4353"/>
    <s v="CA-2017-107748"/>
    <x v="389"/>
    <d v="2017-12-12T00:00:00"/>
    <x v="0"/>
    <x v="743"/>
    <x v="743"/>
    <x v="0"/>
    <x v="0"/>
    <x v="280"/>
    <x v="1"/>
    <n v="95207"/>
    <x v="1"/>
    <s v="TEC-PH-10003215"/>
    <x v="2"/>
    <x v="7"/>
    <s v="Jackery Bar Premium Fast-charging Portable Charger"/>
    <n v="95.84"/>
    <n v="4"/>
    <n v="0.2"/>
    <n v="34.741999999999997"/>
    <s v="NO"/>
    <n v="76.672000000000011"/>
    <n v="306.68799999999999"/>
    <n v="2"/>
  </r>
  <r>
    <n v="4354"/>
    <s v="CA-2017-107748"/>
    <x v="389"/>
    <d v="2017-12-12T00:00:00"/>
    <x v="0"/>
    <x v="743"/>
    <x v="743"/>
    <x v="0"/>
    <x v="0"/>
    <x v="280"/>
    <x v="1"/>
    <n v="95207"/>
    <x v="1"/>
    <s v="OFF-PA-10002005"/>
    <x v="1"/>
    <x v="10"/>
    <s v="Xerox 225"/>
    <n v="12.96"/>
    <n v="2"/>
    <n v="0"/>
    <n v="6.2208000000000006"/>
    <s v="NO"/>
    <n v="0"/>
    <n v="25.92"/>
    <n v="2"/>
  </r>
  <r>
    <n v="4355"/>
    <s v="CA-2017-153654"/>
    <x v="221"/>
    <d v="2017-11-26T00:00:00"/>
    <x v="0"/>
    <x v="550"/>
    <x v="550"/>
    <x v="1"/>
    <x v="0"/>
    <x v="153"/>
    <x v="3"/>
    <n v="28806"/>
    <x v="0"/>
    <s v="OFF-BI-10004465"/>
    <x v="1"/>
    <x v="8"/>
    <s v="Avery Durable Slant Ring Binders"/>
    <n v="19.008000000000003"/>
    <n v="8"/>
    <n v="0.7"/>
    <n v="-12.671999999999997"/>
    <s v="NO"/>
    <n v="106.44480000000001"/>
    <n v="45.619200000000006"/>
    <n v="2"/>
  </r>
  <r>
    <n v="4356"/>
    <s v="CA-2015-155600"/>
    <x v="784"/>
    <d v="2015-12-07T00:00:00"/>
    <x v="0"/>
    <x v="197"/>
    <x v="197"/>
    <x v="0"/>
    <x v="0"/>
    <x v="300"/>
    <x v="18"/>
    <n v="37042"/>
    <x v="0"/>
    <s v="OFF-BI-10000545"/>
    <x v="1"/>
    <x v="8"/>
    <s v="GBC Ibimaster 500 Manual ProClick Binding System"/>
    <n v="1598.0580000000002"/>
    <n v="7"/>
    <n v="0.7"/>
    <n v="-1065.3719999999998"/>
    <s v="NO"/>
    <n v="7830.4841999999999"/>
    <n v="3355.921800000001"/>
    <n v="3"/>
  </r>
  <r>
    <n v="4357"/>
    <s v="CA-2015-155600"/>
    <x v="784"/>
    <d v="2015-12-07T00:00:00"/>
    <x v="0"/>
    <x v="197"/>
    <x v="197"/>
    <x v="0"/>
    <x v="0"/>
    <x v="300"/>
    <x v="18"/>
    <n v="37042"/>
    <x v="0"/>
    <s v="OFF-AR-10003752"/>
    <x v="1"/>
    <x v="6"/>
    <s v="Deluxe Chalkboard Eraser Cleaner"/>
    <n v="36.96"/>
    <n v="4"/>
    <n v="0.2"/>
    <n v="12.011999999999999"/>
    <s v="NO"/>
    <n v="29.568000000000001"/>
    <n v="118.27200000000001"/>
    <n v="3"/>
  </r>
  <r>
    <n v="4358"/>
    <s v="CA-2017-162565"/>
    <x v="157"/>
    <d v="2017-12-11T00:00:00"/>
    <x v="3"/>
    <x v="625"/>
    <x v="625"/>
    <x v="0"/>
    <x v="0"/>
    <x v="34"/>
    <x v="10"/>
    <n v="60505"/>
    <x v="2"/>
    <s v="OFF-PA-10001937"/>
    <x v="1"/>
    <x v="10"/>
    <s v="Xerox 21"/>
    <n v="10.368000000000002"/>
    <n v="2"/>
    <n v="0.2"/>
    <n v="3.6288"/>
    <s v="NO"/>
    <n v="4.1472000000000007"/>
    <n v="16.588800000000003"/>
    <n v="0"/>
  </r>
  <r>
    <n v="4359"/>
    <s v="CA-2017-162565"/>
    <x v="157"/>
    <d v="2017-12-11T00:00:00"/>
    <x v="3"/>
    <x v="625"/>
    <x v="625"/>
    <x v="0"/>
    <x v="0"/>
    <x v="34"/>
    <x v="10"/>
    <n v="60505"/>
    <x v="2"/>
    <s v="FUR-FU-10004306"/>
    <x v="0"/>
    <x v="5"/>
    <s v="Electrix Halogen Magnifier Lamp"/>
    <n v="77.720000000000013"/>
    <n v="1"/>
    <n v="0.6"/>
    <n v="-66.061999999999998"/>
    <s v="NO"/>
    <n v="46.632000000000005"/>
    <n v="31.088000000000008"/>
    <n v="0"/>
  </r>
  <r>
    <n v="4360"/>
    <s v="CA-2017-162565"/>
    <x v="157"/>
    <d v="2017-12-11T00:00:00"/>
    <x v="3"/>
    <x v="625"/>
    <x v="625"/>
    <x v="0"/>
    <x v="0"/>
    <x v="34"/>
    <x v="10"/>
    <n v="60505"/>
    <x v="2"/>
    <s v="FUR-CH-10003973"/>
    <x v="0"/>
    <x v="1"/>
    <s v="GuestStacker Chair with Chrome Finish Legs"/>
    <n v="520.46399999999994"/>
    <n v="2"/>
    <n v="0.3"/>
    <n v="-14.870399999999961"/>
    <s v="NO"/>
    <n v="312.27839999999998"/>
    <n v="728.64959999999996"/>
    <n v="0"/>
  </r>
  <r>
    <n v="4361"/>
    <s v="CA-2016-127642"/>
    <x v="206"/>
    <d v="2016-05-23T00:00:00"/>
    <x v="2"/>
    <x v="291"/>
    <x v="291"/>
    <x v="1"/>
    <x v="0"/>
    <x v="99"/>
    <x v="34"/>
    <n v="2886"/>
    <x v="3"/>
    <s v="OFF-PA-10000565"/>
    <x v="1"/>
    <x v="10"/>
    <s v="Easy-staple paper"/>
    <n v="111.96"/>
    <n v="2"/>
    <n v="0"/>
    <n v="54.860399999999998"/>
    <s v="NO"/>
    <n v="0"/>
    <n v="223.92"/>
    <n v="2"/>
  </r>
  <r>
    <n v="4362"/>
    <s v="US-2017-163195"/>
    <x v="922"/>
    <d v="2017-02-21T00:00:00"/>
    <x v="0"/>
    <x v="328"/>
    <x v="328"/>
    <x v="0"/>
    <x v="0"/>
    <x v="240"/>
    <x v="28"/>
    <n v="70506"/>
    <x v="0"/>
    <s v="TEC-PH-10003875"/>
    <x v="2"/>
    <x v="7"/>
    <s v="KLD Oscar II Style Snap-on Ultra Thin Side Flip Synthetic Leather Cover Case for HTC One HTC M7"/>
    <n v="29.160000000000004"/>
    <n v="3"/>
    <n v="0"/>
    <n v="8.4563999999999986"/>
    <s v="NO"/>
    <n v="0"/>
    <n v="87.480000000000018"/>
    <n v="4"/>
  </r>
  <r>
    <n v="4363"/>
    <s v="CA-2017-111332"/>
    <x v="968"/>
    <d v="2017-05-22T00:00:00"/>
    <x v="0"/>
    <x v="396"/>
    <x v="396"/>
    <x v="0"/>
    <x v="0"/>
    <x v="402"/>
    <x v="46"/>
    <n v="58103"/>
    <x v="2"/>
    <s v="OFF-AR-10001953"/>
    <x v="1"/>
    <x v="6"/>
    <s v="Boston 1645 Deluxe Heavier-Duty Electric Pencil Sharpener"/>
    <n v="131.94"/>
    <n v="3"/>
    <n v="0"/>
    <n v="35.623800000000003"/>
    <s v="NO"/>
    <n v="0"/>
    <n v="395.82"/>
    <n v="2"/>
  </r>
  <r>
    <n v="4364"/>
    <s v="CA-2017-111332"/>
    <x v="968"/>
    <d v="2017-05-22T00:00:00"/>
    <x v="0"/>
    <x v="396"/>
    <x v="396"/>
    <x v="0"/>
    <x v="0"/>
    <x v="402"/>
    <x v="46"/>
    <n v="58103"/>
    <x v="2"/>
    <s v="OFF-AR-10001374"/>
    <x v="1"/>
    <x v="6"/>
    <s v="BIC Brite Liner Highlighters, Chisel Tip"/>
    <n v="25.92"/>
    <n v="4"/>
    <n v="0"/>
    <n v="8.2943999999999996"/>
    <s v="NO"/>
    <n v="0"/>
    <n v="103.68"/>
    <n v="2"/>
  </r>
  <r>
    <n v="4365"/>
    <s v="CA-2017-111332"/>
    <x v="968"/>
    <d v="2017-05-22T00:00:00"/>
    <x v="0"/>
    <x v="396"/>
    <x v="396"/>
    <x v="0"/>
    <x v="0"/>
    <x v="402"/>
    <x v="46"/>
    <n v="58103"/>
    <x v="2"/>
    <s v="OFF-ST-10003816"/>
    <x v="1"/>
    <x v="4"/>
    <s v="Fellowes High-Stak Drawer Files"/>
    <n v="704.76"/>
    <n v="4"/>
    <n v="0"/>
    <n v="162.09479999999996"/>
    <s v="NO"/>
    <n v="0"/>
    <n v="2819.04"/>
    <n v="2"/>
  </r>
  <r>
    <n v="4366"/>
    <s v="CA-2017-111332"/>
    <x v="968"/>
    <d v="2017-05-22T00:00:00"/>
    <x v="0"/>
    <x v="396"/>
    <x v="396"/>
    <x v="0"/>
    <x v="0"/>
    <x v="402"/>
    <x v="46"/>
    <n v="58103"/>
    <x v="2"/>
    <s v="OFF-FA-10001843"/>
    <x v="1"/>
    <x v="13"/>
    <s v="Staples"/>
    <n v="7.41"/>
    <n v="3"/>
    <n v="0"/>
    <n v="3.4827000000000004"/>
    <s v="NO"/>
    <n v="0"/>
    <n v="22.23"/>
    <n v="2"/>
  </r>
  <r>
    <n v="4367"/>
    <s v="CA-2017-111332"/>
    <x v="968"/>
    <d v="2017-05-22T00:00:00"/>
    <x v="0"/>
    <x v="396"/>
    <x v="396"/>
    <x v="0"/>
    <x v="0"/>
    <x v="402"/>
    <x v="46"/>
    <n v="58103"/>
    <x v="2"/>
    <s v="OFF-AR-10000657"/>
    <x v="1"/>
    <x v="6"/>
    <s v="Binney &amp; Smith inkTank Desk Highlighter, Chisel Tip, Yellow, 12/Box"/>
    <n v="21.5"/>
    <n v="10"/>
    <n v="0"/>
    <n v="7.094999999999998"/>
    <s v="NO"/>
    <n v="0"/>
    <n v="215"/>
    <n v="2"/>
  </r>
  <r>
    <n v="4368"/>
    <s v="CA-2017-117044"/>
    <x v="220"/>
    <d v="2017-09-13T00:00:00"/>
    <x v="0"/>
    <x v="66"/>
    <x v="66"/>
    <x v="0"/>
    <x v="0"/>
    <x v="22"/>
    <x v="10"/>
    <n v="60623"/>
    <x v="2"/>
    <s v="OFF-FA-10000936"/>
    <x v="1"/>
    <x v="13"/>
    <s v="Acco Hot Clips Clips to Go"/>
    <n v="10.528"/>
    <n v="4"/>
    <n v="0.2"/>
    <n v="3.2899999999999996"/>
    <s v="NO"/>
    <n v="8.4224000000000014"/>
    <n v="33.689599999999999"/>
    <n v="2"/>
  </r>
  <r>
    <n v="4369"/>
    <s v="CA-2017-117044"/>
    <x v="220"/>
    <d v="2017-09-13T00:00:00"/>
    <x v="0"/>
    <x v="66"/>
    <x v="66"/>
    <x v="0"/>
    <x v="0"/>
    <x v="22"/>
    <x v="10"/>
    <n v="60623"/>
    <x v="2"/>
    <s v="OFF-PA-10003657"/>
    <x v="1"/>
    <x v="10"/>
    <s v="Xerox 1927"/>
    <n v="20.544000000000004"/>
    <n v="6"/>
    <n v="0.2"/>
    <n v="6.4199999999999964"/>
    <s v="NO"/>
    <n v="24.652800000000006"/>
    <n v="98.611200000000025"/>
    <n v="2"/>
  </r>
  <r>
    <n v="4370"/>
    <s v="US-2016-165078"/>
    <x v="732"/>
    <d v="2016-11-10T00:00:00"/>
    <x v="1"/>
    <x v="671"/>
    <x v="671"/>
    <x v="2"/>
    <x v="0"/>
    <x v="104"/>
    <x v="14"/>
    <n v="46226"/>
    <x v="2"/>
    <s v="OFF-BI-10001989"/>
    <x v="1"/>
    <x v="8"/>
    <s v="Premium Transparent Presentation Covers by GBC"/>
    <n v="104.9"/>
    <n v="5"/>
    <n v="0"/>
    <n v="50.351999999999997"/>
    <s v="NO"/>
    <n v="0"/>
    <n v="524.5"/>
    <n v="5"/>
  </r>
  <r>
    <n v="4371"/>
    <s v="US-2016-165078"/>
    <x v="732"/>
    <d v="2016-11-10T00:00:00"/>
    <x v="1"/>
    <x v="671"/>
    <x v="671"/>
    <x v="2"/>
    <x v="0"/>
    <x v="104"/>
    <x v="14"/>
    <n v="46226"/>
    <x v="2"/>
    <s v="OFF-AR-10002987"/>
    <x v="1"/>
    <x v="6"/>
    <s v="Prismacolor Color Pencil Set"/>
    <n v="39.68"/>
    <n v="2"/>
    <n v="0"/>
    <n v="16.268800000000002"/>
    <s v="NO"/>
    <n v="0"/>
    <n v="79.36"/>
    <n v="5"/>
  </r>
  <r>
    <n v="4372"/>
    <s v="US-2016-165078"/>
    <x v="732"/>
    <d v="2016-11-10T00:00:00"/>
    <x v="1"/>
    <x v="671"/>
    <x v="671"/>
    <x v="2"/>
    <x v="0"/>
    <x v="104"/>
    <x v="14"/>
    <n v="46226"/>
    <x v="2"/>
    <s v="OFF-LA-10000414"/>
    <x v="1"/>
    <x v="2"/>
    <s v="Avery 503"/>
    <n v="51.75"/>
    <n v="5"/>
    <n v="0"/>
    <n v="24.84"/>
    <s v="NO"/>
    <n v="0"/>
    <n v="258.75"/>
    <n v="5"/>
  </r>
  <r>
    <n v="4373"/>
    <s v="US-2017-169320"/>
    <x v="283"/>
    <d v="2017-07-25T00:00:00"/>
    <x v="0"/>
    <x v="23"/>
    <x v="23"/>
    <x v="0"/>
    <x v="0"/>
    <x v="403"/>
    <x v="14"/>
    <n v="46514"/>
    <x v="2"/>
    <s v="OFF-AR-10003602"/>
    <x v="1"/>
    <x v="6"/>
    <s v="Quartet Omega Colored Chalk, 12/Pack"/>
    <n v="11.68"/>
    <n v="2"/>
    <n v="0"/>
    <n v="5.4895999999999994"/>
    <s v="NO"/>
    <n v="0"/>
    <n v="23.36"/>
    <n v="2"/>
  </r>
  <r>
    <n v="4374"/>
    <s v="US-2017-169320"/>
    <x v="283"/>
    <d v="2017-07-25T00:00:00"/>
    <x v="0"/>
    <x v="23"/>
    <x v="23"/>
    <x v="0"/>
    <x v="0"/>
    <x v="403"/>
    <x v="14"/>
    <n v="46514"/>
    <x v="2"/>
    <s v="TEC-AC-10002550"/>
    <x v="2"/>
    <x v="11"/>
    <s v="Memorex 25GB 6X Branded Blu-Ray Recordable Disc, 30/Pack"/>
    <n v="159.75"/>
    <n v="5"/>
    <n v="0"/>
    <n v="11.182499999999997"/>
    <s v="NO"/>
    <n v="0"/>
    <n v="798.75"/>
    <n v="2"/>
  </r>
  <r>
    <n v="4375"/>
    <s v="CA-2016-158575"/>
    <x v="741"/>
    <d v="2016-11-24T00:00:00"/>
    <x v="1"/>
    <x v="115"/>
    <x v="115"/>
    <x v="1"/>
    <x v="0"/>
    <x v="239"/>
    <x v="24"/>
    <n v="44240"/>
    <x v="3"/>
    <s v="OFF-AP-10002998"/>
    <x v="1"/>
    <x v="9"/>
    <s v="Holmes 99% HEPA Air Purifier"/>
    <n v="103.96799999999999"/>
    <n v="6"/>
    <n v="0.2"/>
    <n v="16.894799999999996"/>
    <s v="NO"/>
    <n v="124.7616"/>
    <n v="499.04640000000001"/>
    <n v="6"/>
  </r>
  <r>
    <n v="4376"/>
    <s v="CA-2014-166954"/>
    <x v="573"/>
    <d v="2014-04-30T00:00:00"/>
    <x v="1"/>
    <x v="457"/>
    <x v="457"/>
    <x v="2"/>
    <x v="0"/>
    <x v="404"/>
    <x v="1"/>
    <n v="91776"/>
    <x v="1"/>
    <s v="FUR-FU-10003708"/>
    <x v="0"/>
    <x v="5"/>
    <s v="Tenex Traditional Chairmats for Medium Pile Carpet, Standard Lip, 36&quot; x 48&quot;"/>
    <n v="303.25"/>
    <n v="5"/>
    <n v="0"/>
    <n v="63.682499999999997"/>
    <s v="NO"/>
    <n v="0"/>
    <n v="1516.25"/>
    <n v="5"/>
  </r>
  <r>
    <n v="4377"/>
    <s v="CA-2014-166954"/>
    <x v="573"/>
    <d v="2014-04-30T00:00:00"/>
    <x v="1"/>
    <x v="457"/>
    <x v="457"/>
    <x v="2"/>
    <x v="0"/>
    <x v="404"/>
    <x v="1"/>
    <n v="91776"/>
    <x v="1"/>
    <s v="OFF-AP-10001391"/>
    <x v="1"/>
    <x v="9"/>
    <s v="Kensington 6 Outlet MasterPiece HOMEOFFICE Power Control Center"/>
    <n v="270.71999999999997"/>
    <n v="3"/>
    <n v="0"/>
    <n v="78.508799999999965"/>
    <s v="NO"/>
    <n v="0"/>
    <n v="812.15999999999985"/>
    <n v="5"/>
  </r>
  <r>
    <n v="4378"/>
    <s v="CA-2014-166954"/>
    <x v="573"/>
    <d v="2014-04-30T00:00:00"/>
    <x v="1"/>
    <x v="457"/>
    <x v="457"/>
    <x v="2"/>
    <x v="0"/>
    <x v="404"/>
    <x v="1"/>
    <n v="91776"/>
    <x v="1"/>
    <s v="FUR-CH-10003973"/>
    <x v="0"/>
    <x v="1"/>
    <s v="GuestStacker Chair with Chrome Finish Legs"/>
    <n v="1487.04"/>
    <n v="5"/>
    <n v="0.2"/>
    <n v="148.70400000000006"/>
    <s v="NO"/>
    <n v="1487.04"/>
    <n v="5948.16"/>
    <n v="5"/>
  </r>
  <r>
    <n v="4379"/>
    <s v="CA-2015-140830"/>
    <x v="672"/>
    <d v="2015-12-02T00:00:00"/>
    <x v="0"/>
    <x v="28"/>
    <x v="28"/>
    <x v="2"/>
    <x v="0"/>
    <x v="0"/>
    <x v="0"/>
    <n v="42420"/>
    <x v="0"/>
    <s v="OFF-EN-10000461"/>
    <x v="1"/>
    <x v="12"/>
    <s v="#10- 4 1/8&quot; x 9 1/2&quot; Recycled Envelopes"/>
    <n v="17.48"/>
    <n v="2"/>
    <n v="0"/>
    <n v="8.2156000000000002"/>
    <s v="NO"/>
    <n v="0"/>
    <n v="34.96"/>
    <n v="2"/>
  </r>
  <r>
    <n v="4380"/>
    <s v="CA-2015-140830"/>
    <x v="672"/>
    <d v="2015-12-02T00:00:00"/>
    <x v="0"/>
    <x v="28"/>
    <x v="28"/>
    <x v="2"/>
    <x v="0"/>
    <x v="0"/>
    <x v="0"/>
    <n v="42420"/>
    <x v="0"/>
    <s v="OFF-EN-10002831"/>
    <x v="1"/>
    <x v="12"/>
    <s v="Tyvek  Top-Opening Peel &amp; Seel  Envelopes, Gray"/>
    <n v="71.88"/>
    <n v="2"/>
    <n v="0"/>
    <n v="32.345999999999997"/>
    <s v="NO"/>
    <n v="0"/>
    <n v="143.76"/>
    <n v="2"/>
  </r>
  <r>
    <n v="4381"/>
    <s v="CA-2015-152891"/>
    <x v="969"/>
    <d v="2015-10-30T00:00:00"/>
    <x v="1"/>
    <x v="577"/>
    <x v="577"/>
    <x v="0"/>
    <x v="0"/>
    <x v="8"/>
    <x v="1"/>
    <n v="94110"/>
    <x v="1"/>
    <s v="OFF-AR-10004648"/>
    <x v="1"/>
    <x v="6"/>
    <s v="Boston 19500 Mighty Mite Electric Pencil Sharpener"/>
    <n v="60.449999999999996"/>
    <n v="3"/>
    <n v="0"/>
    <n v="16.3215"/>
    <s v="NO"/>
    <n v="0"/>
    <n v="181.35"/>
    <n v="5"/>
  </r>
  <r>
    <n v="4382"/>
    <s v="CA-2015-152891"/>
    <x v="969"/>
    <d v="2015-10-30T00:00:00"/>
    <x v="1"/>
    <x v="577"/>
    <x v="577"/>
    <x v="0"/>
    <x v="0"/>
    <x v="8"/>
    <x v="1"/>
    <n v="94110"/>
    <x v="1"/>
    <s v="FUR-TA-10001857"/>
    <x v="0"/>
    <x v="3"/>
    <s v="Balt Solid Wood Rectangular Table"/>
    <n v="253.17599999999999"/>
    <n v="3"/>
    <n v="0.2"/>
    <n v="-31.64700000000002"/>
    <s v="NO"/>
    <n v="151.90560000000002"/>
    <n v="607.62239999999997"/>
    <n v="5"/>
  </r>
  <r>
    <n v="4383"/>
    <s v="US-2015-122784"/>
    <x v="603"/>
    <d v="2015-07-27T00:00:00"/>
    <x v="1"/>
    <x v="154"/>
    <x v="154"/>
    <x v="0"/>
    <x v="0"/>
    <x v="336"/>
    <x v="10"/>
    <n v="60035"/>
    <x v="2"/>
    <s v="OFF-BI-10000546"/>
    <x v="1"/>
    <x v="8"/>
    <s v="Avery Durable Binders"/>
    <n v="2.879999999999999"/>
    <n v="5"/>
    <n v="0.8"/>
    <n v="-4.4639999999999995"/>
    <s v="NO"/>
    <n v="11.519999999999996"/>
    <n v="2.879999999999999"/>
    <n v="7"/>
  </r>
  <r>
    <n v="4384"/>
    <s v="US-2015-122784"/>
    <x v="603"/>
    <d v="2015-07-27T00:00:00"/>
    <x v="1"/>
    <x v="154"/>
    <x v="154"/>
    <x v="0"/>
    <x v="0"/>
    <x v="336"/>
    <x v="10"/>
    <n v="60035"/>
    <x v="2"/>
    <s v="FUR-BO-10004690"/>
    <x v="0"/>
    <x v="0"/>
    <s v="O'Sullivan Cherrywood Estates Traditional Barrister Bookcase"/>
    <n v="384.94399999999996"/>
    <n v="4"/>
    <n v="0.3"/>
    <n v="-126.48159999999999"/>
    <s v="NO"/>
    <n v="461.93279999999993"/>
    <n v="1077.8431999999998"/>
    <n v="7"/>
  </r>
  <r>
    <n v="4385"/>
    <s v="US-2015-122784"/>
    <x v="603"/>
    <d v="2015-07-27T00:00:00"/>
    <x v="1"/>
    <x v="154"/>
    <x v="154"/>
    <x v="0"/>
    <x v="0"/>
    <x v="336"/>
    <x v="10"/>
    <n v="60035"/>
    <x v="2"/>
    <s v="TEC-PH-10001557"/>
    <x v="2"/>
    <x v="7"/>
    <s v="Pyle PMP37LED"/>
    <n v="153.584"/>
    <n v="2"/>
    <n v="0.2"/>
    <n v="13.438599999999994"/>
    <s v="NO"/>
    <n v="61.433600000000006"/>
    <n v="245.73439999999999"/>
    <n v="7"/>
  </r>
  <r>
    <n v="4386"/>
    <s v="US-2015-122784"/>
    <x v="603"/>
    <d v="2015-07-27T00:00:00"/>
    <x v="1"/>
    <x v="154"/>
    <x v="154"/>
    <x v="0"/>
    <x v="0"/>
    <x v="336"/>
    <x v="10"/>
    <n v="60035"/>
    <x v="2"/>
    <s v="FUR-BO-10002545"/>
    <x v="0"/>
    <x v="0"/>
    <s v="Atlantic Metals Mobile 3-Shelf Bookcases, Custom Colors"/>
    <n v="913.43000000000006"/>
    <n v="5"/>
    <n v="0.3"/>
    <n v="-52.195999999999913"/>
    <s v="NO"/>
    <n v="1370.1450000000002"/>
    <n v="3197.0050000000001"/>
    <n v="7"/>
  </r>
  <r>
    <n v="4387"/>
    <s v="CA-2016-156811"/>
    <x v="189"/>
    <d v="2016-11-02T00:00:00"/>
    <x v="1"/>
    <x v="162"/>
    <x v="162"/>
    <x v="1"/>
    <x v="0"/>
    <x v="8"/>
    <x v="1"/>
    <n v="94122"/>
    <x v="1"/>
    <s v="OFF-AP-10001366"/>
    <x v="1"/>
    <x v="9"/>
    <s v="Staple holder"/>
    <n v="43.92"/>
    <n v="4"/>
    <n v="0"/>
    <n v="11.858400000000003"/>
    <s v="NO"/>
    <n v="0"/>
    <n v="175.68"/>
    <n v="6"/>
  </r>
  <r>
    <n v="4388"/>
    <s v="CA-2016-156811"/>
    <x v="189"/>
    <d v="2016-11-02T00:00:00"/>
    <x v="1"/>
    <x v="162"/>
    <x v="162"/>
    <x v="1"/>
    <x v="0"/>
    <x v="8"/>
    <x v="1"/>
    <n v="94122"/>
    <x v="1"/>
    <s v="OFF-BI-10001628"/>
    <x v="1"/>
    <x v="8"/>
    <s v="Acco Data Flex Cable Posts For Top &amp; Bottom Load Binders, 6&quot; Capacity"/>
    <n v="25.031999999999996"/>
    <n v="3"/>
    <n v="0.2"/>
    <n v="7.822499999999998"/>
    <s v="NO"/>
    <n v="15.019199999999998"/>
    <n v="60.076799999999992"/>
    <n v="6"/>
  </r>
  <r>
    <n v="4389"/>
    <s v="CA-2017-111556"/>
    <x v="225"/>
    <d v="2017-11-22T00:00:00"/>
    <x v="2"/>
    <x v="303"/>
    <x v="303"/>
    <x v="0"/>
    <x v="0"/>
    <x v="20"/>
    <x v="15"/>
    <n v="10035"/>
    <x v="3"/>
    <s v="OFF-PA-10003651"/>
    <x v="1"/>
    <x v="10"/>
    <s v="Xerox 1968"/>
    <n v="46.76"/>
    <n v="7"/>
    <n v="0"/>
    <n v="22.444800000000001"/>
    <s v="Yes"/>
    <n v="0"/>
    <n v="327.32"/>
    <n v="2"/>
  </r>
  <r>
    <n v="4390"/>
    <s v="CA-2017-111556"/>
    <x v="225"/>
    <d v="2017-11-22T00:00:00"/>
    <x v="2"/>
    <x v="303"/>
    <x v="303"/>
    <x v="0"/>
    <x v="0"/>
    <x v="20"/>
    <x v="15"/>
    <n v="10035"/>
    <x v="3"/>
    <s v="FUR-BO-10003159"/>
    <x v="0"/>
    <x v="0"/>
    <s v="Sauder Camden County Collection Libraries, Planked Cherry Finish"/>
    <n v="183.96800000000002"/>
    <n v="2"/>
    <n v="0.2"/>
    <n v="-25.295600000000022"/>
    <s v="Yes"/>
    <n v="73.58720000000001"/>
    <n v="294.34880000000004"/>
    <n v="2"/>
  </r>
  <r>
    <n v="4391"/>
    <s v="CA-2017-111556"/>
    <x v="225"/>
    <d v="2017-11-22T00:00:00"/>
    <x v="2"/>
    <x v="303"/>
    <x v="303"/>
    <x v="0"/>
    <x v="0"/>
    <x v="20"/>
    <x v="15"/>
    <n v="10035"/>
    <x v="3"/>
    <s v="TEC-PH-10001459"/>
    <x v="2"/>
    <x v="7"/>
    <s v="Samsung Galaxy Mega 6.3"/>
    <n v="1259.97"/>
    <n v="3"/>
    <n v="0"/>
    <n v="327.59220000000005"/>
    <s v="Yes"/>
    <n v="0"/>
    <n v="3779.91"/>
    <n v="2"/>
  </r>
  <r>
    <n v="4392"/>
    <s v="CA-2017-111556"/>
    <x v="225"/>
    <d v="2017-11-22T00:00:00"/>
    <x v="2"/>
    <x v="303"/>
    <x v="303"/>
    <x v="0"/>
    <x v="0"/>
    <x v="20"/>
    <x v="15"/>
    <n v="10035"/>
    <x v="3"/>
    <s v="OFF-AR-10004602"/>
    <x v="1"/>
    <x v="6"/>
    <s v="Boston KS Multi-Size Manual Pencil Sharpener"/>
    <n v="68.97"/>
    <n v="3"/>
    <n v="0"/>
    <n v="19.311600000000002"/>
    <s v="Yes"/>
    <n v="0"/>
    <n v="206.91"/>
    <n v="2"/>
  </r>
  <r>
    <n v="4393"/>
    <s v="CA-2016-108868"/>
    <x v="162"/>
    <d v="2016-09-12T00:00:00"/>
    <x v="1"/>
    <x v="10"/>
    <x v="10"/>
    <x v="1"/>
    <x v="0"/>
    <x v="61"/>
    <x v="5"/>
    <n v="75081"/>
    <x v="2"/>
    <s v="OFF-AR-10001953"/>
    <x v="1"/>
    <x v="6"/>
    <s v="Boston 1645 Deluxe Heavier-Duty Electric Pencil Sharpener"/>
    <n v="70.367999999999995"/>
    <n v="2"/>
    <n v="0.2"/>
    <n v="6.1572000000000031"/>
    <s v="NO"/>
    <n v="28.147199999999998"/>
    <n v="112.58879999999999"/>
    <n v="4"/>
  </r>
  <r>
    <n v="4394"/>
    <s v="CA-2016-108868"/>
    <x v="162"/>
    <d v="2016-09-12T00:00:00"/>
    <x v="1"/>
    <x v="10"/>
    <x v="10"/>
    <x v="1"/>
    <x v="0"/>
    <x v="61"/>
    <x v="5"/>
    <n v="75081"/>
    <x v="2"/>
    <s v="TEC-PH-10000923"/>
    <x v="2"/>
    <x v="7"/>
    <s v="Belkin SportFit Armband For iPhone 5s/5c, Fuchsia"/>
    <n v="59.960000000000008"/>
    <n v="5"/>
    <n v="0.2"/>
    <n v="21.735500000000002"/>
    <s v="NO"/>
    <n v="59.960000000000015"/>
    <n v="239.84000000000006"/>
    <n v="4"/>
  </r>
  <r>
    <n v="4395"/>
    <s v="CA-2014-142965"/>
    <x v="836"/>
    <d v="2014-07-20T00:00:00"/>
    <x v="3"/>
    <x v="573"/>
    <x v="573"/>
    <x v="0"/>
    <x v="0"/>
    <x v="24"/>
    <x v="24"/>
    <n v="45503"/>
    <x v="3"/>
    <s v="OFF-ST-10002583"/>
    <x v="1"/>
    <x v="4"/>
    <s v="Fellowes Neat Ideas Storage Cubes"/>
    <n v="25.983999999999998"/>
    <n v="1"/>
    <n v="0.2"/>
    <n v="-5.1968000000000005"/>
    <s v="NO"/>
    <n v="5.1967999999999996"/>
    <n v="20.787199999999999"/>
    <n v="0"/>
  </r>
  <r>
    <n v="4396"/>
    <s v="CA-2014-142965"/>
    <x v="836"/>
    <d v="2014-07-20T00:00:00"/>
    <x v="3"/>
    <x v="573"/>
    <x v="573"/>
    <x v="0"/>
    <x v="0"/>
    <x v="24"/>
    <x v="24"/>
    <n v="45503"/>
    <x v="3"/>
    <s v="OFF-BI-10000977"/>
    <x v="1"/>
    <x v="8"/>
    <s v="Ibico Plastic Spiral Binding Combs"/>
    <n v="27.360000000000003"/>
    <n v="3"/>
    <n v="0.7"/>
    <n v="-21.887999999999991"/>
    <s v="NO"/>
    <n v="57.456000000000003"/>
    <n v="24.624000000000009"/>
    <n v="0"/>
  </r>
  <r>
    <n v="4397"/>
    <s v="CA-2016-148740"/>
    <x v="625"/>
    <d v="2016-11-19T00:00:00"/>
    <x v="1"/>
    <x v="706"/>
    <x v="706"/>
    <x v="1"/>
    <x v="0"/>
    <x v="70"/>
    <x v="1"/>
    <n v="92024"/>
    <x v="1"/>
    <s v="TEC-PH-10002549"/>
    <x v="2"/>
    <x v="7"/>
    <s v="Polycom SoundPoint IP 450 VoIP phone"/>
    <n v="361.37600000000003"/>
    <n v="2"/>
    <n v="0.2"/>
    <n v="27.103200000000001"/>
    <s v="NO"/>
    <n v="144.55040000000002"/>
    <n v="578.2016000000001"/>
    <n v="4"/>
  </r>
  <r>
    <n v="4398"/>
    <s v="US-2014-138758"/>
    <x v="970"/>
    <d v="2014-07-11T00:00:00"/>
    <x v="1"/>
    <x v="252"/>
    <x v="252"/>
    <x v="0"/>
    <x v="0"/>
    <x v="10"/>
    <x v="9"/>
    <n v="19120"/>
    <x v="3"/>
    <s v="FUR-CH-10002880"/>
    <x v="0"/>
    <x v="1"/>
    <s v="Global High-Back Leather Tilter, Burgundy"/>
    <n v="172.18599999999998"/>
    <n v="2"/>
    <n v="0.3"/>
    <n v="-46.736200000000011"/>
    <s v="Yes"/>
    <n v="103.31159999999998"/>
    <n v="241.06039999999996"/>
    <n v="4"/>
  </r>
  <r>
    <n v="4399"/>
    <s v="US-2014-138758"/>
    <x v="970"/>
    <d v="2014-07-11T00:00:00"/>
    <x v="1"/>
    <x v="252"/>
    <x v="252"/>
    <x v="0"/>
    <x v="0"/>
    <x v="10"/>
    <x v="9"/>
    <n v="19120"/>
    <x v="3"/>
    <s v="FUR-FU-10003039"/>
    <x v="0"/>
    <x v="5"/>
    <s v="Howard Miller 11-1/2&quot; Diameter Grantwood Wall Clock"/>
    <n v="69.00800000000001"/>
    <n v="2"/>
    <n v="0.2"/>
    <n v="12.0764"/>
    <s v="Yes"/>
    <n v="27.603200000000005"/>
    <n v="110.41280000000002"/>
    <n v="4"/>
  </r>
  <r>
    <n v="4400"/>
    <s v="CA-2016-131737"/>
    <x v="716"/>
    <d v="2016-03-17T00:00:00"/>
    <x v="3"/>
    <x v="47"/>
    <x v="47"/>
    <x v="0"/>
    <x v="0"/>
    <x v="29"/>
    <x v="39"/>
    <n v="21044"/>
    <x v="3"/>
    <s v="OFF-EN-10003055"/>
    <x v="1"/>
    <x v="12"/>
    <s v="Blue String-Tie &amp; Button Interoffice Envelopes, 10 x 13"/>
    <n v="199.89999999999998"/>
    <n v="5"/>
    <n v="0"/>
    <n v="89.954999999999984"/>
    <s v="NO"/>
    <n v="0"/>
    <n v="999.49999999999989"/>
    <n v="0"/>
  </r>
  <r>
    <n v="4401"/>
    <s v="CA-2016-131737"/>
    <x v="716"/>
    <d v="2016-03-17T00:00:00"/>
    <x v="3"/>
    <x v="47"/>
    <x v="47"/>
    <x v="0"/>
    <x v="0"/>
    <x v="29"/>
    <x v="39"/>
    <n v="21044"/>
    <x v="3"/>
    <s v="OFF-AP-10002945"/>
    <x v="1"/>
    <x v="9"/>
    <s v="Honeywell Enviracaire Portable HEPA Air Cleaner for 17' x 22' Room"/>
    <n v="901.94999999999993"/>
    <n v="3"/>
    <n v="0"/>
    <n v="297.64349999999996"/>
    <s v="NO"/>
    <n v="0"/>
    <n v="2705.85"/>
    <n v="0"/>
  </r>
  <r>
    <n v="4402"/>
    <s v="CA-2016-131737"/>
    <x v="716"/>
    <d v="2016-03-17T00:00:00"/>
    <x v="3"/>
    <x v="47"/>
    <x v="47"/>
    <x v="0"/>
    <x v="0"/>
    <x v="29"/>
    <x v="39"/>
    <n v="21044"/>
    <x v="3"/>
    <s v="FUR-FU-10004306"/>
    <x v="0"/>
    <x v="5"/>
    <s v="Electrix Halogen Magnifier Lamp"/>
    <n v="971.5"/>
    <n v="5"/>
    <n v="0"/>
    <n v="252.59"/>
    <s v="NO"/>
    <n v="0"/>
    <n v="4857.5"/>
    <n v="0"/>
  </r>
  <r>
    <n v="4403"/>
    <s v="CA-2016-114538"/>
    <x v="482"/>
    <d v="2016-12-27T00:00:00"/>
    <x v="2"/>
    <x v="116"/>
    <x v="116"/>
    <x v="0"/>
    <x v="0"/>
    <x v="77"/>
    <x v="22"/>
    <n v="80906"/>
    <x v="1"/>
    <s v="OFF-AR-10002445"/>
    <x v="1"/>
    <x v="6"/>
    <s v="SANFORD Major Accent Highlighters"/>
    <n v="11.328000000000001"/>
    <n v="2"/>
    <n v="0.2"/>
    <n v="2.5488000000000004"/>
    <s v="NO"/>
    <n v="4.531200000000001"/>
    <n v="18.1248"/>
    <n v="1"/>
  </r>
  <r>
    <n v="4404"/>
    <s v="CA-2014-127936"/>
    <x v="814"/>
    <d v="2014-09-04T00:00:00"/>
    <x v="2"/>
    <x v="52"/>
    <x v="52"/>
    <x v="0"/>
    <x v="0"/>
    <x v="20"/>
    <x v="15"/>
    <n v="10009"/>
    <x v="3"/>
    <s v="OFF-AR-10002445"/>
    <x v="1"/>
    <x v="6"/>
    <s v="SANFORD Major Accent Highlighters"/>
    <n v="21.240000000000002"/>
    <n v="3"/>
    <n v="0"/>
    <n v="8.071200000000001"/>
    <s v="NO"/>
    <n v="0"/>
    <n v="63.720000000000006"/>
    <n v="2"/>
  </r>
  <r>
    <n v="4405"/>
    <s v="CA-2015-164336"/>
    <x v="761"/>
    <d v="2015-07-10T00:00:00"/>
    <x v="1"/>
    <x v="596"/>
    <x v="596"/>
    <x v="0"/>
    <x v="0"/>
    <x v="10"/>
    <x v="9"/>
    <n v="19140"/>
    <x v="3"/>
    <s v="TEC-AC-10002345"/>
    <x v="2"/>
    <x v="11"/>
    <s v="HP Standard 104 key PS/2 Keyboard"/>
    <n v="34.800000000000004"/>
    <n v="3"/>
    <n v="0.2"/>
    <n v="2.1749999999999989"/>
    <s v="NO"/>
    <n v="20.880000000000003"/>
    <n v="83.52000000000001"/>
    <n v="5"/>
  </r>
  <r>
    <n v="4406"/>
    <s v="CA-2015-164336"/>
    <x v="761"/>
    <d v="2015-07-10T00:00:00"/>
    <x v="1"/>
    <x v="596"/>
    <x v="596"/>
    <x v="0"/>
    <x v="0"/>
    <x v="10"/>
    <x v="9"/>
    <n v="19140"/>
    <x v="3"/>
    <s v="OFF-ST-10001558"/>
    <x v="1"/>
    <x v="4"/>
    <s v="Acco Perma 4000 Stacking Storage Drawers"/>
    <n v="38.975999999999999"/>
    <n v="3"/>
    <n v="0.2"/>
    <n v="-2.4359999999999999"/>
    <s v="NO"/>
    <n v="23.3856"/>
    <n v="93.542400000000001"/>
    <n v="5"/>
  </r>
  <r>
    <n v="4407"/>
    <s v="CA-2016-100041"/>
    <x v="73"/>
    <d v="2016-11-25T00:00:00"/>
    <x v="1"/>
    <x v="541"/>
    <x v="541"/>
    <x v="1"/>
    <x v="0"/>
    <x v="38"/>
    <x v="14"/>
    <n v="47201"/>
    <x v="2"/>
    <s v="OFF-PA-10001622"/>
    <x v="1"/>
    <x v="10"/>
    <s v="Ampad Poly Cover Wirebound Steno Book, 6&quot; x 9&quot; Assorted Colors, Gregg Ruled"/>
    <n v="9.08"/>
    <n v="2"/>
    <n v="0"/>
    <n v="4.0859999999999994"/>
    <s v="NO"/>
    <n v="0"/>
    <n v="18.16"/>
    <n v="5"/>
  </r>
  <r>
    <n v="4408"/>
    <s v="CA-2016-100041"/>
    <x v="73"/>
    <d v="2016-11-25T00:00:00"/>
    <x v="1"/>
    <x v="541"/>
    <x v="541"/>
    <x v="1"/>
    <x v="0"/>
    <x v="38"/>
    <x v="14"/>
    <n v="47201"/>
    <x v="2"/>
    <s v="OFF-PA-10000418"/>
    <x v="1"/>
    <x v="10"/>
    <s v="Xerox 189"/>
    <n v="314.54999999999995"/>
    <n v="3"/>
    <n v="0"/>
    <n v="150.98399999999998"/>
    <s v="NO"/>
    <n v="0"/>
    <n v="943.64999999999986"/>
    <n v="5"/>
  </r>
  <r>
    <n v="4409"/>
    <s v="CA-2016-100041"/>
    <x v="73"/>
    <d v="2016-11-25T00:00:00"/>
    <x v="1"/>
    <x v="541"/>
    <x v="541"/>
    <x v="1"/>
    <x v="0"/>
    <x v="38"/>
    <x v="14"/>
    <n v="47201"/>
    <x v="2"/>
    <s v="OFF-BI-10000343"/>
    <x v="1"/>
    <x v="8"/>
    <s v="Pressboard Covers with Storage Hooks, 9 1/2&quot; x 11&quot;, Light Blue"/>
    <n v="4.91"/>
    <n v="1"/>
    <n v="0"/>
    <n v="2.3077000000000001"/>
    <s v="NO"/>
    <n v="0"/>
    <n v="4.91"/>
    <n v="5"/>
  </r>
  <r>
    <n v="4410"/>
    <s v="US-2014-154879"/>
    <x v="457"/>
    <d v="2014-05-11T00:00:00"/>
    <x v="1"/>
    <x v="17"/>
    <x v="17"/>
    <x v="2"/>
    <x v="0"/>
    <x v="1"/>
    <x v="1"/>
    <n v="90004"/>
    <x v="1"/>
    <s v="OFF-LA-10004425"/>
    <x v="1"/>
    <x v="2"/>
    <s v="Staple-on labels"/>
    <n v="5.78"/>
    <n v="2"/>
    <n v="0"/>
    <n v="2.7166000000000001"/>
    <s v="NO"/>
    <n v="0"/>
    <n v="11.56"/>
    <n v="5"/>
  </r>
  <r>
    <n v="4411"/>
    <s v="US-2014-154879"/>
    <x v="457"/>
    <d v="2014-05-11T00:00:00"/>
    <x v="1"/>
    <x v="17"/>
    <x v="17"/>
    <x v="2"/>
    <x v="0"/>
    <x v="1"/>
    <x v="1"/>
    <n v="90004"/>
    <x v="1"/>
    <s v="OFF-AR-10001897"/>
    <x v="1"/>
    <x v="6"/>
    <s v="Model L Table or Wall-Mount Pencil Sharpener"/>
    <n v="107.94"/>
    <n v="6"/>
    <n v="0"/>
    <n v="30.223200000000002"/>
    <s v="NO"/>
    <n v="0"/>
    <n v="647.64"/>
    <n v="5"/>
  </r>
  <r>
    <n v="4412"/>
    <s v="CA-2014-130624"/>
    <x v="261"/>
    <d v="2014-06-24T00:00:00"/>
    <x v="2"/>
    <x v="509"/>
    <x v="509"/>
    <x v="0"/>
    <x v="0"/>
    <x v="20"/>
    <x v="15"/>
    <n v="10024"/>
    <x v="3"/>
    <s v="OFF-PA-10003883"/>
    <x v="1"/>
    <x v="10"/>
    <s v="Message Book, Phone, Wirebound Standard Line Memo, 2 3/4&quot; X 5&quot;"/>
    <n v="19.649999999999999"/>
    <n v="3"/>
    <n v="0"/>
    <n v="9.0389999999999997"/>
    <s v="NO"/>
    <n v="0"/>
    <n v="58.949999999999996"/>
    <n v="3"/>
  </r>
  <r>
    <n v="4413"/>
    <s v="CA-2014-130624"/>
    <x v="261"/>
    <d v="2014-06-24T00:00:00"/>
    <x v="2"/>
    <x v="509"/>
    <x v="509"/>
    <x v="0"/>
    <x v="0"/>
    <x v="20"/>
    <x v="15"/>
    <n v="10024"/>
    <x v="3"/>
    <s v="TEC-PH-10003963"/>
    <x v="2"/>
    <x v="7"/>
    <s v="GE 2-Jack Phone Line Splitter"/>
    <n v="617.97"/>
    <n v="3"/>
    <n v="0"/>
    <n v="160.6722"/>
    <s v="NO"/>
    <n v="0"/>
    <n v="1853.91"/>
    <n v="3"/>
  </r>
  <r>
    <n v="4414"/>
    <s v="CA-2014-130624"/>
    <x v="261"/>
    <d v="2014-06-24T00:00:00"/>
    <x v="2"/>
    <x v="509"/>
    <x v="509"/>
    <x v="0"/>
    <x v="0"/>
    <x v="20"/>
    <x v="15"/>
    <n v="10024"/>
    <x v="3"/>
    <s v="OFF-AP-10001303"/>
    <x v="1"/>
    <x v="9"/>
    <s v="Holmes Cool Mist Humidifier for the Whole House with 8-Gallon Output per Day, Extended Life Filter"/>
    <n v="59.699999999999996"/>
    <n v="3"/>
    <n v="0"/>
    <n v="26.864999999999995"/>
    <s v="NO"/>
    <n v="0"/>
    <n v="179.1"/>
    <n v="3"/>
  </r>
  <r>
    <n v="4415"/>
    <s v="CA-2017-132339"/>
    <x v="971"/>
    <d v="2017-08-23T00:00:00"/>
    <x v="1"/>
    <x v="80"/>
    <x v="80"/>
    <x v="1"/>
    <x v="0"/>
    <x v="104"/>
    <x v="31"/>
    <n v="1841"/>
    <x v="3"/>
    <s v="OFF-BI-10003925"/>
    <x v="1"/>
    <x v="8"/>
    <s v="Fellowes PB300 Plastic Comb Binding Machine"/>
    <n v="387.99"/>
    <n v="1"/>
    <n v="0"/>
    <n v="182.3553"/>
    <s v="NO"/>
    <n v="0"/>
    <n v="387.99"/>
    <n v="4"/>
  </r>
  <r>
    <n v="4416"/>
    <s v="CA-2014-153983"/>
    <x v="503"/>
    <d v="2014-12-06T00:00:00"/>
    <x v="1"/>
    <x v="117"/>
    <x v="117"/>
    <x v="0"/>
    <x v="0"/>
    <x v="8"/>
    <x v="1"/>
    <n v="94122"/>
    <x v="1"/>
    <s v="TEC-PH-10004586"/>
    <x v="2"/>
    <x v="7"/>
    <s v="Wilson SignalBoost 841262 DB PRO Amplifier Kit"/>
    <n v="575.91999999999996"/>
    <n v="2"/>
    <n v="0.2"/>
    <n v="71.989999999999981"/>
    <s v="NO"/>
    <n v="230.36799999999999"/>
    <n v="921.47199999999998"/>
    <n v="7"/>
  </r>
  <r>
    <n v="4417"/>
    <s v="CA-2014-153983"/>
    <x v="503"/>
    <d v="2014-12-06T00:00:00"/>
    <x v="1"/>
    <x v="117"/>
    <x v="117"/>
    <x v="0"/>
    <x v="0"/>
    <x v="8"/>
    <x v="1"/>
    <n v="94122"/>
    <x v="1"/>
    <s v="OFF-FA-10003495"/>
    <x v="1"/>
    <x v="13"/>
    <s v="Staples"/>
    <n v="30.4"/>
    <n v="5"/>
    <n v="0"/>
    <n v="15.2"/>
    <s v="NO"/>
    <n v="0"/>
    <n v="152"/>
    <n v="7"/>
  </r>
  <r>
    <n v="4418"/>
    <s v="CA-2017-112900"/>
    <x v="359"/>
    <d v="2017-04-12T00:00:00"/>
    <x v="0"/>
    <x v="107"/>
    <x v="107"/>
    <x v="0"/>
    <x v="0"/>
    <x v="66"/>
    <x v="12"/>
    <n v="48205"/>
    <x v="2"/>
    <s v="OFF-BI-10002867"/>
    <x v="1"/>
    <x v="8"/>
    <s v="GBC Recycled Regency Composition Covers"/>
    <n v="478.24"/>
    <n v="8"/>
    <n v="0"/>
    <n v="219.99039999999997"/>
    <s v="NO"/>
    <n v="0"/>
    <n v="3825.92"/>
    <n v="3"/>
  </r>
  <r>
    <n v="4419"/>
    <s v="CA-2014-160157"/>
    <x v="414"/>
    <d v="2014-12-27T00:00:00"/>
    <x v="1"/>
    <x v="708"/>
    <x v="708"/>
    <x v="0"/>
    <x v="0"/>
    <x v="57"/>
    <x v="24"/>
    <n v="45011"/>
    <x v="3"/>
    <s v="FUR-FU-10003773"/>
    <x v="0"/>
    <x v="5"/>
    <s v="Eldon Cleatmat Plus Chair Mats for High Pile Carpets"/>
    <n v="190.84800000000001"/>
    <n v="3"/>
    <n v="0.2"/>
    <n v="-21.470400000000026"/>
    <s v="NO"/>
    <n v="114.50880000000002"/>
    <n v="458.03520000000009"/>
    <n v="7"/>
  </r>
  <r>
    <n v="4420"/>
    <s v="CA-2014-139633"/>
    <x v="506"/>
    <d v="2014-12-24T00:00:00"/>
    <x v="1"/>
    <x v="685"/>
    <x v="685"/>
    <x v="0"/>
    <x v="0"/>
    <x v="38"/>
    <x v="24"/>
    <n v="43229"/>
    <x v="3"/>
    <s v="OFF-BI-10002954"/>
    <x v="1"/>
    <x v="8"/>
    <s v="Newell 3-Hole Punched Plastic Slotted Magazine Holders for Binders"/>
    <n v="5.4840000000000009"/>
    <n v="4"/>
    <n v="0.7"/>
    <n v="-4.0215999999999994"/>
    <s v="NO"/>
    <n v="15.355200000000002"/>
    <n v="6.5808000000000018"/>
    <n v="7"/>
  </r>
  <r>
    <n v="4421"/>
    <s v="CA-2015-163090"/>
    <x v="972"/>
    <d v="2015-11-21T00:00:00"/>
    <x v="0"/>
    <x v="348"/>
    <x v="348"/>
    <x v="0"/>
    <x v="0"/>
    <x v="22"/>
    <x v="10"/>
    <n v="60610"/>
    <x v="2"/>
    <s v="OFF-SU-10002537"/>
    <x v="1"/>
    <x v="14"/>
    <s v="Acme Box Cutter Scissors"/>
    <n v="40.92"/>
    <n v="5"/>
    <n v="0.2"/>
    <n v="3.0690000000000026"/>
    <s v="NO"/>
    <n v="40.920000000000009"/>
    <n v="163.68"/>
    <n v="4"/>
  </r>
  <r>
    <n v="4422"/>
    <s v="CA-2014-117016"/>
    <x v="530"/>
    <d v="2014-03-09T00:00:00"/>
    <x v="1"/>
    <x v="183"/>
    <x v="183"/>
    <x v="0"/>
    <x v="0"/>
    <x v="405"/>
    <x v="2"/>
    <n v="33063"/>
    <x v="0"/>
    <s v="OFF-AR-10001374"/>
    <x v="1"/>
    <x v="6"/>
    <s v="BIC Brite Liner Highlighters, Chisel Tip"/>
    <n v="15.552000000000003"/>
    <n v="3"/>
    <n v="0.2"/>
    <n v="2.3327999999999989"/>
    <s v="NO"/>
    <n v="9.3312000000000008"/>
    <n v="37.324800000000003"/>
    <n v="5"/>
  </r>
  <r>
    <n v="4423"/>
    <s v="CA-2017-159464"/>
    <x v="796"/>
    <d v="2017-05-19T00:00:00"/>
    <x v="2"/>
    <x v="422"/>
    <x v="422"/>
    <x v="1"/>
    <x v="0"/>
    <x v="406"/>
    <x v="32"/>
    <n v="30328"/>
    <x v="0"/>
    <s v="OFF-AP-10001492"/>
    <x v="1"/>
    <x v="9"/>
    <s v="Acco Six-Outlet Power Strip, 4' Cord Length"/>
    <n v="17.239999999999998"/>
    <n v="2"/>
    <n v="0"/>
    <n v="4.4824000000000002"/>
    <s v="NO"/>
    <n v="0"/>
    <n v="34.479999999999997"/>
    <n v="1"/>
  </r>
  <r>
    <n v="4424"/>
    <s v="CA-2017-159464"/>
    <x v="796"/>
    <d v="2017-05-19T00:00:00"/>
    <x v="2"/>
    <x v="422"/>
    <x v="422"/>
    <x v="1"/>
    <x v="0"/>
    <x v="406"/>
    <x v="32"/>
    <n v="30328"/>
    <x v="0"/>
    <s v="FUR-BO-10003546"/>
    <x v="0"/>
    <x v="0"/>
    <s v="Hon 4-Shelf Metal Bookcases"/>
    <n v="302.94"/>
    <n v="3"/>
    <n v="0"/>
    <n v="75.735000000000014"/>
    <s v="NO"/>
    <n v="0"/>
    <n v="908.81999999999994"/>
    <n v="1"/>
  </r>
  <r>
    <n v="4425"/>
    <s v="CA-2017-159464"/>
    <x v="796"/>
    <d v="2017-05-19T00:00:00"/>
    <x v="2"/>
    <x v="422"/>
    <x v="422"/>
    <x v="1"/>
    <x v="0"/>
    <x v="406"/>
    <x v="32"/>
    <n v="30328"/>
    <x v="0"/>
    <s v="TEC-PH-10002185"/>
    <x v="2"/>
    <x v="7"/>
    <s v="QVS USB Car Charger 2-Port 2.1Amp for iPod/iPhone/iPad/iPad 2/iPad 3"/>
    <n v="34.75"/>
    <n v="5"/>
    <n v="0"/>
    <n v="15.637499999999999"/>
    <s v="NO"/>
    <n v="0"/>
    <n v="173.75"/>
    <n v="1"/>
  </r>
  <r>
    <n v="4426"/>
    <s v="CA-2017-159464"/>
    <x v="796"/>
    <d v="2017-05-19T00:00:00"/>
    <x v="2"/>
    <x v="422"/>
    <x v="422"/>
    <x v="1"/>
    <x v="0"/>
    <x v="406"/>
    <x v="32"/>
    <n v="30328"/>
    <x v="0"/>
    <s v="OFF-BI-10000315"/>
    <x v="1"/>
    <x v="8"/>
    <s v="Poly Designer Cover &amp; Back"/>
    <n v="113.94"/>
    <n v="6"/>
    <n v="0"/>
    <n v="54.691199999999995"/>
    <s v="NO"/>
    <n v="0"/>
    <n v="683.64"/>
    <n v="1"/>
  </r>
  <r>
    <n v="4427"/>
    <s v="CA-2017-159464"/>
    <x v="796"/>
    <d v="2017-05-19T00:00:00"/>
    <x v="2"/>
    <x v="422"/>
    <x v="422"/>
    <x v="1"/>
    <x v="0"/>
    <x v="406"/>
    <x v="32"/>
    <n v="30328"/>
    <x v="0"/>
    <s v="TEC-PH-10002350"/>
    <x v="2"/>
    <x v="7"/>
    <s v="Apple EarPods with Remote and Mic"/>
    <n v="55.98"/>
    <n v="2"/>
    <n v="0"/>
    <n v="15.674399999999999"/>
    <s v="NO"/>
    <n v="0"/>
    <n v="111.96"/>
    <n v="1"/>
  </r>
  <r>
    <n v="4428"/>
    <s v="US-2017-103226"/>
    <x v="585"/>
    <d v="2017-09-28T00:00:00"/>
    <x v="1"/>
    <x v="694"/>
    <x v="694"/>
    <x v="1"/>
    <x v="0"/>
    <x v="305"/>
    <x v="27"/>
    <n v="87105"/>
    <x v="1"/>
    <s v="OFF-PA-10002666"/>
    <x v="1"/>
    <x v="10"/>
    <s v="Southworth 25% Cotton Linen-Finish Paper &amp; Envelopes"/>
    <n v="27.18"/>
    <n v="3"/>
    <n v="0"/>
    <n v="12.231"/>
    <s v="NO"/>
    <n v="0"/>
    <n v="81.539999999999992"/>
    <n v="6"/>
  </r>
  <r>
    <n v="4429"/>
    <s v="CA-2017-119452"/>
    <x v="708"/>
    <d v="2017-03-27T00:00:00"/>
    <x v="1"/>
    <x v="52"/>
    <x v="52"/>
    <x v="0"/>
    <x v="0"/>
    <x v="251"/>
    <x v="26"/>
    <n v="74133"/>
    <x v="2"/>
    <s v="FUR-CH-10004495"/>
    <x v="0"/>
    <x v="1"/>
    <s v="Global Leather and Oak Executive Chair, Black"/>
    <n v="1805.88"/>
    <n v="6"/>
    <n v="0"/>
    <n v="523.70519999999988"/>
    <s v="NO"/>
    <n v="0"/>
    <n v="10835.28"/>
    <n v="6"/>
  </r>
  <r>
    <n v="4430"/>
    <s v="CA-2017-147725"/>
    <x v="32"/>
    <d v="2017-09-14T00:00:00"/>
    <x v="3"/>
    <x v="299"/>
    <x v="299"/>
    <x v="0"/>
    <x v="0"/>
    <x v="334"/>
    <x v="30"/>
    <n v="7050"/>
    <x v="3"/>
    <s v="OFF-AR-10001725"/>
    <x v="1"/>
    <x v="6"/>
    <s v="Boston Home &amp; Office Model 2000 Electric Pencil Sharpeners"/>
    <n v="70.949999999999989"/>
    <n v="3"/>
    <n v="0"/>
    <n v="18.447000000000003"/>
    <s v="NO"/>
    <n v="0"/>
    <n v="212.84999999999997"/>
    <n v="0"/>
  </r>
  <r>
    <n v="4431"/>
    <s v="CA-2016-168893"/>
    <x v="54"/>
    <d v="2016-11-08T00:00:00"/>
    <x v="0"/>
    <x v="275"/>
    <x v="275"/>
    <x v="0"/>
    <x v="0"/>
    <x v="0"/>
    <x v="0"/>
    <n v="42420"/>
    <x v="0"/>
    <s v="OFF-FA-10002280"/>
    <x v="1"/>
    <x v="13"/>
    <s v="Advantus Plastic Paper Clips"/>
    <n v="20"/>
    <n v="4"/>
    <n v="0"/>
    <n v="9.6"/>
    <s v="NO"/>
    <n v="0"/>
    <n v="80"/>
    <n v="5"/>
  </r>
  <r>
    <n v="4432"/>
    <s v="CA-2016-168893"/>
    <x v="54"/>
    <d v="2016-11-08T00:00:00"/>
    <x v="0"/>
    <x v="275"/>
    <x v="275"/>
    <x v="0"/>
    <x v="0"/>
    <x v="0"/>
    <x v="0"/>
    <n v="42420"/>
    <x v="0"/>
    <s v="OFF-AR-10001770"/>
    <x v="1"/>
    <x v="6"/>
    <s v="Economy #2 Pencils"/>
    <n v="7.98"/>
    <n v="3"/>
    <n v="0"/>
    <n v="2.0747999999999998"/>
    <s v="NO"/>
    <n v="0"/>
    <n v="23.94"/>
    <n v="5"/>
  </r>
  <r>
    <n v="4433"/>
    <s v="CA-2016-168893"/>
    <x v="54"/>
    <d v="2016-11-08T00:00:00"/>
    <x v="0"/>
    <x v="275"/>
    <x v="275"/>
    <x v="0"/>
    <x v="0"/>
    <x v="0"/>
    <x v="0"/>
    <n v="42420"/>
    <x v="0"/>
    <s v="FUR-FU-10002885"/>
    <x v="0"/>
    <x v="5"/>
    <s v="Magna Visual Magnetic Picture Hangers"/>
    <n v="24.1"/>
    <n v="5"/>
    <n v="0"/>
    <n v="9.1580000000000013"/>
    <s v="NO"/>
    <n v="0"/>
    <n v="120.5"/>
    <n v="5"/>
  </r>
  <r>
    <n v="4434"/>
    <s v="CA-2016-168893"/>
    <x v="54"/>
    <d v="2016-11-08T00:00:00"/>
    <x v="0"/>
    <x v="275"/>
    <x v="275"/>
    <x v="0"/>
    <x v="0"/>
    <x v="0"/>
    <x v="0"/>
    <n v="42420"/>
    <x v="0"/>
    <s v="OFF-AR-10003772"/>
    <x v="1"/>
    <x v="6"/>
    <s v="Boston 16750 Black Compact Battery Pencil Sharpener"/>
    <n v="8.75"/>
    <n v="1"/>
    <n v="0"/>
    <n v="2.6249999999999991"/>
    <s v="NO"/>
    <n v="0"/>
    <n v="8.75"/>
    <n v="5"/>
  </r>
  <r>
    <n v="4435"/>
    <s v="CA-2016-168893"/>
    <x v="54"/>
    <d v="2016-11-08T00:00:00"/>
    <x v="0"/>
    <x v="275"/>
    <x v="275"/>
    <x v="0"/>
    <x v="0"/>
    <x v="0"/>
    <x v="0"/>
    <n v="42420"/>
    <x v="0"/>
    <s v="FUR-TA-10003392"/>
    <x v="0"/>
    <x v="3"/>
    <s v="Global Adaptabilities Conference Tables"/>
    <n v="842.94"/>
    <n v="3"/>
    <n v="0"/>
    <n v="160.15860000000001"/>
    <s v="NO"/>
    <n v="0"/>
    <n v="2528.8200000000002"/>
    <n v="5"/>
  </r>
  <r>
    <n v="4436"/>
    <s v="CA-2016-163398"/>
    <x v="973"/>
    <d v="2016-05-08T00:00:00"/>
    <x v="1"/>
    <x v="558"/>
    <x v="558"/>
    <x v="0"/>
    <x v="0"/>
    <x v="22"/>
    <x v="10"/>
    <n v="60653"/>
    <x v="2"/>
    <s v="OFF-BI-10000014"/>
    <x v="1"/>
    <x v="8"/>
    <s v="Heavy-Duty E-Z-D Binders"/>
    <n v="2.1819999999999995"/>
    <n v="1"/>
    <n v="0.8"/>
    <n v="-3.6002999999999998"/>
    <s v="NO"/>
    <n v="1.7455999999999996"/>
    <n v="0.4363999999999999"/>
    <n v="5"/>
  </r>
  <r>
    <n v="4437"/>
    <s v="CA-2016-163398"/>
    <x v="973"/>
    <d v="2016-05-08T00:00:00"/>
    <x v="1"/>
    <x v="558"/>
    <x v="558"/>
    <x v="0"/>
    <x v="0"/>
    <x v="22"/>
    <x v="10"/>
    <n v="60653"/>
    <x v="2"/>
    <s v="OFF-AR-10003217"/>
    <x v="1"/>
    <x v="6"/>
    <s v="Newell 316"/>
    <n v="27.384"/>
    <n v="7"/>
    <n v="0.2"/>
    <n v="2.7384000000000022"/>
    <s v="NO"/>
    <n v="38.337600000000002"/>
    <n v="153.35039999999998"/>
    <n v="5"/>
  </r>
  <r>
    <n v="4438"/>
    <s v="CA-2016-163398"/>
    <x v="973"/>
    <d v="2016-05-08T00:00:00"/>
    <x v="1"/>
    <x v="558"/>
    <x v="558"/>
    <x v="0"/>
    <x v="0"/>
    <x v="22"/>
    <x v="10"/>
    <n v="60653"/>
    <x v="2"/>
    <s v="OFF-AP-10002403"/>
    <x v="1"/>
    <x v="9"/>
    <s v="Acco Smartsocket Color-Coded Six-Outlet AC Adapter Model Surge Protectors"/>
    <n v="26.405999999999992"/>
    <n v="3"/>
    <n v="0.8"/>
    <n v="-71.296199999999999"/>
    <s v="NO"/>
    <n v="63.37439999999998"/>
    <n v="15.843599999999995"/>
    <n v="5"/>
  </r>
  <r>
    <n v="4439"/>
    <s v="CA-2016-162726"/>
    <x v="797"/>
    <d v="2017-01-02T00:00:00"/>
    <x v="1"/>
    <x v="363"/>
    <x v="363"/>
    <x v="0"/>
    <x v="0"/>
    <x v="396"/>
    <x v="5"/>
    <n v="77642"/>
    <x v="2"/>
    <s v="OFF-PA-10001972"/>
    <x v="1"/>
    <x v="10"/>
    <s v="Xerox 214"/>
    <n v="10.368000000000002"/>
    <n v="2"/>
    <n v="0.2"/>
    <n v="3.6288"/>
    <s v="NO"/>
    <n v="4.1472000000000007"/>
    <n v="16.588800000000003"/>
    <n v="6"/>
  </r>
  <r>
    <n v="4440"/>
    <s v="CA-2016-162726"/>
    <x v="797"/>
    <d v="2017-01-02T00:00:00"/>
    <x v="1"/>
    <x v="363"/>
    <x v="363"/>
    <x v="0"/>
    <x v="0"/>
    <x v="396"/>
    <x v="5"/>
    <n v="77642"/>
    <x v="2"/>
    <s v="OFF-PA-10004041"/>
    <x v="1"/>
    <x v="10"/>
    <s v="It's Hot Message Books with Stickers, 2 3/4&quot; x 5&quot;"/>
    <n v="23.680000000000003"/>
    <n v="4"/>
    <n v="0.2"/>
    <n v="7.3999999999999995"/>
    <s v="NO"/>
    <n v="18.944000000000003"/>
    <n v="75.77600000000001"/>
    <n v="6"/>
  </r>
  <r>
    <n v="4441"/>
    <s v="US-2016-111290"/>
    <x v="405"/>
    <d v="2016-07-26T00:00:00"/>
    <x v="1"/>
    <x v="589"/>
    <x v="589"/>
    <x v="0"/>
    <x v="0"/>
    <x v="17"/>
    <x v="12"/>
    <n v="48185"/>
    <x v="2"/>
    <s v="TEC-AC-10004975"/>
    <x v="2"/>
    <x v="11"/>
    <s v="Plantronics Audio 995 Wireless Stereo Headset"/>
    <n v="109.95"/>
    <n v="1"/>
    <n v="0"/>
    <n v="36.283500000000004"/>
    <s v="NO"/>
    <n v="0"/>
    <n v="109.95"/>
    <n v="4"/>
  </r>
  <r>
    <n v="4442"/>
    <s v="US-2016-111290"/>
    <x v="405"/>
    <d v="2016-07-26T00:00:00"/>
    <x v="1"/>
    <x v="589"/>
    <x v="589"/>
    <x v="0"/>
    <x v="0"/>
    <x v="17"/>
    <x v="12"/>
    <n v="48185"/>
    <x v="2"/>
    <s v="OFF-ST-10001932"/>
    <x v="1"/>
    <x v="4"/>
    <s v="Fellowes Staxonsteel Drawer Files"/>
    <n v="965.84999999999991"/>
    <n v="5"/>
    <n v="0"/>
    <n v="135.21900000000002"/>
    <s v="NO"/>
    <n v="0"/>
    <n v="4829.25"/>
    <n v="4"/>
  </r>
  <r>
    <n v="4443"/>
    <s v="US-2016-111290"/>
    <x v="405"/>
    <d v="2016-07-26T00:00:00"/>
    <x v="1"/>
    <x v="589"/>
    <x v="589"/>
    <x v="0"/>
    <x v="0"/>
    <x v="17"/>
    <x v="12"/>
    <n v="48185"/>
    <x v="2"/>
    <s v="OFF-AR-10001761"/>
    <x v="1"/>
    <x v="6"/>
    <s v="Avery Hi-Liter Smear-Safe Highlighters"/>
    <n v="29.2"/>
    <n v="5"/>
    <n v="0"/>
    <n v="10.511999999999999"/>
    <s v="NO"/>
    <n v="0"/>
    <n v="146"/>
    <n v="4"/>
  </r>
  <r>
    <n v="4444"/>
    <s v="US-2016-111290"/>
    <x v="405"/>
    <d v="2016-07-26T00:00:00"/>
    <x v="1"/>
    <x v="589"/>
    <x v="589"/>
    <x v="0"/>
    <x v="0"/>
    <x v="17"/>
    <x v="12"/>
    <n v="48185"/>
    <x v="2"/>
    <s v="OFF-PA-10002262"/>
    <x v="1"/>
    <x v="10"/>
    <s v="Xerox 192"/>
    <n v="32.400000000000006"/>
    <n v="5"/>
    <n v="0"/>
    <n v="15.552000000000001"/>
    <s v="NO"/>
    <n v="0"/>
    <n v="162.00000000000003"/>
    <n v="4"/>
  </r>
  <r>
    <n v="4445"/>
    <s v="US-2014-147704"/>
    <x v="912"/>
    <d v="2014-11-21T00:00:00"/>
    <x v="1"/>
    <x v="256"/>
    <x v="256"/>
    <x v="2"/>
    <x v="0"/>
    <x v="41"/>
    <x v="14"/>
    <n v="47401"/>
    <x v="2"/>
    <s v="OFF-EN-10004483"/>
    <x v="1"/>
    <x v="12"/>
    <s v="#10 White Business Envelopes,4 1/8 x 9 1/2"/>
    <n v="78.349999999999994"/>
    <n v="5"/>
    <n v="0"/>
    <n v="36.824499999999993"/>
    <s v="NO"/>
    <n v="0"/>
    <n v="391.75"/>
    <n v="5"/>
  </r>
  <r>
    <n v="4446"/>
    <s v="US-2014-147704"/>
    <x v="912"/>
    <d v="2014-11-21T00:00:00"/>
    <x v="1"/>
    <x v="256"/>
    <x v="256"/>
    <x v="2"/>
    <x v="0"/>
    <x v="41"/>
    <x v="14"/>
    <n v="47401"/>
    <x v="2"/>
    <s v="OFF-PA-10003270"/>
    <x v="1"/>
    <x v="10"/>
    <s v="Xerox 1954"/>
    <n v="31.68"/>
    <n v="6"/>
    <n v="0"/>
    <n v="14.256"/>
    <s v="NO"/>
    <n v="0"/>
    <n v="190.07999999999998"/>
    <n v="5"/>
  </r>
  <r>
    <n v="4447"/>
    <s v="US-2014-147704"/>
    <x v="912"/>
    <d v="2014-11-21T00:00:00"/>
    <x v="1"/>
    <x v="256"/>
    <x v="256"/>
    <x v="2"/>
    <x v="0"/>
    <x v="41"/>
    <x v="14"/>
    <n v="47401"/>
    <x v="2"/>
    <s v="OFF-BI-10001634"/>
    <x v="1"/>
    <x v="8"/>
    <s v="Wilson Jones Active Use Binders"/>
    <n v="29.12"/>
    <n v="4"/>
    <n v="0"/>
    <n v="14.268800000000001"/>
    <s v="NO"/>
    <n v="0"/>
    <n v="116.48"/>
    <n v="5"/>
  </r>
  <r>
    <n v="4448"/>
    <s v="US-2014-147704"/>
    <x v="912"/>
    <d v="2014-11-21T00:00:00"/>
    <x v="1"/>
    <x v="256"/>
    <x v="256"/>
    <x v="2"/>
    <x v="0"/>
    <x v="41"/>
    <x v="14"/>
    <n v="47401"/>
    <x v="2"/>
    <s v="OFF-ST-10000675"/>
    <x v="1"/>
    <x v="4"/>
    <s v="File Shuttle II and Handi-File, Black"/>
    <n v="169.45"/>
    <n v="5"/>
    <n v="0"/>
    <n v="42.362499999999997"/>
    <s v="NO"/>
    <n v="0"/>
    <n v="847.25"/>
    <n v="5"/>
  </r>
  <r>
    <n v="4449"/>
    <s v="CA-2015-121965"/>
    <x v="974"/>
    <d v="2015-06-23T00:00:00"/>
    <x v="1"/>
    <x v="109"/>
    <x v="109"/>
    <x v="0"/>
    <x v="0"/>
    <x v="1"/>
    <x v="1"/>
    <n v="90032"/>
    <x v="1"/>
    <s v="FUR-FU-10000732"/>
    <x v="0"/>
    <x v="5"/>
    <s v="Eldon 200 Class Desk Accessories"/>
    <n v="12.56"/>
    <n v="2"/>
    <n v="0"/>
    <n v="4.0191999999999997"/>
    <s v="NO"/>
    <n v="0"/>
    <n v="25.12"/>
    <n v="4"/>
  </r>
  <r>
    <n v="4450"/>
    <s v="CA-2015-121965"/>
    <x v="974"/>
    <d v="2015-06-23T00:00:00"/>
    <x v="1"/>
    <x v="109"/>
    <x v="109"/>
    <x v="0"/>
    <x v="0"/>
    <x v="1"/>
    <x v="1"/>
    <n v="90032"/>
    <x v="1"/>
    <s v="OFF-PA-10004355"/>
    <x v="1"/>
    <x v="10"/>
    <s v="Xerox 231"/>
    <n v="6.48"/>
    <n v="1"/>
    <n v="0"/>
    <n v="3.1104000000000003"/>
    <s v="NO"/>
    <n v="0"/>
    <n v="6.48"/>
    <n v="4"/>
  </r>
  <r>
    <n v="4451"/>
    <s v="CA-2015-121965"/>
    <x v="974"/>
    <d v="2015-06-23T00:00:00"/>
    <x v="1"/>
    <x v="109"/>
    <x v="109"/>
    <x v="0"/>
    <x v="0"/>
    <x v="1"/>
    <x v="1"/>
    <n v="90032"/>
    <x v="1"/>
    <s v="OFF-EN-10000056"/>
    <x v="1"/>
    <x v="12"/>
    <s v="Cameo Buff Policy Envelopes"/>
    <n v="186.69"/>
    <n v="3"/>
    <n v="0"/>
    <n v="87.744299999999981"/>
    <s v="NO"/>
    <n v="0"/>
    <n v="560.06999999999994"/>
    <n v="4"/>
  </r>
  <r>
    <n v="4452"/>
    <s v="CA-2016-147137"/>
    <x v="975"/>
    <d v="2016-07-06T00:00:00"/>
    <x v="2"/>
    <x v="731"/>
    <x v="731"/>
    <x v="0"/>
    <x v="0"/>
    <x v="8"/>
    <x v="1"/>
    <n v="94109"/>
    <x v="1"/>
    <s v="FUR-FU-10000221"/>
    <x v="0"/>
    <x v="5"/>
    <s v="Master Caster Door Stop, Brown"/>
    <n v="25.4"/>
    <n v="5"/>
    <n v="0"/>
    <n v="8.6359999999999992"/>
    <s v="NO"/>
    <n v="0"/>
    <n v="127"/>
    <n v="2"/>
  </r>
  <r>
    <n v="4453"/>
    <s v="CA-2016-147137"/>
    <x v="975"/>
    <d v="2016-07-06T00:00:00"/>
    <x v="2"/>
    <x v="731"/>
    <x v="731"/>
    <x v="0"/>
    <x v="0"/>
    <x v="8"/>
    <x v="1"/>
    <n v="94109"/>
    <x v="1"/>
    <s v="OFF-EN-10003567"/>
    <x v="1"/>
    <x v="12"/>
    <s v="Inter-Office Recycled Envelopes, Brown Kraft, Button-String,10&quot; x 13&quot; , 100/Box"/>
    <n v="43.96"/>
    <n v="2"/>
    <n v="0"/>
    <n v="20.661200000000001"/>
    <s v="NO"/>
    <n v="0"/>
    <n v="87.92"/>
    <n v="2"/>
  </r>
  <r>
    <n v="4454"/>
    <s v="CA-2016-147137"/>
    <x v="975"/>
    <d v="2016-07-06T00:00:00"/>
    <x v="2"/>
    <x v="731"/>
    <x v="731"/>
    <x v="0"/>
    <x v="0"/>
    <x v="8"/>
    <x v="1"/>
    <n v="94109"/>
    <x v="1"/>
    <s v="FUR-BO-10001811"/>
    <x v="0"/>
    <x v="0"/>
    <s v="Atlantic Metals Mobile 5-Shelf Bookcases, Custom Colors"/>
    <n v="1279.165"/>
    <n v="5"/>
    <n v="0.15"/>
    <n v="225.73499999999993"/>
    <s v="NO"/>
    <n v="959.37374999999997"/>
    <n v="5436.4512500000001"/>
    <n v="2"/>
  </r>
  <r>
    <n v="4455"/>
    <s v="CA-2016-147137"/>
    <x v="975"/>
    <d v="2016-07-06T00:00:00"/>
    <x v="2"/>
    <x v="731"/>
    <x v="731"/>
    <x v="0"/>
    <x v="0"/>
    <x v="8"/>
    <x v="1"/>
    <n v="94109"/>
    <x v="1"/>
    <s v="OFF-ST-10002486"/>
    <x v="1"/>
    <x v="4"/>
    <s v="Eldon Shelf Savers Cubes and Bins"/>
    <n v="27.92"/>
    <n v="4"/>
    <n v="0"/>
    <n v="0.5583999999999989"/>
    <s v="NO"/>
    <n v="0"/>
    <n v="111.68"/>
    <n v="2"/>
  </r>
  <r>
    <n v="4456"/>
    <s v="US-2015-146745"/>
    <x v="37"/>
    <d v="2015-09-08T00:00:00"/>
    <x v="1"/>
    <x v="357"/>
    <x v="357"/>
    <x v="2"/>
    <x v="0"/>
    <x v="8"/>
    <x v="1"/>
    <n v="94110"/>
    <x v="1"/>
    <s v="FUR-CH-10002372"/>
    <x v="0"/>
    <x v="1"/>
    <s v="Office Star - Ergonomically Designed Knee Chair"/>
    <n v="129.56800000000001"/>
    <n v="2"/>
    <n v="0.2"/>
    <n v="-12.956799999999994"/>
    <s v="NO"/>
    <n v="51.827200000000005"/>
    <n v="207.30880000000002"/>
    <n v="5"/>
  </r>
  <r>
    <n v="4457"/>
    <s v="US-2015-146745"/>
    <x v="37"/>
    <d v="2015-09-08T00:00:00"/>
    <x v="1"/>
    <x v="357"/>
    <x v="357"/>
    <x v="2"/>
    <x v="0"/>
    <x v="8"/>
    <x v="1"/>
    <n v="94110"/>
    <x v="1"/>
    <s v="OFF-BI-10003274"/>
    <x v="1"/>
    <x v="8"/>
    <s v="Avery Durable Slant Ring Binders, No Labels"/>
    <n v="6.3680000000000003"/>
    <n v="2"/>
    <n v="0.2"/>
    <n v="2.1492"/>
    <s v="NO"/>
    <n v="2.5472000000000001"/>
    <n v="10.188800000000001"/>
    <n v="5"/>
  </r>
  <r>
    <n v="4458"/>
    <s v="CA-2017-115175"/>
    <x v="783"/>
    <d v="2017-08-12T00:00:00"/>
    <x v="1"/>
    <x v="430"/>
    <x v="430"/>
    <x v="0"/>
    <x v="0"/>
    <x v="49"/>
    <x v="1"/>
    <n v="95123"/>
    <x v="1"/>
    <s v="OFF-PA-10001878"/>
    <x v="1"/>
    <x v="10"/>
    <s v="Xerox 1891"/>
    <n v="244.54999999999998"/>
    <n v="5"/>
    <n v="0"/>
    <n v="114.93849999999998"/>
    <s v="NO"/>
    <n v="0"/>
    <n v="1222.75"/>
    <n v="5"/>
  </r>
  <r>
    <n v="4459"/>
    <s v="CA-2017-105851"/>
    <x v="677"/>
    <d v="2017-03-20T00:00:00"/>
    <x v="1"/>
    <x v="339"/>
    <x v="339"/>
    <x v="0"/>
    <x v="0"/>
    <x v="60"/>
    <x v="22"/>
    <n v="80219"/>
    <x v="1"/>
    <s v="OFF-SU-10002881"/>
    <x v="1"/>
    <x v="14"/>
    <s v="Martin Yale Chadless Opener Electric Letter Opener"/>
    <n v="1332.4960000000001"/>
    <n v="2"/>
    <n v="0.2"/>
    <n v="-299.8116"/>
    <s v="NO"/>
    <n v="532.99840000000006"/>
    <n v="2131.9936000000002"/>
    <n v="7"/>
  </r>
  <r>
    <n v="4460"/>
    <s v="US-2017-125717"/>
    <x v="394"/>
    <d v="2017-10-01T00:00:00"/>
    <x v="2"/>
    <x v="284"/>
    <x v="284"/>
    <x v="2"/>
    <x v="0"/>
    <x v="34"/>
    <x v="22"/>
    <n v="80013"/>
    <x v="1"/>
    <s v="FUR-FU-10001979"/>
    <x v="0"/>
    <x v="5"/>
    <s v="Dana Halogen Swing-Arm Architect Lamp"/>
    <n v="32.776000000000003"/>
    <n v="1"/>
    <n v="0.2"/>
    <n v="3.2776000000000014"/>
    <s v="NO"/>
    <n v="6.555200000000001"/>
    <n v="26.220800000000004"/>
    <n v="3"/>
  </r>
  <r>
    <n v="4461"/>
    <s v="US-2017-125717"/>
    <x v="394"/>
    <d v="2017-10-01T00:00:00"/>
    <x v="2"/>
    <x v="284"/>
    <x v="284"/>
    <x v="2"/>
    <x v="0"/>
    <x v="34"/>
    <x v="22"/>
    <n v="80013"/>
    <x v="1"/>
    <s v="OFF-ST-10001522"/>
    <x v="1"/>
    <x v="4"/>
    <s v="Gould Plastics 18-Pocket Panel Bin, 34w x 5-1/4d x 20-1/2h"/>
    <n v="147.184"/>
    <n v="2"/>
    <n v="0.2"/>
    <n v="-29.436800000000012"/>
    <s v="NO"/>
    <n v="58.873600000000003"/>
    <n v="235.49439999999998"/>
    <n v="3"/>
  </r>
  <r>
    <n v="4462"/>
    <s v="US-2017-125717"/>
    <x v="394"/>
    <d v="2017-10-01T00:00:00"/>
    <x v="2"/>
    <x v="284"/>
    <x v="284"/>
    <x v="2"/>
    <x v="0"/>
    <x v="34"/>
    <x v="22"/>
    <n v="80013"/>
    <x v="1"/>
    <s v="TEC-AC-10003657"/>
    <x v="2"/>
    <x v="11"/>
    <s v="Lenovo 17-Key USB Numeric Keypad"/>
    <n v="54.384000000000007"/>
    <n v="2"/>
    <n v="0.2"/>
    <n v="1.359599999999995"/>
    <s v="NO"/>
    <n v="21.753600000000006"/>
    <n v="87.014400000000009"/>
    <n v="3"/>
  </r>
  <r>
    <n v="4463"/>
    <s v="US-2017-125717"/>
    <x v="394"/>
    <d v="2017-10-01T00:00:00"/>
    <x v="2"/>
    <x v="284"/>
    <x v="284"/>
    <x v="2"/>
    <x v="0"/>
    <x v="34"/>
    <x v="22"/>
    <n v="80013"/>
    <x v="1"/>
    <s v="OFF-BI-10001718"/>
    <x v="1"/>
    <x v="8"/>
    <s v="GBC DocuBind P50 Personal Binding Machine"/>
    <n v="76.77600000000001"/>
    <n v="4"/>
    <n v="0.7"/>
    <n v="-58.861599999999981"/>
    <s v="NO"/>
    <n v="214.97280000000001"/>
    <n v="92.131200000000035"/>
    <n v="3"/>
  </r>
  <r>
    <n v="4464"/>
    <s v="US-2017-125717"/>
    <x v="394"/>
    <d v="2017-10-01T00:00:00"/>
    <x v="2"/>
    <x v="284"/>
    <x v="284"/>
    <x v="2"/>
    <x v="0"/>
    <x v="34"/>
    <x v="22"/>
    <n v="80013"/>
    <x v="1"/>
    <s v="OFF-PA-10003022"/>
    <x v="1"/>
    <x v="10"/>
    <s v="Xerox 1992"/>
    <n v="14.352000000000002"/>
    <n v="3"/>
    <n v="0.2"/>
    <n v="5.2026000000000003"/>
    <s v="NO"/>
    <n v="8.611200000000002"/>
    <n v="34.444800000000001"/>
    <n v="3"/>
  </r>
  <r>
    <n v="4465"/>
    <s v="US-2017-125717"/>
    <x v="394"/>
    <d v="2017-10-01T00:00:00"/>
    <x v="2"/>
    <x v="284"/>
    <x v="284"/>
    <x v="2"/>
    <x v="0"/>
    <x v="34"/>
    <x v="22"/>
    <n v="80013"/>
    <x v="1"/>
    <s v="OFF-AP-10000891"/>
    <x v="1"/>
    <x v="9"/>
    <s v="Kensington 7 Outlet MasterPiece HOMEOFFICE Power Control Center"/>
    <n v="209.79200000000003"/>
    <n v="2"/>
    <n v="0.2"/>
    <n v="26.22399999999999"/>
    <s v="NO"/>
    <n v="83.916800000000023"/>
    <n v="335.66720000000004"/>
    <n v="3"/>
  </r>
  <r>
    <n v="4466"/>
    <s v="CA-2015-163895"/>
    <x v="976"/>
    <d v="2015-08-11T00:00:00"/>
    <x v="1"/>
    <x v="374"/>
    <x v="374"/>
    <x v="1"/>
    <x v="0"/>
    <x v="394"/>
    <x v="45"/>
    <n v="83704"/>
    <x v="1"/>
    <s v="OFF-BI-10004970"/>
    <x v="1"/>
    <x v="8"/>
    <s v="ACCOHIDE 3-Ring Binder, Blue, 1&quot;"/>
    <n v="3.3040000000000003"/>
    <n v="1"/>
    <n v="0.2"/>
    <n v="1.1151"/>
    <s v="NO"/>
    <n v="0.66080000000000005"/>
    <n v="2.6432000000000002"/>
    <n v="4"/>
  </r>
  <r>
    <n v="4467"/>
    <s v="CA-2017-168641"/>
    <x v="221"/>
    <d v="2017-12-01T00:00:00"/>
    <x v="1"/>
    <x v="567"/>
    <x v="567"/>
    <x v="0"/>
    <x v="0"/>
    <x v="20"/>
    <x v="15"/>
    <n v="10035"/>
    <x v="3"/>
    <s v="OFF-AR-10003759"/>
    <x v="1"/>
    <x v="6"/>
    <s v="Crayola Anti Dust Chalk, 12/Pack"/>
    <n v="16.38"/>
    <n v="9"/>
    <n v="0"/>
    <n v="7.3709999999999996"/>
    <s v="NO"/>
    <n v="0"/>
    <n v="147.41999999999999"/>
    <n v="7"/>
  </r>
  <r>
    <n v="4468"/>
    <s v="CA-2017-168641"/>
    <x v="221"/>
    <d v="2017-12-01T00:00:00"/>
    <x v="1"/>
    <x v="567"/>
    <x v="567"/>
    <x v="0"/>
    <x v="0"/>
    <x v="20"/>
    <x v="15"/>
    <n v="10035"/>
    <x v="3"/>
    <s v="OFF-EN-10003001"/>
    <x v="1"/>
    <x v="12"/>
    <s v="Ames Color-File Green Diamond Border X-ray Mailers"/>
    <n v="167.96"/>
    <n v="2"/>
    <n v="0"/>
    <n v="78.941199999999995"/>
    <s v="NO"/>
    <n v="0"/>
    <n v="335.92"/>
    <n v="7"/>
  </r>
  <r>
    <n v="4469"/>
    <s v="CA-2017-168641"/>
    <x v="221"/>
    <d v="2017-12-01T00:00:00"/>
    <x v="1"/>
    <x v="567"/>
    <x v="567"/>
    <x v="0"/>
    <x v="0"/>
    <x v="20"/>
    <x v="15"/>
    <n v="10035"/>
    <x v="3"/>
    <s v="FUR-BO-10000780"/>
    <x v="0"/>
    <x v="0"/>
    <s v="O'Sullivan Plantations 2-Door Library in Landvery Oak"/>
    <n v="321.56799999999998"/>
    <n v="2"/>
    <n v="0.2"/>
    <n v="-16.078399999999988"/>
    <s v="NO"/>
    <n v="128.62719999999999"/>
    <n v="514.50879999999995"/>
    <n v="7"/>
  </r>
  <r>
    <n v="4470"/>
    <s v="CA-2017-168641"/>
    <x v="221"/>
    <d v="2017-12-01T00:00:00"/>
    <x v="1"/>
    <x v="567"/>
    <x v="567"/>
    <x v="0"/>
    <x v="0"/>
    <x v="20"/>
    <x v="15"/>
    <n v="10035"/>
    <x v="3"/>
    <s v="OFF-PA-10001972"/>
    <x v="1"/>
    <x v="10"/>
    <s v="Xerox 214"/>
    <n v="12.96"/>
    <n v="2"/>
    <n v="0"/>
    <n v="6.2208000000000006"/>
    <s v="NO"/>
    <n v="0"/>
    <n v="25.92"/>
    <n v="7"/>
  </r>
  <r>
    <n v="4471"/>
    <s v="CA-2017-156895"/>
    <x v="540"/>
    <d v="2017-05-12T00:00:00"/>
    <x v="1"/>
    <x v="137"/>
    <x v="137"/>
    <x v="1"/>
    <x v="0"/>
    <x v="10"/>
    <x v="9"/>
    <n v="19140"/>
    <x v="3"/>
    <s v="FUR-CH-10003535"/>
    <x v="0"/>
    <x v="1"/>
    <s v="Global Armless Task Chair, Royal Blue"/>
    <n v="128.05799999999999"/>
    <n v="3"/>
    <n v="0.3"/>
    <n v="-23.782199999999996"/>
    <s v="NO"/>
    <n v="115.25219999999999"/>
    <n v="268.92179999999996"/>
    <n v="4"/>
  </r>
  <r>
    <n v="4472"/>
    <s v="CA-2017-121300"/>
    <x v="365"/>
    <d v="2017-09-29T00:00:00"/>
    <x v="3"/>
    <x v="67"/>
    <x v="67"/>
    <x v="2"/>
    <x v="0"/>
    <x v="407"/>
    <x v="24"/>
    <n v="44060"/>
    <x v="3"/>
    <s v="FUR-CH-10003774"/>
    <x v="0"/>
    <x v="1"/>
    <s v="Global Wood Trimmed Manager's Task Chair, Khaki"/>
    <n v="63.686"/>
    <n v="1"/>
    <n v="0.3"/>
    <n v="-15.466600000000003"/>
    <s v="NO"/>
    <n v="19.105799999999999"/>
    <n v="44.580200000000005"/>
    <n v="0"/>
  </r>
  <r>
    <n v="4473"/>
    <s v="CA-2017-121300"/>
    <x v="365"/>
    <d v="2017-09-29T00:00:00"/>
    <x v="3"/>
    <x v="67"/>
    <x v="67"/>
    <x v="2"/>
    <x v="0"/>
    <x v="407"/>
    <x v="24"/>
    <n v="44060"/>
    <x v="3"/>
    <s v="TEC-AC-10004571"/>
    <x v="2"/>
    <x v="11"/>
    <s v="Logitech G700s Rechargeable Gaming Mouse"/>
    <n v="239.976"/>
    <n v="3"/>
    <n v="0.2"/>
    <n v="65.993400000000008"/>
    <s v="NO"/>
    <n v="143.98560000000001"/>
    <n v="575.94240000000002"/>
    <n v="0"/>
  </r>
  <r>
    <n v="4474"/>
    <s v="CA-2017-121300"/>
    <x v="365"/>
    <d v="2017-09-29T00:00:00"/>
    <x v="3"/>
    <x v="67"/>
    <x v="67"/>
    <x v="2"/>
    <x v="0"/>
    <x v="407"/>
    <x v="24"/>
    <n v="44060"/>
    <x v="3"/>
    <s v="FUR-TA-10004442"/>
    <x v="0"/>
    <x v="3"/>
    <s v="Riverside Furniture Stanwyck Manor Table Series"/>
    <n v="344.22"/>
    <n v="2"/>
    <n v="0.4"/>
    <n v="-189.32100000000003"/>
    <s v="NO"/>
    <n v="275.37600000000003"/>
    <n v="413.06400000000002"/>
    <n v="0"/>
  </r>
  <r>
    <n v="4475"/>
    <s v="CA-2017-121300"/>
    <x v="365"/>
    <d v="2017-09-29T00:00:00"/>
    <x v="3"/>
    <x v="67"/>
    <x v="67"/>
    <x v="2"/>
    <x v="0"/>
    <x v="407"/>
    <x v="24"/>
    <n v="44060"/>
    <x v="3"/>
    <s v="OFF-PA-10002787"/>
    <x v="1"/>
    <x v="10"/>
    <s v="Xerox 227"/>
    <n v="15.552000000000003"/>
    <n v="3"/>
    <n v="0.2"/>
    <n v="5.4432"/>
    <s v="NO"/>
    <n v="9.3312000000000008"/>
    <n v="37.324800000000003"/>
    <n v="0"/>
  </r>
  <r>
    <n v="4476"/>
    <s v="CA-2017-121300"/>
    <x v="365"/>
    <d v="2017-09-29T00:00:00"/>
    <x v="3"/>
    <x v="67"/>
    <x v="67"/>
    <x v="2"/>
    <x v="0"/>
    <x v="407"/>
    <x v="24"/>
    <n v="44060"/>
    <x v="3"/>
    <s v="FUR-FU-10004586"/>
    <x v="0"/>
    <x v="5"/>
    <s v="G.E. Longer-Life Indoor Recessed Floodlight Bulbs"/>
    <n v="21.248000000000001"/>
    <n v="4"/>
    <n v="0.2"/>
    <n v="7.436799999999999"/>
    <s v="NO"/>
    <n v="16.9984"/>
    <n v="67.993600000000001"/>
    <n v="0"/>
  </r>
  <r>
    <n v="4477"/>
    <s v="CA-2017-121300"/>
    <x v="365"/>
    <d v="2017-09-29T00:00:00"/>
    <x v="3"/>
    <x v="67"/>
    <x v="67"/>
    <x v="2"/>
    <x v="0"/>
    <x v="407"/>
    <x v="24"/>
    <n v="44060"/>
    <x v="3"/>
    <s v="OFF-PA-10002606"/>
    <x v="1"/>
    <x v="10"/>
    <s v="Xerox 1928"/>
    <n v="8.4480000000000004"/>
    <n v="2"/>
    <n v="0.2"/>
    <n v="2.6399999999999997"/>
    <s v="NO"/>
    <n v="3.3792000000000004"/>
    <n v="13.5168"/>
    <n v="0"/>
  </r>
  <r>
    <n v="4478"/>
    <s v="CA-2017-130211"/>
    <x v="760"/>
    <d v="2017-10-22T00:00:00"/>
    <x v="3"/>
    <x v="379"/>
    <x v="379"/>
    <x v="0"/>
    <x v="0"/>
    <x v="408"/>
    <x v="26"/>
    <n v="73505"/>
    <x v="2"/>
    <s v="OFF-ST-10000129"/>
    <x v="1"/>
    <x v="4"/>
    <s v="Fellowes Recycled Storage Drawers"/>
    <n v="333.09000000000003"/>
    <n v="3"/>
    <n v="0"/>
    <n v="23.316299999999984"/>
    <s v="NO"/>
    <n v="0"/>
    <n v="999.2700000000001"/>
    <n v="0"/>
  </r>
  <r>
    <n v="4479"/>
    <s v="CA-2017-130211"/>
    <x v="760"/>
    <d v="2017-10-22T00:00:00"/>
    <x v="3"/>
    <x v="379"/>
    <x v="379"/>
    <x v="0"/>
    <x v="0"/>
    <x v="408"/>
    <x v="26"/>
    <n v="73505"/>
    <x v="2"/>
    <s v="FUR-TA-10003748"/>
    <x v="0"/>
    <x v="3"/>
    <s v="Bevis 36 x 72 Conference Tables"/>
    <n v="248.98"/>
    <n v="2"/>
    <n v="0"/>
    <n v="54.775599999999997"/>
    <s v="NO"/>
    <n v="0"/>
    <n v="497.96"/>
    <n v="0"/>
  </r>
  <r>
    <n v="4480"/>
    <s v="CA-2014-147235"/>
    <x v="977"/>
    <d v="2014-03-28T00:00:00"/>
    <x v="1"/>
    <x v="303"/>
    <x v="303"/>
    <x v="0"/>
    <x v="0"/>
    <x v="20"/>
    <x v="15"/>
    <n v="10024"/>
    <x v="3"/>
    <s v="OFF-PA-10004948"/>
    <x v="1"/>
    <x v="10"/>
    <s v="Xerox 190"/>
    <n v="24.900000000000002"/>
    <n v="5"/>
    <n v="0"/>
    <n v="11.703000000000001"/>
    <s v="NO"/>
    <n v="0"/>
    <n v="124.50000000000001"/>
    <n v="4"/>
  </r>
  <r>
    <n v="4481"/>
    <s v="CA-2016-109365"/>
    <x v="54"/>
    <d v="2016-11-08T00:00:00"/>
    <x v="1"/>
    <x v="190"/>
    <x v="190"/>
    <x v="0"/>
    <x v="0"/>
    <x v="1"/>
    <x v="1"/>
    <n v="90049"/>
    <x v="1"/>
    <s v="OFF-FA-10001561"/>
    <x v="1"/>
    <x v="13"/>
    <s v="Stockwell Push Pins"/>
    <n v="15.260000000000002"/>
    <n v="7"/>
    <n v="0"/>
    <n v="5.0358000000000001"/>
    <s v="NO"/>
    <n v="0"/>
    <n v="106.82000000000001"/>
    <n v="5"/>
  </r>
  <r>
    <n v="4482"/>
    <s v="CA-2016-109365"/>
    <x v="54"/>
    <d v="2016-11-08T00:00:00"/>
    <x v="1"/>
    <x v="190"/>
    <x v="190"/>
    <x v="0"/>
    <x v="0"/>
    <x v="1"/>
    <x v="1"/>
    <n v="90049"/>
    <x v="1"/>
    <s v="OFF-AP-10002998"/>
    <x v="1"/>
    <x v="9"/>
    <s v="Holmes 99% HEPA Air Purifier"/>
    <n v="43.32"/>
    <n v="2"/>
    <n v="0"/>
    <n v="14.295599999999997"/>
    <s v="NO"/>
    <n v="0"/>
    <n v="86.64"/>
    <n v="5"/>
  </r>
  <r>
    <n v="4483"/>
    <s v="CA-2016-109365"/>
    <x v="54"/>
    <d v="2016-11-08T00:00:00"/>
    <x v="1"/>
    <x v="190"/>
    <x v="190"/>
    <x v="0"/>
    <x v="0"/>
    <x v="1"/>
    <x v="1"/>
    <n v="90049"/>
    <x v="1"/>
    <s v="OFF-BI-10003981"/>
    <x v="1"/>
    <x v="8"/>
    <s v="Avery Durable Plastic 1&quot; Binders"/>
    <n v="43.584000000000003"/>
    <n v="12"/>
    <n v="0.2"/>
    <n v="15.799199999999999"/>
    <s v="NO"/>
    <n v="104.60160000000002"/>
    <n v="418.40640000000002"/>
    <n v="5"/>
  </r>
  <r>
    <n v="4484"/>
    <s v="CA-2016-109365"/>
    <x v="54"/>
    <d v="2016-11-08T00:00:00"/>
    <x v="1"/>
    <x v="190"/>
    <x v="190"/>
    <x v="0"/>
    <x v="0"/>
    <x v="1"/>
    <x v="1"/>
    <n v="90049"/>
    <x v="1"/>
    <s v="OFF-PA-10001725"/>
    <x v="1"/>
    <x v="10"/>
    <s v="Xerox 1892"/>
    <n v="116.28"/>
    <n v="3"/>
    <n v="0"/>
    <n v="56.977199999999996"/>
    <s v="NO"/>
    <n v="0"/>
    <n v="348.84000000000003"/>
    <n v="5"/>
  </r>
  <r>
    <n v="4485"/>
    <s v="CA-2016-109365"/>
    <x v="54"/>
    <d v="2016-11-08T00:00:00"/>
    <x v="1"/>
    <x v="190"/>
    <x v="190"/>
    <x v="0"/>
    <x v="0"/>
    <x v="1"/>
    <x v="1"/>
    <n v="90049"/>
    <x v="1"/>
    <s v="OFF-BI-10002071"/>
    <x v="1"/>
    <x v="8"/>
    <s v="Fellowes Black Plastic Comb Bindings"/>
    <n v="9.2959999999999994"/>
    <n v="2"/>
    <n v="0.2"/>
    <n v="3.0211999999999994"/>
    <s v="NO"/>
    <n v="3.7183999999999999"/>
    <n v="14.8736"/>
    <n v="5"/>
  </r>
  <r>
    <n v="4486"/>
    <s v="CA-2016-109365"/>
    <x v="54"/>
    <d v="2016-11-08T00:00:00"/>
    <x v="1"/>
    <x v="190"/>
    <x v="190"/>
    <x v="0"/>
    <x v="0"/>
    <x v="1"/>
    <x v="1"/>
    <n v="90049"/>
    <x v="1"/>
    <s v="OFF-PA-10000477"/>
    <x v="1"/>
    <x v="10"/>
    <s v="Xerox 22"/>
    <n v="19.440000000000001"/>
    <n v="3"/>
    <n v="0"/>
    <n v="9.3312000000000008"/>
    <s v="NO"/>
    <n v="0"/>
    <n v="58.320000000000007"/>
    <n v="5"/>
  </r>
  <r>
    <n v="4487"/>
    <s v="CA-2016-109365"/>
    <x v="54"/>
    <d v="2016-11-08T00:00:00"/>
    <x v="1"/>
    <x v="190"/>
    <x v="190"/>
    <x v="0"/>
    <x v="0"/>
    <x v="1"/>
    <x v="1"/>
    <n v="90049"/>
    <x v="1"/>
    <s v="OFF-PA-10004359"/>
    <x v="1"/>
    <x v="10"/>
    <s v="Multicolor Computer Printout Paper"/>
    <n v="314.54999999999995"/>
    <n v="3"/>
    <n v="0"/>
    <n v="150.98399999999998"/>
    <s v="NO"/>
    <n v="0"/>
    <n v="943.64999999999986"/>
    <n v="5"/>
  </r>
  <r>
    <n v="4488"/>
    <s v="CA-2015-162621"/>
    <x v="577"/>
    <d v="2015-09-11T00:00:00"/>
    <x v="1"/>
    <x v="402"/>
    <x v="402"/>
    <x v="2"/>
    <x v="0"/>
    <x v="12"/>
    <x v="5"/>
    <n v="77036"/>
    <x v="2"/>
    <s v="OFF-BI-10000962"/>
    <x v="1"/>
    <x v="8"/>
    <s v="Acco Flexible ACCOHIDE Square Ring Data Binder, Dark Blue, 11 1/2&quot; X 14&quot; 7/8&quot;"/>
    <n v="16.269999999999996"/>
    <n v="5"/>
    <n v="0.8"/>
    <n v="-25.218500000000006"/>
    <s v="NO"/>
    <n v="65.079999999999984"/>
    <n v="16.269999999999996"/>
    <n v="6"/>
  </r>
  <r>
    <n v="4489"/>
    <s v="CA-2015-162621"/>
    <x v="577"/>
    <d v="2015-09-11T00:00:00"/>
    <x v="1"/>
    <x v="402"/>
    <x v="402"/>
    <x v="2"/>
    <x v="0"/>
    <x v="12"/>
    <x v="5"/>
    <n v="77036"/>
    <x v="2"/>
    <s v="OFF-SU-10003567"/>
    <x v="1"/>
    <x v="14"/>
    <s v="Stiletto Hand Letter Openers"/>
    <n v="69.12"/>
    <n v="9"/>
    <n v="0.2"/>
    <n v="-14.687999999999999"/>
    <s v="NO"/>
    <n v="124.41600000000001"/>
    <n v="497.66400000000004"/>
    <n v="6"/>
  </r>
  <r>
    <n v="4490"/>
    <s v="CA-2015-162621"/>
    <x v="577"/>
    <d v="2015-09-11T00:00:00"/>
    <x v="1"/>
    <x v="402"/>
    <x v="402"/>
    <x v="2"/>
    <x v="0"/>
    <x v="12"/>
    <x v="5"/>
    <n v="77036"/>
    <x v="2"/>
    <s v="OFF-BI-10003708"/>
    <x v="1"/>
    <x v="8"/>
    <s v="Acco Four Pocket Poly Ring Binder with Label Holder, Smoke, 1&quot;"/>
    <n v="4.4699999999999989"/>
    <n v="3"/>
    <n v="0.8"/>
    <n v="-7.8225000000000016"/>
    <s v="NO"/>
    <n v="10.727999999999998"/>
    <n v="2.6819999999999986"/>
    <n v="6"/>
  </r>
  <r>
    <n v="4491"/>
    <s v="CA-2017-105921"/>
    <x v="718"/>
    <d v="2017-08-21T00:00:00"/>
    <x v="1"/>
    <x v="49"/>
    <x v="49"/>
    <x v="0"/>
    <x v="0"/>
    <x v="1"/>
    <x v="1"/>
    <n v="90032"/>
    <x v="1"/>
    <s v="FUR-TA-10001095"/>
    <x v="0"/>
    <x v="3"/>
    <s v="Chromcraft Round Conference Tables"/>
    <n v="418.29599999999994"/>
    <n v="3"/>
    <n v="0.2"/>
    <n v="5.2287000000000035"/>
    <s v="NO"/>
    <n v="250.9776"/>
    <n v="1003.9104"/>
    <n v="7"/>
  </r>
  <r>
    <n v="4492"/>
    <s v="CA-2014-150798"/>
    <x v="588"/>
    <d v="2014-12-03T00:00:00"/>
    <x v="0"/>
    <x v="300"/>
    <x v="300"/>
    <x v="0"/>
    <x v="0"/>
    <x v="38"/>
    <x v="24"/>
    <n v="43229"/>
    <x v="3"/>
    <s v="TEC-CO-10001571"/>
    <x v="2"/>
    <x v="16"/>
    <s v="Sharp 1540cs Digital Laser Copier"/>
    <n v="659.98799999999994"/>
    <n v="2"/>
    <n v="0.4"/>
    <n v="109.99799999999999"/>
    <s v="NO"/>
    <n v="527.99040000000002"/>
    <n v="791.98559999999986"/>
    <n v="2"/>
  </r>
  <r>
    <n v="4493"/>
    <s v="CA-2014-150798"/>
    <x v="588"/>
    <d v="2014-12-03T00:00:00"/>
    <x v="0"/>
    <x v="300"/>
    <x v="300"/>
    <x v="0"/>
    <x v="0"/>
    <x v="38"/>
    <x v="24"/>
    <n v="43229"/>
    <x v="3"/>
    <s v="FUR-FU-10000221"/>
    <x v="0"/>
    <x v="5"/>
    <s v="Master Caster Door Stop, Brown"/>
    <n v="8.1280000000000001"/>
    <n v="2"/>
    <n v="0.2"/>
    <n v="1.4223999999999997"/>
    <s v="NO"/>
    <n v="3.2512000000000003"/>
    <n v="13.004799999999999"/>
    <n v="2"/>
  </r>
  <r>
    <n v="4494"/>
    <s v="CA-2014-150798"/>
    <x v="588"/>
    <d v="2014-12-03T00:00:00"/>
    <x v="0"/>
    <x v="300"/>
    <x v="300"/>
    <x v="0"/>
    <x v="0"/>
    <x v="38"/>
    <x v="24"/>
    <n v="43229"/>
    <x v="3"/>
    <s v="OFF-PA-10001972"/>
    <x v="1"/>
    <x v="10"/>
    <s v="Xerox 214"/>
    <n v="36.288000000000011"/>
    <n v="7"/>
    <n v="0.2"/>
    <n v="12.700800000000001"/>
    <s v="NO"/>
    <n v="50.803200000000018"/>
    <n v="203.21280000000007"/>
    <n v="2"/>
  </r>
  <r>
    <n v="4495"/>
    <s v="CA-2014-150798"/>
    <x v="588"/>
    <d v="2014-12-03T00:00:00"/>
    <x v="0"/>
    <x v="300"/>
    <x v="300"/>
    <x v="0"/>
    <x v="0"/>
    <x v="38"/>
    <x v="24"/>
    <n v="43229"/>
    <x v="3"/>
    <s v="FUR-CH-10000015"/>
    <x v="0"/>
    <x v="1"/>
    <s v="Hon Multipurpose Stacking Arm Chairs"/>
    <n v="909.7199999999998"/>
    <n v="6"/>
    <n v="0.3"/>
    <n v="-51.983999999999924"/>
    <s v="NO"/>
    <n v="1637.4959999999996"/>
    <n v="3820.8239999999992"/>
    <n v="2"/>
  </r>
  <r>
    <n v="4496"/>
    <s v="CA-2017-112753"/>
    <x v="978"/>
    <d v="2017-06-23T00:00:00"/>
    <x v="1"/>
    <x v="113"/>
    <x v="113"/>
    <x v="0"/>
    <x v="0"/>
    <x v="1"/>
    <x v="1"/>
    <n v="90032"/>
    <x v="1"/>
    <s v="FUR-BO-10004015"/>
    <x v="0"/>
    <x v="0"/>
    <s v="Bush Andora Bookcase, Maple/Graphite Gray Finish"/>
    <n v="917.92349999999988"/>
    <n v="9"/>
    <n v="0.15"/>
    <n v="75.593699999999899"/>
    <s v="Yes"/>
    <n v="1239.196725"/>
    <n v="7022.114775"/>
    <n v="5"/>
  </r>
  <r>
    <n v="4497"/>
    <s v="CA-2017-112753"/>
    <x v="978"/>
    <d v="2017-06-23T00:00:00"/>
    <x v="1"/>
    <x v="113"/>
    <x v="113"/>
    <x v="0"/>
    <x v="0"/>
    <x v="1"/>
    <x v="1"/>
    <n v="90032"/>
    <x v="1"/>
    <s v="OFF-PA-10002036"/>
    <x v="1"/>
    <x v="10"/>
    <s v="Xerox 1930"/>
    <n v="38.880000000000003"/>
    <n v="6"/>
    <n v="0"/>
    <n v="19.051200000000001"/>
    <s v="Yes"/>
    <n v="0"/>
    <n v="233.28000000000003"/>
    <n v="5"/>
  </r>
  <r>
    <n v="4498"/>
    <s v="CA-2017-155075"/>
    <x v="574"/>
    <d v="2017-12-09T00:00:00"/>
    <x v="1"/>
    <x v="543"/>
    <x v="543"/>
    <x v="0"/>
    <x v="0"/>
    <x v="10"/>
    <x v="9"/>
    <n v="19140"/>
    <x v="3"/>
    <s v="OFF-BI-10003650"/>
    <x v="1"/>
    <x v="8"/>
    <s v="GBC DocuBind 300 Electric Binding Machine"/>
    <n v="631.17600000000016"/>
    <n v="4"/>
    <n v="0.7"/>
    <n v="-462.86239999999998"/>
    <s v="NO"/>
    <n v="1767.2928000000004"/>
    <n v="757.41120000000024"/>
    <n v="7"/>
  </r>
  <r>
    <n v="4499"/>
    <s v="CA-2014-103401"/>
    <x v="871"/>
    <d v="2014-11-26T00:00:00"/>
    <x v="1"/>
    <x v="744"/>
    <x v="744"/>
    <x v="1"/>
    <x v="0"/>
    <x v="8"/>
    <x v="1"/>
    <n v="94110"/>
    <x v="1"/>
    <s v="OFF-PA-10003309"/>
    <x v="1"/>
    <x v="10"/>
    <s v="Xerox 211"/>
    <n v="12.96"/>
    <n v="2"/>
    <n v="0"/>
    <n v="6.2208000000000006"/>
    <s v="NO"/>
    <n v="0"/>
    <n v="25.92"/>
    <n v="5"/>
  </r>
  <r>
    <n v="4500"/>
    <s v="CA-2016-124814"/>
    <x v="342"/>
    <d v="2016-04-16T00:00:00"/>
    <x v="1"/>
    <x v="524"/>
    <x v="524"/>
    <x v="1"/>
    <x v="0"/>
    <x v="329"/>
    <x v="1"/>
    <n v="93309"/>
    <x v="1"/>
    <s v="OFF-PA-10002787"/>
    <x v="1"/>
    <x v="10"/>
    <s v="Xerox 227"/>
    <n v="12.96"/>
    <n v="2"/>
    <n v="0"/>
    <n v="6.2208000000000006"/>
    <s v="NO"/>
    <n v="0"/>
    <n v="25.92"/>
    <n v="6"/>
  </r>
  <r>
    <n v="4501"/>
    <s v="CA-2016-124814"/>
    <x v="342"/>
    <d v="2016-04-16T00:00:00"/>
    <x v="1"/>
    <x v="524"/>
    <x v="524"/>
    <x v="1"/>
    <x v="0"/>
    <x v="329"/>
    <x v="1"/>
    <n v="93309"/>
    <x v="1"/>
    <s v="OFF-BI-10000174"/>
    <x v="1"/>
    <x v="8"/>
    <s v="Wilson Jones Clip &amp; Carry Folder Binder Tool for Ring Binders, Clear"/>
    <n v="23.2"/>
    <n v="5"/>
    <n v="0.2"/>
    <n v="8.1199999999999974"/>
    <s v="NO"/>
    <n v="23.200000000000003"/>
    <n v="92.8"/>
    <n v="6"/>
  </r>
  <r>
    <n v="4502"/>
    <s v="CA-2014-116757"/>
    <x v="479"/>
    <d v="2014-07-04T00:00:00"/>
    <x v="1"/>
    <x v="99"/>
    <x v="99"/>
    <x v="1"/>
    <x v="0"/>
    <x v="12"/>
    <x v="5"/>
    <n v="77095"/>
    <x v="2"/>
    <s v="OFF-PA-10002005"/>
    <x v="1"/>
    <x v="10"/>
    <s v="Xerox 225"/>
    <n v="25.920000000000005"/>
    <n v="5"/>
    <n v="0.2"/>
    <n v="9.0719999999999992"/>
    <s v="NO"/>
    <n v="25.920000000000005"/>
    <n v="103.68000000000002"/>
    <n v="4"/>
  </r>
  <r>
    <n v="4503"/>
    <s v="CA-2014-116757"/>
    <x v="479"/>
    <d v="2014-07-04T00:00:00"/>
    <x v="1"/>
    <x v="99"/>
    <x v="99"/>
    <x v="1"/>
    <x v="0"/>
    <x v="12"/>
    <x v="5"/>
    <n v="77095"/>
    <x v="2"/>
    <s v="OFF-FA-10002815"/>
    <x v="1"/>
    <x v="13"/>
    <s v="Staples"/>
    <n v="21.312000000000005"/>
    <n v="6"/>
    <n v="0.2"/>
    <n v="7.1928000000000001"/>
    <s v="NO"/>
    <n v="25.574400000000008"/>
    <n v="102.29760000000002"/>
    <n v="4"/>
  </r>
  <r>
    <n v="4504"/>
    <s v="US-2014-138247"/>
    <x v="163"/>
    <d v="2014-12-29T00:00:00"/>
    <x v="1"/>
    <x v="408"/>
    <x v="408"/>
    <x v="2"/>
    <x v="0"/>
    <x v="1"/>
    <x v="1"/>
    <n v="90045"/>
    <x v="1"/>
    <s v="TEC-PH-10000213"/>
    <x v="2"/>
    <x v="7"/>
    <s v="Seidio BD2-HK3IPH5-BK DILEX Case and Holster Combo for Apple iPhone 5/5s - Black"/>
    <n v="173.65600000000003"/>
    <n v="7"/>
    <n v="0.2"/>
    <n v="17.365599999999993"/>
    <s v="NO"/>
    <n v="243.11840000000007"/>
    <n v="972.47360000000026"/>
    <n v="5"/>
  </r>
  <r>
    <n v="4505"/>
    <s v="US-2014-138247"/>
    <x v="163"/>
    <d v="2014-12-29T00:00:00"/>
    <x v="1"/>
    <x v="408"/>
    <x v="408"/>
    <x v="2"/>
    <x v="0"/>
    <x v="1"/>
    <x v="1"/>
    <n v="90045"/>
    <x v="1"/>
    <s v="OFF-AP-10000828"/>
    <x v="1"/>
    <x v="9"/>
    <s v="Avanti 4.4 Cu. Ft. Refrigerator"/>
    <n v="361.96"/>
    <n v="2"/>
    <n v="0"/>
    <n v="101.34879999999998"/>
    <s v="NO"/>
    <n v="0"/>
    <n v="723.92"/>
    <n v="5"/>
  </r>
  <r>
    <n v="4506"/>
    <s v="US-2014-138247"/>
    <x v="163"/>
    <d v="2014-12-29T00:00:00"/>
    <x v="1"/>
    <x v="408"/>
    <x v="408"/>
    <x v="2"/>
    <x v="0"/>
    <x v="1"/>
    <x v="1"/>
    <n v="90045"/>
    <x v="1"/>
    <s v="TEC-AC-10004708"/>
    <x v="2"/>
    <x v="11"/>
    <s v="Sony 32GB Class 10 Micro SDHC R40 Memory Card"/>
    <n v="62.849999999999994"/>
    <n v="3"/>
    <n v="0"/>
    <n v="13.198499999999999"/>
    <s v="NO"/>
    <n v="0"/>
    <n v="188.54999999999998"/>
    <n v="5"/>
  </r>
  <r>
    <n v="4507"/>
    <s v="US-2014-138247"/>
    <x v="163"/>
    <d v="2014-12-29T00:00:00"/>
    <x v="1"/>
    <x v="408"/>
    <x v="408"/>
    <x v="2"/>
    <x v="0"/>
    <x v="1"/>
    <x v="1"/>
    <n v="90045"/>
    <x v="1"/>
    <s v="TEC-PH-10001530"/>
    <x v="2"/>
    <x v="7"/>
    <s v="Cisco Unified IP Phone 7945G VoIP phone"/>
    <n v="818.37600000000009"/>
    <n v="3"/>
    <n v="0.2"/>
    <n v="51.148499999999984"/>
    <s v="NO"/>
    <n v="491.02560000000005"/>
    <n v="1964.1024000000002"/>
    <n v="5"/>
  </r>
  <r>
    <n v="4508"/>
    <s v="US-2014-138247"/>
    <x v="163"/>
    <d v="2014-12-29T00:00:00"/>
    <x v="1"/>
    <x v="408"/>
    <x v="408"/>
    <x v="2"/>
    <x v="0"/>
    <x v="1"/>
    <x v="1"/>
    <n v="90045"/>
    <x v="1"/>
    <s v="OFF-ST-10002301"/>
    <x v="1"/>
    <x v="4"/>
    <s v="Tennsco Commercial Shelving"/>
    <n v="20.34"/>
    <n v="1"/>
    <n v="0"/>
    <n v="0.20339999999999847"/>
    <s v="NO"/>
    <n v="0"/>
    <n v="20.34"/>
    <n v="5"/>
  </r>
  <r>
    <n v="4509"/>
    <s v="US-2014-138247"/>
    <x v="163"/>
    <d v="2014-12-29T00:00:00"/>
    <x v="1"/>
    <x v="408"/>
    <x v="408"/>
    <x v="2"/>
    <x v="0"/>
    <x v="1"/>
    <x v="1"/>
    <n v="90045"/>
    <x v="1"/>
    <s v="FUR-FU-10002554"/>
    <x v="0"/>
    <x v="5"/>
    <s v="Westinghouse Floor Lamp with Metal Mesh Shade, Black"/>
    <n v="23.99"/>
    <n v="1"/>
    <n v="0"/>
    <n v="5.5176999999999978"/>
    <s v="NO"/>
    <n v="0"/>
    <n v="23.99"/>
    <n v="5"/>
  </r>
  <r>
    <n v="4510"/>
    <s v="CA-2017-167003"/>
    <x v="979"/>
    <d v="2017-05-29T00:00:00"/>
    <x v="1"/>
    <x v="745"/>
    <x v="745"/>
    <x v="0"/>
    <x v="0"/>
    <x v="1"/>
    <x v="1"/>
    <n v="90036"/>
    <x v="1"/>
    <s v="FUR-TA-10001520"/>
    <x v="0"/>
    <x v="3"/>
    <s v="Lesro Sheffield Collection Coffee Table, End Table, Center Table, Corner Table"/>
    <n v="171.28800000000001"/>
    <n v="3"/>
    <n v="0.2"/>
    <n v="-6.423300000000026"/>
    <s v="Yes"/>
    <n v="102.77280000000002"/>
    <n v="411.09120000000001"/>
    <n v="6"/>
  </r>
  <r>
    <n v="4511"/>
    <s v="CA-2016-119935"/>
    <x v="338"/>
    <d v="2016-11-14T00:00:00"/>
    <x v="1"/>
    <x v="366"/>
    <x v="366"/>
    <x v="1"/>
    <x v="0"/>
    <x v="24"/>
    <x v="25"/>
    <n v="65807"/>
    <x v="2"/>
    <s v="FUR-FU-10001085"/>
    <x v="0"/>
    <x v="5"/>
    <s v="3M Polarizing Light Filter Sleeves"/>
    <n v="37.299999999999997"/>
    <n v="2"/>
    <n v="0"/>
    <n v="17.157999999999998"/>
    <s v="NO"/>
    <n v="0"/>
    <n v="74.599999999999994"/>
    <n v="4"/>
  </r>
  <r>
    <n v="4512"/>
    <s v="CA-2016-119935"/>
    <x v="338"/>
    <d v="2016-11-14T00:00:00"/>
    <x v="1"/>
    <x v="366"/>
    <x v="366"/>
    <x v="1"/>
    <x v="0"/>
    <x v="24"/>
    <x v="25"/>
    <n v="65807"/>
    <x v="2"/>
    <s v="OFF-BI-10001597"/>
    <x v="1"/>
    <x v="8"/>
    <s v="Wilson Jones Ledger-Size, Piano-Hinge Binder, 2&quot;, Blue"/>
    <n v="81.96"/>
    <n v="2"/>
    <n v="0"/>
    <n v="39.340799999999994"/>
    <s v="NO"/>
    <n v="0"/>
    <n v="163.92"/>
    <n v="4"/>
  </r>
  <r>
    <n v="4513"/>
    <s v="CA-2016-118969"/>
    <x v="824"/>
    <d v="2016-10-03T00:00:00"/>
    <x v="2"/>
    <x v="431"/>
    <x v="431"/>
    <x v="0"/>
    <x v="0"/>
    <x v="42"/>
    <x v="16"/>
    <n v="85023"/>
    <x v="1"/>
    <s v="OFF-BI-10002429"/>
    <x v="1"/>
    <x v="8"/>
    <s v="Premier Elliptical Ring Binder, Black"/>
    <n v="54.792000000000009"/>
    <n v="6"/>
    <n v="0.7"/>
    <n v="-40.180799999999991"/>
    <s v="NO"/>
    <n v="230.12640000000002"/>
    <n v="98.625600000000048"/>
    <n v="1"/>
  </r>
  <r>
    <n v="4514"/>
    <s v="CA-2016-145240"/>
    <x v="47"/>
    <d v="2016-09-08T00:00:00"/>
    <x v="2"/>
    <x v="696"/>
    <x v="696"/>
    <x v="0"/>
    <x v="0"/>
    <x v="12"/>
    <x v="5"/>
    <n v="77070"/>
    <x v="2"/>
    <s v="OFF-ST-10001590"/>
    <x v="1"/>
    <x v="4"/>
    <s v="Tenex Personal Project File with Scoop Front Design, Black"/>
    <n v="10.784000000000001"/>
    <n v="1"/>
    <n v="0.2"/>
    <n v="0.8087999999999993"/>
    <s v="NO"/>
    <n v="2.1568000000000001"/>
    <n v="8.6272000000000002"/>
    <n v="2"/>
  </r>
  <r>
    <n v="4515"/>
    <s v="CA-2016-120873"/>
    <x v="189"/>
    <d v="2016-11-01T00:00:00"/>
    <x v="0"/>
    <x v="572"/>
    <x v="572"/>
    <x v="0"/>
    <x v="0"/>
    <x v="409"/>
    <x v="17"/>
    <n v="23666"/>
    <x v="0"/>
    <s v="FUR-CH-10000847"/>
    <x v="0"/>
    <x v="1"/>
    <s v="Global Executive Mid-Back Manager's Chair"/>
    <n v="290.98"/>
    <n v="1"/>
    <n v="0"/>
    <n v="75.654799999999994"/>
    <s v="Yes"/>
    <n v="0"/>
    <n v="290.98"/>
    <n v="5"/>
  </r>
  <r>
    <n v="4516"/>
    <s v="US-2017-111920"/>
    <x v="760"/>
    <d v="2017-10-26T00:00:00"/>
    <x v="1"/>
    <x v="28"/>
    <x v="28"/>
    <x v="2"/>
    <x v="0"/>
    <x v="251"/>
    <x v="26"/>
    <n v="74133"/>
    <x v="2"/>
    <s v="OFF-AR-10003179"/>
    <x v="1"/>
    <x v="6"/>
    <s v="Dixon Ticonderoga Core-Lock Colored Pencils"/>
    <n v="36.44"/>
    <n v="4"/>
    <n v="0"/>
    <n v="12.025199999999998"/>
    <s v="NO"/>
    <n v="0"/>
    <n v="145.76"/>
    <n v="4"/>
  </r>
  <r>
    <n v="4517"/>
    <s v="US-2016-128678"/>
    <x v="306"/>
    <d v="2016-09-20T00:00:00"/>
    <x v="1"/>
    <x v="262"/>
    <x v="262"/>
    <x v="0"/>
    <x v="0"/>
    <x v="4"/>
    <x v="4"/>
    <n v="98105"/>
    <x v="1"/>
    <s v="OFF-PA-10000807"/>
    <x v="1"/>
    <x v="10"/>
    <s v="TOPS &quot;Important Message&quot; Pads, Canary, 4-1/4 x 5-1/2, 50 Sheets per Pad"/>
    <n v="21.400000000000002"/>
    <n v="5"/>
    <n v="0"/>
    <n v="10.058"/>
    <s v="NO"/>
    <n v="0"/>
    <n v="107.00000000000001"/>
    <n v="5"/>
  </r>
  <r>
    <n v="4518"/>
    <s v="US-2016-128678"/>
    <x v="306"/>
    <d v="2016-09-20T00:00:00"/>
    <x v="1"/>
    <x v="262"/>
    <x v="262"/>
    <x v="0"/>
    <x v="0"/>
    <x v="4"/>
    <x v="4"/>
    <n v="98105"/>
    <x v="1"/>
    <s v="OFF-BI-10002103"/>
    <x v="1"/>
    <x v="8"/>
    <s v="Cardinal Slant-D Ring Binder, Heavy Gauge Vinyl"/>
    <n v="48.664000000000001"/>
    <n v="7"/>
    <n v="0.2"/>
    <n v="15.815799999999999"/>
    <s v="NO"/>
    <n v="68.129600000000011"/>
    <n v="272.51840000000004"/>
    <n v="5"/>
  </r>
  <r>
    <n v="4519"/>
    <s v="CA-2016-101385"/>
    <x v="477"/>
    <d v="2016-10-01T00:00:00"/>
    <x v="1"/>
    <x v="493"/>
    <x v="493"/>
    <x v="0"/>
    <x v="0"/>
    <x v="8"/>
    <x v="1"/>
    <n v="94109"/>
    <x v="1"/>
    <s v="OFF-AR-10004441"/>
    <x v="1"/>
    <x v="6"/>
    <s v="BIC Brite Liner Highlighters"/>
    <n v="16.559999999999999"/>
    <n v="4"/>
    <n v="0"/>
    <n v="6.9551999999999996"/>
    <s v="NO"/>
    <n v="0"/>
    <n v="66.239999999999995"/>
    <n v="6"/>
  </r>
  <r>
    <n v="4520"/>
    <s v="CA-2017-107167"/>
    <x v="193"/>
    <d v="2017-06-14T00:00:00"/>
    <x v="1"/>
    <x v="540"/>
    <x v="540"/>
    <x v="1"/>
    <x v="0"/>
    <x v="108"/>
    <x v="2"/>
    <n v="32216"/>
    <x v="0"/>
    <s v="OFF-ST-10003805"/>
    <x v="1"/>
    <x v="4"/>
    <s v="24 Capacity Maxi Data Binder Racks, Pearl"/>
    <n v="1347.5200000000002"/>
    <n v="8"/>
    <n v="0.2"/>
    <n v="84.219999999999857"/>
    <s v="NO"/>
    <n v="2156.0320000000006"/>
    <n v="8624.1280000000006"/>
    <n v="4"/>
  </r>
  <r>
    <n v="4521"/>
    <s v="CA-2014-109491"/>
    <x v="980"/>
    <d v="2014-02-26T00:00:00"/>
    <x v="1"/>
    <x v="18"/>
    <x v="18"/>
    <x v="1"/>
    <x v="0"/>
    <x v="102"/>
    <x v="14"/>
    <n v="47374"/>
    <x v="2"/>
    <s v="TEC-AC-10001284"/>
    <x v="2"/>
    <x v="11"/>
    <s v="Enermax Briskie RF Wireless Keyboard and Mouse Combo"/>
    <n v="62.31"/>
    <n v="3"/>
    <n v="0"/>
    <n v="22.4316"/>
    <s v="NO"/>
    <n v="0"/>
    <n v="186.93"/>
    <n v="6"/>
  </r>
  <r>
    <n v="4522"/>
    <s v="CA-2014-109491"/>
    <x v="980"/>
    <d v="2014-02-26T00:00:00"/>
    <x v="1"/>
    <x v="18"/>
    <x v="18"/>
    <x v="1"/>
    <x v="0"/>
    <x v="102"/>
    <x v="14"/>
    <n v="47374"/>
    <x v="2"/>
    <s v="FUR-FU-10000221"/>
    <x v="0"/>
    <x v="5"/>
    <s v="Master Caster Door Stop, Brown"/>
    <n v="20.32"/>
    <n v="4"/>
    <n v="0"/>
    <n v="6.9087999999999994"/>
    <s v="NO"/>
    <n v="0"/>
    <n v="81.28"/>
    <n v="6"/>
  </r>
  <r>
    <n v="4523"/>
    <s v="CA-2017-105445"/>
    <x v="297"/>
    <d v="2017-02-25T00:00:00"/>
    <x v="0"/>
    <x v="162"/>
    <x v="162"/>
    <x v="1"/>
    <x v="0"/>
    <x v="103"/>
    <x v="22"/>
    <n v="80027"/>
    <x v="1"/>
    <s v="OFF-FA-10001229"/>
    <x v="1"/>
    <x v="13"/>
    <s v="Staples"/>
    <n v="9.4320000000000004"/>
    <n v="3"/>
    <n v="0.2"/>
    <n v="3.065399999999999"/>
    <s v="NO"/>
    <n v="5.6592000000000002"/>
    <n v="22.636800000000001"/>
    <n v="5"/>
  </r>
  <r>
    <n v="4524"/>
    <s v="CA-2014-107454"/>
    <x v="981"/>
    <d v="2014-11-06T00:00:00"/>
    <x v="1"/>
    <x v="742"/>
    <x v="742"/>
    <x v="0"/>
    <x v="0"/>
    <x v="20"/>
    <x v="15"/>
    <n v="10024"/>
    <x v="3"/>
    <s v="OFF-LA-10001569"/>
    <x v="1"/>
    <x v="2"/>
    <s v="Avery 499"/>
    <n v="34.86"/>
    <n v="7"/>
    <n v="0"/>
    <n v="16.035599999999999"/>
    <s v="NO"/>
    <n v="0"/>
    <n v="244.01999999999998"/>
    <n v="4"/>
  </r>
  <r>
    <n v="4525"/>
    <s v="CA-2014-107454"/>
    <x v="981"/>
    <d v="2014-11-06T00:00:00"/>
    <x v="1"/>
    <x v="742"/>
    <x v="742"/>
    <x v="0"/>
    <x v="0"/>
    <x v="20"/>
    <x v="15"/>
    <n v="10024"/>
    <x v="3"/>
    <s v="FUR-FU-10004018"/>
    <x v="0"/>
    <x v="5"/>
    <s v="Tensor Computer Mounted Lamp"/>
    <n v="89.34"/>
    <n v="6"/>
    <n v="0"/>
    <n v="24.121800000000004"/>
    <s v="NO"/>
    <n v="0"/>
    <n v="536.04"/>
    <n v="4"/>
  </r>
  <r>
    <n v="4526"/>
    <s v="US-2017-105046"/>
    <x v="729"/>
    <d v="2017-07-23T00:00:00"/>
    <x v="1"/>
    <x v="336"/>
    <x v="336"/>
    <x v="2"/>
    <x v="0"/>
    <x v="410"/>
    <x v="15"/>
    <n v="13440"/>
    <x v="3"/>
    <s v="TEC-PH-10004536"/>
    <x v="2"/>
    <x v="7"/>
    <s v="Avaya 5420 Digital phone"/>
    <n v="269.98"/>
    <n v="2"/>
    <n v="0"/>
    <n v="67.495000000000005"/>
    <s v="Yes"/>
    <n v="0"/>
    <n v="539.96"/>
    <n v="6"/>
  </r>
  <r>
    <n v="4527"/>
    <s v="US-2017-105046"/>
    <x v="729"/>
    <d v="2017-07-23T00:00:00"/>
    <x v="1"/>
    <x v="336"/>
    <x v="336"/>
    <x v="2"/>
    <x v="0"/>
    <x v="410"/>
    <x v="15"/>
    <n v="13440"/>
    <x v="3"/>
    <s v="OFF-PA-10004353"/>
    <x v="1"/>
    <x v="10"/>
    <s v="Southworth 25% Cotton Premium Laser Paper and Envelopes"/>
    <n v="99.9"/>
    <n v="5"/>
    <n v="0"/>
    <n v="47.952000000000005"/>
    <s v="Yes"/>
    <n v="0"/>
    <n v="499.5"/>
    <n v="6"/>
  </r>
  <r>
    <n v="4528"/>
    <s v="US-2017-105046"/>
    <x v="729"/>
    <d v="2017-07-23T00:00:00"/>
    <x v="1"/>
    <x v="336"/>
    <x v="336"/>
    <x v="2"/>
    <x v="0"/>
    <x v="410"/>
    <x v="15"/>
    <n v="13440"/>
    <x v="3"/>
    <s v="FUR-FU-10004848"/>
    <x v="0"/>
    <x v="5"/>
    <s v="DAX Solid Wood Frames"/>
    <n v="39.08"/>
    <n v="4"/>
    <n v="0"/>
    <n v="14.459599999999998"/>
    <s v="Yes"/>
    <n v="0"/>
    <n v="156.32"/>
    <n v="6"/>
  </r>
  <r>
    <n v="4529"/>
    <s v="CA-2017-152856"/>
    <x v="565"/>
    <d v="2017-09-10T00:00:00"/>
    <x v="0"/>
    <x v="276"/>
    <x v="276"/>
    <x v="1"/>
    <x v="0"/>
    <x v="292"/>
    <x v="24"/>
    <n v="43302"/>
    <x v="3"/>
    <s v="TEC-AC-10004864"/>
    <x v="2"/>
    <x v="11"/>
    <s v="Memorex Micro Travel Drive 32 GB"/>
    <n v="116.83199999999999"/>
    <n v="4"/>
    <n v="0.2"/>
    <n v="33.589200000000005"/>
    <s v="NO"/>
    <n v="93.465599999999995"/>
    <n v="373.86239999999998"/>
    <n v="2"/>
  </r>
  <r>
    <n v="4530"/>
    <s v="CA-2016-134691"/>
    <x v="696"/>
    <d v="2016-11-18T00:00:00"/>
    <x v="1"/>
    <x v="110"/>
    <x v="110"/>
    <x v="0"/>
    <x v="0"/>
    <x v="12"/>
    <x v="5"/>
    <n v="77041"/>
    <x v="2"/>
    <s v="OFF-BI-10002393"/>
    <x v="1"/>
    <x v="8"/>
    <s v="Binder Posts"/>
    <n v="2.2959999999999994"/>
    <n v="2"/>
    <n v="0.8"/>
    <n v="-3.9032000000000009"/>
    <s v="NO"/>
    <n v="3.6735999999999991"/>
    <n v="0.91839999999999966"/>
    <n v="4"/>
  </r>
  <r>
    <n v="4531"/>
    <s v="CA-2016-118759"/>
    <x v="696"/>
    <d v="2016-11-17T00:00:00"/>
    <x v="2"/>
    <x v="93"/>
    <x v="93"/>
    <x v="0"/>
    <x v="0"/>
    <x v="20"/>
    <x v="15"/>
    <n v="10009"/>
    <x v="3"/>
    <s v="FUR-CH-10002335"/>
    <x v="0"/>
    <x v="1"/>
    <s v="Hon GuestStacker Chair"/>
    <n v="408.00599999999997"/>
    <n v="2"/>
    <n v="0.1"/>
    <n v="72.534400000000005"/>
    <s v="NO"/>
    <n v="81.601200000000006"/>
    <n v="734.41079999999988"/>
    <n v="3"/>
  </r>
  <r>
    <n v="4532"/>
    <s v="CA-2016-118759"/>
    <x v="696"/>
    <d v="2016-11-17T00:00:00"/>
    <x v="2"/>
    <x v="93"/>
    <x v="93"/>
    <x v="0"/>
    <x v="0"/>
    <x v="20"/>
    <x v="15"/>
    <n v="10009"/>
    <x v="3"/>
    <s v="OFF-ST-10001590"/>
    <x v="1"/>
    <x v="4"/>
    <s v="Tenex Personal Project File with Scoop Front Design, Black"/>
    <n v="40.44"/>
    <n v="3"/>
    <n v="0"/>
    <n v="10.514399999999998"/>
    <s v="NO"/>
    <n v="0"/>
    <n v="121.32"/>
    <n v="3"/>
  </r>
  <r>
    <n v="4533"/>
    <s v="CA-2014-140403"/>
    <x v="982"/>
    <d v="2014-10-10T00:00:00"/>
    <x v="3"/>
    <x v="184"/>
    <x v="184"/>
    <x v="2"/>
    <x v="0"/>
    <x v="286"/>
    <x v="1"/>
    <n v="95336"/>
    <x v="1"/>
    <s v="FUR-CH-10002774"/>
    <x v="0"/>
    <x v="1"/>
    <s v="Global Deluxe Stacking Chair, Gray"/>
    <n v="122.352"/>
    <n v="3"/>
    <n v="0.2"/>
    <n v="13.764599999999994"/>
    <s v="NO"/>
    <n v="73.411200000000008"/>
    <n v="293.64480000000003"/>
    <n v="0"/>
  </r>
  <r>
    <n v="4534"/>
    <s v="CA-2014-140403"/>
    <x v="982"/>
    <d v="2014-10-10T00:00:00"/>
    <x v="3"/>
    <x v="184"/>
    <x v="184"/>
    <x v="2"/>
    <x v="0"/>
    <x v="286"/>
    <x v="1"/>
    <n v="95336"/>
    <x v="1"/>
    <s v="OFF-EN-10001219"/>
    <x v="1"/>
    <x v="12"/>
    <s v="#10- 4 1/8&quot; x 9 1/2&quot; Security-Tint Envelopes"/>
    <n v="15.28"/>
    <n v="2"/>
    <n v="0"/>
    <n v="7.4871999999999996"/>
    <s v="NO"/>
    <n v="0"/>
    <n v="30.56"/>
    <n v="0"/>
  </r>
  <r>
    <n v="4535"/>
    <s v="CA-2015-163104"/>
    <x v="531"/>
    <d v="2015-03-26T00:00:00"/>
    <x v="1"/>
    <x v="305"/>
    <x v="305"/>
    <x v="1"/>
    <x v="0"/>
    <x v="1"/>
    <x v="1"/>
    <n v="90004"/>
    <x v="1"/>
    <s v="OFF-PA-10001947"/>
    <x v="1"/>
    <x v="10"/>
    <s v="Xerox 1974"/>
    <n v="11.96"/>
    <n v="2"/>
    <n v="0"/>
    <n v="5.8604000000000003"/>
    <s v="NO"/>
    <n v="0"/>
    <n v="23.92"/>
    <n v="7"/>
  </r>
  <r>
    <n v="4536"/>
    <s v="CA-2017-138464"/>
    <x v="141"/>
    <d v="2017-07-12T00:00:00"/>
    <x v="1"/>
    <x v="665"/>
    <x v="665"/>
    <x v="2"/>
    <x v="0"/>
    <x v="4"/>
    <x v="4"/>
    <n v="98115"/>
    <x v="1"/>
    <s v="FUR-FU-10003142"/>
    <x v="0"/>
    <x v="5"/>
    <s v="Master Big Foot Doorstop, Beige"/>
    <n v="15.84"/>
    <n v="3"/>
    <n v="0"/>
    <n v="4.9103999999999992"/>
    <s v="NO"/>
    <n v="0"/>
    <n v="47.519999999999996"/>
    <n v="4"/>
  </r>
  <r>
    <n v="4537"/>
    <s v="CA-2017-138464"/>
    <x v="141"/>
    <d v="2017-07-12T00:00:00"/>
    <x v="1"/>
    <x v="665"/>
    <x v="665"/>
    <x v="2"/>
    <x v="0"/>
    <x v="4"/>
    <x v="4"/>
    <n v="98115"/>
    <x v="1"/>
    <s v="OFF-BI-10001543"/>
    <x v="1"/>
    <x v="8"/>
    <s v="GBC VeloBinder Manual Binding System"/>
    <n v="86.376000000000005"/>
    <n v="3"/>
    <n v="0.2"/>
    <n v="30.231600000000007"/>
    <s v="NO"/>
    <n v="51.825600000000009"/>
    <n v="207.30240000000003"/>
    <n v="4"/>
  </r>
  <r>
    <n v="4538"/>
    <s v="CA-2017-138464"/>
    <x v="141"/>
    <d v="2017-07-12T00:00:00"/>
    <x v="1"/>
    <x v="665"/>
    <x v="665"/>
    <x v="2"/>
    <x v="0"/>
    <x v="4"/>
    <x v="4"/>
    <n v="98115"/>
    <x v="1"/>
    <s v="OFF-AR-10003560"/>
    <x v="1"/>
    <x v="6"/>
    <s v="Zebra Zazzle Fluorescent Highlighters"/>
    <n v="18.240000000000002"/>
    <n v="3"/>
    <n v="0"/>
    <n v="6.2015999999999991"/>
    <s v="NO"/>
    <n v="0"/>
    <n v="54.720000000000006"/>
    <n v="4"/>
  </r>
  <r>
    <n v="4539"/>
    <s v="CA-2017-138464"/>
    <x v="141"/>
    <d v="2017-07-12T00:00:00"/>
    <x v="1"/>
    <x v="665"/>
    <x v="665"/>
    <x v="2"/>
    <x v="0"/>
    <x v="4"/>
    <x v="4"/>
    <n v="98115"/>
    <x v="1"/>
    <s v="OFF-AR-10004757"/>
    <x v="1"/>
    <x v="6"/>
    <s v="Crayola Colored Pencils"/>
    <n v="13.12"/>
    <n v="4"/>
    <n v="0"/>
    <n v="4.3295999999999992"/>
    <s v="NO"/>
    <n v="0"/>
    <n v="52.48"/>
    <n v="4"/>
  </r>
  <r>
    <n v="4540"/>
    <s v="CA-2015-104129"/>
    <x v="914"/>
    <d v="2015-03-02T00:00:00"/>
    <x v="1"/>
    <x v="20"/>
    <x v="20"/>
    <x v="1"/>
    <x v="0"/>
    <x v="205"/>
    <x v="34"/>
    <n v="2908"/>
    <x v="3"/>
    <s v="TEC-PH-10003800"/>
    <x v="2"/>
    <x v="7"/>
    <s v="i.Sound Portable Power - 8000 mAh"/>
    <n v="105.98"/>
    <n v="2"/>
    <n v="0"/>
    <n v="1.0597999999999956"/>
    <s v="Yes"/>
    <n v="0"/>
    <n v="211.96"/>
    <n v="3"/>
  </r>
  <r>
    <n v="4541"/>
    <s v="CA-2015-104129"/>
    <x v="914"/>
    <d v="2015-03-02T00:00:00"/>
    <x v="1"/>
    <x v="20"/>
    <x v="20"/>
    <x v="1"/>
    <x v="0"/>
    <x v="205"/>
    <x v="34"/>
    <n v="2908"/>
    <x v="3"/>
    <s v="FUR-TA-10004152"/>
    <x v="0"/>
    <x v="3"/>
    <s v="Barricks 18&quot; x 48&quot; Non-Folding Utility Table with Bottom Storage Shelf"/>
    <n v="493.9199999999999"/>
    <n v="7"/>
    <n v="0.3"/>
    <n v="-28.22399999999999"/>
    <s v="Yes"/>
    <n v="1037.2319999999997"/>
    <n v="2420.2079999999996"/>
    <n v="3"/>
  </r>
  <r>
    <n v="4542"/>
    <s v="US-2017-132206"/>
    <x v="114"/>
    <d v="2017-06-21T00:00:00"/>
    <x v="1"/>
    <x v="149"/>
    <x v="149"/>
    <x v="1"/>
    <x v="0"/>
    <x v="22"/>
    <x v="10"/>
    <n v="60653"/>
    <x v="2"/>
    <s v="OFF-BI-10000756"/>
    <x v="1"/>
    <x v="8"/>
    <s v="Storex DuraTech Recycled Plastic Frosted Binders"/>
    <n v="5.9359999999999991"/>
    <n v="7"/>
    <n v="0.8"/>
    <n v="-8.9040000000000035"/>
    <s v="NO"/>
    <n v="33.241599999999998"/>
    <n v="8.3103999999999942"/>
    <n v="5"/>
  </r>
  <r>
    <n v="4543"/>
    <s v="CA-2017-113474"/>
    <x v="983"/>
    <d v="2017-03-31T00:00:00"/>
    <x v="2"/>
    <x v="746"/>
    <x v="746"/>
    <x v="0"/>
    <x v="0"/>
    <x v="268"/>
    <x v="26"/>
    <n v="73120"/>
    <x v="2"/>
    <s v="OFF-EN-10004206"/>
    <x v="1"/>
    <x v="12"/>
    <s v="Multimedia Mailers"/>
    <n v="325.86"/>
    <n v="2"/>
    <n v="0"/>
    <n v="149.8956"/>
    <s v="NO"/>
    <n v="0"/>
    <n v="651.72"/>
    <n v="1"/>
  </r>
  <r>
    <n v="4544"/>
    <s v="CA-2015-126557"/>
    <x v="984"/>
    <d v="2015-07-17T00:00:00"/>
    <x v="0"/>
    <x v="210"/>
    <x v="210"/>
    <x v="0"/>
    <x v="0"/>
    <x v="22"/>
    <x v="10"/>
    <n v="60610"/>
    <x v="2"/>
    <s v="FUR-CH-10004477"/>
    <x v="0"/>
    <x v="1"/>
    <s v="Global Push Button Manager's Chair, Indigo"/>
    <n v="383.60699999999997"/>
    <n v="9"/>
    <n v="0.3"/>
    <n v="-5.4801000000000215"/>
    <s v="NO"/>
    <n v="1035.7388999999998"/>
    <n v="2416.7240999999999"/>
    <n v="5"/>
  </r>
  <r>
    <n v="4545"/>
    <s v="CA-2015-126557"/>
    <x v="984"/>
    <d v="2015-07-17T00:00:00"/>
    <x v="0"/>
    <x v="210"/>
    <x v="210"/>
    <x v="0"/>
    <x v="0"/>
    <x v="22"/>
    <x v="10"/>
    <n v="60610"/>
    <x v="2"/>
    <s v="TEC-PH-10003505"/>
    <x v="2"/>
    <x v="7"/>
    <s v="Geemarc AmpliPOWER60"/>
    <n v="148.47999999999999"/>
    <n v="2"/>
    <n v="0.2"/>
    <n v="16.703999999999986"/>
    <s v="NO"/>
    <n v="59.391999999999996"/>
    <n v="237.56799999999998"/>
    <n v="5"/>
  </r>
  <r>
    <n v="4546"/>
    <s v="CA-2015-126557"/>
    <x v="984"/>
    <d v="2015-07-17T00:00:00"/>
    <x v="0"/>
    <x v="210"/>
    <x v="210"/>
    <x v="0"/>
    <x v="0"/>
    <x v="22"/>
    <x v="10"/>
    <n v="60610"/>
    <x v="2"/>
    <s v="TEC-PH-10000526"/>
    <x v="2"/>
    <x v="7"/>
    <s v="Vtech CS6719"/>
    <n v="537.54399999999998"/>
    <n v="7"/>
    <n v="0.2"/>
    <n v="53.754400000000004"/>
    <s v="NO"/>
    <n v="752.5616"/>
    <n v="3010.2464"/>
    <n v="5"/>
  </r>
  <r>
    <n v="4547"/>
    <s v="CA-2015-126557"/>
    <x v="984"/>
    <d v="2015-07-17T00:00:00"/>
    <x v="0"/>
    <x v="210"/>
    <x v="210"/>
    <x v="0"/>
    <x v="0"/>
    <x v="22"/>
    <x v="10"/>
    <n v="60610"/>
    <x v="2"/>
    <s v="OFF-BI-10003314"/>
    <x v="1"/>
    <x v="8"/>
    <s v="Tuff Stuff Recycled Round Ring Binders"/>
    <n v="1.9279999999999997"/>
    <n v="2"/>
    <n v="0.8"/>
    <n v="-2.9884000000000004"/>
    <s v="NO"/>
    <n v="3.0847999999999995"/>
    <n v="0.77119999999999989"/>
    <n v="5"/>
  </r>
  <r>
    <n v="4548"/>
    <s v="CA-2015-126557"/>
    <x v="984"/>
    <d v="2015-07-17T00:00:00"/>
    <x v="0"/>
    <x v="210"/>
    <x v="210"/>
    <x v="0"/>
    <x v="0"/>
    <x v="22"/>
    <x v="10"/>
    <n v="60610"/>
    <x v="2"/>
    <s v="OFF-AR-10003190"/>
    <x v="1"/>
    <x v="6"/>
    <s v="Newell 32"/>
    <n v="6.911999999999999"/>
    <n v="3"/>
    <n v="0.2"/>
    <n v="0.69120000000000026"/>
    <s v="NO"/>
    <n v="4.1471999999999998"/>
    <n v="16.588799999999999"/>
    <n v="5"/>
  </r>
  <r>
    <n v="4549"/>
    <s v="CA-2015-126557"/>
    <x v="984"/>
    <d v="2015-07-17T00:00:00"/>
    <x v="0"/>
    <x v="210"/>
    <x v="210"/>
    <x v="0"/>
    <x v="0"/>
    <x v="22"/>
    <x v="10"/>
    <n v="60610"/>
    <x v="2"/>
    <s v="FUR-FU-10001861"/>
    <x v="0"/>
    <x v="5"/>
    <s v="Floodlight Indoor Halogen Bulbs, 1 Bulb per Pack, 60 Watts"/>
    <n v="7.76"/>
    <n v="1"/>
    <n v="0.6"/>
    <n v="-2.1340000000000003"/>
    <s v="NO"/>
    <n v="4.6559999999999997"/>
    <n v="3.1040000000000001"/>
    <n v="5"/>
  </r>
  <r>
    <n v="4550"/>
    <s v="CA-2015-126557"/>
    <x v="984"/>
    <d v="2015-07-17T00:00:00"/>
    <x v="0"/>
    <x v="210"/>
    <x v="210"/>
    <x v="0"/>
    <x v="0"/>
    <x v="22"/>
    <x v="10"/>
    <n v="60610"/>
    <x v="2"/>
    <s v="TEC-PH-10003963"/>
    <x v="2"/>
    <x v="7"/>
    <s v="GE 2-Jack Phone Line Splitter"/>
    <n v="659.16800000000012"/>
    <n v="4"/>
    <n v="0.2"/>
    <n v="49.437599999999975"/>
    <s v="NO"/>
    <n v="527.33440000000007"/>
    <n v="2109.3376000000003"/>
    <n v="5"/>
  </r>
  <r>
    <n v="4551"/>
    <s v="US-2017-107636"/>
    <x v="504"/>
    <d v="2017-05-02T00:00:00"/>
    <x v="2"/>
    <x v="392"/>
    <x v="392"/>
    <x v="0"/>
    <x v="0"/>
    <x v="91"/>
    <x v="29"/>
    <n v="6040"/>
    <x v="3"/>
    <s v="OFF-LA-10003388"/>
    <x v="1"/>
    <x v="2"/>
    <s v="Avery 5"/>
    <n v="5.76"/>
    <n v="2"/>
    <n v="0"/>
    <n v="2.8224"/>
    <s v="NO"/>
    <n v="0"/>
    <n v="11.52"/>
    <n v="2"/>
  </r>
  <r>
    <n v="4552"/>
    <s v="US-2014-165862"/>
    <x v="985"/>
    <d v="2014-07-17T00:00:00"/>
    <x v="1"/>
    <x v="136"/>
    <x v="136"/>
    <x v="1"/>
    <x v="0"/>
    <x v="1"/>
    <x v="1"/>
    <n v="90049"/>
    <x v="1"/>
    <s v="FUR-TA-10002855"/>
    <x v="0"/>
    <x v="3"/>
    <s v="Bevis Round Conference Table Top &amp; Single Column Base"/>
    <n v="351.21600000000001"/>
    <n v="3"/>
    <n v="0.2"/>
    <n v="4.3901999999999788"/>
    <s v="NO"/>
    <n v="210.72960000000003"/>
    <n v="842.91840000000013"/>
    <n v="4"/>
  </r>
  <r>
    <n v="4553"/>
    <s v="US-2014-106334"/>
    <x v="422"/>
    <d v="2015-01-02T00:00:00"/>
    <x v="1"/>
    <x v="223"/>
    <x v="223"/>
    <x v="0"/>
    <x v="0"/>
    <x v="8"/>
    <x v="1"/>
    <n v="94122"/>
    <x v="1"/>
    <s v="FUR-CH-10004886"/>
    <x v="0"/>
    <x v="1"/>
    <s v="Bevis Steel Folding Chairs"/>
    <n v="230.28000000000003"/>
    <n v="3"/>
    <n v="0.2"/>
    <n v="23.027999999999992"/>
    <s v="NO"/>
    <n v="138.16800000000003"/>
    <n v="552.67200000000014"/>
    <n v="6"/>
  </r>
  <r>
    <n v="4554"/>
    <s v="US-2014-106334"/>
    <x v="422"/>
    <d v="2015-01-02T00:00:00"/>
    <x v="1"/>
    <x v="223"/>
    <x v="223"/>
    <x v="0"/>
    <x v="0"/>
    <x v="8"/>
    <x v="1"/>
    <n v="94122"/>
    <x v="1"/>
    <s v="OFF-PA-10003657"/>
    <x v="1"/>
    <x v="10"/>
    <s v="Xerox 1927"/>
    <n v="12.84"/>
    <n v="3"/>
    <n v="0"/>
    <n v="5.7779999999999987"/>
    <s v="NO"/>
    <n v="0"/>
    <n v="38.519999999999996"/>
    <n v="6"/>
  </r>
  <r>
    <n v="4555"/>
    <s v="CA-2016-101448"/>
    <x v="535"/>
    <d v="2016-03-01T00:00:00"/>
    <x v="0"/>
    <x v="518"/>
    <x v="518"/>
    <x v="0"/>
    <x v="0"/>
    <x v="411"/>
    <x v="6"/>
    <n v="54601"/>
    <x v="2"/>
    <s v="OFF-BI-10004738"/>
    <x v="1"/>
    <x v="8"/>
    <s v="Flexible Leather- Look Classic Collection Ring Binder"/>
    <n v="56.820000000000007"/>
    <n v="3"/>
    <n v="0"/>
    <n v="28.410000000000004"/>
    <s v="NO"/>
    <n v="0"/>
    <n v="170.46000000000004"/>
    <n v="3"/>
  </r>
  <r>
    <n v="4556"/>
    <s v="CA-2015-130218"/>
    <x v="391"/>
    <d v="2015-03-26T00:00:00"/>
    <x v="2"/>
    <x v="495"/>
    <x v="495"/>
    <x v="0"/>
    <x v="0"/>
    <x v="159"/>
    <x v="20"/>
    <n v="29501"/>
    <x v="0"/>
    <s v="OFF-FA-10003112"/>
    <x v="1"/>
    <x v="13"/>
    <s v="Staples"/>
    <n v="31.56"/>
    <n v="4"/>
    <n v="0"/>
    <n v="14.201999999999998"/>
    <s v="NO"/>
    <n v="0"/>
    <n v="126.24"/>
    <n v="3"/>
  </r>
  <r>
    <n v="4557"/>
    <s v="CA-2015-130218"/>
    <x v="391"/>
    <d v="2015-03-26T00:00:00"/>
    <x v="2"/>
    <x v="495"/>
    <x v="495"/>
    <x v="0"/>
    <x v="0"/>
    <x v="159"/>
    <x v="20"/>
    <n v="29501"/>
    <x v="0"/>
    <s v="OFF-ST-10002486"/>
    <x v="1"/>
    <x v="4"/>
    <s v="Eldon Shelf Savers Cubes and Bins"/>
    <n v="27.92"/>
    <n v="4"/>
    <n v="0"/>
    <n v="0.5583999999999989"/>
    <s v="NO"/>
    <n v="0"/>
    <n v="111.68"/>
    <n v="3"/>
  </r>
  <r>
    <n v="4558"/>
    <s v="US-2017-117331"/>
    <x v="208"/>
    <d v="2017-10-28T00:00:00"/>
    <x v="1"/>
    <x v="444"/>
    <x v="444"/>
    <x v="0"/>
    <x v="0"/>
    <x v="220"/>
    <x v="16"/>
    <n v="85301"/>
    <x v="1"/>
    <s v="OFF-BI-10003984"/>
    <x v="1"/>
    <x v="8"/>
    <s v="Lock-Up Easel 'Spel-Binder'"/>
    <n v="8.5590000000000011"/>
    <n v="1"/>
    <n v="0.7"/>
    <n v="-6.5618999999999996"/>
    <s v="NO"/>
    <n v="5.9913000000000007"/>
    <n v="2.5677000000000003"/>
    <n v="7"/>
  </r>
  <r>
    <n v="4559"/>
    <s v="CA-2014-127383"/>
    <x v="520"/>
    <d v="2015-01-05T00:00:00"/>
    <x v="1"/>
    <x v="698"/>
    <x v="698"/>
    <x v="1"/>
    <x v="0"/>
    <x v="236"/>
    <x v="5"/>
    <n v="79907"/>
    <x v="2"/>
    <s v="OFF-EN-10004773"/>
    <x v="1"/>
    <x v="12"/>
    <s v="Staple envelope"/>
    <n v="49.568000000000005"/>
    <n v="2"/>
    <n v="0.2"/>
    <n v="17.968399999999995"/>
    <s v="NO"/>
    <n v="19.827200000000005"/>
    <n v="79.308800000000005"/>
    <n v="5"/>
  </r>
  <r>
    <n v="4560"/>
    <s v="CA-2014-110219"/>
    <x v="952"/>
    <d v="2014-05-08T00:00:00"/>
    <x v="2"/>
    <x v="12"/>
    <x v="12"/>
    <x v="0"/>
    <x v="0"/>
    <x v="52"/>
    <x v="5"/>
    <n v="78207"/>
    <x v="2"/>
    <s v="FUR-CH-10001146"/>
    <x v="0"/>
    <x v="1"/>
    <s v="Global Value Mid-Back Manager's Chair, Gray"/>
    <n v="127.869"/>
    <n v="3"/>
    <n v="0.3"/>
    <n v="-9.1335000000000122"/>
    <s v="NO"/>
    <n v="115.08209999999998"/>
    <n v="268.5249"/>
    <n v="3"/>
  </r>
  <r>
    <n v="4561"/>
    <s v="CA-2015-118871"/>
    <x v="784"/>
    <d v="2015-12-09T00:00:00"/>
    <x v="0"/>
    <x v="447"/>
    <x v="447"/>
    <x v="1"/>
    <x v="0"/>
    <x v="1"/>
    <x v="1"/>
    <n v="90049"/>
    <x v="1"/>
    <s v="OFF-EN-10003296"/>
    <x v="1"/>
    <x v="12"/>
    <s v="Tyvek Side-Opening Peel &amp; Seel Expanding Envelopes"/>
    <n v="271.44"/>
    <n v="3"/>
    <n v="0"/>
    <n v="122.148"/>
    <s v="NO"/>
    <n v="0"/>
    <n v="814.31999999999994"/>
    <n v="5"/>
  </r>
  <r>
    <n v="4562"/>
    <s v="CA-2015-118871"/>
    <x v="784"/>
    <d v="2015-12-09T00:00:00"/>
    <x v="0"/>
    <x v="447"/>
    <x v="447"/>
    <x v="1"/>
    <x v="0"/>
    <x v="1"/>
    <x v="1"/>
    <n v="90049"/>
    <x v="1"/>
    <s v="TEC-PH-10000193"/>
    <x v="2"/>
    <x v="7"/>
    <s v="Jensen SMPS-640 - speaker phone"/>
    <n v="110.352"/>
    <n v="3"/>
    <n v="0.2"/>
    <n v="8.2763999999999953"/>
    <s v="NO"/>
    <n v="66.211200000000005"/>
    <n v="264.84480000000002"/>
    <n v="5"/>
  </r>
  <r>
    <n v="4563"/>
    <s v="CA-2015-118871"/>
    <x v="784"/>
    <d v="2015-12-09T00:00:00"/>
    <x v="0"/>
    <x v="447"/>
    <x v="447"/>
    <x v="1"/>
    <x v="0"/>
    <x v="1"/>
    <x v="1"/>
    <n v="90049"/>
    <x v="1"/>
    <s v="FUR-FU-10002111"/>
    <x v="0"/>
    <x v="5"/>
    <s v="Master Caster Door Stop, Large Brown"/>
    <n v="36.4"/>
    <n v="5"/>
    <n v="0"/>
    <n v="13.832000000000001"/>
    <s v="NO"/>
    <n v="0"/>
    <n v="182"/>
    <n v="5"/>
  </r>
  <r>
    <n v="4564"/>
    <s v="CA-2017-129490"/>
    <x v="986"/>
    <d v="2017-09-30T00:00:00"/>
    <x v="1"/>
    <x v="319"/>
    <x v="319"/>
    <x v="2"/>
    <x v="0"/>
    <x v="388"/>
    <x v="2"/>
    <n v="33023"/>
    <x v="0"/>
    <s v="FUR-CH-10003298"/>
    <x v="0"/>
    <x v="1"/>
    <s v="Office Star - Contemporary Task Swivel chair with Loop Arms, Charcoal"/>
    <n v="419.13599999999997"/>
    <n v="4"/>
    <n v="0.2"/>
    <n v="-57.631200000000035"/>
    <s v="NO"/>
    <n v="335.30880000000002"/>
    <n v="1341.2351999999998"/>
    <n v="4"/>
  </r>
  <r>
    <n v="4565"/>
    <s v="CA-2014-101175"/>
    <x v="337"/>
    <d v="2014-12-14T00:00:00"/>
    <x v="1"/>
    <x v="678"/>
    <x v="678"/>
    <x v="1"/>
    <x v="0"/>
    <x v="123"/>
    <x v="16"/>
    <n v="85204"/>
    <x v="1"/>
    <s v="OFF-ST-10004950"/>
    <x v="1"/>
    <x v="4"/>
    <s v="Acco Perma 3000 Stacking Storage Drawers"/>
    <n v="100.70400000000001"/>
    <n v="6"/>
    <n v="0.2"/>
    <n v="-1.2588000000000008"/>
    <s v="NO"/>
    <n v="120.84480000000002"/>
    <n v="483.37920000000003"/>
    <n v="5"/>
  </r>
  <r>
    <n v="4566"/>
    <s v="US-2017-149510"/>
    <x v="734"/>
    <d v="2017-12-10T00:00:00"/>
    <x v="1"/>
    <x v="430"/>
    <x v="430"/>
    <x v="0"/>
    <x v="0"/>
    <x v="115"/>
    <x v="3"/>
    <n v="28314"/>
    <x v="0"/>
    <s v="OFF-AP-10002350"/>
    <x v="1"/>
    <x v="9"/>
    <s v="Belkin F9H710-06 7 Outlet SurgeMaster Surge Protector"/>
    <n v="45.216000000000001"/>
    <n v="3"/>
    <n v="0.2"/>
    <n v="4.5215999999999994"/>
    <s v="NO"/>
    <n v="27.1296"/>
    <n v="108.5184"/>
    <n v="7"/>
  </r>
  <r>
    <n v="4567"/>
    <s v="US-2017-149510"/>
    <x v="734"/>
    <d v="2017-12-10T00:00:00"/>
    <x v="1"/>
    <x v="430"/>
    <x v="430"/>
    <x v="0"/>
    <x v="0"/>
    <x v="115"/>
    <x v="3"/>
    <n v="28314"/>
    <x v="0"/>
    <s v="OFF-BI-10004233"/>
    <x v="1"/>
    <x v="8"/>
    <s v="GBC Pre-Punched Binding Paper, Plastic, White, 8-1/2&quot; x 11&quot;"/>
    <n v="28.782000000000004"/>
    <n v="6"/>
    <n v="0.7"/>
    <n v="-21.1068"/>
    <s v="NO"/>
    <n v="120.8844"/>
    <n v="51.807600000000008"/>
    <n v="7"/>
  </r>
  <r>
    <n v="4568"/>
    <s v="US-2017-149510"/>
    <x v="734"/>
    <d v="2017-12-10T00:00:00"/>
    <x v="1"/>
    <x v="430"/>
    <x v="430"/>
    <x v="0"/>
    <x v="0"/>
    <x v="115"/>
    <x v="3"/>
    <n v="28314"/>
    <x v="0"/>
    <s v="OFF-PA-10001892"/>
    <x v="1"/>
    <x v="10"/>
    <s v="Rediform Wirebound &quot;Phone Memo&quot; Message Book, 11 x 5-3/4"/>
    <n v="24.448"/>
    <n v="4"/>
    <n v="0.2"/>
    <n v="8.8623999999999992"/>
    <s v="NO"/>
    <n v="19.558400000000002"/>
    <n v="78.233599999999996"/>
    <n v="7"/>
  </r>
  <r>
    <n v="4569"/>
    <s v="CA-2015-111990"/>
    <x v="627"/>
    <d v="2015-11-13T00:00:00"/>
    <x v="1"/>
    <x v="551"/>
    <x v="551"/>
    <x v="0"/>
    <x v="0"/>
    <x v="12"/>
    <x v="5"/>
    <n v="77095"/>
    <x v="2"/>
    <s v="OFF-BI-10003291"/>
    <x v="1"/>
    <x v="8"/>
    <s v="Wilson Jones Leather-Like Binders with DublLock Round Rings"/>
    <n v="10.475999999999999"/>
    <n v="6"/>
    <n v="0.8"/>
    <n v="-17.285400000000006"/>
    <s v="NO"/>
    <n v="50.284799999999997"/>
    <n v="12.571199999999997"/>
    <n v="5"/>
  </r>
  <r>
    <n v="4570"/>
    <s v="CA-2014-169460"/>
    <x v="987"/>
    <d v="2014-04-21T00:00:00"/>
    <x v="0"/>
    <x v="376"/>
    <x v="376"/>
    <x v="2"/>
    <x v="0"/>
    <x v="49"/>
    <x v="1"/>
    <n v="95123"/>
    <x v="1"/>
    <s v="FUR-FU-10004017"/>
    <x v="0"/>
    <x v="5"/>
    <s v="Executive Impressions 13&quot; Chairman Wall Clock"/>
    <n v="76.14"/>
    <n v="3"/>
    <n v="0"/>
    <n v="26.648999999999997"/>
    <s v="NO"/>
    <n v="0"/>
    <n v="228.42000000000002"/>
    <n v="2"/>
  </r>
  <r>
    <n v="4571"/>
    <s v="US-2015-152128"/>
    <x v="442"/>
    <d v="2015-05-27T00:00:00"/>
    <x v="0"/>
    <x v="134"/>
    <x v="134"/>
    <x v="2"/>
    <x v="0"/>
    <x v="391"/>
    <x v="41"/>
    <n v="67212"/>
    <x v="2"/>
    <s v="OFF-AR-10002445"/>
    <x v="1"/>
    <x v="6"/>
    <s v="SANFORD Major Accent Highlighters"/>
    <n v="21.240000000000002"/>
    <n v="3"/>
    <n v="0"/>
    <n v="8.071200000000001"/>
    <s v="NO"/>
    <n v="0"/>
    <n v="63.720000000000006"/>
    <n v="2"/>
  </r>
  <r>
    <n v="4572"/>
    <s v="US-2015-152128"/>
    <x v="442"/>
    <d v="2015-05-27T00:00:00"/>
    <x v="0"/>
    <x v="134"/>
    <x v="134"/>
    <x v="2"/>
    <x v="0"/>
    <x v="391"/>
    <x v="41"/>
    <n v="67212"/>
    <x v="2"/>
    <s v="OFF-BI-10001718"/>
    <x v="1"/>
    <x v="8"/>
    <s v="GBC DocuBind P50 Personal Binding Machine"/>
    <n v="127.96"/>
    <n v="2"/>
    <n v="0"/>
    <n v="60.141199999999998"/>
    <s v="NO"/>
    <n v="0"/>
    <n v="255.92"/>
    <n v="2"/>
  </r>
  <r>
    <n v="4573"/>
    <s v="CA-2017-126662"/>
    <x v="729"/>
    <d v="2017-07-21T00:00:00"/>
    <x v="1"/>
    <x v="437"/>
    <x v="437"/>
    <x v="2"/>
    <x v="0"/>
    <x v="1"/>
    <x v="1"/>
    <n v="90036"/>
    <x v="1"/>
    <s v="TEC-CO-10004202"/>
    <x v="2"/>
    <x v="16"/>
    <s v="Brother DCP1000 Digital 3 in 1 Multifunction Machine"/>
    <n v="479.98400000000004"/>
    <n v="2"/>
    <n v="0.2"/>
    <n v="89.996999999999986"/>
    <s v="NO"/>
    <n v="191.99360000000001"/>
    <n v="767.97440000000006"/>
    <n v="4"/>
  </r>
  <r>
    <n v="4574"/>
    <s v="CA-2016-139395"/>
    <x v="939"/>
    <d v="2016-12-18T00:00:00"/>
    <x v="1"/>
    <x v="377"/>
    <x v="377"/>
    <x v="2"/>
    <x v="0"/>
    <x v="25"/>
    <x v="12"/>
    <n v="49201"/>
    <x v="2"/>
    <s v="TEC-PH-10002103"/>
    <x v="2"/>
    <x v="7"/>
    <s v="Jabra SPEAK 410"/>
    <n v="657.93"/>
    <n v="7"/>
    <n v="0"/>
    <n v="184.22039999999998"/>
    <s v="NO"/>
    <n v="0"/>
    <n v="4605.5099999999993"/>
    <n v="6"/>
  </r>
  <r>
    <n v="4575"/>
    <s v="CA-2016-139395"/>
    <x v="939"/>
    <d v="2016-12-18T00:00:00"/>
    <x v="1"/>
    <x v="377"/>
    <x v="377"/>
    <x v="2"/>
    <x v="0"/>
    <x v="25"/>
    <x v="12"/>
    <n v="49201"/>
    <x v="2"/>
    <s v="FUR-FU-10003724"/>
    <x v="0"/>
    <x v="5"/>
    <s v="Westinghouse Clip-On Gooseneck Lamps"/>
    <n v="33.479999999999997"/>
    <n v="4"/>
    <n v="0"/>
    <n v="8.7047999999999988"/>
    <s v="NO"/>
    <n v="0"/>
    <n v="133.91999999999999"/>
    <n v="6"/>
  </r>
  <r>
    <n v="4576"/>
    <s v="CA-2016-139395"/>
    <x v="939"/>
    <d v="2016-12-18T00:00:00"/>
    <x v="1"/>
    <x v="377"/>
    <x v="377"/>
    <x v="2"/>
    <x v="0"/>
    <x v="25"/>
    <x v="12"/>
    <n v="49201"/>
    <x v="2"/>
    <s v="OFF-AR-10003732"/>
    <x v="1"/>
    <x v="6"/>
    <s v="Newell 333"/>
    <n v="13.899999999999999"/>
    <n v="5"/>
    <n v="0"/>
    <n v="3.6139999999999994"/>
    <s v="NO"/>
    <n v="0"/>
    <n v="69.5"/>
    <n v="6"/>
  </r>
  <r>
    <n v="4577"/>
    <s v="CA-2016-139395"/>
    <x v="939"/>
    <d v="2016-12-18T00:00:00"/>
    <x v="1"/>
    <x v="377"/>
    <x v="377"/>
    <x v="2"/>
    <x v="0"/>
    <x v="25"/>
    <x v="12"/>
    <n v="49201"/>
    <x v="2"/>
    <s v="OFF-ST-10000885"/>
    <x v="1"/>
    <x v="4"/>
    <s v="Fellowes Desktop Hanging File Manager"/>
    <n v="26.86"/>
    <n v="2"/>
    <n v="0"/>
    <n v="6.7149999999999999"/>
    <s v="NO"/>
    <n v="0"/>
    <n v="53.72"/>
    <n v="6"/>
  </r>
  <r>
    <n v="4578"/>
    <s v="US-2014-121734"/>
    <x v="909"/>
    <d v="2014-04-16T00:00:00"/>
    <x v="1"/>
    <x v="339"/>
    <x v="339"/>
    <x v="0"/>
    <x v="0"/>
    <x v="412"/>
    <x v="45"/>
    <n v="83501"/>
    <x v="1"/>
    <s v="OFF-BI-10004817"/>
    <x v="1"/>
    <x v="8"/>
    <s v="GBC Personal VeloBind Strips"/>
    <n v="9.5840000000000014"/>
    <n v="1"/>
    <n v="0.2"/>
    <n v="3.3543999999999996"/>
    <s v="NO"/>
    <n v="1.9168000000000003"/>
    <n v="7.6672000000000011"/>
    <n v="5"/>
  </r>
  <r>
    <n v="4579"/>
    <s v="CA-2015-110947"/>
    <x v="988"/>
    <d v="2015-06-15T00:00:00"/>
    <x v="1"/>
    <x v="326"/>
    <x v="326"/>
    <x v="2"/>
    <x v="0"/>
    <x v="409"/>
    <x v="17"/>
    <n v="23666"/>
    <x v="0"/>
    <s v="OFF-BI-10001670"/>
    <x v="1"/>
    <x v="8"/>
    <s v="Vinyl Sectional Post Binders"/>
    <n v="113.10000000000001"/>
    <n v="3"/>
    <n v="0"/>
    <n v="56.550000000000004"/>
    <s v="NO"/>
    <n v="0"/>
    <n v="339.3"/>
    <n v="6"/>
  </r>
  <r>
    <n v="4580"/>
    <s v="US-2014-150126"/>
    <x v="923"/>
    <d v="2014-08-02T00:00:00"/>
    <x v="1"/>
    <x v="442"/>
    <x v="442"/>
    <x v="1"/>
    <x v="0"/>
    <x v="20"/>
    <x v="15"/>
    <n v="10035"/>
    <x v="3"/>
    <s v="OFF-PA-10002709"/>
    <x v="1"/>
    <x v="10"/>
    <s v="Xerox 1956"/>
    <n v="65.78"/>
    <n v="11"/>
    <n v="0"/>
    <n v="32.232199999999999"/>
    <s v="NO"/>
    <n v="0"/>
    <n v="723.58"/>
    <n v="6"/>
  </r>
  <r>
    <n v="4581"/>
    <s v="CA-2015-164427"/>
    <x v="374"/>
    <d v="2015-08-06T00:00:00"/>
    <x v="1"/>
    <x v="153"/>
    <x v="153"/>
    <x v="1"/>
    <x v="0"/>
    <x v="413"/>
    <x v="35"/>
    <n v="39401"/>
    <x v="0"/>
    <s v="TEC-AC-10004469"/>
    <x v="2"/>
    <x v="11"/>
    <s v="Microsoft Sculpt Comfort Mouse"/>
    <n v="239.70000000000002"/>
    <n v="6"/>
    <n v="0"/>
    <n v="105.46800000000002"/>
    <s v="NO"/>
    <n v="0"/>
    <n v="1438.2"/>
    <n v="6"/>
  </r>
  <r>
    <n v="4582"/>
    <s v="CA-2016-120250"/>
    <x v="251"/>
    <d v="2016-09-22T00:00:00"/>
    <x v="2"/>
    <x v="399"/>
    <x v="399"/>
    <x v="2"/>
    <x v="0"/>
    <x v="10"/>
    <x v="9"/>
    <n v="19140"/>
    <x v="3"/>
    <s v="FUR-FU-10003424"/>
    <x v="0"/>
    <x v="5"/>
    <s v="Nu-Dell Oak Frame"/>
    <n v="25.632000000000001"/>
    <n v="3"/>
    <n v="0.2"/>
    <n v="3.8447999999999967"/>
    <s v="NO"/>
    <n v="15.379200000000001"/>
    <n v="61.516800000000003"/>
    <n v="3"/>
  </r>
  <r>
    <n v="4583"/>
    <s v="CA-2016-121993"/>
    <x v="224"/>
    <d v="2016-06-12T00:00:00"/>
    <x v="2"/>
    <x v="677"/>
    <x v="677"/>
    <x v="0"/>
    <x v="0"/>
    <x v="10"/>
    <x v="9"/>
    <n v="19140"/>
    <x v="3"/>
    <s v="OFF-LA-10003720"/>
    <x v="1"/>
    <x v="2"/>
    <s v="Avery 487"/>
    <n v="23.616"/>
    <n v="8"/>
    <n v="0.2"/>
    <n v="7.9703999999999997"/>
    <s v="NO"/>
    <n v="37.785600000000002"/>
    <n v="151.14240000000001"/>
    <n v="2"/>
  </r>
  <r>
    <n v="4584"/>
    <s v="US-2016-100405"/>
    <x v="370"/>
    <d v="2016-08-28T00:00:00"/>
    <x v="0"/>
    <x v="747"/>
    <x v="747"/>
    <x v="1"/>
    <x v="0"/>
    <x v="1"/>
    <x v="1"/>
    <n v="90045"/>
    <x v="1"/>
    <s v="OFF-AR-10000390"/>
    <x v="1"/>
    <x v="6"/>
    <s v="Newell Chalk Holder"/>
    <n v="8.26"/>
    <n v="2"/>
    <n v="0"/>
    <n v="3.7995999999999999"/>
    <s v="NO"/>
    <n v="0"/>
    <n v="16.52"/>
    <n v="2"/>
  </r>
  <r>
    <n v="4585"/>
    <s v="US-2017-163790"/>
    <x v="808"/>
    <d v="2017-11-04T00:00:00"/>
    <x v="0"/>
    <x v="644"/>
    <x v="644"/>
    <x v="2"/>
    <x v="0"/>
    <x v="414"/>
    <x v="1"/>
    <n v="94526"/>
    <x v="1"/>
    <s v="OFF-EN-10001335"/>
    <x v="1"/>
    <x v="12"/>
    <s v="White Business Envelopes with Contemporary Seam, Recycled White Business Envelopes"/>
    <n v="76.58"/>
    <n v="7"/>
    <n v="0"/>
    <n v="38.29"/>
    <s v="NO"/>
    <n v="0"/>
    <n v="536.05999999999995"/>
    <n v="2"/>
  </r>
  <r>
    <n v="4586"/>
    <s v="US-2017-163790"/>
    <x v="808"/>
    <d v="2017-11-04T00:00:00"/>
    <x v="0"/>
    <x v="644"/>
    <x v="644"/>
    <x v="2"/>
    <x v="0"/>
    <x v="414"/>
    <x v="1"/>
    <n v="94526"/>
    <x v="1"/>
    <s v="OFF-AR-10003469"/>
    <x v="1"/>
    <x v="6"/>
    <s v="Nontoxic Chalk"/>
    <n v="8.8000000000000007"/>
    <n v="5"/>
    <n v="0"/>
    <n v="4.2240000000000002"/>
    <s v="NO"/>
    <n v="0"/>
    <n v="44"/>
    <n v="2"/>
  </r>
  <r>
    <n v="4587"/>
    <s v="US-2017-163790"/>
    <x v="808"/>
    <d v="2017-11-04T00:00:00"/>
    <x v="0"/>
    <x v="644"/>
    <x v="644"/>
    <x v="2"/>
    <x v="0"/>
    <x v="414"/>
    <x v="1"/>
    <n v="94526"/>
    <x v="1"/>
    <s v="OFF-BI-10003718"/>
    <x v="1"/>
    <x v="8"/>
    <s v="GBC Therma-A-Bind 250T Electric Binding System"/>
    <n v="590.35199999999998"/>
    <n v="6"/>
    <n v="0.2"/>
    <n v="206.62319999999997"/>
    <s v="NO"/>
    <n v="708.42240000000004"/>
    <n v="2833.6896000000002"/>
    <n v="2"/>
  </r>
  <r>
    <n v="4588"/>
    <s v="US-2017-163790"/>
    <x v="808"/>
    <d v="2017-11-04T00:00:00"/>
    <x v="0"/>
    <x v="644"/>
    <x v="644"/>
    <x v="2"/>
    <x v="0"/>
    <x v="414"/>
    <x v="1"/>
    <n v="94526"/>
    <x v="1"/>
    <s v="OFF-FA-10004838"/>
    <x v="1"/>
    <x v="13"/>
    <s v="Super Bands, 12/Pack"/>
    <n v="5.58"/>
    <n v="3"/>
    <n v="0"/>
    <n v="0.16740000000000022"/>
    <s v="NO"/>
    <n v="0"/>
    <n v="16.740000000000002"/>
    <n v="2"/>
  </r>
  <r>
    <n v="4589"/>
    <s v="US-2017-163790"/>
    <x v="808"/>
    <d v="2017-11-04T00:00:00"/>
    <x v="0"/>
    <x v="644"/>
    <x v="644"/>
    <x v="2"/>
    <x v="0"/>
    <x v="414"/>
    <x v="1"/>
    <n v="94526"/>
    <x v="1"/>
    <s v="FUR-FU-10002508"/>
    <x v="0"/>
    <x v="5"/>
    <s v="Document Clip Frames"/>
    <n v="25.02"/>
    <n v="3"/>
    <n v="0"/>
    <n v="10.508400000000002"/>
    <s v="NO"/>
    <n v="0"/>
    <n v="75.06"/>
    <n v="2"/>
  </r>
  <r>
    <n v="4590"/>
    <s v="US-2017-163790"/>
    <x v="808"/>
    <d v="2017-11-04T00:00:00"/>
    <x v="0"/>
    <x v="644"/>
    <x v="644"/>
    <x v="2"/>
    <x v="0"/>
    <x v="414"/>
    <x v="1"/>
    <n v="94526"/>
    <x v="1"/>
    <s v="OFF-ST-10001511"/>
    <x v="1"/>
    <x v="4"/>
    <s v="Space Solutions Commercial Steel Shelving"/>
    <n v="452.55000000000007"/>
    <n v="7"/>
    <n v="0"/>
    <n v="22.627499999999962"/>
    <s v="NO"/>
    <n v="0"/>
    <n v="3167.8500000000004"/>
    <n v="2"/>
  </r>
  <r>
    <n v="4591"/>
    <s v="CA-2016-129868"/>
    <x v="482"/>
    <d v="2016-12-31T00:00:00"/>
    <x v="1"/>
    <x v="305"/>
    <x v="305"/>
    <x v="1"/>
    <x v="0"/>
    <x v="1"/>
    <x v="1"/>
    <n v="90004"/>
    <x v="1"/>
    <s v="OFF-SU-10000952"/>
    <x v="1"/>
    <x v="14"/>
    <s v="Fiskars Home &amp; Office Scissors"/>
    <n v="17.760000000000002"/>
    <n v="2"/>
    <n v="0"/>
    <n v="4.9728000000000012"/>
    <s v="NO"/>
    <n v="0"/>
    <n v="35.520000000000003"/>
    <n v="5"/>
  </r>
  <r>
    <n v="4592"/>
    <s v="CA-2016-129868"/>
    <x v="482"/>
    <d v="2016-12-31T00:00:00"/>
    <x v="1"/>
    <x v="305"/>
    <x v="305"/>
    <x v="1"/>
    <x v="0"/>
    <x v="1"/>
    <x v="1"/>
    <n v="90004"/>
    <x v="1"/>
    <s v="TEC-PH-10002275"/>
    <x v="2"/>
    <x v="7"/>
    <s v="Mitel 5320 IP Phone VoIP phone"/>
    <n v="302.38400000000001"/>
    <n v="2"/>
    <n v="0.2"/>
    <n v="30.238400000000013"/>
    <s v="NO"/>
    <n v="120.95360000000001"/>
    <n v="483.81440000000003"/>
    <n v="5"/>
  </r>
  <r>
    <n v="4593"/>
    <s v="CA-2016-129868"/>
    <x v="482"/>
    <d v="2016-12-31T00:00:00"/>
    <x v="1"/>
    <x v="305"/>
    <x v="305"/>
    <x v="1"/>
    <x v="0"/>
    <x v="1"/>
    <x v="1"/>
    <n v="90004"/>
    <x v="1"/>
    <s v="FUR-CH-10003535"/>
    <x v="0"/>
    <x v="1"/>
    <s v="Global Armless Task Chair, Royal Blue"/>
    <n v="146.352"/>
    <n v="3"/>
    <n v="0.2"/>
    <n v="-5.4882000000000062"/>
    <s v="NO"/>
    <n v="87.811200000000014"/>
    <n v="351.24480000000005"/>
    <n v="5"/>
  </r>
  <r>
    <n v="4594"/>
    <s v="CA-2016-129868"/>
    <x v="482"/>
    <d v="2016-12-31T00:00:00"/>
    <x v="1"/>
    <x v="305"/>
    <x v="305"/>
    <x v="1"/>
    <x v="0"/>
    <x v="1"/>
    <x v="1"/>
    <n v="90004"/>
    <x v="1"/>
    <s v="OFF-AP-10004052"/>
    <x v="1"/>
    <x v="9"/>
    <s v="Hoover Replacement Belts For Soft Guard &amp; Commercial Ltweight Upright Vacs, 2/Pk"/>
    <n v="7.9"/>
    <n v="2"/>
    <n v="0"/>
    <n v="2.0540000000000003"/>
    <s v="NO"/>
    <n v="0"/>
    <n v="15.8"/>
    <n v="5"/>
  </r>
  <r>
    <n v="4595"/>
    <s v="CA-2016-129868"/>
    <x v="482"/>
    <d v="2016-12-31T00:00:00"/>
    <x v="1"/>
    <x v="305"/>
    <x v="305"/>
    <x v="1"/>
    <x v="0"/>
    <x v="1"/>
    <x v="1"/>
    <n v="90004"/>
    <x v="1"/>
    <s v="FUR-TA-10003473"/>
    <x v="0"/>
    <x v="3"/>
    <s v="Bretford Rectangular Conference Table Tops"/>
    <n v="902.71199999999999"/>
    <n v="3"/>
    <n v="0.2"/>
    <n v="33.851700000000051"/>
    <s v="NO"/>
    <n v="541.62720000000002"/>
    <n v="2166.5088000000001"/>
    <n v="5"/>
  </r>
  <r>
    <n v="4596"/>
    <s v="CA-2016-129868"/>
    <x v="482"/>
    <d v="2016-12-31T00:00:00"/>
    <x v="1"/>
    <x v="305"/>
    <x v="305"/>
    <x v="1"/>
    <x v="0"/>
    <x v="1"/>
    <x v="1"/>
    <n v="90004"/>
    <x v="1"/>
    <s v="OFF-AR-10001897"/>
    <x v="1"/>
    <x v="6"/>
    <s v="Model L Table or Wall-Mount Pencil Sharpener"/>
    <n v="53.97"/>
    <n v="3"/>
    <n v="0"/>
    <n v="15.111600000000001"/>
    <s v="NO"/>
    <n v="0"/>
    <n v="161.91"/>
    <n v="5"/>
  </r>
  <r>
    <n v="4597"/>
    <s v="CA-2016-140564"/>
    <x v="5"/>
    <d v="2016-12-10T00:00:00"/>
    <x v="0"/>
    <x v="679"/>
    <x v="679"/>
    <x v="2"/>
    <x v="0"/>
    <x v="176"/>
    <x v="40"/>
    <n v="20016"/>
    <x v="3"/>
    <s v="OFF-AR-10000034"/>
    <x v="1"/>
    <x v="6"/>
    <s v="BIC Brite Liner Grip Highlighters, Assorted, 5/Pack"/>
    <n v="33.92"/>
    <n v="8"/>
    <n v="0"/>
    <n v="13.2288"/>
    <s v="NO"/>
    <n v="0"/>
    <n v="271.36"/>
    <n v="5"/>
  </r>
  <r>
    <n v="4598"/>
    <s v="US-2017-169502"/>
    <x v="735"/>
    <d v="2017-09-01T00:00:00"/>
    <x v="1"/>
    <x v="377"/>
    <x v="377"/>
    <x v="2"/>
    <x v="0"/>
    <x v="158"/>
    <x v="6"/>
    <n v="53209"/>
    <x v="2"/>
    <s v="OFF-SU-10004115"/>
    <x v="1"/>
    <x v="14"/>
    <s v="Acme Stainless Steel Office Snips"/>
    <n v="21.81"/>
    <n v="3"/>
    <n v="0"/>
    <n v="5.8887000000000009"/>
    <s v="NO"/>
    <n v="0"/>
    <n v="65.429999999999993"/>
    <n v="4"/>
  </r>
  <r>
    <n v="4599"/>
    <s v="US-2017-169502"/>
    <x v="735"/>
    <d v="2017-09-01T00:00:00"/>
    <x v="1"/>
    <x v="377"/>
    <x v="377"/>
    <x v="2"/>
    <x v="0"/>
    <x v="158"/>
    <x v="6"/>
    <n v="53209"/>
    <x v="2"/>
    <s v="OFF-AP-10001947"/>
    <x v="1"/>
    <x v="9"/>
    <s v="Acco 6 Outlet Guardian Premium Plus Surge Suppressor"/>
    <n v="91.6"/>
    <n v="5"/>
    <n v="0"/>
    <n v="26.563999999999997"/>
    <s v="NO"/>
    <n v="0"/>
    <n v="458"/>
    <n v="4"/>
  </r>
  <r>
    <n v="4600"/>
    <s v="CA-2015-146948"/>
    <x v="747"/>
    <d v="2015-07-20T00:00:00"/>
    <x v="1"/>
    <x v="450"/>
    <x v="450"/>
    <x v="2"/>
    <x v="0"/>
    <x v="248"/>
    <x v="39"/>
    <n v="21215"/>
    <x v="3"/>
    <s v="FUR-CH-10004853"/>
    <x v="0"/>
    <x v="1"/>
    <s v="Global Manager's Adjustable Task Chair, Storm"/>
    <n v="150.97999999999999"/>
    <n v="1"/>
    <n v="0"/>
    <n v="43.784199999999984"/>
    <s v="NO"/>
    <n v="0"/>
    <n v="150.97999999999999"/>
    <n v="4"/>
  </r>
  <r>
    <n v="4601"/>
    <s v="CA-2015-146948"/>
    <x v="747"/>
    <d v="2015-07-20T00:00:00"/>
    <x v="1"/>
    <x v="450"/>
    <x v="450"/>
    <x v="2"/>
    <x v="0"/>
    <x v="248"/>
    <x v="39"/>
    <n v="21215"/>
    <x v="3"/>
    <s v="OFF-EN-10000483"/>
    <x v="1"/>
    <x v="12"/>
    <s v="White Envelopes, White Envelopes with Clear Poly Window"/>
    <n v="137.25"/>
    <n v="9"/>
    <n v="0"/>
    <n v="63.134999999999991"/>
    <s v="NO"/>
    <n v="0"/>
    <n v="1235.25"/>
    <n v="4"/>
  </r>
  <r>
    <n v="4602"/>
    <s v="CA-2015-146948"/>
    <x v="747"/>
    <d v="2015-07-20T00:00:00"/>
    <x v="1"/>
    <x v="450"/>
    <x v="450"/>
    <x v="2"/>
    <x v="0"/>
    <x v="248"/>
    <x v="39"/>
    <n v="21215"/>
    <x v="3"/>
    <s v="OFF-FA-10001332"/>
    <x v="1"/>
    <x v="13"/>
    <s v="Acco Banker's Clasps, 5 3/4&quot;-Long"/>
    <n v="11.52"/>
    <n v="4"/>
    <n v="0"/>
    <n v="5.4143999999999997"/>
    <s v="NO"/>
    <n v="0"/>
    <n v="46.08"/>
    <n v="4"/>
  </r>
  <r>
    <n v="4603"/>
    <s v="US-2015-113327"/>
    <x v="989"/>
    <d v="2015-05-29T00:00:00"/>
    <x v="0"/>
    <x v="408"/>
    <x v="408"/>
    <x v="2"/>
    <x v="0"/>
    <x v="108"/>
    <x v="3"/>
    <n v="28540"/>
    <x v="0"/>
    <s v="OFF-PA-10003790"/>
    <x v="1"/>
    <x v="10"/>
    <s v="Xerox 1991"/>
    <n v="18.272000000000002"/>
    <n v="1"/>
    <n v="0.2"/>
    <n v="5.9383999999999988"/>
    <s v="NO"/>
    <n v="3.6544000000000008"/>
    <n v="14.617600000000001"/>
    <n v="3"/>
  </r>
  <r>
    <n v="4604"/>
    <s v="US-2015-113327"/>
    <x v="989"/>
    <d v="2015-05-29T00:00:00"/>
    <x v="0"/>
    <x v="408"/>
    <x v="408"/>
    <x v="2"/>
    <x v="0"/>
    <x v="108"/>
    <x v="3"/>
    <n v="28540"/>
    <x v="0"/>
    <s v="OFF-PA-10003134"/>
    <x v="1"/>
    <x v="10"/>
    <s v="Xerox 1937"/>
    <n v="153.72800000000001"/>
    <n v="4"/>
    <n v="0.2"/>
    <n v="53.804799999999986"/>
    <s v="NO"/>
    <n v="122.98240000000001"/>
    <n v="491.92960000000005"/>
    <n v="3"/>
  </r>
  <r>
    <n v="4605"/>
    <s v="US-2015-113327"/>
    <x v="989"/>
    <d v="2015-05-29T00:00:00"/>
    <x v="0"/>
    <x v="408"/>
    <x v="408"/>
    <x v="2"/>
    <x v="0"/>
    <x v="108"/>
    <x v="3"/>
    <n v="28540"/>
    <x v="0"/>
    <s v="OFF-EN-10004459"/>
    <x v="1"/>
    <x v="12"/>
    <s v="Security-Tint Envelopes"/>
    <n v="12.224"/>
    <n v="2"/>
    <n v="0.2"/>
    <n v="4.4311999999999996"/>
    <s v="NO"/>
    <n v="4.8896000000000006"/>
    <n v="19.558399999999999"/>
    <n v="3"/>
  </r>
  <r>
    <n v="4606"/>
    <s v="US-2015-113327"/>
    <x v="989"/>
    <d v="2015-05-29T00:00:00"/>
    <x v="0"/>
    <x v="408"/>
    <x v="408"/>
    <x v="2"/>
    <x v="0"/>
    <x v="108"/>
    <x v="3"/>
    <n v="28540"/>
    <x v="0"/>
    <s v="TEC-AC-10003628"/>
    <x v="2"/>
    <x v="11"/>
    <s v="Logitech 910-002974 M325 Wireless Mouse for Web Scrolling"/>
    <n v="167.94400000000002"/>
    <n v="7"/>
    <n v="0.2"/>
    <n v="50.383200000000016"/>
    <s v="NO"/>
    <n v="235.12160000000006"/>
    <n v="940.48640000000012"/>
    <n v="3"/>
  </r>
  <r>
    <n v="4607"/>
    <s v="CA-2015-135020"/>
    <x v="71"/>
    <d v="2015-06-02T00:00:00"/>
    <x v="1"/>
    <x v="474"/>
    <x v="474"/>
    <x v="0"/>
    <x v="0"/>
    <x v="30"/>
    <x v="15"/>
    <n v="14609"/>
    <x v="3"/>
    <s v="TEC-PH-10004093"/>
    <x v="2"/>
    <x v="7"/>
    <s v="Panasonic Kx-TS550"/>
    <n v="45.99"/>
    <n v="1"/>
    <n v="0"/>
    <n v="13.3371"/>
    <s v="NO"/>
    <n v="0"/>
    <n v="45.99"/>
    <n v="5"/>
  </r>
  <r>
    <n v="4608"/>
    <s v="CA-2015-135020"/>
    <x v="71"/>
    <d v="2015-06-02T00:00:00"/>
    <x v="1"/>
    <x v="474"/>
    <x v="474"/>
    <x v="0"/>
    <x v="0"/>
    <x v="30"/>
    <x v="15"/>
    <n v="14609"/>
    <x v="3"/>
    <s v="OFF-ST-10001490"/>
    <x v="1"/>
    <x v="4"/>
    <s v="Hot File 7-Pocket, Floor Stand"/>
    <n v="535.41"/>
    <n v="3"/>
    <n v="0"/>
    <n v="160.62299999999993"/>
    <s v="NO"/>
    <n v="0"/>
    <n v="1606.23"/>
    <n v="5"/>
  </r>
  <r>
    <n v="4609"/>
    <s v="CA-2015-135020"/>
    <x v="71"/>
    <d v="2015-06-02T00:00:00"/>
    <x v="1"/>
    <x v="474"/>
    <x v="474"/>
    <x v="0"/>
    <x v="0"/>
    <x v="30"/>
    <x v="15"/>
    <n v="14609"/>
    <x v="3"/>
    <s v="OFF-BI-10000605"/>
    <x v="1"/>
    <x v="8"/>
    <s v="Acco Pressboard Covers with Storage Hooks, 9 1/2&quot; x 11&quot;, Executive Red"/>
    <n v="6.0960000000000001"/>
    <n v="2"/>
    <n v="0.2"/>
    <n v="2.0573999999999995"/>
    <s v="NO"/>
    <n v="2.4384000000000001"/>
    <n v="9.7536000000000005"/>
    <n v="5"/>
  </r>
  <r>
    <n v="4610"/>
    <s v="CA-2015-135020"/>
    <x v="71"/>
    <d v="2015-06-02T00:00:00"/>
    <x v="1"/>
    <x v="474"/>
    <x v="474"/>
    <x v="0"/>
    <x v="0"/>
    <x v="30"/>
    <x v="15"/>
    <n v="14609"/>
    <x v="3"/>
    <s v="OFF-PA-10004255"/>
    <x v="1"/>
    <x v="10"/>
    <s v="Xerox 219"/>
    <n v="45.36"/>
    <n v="7"/>
    <n v="0"/>
    <n v="21.772800000000004"/>
    <s v="NO"/>
    <n v="0"/>
    <n v="317.52"/>
    <n v="5"/>
  </r>
  <r>
    <n v="4611"/>
    <s v="US-2017-141852"/>
    <x v="45"/>
    <d v="2017-11-14T00:00:00"/>
    <x v="1"/>
    <x v="32"/>
    <x v="32"/>
    <x v="0"/>
    <x v="0"/>
    <x v="147"/>
    <x v="1"/>
    <n v="92054"/>
    <x v="1"/>
    <s v="FUR-FU-10000023"/>
    <x v="0"/>
    <x v="5"/>
    <s v="Eldon Wave Desk Accessories"/>
    <n v="47.12"/>
    <n v="8"/>
    <n v="0"/>
    <n v="20.732800000000001"/>
    <s v="NO"/>
    <n v="0"/>
    <n v="376.96"/>
    <n v="5"/>
  </r>
  <r>
    <n v="4612"/>
    <s v="CA-2016-109407"/>
    <x v="990"/>
    <d v="2016-01-26T00:00:00"/>
    <x v="0"/>
    <x v="428"/>
    <x v="428"/>
    <x v="1"/>
    <x v="0"/>
    <x v="200"/>
    <x v="35"/>
    <n v="39503"/>
    <x v="0"/>
    <s v="OFF-BI-10000285"/>
    <x v="1"/>
    <x v="8"/>
    <s v="XtraLife ClearVue Slant-D Ring Binders by Cardinal"/>
    <n v="31.36"/>
    <n v="4"/>
    <n v="0"/>
    <n v="15.68"/>
    <s v="NO"/>
    <n v="0"/>
    <n v="125.44"/>
    <n v="2"/>
  </r>
  <r>
    <n v="4613"/>
    <s v="US-2017-165953"/>
    <x v="413"/>
    <d v="2017-01-06T00:00:00"/>
    <x v="1"/>
    <x v="212"/>
    <x v="212"/>
    <x v="0"/>
    <x v="0"/>
    <x v="108"/>
    <x v="2"/>
    <n v="32216"/>
    <x v="0"/>
    <s v="OFF-AR-10000588"/>
    <x v="1"/>
    <x v="6"/>
    <s v="Newell 345"/>
    <n v="47.616"/>
    <n v="3"/>
    <n v="0.2"/>
    <n v="3.571200000000001"/>
    <s v="NO"/>
    <n v="28.569600000000005"/>
    <n v="114.2784"/>
    <n v="6"/>
  </r>
  <r>
    <n v="4614"/>
    <s v="US-2017-165953"/>
    <x v="413"/>
    <d v="2017-01-06T00:00:00"/>
    <x v="1"/>
    <x v="212"/>
    <x v="212"/>
    <x v="0"/>
    <x v="0"/>
    <x v="108"/>
    <x v="2"/>
    <n v="32216"/>
    <x v="0"/>
    <s v="OFF-PA-10002250"/>
    <x v="1"/>
    <x v="10"/>
    <s v="Things To Do Today Pad"/>
    <n v="23.480000000000004"/>
    <n v="5"/>
    <n v="0.2"/>
    <n v="8.218"/>
    <s v="NO"/>
    <n v="23.480000000000004"/>
    <n v="93.920000000000016"/>
    <n v="6"/>
  </r>
  <r>
    <n v="4615"/>
    <s v="CA-2016-144540"/>
    <x v="64"/>
    <d v="2016-09-10T00:00:00"/>
    <x v="1"/>
    <x v="689"/>
    <x v="689"/>
    <x v="2"/>
    <x v="0"/>
    <x v="12"/>
    <x v="5"/>
    <n v="77070"/>
    <x v="2"/>
    <s v="OFF-AP-10002457"/>
    <x v="1"/>
    <x v="9"/>
    <s v="Eureka The Boss Plus 12-Amp Hard Box Upright Vacuum, Red"/>
    <n v="62.789999999999992"/>
    <n v="3"/>
    <n v="0.8"/>
    <n v="-166.39350000000002"/>
    <s v="NO"/>
    <n v="150.696"/>
    <n v="37.673999999999978"/>
    <n v="5"/>
  </r>
  <r>
    <n v="4616"/>
    <s v="CA-2016-144540"/>
    <x v="64"/>
    <d v="2016-09-10T00:00:00"/>
    <x v="1"/>
    <x v="689"/>
    <x v="689"/>
    <x v="2"/>
    <x v="0"/>
    <x v="12"/>
    <x v="5"/>
    <n v="77070"/>
    <x v="2"/>
    <s v="OFF-FA-10002763"/>
    <x v="1"/>
    <x v="13"/>
    <s v="Advantus Map Pennant Flags and Round Head Tacks"/>
    <n v="28.44"/>
    <n v="9"/>
    <n v="0.2"/>
    <n v="4.2659999999999973"/>
    <s v="NO"/>
    <n v="51.192000000000007"/>
    <n v="204.768"/>
    <n v="5"/>
  </r>
  <r>
    <n v="4617"/>
    <s v="CA-2015-159863"/>
    <x v="406"/>
    <d v="2015-09-07T00:00:00"/>
    <x v="0"/>
    <x v="103"/>
    <x v="103"/>
    <x v="1"/>
    <x v="0"/>
    <x v="12"/>
    <x v="5"/>
    <n v="77095"/>
    <x v="2"/>
    <s v="TEC-AC-10000109"/>
    <x v="2"/>
    <x v="11"/>
    <s v="Sony Micro Vault Click 16 GB USB 2.0 Flash Drive"/>
    <n v="134.376"/>
    <n v="3"/>
    <n v="0.2"/>
    <n v="6.7188000000000088"/>
    <s v="NO"/>
    <n v="80.62560000000002"/>
    <n v="322.50240000000002"/>
    <n v="3"/>
  </r>
  <r>
    <n v="4618"/>
    <s v="CA-2015-117800"/>
    <x v="481"/>
    <d v="2015-09-26T00:00:00"/>
    <x v="1"/>
    <x v="274"/>
    <x v="274"/>
    <x v="2"/>
    <x v="0"/>
    <x v="231"/>
    <x v="31"/>
    <n v="2149"/>
    <x v="3"/>
    <s v="TEC-PH-10002415"/>
    <x v="2"/>
    <x v="7"/>
    <s v="Polycom VoiceStation 500 Conference phone"/>
    <n v="589.9"/>
    <n v="2"/>
    <n v="0"/>
    <n v="147.47500000000002"/>
    <s v="NO"/>
    <n v="0"/>
    <n v="1179.8"/>
    <n v="5"/>
  </r>
  <r>
    <n v="4619"/>
    <s v="CA-2015-117800"/>
    <x v="481"/>
    <d v="2015-09-26T00:00:00"/>
    <x v="1"/>
    <x v="274"/>
    <x v="274"/>
    <x v="2"/>
    <x v="0"/>
    <x v="231"/>
    <x v="31"/>
    <n v="2149"/>
    <x v="3"/>
    <s v="FUR-CH-10000785"/>
    <x v="0"/>
    <x v="1"/>
    <s v="Global Ergonomic Managers Chair"/>
    <n v="542.93999999999994"/>
    <n v="3"/>
    <n v="0"/>
    <n v="141.1644"/>
    <s v="NO"/>
    <n v="0"/>
    <n v="1628.8199999999997"/>
    <n v="5"/>
  </r>
  <r>
    <n v="4620"/>
    <s v="CA-2017-145219"/>
    <x v="165"/>
    <d v="2017-12-25T00:00:00"/>
    <x v="2"/>
    <x v="84"/>
    <x v="84"/>
    <x v="2"/>
    <x v="0"/>
    <x v="1"/>
    <x v="1"/>
    <n v="90049"/>
    <x v="1"/>
    <s v="TEC-CO-10001449"/>
    <x v="2"/>
    <x v="16"/>
    <s v="Hewlett Packard LaserJet 3310 Copier"/>
    <n v="2879.9520000000002"/>
    <n v="6"/>
    <n v="0.2"/>
    <n v="1007.9831999999999"/>
    <s v="NO"/>
    <n v="3455.9423999999999"/>
    <n v="13823.7696"/>
    <n v="1"/>
  </r>
  <r>
    <n v="4621"/>
    <s v="CA-2017-145219"/>
    <x v="165"/>
    <d v="2017-12-25T00:00:00"/>
    <x v="2"/>
    <x v="84"/>
    <x v="84"/>
    <x v="2"/>
    <x v="0"/>
    <x v="1"/>
    <x v="1"/>
    <n v="90049"/>
    <x v="1"/>
    <s v="OFF-BI-10001670"/>
    <x v="1"/>
    <x v="8"/>
    <s v="Vinyl Sectional Post Binders"/>
    <n v="90.480000000000018"/>
    <n v="3"/>
    <n v="0.2"/>
    <n v="33.93"/>
    <s v="NO"/>
    <n v="54.288000000000011"/>
    <n v="217.15200000000004"/>
    <n v="1"/>
  </r>
  <r>
    <n v="4622"/>
    <s v="CA-2015-161214"/>
    <x v="348"/>
    <d v="2015-10-08T00:00:00"/>
    <x v="0"/>
    <x v="245"/>
    <x v="245"/>
    <x v="1"/>
    <x v="0"/>
    <x v="40"/>
    <x v="13"/>
    <n v="19805"/>
    <x v="3"/>
    <s v="OFF-ST-10001328"/>
    <x v="1"/>
    <x v="4"/>
    <s v="Personal Filing Tote with Lid, Black/Gray"/>
    <n v="77.55"/>
    <n v="5"/>
    <n v="0"/>
    <n v="21.714000000000002"/>
    <s v="NO"/>
    <n v="0"/>
    <n v="387.75"/>
    <n v="3"/>
  </r>
  <r>
    <n v="4623"/>
    <s v="CA-2017-147228"/>
    <x v="428"/>
    <d v="2017-09-14T00:00:00"/>
    <x v="1"/>
    <x v="2"/>
    <x v="2"/>
    <x v="0"/>
    <x v="0"/>
    <x v="29"/>
    <x v="18"/>
    <n v="38401"/>
    <x v="0"/>
    <s v="OFF-SU-10001225"/>
    <x v="1"/>
    <x v="14"/>
    <s v="Staple remover"/>
    <n v="8.8320000000000007"/>
    <n v="3"/>
    <n v="0.2"/>
    <n v="-1.9872000000000005"/>
    <s v="NO"/>
    <n v="5.2992000000000008"/>
    <n v="21.196800000000003"/>
    <n v="5"/>
  </r>
  <r>
    <n v="4624"/>
    <s v="CA-2017-147228"/>
    <x v="428"/>
    <d v="2017-09-14T00:00:00"/>
    <x v="1"/>
    <x v="2"/>
    <x v="2"/>
    <x v="0"/>
    <x v="0"/>
    <x v="29"/>
    <x v="18"/>
    <n v="38401"/>
    <x v="0"/>
    <s v="OFF-PA-10000357"/>
    <x v="1"/>
    <x v="10"/>
    <s v="Xerox 1888"/>
    <n v="177.536"/>
    <n v="4"/>
    <n v="0.2"/>
    <n v="62.137599999999992"/>
    <s v="NO"/>
    <n v="142.02880000000002"/>
    <n v="568.11519999999996"/>
    <n v="5"/>
  </r>
  <r>
    <n v="4625"/>
    <s v="CA-2017-147228"/>
    <x v="428"/>
    <d v="2017-09-14T00:00:00"/>
    <x v="1"/>
    <x v="2"/>
    <x v="2"/>
    <x v="0"/>
    <x v="0"/>
    <x v="29"/>
    <x v="18"/>
    <n v="38401"/>
    <x v="0"/>
    <s v="OFF-ST-10000046"/>
    <x v="1"/>
    <x v="4"/>
    <s v="Fellowes Super Stor/Drawer Files"/>
    <n v="258.48"/>
    <n v="2"/>
    <n v="0.2"/>
    <n v="-3.2309999999999945"/>
    <s v="NO"/>
    <n v="103.39200000000001"/>
    <n v="413.56800000000004"/>
    <n v="5"/>
  </r>
  <r>
    <n v="4626"/>
    <s v="CA-2017-147228"/>
    <x v="428"/>
    <d v="2017-09-14T00:00:00"/>
    <x v="1"/>
    <x v="2"/>
    <x v="2"/>
    <x v="0"/>
    <x v="0"/>
    <x v="29"/>
    <x v="18"/>
    <n v="38401"/>
    <x v="0"/>
    <s v="FUR-FU-10000023"/>
    <x v="0"/>
    <x v="5"/>
    <s v="Eldon Wave Desk Accessories"/>
    <n v="14.135999999999999"/>
    <n v="3"/>
    <n v="0.2"/>
    <n v="4.240800000000001"/>
    <s v="NO"/>
    <n v="8.4816000000000003"/>
    <n v="33.926400000000001"/>
    <n v="5"/>
  </r>
  <r>
    <n v="4627"/>
    <s v="CA-2016-101336"/>
    <x v="373"/>
    <d v="2016-11-18T00:00:00"/>
    <x v="1"/>
    <x v="316"/>
    <x v="316"/>
    <x v="1"/>
    <x v="0"/>
    <x v="20"/>
    <x v="15"/>
    <n v="10011"/>
    <x v="3"/>
    <s v="OFF-ST-10003455"/>
    <x v="1"/>
    <x v="4"/>
    <s v="Tenex File Box, Personal Filing Tote with Lid, Black"/>
    <n v="77.55"/>
    <n v="5"/>
    <n v="0"/>
    <n v="20.163000000000004"/>
    <s v="NO"/>
    <n v="0"/>
    <n v="387.75"/>
    <n v="5"/>
  </r>
  <r>
    <n v="4628"/>
    <s v="CA-2016-101336"/>
    <x v="373"/>
    <d v="2016-11-18T00:00:00"/>
    <x v="1"/>
    <x v="316"/>
    <x v="316"/>
    <x v="1"/>
    <x v="0"/>
    <x v="20"/>
    <x v="15"/>
    <n v="10011"/>
    <x v="3"/>
    <s v="OFF-ST-10000876"/>
    <x v="1"/>
    <x v="4"/>
    <s v="Eldon Simplefile Box Office"/>
    <n v="24.88"/>
    <n v="2"/>
    <n v="0"/>
    <n v="6.9664000000000001"/>
    <s v="NO"/>
    <n v="0"/>
    <n v="49.76"/>
    <n v="5"/>
  </r>
  <r>
    <n v="4629"/>
    <s v="CA-2016-101336"/>
    <x v="373"/>
    <d v="2016-11-18T00:00:00"/>
    <x v="1"/>
    <x v="316"/>
    <x v="316"/>
    <x v="1"/>
    <x v="0"/>
    <x v="20"/>
    <x v="15"/>
    <n v="10011"/>
    <x v="3"/>
    <s v="OFF-AR-10003582"/>
    <x v="1"/>
    <x v="6"/>
    <s v="Boston Electric Pencil Sharpener, Model 1818, Charcoal Black"/>
    <n v="140.75"/>
    <n v="5"/>
    <n v="0"/>
    <n v="39.410000000000011"/>
    <s v="NO"/>
    <n v="0"/>
    <n v="703.75"/>
    <n v="5"/>
  </r>
  <r>
    <n v="4630"/>
    <s v="CA-2016-101336"/>
    <x v="373"/>
    <d v="2016-11-18T00:00:00"/>
    <x v="1"/>
    <x v="316"/>
    <x v="316"/>
    <x v="1"/>
    <x v="0"/>
    <x v="20"/>
    <x v="15"/>
    <n v="10011"/>
    <x v="3"/>
    <s v="OFF-ST-10004258"/>
    <x v="1"/>
    <x v="4"/>
    <s v="Portable Personal File Box"/>
    <n v="36.630000000000003"/>
    <n v="3"/>
    <n v="0"/>
    <n v="9.8901000000000039"/>
    <s v="NO"/>
    <n v="0"/>
    <n v="109.89000000000001"/>
    <n v="5"/>
  </r>
  <r>
    <n v="4631"/>
    <s v="US-2015-126235"/>
    <x v="52"/>
    <d v="2015-10-15T00:00:00"/>
    <x v="3"/>
    <x v="315"/>
    <x v="315"/>
    <x v="0"/>
    <x v="0"/>
    <x v="340"/>
    <x v="12"/>
    <n v="48858"/>
    <x v="2"/>
    <s v="FUR-FU-10000719"/>
    <x v="0"/>
    <x v="5"/>
    <s v="DAX Cubicle Frames, 8-1/2 x 11"/>
    <n v="17.14"/>
    <n v="2"/>
    <n v="0"/>
    <n v="6.1704000000000008"/>
    <s v="NO"/>
    <n v="0"/>
    <n v="34.28"/>
    <n v="0"/>
  </r>
  <r>
    <n v="4632"/>
    <s v="CA-2017-168396"/>
    <x v="646"/>
    <d v="2017-08-08T00:00:00"/>
    <x v="0"/>
    <x v="232"/>
    <x v="232"/>
    <x v="0"/>
    <x v="0"/>
    <x v="8"/>
    <x v="1"/>
    <n v="94122"/>
    <x v="1"/>
    <s v="OFF-LA-10001297"/>
    <x v="1"/>
    <x v="2"/>
    <s v="Avery 473"/>
    <n v="51.75"/>
    <n v="5"/>
    <n v="0"/>
    <n v="24.84"/>
    <s v="NO"/>
    <n v="0"/>
    <n v="258.75"/>
    <n v="5"/>
  </r>
  <r>
    <n v="4633"/>
    <s v="CA-2017-168396"/>
    <x v="646"/>
    <d v="2017-08-08T00:00:00"/>
    <x v="0"/>
    <x v="232"/>
    <x v="232"/>
    <x v="0"/>
    <x v="0"/>
    <x v="8"/>
    <x v="1"/>
    <n v="94122"/>
    <x v="1"/>
    <s v="FUR-FU-10000723"/>
    <x v="0"/>
    <x v="5"/>
    <s v="Deflect-o EconoMat Studded, No Bevel Mat for Low Pile Carpeting"/>
    <n v="123.96000000000001"/>
    <n v="3"/>
    <n v="0"/>
    <n v="11.156400000000005"/>
    <s v="NO"/>
    <n v="0"/>
    <n v="371.88"/>
    <n v="5"/>
  </r>
  <r>
    <n v="4634"/>
    <s v="CA-2015-130456"/>
    <x v="291"/>
    <d v="2015-08-26T00:00:00"/>
    <x v="1"/>
    <x v="103"/>
    <x v="103"/>
    <x v="1"/>
    <x v="0"/>
    <x v="8"/>
    <x v="1"/>
    <n v="94122"/>
    <x v="1"/>
    <s v="FUR-BO-10003893"/>
    <x v="0"/>
    <x v="0"/>
    <s v="Sauder Camden County Collection Library"/>
    <n v="586.39800000000002"/>
    <n v="6"/>
    <n v="0.15"/>
    <n v="34.493999999999971"/>
    <s v="Yes"/>
    <n v="527.75819999999999"/>
    <n v="2990.6297999999997"/>
    <n v="5"/>
  </r>
  <r>
    <n v="4635"/>
    <s v="CA-2015-130456"/>
    <x v="291"/>
    <d v="2015-08-26T00:00:00"/>
    <x v="1"/>
    <x v="103"/>
    <x v="103"/>
    <x v="1"/>
    <x v="0"/>
    <x v="8"/>
    <x v="1"/>
    <n v="94122"/>
    <x v="1"/>
    <s v="OFF-ST-10000736"/>
    <x v="1"/>
    <x v="4"/>
    <s v="Carina Double Wide Media Storage Towers in Natural &amp; Black"/>
    <n v="80.98"/>
    <n v="1"/>
    <n v="0"/>
    <n v="3.2391999999999967"/>
    <s v="Yes"/>
    <n v="0"/>
    <n v="80.98"/>
    <n v="5"/>
  </r>
  <r>
    <n v="4636"/>
    <s v="CA-2017-116288"/>
    <x v="846"/>
    <d v="2017-03-17T00:00:00"/>
    <x v="1"/>
    <x v="510"/>
    <x v="510"/>
    <x v="1"/>
    <x v="0"/>
    <x v="8"/>
    <x v="1"/>
    <n v="94122"/>
    <x v="1"/>
    <s v="OFF-ST-10000736"/>
    <x v="1"/>
    <x v="4"/>
    <s v="Carina Double Wide Media Storage Towers in Natural &amp; Black"/>
    <n v="242.94"/>
    <n v="3"/>
    <n v="0"/>
    <n v="9.7175999999999902"/>
    <s v="NO"/>
    <n v="0"/>
    <n v="728.81999999999994"/>
    <n v="5"/>
  </r>
  <r>
    <n v="4637"/>
    <s v="CA-2017-168228"/>
    <x v="842"/>
    <d v="2017-04-29T00:00:00"/>
    <x v="2"/>
    <x v="275"/>
    <x v="275"/>
    <x v="0"/>
    <x v="0"/>
    <x v="1"/>
    <x v="1"/>
    <n v="90045"/>
    <x v="1"/>
    <s v="OFF-AR-10003373"/>
    <x v="1"/>
    <x v="6"/>
    <s v="Boston School Pro Electric Pencil Sharpener, 1670"/>
    <n v="123.92"/>
    <n v="4"/>
    <n v="0"/>
    <n v="33.458399999999997"/>
    <s v="NO"/>
    <n v="0"/>
    <n v="495.68"/>
    <n v="2"/>
  </r>
  <r>
    <n v="4638"/>
    <s v="CA-2017-168228"/>
    <x v="842"/>
    <d v="2017-04-29T00:00:00"/>
    <x v="2"/>
    <x v="275"/>
    <x v="275"/>
    <x v="0"/>
    <x v="0"/>
    <x v="1"/>
    <x v="1"/>
    <n v="90045"/>
    <x v="1"/>
    <s v="OFF-AR-10000390"/>
    <x v="1"/>
    <x v="6"/>
    <s v="Newell Chalk Holder"/>
    <n v="12.39"/>
    <n v="3"/>
    <n v="0"/>
    <n v="5.6993999999999998"/>
    <s v="NO"/>
    <n v="0"/>
    <n v="37.17"/>
    <n v="2"/>
  </r>
  <r>
    <n v="4639"/>
    <s v="CA-2017-168228"/>
    <x v="842"/>
    <d v="2017-04-29T00:00:00"/>
    <x v="2"/>
    <x v="275"/>
    <x v="275"/>
    <x v="0"/>
    <x v="0"/>
    <x v="1"/>
    <x v="1"/>
    <n v="90045"/>
    <x v="1"/>
    <s v="OFF-AR-10001725"/>
    <x v="1"/>
    <x v="6"/>
    <s v="Boston Home &amp; Office Model 2000 Electric Pencil Sharpeners"/>
    <n v="47.3"/>
    <n v="2"/>
    <n v="0"/>
    <n v="12.298000000000002"/>
    <s v="NO"/>
    <n v="0"/>
    <n v="94.6"/>
    <n v="2"/>
  </r>
  <r>
    <n v="4640"/>
    <s v="CA-2016-102162"/>
    <x v="108"/>
    <d v="2016-09-16T00:00:00"/>
    <x v="1"/>
    <x v="535"/>
    <x v="535"/>
    <x v="0"/>
    <x v="0"/>
    <x v="311"/>
    <x v="17"/>
    <n v="23602"/>
    <x v="0"/>
    <s v="TEC-CO-10001943"/>
    <x v="2"/>
    <x v="16"/>
    <s v="Canon PC-428 Personal Copier"/>
    <n v="1599.92"/>
    <n v="8"/>
    <n v="0"/>
    <n v="751.9624"/>
    <s v="NO"/>
    <n v="0"/>
    <n v="12799.36"/>
    <n v="5"/>
  </r>
  <r>
    <n v="4641"/>
    <s v="CA-2016-102162"/>
    <x v="108"/>
    <d v="2016-09-16T00:00:00"/>
    <x v="1"/>
    <x v="535"/>
    <x v="535"/>
    <x v="0"/>
    <x v="0"/>
    <x v="311"/>
    <x v="17"/>
    <n v="23602"/>
    <x v="0"/>
    <s v="OFF-EN-10002312"/>
    <x v="1"/>
    <x v="12"/>
    <s v="#10 Self-Seal White Envelopes"/>
    <n v="11.09"/>
    <n v="1"/>
    <n v="0"/>
    <n v="5.4340999999999999"/>
    <s v="NO"/>
    <n v="0"/>
    <n v="11.09"/>
    <n v="5"/>
  </r>
  <r>
    <n v="4642"/>
    <s v="CA-2017-130141"/>
    <x v="760"/>
    <d v="2017-10-24T00:00:00"/>
    <x v="0"/>
    <x v="456"/>
    <x v="456"/>
    <x v="0"/>
    <x v="0"/>
    <x v="299"/>
    <x v="22"/>
    <n v="80525"/>
    <x v="1"/>
    <s v="OFF-BI-10000831"/>
    <x v="1"/>
    <x v="8"/>
    <s v="Storex Flexible Poly Binders with Double Pockets"/>
    <n v="3.1680000000000006"/>
    <n v="4"/>
    <n v="0.7"/>
    <n v="-2.5343999999999998"/>
    <s v="NO"/>
    <n v="8.8704000000000018"/>
    <n v="3.8016000000000005"/>
    <n v="2"/>
  </r>
  <r>
    <n v="4643"/>
    <s v="CA-2017-130141"/>
    <x v="760"/>
    <d v="2017-10-24T00:00:00"/>
    <x v="0"/>
    <x v="456"/>
    <x v="456"/>
    <x v="0"/>
    <x v="0"/>
    <x v="299"/>
    <x v="22"/>
    <n v="80525"/>
    <x v="1"/>
    <s v="FUR-CH-10000749"/>
    <x v="0"/>
    <x v="1"/>
    <s v="Office Star - Ergonomic Mid Back Chair with 2-Way Adjustable Arms"/>
    <n v="579.13599999999997"/>
    <n v="4"/>
    <n v="0.2"/>
    <n v="-28.95679999999993"/>
    <s v="NO"/>
    <n v="463.30880000000002"/>
    <n v="1853.2351999999998"/>
    <n v="2"/>
  </r>
  <r>
    <n v="4644"/>
    <s v="CA-2015-147501"/>
    <x v="991"/>
    <d v="2015-08-06T00:00:00"/>
    <x v="1"/>
    <x v="476"/>
    <x v="476"/>
    <x v="0"/>
    <x v="0"/>
    <x v="4"/>
    <x v="4"/>
    <n v="98105"/>
    <x v="1"/>
    <s v="OFF-BI-10002003"/>
    <x v="1"/>
    <x v="8"/>
    <s v="Ibico Presentation Index for Binding Systems"/>
    <n v="6.3680000000000003"/>
    <n v="2"/>
    <n v="0.2"/>
    <n v="2.1492"/>
    <s v="NO"/>
    <n v="2.5472000000000001"/>
    <n v="10.188800000000001"/>
    <n v="4"/>
  </r>
  <r>
    <n v="4645"/>
    <s v="CA-2015-147501"/>
    <x v="991"/>
    <d v="2015-08-06T00:00:00"/>
    <x v="1"/>
    <x v="476"/>
    <x v="476"/>
    <x v="0"/>
    <x v="0"/>
    <x v="4"/>
    <x v="4"/>
    <n v="98105"/>
    <x v="1"/>
    <s v="TEC-MA-10001972"/>
    <x v="2"/>
    <x v="15"/>
    <s v="Okidata C331dn Printer"/>
    <n v="558.4"/>
    <n v="2"/>
    <n v="0.2"/>
    <n v="41.880000000000024"/>
    <s v="NO"/>
    <n v="223.36"/>
    <n v="893.43999999999994"/>
    <n v="4"/>
  </r>
  <r>
    <n v="4646"/>
    <s v="CA-2016-143910"/>
    <x v="399"/>
    <d v="2016-08-16T00:00:00"/>
    <x v="1"/>
    <x v="604"/>
    <x v="604"/>
    <x v="2"/>
    <x v="0"/>
    <x v="20"/>
    <x v="15"/>
    <n v="10011"/>
    <x v="3"/>
    <s v="FUR-CH-10000225"/>
    <x v="0"/>
    <x v="1"/>
    <s v="Global Geo Office Task Chair, Gray"/>
    <n v="145.76400000000001"/>
    <n v="2"/>
    <n v="0.1"/>
    <n v="-8.0980000000000167"/>
    <s v="NO"/>
    <n v="29.152800000000003"/>
    <n v="262.37520000000001"/>
    <n v="4"/>
  </r>
  <r>
    <n v="4647"/>
    <s v="CA-2014-146885"/>
    <x v="992"/>
    <d v="2014-06-05T00:00:00"/>
    <x v="1"/>
    <x v="225"/>
    <x v="225"/>
    <x v="1"/>
    <x v="0"/>
    <x v="102"/>
    <x v="17"/>
    <n v="23223"/>
    <x v="0"/>
    <s v="OFF-PA-10001622"/>
    <x v="1"/>
    <x v="10"/>
    <s v="Ampad Poly Cover Wirebound Steno Book, 6&quot; x 9&quot; Assorted Colors, Gregg Ruled"/>
    <n v="13.620000000000001"/>
    <n v="3"/>
    <n v="0"/>
    <n v="6.1289999999999996"/>
    <s v="NO"/>
    <n v="0"/>
    <n v="40.86"/>
    <n v="6"/>
  </r>
  <r>
    <n v="4648"/>
    <s v="CA-2016-139556"/>
    <x v="993"/>
    <d v="2016-05-01T00:00:00"/>
    <x v="1"/>
    <x v="748"/>
    <x v="748"/>
    <x v="2"/>
    <x v="0"/>
    <x v="20"/>
    <x v="15"/>
    <n v="10009"/>
    <x v="3"/>
    <s v="FUR-CH-10004983"/>
    <x v="0"/>
    <x v="1"/>
    <s v="Office Star - Mid Back Dual function Ergonomic High Back Chair with 2-Way Adjustable Arms"/>
    <n v="434.64600000000002"/>
    <n v="3"/>
    <n v="0.1"/>
    <n v="62.782199999999975"/>
    <s v="NO"/>
    <n v="130.39380000000003"/>
    <n v="1173.5442"/>
    <n v="5"/>
  </r>
  <r>
    <n v="4649"/>
    <s v="CA-2017-129357"/>
    <x v="304"/>
    <d v="2017-05-19T00:00:00"/>
    <x v="1"/>
    <x v="10"/>
    <x v="10"/>
    <x v="1"/>
    <x v="0"/>
    <x v="4"/>
    <x v="4"/>
    <n v="98103"/>
    <x v="1"/>
    <s v="OFF-PA-10003228"/>
    <x v="1"/>
    <x v="10"/>
    <s v="Xerox 1917"/>
    <n v="440.18999999999994"/>
    <n v="9"/>
    <n v="0"/>
    <n v="206.88929999999996"/>
    <s v="NO"/>
    <n v="0"/>
    <n v="3961.7099999999996"/>
    <n v="5"/>
  </r>
  <r>
    <n v="4650"/>
    <s v="CA-2017-129357"/>
    <x v="304"/>
    <d v="2017-05-19T00:00:00"/>
    <x v="1"/>
    <x v="10"/>
    <x v="10"/>
    <x v="1"/>
    <x v="0"/>
    <x v="4"/>
    <x v="4"/>
    <n v="98103"/>
    <x v="1"/>
    <s v="OFF-SU-10004498"/>
    <x v="1"/>
    <x v="14"/>
    <s v="Martin-Yale Premier Letter Opener"/>
    <n v="64.400000000000006"/>
    <n v="5"/>
    <n v="0"/>
    <n v="1.9320000000000004"/>
    <s v="NO"/>
    <n v="0"/>
    <n v="322"/>
    <n v="5"/>
  </r>
  <r>
    <n v="4651"/>
    <s v="CA-2017-150987"/>
    <x v="798"/>
    <d v="2017-04-12T00:00:00"/>
    <x v="1"/>
    <x v="571"/>
    <x v="571"/>
    <x v="2"/>
    <x v="0"/>
    <x v="8"/>
    <x v="1"/>
    <n v="94110"/>
    <x v="1"/>
    <s v="OFF-PA-10001878"/>
    <x v="1"/>
    <x v="10"/>
    <s v="Xerox 1891"/>
    <n v="244.54999999999998"/>
    <n v="5"/>
    <n v="0"/>
    <n v="114.93849999999998"/>
    <s v="NO"/>
    <n v="0"/>
    <n v="1222.75"/>
    <n v="4"/>
  </r>
  <r>
    <n v="4652"/>
    <s v="CA-2017-150987"/>
    <x v="798"/>
    <d v="2017-04-12T00:00:00"/>
    <x v="1"/>
    <x v="571"/>
    <x v="571"/>
    <x v="2"/>
    <x v="0"/>
    <x v="8"/>
    <x v="1"/>
    <n v="94110"/>
    <x v="1"/>
    <s v="OFF-PA-10002923"/>
    <x v="1"/>
    <x v="10"/>
    <s v="Xerox 1942"/>
    <n v="195.76"/>
    <n v="4"/>
    <n v="0"/>
    <n v="97.88"/>
    <s v="NO"/>
    <n v="0"/>
    <n v="783.04"/>
    <n v="4"/>
  </r>
  <r>
    <n v="4653"/>
    <s v="CA-2017-132647"/>
    <x v="922"/>
    <d v="2017-02-23T00:00:00"/>
    <x v="1"/>
    <x v="689"/>
    <x v="689"/>
    <x v="2"/>
    <x v="0"/>
    <x v="275"/>
    <x v="30"/>
    <n v="8861"/>
    <x v="3"/>
    <s v="OFF-PA-10001838"/>
    <x v="1"/>
    <x v="10"/>
    <s v="Adams Telephone Message Book W/Dividers/Space For Phone Numbers, 5 1/4&quot;X8 1/2&quot;, 300/Messages"/>
    <n v="11.76"/>
    <n v="2"/>
    <n v="0"/>
    <n v="5.7623999999999995"/>
    <s v="NO"/>
    <n v="0"/>
    <n v="23.52"/>
    <n v="6"/>
  </r>
  <r>
    <n v="4654"/>
    <s v="CA-2017-132647"/>
    <x v="922"/>
    <d v="2017-02-23T00:00:00"/>
    <x v="1"/>
    <x v="689"/>
    <x v="689"/>
    <x v="2"/>
    <x v="0"/>
    <x v="275"/>
    <x v="30"/>
    <n v="8861"/>
    <x v="3"/>
    <s v="OFF-ST-10003123"/>
    <x v="1"/>
    <x v="4"/>
    <s v="Fellowes Bases and Tops For Staxonsteel/High-Stak Systems"/>
    <n v="166.45"/>
    <n v="5"/>
    <n v="0"/>
    <n v="39.947999999999993"/>
    <s v="NO"/>
    <n v="0"/>
    <n v="832.25"/>
    <n v="6"/>
  </r>
  <r>
    <n v="4655"/>
    <s v="CA-2017-159107"/>
    <x v="92"/>
    <d v="2017-06-26T00:00:00"/>
    <x v="0"/>
    <x v="409"/>
    <x v="409"/>
    <x v="0"/>
    <x v="0"/>
    <x v="8"/>
    <x v="1"/>
    <n v="94110"/>
    <x v="1"/>
    <s v="OFF-FA-10001332"/>
    <x v="1"/>
    <x v="13"/>
    <s v="Acco Banker's Clasps, 5 3/4&quot;-Long"/>
    <n v="2.88"/>
    <n v="1"/>
    <n v="0"/>
    <n v="1.3535999999999999"/>
    <s v="NO"/>
    <n v="0"/>
    <n v="2.88"/>
    <n v="2"/>
  </r>
  <r>
    <n v="4656"/>
    <s v="CA-2014-160738"/>
    <x v="952"/>
    <d v="2014-05-10T00:00:00"/>
    <x v="1"/>
    <x v="542"/>
    <x v="542"/>
    <x v="1"/>
    <x v="0"/>
    <x v="210"/>
    <x v="10"/>
    <n v="61032"/>
    <x v="2"/>
    <s v="OFF-ST-10003442"/>
    <x v="1"/>
    <x v="4"/>
    <s v="Eldon Portable Mobile Manager"/>
    <n v="45.248000000000005"/>
    <n v="2"/>
    <n v="0.2"/>
    <n v="3.9591999999999992"/>
    <s v="NO"/>
    <n v="18.099200000000003"/>
    <n v="72.396800000000013"/>
    <n v="5"/>
  </r>
  <r>
    <n v="4657"/>
    <s v="CA-2015-112130"/>
    <x v="910"/>
    <d v="2015-05-07T00:00:00"/>
    <x v="1"/>
    <x v="647"/>
    <x v="647"/>
    <x v="0"/>
    <x v="0"/>
    <x v="10"/>
    <x v="9"/>
    <n v="19140"/>
    <x v="3"/>
    <s v="OFF-AR-10001468"/>
    <x v="1"/>
    <x v="6"/>
    <s v="Sanford Prismacolor Professional Thick Lead Art Pencils, 36-Color Set"/>
    <n v="59.903999999999996"/>
    <n v="2"/>
    <n v="0.2"/>
    <n v="14.227200000000003"/>
    <s v="NO"/>
    <n v="23.961600000000001"/>
    <n v="95.846399999999988"/>
    <n v="4"/>
  </r>
  <r>
    <n v="4658"/>
    <s v="CA-2015-112130"/>
    <x v="910"/>
    <d v="2015-05-07T00:00:00"/>
    <x v="1"/>
    <x v="647"/>
    <x v="647"/>
    <x v="0"/>
    <x v="0"/>
    <x v="10"/>
    <x v="9"/>
    <n v="19140"/>
    <x v="3"/>
    <s v="OFF-AP-10003266"/>
    <x v="1"/>
    <x v="9"/>
    <s v="Holmes Replacement Filter for HEPA Air Cleaner, Large Room"/>
    <n v="23.696000000000002"/>
    <n v="2"/>
    <n v="0.2"/>
    <n v="6.5164"/>
    <s v="NO"/>
    <n v="9.4784000000000006"/>
    <n v="37.913600000000002"/>
    <n v="4"/>
  </r>
  <r>
    <n v="4659"/>
    <s v="CA-2015-112130"/>
    <x v="910"/>
    <d v="2015-05-07T00:00:00"/>
    <x v="1"/>
    <x v="647"/>
    <x v="647"/>
    <x v="0"/>
    <x v="0"/>
    <x v="10"/>
    <x v="9"/>
    <n v="19140"/>
    <x v="3"/>
    <s v="OFF-PA-10002230"/>
    <x v="1"/>
    <x v="10"/>
    <s v="Xerox 1897"/>
    <n v="7.9680000000000009"/>
    <n v="2"/>
    <n v="0.2"/>
    <n v="2.8884000000000007"/>
    <s v="NO"/>
    <n v="3.1872000000000007"/>
    <n v="12.748800000000001"/>
    <n v="4"/>
  </r>
  <r>
    <n v="4660"/>
    <s v="CA-2015-112130"/>
    <x v="910"/>
    <d v="2015-05-07T00:00:00"/>
    <x v="1"/>
    <x v="647"/>
    <x v="647"/>
    <x v="0"/>
    <x v="0"/>
    <x v="10"/>
    <x v="9"/>
    <n v="19140"/>
    <x v="3"/>
    <s v="OFF-AP-10003622"/>
    <x v="1"/>
    <x v="9"/>
    <s v="Bravo II Megaboss 12-Amp Hard Body Upright, Replacement Belts, 2 Belts per Pack"/>
    <n v="18.2"/>
    <n v="7"/>
    <n v="0.2"/>
    <n v="2.0474999999999994"/>
    <s v="NO"/>
    <n v="25.48"/>
    <n v="101.91999999999999"/>
    <n v="4"/>
  </r>
  <r>
    <n v="4661"/>
    <s v="CA-2015-112130"/>
    <x v="910"/>
    <d v="2015-05-07T00:00:00"/>
    <x v="1"/>
    <x v="647"/>
    <x v="647"/>
    <x v="0"/>
    <x v="0"/>
    <x v="10"/>
    <x v="9"/>
    <n v="19140"/>
    <x v="3"/>
    <s v="TEC-AC-10001542"/>
    <x v="2"/>
    <x v="11"/>
    <s v="SanDisk Cruzer 16 GB USB Flash Drive"/>
    <n v="27.552000000000003"/>
    <n v="3"/>
    <n v="0.2"/>
    <n v="-0.3444000000000047"/>
    <s v="NO"/>
    <n v="16.531200000000002"/>
    <n v="66.124800000000008"/>
    <n v="4"/>
  </r>
  <r>
    <n v="4662"/>
    <s v="CA-2015-112130"/>
    <x v="910"/>
    <d v="2015-05-07T00:00:00"/>
    <x v="1"/>
    <x v="647"/>
    <x v="647"/>
    <x v="0"/>
    <x v="0"/>
    <x v="10"/>
    <x v="9"/>
    <n v="19140"/>
    <x v="3"/>
    <s v="FUR-CH-10002965"/>
    <x v="0"/>
    <x v="1"/>
    <s v="Global Leather Highback Executive Chair with Pneumatic Height Adjustment, Black"/>
    <n v="844.11599999999987"/>
    <n v="6"/>
    <n v="0.3"/>
    <n v="-36.176400000000001"/>
    <s v="NO"/>
    <n v="1519.4087999999997"/>
    <n v="3545.2871999999993"/>
    <n v="4"/>
  </r>
  <r>
    <n v="4663"/>
    <s v="CA-2015-112130"/>
    <x v="910"/>
    <d v="2015-05-07T00:00:00"/>
    <x v="1"/>
    <x v="647"/>
    <x v="647"/>
    <x v="0"/>
    <x v="0"/>
    <x v="10"/>
    <x v="9"/>
    <n v="19140"/>
    <x v="3"/>
    <s v="OFF-ST-10000563"/>
    <x v="1"/>
    <x v="4"/>
    <s v="Fellowes Bankers Box Stor/Drawer Steel Plus"/>
    <n v="76.75200000000001"/>
    <n v="3"/>
    <n v="0.2"/>
    <n v="-9.5940000000000012"/>
    <s v="NO"/>
    <n v="46.051200000000009"/>
    <n v="184.20480000000003"/>
    <n v="4"/>
  </r>
  <r>
    <n v="4664"/>
    <s v="CA-2016-111409"/>
    <x v="31"/>
    <d v="2016-09-22T00:00:00"/>
    <x v="1"/>
    <x v="138"/>
    <x v="138"/>
    <x v="0"/>
    <x v="0"/>
    <x v="108"/>
    <x v="2"/>
    <n v="32216"/>
    <x v="0"/>
    <s v="OFF-LA-10002787"/>
    <x v="1"/>
    <x v="2"/>
    <s v="Avery 480"/>
    <n v="3"/>
    <n v="1"/>
    <n v="0.2"/>
    <n v="1.0499999999999998"/>
    <s v="NO"/>
    <n v="0.60000000000000009"/>
    <n v="2.4"/>
    <n v="4"/>
  </r>
  <r>
    <n v="4665"/>
    <s v="CA-2016-116232"/>
    <x v="897"/>
    <d v="2016-09-26T00:00:00"/>
    <x v="1"/>
    <x v="549"/>
    <x v="549"/>
    <x v="0"/>
    <x v="0"/>
    <x v="95"/>
    <x v="2"/>
    <n v="33024"/>
    <x v="0"/>
    <s v="OFF-BI-10004022"/>
    <x v="1"/>
    <x v="8"/>
    <s v="Acco Suede Grain Vinyl Round Ring Binder"/>
    <n v="7.5060000000000002"/>
    <n v="9"/>
    <n v="0.7"/>
    <n v="-6.0047999999999977"/>
    <s v="NO"/>
    <n v="47.287799999999997"/>
    <n v="20.266200000000005"/>
    <n v="4"/>
  </r>
  <r>
    <n v="4666"/>
    <s v="CA-2016-116232"/>
    <x v="897"/>
    <d v="2016-09-26T00:00:00"/>
    <x v="1"/>
    <x v="549"/>
    <x v="549"/>
    <x v="0"/>
    <x v="0"/>
    <x v="95"/>
    <x v="2"/>
    <n v="33024"/>
    <x v="0"/>
    <s v="OFF-LA-10001158"/>
    <x v="1"/>
    <x v="2"/>
    <s v="Avery Address/Shipping Labels for Typewriters, 4&quot; x 2&quot;"/>
    <n v="16.559999999999999"/>
    <n v="2"/>
    <n v="0.2"/>
    <n v="5.7960000000000003"/>
    <s v="NO"/>
    <n v="6.6239999999999997"/>
    <n v="26.495999999999999"/>
    <n v="4"/>
  </r>
  <r>
    <n v="4667"/>
    <s v="CA-2016-116547"/>
    <x v="994"/>
    <d v="2016-01-17T00:00:00"/>
    <x v="1"/>
    <x v="10"/>
    <x v="10"/>
    <x v="1"/>
    <x v="0"/>
    <x v="4"/>
    <x v="4"/>
    <n v="98115"/>
    <x v="1"/>
    <s v="FUR-FU-10000076"/>
    <x v="0"/>
    <x v="5"/>
    <s v="24-Hour Round Wall Clock"/>
    <n v="79.92"/>
    <n v="4"/>
    <n v="0"/>
    <n v="34.365600000000008"/>
    <s v="Yes"/>
    <n v="0"/>
    <n v="319.68"/>
    <n v="7"/>
  </r>
  <r>
    <n v="4668"/>
    <s v="CA-2016-116547"/>
    <x v="994"/>
    <d v="2016-01-17T00:00:00"/>
    <x v="1"/>
    <x v="10"/>
    <x v="10"/>
    <x v="1"/>
    <x v="0"/>
    <x v="4"/>
    <x v="4"/>
    <n v="98115"/>
    <x v="1"/>
    <s v="TEC-AC-10002335"/>
    <x v="2"/>
    <x v="11"/>
    <s v="Logitech Media Keyboard K200"/>
    <n v="69.98"/>
    <n v="2"/>
    <n v="0"/>
    <n v="13.296199999999999"/>
    <s v="Yes"/>
    <n v="0"/>
    <n v="139.96"/>
    <n v="7"/>
  </r>
  <r>
    <n v="4669"/>
    <s v="US-2017-133200"/>
    <x v="636"/>
    <d v="2017-05-11T00:00:00"/>
    <x v="1"/>
    <x v="587"/>
    <x v="587"/>
    <x v="1"/>
    <x v="0"/>
    <x v="5"/>
    <x v="5"/>
    <n v="76106"/>
    <x v="2"/>
    <s v="OFF-BI-10002827"/>
    <x v="1"/>
    <x v="8"/>
    <s v="Avery Durable Poly Binders"/>
    <n v="11.059999999999999"/>
    <n v="10"/>
    <n v="0.8"/>
    <n v="-18.802"/>
    <s v="NO"/>
    <n v="88.48"/>
    <n v="22.11999999999999"/>
    <n v="5"/>
  </r>
  <r>
    <n v="4670"/>
    <s v="US-2017-133200"/>
    <x v="636"/>
    <d v="2017-05-11T00:00:00"/>
    <x v="1"/>
    <x v="587"/>
    <x v="587"/>
    <x v="1"/>
    <x v="0"/>
    <x v="5"/>
    <x v="5"/>
    <n v="76106"/>
    <x v="2"/>
    <s v="FUR-BO-10001601"/>
    <x v="0"/>
    <x v="0"/>
    <s v="Sauder Mission Library with Doors, Fruitwood Finish"/>
    <n v="623.46479999999997"/>
    <n v="7"/>
    <n v="0.32"/>
    <n v="-119.19180000000006"/>
    <s v="NO"/>
    <n v="1396.561152"/>
    <n v="2967.6924479999998"/>
    <n v="5"/>
  </r>
  <r>
    <n v="4671"/>
    <s v="US-2017-133200"/>
    <x v="636"/>
    <d v="2017-05-11T00:00:00"/>
    <x v="1"/>
    <x v="587"/>
    <x v="587"/>
    <x v="1"/>
    <x v="0"/>
    <x v="5"/>
    <x v="5"/>
    <n v="76106"/>
    <x v="2"/>
    <s v="OFF-ST-10001932"/>
    <x v="1"/>
    <x v="4"/>
    <s v="Fellowes Staxonsteel Drawer Files"/>
    <n v="772.68000000000006"/>
    <n v="5"/>
    <n v="0.2"/>
    <n v="-57.950999999999993"/>
    <s v="NO"/>
    <n v="772.68000000000018"/>
    <n v="3090.7200000000003"/>
    <n v="5"/>
  </r>
  <r>
    <n v="4672"/>
    <s v="CA-2016-133550"/>
    <x v="995"/>
    <d v="2016-08-06T00:00:00"/>
    <x v="1"/>
    <x v="107"/>
    <x v="107"/>
    <x v="0"/>
    <x v="0"/>
    <x v="66"/>
    <x v="12"/>
    <n v="48205"/>
    <x v="2"/>
    <s v="OFF-AP-10001005"/>
    <x v="1"/>
    <x v="9"/>
    <s v="Honeywell Quietcare HEPA Air Cleaner"/>
    <n v="283.14000000000004"/>
    <n v="4"/>
    <n v="0.1"/>
    <n v="72.357999999999976"/>
    <s v="NO"/>
    <n v="113.25600000000003"/>
    <n v="1019.3040000000001"/>
    <n v="6"/>
  </r>
  <r>
    <n v="4673"/>
    <s v="CA-2016-133550"/>
    <x v="995"/>
    <d v="2016-08-06T00:00:00"/>
    <x v="1"/>
    <x v="107"/>
    <x v="107"/>
    <x v="0"/>
    <x v="0"/>
    <x v="66"/>
    <x v="12"/>
    <n v="48205"/>
    <x v="2"/>
    <s v="TEC-PH-10004042"/>
    <x v="2"/>
    <x v="7"/>
    <s v="ClearOne Communications CHAT 70 OC Speaker Phone"/>
    <n v="635.96"/>
    <n v="4"/>
    <n v="0"/>
    <n v="165.34960000000001"/>
    <s v="NO"/>
    <n v="0"/>
    <n v="2543.84"/>
    <n v="6"/>
  </r>
  <r>
    <n v="4674"/>
    <s v="CA-2016-133550"/>
    <x v="995"/>
    <d v="2016-08-06T00:00:00"/>
    <x v="1"/>
    <x v="107"/>
    <x v="107"/>
    <x v="0"/>
    <x v="0"/>
    <x v="66"/>
    <x v="12"/>
    <n v="48205"/>
    <x v="2"/>
    <s v="TEC-PH-10001079"/>
    <x v="2"/>
    <x v="7"/>
    <s v="Polycom SoundPoint Pro SE-225 Corded phone"/>
    <n v="118.99"/>
    <n v="1"/>
    <n v="0"/>
    <n v="33.3172"/>
    <s v="NO"/>
    <n v="0"/>
    <n v="118.99"/>
    <n v="6"/>
  </r>
  <r>
    <n v="4675"/>
    <s v="CA-2016-133550"/>
    <x v="995"/>
    <d v="2016-08-06T00:00:00"/>
    <x v="1"/>
    <x v="107"/>
    <x v="107"/>
    <x v="0"/>
    <x v="0"/>
    <x v="66"/>
    <x v="12"/>
    <n v="48205"/>
    <x v="2"/>
    <s v="FUR-FU-10002918"/>
    <x v="0"/>
    <x v="5"/>
    <s v="Eldon ClusterMat Chair Mat with Cordless Antistatic Protection"/>
    <n v="272.94"/>
    <n v="3"/>
    <n v="0"/>
    <n v="30.023400000000009"/>
    <s v="NO"/>
    <n v="0"/>
    <n v="818.81999999999994"/>
    <n v="6"/>
  </r>
  <r>
    <n v="4676"/>
    <s v="CA-2017-139416"/>
    <x v="996"/>
    <d v="2017-03-29T00:00:00"/>
    <x v="0"/>
    <x v="8"/>
    <x v="8"/>
    <x v="0"/>
    <x v="0"/>
    <x v="10"/>
    <x v="9"/>
    <n v="19120"/>
    <x v="3"/>
    <s v="FUR-FU-10003832"/>
    <x v="0"/>
    <x v="5"/>
    <s v="Eldon Expressions Punched Metal &amp; Wood Desk Accessories, Black &amp; Cherry"/>
    <n v="15.008000000000003"/>
    <n v="2"/>
    <n v="0.2"/>
    <n v="1.5007999999999999"/>
    <s v="NO"/>
    <n v="6.0032000000000014"/>
    <n v="24.012800000000006"/>
    <n v="2"/>
  </r>
  <r>
    <n v="4677"/>
    <s v="CA-2014-114510"/>
    <x v="619"/>
    <d v="2014-03-19T00:00:00"/>
    <x v="1"/>
    <x v="639"/>
    <x v="639"/>
    <x v="0"/>
    <x v="0"/>
    <x v="415"/>
    <x v="7"/>
    <n v="84321"/>
    <x v="1"/>
    <s v="OFF-BI-10001617"/>
    <x v="1"/>
    <x v="8"/>
    <s v="GBC Wire Binding Combs"/>
    <n v="33.088000000000001"/>
    <n v="4"/>
    <n v="0.2"/>
    <n v="11.167199999999999"/>
    <s v="NO"/>
    <n v="26.470400000000001"/>
    <n v="105.88160000000001"/>
    <n v="5"/>
  </r>
  <r>
    <n v="4678"/>
    <s v="CA-2014-114510"/>
    <x v="619"/>
    <d v="2014-03-19T00:00:00"/>
    <x v="1"/>
    <x v="639"/>
    <x v="639"/>
    <x v="0"/>
    <x v="0"/>
    <x v="415"/>
    <x v="7"/>
    <n v="84321"/>
    <x v="1"/>
    <s v="OFF-ST-10000736"/>
    <x v="1"/>
    <x v="4"/>
    <s v="Carina Double Wide Media Storage Towers in Natural &amp; Black"/>
    <n v="80.98"/>
    <n v="1"/>
    <n v="0"/>
    <n v="3.2391999999999967"/>
    <s v="NO"/>
    <n v="0"/>
    <n v="80.98"/>
    <n v="5"/>
  </r>
  <r>
    <n v="4679"/>
    <s v="CA-2014-114510"/>
    <x v="619"/>
    <d v="2014-03-19T00:00:00"/>
    <x v="1"/>
    <x v="639"/>
    <x v="639"/>
    <x v="0"/>
    <x v="0"/>
    <x v="415"/>
    <x v="7"/>
    <n v="84321"/>
    <x v="1"/>
    <s v="TEC-AC-10004877"/>
    <x v="2"/>
    <x v="11"/>
    <s v="Imation 30456 USB Flash Drive 8GB"/>
    <n v="82.800000000000011"/>
    <n v="12"/>
    <n v="0"/>
    <n v="6.6239999999999952"/>
    <s v="NO"/>
    <n v="0"/>
    <n v="993.60000000000014"/>
    <n v="5"/>
  </r>
  <r>
    <n v="4680"/>
    <s v="CA-2014-114510"/>
    <x v="619"/>
    <d v="2014-03-19T00:00:00"/>
    <x v="1"/>
    <x v="639"/>
    <x v="639"/>
    <x v="0"/>
    <x v="0"/>
    <x v="415"/>
    <x v="7"/>
    <n v="84321"/>
    <x v="1"/>
    <s v="OFF-ST-10003221"/>
    <x v="1"/>
    <x v="4"/>
    <s v="Staple magnet"/>
    <n v="21.36"/>
    <n v="2"/>
    <n v="0"/>
    <n v="5.7672000000000008"/>
    <s v="NO"/>
    <n v="0"/>
    <n v="42.72"/>
    <n v="5"/>
  </r>
  <r>
    <n v="4681"/>
    <s v="CA-2014-114510"/>
    <x v="619"/>
    <d v="2014-03-19T00:00:00"/>
    <x v="1"/>
    <x v="639"/>
    <x v="639"/>
    <x v="0"/>
    <x v="0"/>
    <x v="415"/>
    <x v="7"/>
    <n v="84321"/>
    <x v="1"/>
    <s v="OFF-BI-10003007"/>
    <x v="1"/>
    <x v="8"/>
    <s v="Premium Transparent Presentation Covers, No Pattern/Clear, 8 1/2&quot; x 11&quot;"/>
    <n v="62.048000000000002"/>
    <n v="2"/>
    <n v="0.2"/>
    <n v="20.165599999999998"/>
    <s v="NO"/>
    <n v="24.819200000000002"/>
    <n v="99.276800000000009"/>
    <n v="5"/>
  </r>
  <r>
    <n v="4682"/>
    <s v="CA-2016-169215"/>
    <x v="216"/>
    <d v="2016-07-18T00:00:00"/>
    <x v="0"/>
    <x v="681"/>
    <x v="681"/>
    <x v="0"/>
    <x v="0"/>
    <x v="109"/>
    <x v="15"/>
    <n v="13021"/>
    <x v="3"/>
    <s v="OFF-FA-10000936"/>
    <x v="1"/>
    <x v="13"/>
    <s v="Acco Hot Clips Clips to Go"/>
    <n v="29.61"/>
    <n v="9"/>
    <n v="0"/>
    <n v="13.324499999999999"/>
    <s v="NO"/>
    <n v="0"/>
    <n v="266.49"/>
    <n v="4"/>
  </r>
  <r>
    <n v="4683"/>
    <s v="CA-2016-127698"/>
    <x v="49"/>
    <d v="2016-12-01T00:00:00"/>
    <x v="3"/>
    <x v="160"/>
    <x v="160"/>
    <x v="0"/>
    <x v="0"/>
    <x v="253"/>
    <x v="3"/>
    <n v="27604"/>
    <x v="0"/>
    <s v="TEC-PH-10003811"/>
    <x v="2"/>
    <x v="7"/>
    <s v="Jabra Supreme Plus Driver Edition Headset"/>
    <n v="863.928"/>
    <n v="9"/>
    <n v="0.2"/>
    <n v="86.392799999999994"/>
    <s v="NO"/>
    <n v="1555.0704000000001"/>
    <n v="6220.2816000000003"/>
    <n v="0"/>
  </r>
  <r>
    <n v="4684"/>
    <s v="CA-2016-159912"/>
    <x v="48"/>
    <d v="2016-09-03T00:00:00"/>
    <x v="1"/>
    <x v="334"/>
    <x v="334"/>
    <x v="1"/>
    <x v="0"/>
    <x v="10"/>
    <x v="9"/>
    <n v="19120"/>
    <x v="3"/>
    <s v="FUR-TA-10004152"/>
    <x v="0"/>
    <x v="3"/>
    <s v="Barricks 18&quot; x 48&quot; Non-Folding Utility Table with Bottom Storage Shelf"/>
    <n v="241.92"/>
    <n v="4"/>
    <n v="0.4"/>
    <n v="-56.448000000000008"/>
    <s v="NO"/>
    <n v="387.072"/>
    <n v="580.60799999999995"/>
    <n v="5"/>
  </r>
  <r>
    <n v="4685"/>
    <s v="CA-2016-159912"/>
    <x v="48"/>
    <d v="2016-09-03T00:00:00"/>
    <x v="1"/>
    <x v="334"/>
    <x v="334"/>
    <x v="1"/>
    <x v="0"/>
    <x v="10"/>
    <x v="9"/>
    <n v="19120"/>
    <x v="3"/>
    <s v="FUR-BO-10002853"/>
    <x v="0"/>
    <x v="0"/>
    <s v="O'Sullivan 5-Shelf Heavy-Duty Bookcases"/>
    <n v="163.88"/>
    <n v="4"/>
    <n v="0.5"/>
    <n v="-81.94"/>
    <s v="NO"/>
    <n v="327.76"/>
    <n v="327.76"/>
    <n v="5"/>
  </r>
  <r>
    <n v="4686"/>
    <s v="CA-2016-159912"/>
    <x v="48"/>
    <d v="2016-09-03T00:00:00"/>
    <x v="1"/>
    <x v="334"/>
    <x v="334"/>
    <x v="1"/>
    <x v="0"/>
    <x v="10"/>
    <x v="9"/>
    <n v="19120"/>
    <x v="3"/>
    <s v="OFF-BI-10002071"/>
    <x v="1"/>
    <x v="8"/>
    <s v="Fellowes Black Plastic Comb Bindings"/>
    <n v="3.4860000000000002"/>
    <n v="2"/>
    <n v="0.7"/>
    <n v="-2.7887999999999993"/>
    <s v="NO"/>
    <n v="4.8803999999999998"/>
    <n v="2.0916000000000006"/>
    <n v="5"/>
  </r>
  <r>
    <n v="4687"/>
    <s v="CA-2016-159912"/>
    <x v="48"/>
    <d v="2016-09-03T00:00:00"/>
    <x v="1"/>
    <x v="334"/>
    <x v="334"/>
    <x v="1"/>
    <x v="0"/>
    <x v="10"/>
    <x v="9"/>
    <n v="19120"/>
    <x v="3"/>
    <s v="OFF-FA-10000053"/>
    <x v="1"/>
    <x v="13"/>
    <s v="Revere Boxed Rubber Bands by Revere"/>
    <n v="10.584"/>
    <n v="7"/>
    <n v="0.2"/>
    <n v="-2.3813999999999993"/>
    <s v="NO"/>
    <n v="14.817599999999999"/>
    <n v="59.270399999999995"/>
    <n v="5"/>
  </r>
  <r>
    <n v="4688"/>
    <s v="CA-2016-101987"/>
    <x v="890"/>
    <d v="2016-06-30T00:00:00"/>
    <x v="1"/>
    <x v="332"/>
    <x v="332"/>
    <x v="0"/>
    <x v="0"/>
    <x v="102"/>
    <x v="14"/>
    <n v="47374"/>
    <x v="2"/>
    <s v="TEC-PH-10001305"/>
    <x v="2"/>
    <x v="7"/>
    <s v="Panasonic KX TS208W Corded phone"/>
    <n v="440.91"/>
    <n v="9"/>
    <n v="0"/>
    <n v="123.45480000000005"/>
    <s v="NO"/>
    <n v="0"/>
    <n v="3968.19"/>
    <n v="6"/>
  </r>
  <r>
    <n v="4689"/>
    <s v="US-2017-154851"/>
    <x v="983"/>
    <d v="2017-04-03T00:00:00"/>
    <x v="1"/>
    <x v="669"/>
    <x v="669"/>
    <x v="0"/>
    <x v="0"/>
    <x v="152"/>
    <x v="9"/>
    <n v="17602"/>
    <x v="3"/>
    <s v="OFF-BI-10001525"/>
    <x v="1"/>
    <x v="8"/>
    <s v="Acco Pressboard Covers with Storage Hooks, 14 7/8&quot; x 11&quot;, Executive Red"/>
    <n v="5.7150000000000016"/>
    <n v="5"/>
    <n v="0.7"/>
    <n v="-4.7625000000000011"/>
    <s v="NO"/>
    <n v="20.002500000000005"/>
    <n v="8.5725000000000051"/>
    <n v="4"/>
  </r>
  <r>
    <n v="4690"/>
    <s v="CA-2014-138681"/>
    <x v="414"/>
    <d v="2014-12-22T00:00:00"/>
    <x v="2"/>
    <x v="564"/>
    <x v="564"/>
    <x v="0"/>
    <x v="0"/>
    <x v="93"/>
    <x v="16"/>
    <n v="85705"/>
    <x v="1"/>
    <s v="FUR-FU-10001876"/>
    <x v="0"/>
    <x v="5"/>
    <s v="Computer Room Manger, 14&quot;"/>
    <n v="51.967999999999996"/>
    <n v="2"/>
    <n v="0.2"/>
    <n v="10.393599999999998"/>
    <s v="NO"/>
    <n v="20.787199999999999"/>
    <n v="83.148799999999994"/>
    <n v="2"/>
  </r>
  <r>
    <n v="4691"/>
    <s v="CA-2014-138681"/>
    <x v="414"/>
    <d v="2014-12-22T00:00:00"/>
    <x v="2"/>
    <x v="564"/>
    <x v="564"/>
    <x v="0"/>
    <x v="0"/>
    <x v="93"/>
    <x v="16"/>
    <n v="85705"/>
    <x v="1"/>
    <s v="TEC-AC-10003628"/>
    <x v="2"/>
    <x v="11"/>
    <s v="Logitech 910-002974 M325 Wireless Mouse for Web Scrolling"/>
    <n v="71.975999999999999"/>
    <n v="3"/>
    <n v="0.2"/>
    <n v="21.592800000000011"/>
    <s v="NO"/>
    <n v="43.185600000000001"/>
    <n v="172.7424"/>
    <n v="2"/>
  </r>
  <r>
    <n v="4692"/>
    <s v="CA-2014-138681"/>
    <x v="414"/>
    <d v="2014-12-22T00:00:00"/>
    <x v="2"/>
    <x v="564"/>
    <x v="564"/>
    <x v="0"/>
    <x v="0"/>
    <x v="93"/>
    <x v="16"/>
    <n v="85705"/>
    <x v="1"/>
    <s v="FUR-CH-10004860"/>
    <x v="0"/>
    <x v="1"/>
    <s v="Global Low Back Tilter Chair"/>
    <n v="242.35200000000003"/>
    <n v="3"/>
    <n v="0.2"/>
    <n v="-42.411600000000035"/>
    <s v="NO"/>
    <n v="145.41120000000001"/>
    <n v="581.64480000000003"/>
    <n v="2"/>
  </r>
  <r>
    <n v="4693"/>
    <s v="CA-2014-138681"/>
    <x v="414"/>
    <d v="2014-12-22T00:00:00"/>
    <x v="2"/>
    <x v="564"/>
    <x v="564"/>
    <x v="0"/>
    <x v="0"/>
    <x v="93"/>
    <x v="16"/>
    <n v="85705"/>
    <x v="1"/>
    <s v="OFF-PA-10000357"/>
    <x v="1"/>
    <x v="10"/>
    <s v="Xerox 1888"/>
    <n v="221.92000000000002"/>
    <n v="5"/>
    <n v="0.2"/>
    <n v="77.671999999999983"/>
    <s v="NO"/>
    <n v="221.92000000000004"/>
    <n v="887.68000000000006"/>
    <n v="2"/>
  </r>
  <r>
    <n v="4694"/>
    <s v="CA-2014-138681"/>
    <x v="414"/>
    <d v="2014-12-22T00:00:00"/>
    <x v="2"/>
    <x v="564"/>
    <x v="564"/>
    <x v="0"/>
    <x v="0"/>
    <x v="93"/>
    <x v="16"/>
    <n v="85705"/>
    <x v="1"/>
    <s v="OFF-PA-10003270"/>
    <x v="1"/>
    <x v="10"/>
    <s v="Xerox 1954"/>
    <n v="8.4480000000000004"/>
    <n v="2"/>
    <n v="0.2"/>
    <n v="2.6399999999999997"/>
    <s v="NO"/>
    <n v="3.3792000000000004"/>
    <n v="13.5168"/>
    <n v="2"/>
  </r>
  <r>
    <n v="4695"/>
    <s v="US-2015-138121"/>
    <x v="997"/>
    <d v="2015-12-17T00:00:00"/>
    <x v="3"/>
    <x v="252"/>
    <x v="252"/>
    <x v="0"/>
    <x v="0"/>
    <x v="66"/>
    <x v="12"/>
    <n v="48205"/>
    <x v="2"/>
    <s v="OFF-BI-10000320"/>
    <x v="1"/>
    <x v="8"/>
    <s v="GBC Plastic Binding Combs"/>
    <n v="29.52"/>
    <n v="4"/>
    <n v="0"/>
    <n v="14.4648"/>
    <s v="NO"/>
    <n v="0"/>
    <n v="118.08"/>
    <n v="0"/>
  </r>
  <r>
    <n v="4696"/>
    <s v="US-2015-138121"/>
    <x v="997"/>
    <d v="2015-12-17T00:00:00"/>
    <x v="3"/>
    <x v="252"/>
    <x v="252"/>
    <x v="0"/>
    <x v="0"/>
    <x v="66"/>
    <x v="12"/>
    <n v="48205"/>
    <x v="2"/>
    <s v="FUR-CH-10003846"/>
    <x v="0"/>
    <x v="1"/>
    <s v="Hon Valutask Swivel Chairs"/>
    <n v="302.94"/>
    <n v="3"/>
    <n v="0"/>
    <n v="48.470400000000012"/>
    <s v="NO"/>
    <n v="0"/>
    <n v="908.81999999999994"/>
    <n v="0"/>
  </r>
  <r>
    <n v="4697"/>
    <s v="US-2015-138121"/>
    <x v="997"/>
    <d v="2015-12-17T00:00:00"/>
    <x v="3"/>
    <x v="252"/>
    <x v="252"/>
    <x v="0"/>
    <x v="0"/>
    <x v="66"/>
    <x v="12"/>
    <n v="48205"/>
    <x v="2"/>
    <s v="FUR-CH-10004875"/>
    <x v="0"/>
    <x v="1"/>
    <s v="Harbour Creations 67200 Series Stacking Chairs"/>
    <n v="142.36000000000001"/>
    <n v="2"/>
    <n v="0"/>
    <n v="38.437200000000004"/>
    <s v="NO"/>
    <n v="0"/>
    <n v="284.72000000000003"/>
    <n v="0"/>
  </r>
  <r>
    <n v="4698"/>
    <s v="US-2015-138121"/>
    <x v="997"/>
    <d v="2015-12-17T00:00:00"/>
    <x v="3"/>
    <x v="252"/>
    <x v="252"/>
    <x v="0"/>
    <x v="0"/>
    <x v="66"/>
    <x v="12"/>
    <n v="48205"/>
    <x v="2"/>
    <s v="FUR-CH-10003817"/>
    <x v="0"/>
    <x v="1"/>
    <s v="Global Value Steno Chair, Gray"/>
    <n v="546.66"/>
    <n v="9"/>
    <n v="0"/>
    <n v="136.66500000000002"/>
    <s v="NO"/>
    <n v="0"/>
    <n v="4919.9399999999996"/>
    <n v="0"/>
  </r>
  <r>
    <n v="4699"/>
    <s v="US-2015-138121"/>
    <x v="997"/>
    <d v="2015-12-17T00:00:00"/>
    <x v="3"/>
    <x v="252"/>
    <x v="252"/>
    <x v="0"/>
    <x v="0"/>
    <x v="66"/>
    <x v="12"/>
    <n v="48205"/>
    <x v="2"/>
    <s v="FUR-FU-10002116"/>
    <x v="0"/>
    <x v="5"/>
    <s v="Tenex Carpeted, Granite-Look or Clear Contemporary Contour Shape Chair Mats"/>
    <n v="212.13"/>
    <n v="3"/>
    <n v="0"/>
    <n v="14.849099999999979"/>
    <s v="NO"/>
    <n v="0"/>
    <n v="636.39"/>
    <n v="0"/>
  </r>
  <r>
    <n v="4700"/>
    <s v="CA-2017-140298"/>
    <x v="943"/>
    <d v="2017-05-17T00:00:00"/>
    <x v="1"/>
    <x v="451"/>
    <x v="451"/>
    <x v="2"/>
    <x v="0"/>
    <x v="89"/>
    <x v="5"/>
    <n v="78745"/>
    <x v="2"/>
    <s v="OFF-AR-10003481"/>
    <x v="1"/>
    <x v="6"/>
    <s v="Newell 348"/>
    <n v="5.2480000000000002"/>
    <n v="2"/>
    <n v="0.2"/>
    <n v="0.59039999999999915"/>
    <s v="NO"/>
    <n v="2.0992000000000002"/>
    <n v="8.3968000000000007"/>
    <n v="6"/>
  </r>
  <r>
    <n v="4701"/>
    <s v="CA-2017-140298"/>
    <x v="943"/>
    <d v="2017-05-17T00:00:00"/>
    <x v="1"/>
    <x v="451"/>
    <x v="451"/>
    <x v="2"/>
    <x v="0"/>
    <x v="89"/>
    <x v="5"/>
    <n v="78745"/>
    <x v="2"/>
    <s v="OFF-ST-10004180"/>
    <x v="1"/>
    <x v="4"/>
    <s v="Safco Commercial Shelving"/>
    <n v="74.415999999999997"/>
    <n v="2"/>
    <n v="0.2"/>
    <n v="-14.883200000000002"/>
    <s v="NO"/>
    <n v="29.766400000000001"/>
    <n v="119.06559999999999"/>
    <n v="6"/>
  </r>
  <r>
    <n v="4702"/>
    <s v="CA-2017-140298"/>
    <x v="943"/>
    <d v="2017-05-17T00:00:00"/>
    <x v="1"/>
    <x v="451"/>
    <x v="451"/>
    <x v="2"/>
    <x v="0"/>
    <x v="89"/>
    <x v="5"/>
    <n v="78745"/>
    <x v="2"/>
    <s v="OFF-PA-10003657"/>
    <x v="1"/>
    <x v="10"/>
    <s v="Xerox 1927"/>
    <n v="6.8480000000000008"/>
    <n v="2"/>
    <n v="0.2"/>
    <n v="2.1399999999999992"/>
    <s v="NO"/>
    <n v="2.7392000000000003"/>
    <n v="10.956800000000001"/>
    <n v="6"/>
  </r>
  <r>
    <n v="4703"/>
    <s v="CA-2017-140298"/>
    <x v="943"/>
    <d v="2017-05-17T00:00:00"/>
    <x v="1"/>
    <x v="451"/>
    <x v="451"/>
    <x v="2"/>
    <x v="0"/>
    <x v="89"/>
    <x v="5"/>
    <n v="78745"/>
    <x v="2"/>
    <s v="FUR-FU-10001967"/>
    <x v="0"/>
    <x v="5"/>
    <s v="Telescoping Adjustable Floor Lamp"/>
    <n v="7.9959999999999996"/>
    <n v="1"/>
    <n v="0.6"/>
    <n v="-6.9964999999999993"/>
    <s v="NO"/>
    <n v="4.7975999999999992"/>
    <n v="3.1984000000000004"/>
    <n v="6"/>
  </r>
  <r>
    <n v="4704"/>
    <s v="CA-2016-166240"/>
    <x v="890"/>
    <d v="2016-06-28T00:00:00"/>
    <x v="1"/>
    <x v="704"/>
    <x v="704"/>
    <x v="1"/>
    <x v="0"/>
    <x v="12"/>
    <x v="5"/>
    <n v="77095"/>
    <x v="2"/>
    <s v="OFF-AP-10002082"/>
    <x v="1"/>
    <x v="9"/>
    <s v="Holmes HEPA Air Purifier"/>
    <n v="8.711999999999998"/>
    <n v="2"/>
    <n v="0.8"/>
    <n v="-19.602000000000007"/>
    <s v="NO"/>
    <n v="13.939199999999998"/>
    <n v="3.4847999999999981"/>
    <n v="4"/>
  </r>
  <r>
    <n v="4705"/>
    <s v="CA-2016-158435"/>
    <x v="624"/>
    <d v="2016-05-18T00:00:00"/>
    <x v="2"/>
    <x v="151"/>
    <x v="151"/>
    <x v="0"/>
    <x v="0"/>
    <x v="416"/>
    <x v="29"/>
    <n v="6708"/>
    <x v="3"/>
    <s v="OFF-SU-10000381"/>
    <x v="1"/>
    <x v="14"/>
    <s v="Acme Forged Steel Scissors with Black Enamel Handles"/>
    <n v="65.17"/>
    <n v="7"/>
    <n v="0"/>
    <n v="18.899299999999997"/>
    <s v="NO"/>
    <n v="0"/>
    <n v="456.19"/>
    <n v="1"/>
  </r>
  <r>
    <n v="4706"/>
    <s v="CA-2016-158435"/>
    <x v="624"/>
    <d v="2016-05-18T00:00:00"/>
    <x v="2"/>
    <x v="151"/>
    <x v="151"/>
    <x v="0"/>
    <x v="0"/>
    <x v="416"/>
    <x v="29"/>
    <n v="6708"/>
    <x v="3"/>
    <s v="OFF-LA-10002475"/>
    <x v="1"/>
    <x v="2"/>
    <s v="Avery 519"/>
    <n v="14.62"/>
    <n v="2"/>
    <n v="0"/>
    <n v="6.8713999999999995"/>
    <s v="NO"/>
    <n v="0"/>
    <n v="29.24"/>
    <n v="1"/>
  </r>
  <r>
    <n v="4707"/>
    <s v="CA-2016-158435"/>
    <x v="624"/>
    <d v="2016-05-18T00:00:00"/>
    <x v="2"/>
    <x v="151"/>
    <x v="151"/>
    <x v="0"/>
    <x v="0"/>
    <x v="416"/>
    <x v="29"/>
    <n v="6708"/>
    <x v="3"/>
    <s v="FUR-FU-10003975"/>
    <x v="0"/>
    <x v="5"/>
    <s v="Eldon Advantage Chair Mats for Low to Medium Pile Carpets"/>
    <n v="173.24"/>
    <n v="4"/>
    <n v="0"/>
    <n v="17.323999999999984"/>
    <s v="NO"/>
    <n v="0"/>
    <n v="692.96"/>
    <n v="1"/>
  </r>
  <r>
    <n v="4708"/>
    <s v="CA-2017-138149"/>
    <x v="222"/>
    <d v="2017-06-30T00:00:00"/>
    <x v="2"/>
    <x v="576"/>
    <x v="576"/>
    <x v="0"/>
    <x v="0"/>
    <x v="1"/>
    <x v="1"/>
    <n v="90049"/>
    <x v="1"/>
    <s v="OFF-BI-10003091"/>
    <x v="1"/>
    <x v="8"/>
    <s v="GBC DocuBind TL200 Manual Binding Machine"/>
    <n v="895.92"/>
    <n v="5"/>
    <n v="0.2"/>
    <n v="302.37299999999993"/>
    <s v="NO"/>
    <n v="895.92"/>
    <n v="3583.6799999999994"/>
    <n v="1"/>
  </r>
  <r>
    <n v="4709"/>
    <s v="CA-2017-138149"/>
    <x v="222"/>
    <d v="2017-06-30T00:00:00"/>
    <x v="2"/>
    <x v="576"/>
    <x v="576"/>
    <x v="0"/>
    <x v="0"/>
    <x v="1"/>
    <x v="1"/>
    <n v="90049"/>
    <x v="1"/>
    <s v="OFF-ST-10002974"/>
    <x v="1"/>
    <x v="4"/>
    <s v="Trav-L-File Heavy-Duty Shuttle II, Black"/>
    <n v="130.71"/>
    <n v="3"/>
    <n v="0"/>
    <n v="39.212999999999994"/>
    <s v="NO"/>
    <n v="0"/>
    <n v="392.13"/>
    <n v="1"/>
  </r>
  <r>
    <n v="4710"/>
    <s v="CA-2017-138149"/>
    <x v="222"/>
    <d v="2017-06-30T00:00:00"/>
    <x v="2"/>
    <x v="576"/>
    <x v="576"/>
    <x v="0"/>
    <x v="0"/>
    <x v="1"/>
    <x v="1"/>
    <n v="90049"/>
    <x v="1"/>
    <s v="OFF-AR-10000255"/>
    <x v="1"/>
    <x v="6"/>
    <s v="Newell 328"/>
    <n v="11.68"/>
    <n v="2"/>
    <n v="0"/>
    <n v="3.0367999999999995"/>
    <s v="NO"/>
    <n v="0"/>
    <n v="23.36"/>
    <n v="1"/>
  </r>
  <r>
    <n v="4711"/>
    <s v="CA-2017-138149"/>
    <x v="222"/>
    <d v="2017-06-30T00:00:00"/>
    <x v="2"/>
    <x v="576"/>
    <x v="576"/>
    <x v="0"/>
    <x v="0"/>
    <x v="1"/>
    <x v="1"/>
    <n v="90049"/>
    <x v="1"/>
    <s v="TEC-AC-10001284"/>
    <x v="2"/>
    <x v="11"/>
    <s v="Enermax Briskie RF Wireless Keyboard and Mouse Combo"/>
    <n v="62.31"/>
    <n v="3"/>
    <n v="0"/>
    <n v="22.4316"/>
    <s v="NO"/>
    <n v="0"/>
    <n v="186.93"/>
    <n v="1"/>
  </r>
  <r>
    <n v="4712"/>
    <s v="CA-2014-112403"/>
    <x v="691"/>
    <d v="2014-03-31T00:00:00"/>
    <x v="3"/>
    <x v="123"/>
    <x v="123"/>
    <x v="0"/>
    <x v="0"/>
    <x v="10"/>
    <x v="9"/>
    <n v="19120"/>
    <x v="3"/>
    <s v="OFF-BI-10003529"/>
    <x v="1"/>
    <x v="8"/>
    <s v="Avery Round Ring Poly Binders"/>
    <n v="0.85200000000000009"/>
    <n v="1"/>
    <n v="0.7"/>
    <n v="-0.59639999999999982"/>
    <s v="NO"/>
    <n v="0.59640000000000004"/>
    <n v="0.25560000000000005"/>
    <n v="0"/>
  </r>
  <r>
    <n v="4713"/>
    <s v="CA-2014-108273"/>
    <x v="757"/>
    <d v="2014-12-21T00:00:00"/>
    <x v="1"/>
    <x v="719"/>
    <x v="719"/>
    <x v="0"/>
    <x v="0"/>
    <x v="114"/>
    <x v="5"/>
    <n v="77340"/>
    <x v="2"/>
    <s v="OFF-PA-10000029"/>
    <x v="1"/>
    <x v="10"/>
    <s v="Xerox 224"/>
    <n v="36.288000000000011"/>
    <n v="7"/>
    <n v="0.2"/>
    <n v="12.700800000000001"/>
    <s v="NO"/>
    <n v="50.803200000000018"/>
    <n v="203.21280000000007"/>
    <n v="5"/>
  </r>
  <r>
    <n v="4714"/>
    <s v="CA-2014-108273"/>
    <x v="757"/>
    <d v="2014-12-21T00:00:00"/>
    <x v="1"/>
    <x v="719"/>
    <x v="719"/>
    <x v="0"/>
    <x v="0"/>
    <x v="114"/>
    <x v="5"/>
    <n v="77340"/>
    <x v="2"/>
    <s v="FUR-FU-10002116"/>
    <x v="0"/>
    <x v="5"/>
    <s v="Tenex Carpeted, Granite-Look or Clear Contemporary Contour Shape Chair Mats"/>
    <n v="56.567999999999998"/>
    <n v="2"/>
    <n v="0.6"/>
    <n v="-74.952600000000004"/>
    <s v="NO"/>
    <n v="67.881599999999992"/>
    <n v="45.254400000000004"/>
    <n v="5"/>
  </r>
  <r>
    <n v="4715"/>
    <s v="CA-2017-121643"/>
    <x v="796"/>
    <d v="2017-05-20T00:00:00"/>
    <x v="2"/>
    <x v="455"/>
    <x v="455"/>
    <x v="0"/>
    <x v="0"/>
    <x v="32"/>
    <x v="21"/>
    <n v="97206"/>
    <x v="1"/>
    <s v="TEC-PH-10002200"/>
    <x v="2"/>
    <x v="7"/>
    <s v="Aastra 6757i CT Wireless VoIP phone"/>
    <n v="344.70400000000001"/>
    <n v="2"/>
    <n v="0.2"/>
    <n v="38.779199999999989"/>
    <s v="NO"/>
    <n v="137.88160000000002"/>
    <n v="551.52639999999997"/>
    <n v="2"/>
  </r>
  <r>
    <n v="4716"/>
    <s v="US-2015-122910"/>
    <x v="793"/>
    <d v="2015-05-16T00:00:00"/>
    <x v="1"/>
    <x v="398"/>
    <x v="398"/>
    <x v="0"/>
    <x v="0"/>
    <x v="103"/>
    <x v="22"/>
    <n v="80027"/>
    <x v="1"/>
    <s v="TEC-PH-10000441"/>
    <x v="2"/>
    <x v="7"/>
    <s v="VTech DS6151"/>
    <n v="201.584"/>
    <n v="2"/>
    <n v="0.2"/>
    <n v="20.158400000000015"/>
    <s v="NO"/>
    <n v="80.633600000000001"/>
    <n v="322.53440000000001"/>
    <n v="4"/>
  </r>
  <r>
    <n v="4717"/>
    <s v="CA-2017-143126"/>
    <x v="734"/>
    <d v="2017-12-07T00:00:00"/>
    <x v="0"/>
    <x v="475"/>
    <x v="475"/>
    <x v="2"/>
    <x v="0"/>
    <x v="4"/>
    <x v="4"/>
    <n v="98115"/>
    <x v="1"/>
    <s v="FUR-TA-10002958"/>
    <x v="0"/>
    <x v="3"/>
    <s v="Bevis Oval Conference Table, Walnut"/>
    <n v="521.96"/>
    <n v="2"/>
    <n v="0"/>
    <n v="88.733199999999954"/>
    <s v="NO"/>
    <n v="0"/>
    <n v="1043.92"/>
    <n v="4"/>
  </r>
  <r>
    <n v="4718"/>
    <s v="CA-2015-129042"/>
    <x v="295"/>
    <d v="2015-12-17T00:00:00"/>
    <x v="1"/>
    <x v="75"/>
    <x v="75"/>
    <x v="0"/>
    <x v="0"/>
    <x v="248"/>
    <x v="39"/>
    <n v="21215"/>
    <x v="3"/>
    <s v="OFF-AR-10001662"/>
    <x v="1"/>
    <x v="6"/>
    <s v="Rogers Handheld Barrel Pencil Sharpener"/>
    <n v="8.2200000000000006"/>
    <n v="3"/>
    <n v="0"/>
    <n v="2.2194000000000007"/>
    <s v="NO"/>
    <n v="0"/>
    <n v="24.660000000000004"/>
    <n v="5"/>
  </r>
  <r>
    <n v="4719"/>
    <s v="CA-2015-109736"/>
    <x v="998"/>
    <d v="2015-10-11T00:00:00"/>
    <x v="2"/>
    <x v="249"/>
    <x v="249"/>
    <x v="1"/>
    <x v="0"/>
    <x v="8"/>
    <x v="1"/>
    <n v="94109"/>
    <x v="1"/>
    <s v="OFF-PA-10004101"/>
    <x v="1"/>
    <x v="10"/>
    <s v="Xerox 1894"/>
    <n v="45.36"/>
    <n v="7"/>
    <n v="0"/>
    <n v="21.772800000000004"/>
    <s v="Yes"/>
    <n v="0"/>
    <n v="317.52"/>
    <n v="1"/>
  </r>
  <r>
    <n v="4720"/>
    <s v="CA-2015-142601"/>
    <x v="24"/>
    <d v="2015-04-20T00:00:00"/>
    <x v="0"/>
    <x v="368"/>
    <x v="368"/>
    <x v="2"/>
    <x v="0"/>
    <x v="1"/>
    <x v="1"/>
    <n v="90004"/>
    <x v="1"/>
    <s v="OFF-ST-10002756"/>
    <x v="1"/>
    <x v="4"/>
    <s v="Tennsco Stur-D-Stor Boltless Shelving, 5 Shelves, 24&quot; Deep, Sand"/>
    <n v="947.17000000000007"/>
    <n v="7"/>
    <n v="0"/>
    <n v="9.4717000000000837"/>
    <s v="Yes"/>
    <n v="0"/>
    <n v="6630.1900000000005"/>
    <n v="2"/>
  </r>
  <r>
    <n v="4721"/>
    <s v="CA-2015-142601"/>
    <x v="24"/>
    <d v="2015-04-20T00:00:00"/>
    <x v="0"/>
    <x v="368"/>
    <x v="368"/>
    <x v="2"/>
    <x v="0"/>
    <x v="1"/>
    <x v="1"/>
    <n v="90004"/>
    <x v="1"/>
    <s v="OFF-PA-10000483"/>
    <x v="1"/>
    <x v="10"/>
    <s v="Xerox 19"/>
    <n v="61.96"/>
    <n v="2"/>
    <n v="0"/>
    <n v="27.881999999999998"/>
    <s v="Yes"/>
    <n v="0"/>
    <n v="123.92"/>
    <n v="2"/>
  </r>
  <r>
    <n v="4722"/>
    <s v="CA-2014-106229"/>
    <x v="159"/>
    <d v="2014-06-11T00:00:00"/>
    <x v="0"/>
    <x v="749"/>
    <x v="749"/>
    <x v="0"/>
    <x v="0"/>
    <x v="34"/>
    <x v="10"/>
    <n v="60505"/>
    <x v="2"/>
    <s v="FUR-TA-10002041"/>
    <x v="0"/>
    <x v="3"/>
    <s v="Bevis Round Conference Table Top, X-Base"/>
    <n v="268.935"/>
    <n v="3"/>
    <n v="0.5"/>
    <n v="-209.76929999999999"/>
    <s v="NO"/>
    <n v="403.40250000000003"/>
    <n v="403.40250000000003"/>
    <n v="4"/>
  </r>
  <r>
    <n v="4723"/>
    <s v="US-2017-135230"/>
    <x v="853"/>
    <d v="2017-09-07T00:00:00"/>
    <x v="1"/>
    <x v="278"/>
    <x v="278"/>
    <x v="2"/>
    <x v="0"/>
    <x v="4"/>
    <x v="4"/>
    <n v="98103"/>
    <x v="1"/>
    <s v="OFF-AR-10001166"/>
    <x v="1"/>
    <x v="6"/>
    <s v="Staples in misc. colors"/>
    <n v="7.58"/>
    <n v="1"/>
    <n v="0"/>
    <n v="2.9561999999999999"/>
    <s v="NO"/>
    <n v="0"/>
    <n v="7.58"/>
    <n v="6"/>
  </r>
  <r>
    <n v="4724"/>
    <s v="CA-2016-159653"/>
    <x v="730"/>
    <d v="2016-05-22T00:00:00"/>
    <x v="3"/>
    <x v="223"/>
    <x v="223"/>
    <x v="0"/>
    <x v="0"/>
    <x v="417"/>
    <x v="32"/>
    <n v="30605"/>
    <x v="0"/>
    <s v="OFF-LA-10004345"/>
    <x v="1"/>
    <x v="2"/>
    <s v="Avery 493"/>
    <n v="14.73"/>
    <n v="3"/>
    <n v="0"/>
    <n v="7.2176999999999998"/>
    <s v="NO"/>
    <n v="0"/>
    <n v="44.19"/>
    <n v="0"/>
  </r>
  <r>
    <n v="4725"/>
    <s v="CA-2016-131968"/>
    <x v="583"/>
    <d v="2016-11-15T00:00:00"/>
    <x v="1"/>
    <x v="697"/>
    <x v="697"/>
    <x v="2"/>
    <x v="0"/>
    <x v="264"/>
    <x v="2"/>
    <n v="32712"/>
    <x v="0"/>
    <s v="OFF-BI-10002852"/>
    <x v="1"/>
    <x v="8"/>
    <s v="Ibico Standard Transparent Covers"/>
    <n v="9.8880000000000017"/>
    <n v="2"/>
    <n v="0.7"/>
    <n v="-6.921599999999998"/>
    <s v="NO"/>
    <n v="13.843200000000001"/>
    <n v="5.9328000000000021"/>
    <n v="4"/>
  </r>
  <r>
    <n v="4726"/>
    <s v="CA-2016-131968"/>
    <x v="583"/>
    <d v="2016-11-15T00:00:00"/>
    <x v="1"/>
    <x v="697"/>
    <x v="697"/>
    <x v="2"/>
    <x v="0"/>
    <x v="264"/>
    <x v="2"/>
    <n v="32712"/>
    <x v="0"/>
    <s v="OFF-AP-10001058"/>
    <x v="1"/>
    <x v="9"/>
    <s v="Sanyo 2.5 Cubic Foot Mid-Size Office Refrigerators"/>
    <n v="671.5440000000001"/>
    <n v="3"/>
    <n v="0.2"/>
    <n v="50.36579999999995"/>
    <s v="NO"/>
    <n v="402.92640000000006"/>
    <n v="1611.7056000000002"/>
    <n v="4"/>
  </r>
  <r>
    <n v="4727"/>
    <s v="CA-2014-119151"/>
    <x v="641"/>
    <d v="2014-11-29T00:00:00"/>
    <x v="0"/>
    <x v="486"/>
    <x v="486"/>
    <x v="2"/>
    <x v="0"/>
    <x v="20"/>
    <x v="15"/>
    <n v="10009"/>
    <x v="3"/>
    <s v="OFF-ST-10003470"/>
    <x v="1"/>
    <x v="4"/>
    <s v="Tennsco Snap-Together Open Shelving Units, Starter Sets and Add-On Units"/>
    <n v="1117.92"/>
    <n v="4"/>
    <n v="0"/>
    <n v="55.895999999999958"/>
    <s v="NO"/>
    <n v="0"/>
    <n v="4471.68"/>
    <n v="4"/>
  </r>
  <r>
    <n v="4728"/>
    <s v="CA-2014-119151"/>
    <x v="641"/>
    <d v="2014-11-29T00:00:00"/>
    <x v="0"/>
    <x v="486"/>
    <x v="486"/>
    <x v="2"/>
    <x v="0"/>
    <x v="20"/>
    <x v="15"/>
    <n v="10009"/>
    <x v="3"/>
    <s v="FUR-BO-10003159"/>
    <x v="0"/>
    <x v="0"/>
    <s v="Sauder Camden County Collection Libraries, Planked Cherry Finish"/>
    <n v="275.952"/>
    <n v="3"/>
    <n v="0.2"/>
    <n v="-37.943400000000025"/>
    <s v="NO"/>
    <n v="165.5712"/>
    <n v="662.28480000000002"/>
    <n v="4"/>
  </r>
  <r>
    <n v="4729"/>
    <s v="CA-2014-123323"/>
    <x v="845"/>
    <d v="2014-11-12T00:00:00"/>
    <x v="1"/>
    <x v="23"/>
    <x v="23"/>
    <x v="0"/>
    <x v="0"/>
    <x v="8"/>
    <x v="1"/>
    <n v="94110"/>
    <x v="1"/>
    <s v="OFF-BI-10003684"/>
    <x v="1"/>
    <x v="8"/>
    <s v="Wilson Jones Legal Size Ring Binders"/>
    <n v="123.14399999999999"/>
    <n v="7"/>
    <n v="0.2"/>
    <n v="46.178999999999988"/>
    <s v="NO"/>
    <n v="172.4016"/>
    <n v="689.60639999999989"/>
    <n v="5"/>
  </r>
  <r>
    <n v="4730"/>
    <s v="CA-2016-124681"/>
    <x v="427"/>
    <d v="2016-07-23T00:00:00"/>
    <x v="0"/>
    <x v="603"/>
    <x v="603"/>
    <x v="0"/>
    <x v="0"/>
    <x v="61"/>
    <x v="5"/>
    <n v="75217"/>
    <x v="2"/>
    <s v="TEC-AC-10000487"/>
    <x v="2"/>
    <x v="11"/>
    <s v="SanDisk Cruzer 4 GB USB Flash Drive"/>
    <n v="15.576000000000001"/>
    <n v="3"/>
    <n v="0.2"/>
    <n v="3.3098999999999998"/>
    <s v="NO"/>
    <n v="9.345600000000001"/>
    <n v="37.382400000000004"/>
    <n v="5"/>
  </r>
  <r>
    <n v="4731"/>
    <s v="US-2015-103996"/>
    <x v="368"/>
    <d v="2015-03-31T00:00:00"/>
    <x v="0"/>
    <x v="579"/>
    <x v="579"/>
    <x v="0"/>
    <x v="0"/>
    <x v="70"/>
    <x v="1"/>
    <n v="92105"/>
    <x v="1"/>
    <s v="OFF-PA-10001736"/>
    <x v="1"/>
    <x v="10"/>
    <s v="Xerox 1880"/>
    <n v="212.64"/>
    <n v="6"/>
    <n v="0"/>
    <n v="99.940799999999982"/>
    <s v="NO"/>
    <n v="0"/>
    <n v="1275.8399999999999"/>
    <n v="2"/>
  </r>
  <r>
    <n v="4732"/>
    <s v="US-2015-103996"/>
    <x v="368"/>
    <d v="2015-03-31T00:00:00"/>
    <x v="0"/>
    <x v="579"/>
    <x v="579"/>
    <x v="0"/>
    <x v="0"/>
    <x v="70"/>
    <x v="1"/>
    <n v="92105"/>
    <x v="1"/>
    <s v="OFF-PA-10001609"/>
    <x v="1"/>
    <x v="10"/>
    <s v="Tops Wirebound Message Log Books"/>
    <n v="9.870000000000001"/>
    <n v="3"/>
    <n v="0"/>
    <n v="4.5401999999999996"/>
    <s v="NO"/>
    <n v="0"/>
    <n v="29.610000000000003"/>
    <n v="2"/>
  </r>
  <r>
    <n v="4733"/>
    <s v="US-2015-103996"/>
    <x v="368"/>
    <d v="2015-03-31T00:00:00"/>
    <x v="0"/>
    <x v="579"/>
    <x v="579"/>
    <x v="0"/>
    <x v="0"/>
    <x v="70"/>
    <x v="1"/>
    <n v="92105"/>
    <x v="1"/>
    <s v="TEC-AC-10003116"/>
    <x v="2"/>
    <x v="11"/>
    <s v="Memorex Froggy Flash Drive 8 GB"/>
    <n v="53.25"/>
    <n v="3"/>
    <n v="0"/>
    <n v="20.767499999999998"/>
    <s v="NO"/>
    <n v="0"/>
    <n v="159.75"/>
    <n v="2"/>
  </r>
  <r>
    <n v="4734"/>
    <s v="US-2015-103996"/>
    <x v="368"/>
    <d v="2015-03-31T00:00:00"/>
    <x v="0"/>
    <x v="579"/>
    <x v="579"/>
    <x v="0"/>
    <x v="0"/>
    <x v="70"/>
    <x v="1"/>
    <n v="92105"/>
    <x v="1"/>
    <s v="FUR-FU-10004586"/>
    <x v="0"/>
    <x v="5"/>
    <s v="G.E. Longer-Life Indoor Recessed Floodlight Bulbs"/>
    <n v="19.919999999999998"/>
    <n v="3"/>
    <n v="0"/>
    <n v="9.5615999999999985"/>
    <s v="NO"/>
    <n v="0"/>
    <n v="59.759999999999991"/>
    <n v="2"/>
  </r>
  <r>
    <n v="4735"/>
    <s v="CA-2016-120530"/>
    <x v="281"/>
    <d v="2016-04-12T00:00:00"/>
    <x v="1"/>
    <x v="114"/>
    <x v="114"/>
    <x v="1"/>
    <x v="0"/>
    <x v="20"/>
    <x v="15"/>
    <n v="10035"/>
    <x v="3"/>
    <s v="FUR-CH-10000454"/>
    <x v="0"/>
    <x v="1"/>
    <s v="Hon Deluxe Fabric Upholstered Stacking Chairs, Rounded Back"/>
    <n v="658.74599999999998"/>
    <n v="3"/>
    <n v="0.1"/>
    <n v="146.38799999999998"/>
    <s v="NO"/>
    <n v="197.62379999999999"/>
    <n v="1778.6141999999998"/>
    <n v="5"/>
  </r>
  <r>
    <n v="4736"/>
    <s v="CA-2015-155054"/>
    <x v="385"/>
    <d v="2015-06-19T00:00:00"/>
    <x v="1"/>
    <x v="390"/>
    <x v="390"/>
    <x v="2"/>
    <x v="0"/>
    <x v="412"/>
    <x v="43"/>
    <n v="4240"/>
    <x v="3"/>
    <s v="OFF-BI-10004970"/>
    <x v="1"/>
    <x v="8"/>
    <s v="ACCOHIDE 3-Ring Binder, Blue, 1&quot;"/>
    <n v="8.26"/>
    <n v="2"/>
    <n v="0"/>
    <n v="3.8822000000000001"/>
    <s v="NO"/>
    <n v="0"/>
    <n v="16.52"/>
    <n v="6"/>
  </r>
  <r>
    <n v="4737"/>
    <s v="CA-2015-155054"/>
    <x v="385"/>
    <d v="2015-06-19T00:00:00"/>
    <x v="1"/>
    <x v="390"/>
    <x v="390"/>
    <x v="2"/>
    <x v="0"/>
    <x v="412"/>
    <x v="43"/>
    <n v="4240"/>
    <x v="3"/>
    <s v="OFF-BI-10002824"/>
    <x v="1"/>
    <x v="8"/>
    <s v="Recycled Easel Ring Binders"/>
    <n v="29.84"/>
    <n v="2"/>
    <n v="0"/>
    <n v="13.427999999999997"/>
    <s v="NO"/>
    <n v="0"/>
    <n v="59.68"/>
    <n v="6"/>
  </r>
  <r>
    <n v="4738"/>
    <s v="CA-2015-155054"/>
    <x v="385"/>
    <d v="2015-06-19T00:00:00"/>
    <x v="1"/>
    <x v="390"/>
    <x v="390"/>
    <x v="2"/>
    <x v="0"/>
    <x v="412"/>
    <x v="43"/>
    <n v="4240"/>
    <x v="3"/>
    <s v="TEC-AC-10003657"/>
    <x v="2"/>
    <x v="11"/>
    <s v="Lenovo 17-Key USB Numeric Keypad"/>
    <n v="67.98"/>
    <n v="2"/>
    <n v="0"/>
    <n v="14.955599999999997"/>
    <s v="NO"/>
    <n v="0"/>
    <n v="135.96"/>
    <n v="6"/>
  </r>
  <r>
    <n v="4739"/>
    <s v="CA-2015-105725"/>
    <x v="954"/>
    <d v="2015-02-24T00:00:00"/>
    <x v="1"/>
    <x v="150"/>
    <x v="150"/>
    <x v="0"/>
    <x v="0"/>
    <x v="85"/>
    <x v="1"/>
    <n v="90805"/>
    <x v="1"/>
    <s v="OFF-LA-10003510"/>
    <x v="1"/>
    <x v="2"/>
    <s v="Avery 4027 File Folder Labels for Dot Matrix Printers, 5000 Labels per Box, White"/>
    <n v="61.06"/>
    <n v="2"/>
    <n v="0"/>
    <n v="28.087600000000002"/>
    <s v="NO"/>
    <n v="0"/>
    <n v="122.12"/>
    <n v="6"/>
  </r>
  <r>
    <n v="4740"/>
    <s v="CA-2015-105725"/>
    <x v="954"/>
    <d v="2015-02-24T00:00:00"/>
    <x v="1"/>
    <x v="150"/>
    <x v="150"/>
    <x v="0"/>
    <x v="0"/>
    <x v="85"/>
    <x v="1"/>
    <n v="90805"/>
    <x v="1"/>
    <s v="FUR-TA-10001676"/>
    <x v="0"/>
    <x v="3"/>
    <s v="Hon 61000 Series Interactive Training Tables"/>
    <n v="35.544000000000004"/>
    <n v="1"/>
    <n v="0.2"/>
    <n v="-0.88860000000000205"/>
    <s v="NO"/>
    <n v="7.1088000000000013"/>
    <n v="28.435200000000002"/>
    <n v="6"/>
  </r>
  <r>
    <n v="4741"/>
    <s v="CA-2017-164364"/>
    <x v="105"/>
    <d v="2017-11-16T00:00:00"/>
    <x v="1"/>
    <x v="394"/>
    <x v="394"/>
    <x v="0"/>
    <x v="0"/>
    <x v="4"/>
    <x v="4"/>
    <n v="98115"/>
    <x v="1"/>
    <s v="OFF-LA-10004853"/>
    <x v="1"/>
    <x v="2"/>
    <s v="Avery 483"/>
    <n v="9.9600000000000009"/>
    <n v="2"/>
    <n v="0"/>
    <n v="4.5815999999999999"/>
    <s v="NO"/>
    <n v="0"/>
    <n v="19.920000000000002"/>
    <n v="4"/>
  </r>
  <r>
    <n v="4742"/>
    <s v="CA-2017-164364"/>
    <x v="105"/>
    <d v="2017-11-16T00:00:00"/>
    <x v="1"/>
    <x v="394"/>
    <x v="394"/>
    <x v="0"/>
    <x v="0"/>
    <x v="4"/>
    <x v="4"/>
    <n v="98115"/>
    <x v="1"/>
    <s v="OFF-AR-10000315"/>
    <x v="1"/>
    <x v="6"/>
    <s v="Dixon Ticonderoga Maple Cedar Pencil, #2"/>
    <n v="9.2099999999999991"/>
    <n v="3"/>
    <n v="0"/>
    <n v="2.3025000000000002"/>
    <s v="NO"/>
    <n v="0"/>
    <n v="27.629999999999995"/>
    <n v="4"/>
  </r>
  <r>
    <n v="4743"/>
    <s v="CA-2017-164364"/>
    <x v="105"/>
    <d v="2017-11-16T00:00:00"/>
    <x v="1"/>
    <x v="394"/>
    <x v="394"/>
    <x v="0"/>
    <x v="0"/>
    <x v="4"/>
    <x v="4"/>
    <n v="98115"/>
    <x v="1"/>
    <s v="OFF-SU-10000381"/>
    <x v="1"/>
    <x v="14"/>
    <s v="Acme Forged Steel Scissors with Black Enamel Handles"/>
    <n v="27.93"/>
    <n v="3"/>
    <n v="0"/>
    <n v="8.0996999999999986"/>
    <s v="NO"/>
    <n v="0"/>
    <n v="83.789999999999992"/>
    <n v="4"/>
  </r>
  <r>
    <n v="4744"/>
    <s v="CA-2017-168123"/>
    <x v="916"/>
    <d v="2017-03-05T00:00:00"/>
    <x v="3"/>
    <x v="148"/>
    <x v="148"/>
    <x v="0"/>
    <x v="0"/>
    <x v="30"/>
    <x v="11"/>
    <n v="55901"/>
    <x v="2"/>
    <s v="OFF-FA-10002763"/>
    <x v="1"/>
    <x v="13"/>
    <s v="Advantus Map Pennant Flags and Round Head Tacks"/>
    <n v="7.9"/>
    <n v="2"/>
    <n v="0"/>
    <n v="2.5279999999999996"/>
    <s v="NO"/>
    <n v="0"/>
    <n v="15.8"/>
    <n v="0"/>
  </r>
  <r>
    <n v="4745"/>
    <s v="CA-2017-168123"/>
    <x v="916"/>
    <d v="2017-03-05T00:00:00"/>
    <x v="3"/>
    <x v="148"/>
    <x v="148"/>
    <x v="0"/>
    <x v="0"/>
    <x v="30"/>
    <x v="11"/>
    <n v="55901"/>
    <x v="2"/>
    <s v="OFF-ST-10000877"/>
    <x v="1"/>
    <x v="4"/>
    <s v="Recycled Steel Personal File for Standard File Folders"/>
    <n v="221.16"/>
    <n v="4"/>
    <n v="0"/>
    <n v="57.501599999999996"/>
    <s v="NO"/>
    <n v="0"/>
    <n v="884.64"/>
    <n v="0"/>
  </r>
  <r>
    <n v="4746"/>
    <s v="CA-2017-168123"/>
    <x v="916"/>
    <d v="2017-03-05T00:00:00"/>
    <x v="3"/>
    <x v="148"/>
    <x v="148"/>
    <x v="0"/>
    <x v="0"/>
    <x v="30"/>
    <x v="11"/>
    <n v="55901"/>
    <x v="2"/>
    <s v="OFF-BI-10001071"/>
    <x v="1"/>
    <x v="8"/>
    <s v="GBC ProClick Punch Binding System"/>
    <n v="127.96"/>
    <n v="2"/>
    <n v="0"/>
    <n v="62.700400000000002"/>
    <s v="NO"/>
    <n v="0"/>
    <n v="255.92"/>
    <n v="0"/>
  </r>
  <r>
    <n v="4747"/>
    <s v="CA-2017-168123"/>
    <x v="916"/>
    <d v="2017-03-05T00:00:00"/>
    <x v="3"/>
    <x v="148"/>
    <x v="148"/>
    <x v="0"/>
    <x v="0"/>
    <x v="30"/>
    <x v="11"/>
    <n v="55901"/>
    <x v="2"/>
    <s v="OFF-BI-10001097"/>
    <x v="1"/>
    <x v="8"/>
    <s v="Avery Hole Reinforcements"/>
    <n v="18.690000000000001"/>
    <n v="3"/>
    <n v="0"/>
    <n v="9.158100000000001"/>
    <s v="NO"/>
    <n v="0"/>
    <n v="56.070000000000007"/>
    <n v="0"/>
  </r>
  <r>
    <n v="4748"/>
    <s v="CA-2016-120005"/>
    <x v="840"/>
    <d v="2016-03-03T00:00:00"/>
    <x v="3"/>
    <x v="378"/>
    <x v="378"/>
    <x v="1"/>
    <x v="0"/>
    <x v="8"/>
    <x v="1"/>
    <n v="94110"/>
    <x v="1"/>
    <s v="OFF-SU-10004782"/>
    <x v="1"/>
    <x v="14"/>
    <s v="Elite 5&quot; Scissors"/>
    <n v="25.349999999999998"/>
    <n v="3"/>
    <n v="0"/>
    <n v="7.6049999999999978"/>
    <s v="NO"/>
    <n v="0"/>
    <n v="76.05"/>
    <n v="0"/>
  </r>
  <r>
    <n v="4749"/>
    <s v="CA-2016-120005"/>
    <x v="840"/>
    <d v="2016-03-03T00:00:00"/>
    <x v="3"/>
    <x v="378"/>
    <x v="378"/>
    <x v="1"/>
    <x v="0"/>
    <x v="8"/>
    <x v="1"/>
    <n v="94110"/>
    <x v="1"/>
    <s v="FUR-FU-10000672"/>
    <x v="0"/>
    <x v="5"/>
    <s v="Executive Impressions 10&quot; Spectator Wall Clock"/>
    <n v="35.28"/>
    <n v="3"/>
    <n v="0"/>
    <n v="11.995199999999997"/>
    <s v="NO"/>
    <n v="0"/>
    <n v="105.84"/>
    <n v="0"/>
  </r>
  <r>
    <n v="4750"/>
    <s v="CA-2016-123526"/>
    <x v="435"/>
    <d v="2016-12-25T00:00:00"/>
    <x v="2"/>
    <x v="296"/>
    <x v="296"/>
    <x v="1"/>
    <x v="0"/>
    <x v="4"/>
    <x v="4"/>
    <n v="98103"/>
    <x v="1"/>
    <s v="OFF-PA-10002986"/>
    <x v="1"/>
    <x v="10"/>
    <s v="Xerox 1898"/>
    <n v="33.4"/>
    <n v="5"/>
    <n v="0"/>
    <n v="16.032"/>
    <s v="Yes"/>
    <n v="0"/>
    <n v="167"/>
    <n v="1"/>
  </r>
  <r>
    <n v="4751"/>
    <s v="CA-2016-127649"/>
    <x v="877"/>
    <d v="2016-10-09T00:00:00"/>
    <x v="2"/>
    <x v="393"/>
    <x v="393"/>
    <x v="1"/>
    <x v="0"/>
    <x v="258"/>
    <x v="4"/>
    <n v="99207"/>
    <x v="1"/>
    <s v="TEC-MA-10001972"/>
    <x v="2"/>
    <x v="15"/>
    <s v="Okidata C331dn Printer"/>
    <n v="837.59999999999991"/>
    <n v="3"/>
    <n v="0.2"/>
    <n v="62.82000000000005"/>
    <s v="NO"/>
    <n v="502.55999999999995"/>
    <n v="2010.2399999999998"/>
    <n v="2"/>
  </r>
  <r>
    <n v="4752"/>
    <s v="CA-2016-159989"/>
    <x v="10"/>
    <d v="2016-12-13T00:00:00"/>
    <x v="1"/>
    <x v="12"/>
    <x v="12"/>
    <x v="0"/>
    <x v="0"/>
    <x v="47"/>
    <x v="18"/>
    <n v="37064"/>
    <x v="0"/>
    <s v="TEC-PH-10000169"/>
    <x v="2"/>
    <x v="7"/>
    <s v="ARKON Windshield Dashboard Air Vent Car Mount Holder"/>
    <n v="40.68"/>
    <n v="3"/>
    <n v="0.2"/>
    <n v="-9.153000000000004"/>
    <s v="NO"/>
    <n v="24.408000000000001"/>
    <n v="97.631999999999991"/>
    <n v="4"/>
  </r>
  <r>
    <n v="4753"/>
    <s v="CA-2017-103499"/>
    <x v="225"/>
    <d v="2017-11-24T00:00:00"/>
    <x v="1"/>
    <x v="301"/>
    <x v="301"/>
    <x v="0"/>
    <x v="0"/>
    <x v="25"/>
    <x v="18"/>
    <n v="38301"/>
    <x v="0"/>
    <s v="FUR-CH-10001482"/>
    <x v="0"/>
    <x v="1"/>
    <s v="Office Star - Mesh Screen back chair with Vinyl seat"/>
    <n v="209.56799999999998"/>
    <n v="2"/>
    <n v="0.2"/>
    <n v="-23.576400000000007"/>
    <s v="NO"/>
    <n v="83.827200000000005"/>
    <n v="335.30879999999996"/>
    <n v="4"/>
  </r>
  <r>
    <n v="4754"/>
    <s v="US-2015-167220"/>
    <x v="295"/>
    <d v="2015-12-16T00:00:00"/>
    <x v="1"/>
    <x v="102"/>
    <x v="102"/>
    <x v="0"/>
    <x v="0"/>
    <x v="89"/>
    <x v="5"/>
    <n v="78745"/>
    <x v="2"/>
    <s v="TEC-AC-10002018"/>
    <x v="2"/>
    <x v="11"/>
    <s v="AmazonBasics 3-Button USB Wired Mouse"/>
    <n v="22.368000000000002"/>
    <n v="4"/>
    <n v="0.2"/>
    <n v="6.4308000000000014"/>
    <s v="NO"/>
    <n v="17.894400000000001"/>
    <n v="71.577600000000004"/>
    <n v="4"/>
  </r>
  <r>
    <n v="4755"/>
    <s v="CA-2017-126354"/>
    <x v="447"/>
    <d v="2017-02-08T00:00:00"/>
    <x v="1"/>
    <x v="618"/>
    <x v="618"/>
    <x v="0"/>
    <x v="0"/>
    <x v="95"/>
    <x v="2"/>
    <n v="33024"/>
    <x v="0"/>
    <s v="OFF-BI-10000301"/>
    <x v="1"/>
    <x v="8"/>
    <s v="GBC Instant Report Kit"/>
    <n v="3.8820000000000006"/>
    <n v="2"/>
    <n v="0.7"/>
    <n v="-2.5880000000000001"/>
    <s v="NO"/>
    <n v="5.4348000000000001"/>
    <n v="2.329200000000001"/>
    <n v="5"/>
  </r>
  <r>
    <n v="4756"/>
    <s v="CA-2017-126354"/>
    <x v="447"/>
    <d v="2017-02-08T00:00:00"/>
    <x v="1"/>
    <x v="618"/>
    <x v="618"/>
    <x v="0"/>
    <x v="0"/>
    <x v="95"/>
    <x v="2"/>
    <n v="33024"/>
    <x v="0"/>
    <s v="OFF-PA-10004381"/>
    <x v="1"/>
    <x v="10"/>
    <s v="14-7/8 x 11 Blue Bar Computer Printout Paper"/>
    <n v="115.29600000000001"/>
    <n v="3"/>
    <n v="0.2"/>
    <n v="40.353599999999986"/>
    <s v="NO"/>
    <n v="69.177600000000012"/>
    <n v="276.71040000000005"/>
    <n v="5"/>
  </r>
  <r>
    <n v="4757"/>
    <s v="CA-2017-169817"/>
    <x v="296"/>
    <d v="2017-09-25T00:00:00"/>
    <x v="1"/>
    <x v="12"/>
    <x v="12"/>
    <x v="0"/>
    <x v="0"/>
    <x v="10"/>
    <x v="9"/>
    <n v="19143"/>
    <x v="3"/>
    <s v="OFF-BI-10004141"/>
    <x v="1"/>
    <x v="8"/>
    <s v="Insertable Tab Indexes For Data Binders"/>
    <n v="1.9080000000000004"/>
    <n v="2"/>
    <n v="0.7"/>
    <n v="-1.5264000000000002"/>
    <s v="NO"/>
    <n v="2.6712000000000002"/>
    <n v="1.1448000000000005"/>
    <n v="4"/>
  </r>
  <r>
    <n v="4758"/>
    <s v="US-2017-144582"/>
    <x v="504"/>
    <d v="2017-05-05T00:00:00"/>
    <x v="1"/>
    <x v="679"/>
    <x v="679"/>
    <x v="2"/>
    <x v="0"/>
    <x v="414"/>
    <x v="10"/>
    <n v="61832"/>
    <x v="2"/>
    <s v="OFF-BI-10001575"/>
    <x v="1"/>
    <x v="8"/>
    <s v="GBC Linen Binding Covers"/>
    <n v="43.371999999999993"/>
    <n v="7"/>
    <n v="0.8"/>
    <n v="-69.395200000000031"/>
    <s v="NO"/>
    <n v="242.88319999999996"/>
    <n v="60.720799999999969"/>
    <n v="5"/>
  </r>
  <r>
    <n v="4759"/>
    <s v="CA-2014-121573"/>
    <x v="935"/>
    <d v="2014-11-07T00:00:00"/>
    <x v="1"/>
    <x v="611"/>
    <x v="611"/>
    <x v="0"/>
    <x v="0"/>
    <x v="20"/>
    <x v="15"/>
    <n v="10009"/>
    <x v="3"/>
    <s v="TEC-PH-10000984"/>
    <x v="2"/>
    <x v="7"/>
    <s v="Panasonic KX-TG9471B"/>
    <n v="783.96"/>
    <n v="4"/>
    <n v="0"/>
    <n v="219.50880000000006"/>
    <s v="NO"/>
    <n v="0"/>
    <n v="3135.84"/>
    <n v="4"/>
  </r>
  <r>
    <n v="4760"/>
    <s v="CA-2014-121573"/>
    <x v="935"/>
    <d v="2014-11-07T00:00:00"/>
    <x v="1"/>
    <x v="611"/>
    <x v="611"/>
    <x v="0"/>
    <x v="0"/>
    <x v="20"/>
    <x v="15"/>
    <n v="10009"/>
    <x v="3"/>
    <s v="OFF-BI-10000666"/>
    <x v="1"/>
    <x v="8"/>
    <s v="Surelock Post Binders"/>
    <n v="48.896000000000001"/>
    <n v="2"/>
    <n v="0.2"/>
    <n v="18.335999999999999"/>
    <s v="NO"/>
    <n v="19.558400000000002"/>
    <n v="78.233599999999996"/>
    <n v="4"/>
  </r>
  <r>
    <n v="4761"/>
    <s v="CA-2014-121573"/>
    <x v="935"/>
    <d v="2014-11-07T00:00:00"/>
    <x v="1"/>
    <x v="611"/>
    <x v="611"/>
    <x v="0"/>
    <x v="0"/>
    <x v="20"/>
    <x v="15"/>
    <n v="10009"/>
    <x v="3"/>
    <s v="OFF-BI-10003712"/>
    <x v="1"/>
    <x v="8"/>
    <s v="Acco Pressboard Covers with Storage Hooks, 14 7/8&quot; x 11&quot;, Light Blue"/>
    <n v="7.8560000000000008"/>
    <n v="2"/>
    <n v="0.2"/>
    <n v="2.8477999999999994"/>
    <s v="NO"/>
    <n v="3.1424000000000003"/>
    <n v="12.569600000000001"/>
    <n v="4"/>
  </r>
  <r>
    <n v="4762"/>
    <s v="CA-2016-117660"/>
    <x v="945"/>
    <d v="2017-01-04T00:00:00"/>
    <x v="1"/>
    <x v="298"/>
    <x v="298"/>
    <x v="0"/>
    <x v="0"/>
    <x v="38"/>
    <x v="24"/>
    <n v="43229"/>
    <x v="3"/>
    <s v="OFF-LA-10003720"/>
    <x v="1"/>
    <x v="2"/>
    <s v="Avery 487"/>
    <n v="5.9039999999999999"/>
    <n v="2"/>
    <n v="0.2"/>
    <n v="1.9925999999999999"/>
    <s v="NO"/>
    <n v="2.3616000000000001"/>
    <n v="9.4464000000000006"/>
    <n v="5"/>
  </r>
  <r>
    <n v="4763"/>
    <s v="CA-2016-117660"/>
    <x v="945"/>
    <d v="2017-01-04T00:00:00"/>
    <x v="1"/>
    <x v="298"/>
    <x v="298"/>
    <x v="0"/>
    <x v="0"/>
    <x v="38"/>
    <x v="24"/>
    <n v="43229"/>
    <x v="3"/>
    <s v="OFF-SU-10001664"/>
    <x v="1"/>
    <x v="14"/>
    <s v="Acme Office Executive Series Stainless Steel Trimmers"/>
    <n v="13.712000000000002"/>
    <n v="2"/>
    <n v="0.2"/>
    <n v="1.0284"/>
    <s v="NO"/>
    <n v="5.4848000000000008"/>
    <n v="21.939200000000003"/>
    <n v="5"/>
  </r>
  <r>
    <n v="4764"/>
    <s v="CA-2014-112851"/>
    <x v="328"/>
    <d v="2014-09-21T00:00:00"/>
    <x v="1"/>
    <x v="749"/>
    <x v="749"/>
    <x v="0"/>
    <x v="0"/>
    <x v="374"/>
    <x v="1"/>
    <n v="91911"/>
    <x v="1"/>
    <s v="OFF-EN-10001453"/>
    <x v="1"/>
    <x v="12"/>
    <s v="Tyvek Interoffice Envelopes, 9 1/2&quot; x 12 1/2&quot;, 100/Box"/>
    <n v="182.94"/>
    <n v="3"/>
    <n v="0"/>
    <n v="85.981799999999993"/>
    <s v="NO"/>
    <n v="0"/>
    <n v="548.81999999999994"/>
    <n v="4"/>
  </r>
  <r>
    <n v="4765"/>
    <s v="CA-2017-123701"/>
    <x v="221"/>
    <d v="2017-11-27T00:00:00"/>
    <x v="2"/>
    <x v="310"/>
    <x v="310"/>
    <x v="0"/>
    <x v="0"/>
    <x v="8"/>
    <x v="1"/>
    <n v="94110"/>
    <x v="1"/>
    <s v="OFF-AR-10001860"/>
    <x v="1"/>
    <x v="6"/>
    <s v="BIC Liqua Brite Liner"/>
    <n v="27.76"/>
    <n v="4"/>
    <n v="0"/>
    <n v="9.9936000000000007"/>
    <s v="NO"/>
    <n v="0"/>
    <n v="111.04"/>
    <n v="3"/>
  </r>
  <r>
    <n v="4766"/>
    <s v="CA-2015-118227"/>
    <x v="999"/>
    <d v="2015-04-28T00:00:00"/>
    <x v="1"/>
    <x v="489"/>
    <x v="489"/>
    <x v="2"/>
    <x v="0"/>
    <x v="20"/>
    <x v="15"/>
    <n v="10009"/>
    <x v="3"/>
    <s v="OFF-AR-10001044"/>
    <x v="1"/>
    <x v="6"/>
    <s v="BOSTON Ranger #55 Pencil Sharpener, Black"/>
    <n v="25.99"/>
    <n v="1"/>
    <n v="0"/>
    <n v="7.5370999999999988"/>
    <s v="NO"/>
    <n v="0"/>
    <n v="25.99"/>
    <n v="4"/>
  </r>
  <r>
    <n v="4767"/>
    <s v="CA-2015-123155"/>
    <x v="1000"/>
    <d v="2015-03-12T00:00:00"/>
    <x v="2"/>
    <x v="374"/>
    <x v="374"/>
    <x v="1"/>
    <x v="0"/>
    <x v="52"/>
    <x v="5"/>
    <n v="78207"/>
    <x v="2"/>
    <s v="TEC-AC-10002473"/>
    <x v="2"/>
    <x v="11"/>
    <s v="Maxell 4.7GB DVD-R"/>
    <n v="113.52000000000001"/>
    <n v="5"/>
    <n v="0.2"/>
    <n v="29.798999999999999"/>
    <s v="NO"/>
    <n v="113.52000000000001"/>
    <n v="454.08000000000004"/>
    <n v="3"/>
  </r>
  <r>
    <n v="4768"/>
    <s v="CA-2015-123155"/>
    <x v="1000"/>
    <d v="2015-03-12T00:00:00"/>
    <x v="2"/>
    <x v="374"/>
    <x v="374"/>
    <x v="1"/>
    <x v="0"/>
    <x v="52"/>
    <x v="5"/>
    <n v="78207"/>
    <x v="2"/>
    <s v="TEC-PH-10001809"/>
    <x v="2"/>
    <x v="7"/>
    <s v="Panasonic KX T7736-B Digital phone"/>
    <n v="359.88"/>
    <n v="3"/>
    <n v="0.2"/>
    <n v="22.492499999999993"/>
    <s v="NO"/>
    <n v="215.928"/>
    <n v="863.71199999999988"/>
    <n v="3"/>
  </r>
  <r>
    <n v="4769"/>
    <s v="CA-2017-158883"/>
    <x v="455"/>
    <d v="2017-06-03T00:00:00"/>
    <x v="3"/>
    <x v="750"/>
    <x v="750"/>
    <x v="0"/>
    <x v="0"/>
    <x v="108"/>
    <x v="3"/>
    <n v="28540"/>
    <x v="0"/>
    <s v="OFF-PA-10004733"/>
    <x v="1"/>
    <x v="10"/>
    <s v="Things To Do Today Spiral Book"/>
    <n v="25.344000000000001"/>
    <n v="4"/>
    <n v="0.2"/>
    <n v="9.1871999999999989"/>
    <s v="NO"/>
    <n v="20.275200000000002"/>
    <n v="81.100800000000007"/>
    <n v="1"/>
  </r>
  <r>
    <n v="4770"/>
    <s v="US-2016-114888"/>
    <x v="251"/>
    <d v="2016-09-24T00:00:00"/>
    <x v="0"/>
    <x v="254"/>
    <x v="254"/>
    <x v="2"/>
    <x v="0"/>
    <x v="8"/>
    <x v="1"/>
    <n v="94109"/>
    <x v="1"/>
    <s v="OFF-BI-10003355"/>
    <x v="1"/>
    <x v="8"/>
    <s v="Cardinal Holdit Business Card Pockets"/>
    <n v="11.952000000000002"/>
    <n v="3"/>
    <n v="0.2"/>
    <n v="4.1832000000000003"/>
    <s v="NO"/>
    <n v="7.1712000000000025"/>
    <n v="28.684800000000006"/>
    <n v="5"/>
  </r>
  <r>
    <n v="4771"/>
    <s v="US-2016-114888"/>
    <x v="251"/>
    <d v="2016-09-24T00:00:00"/>
    <x v="0"/>
    <x v="254"/>
    <x v="254"/>
    <x v="2"/>
    <x v="0"/>
    <x v="8"/>
    <x v="1"/>
    <n v="94109"/>
    <x v="1"/>
    <s v="OFF-SU-10001212"/>
    <x v="1"/>
    <x v="14"/>
    <s v="Kleencut Forged Office Shears by Acme United Corporation"/>
    <n v="6.24"/>
    <n v="3"/>
    <n v="0"/>
    <n v="1.8719999999999997"/>
    <s v="NO"/>
    <n v="0"/>
    <n v="18.72"/>
    <n v="5"/>
  </r>
  <r>
    <n v="4772"/>
    <s v="US-2014-167262"/>
    <x v="656"/>
    <d v="2014-11-03T00:00:00"/>
    <x v="0"/>
    <x v="549"/>
    <x v="549"/>
    <x v="0"/>
    <x v="0"/>
    <x v="418"/>
    <x v="16"/>
    <n v="85323"/>
    <x v="1"/>
    <s v="TEC-PH-10000486"/>
    <x v="2"/>
    <x v="7"/>
    <s v="Plantronics HL10 Handset Lifter"/>
    <n v="742.33600000000001"/>
    <n v="8"/>
    <n v="0.2"/>
    <n v="83.512799999999913"/>
    <s v="NO"/>
    <n v="1187.7376000000002"/>
    <n v="4750.9503999999997"/>
    <n v="3"/>
  </r>
  <r>
    <n v="4773"/>
    <s v="CA-2017-119746"/>
    <x v="51"/>
    <d v="2017-11-27T00:00:00"/>
    <x v="1"/>
    <x v="200"/>
    <x v="200"/>
    <x v="0"/>
    <x v="0"/>
    <x v="22"/>
    <x v="10"/>
    <n v="60610"/>
    <x v="2"/>
    <s v="FUR-FU-10004909"/>
    <x v="0"/>
    <x v="5"/>
    <s v="Contemporary Wood/Metal Frame"/>
    <n v="6.4640000000000004"/>
    <n v="1"/>
    <n v="0.6"/>
    <n v="-4.0400000000000009"/>
    <s v="NO"/>
    <n v="3.8784000000000001"/>
    <n v="2.5856000000000003"/>
    <n v="4"/>
  </r>
  <r>
    <n v="4774"/>
    <s v="CA-2017-119746"/>
    <x v="51"/>
    <d v="2017-11-27T00:00:00"/>
    <x v="1"/>
    <x v="200"/>
    <x v="200"/>
    <x v="0"/>
    <x v="0"/>
    <x v="22"/>
    <x v="10"/>
    <n v="60610"/>
    <x v="2"/>
    <s v="OFF-LA-10001613"/>
    <x v="1"/>
    <x v="2"/>
    <s v="Avery File Folder Labels"/>
    <n v="11.52"/>
    <n v="5"/>
    <n v="0.2"/>
    <n v="4.1760000000000002"/>
    <s v="NO"/>
    <n v="11.52"/>
    <n v="46.08"/>
    <n v="4"/>
  </r>
  <r>
    <n v="4775"/>
    <s v="CA-2017-119746"/>
    <x v="51"/>
    <d v="2017-11-27T00:00:00"/>
    <x v="1"/>
    <x v="200"/>
    <x v="200"/>
    <x v="0"/>
    <x v="0"/>
    <x v="22"/>
    <x v="10"/>
    <n v="60610"/>
    <x v="2"/>
    <s v="TEC-PH-10004447"/>
    <x v="2"/>
    <x v="7"/>
    <s v="Toshiba IPT2010-SD IP Telephone"/>
    <n v="222.38400000000001"/>
    <n v="2"/>
    <n v="0.2"/>
    <n v="16.678799999999995"/>
    <s v="NO"/>
    <n v="88.953600000000009"/>
    <n v="355.81440000000003"/>
    <n v="4"/>
  </r>
  <r>
    <n v="4776"/>
    <s v="CA-2017-108091"/>
    <x v="673"/>
    <d v="2017-11-21T00:00:00"/>
    <x v="1"/>
    <x v="735"/>
    <x v="735"/>
    <x v="2"/>
    <x v="0"/>
    <x v="194"/>
    <x v="1"/>
    <n v="92025"/>
    <x v="1"/>
    <s v="OFF-AR-10000255"/>
    <x v="1"/>
    <x v="6"/>
    <s v="Newell 328"/>
    <n v="23.36"/>
    <n v="4"/>
    <n v="0"/>
    <n v="6.073599999999999"/>
    <s v="NO"/>
    <n v="0"/>
    <n v="93.44"/>
    <n v="5"/>
  </r>
  <r>
    <n v="4777"/>
    <s v="CA-2016-101630"/>
    <x v="317"/>
    <d v="2016-02-23T00:00:00"/>
    <x v="0"/>
    <x v="316"/>
    <x v="316"/>
    <x v="1"/>
    <x v="0"/>
    <x v="85"/>
    <x v="15"/>
    <n v="11561"/>
    <x v="3"/>
    <s v="OFF-LA-10004425"/>
    <x v="1"/>
    <x v="2"/>
    <s v="Staple-on labels"/>
    <n v="8.67"/>
    <n v="3"/>
    <n v="0"/>
    <n v="4.0749000000000004"/>
    <s v="NO"/>
    <n v="0"/>
    <n v="26.009999999999998"/>
    <n v="4"/>
  </r>
  <r>
    <n v="4778"/>
    <s v="CA-2016-101630"/>
    <x v="317"/>
    <d v="2016-02-23T00:00:00"/>
    <x v="0"/>
    <x v="316"/>
    <x v="316"/>
    <x v="1"/>
    <x v="0"/>
    <x v="85"/>
    <x v="15"/>
    <n v="11561"/>
    <x v="3"/>
    <s v="OFF-SU-10001664"/>
    <x v="1"/>
    <x v="14"/>
    <s v="Acme Office Executive Series Stainless Steel Trimmers"/>
    <n v="25.71"/>
    <n v="3"/>
    <n v="0"/>
    <n v="6.6846000000000005"/>
    <s v="NO"/>
    <n v="0"/>
    <n v="77.13"/>
    <n v="4"/>
  </r>
  <r>
    <n v="4779"/>
    <s v="CA-2017-132346"/>
    <x v="659"/>
    <d v="2017-11-11T00:00:00"/>
    <x v="1"/>
    <x v="7"/>
    <x v="7"/>
    <x v="0"/>
    <x v="0"/>
    <x v="46"/>
    <x v="13"/>
    <n v="19711"/>
    <x v="3"/>
    <s v="OFF-AP-10000696"/>
    <x v="1"/>
    <x v="9"/>
    <s v="Holmes Odor Grabber"/>
    <n v="100.94"/>
    <n v="7"/>
    <n v="0"/>
    <n v="33.310199999999995"/>
    <s v="Yes"/>
    <n v="0"/>
    <n v="706.57999999999993"/>
    <n v="4"/>
  </r>
  <r>
    <n v="4780"/>
    <s v="CA-2014-150301"/>
    <x v="1001"/>
    <d v="2014-07-10T00:00:00"/>
    <x v="2"/>
    <x v="659"/>
    <x v="659"/>
    <x v="0"/>
    <x v="0"/>
    <x v="198"/>
    <x v="15"/>
    <n v="14215"/>
    <x v="3"/>
    <s v="FUR-CH-10002647"/>
    <x v="0"/>
    <x v="1"/>
    <s v="Situations Contoured Folding Chairs, 4/Set"/>
    <n v="63.882000000000005"/>
    <n v="1"/>
    <n v="0.1"/>
    <n v="10.647000000000004"/>
    <s v="NO"/>
    <n v="6.3882000000000012"/>
    <n v="57.493800000000007"/>
    <n v="2"/>
  </r>
  <r>
    <n v="4781"/>
    <s v="CA-2014-159310"/>
    <x v="845"/>
    <d v="2014-11-12T00:00:00"/>
    <x v="1"/>
    <x v="56"/>
    <x v="56"/>
    <x v="0"/>
    <x v="0"/>
    <x v="12"/>
    <x v="5"/>
    <n v="77070"/>
    <x v="2"/>
    <s v="FUR-CH-10002758"/>
    <x v="0"/>
    <x v="1"/>
    <s v="Hon Deluxe Fabric Upholstered Stacking Chairs, Squared Back"/>
    <n v="683.14399999999989"/>
    <n v="4"/>
    <n v="0.3"/>
    <n v="0"/>
    <s v="NO"/>
    <n v="819.77279999999985"/>
    <n v="1912.8031999999998"/>
    <n v="5"/>
  </r>
  <r>
    <n v="4782"/>
    <s v="CA-2014-159310"/>
    <x v="845"/>
    <d v="2014-11-12T00:00:00"/>
    <x v="1"/>
    <x v="56"/>
    <x v="56"/>
    <x v="0"/>
    <x v="0"/>
    <x v="12"/>
    <x v="5"/>
    <n v="77070"/>
    <x v="2"/>
    <s v="OFF-BI-10000201"/>
    <x v="1"/>
    <x v="8"/>
    <s v="Avery Triangle Shaped Sheet Lifters, Black, 2/Pack"/>
    <n v="1.4759999999999995"/>
    <n v="3"/>
    <n v="0.8"/>
    <n v="-2.214"/>
    <s v="NO"/>
    <n v="3.5423999999999993"/>
    <n v="0.88559999999999972"/>
    <n v="5"/>
  </r>
  <r>
    <n v="4783"/>
    <s v="CA-2014-159310"/>
    <x v="845"/>
    <d v="2014-11-12T00:00:00"/>
    <x v="1"/>
    <x v="56"/>
    <x v="56"/>
    <x v="0"/>
    <x v="0"/>
    <x v="12"/>
    <x v="5"/>
    <n v="77070"/>
    <x v="2"/>
    <s v="OFF-SU-10004115"/>
    <x v="1"/>
    <x v="14"/>
    <s v="Acme Stainless Steel Office Snips"/>
    <n v="40.711999999999996"/>
    <n v="7"/>
    <n v="0.2"/>
    <n v="3.5623000000000022"/>
    <s v="NO"/>
    <n v="56.9968"/>
    <n v="227.98719999999997"/>
    <n v="5"/>
  </r>
  <r>
    <n v="4784"/>
    <s v="US-2017-147984"/>
    <x v="480"/>
    <d v="2017-02-01T00:00:00"/>
    <x v="1"/>
    <x v="673"/>
    <x v="673"/>
    <x v="0"/>
    <x v="0"/>
    <x v="391"/>
    <x v="41"/>
    <n v="67212"/>
    <x v="2"/>
    <s v="OFF-PA-10000806"/>
    <x v="1"/>
    <x v="10"/>
    <s v="Xerox 1934"/>
    <n v="279.89999999999998"/>
    <n v="5"/>
    <n v="0"/>
    <n v="137.15100000000001"/>
    <s v="NO"/>
    <n v="0"/>
    <n v="1399.5"/>
    <n v="4"/>
  </r>
  <r>
    <n v="4785"/>
    <s v="CA-2015-104346"/>
    <x v="555"/>
    <d v="2015-12-16T00:00:00"/>
    <x v="1"/>
    <x v="5"/>
    <x v="5"/>
    <x v="0"/>
    <x v="0"/>
    <x v="77"/>
    <x v="22"/>
    <n v="80906"/>
    <x v="1"/>
    <s v="OFF-AR-10001473"/>
    <x v="1"/>
    <x v="6"/>
    <s v="Newell 313"/>
    <n v="13.120000000000001"/>
    <n v="5"/>
    <n v="0.2"/>
    <n v="1.1480000000000006"/>
    <s v="NO"/>
    <n v="13.120000000000003"/>
    <n v="52.480000000000004"/>
    <n v="5"/>
  </r>
  <r>
    <n v="4786"/>
    <s v="CA-2015-104346"/>
    <x v="555"/>
    <d v="2015-12-16T00:00:00"/>
    <x v="1"/>
    <x v="5"/>
    <x v="5"/>
    <x v="0"/>
    <x v="0"/>
    <x v="77"/>
    <x v="22"/>
    <n v="80906"/>
    <x v="1"/>
    <s v="FUR-BO-10003450"/>
    <x v="0"/>
    <x v="0"/>
    <s v="Bush Westfield Collection Bookcases, Dark Cherry Finish"/>
    <n v="69.576000000000008"/>
    <n v="4"/>
    <n v="0.7"/>
    <n v="-143.79040000000001"/>
    <s v="NO"/>
    <n v="194.81280000000001"/>
    <n v="83.491200000000021"/>
    <n v="5"/>
  </r>
  <r>
    <n v="4787"/>
    <s v="CA-2015-104346"/>
    <x v="555"/>
    <d v="2015-12-16T00:00:00"/>
    <x v="1"/>
    <x v="5"/>
    <x v="5"/>
    <x v="0"/>
    <x v="0"/>
    <x v="77"/>
    <x v="22"/>
    <n v="80906"/>
    <x v="1"/>
    <s v="OFF-AR-10001545"/>
    <x v="1"/>
    <x v="6"/>
    <s v="Newell 326"/>
    <n v="4.2240000000000002"/>
    <n v="3"/>
    <n v="0.2"/>
    <n v="0.47519999999999984"/>
    <s v="NO"/>
    <n v="2.5344000000000002"/>
    <n v="10.137600000000001"/>
    <n v="5"/>
  </r>
  <r>
    <n v="4788"/>
    <s v="CA-2015-104346"/>
    <x v="555"/>
    <d v="2015-12-16T00:00:00"/>
    <x v="1"/>
    <x v="5"/>
    <x v="5"/>
    <x v="0"/>
    <x v="0"/>
    <x v="77"/>
    <x v="22"/>
    <n v="80906"/>
    <x v="1"/>
    <s v="TEC-AC-10004396"/>
    <x v="2"/>
    <x v="11"/>
    <s v="Logitech Keyboard K120"/>
    <n v="58.08"/>
    <n v="4"/>
    <n v="0.2"/>
    <n v="-6.5339999999999954"/>
    <s v="NO"/>
    <n v="46.463999999999999"/>
    <n v="185.85599999999999"/>
    <n v="5"/>
  </r>
  <r>
    <n v="4789"/>
    <s v="CA-2015-104346"/>
    <x v="555"/>
    <d v="2015-12-16T00:00:00"/>
    <x v="1"/>
    <x v="5"/>
    <x v="5"/>
    <x v="0"/>
    <x v="0"/>
    <x v="77"/>
    <x v="22"/>
    <n v="80906"/>
    <x v="1"/>
    <s v="FUR-FU-10002456"/>
    <x v="0"/>
    <x v="5"/>
    <s v="Master Caster Door Stop, Large Neon Orange"/>
    <n v="52.416000000000004"/>
    <n v="9"/>
    <n v="0.2"/>
    <n v="15.069600000000007"/>
    <s v="NO"/>
    <n v="94.348800000000011"/>
    <n v="377.39520000000005"/>
    <n v="5"/>
  </r>
  <r>
    <n v="4790"/>
    <s v="CA-2015-104346"/>
    <x v="555"/>
    <d v="2015-12-16T00:00:00"/>
    <x v="1"/>
    <x v="5"/>
    <x v="5"/>
    <x v="0"/>
    <x v="0"/>
    <x v="77"/>
    <x v="22"/>
    <n v="80906"/>
    <x v="1"/>
    <s v="FUR-FU-10001473"/>
    <x v="0"/>
    <x v="5"/>
    <s v="DAX Wood Document Frame"/>
    <n v="54.920000000000009"/>
    <n v="5"/>
    <n v="0.2"/>
    <n v="10.983999999999996"/>
    <s v="NO"/>
    <n v="54.920000000000009"/>
    <n v="219.68"/>
    <n v="5"/>
  </r>
  <r>
    <n v="4791"/>
    <s v="CA-2015-104346"/>
    <x v="555"/>
    <d v="2015-12-16T00:00:00"/>
    <x v="1"/>
    <x v="5"/>
    <x v="5"/>
    <x v="0"/>
    <x v="0"/>
    <x v="77"/>
    <x v="22"/>
    <n v="80906"/>
    <x v="1"/>
    <s v="FUR-TA-10000849"/>
    <x v="0"/>
    <x v="3"/>
    <s v="Bevis Rectangular Conference Tables"/>
    <n v="364.95"/>
    <n v="5"/>
    <n v="0.5"/>
    <n v="-248.16599999999994"/>
    <s v="NO"/>
    <n v="912.375"/>
    <n v="912.375"/>
    <n v="5"/>
  </r>
  <r>
    <n v="4792"/>
    <s v="CA-2015-104346"/>
    <x v="555"/>
    <d v="2015-12-16T00:00:00"/>
    <x v="1"/>
    <x v="5"/>
    <x v="5"/>
    <x v="0"/>
    <x v="0"/>
    <x v="77"/>
    <x v="22"/>
    <n v="80906"/>
    <x v="1"/>
    <s v="OFF-PA-10001166"/>
    <x v="1"/>
    <x v="10"/>
    <s v="Xerox 1932"/>
    <n v="85.055999999999997"/>
    <n v="3"/>
    <n v="0.2"/>
    <n v="28.706399999999991"/>
    <s v="NO"/>
    <n v="51.033600000000007"/>
    <n v="204.1344"/>
    <n v="5"/>
  </r>
  <r>
    <n v="4793"/>
    <s v="CA-2015-104346"/>
    <x v="555"/>
    <d v="2015-12-16T00:00:00"/>
    <x v="1"/>
    <x v="5"/>
    <x v="5"/>
    <x v="0"/>
    <x v="0"/>
    <x v="77"/>
    <x v="22"/>
    <n v="80906"/>
    <x v="1"/>
    <s v="OFF-PA-10003256"/>
    <x v="1"/>
    <x v="10"/>
    <s v="Avery Personal Creations Heavyweight Cards"/>
    <n v="27.695999999999998"/>
    <n v="3"/>
    <n v="0.2"/>
    <n v="9.6935999999999964"/>
    <s v="NO"/>
    <n v="16.617599999999999"/>
    <n v="66.470399999999998"/>
    <n v="5"/>
  </r>
  <r>
    <n v="4794"/>
    <s v="US-2015-141684"/>
    <x v="685"/>
    <d v="2015-07-04T00:00:00"/>
    <x v="1"/>
    <x v="514"/>
    <x v="514"/>
    <x v="0"/>
    <x v="0"/>
    <x v="20"/>
    <x v="15"/>
    <n v="10011"/>
    <x v="3"/>
    <s v="OFF-PA-10002870"/>
    <x v="1"/>
    <x v="10"/>
    <s v="Ampad Phone Message Book, Recycled, 400 Message Capacity, 5 ¾” x 11”"/>
    <n v="24.96"/>
    <n v="4"/>
    <n v="0"/>
    <n v="11.231999999999999"/>
    <s v="NO"/>
    <n v="0"/>
    <n v="99.84"/>
    <n v="5"/>
  </r>
  <r>
    <n v="4795"/>
    <s v="CA-2015-144722"/>
    <x v="199"/>
    <d v="2015-03-23T00:00:00"/>
    <x v="1"/>
    <x v="751"/>
    <x v="751"/>
    <x v="1"/>
    <x v="0"/>
    <x v="1"/>
    <x v="1"/>
    <n v="90036"/>
    <x v="1"/>
    <s v="FUR-FU-10001215"/>
    <x v="0"/>
    <x v="5"/>
    <s v="Howard Miller 11-1/2&quot; Diameter Brentwood Wall Clock"/>
    <n v="43.13"/>
    <n v="1"/>
    <n v="0"/>
    <n v="18.114600000000003"/>
    <s v="NO"/>
    <n v="0"/>
    <n v="43.13"/>
    <n v="7"/>
  </r>
  <r>
    <n v="4796"/>
    <s v="CA-2015-120516"/>
    <x v="863"/>
    <d v="2015-08-17T00:00:00"/>
    <x v="1"/>
    <x v="242"/>
    <x v="242"/>
    <x v="0"/>
    <x v="0"/>
    <x v="419"/>
    <x v="32"/>
    <n v="30062"/>
    <x v="0"/>
    <s v="OFF-BI-10004187"/>
    <x v="1"/>
    <x v="8"/>
    <s v="3-ring staple pack"/>
    <n v="5.64"/>
    <n v="3"/>
    <n v="0"/>
    <n v="2.7071999999999994"/>
    <s v="NO"/>
    <n v="0"/>
    <n v="16.919999999999998"/>
    <n v="4"/>
  </r>
  <r>
    <n v="4797"/>
    <s v="US-2016-148901"/>
    <x v="675"/>
    <d v="2016-05-19T00:00:00"/>
    <x v="1"/>
    <x v="149"/>
    <x v="149"/>
    <x v="1"/>
    <x v="0"/>
    <x v="108"/>
    <x v="2"/>
    <n v="32216"/>
    <x v="0"/>
    <s v="OFF-BI-10001718"/>
    <x v="1"/>
    <x v="8"/>
    <s v="GBC DocuBind P50 Personal Binding Machine"/>
    <n v="57.582000000000008"/>
    <n v="3"/>
    <n v="0.7"/>
    <n v="-44.146199999999979"/>
    <s v="NO"/>
    <n v="120.92220000000002"/>
    <n v="51.82380000000002"/>
    <n v="5"/>
  </r>
  <r>
    <n v="4798"/>
    <s v="US-2016-148901"/>
    <x v="675"/>
    <d v="2016-05-19T00:00:00"/>
    <x v="1"/>
    <x v="149"/>
    <x v="149"/>
    <x v="1"/>
    <x v="0"/>
    <x v="108"/>
    <x v="2"/>
    <n v="32216"/>
    <x v="0"/>
    <s v="OFF-PA-10004983"/>
    <x v="1"/>
    <x v="10"/>
    <s v="Xerox 23"/>
    <n v="31.104000000000006"/>
    <n v="6"/>
    <n v="0.2"/>
    <n v="10.8864"/>
    <s v="NO"/>
    <n v="37.324800000000003"/>
    <n v="149.29920000000001"/>
    <n v="5"/>
  </r>
  <r>
    <n v="4799"/>
    <s v="US-2016-148901"/>
    <x v="675"/>
    <d v="2016-05-19T00:00:00"/>
    <x v="1"/>
    <x v="149"/>
    <x v="149"/>
    <x v="1"/>
    <x v="0"/>
    <x v="108"/>
    <x v="2"/>
    <n v="32216"/>
    <x v="0"/>
    <s v="FUR-FU-10002396"/>
    <x v="0"/>
    <x v="5"/>
    <s v="DAX Copper Panel Document Frame, 5 x 7 Size"/>
    <n v="30.192"/>
    <n v="3"/>
    <n v="0.2"/>
    <n v="8.3028000000000031"/>
    <s v="NO"/>
    <n v="18.115199999999998"/>
    <n v="72.460799999999992"/>
    <n v="5"/>
  </r>
  <r>
    <n v="4800"/>
    <s v="US-2016-148901"/>
    <x v="675"/>
    <d v="2016-05-19T00:00:00"/>
    <x v="1"/>
    <x v="149"/>
    <x v="149"/>
    <x v="1"/>
    <x v="0"/>
    <x v="108"/>
    <x v="2"/>
    <n v="32216"/>
    <x v="0"/>
    <s v="TEC-PH-10003988"/>
    <x v="2"/>
    <x v="7"/>
    <s v="LF Elite 3D Dazzle Designer Hard Case Cover, Lf Stylus Pen and Wiper For Apple Iphone 5c Mini Lite"/>
    <n v="43.6"/>
    <n v="5"/>
    <n v="0.2"/>
    <n v="4.3600000000000012"/>
    <s v="NO"/>
    <n v="43.6"/>
    <n v="174.4"/>
    <n v="5"/>
  </r>
  <r>
    <n v="4801"/>
    <s v="US-2016-148901"/>
    <x v="675"/>
    <d v="2016-05-19T00:00:00"/>
    <x v="1"/>
    <x v="149"/>
    <x v="149"/>
    <x v="1"/>
    <x v="0"/>
    <x v="108"/>
    <x v="2"/>
    <n v="32216"/>
    <x v="0"/>
    <s v="OFF-AR-10002467"/>
    <x v="1"/>
    <x v="6"/>
    <s v="Dixon Ticonderoga Pencils"/>
    <n v="4.7679999999999998"/>
    <n v="2"/>
    <n v="0.2"/>
    <n v="0.41720000000000046"/>
    <s v="NO"/>
    <n v="1.9072"/>
    <n v="7.6288"/>
    <n v="5"/>
  </r>
  <r>
    <n v="4802"/>
    <s v="US-2016-148901"/>
    <x v="675"/>
    <d v="2016-05-19T00:00:00"/>
    <x v="1"/>
    <x v="149"/>
    <x v="149"/>
    <x v="1"/>
    <x v="0"/>
    <x v="108"/>
    <x v="2"/>
    <n v="32216"/>
    <x v="0"/>
    <s v="OFF-BI-10004002"/>
    <x v="1"/>
    <x v="8"/>
    <s v="Wilson Jones International Size A4 Ring Binders"/>
    <n v="10.380000000000003"/>
    <n v="2"/>
    <n v="0.7"/>
    <n v="-7.6119999999999983"/>
    <s v="NO"/>
    <n v="14.532000000000002"/>
    <n v="6.2280000000000033"/>
    <n v="5"/>
  </r>
  <r>
    <n v="4803"/>
    <s v="US-2016-148901"/>
    <x v="675"/>
    <d v="2016-05-19T00:00:00"/>
    <x v="1"/>
    <x v="149"/>
    <x v="149"/>
    <x v="1"/>
    <x v="0"/>
    <x v="108"/>
    <x v="2"/>
    <n v="32216"/>
    <x v="0"/>
    <s v="OFF-BI-10002309"/>
    <x v="1"/>
    <x v="8"/>
    <s v="Avery Heavy-Duty EZD  Binder With Locking Rings"/>
    <n v="13.392000000000003"/>
    <n v="8"/>
    <n v="0.7"/>
    <n v="-9.8207999999999984"/>
    <s v="NO"/>
    <n v="74.995200000000011"/>
    <n v="32.140800000000013"/>
    <n v="5"/>
  </r>
  <r>
    <n v="4804"/>
    <s v="CA-2017-136364"/>
    <x v="1002"/>
    <d v="2017-07-17T00:00:00"/>
    <x v="0"/>
    <x v="708"/>
    <x v="708"/>
    <x v="0"/>
    <x v="0"/>
    <x v="10"/>
    <x v="9"/>
    <n v="19140"/>
    <x v="3"/>
    <s v="TEC-PH-10003885"/>
    <x v="2"/>
    <x v="7"/>
    <s v="Cisco SPA508G"/>
    <n v="39.593999999999994"/>
    <n v="1"/>
    <n v="0.4"/>
    <n v="-7.2589000000000041"/>
    <s v="NO"/>
    <n v="15.837599999999998"/>
    <n v="23.756399999999996"/>
    <n v="4"/>
  </r>
  <r>
    <n v="4805"/>
    <s v="CA-2017-136364"/>
    <x v="1002"/>
    <d v="2017-07-17T00:00:00"/>
    <x v="0"/>
    <x v="708"/>
    <x v="708"/>
    <x v="0"/>
    <x v="0"/>
    <x v="10"/>
    <x v="9"/>
    <n v="19140"/>
    <x v="3"/>
    <s v="FUR-FU-10002501"/>
    <x v="0"/>
    <x v="5"/>
    <s v="Nu-Dell Executive Frame"/>
    <n v="91.00800000000001"/>
    <n v="9"/>
    <n v="0.2"/>
    <n v="19.339199999999998"/>
    <s v="NO"/>
    <n v="163.81440000000003"/>
    <n v="655.25760000000014"/>
    <n v="4"/>
  </r>
  <r>
    <n v="4806"/>
    <s v="CA-2015-137708"/>
    <x v="6"/>
    <d v="2015-11-25T00:00:00"/>
    <x v="0"/>
    <x v="159"/>
    <x v="159"/>
    <x v="0"/>
    <x v="0"/>
    <x v="1"/>
    <x v="1"/>
    <n v="90008"/>
    <x v="1"/>
    <s v="OFF-PA-10000176"/>
    <x v="1"/>
    <x v="10"/>
    <s v="Xerox 1887"/>
    <n v="37.94"/>
    <n v="2"/>
    <n v="0"/>
    <n v="18.211199999999998"/>
    <s v="NO"/>
    <n v="0"/>
    <n v="75.88"/>
    <n v="3"/>
  </r>
  <r>
    <n v="4807"/>
    <s v="CA-2015-137708"/>
    <x v="6"/>
    <d v="2015-11-25T00:00:00"/>
    <x v="0"/>
    <x v="159"/>
    <x v="159"/>
    <x v="0"/>
    <x v="0"/>
    <x v="1"/>
    <x v="1"/>
    <n v="90008"/>
    <x v="1"/>
    <s v="OFF-PA-10000327"/>
    <x v="1"/>
    <x v="10"/>
    <s v="Xerox 1971"/>
    <n v="42.800000000000004"/>
    <n v="10"/>
    <n v="0"/>
    <n v="19.259999999999998"/>
    <s v="NO"/>
    <n v="0"/>
    <n v="428.00000000000006"/>
    <n v="3"/>
  </r>
  <r>
    <n v="4808"/>
    <s v="CA-2015-137708"/>
    <x v="6"/>
    <d v="2015-11-25T00:00:00"/>
    <x v="0"/>
    <x v="159"/>
    <x v="159"/>
    <x v="0"/>
    <x v="0"/>
    <x v="1"/>
    <x v="1"/>
    <n v="90008"/>
    <x v="1"/>
    <s v="OFF-ST-10004634"/>
    <x v="1"/>
    <x v="4"/>
    <s v="Personal Folder Holder, Ebony"/>
    <n v="33.630000000000003"/>
    <n v="3"/>
    <n v="0"/>
    <n v="10.088999999999999"/>
    <s v="NO"/>
    <n v="0"/>
    <n v="100.89000000000001"/>
    <n v="3"/>
  </r>
  <r>
    <n v="4809"/>
    <s v="CA-2014-149055"/>
    <x v="533"/>
    <d v="2014-11-28T00:00:00"/>
    <x v="1"/>
    <x v="536"/>
    <x v="536"/>
    <x v="1"/>
    <x v="0"/>
    <x v="10"/>
    <x v="9"/>
    <n v="19134"/>
    <x v="3"/>
    <s v="OFF-EN-10003040"/>
    <x v="1"/>
    <x v="12"/>
    <s v="Quality Park Security Envelopes"/>
    <n v="62.808000000000007"/>
    <n v="3"/>
    <n v="0.2"/>
    <n v="21.197700000000001"/>
    <s v="NO"/>
    <n v="37.68480000000001"/>
    <n v="150.73920000000004"/>
    <n v="5"/>
  </r>
  <r>
    <n v="4810"/>
    <s v="CA-2015-151589"/>
    <x v="17"/>
    <d v="2015-12-30T00:00:00"/>
    <x v="2"/>
    <x v="681"/>
    <x v="681"/>
    <x v="0"/>
    <x v="0"/>
    <x v="342"/>
    <x v="6"/>
    <n v="54703"/>
    <x v="2"/>
    <s v="OFF-PA-10003228"/>
    <x v="1"/>
    <x v="10"/>
    <s v="Xerox 1917"/>
    <n v="195.64"/>
    <n v="4"/>
    <n v="0"/>
    <n v="91.950799999999987"/>
    <s v="NO"/>
    <n v="0"/>
    <n v="782.56"/>
    <n v="3"/>
  </r>
  <r>
    <n v="4811"/>
    <s v="CA-2015-151589"/>
    <x v="17"/>
    <d v="2015-12-30T00:00:00"/>
    <x v="2"/>
    <x v="681"/>
    <x v="681"/>
    <x v="0"/>
    <x v="0"/>
    <x v="342"/>
    <x v="6"/>
    <n v="54703"/>
    <x v="2"/>
    <s v="TEC-PH-10004345"/>
    <x v="2"/>
    <x v="7"/>
    <s v="Cisco SPA 502G IP Phone"/>
    <n v="239.9"/>
    <n v="2"/>
    <n v="0"/>
    <n v="71.97"/>
    <s v="NO"/>
    <n v="0"/>
    <n v="479.8"/>
    <n v="3"/>
  </r>
  <r>
    <n v="4812"/>
    <s v="CA-2016-121370"/>
    <x v="696"/>
    <d v="2016-11-19T00:00:00"/>
    <x v="0"/>
    <x v="686"/>
    <x v="686"/>
    <x v="0"/>
    <x v="0"/>
    <x v="10"/>
    <x v="9"/>
    <n v="19134"/>
    <x v="3"/>
    <s v="FUR-CH-10000785"/>
    <x v="0"/>
    <x v="1"/>
    <s v="Global Ergonomic Managers Chair"/>
    <n v="380.05799999999994"/>
    <n v="3"/>
    <n v="0.3"/>
    <n v="-21.717600000000004"/>
    <s v="NO"/>
    <n v="342.05219999999991"/>
    <n v="798.12179999999989"/>
    <n v="5"/>
  </r>
  <r>
    <n v="4813"/>
    <s v="CA-2016-121370"/>
    <x v="696"/>
    <d v="2016-11-19T00:00:00"/>
    <x v="0"/>
    <x v="686"/>
    <x v="686"/>
    <x v="0"/>
    <x v="0"/>
    <x v="10"/>
    <x v="9"/>
    <n v="19134"/>
    <x v="3"/>
    <s v="TEC-CO-10004115"/>
    <x v="2"/>
    <x v="16"/>
    <s v="Sharp AL-1530CS Digital Copier"/>
    <n v="1199.9759999999999"/>
    <n v="4"/>
    <n v="0.4"/>
    <n v="179.99639999999999"/>
    <s v="NO"/>
    <n v="1919.9615999999999"/>
    <n v="2879.9423999999999"/>
    <n v="5"/>
  </r>
  <r>
    <n v="4814"/>
    <s v="CA-2016-121370"/>
    <x v="696"/>
    <d v="2016-11-19T00:00:00"/>
    <x v="0"/>
    <x v="686"/>
    <x v="686"/>
    <x v="0"/>
    <x v="0"/>
    <x v="10"/>
    <x v="9"/>
    <n v="19134"/>
    <x v="3"/>
    <s v="FUR-FU-10002813"/>
    <x v="0"/>
    <x v="5"/>
    <s v="DAX Contemporary Wood Frame with Silver Metal Mat, Desktop, 11 x 14 Size"/>
    <n v="48.576000000000001"/>
    <n v="3"/>
    <n v="0.2"/>
    <n v="9.7151999999999941"/>
    <s v="NO"/>
    <n v="29.145600000000002"/>
    <n v="116.58240000000001"/>
    <n v="5"/>
  </r>
  <r>
    <n v="4815"/>
    <s v="CA-2016-111696"/>
    <x v="541"/>
    <d v="2016-05-10T00:00:00"/>
    <x v="2"/>
    <x v="577"/>
    <x v="577"/>
    <x v="0"/>
    <x v="0"/>
    <x v="1"/>
    <x v="1"/>
    <n v="90004"/>
    <x v="1"/>
    <s v="OFF-PA-10002751"/>
    <x v="1"/>
    <x v="10"/>
    <s v="Xerox 1920"/>
    <n v="17.940000000000001"/>
    <n v="3"/>
    <n v="0"/>
    <n v="8.0730000000000004"/>
    <s v="NO"/>
    <n v="0"/>
    <n v="53.820000000000007"/>
    <n v="2"/>
  </r>
  <r>
    <n v="4816"/>
    <s v="CA-2014-139598"/>
    <x v="58"/>
    <d v="2014-12-31T00:00:00"/>
    <x v="1"/>
    <x v="726"/>
    <x v="726"/>
    <x v="0"/>
    <x v="0"/>
    <x v="10"/>
    <x v="9"/>
    <n v="19134"/>
    <x v="3"/>
    <s v="OFF-PA-10004569"/>
    <x v="1"/>
    <x v="10"/>
    <s v="Wirebound Message Books, Two 4 1/4&quot; x 5&quot; Forms per Page"/>
    <n v="18.264000000000003"/>
    <n v="3"/>
    <n v="0.2"/>
    <n v="6.1640999999999995"/>
    <s v="NO"/>
    <n v="10.958400000000003"/>
    <n v="43.833600000000004"/>
    <n v="5"/>
  </r>
  <r>
    <n v="4817"/>
    <s v="CA-2014-139598"/>
    <x v="58"/>
    <d v="2014-12-31T00:00:00"/>
    <x v="1"/>
    <x v="726"/>
    <x v="726"/>
    <x v="0"/>
    <x v="0"/>
    <x v="10"/>
    <x v="9"/>
    <n v="19134"/>
    <x v="3"/>
    <s v="OFF-AP-10002998"/>
    <x v="1"/>
    <x v="9"/>
    <s v="Holmes 99% HEPA Air Purifier"/>
    <n v="34.655999999999999"/>
    <n v="2"/>
    <n v="0.2"/>
    <n v="5.6315999999999971"/>
    <s v="NO"/>
    <n v="13.862400000000001"/>
    <n v="55.449599999999997"/>
    <n v="5"/>
  </r>
  <r>
    <n v="4818"/>
    <s v="CA-2014-139598"/>
    <x v="58"/>
    <d v="2014-12-31T00:00:00"/>
    <x v="1"/>
    <x v="726"/>
    <x v="726"/>
    <x v="0"/>
    <x v="0"/>
    <x v="10"/>
    <x v="9"/>
    <n v="19134"/>
    <x v="3"/>
    <s v="OFF-AP-10003287"/>
    <x v="1"/>
    <x v="9"/>
    <s v="Tripp Lite TLP810NET Broadband Surge for Modem/Fax"/>
    <n v="81.552000000000007"/>
    <n v="2"/>
    <n v="0.2"/>
    <n v="8.1551999999999971"/>
    <s v="NO"/>
    <n v="32.620800000000003"/>
    <n v="130.48320000000001"/>
    <n v="5"/>
  </r>
  <r>
    <n v="4819"/>
    <s v="CA-2014-139598"/>
    <x v="58"/>
    <d v="2014-12-31T00:00:00"/>
    <x v="1"/>
    <x v="726"/>
    <x v="726"/>
    <x v="0"/>
    <x v="0"/>
    <x v="10"/>
    <x v="9"/>
    <n v="19134"/>
    <x v="3"/>
    <s v="OFF-ST-10001370"/>
    <x v="1"/>
    <x v="4"/>
    <s v="Sensible Storage WireTech Storage Systems"/>
    <n v="227.13600000000002"/>
    <n v="4"/>
    <n v="0.2"/>
    <n v="-42.588000000000036"/>
    <s v="NO"/>
    <n v="181.70880000000002"/>
    <n v="726.8352000000001"/>
    <n v="5"/>
  </r>
  <r>
    <n v="4820"/>
    <s v="CA-2017-117436"/>
    <x v="110"/>
    <d v="2017-06-14T00:00:00"/>
    <x v="1"/>
    <x v="752"/>
    <x v="752"/>
    <x v="0"/>
    <x v="0"/>
    <x v="165"/>
    <x v="29"/>
    <n v="6360"/>
    <x v="3"/>
    <s v="OFF-BI-10004040"/>
    <x v="1"/>
    <x v="8"/>
    <s v="Wilson Jones Impact Binders"/>
    <n v="10.36"/>
    <n v="2"/>
    <n v="0"/>
    <n v="5.0763999999999996"/>
    <s v="NO"/>
    <n v="0"/>
    <n v="20.72"/>
    <n v="6"/>
  </r>
  <r>
    <n v="4821"/>
    <s v="CA-2015-140025"/>
    <x v="1003"/>
    <d v="2015-04-11T00:00:00"/>
    <x v="1"/>
    <x v="724"/>
    <x v="724"/>
    <x v="0"/>
    <x v="0"/>
    <x v="52"/>
    <x v="5"/>
    <n v="78207"/>
    <x v="2"/>
    <s v="OFF-AP-10002651"/>
    <x v="1"/>
    <x v="9"/>
    <s v="Hoover Upright Vacuum With Dirt Cup"/>
    <n v="463.24799999999988"/>
    <n v="8"/>
    <n v="0.8"/>
    <n v="-1181.2824000000003"/>
    <s v="NO"/>
    <n v="2964.7871999999993"/>
    <n v="741.19679999999971"/>
    <n v="4"/>
  </r>
  <r>
    <n v="4822"/>
    <s v="CA-2015-140025"/>
    <x v="1003"/>
    <d v="2015-04-11T00:00:00"/>
    <x v="1"/>
    <x v="724"/>
    <x v="724"/>
    <x v="0"/>
    <x v="0"/>
    <x v="52"/>
    <x v="5"/>
    <n v="78207"/>
    <x v="2"/>
    <s v="TEC-AC-10002402"/>
    <x v="2"/>
    <x v="11"/>
    <s v="Razer Kraken PRO Over Ear PC and Music Headset"/>
    <n v="383.952"/>
    <n v="6"/>
    <n v="0.2"/>
    <n v="47.993999999999971"/>
    <s v="NO"/>
    <n v="460.74240000000003"/>
    <n v="1842.9695999999999"/>
    <n v="4"/>
  </r>
  <r>
    <n v="4823"/>
    <s v="CA-2016-134222"/>
    <x v="212"/>
    <d v="2016-07-11T00:00:00"/>
    <x v="3"/>
    <x v="125"/>
    <x v="125"/>
    <x v="2"/>
    <x v="0"/>
    <x v="420"/>
    <x v="16"/>
    <n v="85364"/>
    <x v="1"/>
    <s v="OFF-BI-10001658"/>
    <x v="1"/>
    <x v="8"/>
    <s v="GBC Standard Therm-A-Bind Covers"/>
    <n v="44.856000000000009"/>
    <n v="6"/>
    <n v="0.7"/>
    <n v="-35.884799999999984"/>
    <s v="NO"/>
    <n v="188.39520000000005"/>
    <n v="80.740800000000036"/>
    <n v="1"/>
  </r>
  <r>
    <n v="4824"/>
    <s v="CA-2016-140018"/>
    <x v="831"/>
    <d v="2016-11-26T00:00:00"/>
    <x v="1"/>
    <x v="237"/>
    <x v="237"/>
    <x v="0"/>
    <x v="0"/>
    <x v="38"/>
    <x v="24"/>
    <n v="43229"/>
    <x v="3"/>
    <s v="TEC-MA-10000752"/>
    <x v="2"/>
    <x v="15"/>
    <s v="Texas Instrument TI-15 Fraction Calculator"/>
    <n v="30.345000000000006"/>
    <n v="7"/>
    <n v="0.7"/>
    <n v="-24.275999999999996"/>
    <s v="NO"/>
    <n v="148.69050000000001"/>
    <n v="63.724500000000035"/>
    <n v="5"/>
  </r>
  <r>
    <n v="4825"/>
    <s v="CA-2016-140018"/>
    <x v="831"/>
    <d v="2016-11-26T00:00:00"/>
    <x v="1"/>
    <x v="237"/>
    <x v="237"/>
    <x v="0"/>
    <x v="0"/>
    <x v="38"/>
    <x v="24"/>
    <n v="43229"/>
    <x v="3"/>
    <s v="FUR-CH-10003817"/>
    <x v="0"/>
    <x v="1"/>
    <s v="Global Value Steno Chair, Gray"/>
    <n v="127.554"/>
    <n v="3"/>
    <n v="0.3"/>
    <n v="-9.1109999999999971"/>
    <s v="NO"/>
    <n v="114.79860000000001"/>
    <n v="267.86340000000001"/>
    <n v="5"/>
  </r>
  <r>
    <n v="4826"/>
    <s v="CA-2016-140018"/>
    <x v="831"/>
    <d v="2016-11-26T00:00:00"/>
    <x v="1"/>
    <x v="237"/>
    <x v="237"/>
    <x v="0"/>
    <x v="0"/>
    <x v="38"/>
    <x v="24"/>
    <n v="43229"/>
    <x v="3"/>
    <s v="FUR-FU-10001876"/>
    <x v="0"/>
    <x v="5"/>
    <s v="Computer Room Manger, 14&quot;"/>
    <n v="77.951999999999998"/>
    <n v="3"/>
    <n v="0.2"/>
    <n v="15.590399999999995"/>
    <s v="NO"/>
    <n v="46.7712"/>
    <n v="187.0848"/>
    <n v="5"/>
  </r>
  <r>
    <n v="4827"/>
    <s v="US-2017-136707"/>
    <x v="105"/>
    <d v="2017-11-15T00:00:00"/>
    <x v="2"/>
    <x v="531"/>
    <x v="531"/>
    <x v="1"/>
    <x v="0"/>
    <x v="1"/>
    <x v="1"/>
    <n v="90036"/>
    <x v="1"/>
    <s v="OFF-BI-10003460"/>
    <x v="1"/>
    <x v="8"/>
    <s v="Acco 3-Hole Punch"/>
    <n v="14.016"/>
    <n v="4"/>
    <n v="0.2"/>
    <n v="4.9055999999999997"/>
    <s v="NO"/>
    <n v="11.212800000000001"/>
    <n v="44.851199999999999"/>
    <n v="3"/>
  </r>
  <r>
    <n v="4828"/>
    <s v="CA-2014-152562"/>
    <x v="301"/>
    <d v="2014-11-08T00:00:00"/>
    <x v="1"/>
    <x v="705"/>
    <x v="705"/>
    <x v="1"/>
    <x v="0"/>
    <x v="102"/>
    <x v="0"/>
    <n v="40475"/>
    <x v="0"/>
    <s v="OFF-ST-10000464"/>
    <x v="1"/>
    <x v="4"/>
    <s v="Multi-Use Personal File Cart and Caster Set, Three Stacking Bins"/>
    <n v="69.52"/>
    <n v="2"/>
    <n v="0"/>
    <n v="19.465600000000002"/>
    <s v="NO"/>
    <n v="0"/>
    <n v="139.04"/>
    <n v="7"/>
  </r>
  <r>
    <n v="4829"/>
    <s v="CA-2014-152562"/>
    <x v="301"/>
    <d v="2014-11-08T00:00:00"/>
    <x v="1"/>
    <x v="705"/>
    <x v="705"/>
    <x v="1"/>
    <x v="0"/>
    <x v="102"/>
    <x v="0"/>
    <n v="40475"/>
    <x v="0"/>
    <s v="OFF-AR-10001919"/>
    <x v="1"/>
    <x v="6"/>
    <s v="OIC #2 Pencils, Medium Soft"/>
    <n v="5.64"/>
    <n v="3"/>
    <n v="0"/>
    <n v="1.6355999999999997"/>
    <s v="NO"/>
    <n v="0"/>
    <n v="16.919999999999998"/>
    <n v="7"/>
  </r>
  <r>
    <n v="4830"/>
    <s v="CA-2016-152408"/>
    <x v="666"/>
    <d v="2016-05-21T00:00:00"/>
    <x v="1"/>
    <x v="627"/>
    <x v="627"/>
    <x v="0"/>
    <x v="0"/>
    <x v="20"/>
    <x v="15"/>
    <n v="10035"/>
    <x v="3"/>
    <s v="OFF-BI-10002393"/>
    <x v="1"/>
    <x v="8"/>
    <s v="Binder Posts"/>
    <n v="13.776000000000002"/>
    <n v="3"/>
    <n v="0.2"/>
    <n v="4.4771999999999998"/>
    <s v="NO"/>
    <n v="8.2656000000000009"/>
    <n v="33.062400000000004"/>
    <n v="6"/>
  </r>
  <r>
    <n v="4831"/>
    <s v="CA-2014-120278"/>
    <x v="845"/>
    <d v="2014-11-12T00:00:00"/>
    <x v="1"/>
    <x v="333"/>
    <x v="333"/>
    <x v="0"/>
    <x v="0"/>
    <x v="421"/>
    <x v="6"/>
    <n v="54401"/>
    <x v="2"/>
    <s v="OFF-AP-10001293"/>
    <x v="1"/>
    <x v="9"/>
    <s v="Belkin 8 Outlet Surge Protector"/>
    <n v="245.88"/>
    <n v="6"/>
    <n v="0"/>
    <n v="68.846399999999988"/>
    <s v="NO"/>
    <n v="0"/>
    <n v="1475.28"/>
    <n v="5"/>
  </r>
  <r>
    <n v="4832"/>
    <s v="CA-2014-120278"/>
    <x v="845"/>
    <d v="2014-11-12T00:00:00"/>
    <x v="1"/>
    <x v="333"/>
    <x v="333"/>
    <x v="0"/>
    <x v="0"/>
    <x v="421"/>
    <x v="6"/>
    <n v="54401"/>
    <x v="2"/>
    <s v="OFF-ST-10004258"/>
    <x v="1"/>
    <x v="4"/>
    <s v="Portable Personal File Box"/>
    <n v="36.630000000000003"/>
    <n v="3"/>
    <n v="0"/>
    <n v="9.8901000000000039"/>
    <s v="NO"/>
    <n v="0"/>
    <n v="109.89000000000001"/>
    <n v="5"/>
  </r>
  <r>
    <n v="4833"/>
    <s v="CA-2014-120278"/>
    <x v="845"/>
    <d v="2014-11-12T00:00:00"/>
    <x v="1"/>
    <x v="333"/>
    <x v="333"/>
    <x v="0"/>
    <x v="0"/>
    <x v="421"/>
    <x v="6"/>
    <n v="54401"/>
    <x v="2"/>
    <s v="OFF-ST-10002214"/>
    <x v="1"/>
    <x v="4"/>
    <s v="X-Rack File for Hanging Folders"/>
    <n v="22.58"/>
    <n v="2"/>
    <n v="0"/>
    <n v="5.8707999999999991"/>
    <s v="NO"/>
    <n v="0"/>
    <n v="45.16"/>
    <n v="5"/>
  </r>
  <r>
    <n v="4834"/>
    <s v="CA-2014-120278"/>
    <x v="845"/>
    <d v="2014-11-12T00:00:00"/>
    <x v="1"/>
    <x v="333"/>
    <x v="333"/>
    <x v="0"/>
    <x v="0"/>
    <x v="421"/>
    <x v="6"/>
    <n v="54401"/>
    <x v="2"/>
    <s v="OFF-BI-10004970"/>
    <x v="1"/>
    <x v="8"/>
    <s v="ACCOHIDE 3-Ring Binder, Blue, 1&quot;"/>
    <n v="12.39"/>
    <n v="3"/>
    <n v="0"/>
    <n v="5.8232999999999997"/>
    <s v="NO"/>
    <n v="0"/>
    <n v="37.17"/>
    <n v="5"/>
  </r>
  <r>
    <n v="4835"/>
    <s v="CA-2017-167661"/>
    <x v="361"/>
    <d v="2017-10-10T00:00:00"/>
    <x v="1"/>
    <x v="486"/>
    <x v="486"/>
    <x v="2"/>
    <x v="0"/>
    <x v="8"/>
    <x v="1"/>
    <n v="94110"/>
    <x v="1"/>
    <s v="OFF-BI-10002571"/>
    <x v="1"/>
    <x v="8"/>
    <s v="Avery Framed View Binder, EZD Ring (Locking), Navy, 1 1/2&quot;"/>
    <n v="39.92"/>
    <n v="5"/>
    <n v="0.2"/>
    <n v="13.472999999999999"/>
    <s v="NO"/>
    <n v="39.920000000000009"/>
    <n v="159.68"/>
    <n v="5"/>
  </r>
  <r>
    <n v="4836"/>
    <s v="CA-2017-167661"/>
    <x v="361"/>
    <d v="2017-10-10T00:00:00"/>
    <x v="1"/>
    <x v="486"/>
    <x v="486"/>
    <x v="2"/>
    <x v="0"/>
    <x v="8"/>
    <x v="1"/>
    <n v="94110"/>
    <x v="1"/>
    <s v="OFF-PA-10002581"/>
    <x v="1"/>
    <x v="10"/>
    <s v="Xerox 1951"/>
    <n v="61.96"/>
    <n v="2"/>
    <n v="0"/>
    <n v="27.881999999999998"/>
    <s v="NO"/>
    <n v="0"/>
    <n v="123.92"/>
    <n v="5"/>
  </r>
  <r>
    <n v="4837"/>
    <s v="CA-2017-167661"/>
    <x v="361"/>
    <d v="2017-10-10T00:00:00"/>
    <x v="1"/>
    <x v="486"/>
    <x v="486"/>
    <x v="2"/>
    <x v="0"/>
    <x v="8"/>
    <x v="1"/>
    <n v="94110"/>
    <x v="1"/>
    <s v="OFF-BI-10001097"/>
    <x v="1"/>
    <x v="8"/>
    <s v="Avery Hole Reinforcements"/>
    <n v="19.936000000000003"/>
    <n v="4"/>
    <n v="0.2"/>
    <n v="7.2267999999999999"/>
    <s v="NO"/>
    <n v="15.948800000000004"/>
    <n v="63.795200000000008"/>
    <n v="5"/>
  </r>
  <r>
    <n v="4838"/>
    <s v="CA-2017-106831"/>
    <x v="702"/>
    <d v="2017-06-03T00:00:00"/>
    <x v="2"/>
    <x v="651"/>
    <x v="651"/>
    <x v="0"/>
    <x v="0"/>
    <x v="65"/>
    <x v="24"/>
    <n v="43017"/>
    <x v="3"/>
    <s v="OFF-BI-10003429"/>
    <x v="1"/>
    <x v="8"/>
    <s v="Cardinal HOLDit! Binder Insert Strips,Extra Strips"/>
    <n v="3.7980000000000005"/>
    <n v="2"/>
    <n v="0.7"/>
    <n v="-2.6585999999999999"/>
    <s v="NO"/>
    <n v="5.3172000000000006"/>
    <n v="2.2788000000000004"/>
    <n v="2"/>
  </r>
  <r>
    <n v="4839"/>
    <s v="CA-2017-106831"/>
    <x v="702"/>
    <d v="2017-06-03T00:00:00"/>
    <x v="2"/>
    <x v="651"/>
    <x v="651"/>
    <x v="0"/>
    <x v="0"/>
    <x v="65"/>
    <x v="24"/>
    <n v="43017"/>
    <x v="3"/>
    <s v="OFF-PA-10000682"/>
    <x v="1"/>
    <x v="10"/>
    <s v="Xerox 1924"/>
    <n v="27.744000000000003"/>
    <n v="6"/>
    <n v="0.2"/>
    <n v="10.057200000000002"/>
    <s v="NO"/>
    <n v="33.292800000000007"/>
    <n v="133.17120000000003"/>
    <n v="2"/>
  </r>
  <r>
    <n v="4840"/>
    <s v="CA-2017-106831"/>
    <x v="702"/>
    <d v="2017-06-03T00:00:00"/>
    <x v="2"/>
    <x v="651"/>
    <x v="651"/>
    <x v="0"/>
    <x v="0"/>
    <x v="65"/>
    <x v="24"/>
    <n v="43017"/>
    <x v="3"/>
    <s v="TEC-PH-10001700"/>
    <x v="2"/>
    <x v="7"/>
    <s v="Panasonic KX-TG6844B Expandable Digital Cordless Telephone"/>
    <n v="158.37599999999998"/>
    <n v="4"/>
    <n v="0.4"/>
    <n v="-34.314799999999991"/>
    <s v="NO"/>
    <n v="253.40159999999997"/>
    <n v="380.10239999999993"/>
    <n v="2"/>
  </r>
  <r>
    <n v="4841"/>
    <s v="CA-2017-154123"/>
    <x v="225"/>
    <d v="2017-11-25T00:00:00"/>
    <x v="1"/>
    <x v="337"/>
    <x v="337"/>
    <x v="2"/>
    <x v="0"/>
    <x v="0"/>
    <x v="0"/>
    <n v="42420"/>
    <x v="0"/>
    <s v="FUR-FU-10000629"/>
    <x v="0"/>
    <x v="5"/>
    <s v="9-3/4 Diameter Round Wall Clock"/>
    <n v="27.58"/>
    <n v="2"/>
    <n v="0"/>
    <n v="11.583600000000001"/>
    <s v="NO"/>
    <n v="0"/>
    <n v="55.16"/>
    <n v="5"/>
  </r>
  <r>
    <n v="4842"/>
    <s v="CA-2016-136049"/>
    <x v="443"/>
    <d v="2016-12-28T00:00:00"/>
    <x v="1"/>
    <x v="392"/>
    <x v="392"/>
    <x v="0"/>
    <x v="0"/>
    <x v="256"/>
    <x v="24"/>
    <n v="43402"/>
    <x v="3"/>
    <s v="OFF-BI-10001267"/>
    <x v="1"/>
    <x v="8"/>
    <s v="Universal Recycled Hanging Pressboard Report Binders, Letter Size"/>
    <n v="5.5530000000000008"/>
    <n v="3"/>
    <n v="0.7"/>
    <n v="-4.0722000000000023"/>
    <s v="NO"/>
    <n v="11.661300000000001"/>
    <n v="4.9977000000000018"/>
    <n v="5"/>
  </r>
  <r>
    <n v="4843"/>
    <s v="CA-2017-118402"/>
    <x v="365"/>
    <d v="2017-10-04T00:00:00"/>
    <x v="1"/>
    <x v="123"/>
    <x v="123"/>
    <x v="0"/>
    <x v="0"/>
    <x v="26"/>
    <x v="18"/>
    <n v="38109"/>
    <x v="0"/>
    <s v="OFF-ST-10001418"/>
    <x v="1"/>
    <x v="4"/>
    <s v="Carina Media Storage Towers in Natural &amp; Black"/>
    <n v="243.92"/>
    <n v="5"/>
    <n v="0.2"/>
    <n v="-54.881999999999998"/>
    <s v="NO"/>
    <n v="243.92"/>
    <n v="975.68"/>
    <n v="5"/>
  </r>
  <r>
    <n v="4844"/>
    <s v="US-2016-139388"/>
    <x v="77"/>
    <d v="2016-11-09T00:00:00"/>
    <x v="2"/>
    <x v="693"/>
    <x v="693"/>
    <x v="0"/>
    <x v="0"/>
    <x v="80"/>
    <x v="30"/>
    <n v="8701"/>
    <x v="3"/>
    <s v="OFF-FA-10004968"/>
    <x v="1"/>
    <x v="13"/>
    <s v="Rubber Band Ball"/>
    <n v="14.96"/>
    <n v="4"/>
    <n v="0"/>
    <n v="0.2992000000000008"/>
    <s v="NO"/>
    <n v="0"/>
    <n v="59.84"/>
    <n v="2"/>
  </r>
  <r>
    <n v="4845"/>
    <s v="US-2014-128685"/>
    <x v="527"/>
    <d v="2014-04-05T00:00:00"/>
    <x v="2"/>
    <x v="89"/>
    <x v="89"/>
    <x v="1"/>
    <x v="0"/>
    <x v="1"/>
    <x v="1"/>
    <n v="90008"/>
    <x v="1"/>
    <s v="OFF-BI-10004140"/>
    <x v="1"/>
    <x v="8"/>
    <s v="Avery Non-Stick Binders"/>
    <n v="7.1840000000000011"/>
    <n v="2"/>
    <n v="0.2"/>
    <n v="2.2449999999999992"/>
    <s v="NO"/>
    <n v="2.8736000000000006"/>
    <n v="11.494400000000002"/>
    <n v="1"/>
  </r>
  <r>
    <n v="4846"/>
    <s v="CA-2015-124044"/>
    <x v="862"/>
    <d v="2015-07-26T00:00:00"/>
    <x v="0"/>
    <x v="234"/>
    <x v="234"/>
    <x v="0"/>
    <x v="0"/>
    <x v="30"/>
    <x v="15"/>
    <n v="14609"/>
    <x v="3"/>
    <s v="OFF-BI-10003460"/>
    <x v="1"/>
    <x v="8"/>
    <s v="Acco 3-Hole Punch"/>
    <n v="10.512"/>
    <n v="3"/>
    <n v="0.2"/>
    <n v="3.6791999999999998"/>
    <s v="NO"/>
    <n v="6.3072000000000008"/>
    <n v="25.2288"/>
    <n v="3"/>
  </r>
  <r>
    <n v="4847"/>
    <s v="CA-2014-164469"/>
    <x v="402"/>
    <d v="2014-06-27T00:00:00"/>
    <x v="0"/>
    <x v="136"/>
    <x v="136"/>
    <x v="1"/>
    <x v="0"/>
    <x v="127"/>
    <x v="21"/>
    <n v="97301"/>
    <x v="1"/>
    <s v="TEC-PH-10002115"/>
    <x v="2"/>
    <x v="7"/>
    <s v="Plantronics 81402"/>
    <n v="263.96000000000004"/>
    <n v="5"/>
    <n v="0.2"/>
    <n v="19.796999999999997"/>
    <s v="NO"/>
    <n v="263.96000000000004"/>
    <n v="1055.8400000000001"/>
    <n v="2"/>
  </r>
  <r>
    <n v="4848"/>
    <s v="CA-2014-164469"/>
    <x v="402"/>
    <d v="2014-06-27T00:00:00"/>
    <x v="0"/>
    <x v="136"/>
    <x v="136"/>
    <x v="1"/>
    <x v="0"/>
    <x v="127"/>
    <x v="21"/>
    <n v="97301"/>
    <x v="1"/>
    <s v="OFF-AR-10003478"/>
    <x v="1"/>
    <x v="6"/>
    <s v="Avery Hi-Liter EverBold Pen Style Fluorescent Highlighters, 4/Pack"/>
    <n v="71.632000000000005"/>
    <n v="11"/>
    <n v="0.2"/>
    <n v="17.908000000000001"/>
    <s v="NO"/>
    <n v="157.59040000000002"/>
    <n v="630.36159999999995"/>
    <n v="2"/>
  </r>
  <r>
    <n v="4849"/>
    <s v="CA-2014-164469"/>
    <x v="402"/>
    <d v="2014-06-27T00:00:00"/>
    <x v="0"/>
    <x v="136"/>
    <x v="136"/>
    <x v="1"/>
    <x v="0"/>
    <x v="127"/>
    <x v="21"/>
    <n v="97301"/>
    <x v="1"/>
    <s v="OFF-AR-10000475"/>
    <x v="1"/>
    <x v="6"/>
    <s v="Hunt BOSTON Vista Battery-Operated Pencil Sharpener, Black"/>
    <n v="9.3280000000000012"/>
    <n v="1"/>
    <n v="0.2"/>
    <n v="0.8162000000000007"/>
    <s v="NO"/>
    <n v="1.8656000000000004"/>
    <n v="7.4624000000000006"/>
    <n v="2"/>
  </r>
  <r>
    <n v="4850"/>
    <s v="CA-2014-107818"/>
    <x v="78"/>
    <d v="2014-09-14T00:00:00"/>
    <x v="1"/>
    <x v="507"/>
    <x v="507"/>
    <x v="0"/>
    <x v="0"/>
    <x v="422"/>
    <x v="4"/>
    <n v="99301"/>
    <x v="1"/>
    <s v="OFF-AR-10003045"/>
    <x v="1"/>
    <x v="6"/>
    <s v="Prang Colored Pencils"/>
    <n v="5.88"/>
    <n v="2"/>
    <n v="0"/>
    <n v="2.6459999999999999"/>
    <s v="NO"/>
    <n v="0"/>
    <n v="11.76"/>
    <n v="6"/>
  </r>
  <r>
    <n v="4851"/>
    <s v="CA-2014-107818"/>
    <x v="78"/>
    <d v="2014-09-14T00:00:00"/>
    <x v="1"/>
    <x v="507"/>
    <x v="507"/>
    <x v="0"/>
    <x v="0"/>
    <x v="422"/>
    <x v="4"/>
    <n v="99301"/>
    <x v="1"/>
    <s v="FUR-CH-10000454"/>
    <x v="0"/>
    <x v="1"/>
    <s v="Hon Deluxe Fabric Upholstered Stacking Chairs, Rounded Back"/>
    <n v="975.92"/>
    <n v="5"/>
    <n v="0.2"/>
    <n v="121.98999999999992"/>
    <s v="NO"/>
    <n v="975.92"/>
    <n v="3903.6799999999994"/>
    <n v="6"/>
  </r>
  <r>
    <n v="4852"/>
    <s v="CA-2014-107818"/>
    <x v="78"/>
    <d v="2014-09-14T00:00:00"/>
    <x v="1"/>
    <x v="507"/>
    <x v="507"/>
    <x v="0"/>
    <x v="0"/>
    <x v="422"/>
    <x v="4"/>
    <n v="99301"/>
    <x v="1"/>
    <s v="OFF-AR-10000380"/>
    <x v="1"/>
    <x v="6"/>
    <s v="Hunt PowerHouse Electric Pencil Sharpener, Blue"/>
    <n v="303.83999999999997"/>
    <n v="8"/>
    <n v="0"/>
    <n v="91.151999999999958"/>
    <s v="NO"/>
    <n v="0"/>
    <n v="2430.7199999999998"/>
    <n v="6"/>
  </r>
  <r>
    <n v="4853"/>
    <s v="CA-2014-107818"/>
    <x v="78"/>
    <d v="2014-09-14T00:00:00"/>
    <x v="1"/>
    <x v="507"/>
    <x v="507"/>
    <x v="0"/>
    <x v="0"/>
    <x v="422"/>
    <x v="4"/>
    <n v="99301"/>
    <x v="1"/>
    <s v="OFF-ST-10000736"/>
    <x v="1"/>
    <x v="4"/>
    <s v="Carina Double Wide Media Storage Towers in Natural &amp; Black"/>
    <n v="485.88"/>
    <n v="6"/>
    <n v="0"/>
    <n v="19.43519999999998"/>
    <s v="NO"/>
    <n v="0"/>
    <n v="2915.2799999999997"/>
    <n v="6"/>
  </r>
  <r>
    <n v="4854"/>
    <s v="CA-2014-113320"/>
    <x v="432"/>
    <d v="2014-12-15T00:00:00"/>
    <x v="0"/>
    <x v="109"/>
    <x v="109"/>
    <x v="0"/>
    <x v="0"/>
    <x v="182"/>
    <x v="1"/>
    <n v="94601"/>
    <x v="1"/>
    <s v="FUR-FU-10004270"/>
    <x v="0"/>
    <x v="5"/>
    <s v="Eldon Image Series Desk Accessories, Burgundy"/>
    <n v="12.54"/>
    <n v="3"/>
    <n v="0"/>
    <n v="4.5144000000000002"/>
    <s v="NO"/>
    <n v="0"/>
    <n v="37.619999999999997"/>
    <n v="3"/>
  </r>
  <r>
    <n v="4855"/>
    <s v="CA-2014-113320"/>
    <x v="432"/>
    <d v="2014-12-15T00:00:00"/>
    <x v="0"/>
    <x v="109"/>
    <x v="109"/>
    <x v="0"/>
    <x v="0"/>
    <x v="182"/>
    <x v="1"/>
    <n v="94601"/>
    <x v="1"/>
    <s v="OFF-ST-10000617"/>
    <x v="1"/>
    <x v="4"/>
    <s v="Woodgrain Magazine Files by Perma"/>
    <n v="8.94"/>
    <n v="3"/>
    <n v="0"/>
    <n v="0.62579999999999902"/>
    <s v="NO"/>
    <n v="0"/>
    <n v="26.82"/>
    <n v="3"/>
  </r>
  <r>
    <n v="4856"/>
    <s v="CA-2014-113320"/>
    <x v="432"/>
    <d v="2014-12-15T00:00:00"/>
    <x v="0"/>
    <x v="109"/>
    <x v="109"/>
    <x v="0"/>
    <x v="0"/>
    <x v="182"/>
    <x v="1"/>
    <n v="94601"/>
    <x v="1"/>
    <s v="FUR-FU-10001706"/>
    <x v="0"/>
    <x v="5"/>
    <s v="Longer-Life Soft White Bulbs"/>
    <n v="9.24"/>
    <n v="3"/>
    <n v="0"/>
    <n v="4.4352"/>
    <s v="NO"/>
    <n v="0"/>
    <n v="27.72"/>
    <n v="3"/>
  </r>
  <r>
    <n v="4857"/>
    <s v="CA-2015-137526"/>
    <x v="1004"/>
    <d v="2015-01-17T00:00:00"/>
    <x v="1"/>
    <x v="171"/>
    <x v="171"/>
    <x v="0"/>
    <x v="0"/>
    <x v="1"/>
    <x v="1"/>
    <n v="90004"/>
    <x v="1"/>
    <s v="OFF-BI-10003364"/>
    <x v="1"/>
    <x v="8"/>
    <s v="Binding Machine Supplies"/>
    <n v="70.00800000000001"/>
    <n v="3"/>
    <n v="0.2"/>
    <n v="24.502800000000001"/>
    <s v="NO"/>
    <n v="42.00480000000001"/>
    <n v="168.01920000000001"/>
    <n v="4"/>
  </r>
  <r>
    <n v="4858"/>
    <s v="CA-2015-137526"/>
    <x v="1004"/>
    <d v="2015-01-17T00:00:00"/>
    <x v="1"/>
    <x v="171"/>
    <x v="171"/>
    <x v="0"/>
    <x v="0"/>
    <x v="1"/>
    <x v="1"/>
    <n v="90004"/>
    <x v="1"/>
    <s v="FUR-FU-10001861"/>
    <x v="0"/>
    <x v="5"/>
    <s v="Floodlight Indoor Halogen Bulbs, 1 Bulb per Pack, 60 Watts"/>
    <n v="77.599999999999994"/>
    <n v="4"/>
    <n v="0"/>
    <n v="38.023999999999994"/>
    <s v="NO"/>
    <n v="0"/>
    <n v="310.39999999999998"/>
    <n v="4"/>
  </r>
  <r>
    <n v="4859"/>
    <s v="CA-2015-137526"/>
    <x v="1004"/>
    <d v="2015-01-17T00:00:00"/>
    <x v="1"/>
    <x v="171"/>
    <x v="171"/>
    <x v="0"/>
    <x v="0"/>
    <x v="1"/>
    <x v="1"/>
    <n v="90004"/>
    <x v="1"/>
    <s v="FUR-FU-10004845"/>
    <x v="0"/>
    <x v="5"/>
    <s v="Deflect-o EconoMat Nonstudded, No Bevel Mat"/>
    <n v="464.84999999999997"/>
    <n v="9"/>
    <n v="0"/>
    <n v="92.969999999999985"/>
    <s v="NO"/>
    <n v="0"/>
    <n v="4183.6499999999996"/>
    <n v="4"/>
  </r>
  <r>
    <n v="4860"/>
    <s v="CA-2017-136063"/>
    <x v="934"/>
    <d v="2017-12-19T00:00:00"/>
    <x v="1"/>
    <x v="164"/>
    <x v="164"/>
    <x v="1"/>
    <x v="0"/>
    <x v="423"/>
    <x v="10"/>
    <n v="60302"/>
    <x v="2"/>
    <s v="OFF-AR-10000823"/>
    <x v="1"/>
    <x v="6"/>
    <s v="Newell 307"/>
    <n v="10.192000000000002"/>
    <n v="7"/>
    <n v="0.2"/>
    <n v="1.0192000000000001"/>
    <s v="NO"/>
    <n v="14.268800000000002"/>
    <n v="57.075200000000009"/>
    <n v="4"/>
  </r>
  <r>
    <n v="4861"/>
    <s v="CA-2016-101546"/>
    <x v="122"/>
    <d v="2016-12-24T00:00:00"/>
    <x v="1"/>
    <x v="136"/>
    <x v="136"/>
    <x v="1"/>
    <x v="0"/>
    <x v="73"/>
    <x v="30"/>
    <n v="7960"/>
    <x v="3"/>
    <s v="OFF-BI-10001359"/>
    <x v="1"/>
    <x v="8"/>
    <s v="GBC DocuBind TL300 Electric Binding System"/>
    <n v="1793.98"/>
    <n v="2"/>
    <n v="0"/>
    <n v="843.17059999999992"/>
    <s v="NO"/>
    <n v="0"/>
    <n v="3587.96"/>
    <n v="6"/>
  </r>
  <r>
    <n v="4862"/>
    <s v="CA-2014-138940"/>
    <x v="909"/>
    <d v="2014-04-16T00:00:00"/>
    <x v="0"/>
    <x v="39"/>
    <x v="39"/>
    <x v="2"/>
    <x v="0"/>
    <x v="89"/>
    <x v="5"/>
    <n v="78745"/>
    <x v="2"/>
    <s v="TEC-PH-10001835"/>
    <x v="2"/>
    <x v="7"/>
    <s v="Jawbone JAMBOX Wireless Bluetooth Speaker"/>
    <n v="758.35200000000009"/>
    <n v="6"/>
    <n v="0.2"/>
    <n v="265.42320000000001"/>
    <s v="NO"/>
    <n v="910.02240000000029"/>
    <n v="3640.0896000000007"/>
    <n v="5"/>
  </r>
  <r>
    <n v="4863"/>
    <s v="CA-2016-125164"/>
    <x v="338"/>
    <d v="2016-11-14T00:00:00"/>
    <x v="1"/>
    <x v="64"/>
    <x v="64"/>
    <x v="1"/>
    <x v="0"/>
    <x v="20"/>
    <x v="15"/>
    <n v="10011"/>
    <x v="3"/>
    <s v="OFF-BI-10001191"/>
    <x v="1"/>
    <x v="8"/>
    <s v="Canvas Sectional Post Binders"/>
    <n v="20.368000000000002"/>
    <n v="1"/>
    <n v="0.2"/>
    <n v="7.3834"/>
    <s v="NO"/>
    <n v="4.0736000000000008"/>
    <n v="16.294400000000003"/>
    <n v="4"/>
  </r>
  <r>
    <n v="4864"/>
    <s v="CA-2016-125164"/>
    <x v="338"/>
    <d v="2016-11-14T00:00:00"/>
    <x v="1"/>
    <x v="64"/>
    <x v="64"/>
    <x v="1"/>
    <x v="0"/>
    <x v="20"/>
    <x v="15"/>
    <n v="10011"/>
    <x v="3"/>
    <s v="OFF-BI-10003982"/>
    <x v="1"/>
    <x v="8"/>
    <s v="Wilson Jones Century Plastic Molded Ring Binders"/>
    <n v="49.847999999999999"/>
    <n v="3"/>
    <n v="0.2"/>
    <n v="16.823699999999999"/>
    <s v="NO"/>
    <n v="29.908799999999999"/>
    <n v="119.63519999999998"/>
    <n v="4"/>
  </r>
  <r>
    <n v="4865"/>
    <s v="CA-2017-163531"/>
    <x v="335"/>
    <d v="2017-06-30T00:00:00"/>
    <x v="1"/>
    <x v="56"/>
    <x v="56"/>
    <x v="0"/>
    <x v="0"/>
    <x v="20"/>
    <x v="15"/>
    <n v="10024"/>
    <x v="3"/>
    <s v="TEC-PH-10001425"/>
    <x v="2"/>
    <x v="7"/>
    <s v="Mophie Juice Pack Helium for iPhone"/>
    <n v="239.96999999999997"/>
    <n v="3"/>
    <n v="0"/>
    <n v="67.191599999999994"/>
    <s v="NO"/>
    <n v="0"/>
    <n v="719.90999999999985"/>
    <n v="4"/>
  </r>
  <r>
    <n v="4866"/>
    <s v="CA-2017-122490"/>
    <x v="38"/>
    <d v="2017-11-18T00:00:00"/>
    <x v="1"/>
    <x v="74"/>
    <x v="74"/>
    <x v="0"/>
    <x v="0"/>
    <x v="4"/>
    <x v="4"/>
    <n v="98103"/>
    <x v="1"/>
    <s v="FUR-CH-10001215"/>
    <x v="0"/>
    <x v="1"/>
    <s v="Global Troy Executive Leather Low-Back Tilter"/>
    <n v="2404.7040000000002"/>
    <n v="6"/>
    <n v="0.2"/>
    <n v="150.29399999999998"/>
    <s v="NO"/>
    <n v="2885.6448000000005"/>
    <n v="11542.579200000002"/>
    <n v="5"/>
  </r>
  <r>
    <n v="4867"/>
    <s v="CA-2017-122490"/>
    <x v="38"/>
    <d v="2017-11-18T00:00:00"/>
    <x v="1"/>
    <x v="74"/>
    <x v="74"/>
    <x v="0"/>
    <x v="0"/>
    <x v="4"/>
    <x v="4"/>
    <n v="98103"/>
    <x v="1"/>
    <s v="OFF-BI-10001718"/>
    <x v="1"/>
    <x v="8"/>
    <s v="GBC DocuBind P50 Personal Binding Machine"/>
    <n v="563.024"/>
    <n v="11"/>
    <n v="0.2"/>
    <n v="190.02059999999997"/>
    <s v="NO"/>
    <n v="1238.6528000000001"/>
    <n v="4954.6112000000003"/>
    <n v="5"/>
  </r>
  <r>
    <n v="4868"/>
    <s v="CA-2017-122490"/>
    <x v="38"/>
    <d v="2017-11-18T00:00:00"/>
    <x v="1"/>
    <x v="74"/>
    <x v="74"/>
    <x v="0"/>
    <x v="0"/>
    <x v="4"/>
    <x v="4"/>
    <n v="98103"/>
    <x v="1"/>
    <s v="OFF-ST-10000991"/>
    <x v="1"/>
    <x v="4"/>
    <s v="Space Solutions HD Industrial Steel Shelving."/>
    <n v="344.90999999999997"/>
    <n v="3"/>
    <n v="0"/>
    <n v="10.347300000000004"/>
    <s v="NO"/>
    <n v="0"/>
    <n v="1034.73"/>
    <n v="5"/>
  </r>
  <r>
    <n v="4869"/>
    <s v="CA-2017-122490"/>
    <x v="38"/>
    <d v="2017-11-18T00:00:00"/>
    <x v="1"/>
    <x v="74"/>
    <x v="74"/>
    <x v="0"/>
    <x v="0"/>
    <x v="4"/>
    <x v="4"/>
    <n v="98103"/>
    <x v="1"/>
    <s v="OFF-LA-10001613"/>
    <x v="1"/>
    <x v="2"/>
    <s v="Avery File Folder Labels"/>
    <n v="8.64"/>
    <n v="3"/>
    <n v="0"/>
    <n v="4.2336"/>
    <s v="NO"/>
    <n v="0"/>
    <n v="25.92"/>
    <n v="5"/>
  </r>
  <r>
    <n v="4870"/>
    <s v="CA-2017-131366"/>
    <x v="221"/>
    <d v="2017-11-29T00:00:00"/>
    <x v="1"/>
    <x v="464"/>
    <x v="464"/>
    <x v="1"/>
    <x v="0"/>
    <x v="152"/>
    <x v="9"/>
    <n v="17602"/>
    <x v="3"/>
    <s v="TEC-PH-10003437"/>
    <x v="2"/>
    <x v="7"/>
    <s v="Blue Parrot B250XT Professional Grade Wireless Bluetooth Headset with"/>
    <n v="89.987999999999985"/>
    <n v="2"/>
    <n v="0.4"/>
    <n v="-14.998000000000012"/>
    <s v="NO"/>
    <n v="71.990399999999994"/>
    <n v="107.98559999999998"/>
    <n v="5"/>
  </r>
  <r>
    <n v="4871"/>
    <s v="CA-2017-131366"/>
    <x v="221"/>
    <d v="2017-11-29T00:00:00"/>
    <x v="1"/>
    <x v="464"/>
    <x v="464"/>
    <x v="1"/>
    <x v="0"/>
    <x v="152"/>
    <x v="9"/>
    <n v="17602"/>
    <x v="3"/>
    <s v="OFF-PA-10000675"/>
    <x v="1"/>
    <x v="10"/>
    <s v="Xerox 1919"/>
    <n v="229.54400000000001"/>
    <n v="7"/>
    <n v="0.2"/>
    <n v="83.209699999999998"/>
    <s v="NO"/>
    <n v="321.36160000000001"/>
    <n v="1285.4464"/>
    <n v="5"/>
  </r>
  <r>
    <n v="4872"/>
    <s v="CA-2017-164042"/>
    <x v="979"/>
    <d v="2017-05-27T00:00:00"/>
    <x v="1"/>
    <x v="107"/>
    <x v="107"/>
    <x v="0"/>
    <x v="0"/>
    <x v="12"/>
    <x v="5"/>
    <n v="77095"/>
    <x v="2"/>
    <s v="OFF-FA-10000840"/>
    <x v="1"/>
    <x v="13"/>
    <s v="OIC Thumb-Tacks"/>
    <n v="1.8239999999999998"/>
    <n v="2"/>
    <n v="0.2"/>
    <n v="0.61559999999999993"/>
    <s v="NO"/>
    <n v="0.72960000000000003"/>
    <n v="2.9183999999999997"/>
    <n v="4"/>
  </r>
  <r>
    <n v="4873"/>
    <s v="CA-2017-164042"/>
    <x v="979"/>
    <d v="2017-05-27T00:00:00"/>
    <x v="1"/>
    <x v="107"/>
    <x v="107"/>
    <x v="0"/>
    <x v="0"/>
    <x v="12"/>
    <x v="5"/>
    <n v="77095"/>
    <x v="2"/>
    <s v="OFF-AP-10001947"/>
    <x v="1"/>
    <x v="9"/>
    <s v="Acco 6 Outlet Guardian Premium Plus Surge Suppressor"/>
    <n v="18.319999999999997"/>
    <n v="5"/>
    <n v="0.8"/>
    <n v="-46.716000000000008"/>
    <s v="NO"/>
    <n v="73.279999999999987"/>
    <n v="18.319999999999993"/>
    <n v="4"/>
  </r>
  <r>
    <n v="4874"/>
    <s v="CA-2017-164042"/>
    <x v="979"/>
    <d v="2017-05-27T00:00:00"/>
    <x v="1"/>
    <x v="107"/>
    <x v="107"/>
    <x v="0"/>
    <x v="0"/>
    <x v="12"/>
    <x v="5"/>
    <n v="77095"/>
    <x v="2"/>
    <s v="OFF-ST-10002301"/>
    <x v="1"/>
    <x v="4"/>
    <s v="Tennsco Commercial Shelving"/>
    <n v="48.816000000000003"/>
    <n v="3"/>
    <n v="0.2"/>
    <n v="-11.593800000000005"/>
    <s v="NO"/>
    <n v="29.289600000000004"/>
    <n v="117.1584"/>
    <n v="4"/>
  </r>
  <r>
    <n v="4875"/>
    <s v="CA-2017-164042"/>
    <x v="979"/>
    <d v="2017-05-27T00:00:00"/>
    <x v="1"/>
    <x v="107"/>
    <x v="107"/>
    <x v="0"/>
    <x v="0"/>
    <x v="12"/>
    <x v="5"/>
    <n v="77095"/>
    <x v="2"/>
    <s v="OFF-BI-10001922"/>
    <x v="1"/>
    <x v="8"/>
    <s v="Storex Dura Pro Binders"/>
    <n v="1.1879999999999997"/>
    <n v="1"/>
    <n v="0.8"/>
    <n v="-1.9602000000000008"/>
    <s v="NO"/>
    <n v="0.9503999999999998"/>
    <n v="0.23759999999999992"/>
    <n v="4"/>
  </r>
  <r>
    <n v="4876"/>
    <s v="CA-2014-132864"/>
    <x v="266"/>
    <d v="2014-12-07T00:00:00"/>
    <x v="1"/>
    <x v="471"/>
    <x v="471"/>
    <x v="1"/>
    <x v="0"/>
    <x v="38"/>
    <x v="24"/>
    <n v="43229"/>
    <x v="3"/>
    <s v="TEC-AC-10001267"/>
    <x v="2"/>
    <x v="11"/>
    <s v="Imation 32GB Pocket Pro USB 3.0 Flash Drive - 32 GB - Black - 1 P ..."/>
    <n v="119.80000000000001"/>
    <n v="5"/>
    <n v="0.2"/>
    <n v="29.950000000000003"/>
    <s v="NO"/>
    <n v="119.80000000000001"/>
    <n v="479.2"/>
    <n v="5"/>
  </r>
  <r>
    <n v="4877"/>
    <s v="US-2014-155817"/>
    <x v="462"/>
    <d v="2014-10-09T00:00:00"/>
    <x v="1"/>
    <x v="359"/>
    <x v="359"/>
    <x v="2"/>
    <x v="0"/>
    <x v="28"/>
    <x v="3"/>
    <n v="27707"/>
    <x v="0"/>
    <s v="OFF-ST-10000532"/>
    <x v="1"/>
    <x v="4"/>
    <s v="Advantus Rolling Drawer Organizers"/>
    <n v="61.567999999999998"/>
    <n v="2"/>
    <n v="0.2"/>
    <n v="4.6175999999999995"/>
    <s v="NO"/>
    <n v="24.627200000000002"/>
    <n v="98.508799999999994"/>
    <n v="6"/>
  </r>
  <r>
    <n v="4878"/>
    <s v="US-2014-155817"/>
    <x v="462"/>
    <d v="2014-10-09T00:00:00"/>
    <x v="1"/>
    <x v="359"/>
    <x v="359"/>
    <x v="2"/>
    <x v="0"/>
    <x v="28"/>
    <x v="3"/>
    <n v="27707"/>
    <x v="0"/>
    <s v="OFF-AR-10002335"/>
    <x v="1"/>
    <x v="6"/>
    <s v="DIXON Oriole Pencils"/>
    <n v="6.1920000000000002"/>
    <n v="3"/>
    <n v="0.2"/>
    <n v="0.46440000000000037"/>
    <s v="NO"/>
    <n v="3.7152000000000003"/>
    <n v="14.860800000000001"/>
    <n v="6"/>
  </r>
  <r>
    <n v="4879"/>
    <s v="US-2016-131891"/>
    <x v="875"/>
    <d v="2016-07-31T00:00:00"/>
    <x v="2"/>
    <x v="617"/>
    <x v="617"/>
    <x v="0"/>
    <x v="0"/>
    <x v="424"/>
    <x v="2"/>
    <n v="32503"/>
    <x v="0"/>
    <s v="OFF-BI-10000201"/>
    <x v="1"/>
    <x v="8"/>
    <s v="Avery Triangle Shaped Sheet Lifters, Black, 2/Pack"/>
    <n v="2.2140000000000004"/>
    <n v="3"/>
    <n v="0.7"/>
    <n v="-1.4760000000000004"/>
    <s v="NO"/>
    <n v="4.6494000000000009"/>
    <n v="1.9926000000000004"/>
    <n v="2"/>
  </r>
  <r>
    <n v="4880"/>
    <s v="CA-2017-143567"/>
    <x v="808"/>
    <d v="2017-11-05T00:00:00"/>
    <x v="0"/>
    <x v="533"/>
    <x v="533"/>
    <x v="1"/>
    <x v="0"/>
    <x v="0"/>
    <x v="0"/>
    <n v="42420"/>
    <x v="0"/>
    <s v="OFF-EN-10004846"/>
    <x v="1"/>
    <x v="12"/>
    <s v="Letter or Legal Size Expandable Poly String Tie Envelopes"/>
    <n v="5.32"/>
    <n v="2"/>
    <n v="0"/>
    <n v="2.6068000000000002"/>
    <s v="NO"/>
    <n v="0"/>
    <n v="10.64"/>
    <n v="3"/>
  </r>
  <r>
    <n v="4881"/>
    <s v="CA-2017-143567"/>
    <x v="808"/>
    <d v="2017-11-05T00:00:00"/>
    <x v="0"/>
    <x v="533"/>
    <x v="533"/>
    <x v="1"/>
    <x v="0"/>
    <x v="0"/>
    <x v="0"/>
    <n v="42420"/>
    <x v="0"/>
    <s v="FUR-CH-10000454"/>
    <x v="0"/>
    <x v="1"/>
    <s v="Hon Deluxe Fabric Upholstered Stacking Chairs, Rounded Back"/>
    <n v="975.92"/>
    <n v="4"/>
    <n v="0"/>
    <n v="292.77599999999995"/>
    <s v="NO"/>
    <n v="0"/>
    <n v="3903.68"/>
    <n v="3"/>
  </r>
  <r>
    <n v="4882"/>
    <s v="CA-2017-143567"/>
    <x v="808"/>
    <d v="2017-11-05T00:00:00"/>
    <x v="0"/>
    <x v="533"/>
    <x v="533"/>
    <x v="1"/>
    <x v="0"/>
    <x v="0"/>
    <x v="0"/>
    <n v="42420"/>
    <x v="0"/>
    <s v="TEC-AC-10004145"/>
    <x v="2"/>
    <x v="11"/>
    <s v="Logitech diNovo Edge Keyboard"/>
    <n v="2249.91"/>
    <n v="9"/>
    <n v="0"/>
    <n v="517.47930000000008"/>
    <s v="NO"/>
    <n v="0"/>
    <n v="20249.189999999999"/>
    <n v="3"/>
  </r>
  <r>
    <n v="4883"/>
    <s v="CA-2017-143567"/>
    <x v="808"/>
    <d v="2017-11-05T00:00:00"/>
    <x v="0"/>
    <x v="533"/>
    <x v="533"/>
    <x v="1"/>
    <x v="0"/>
    <x v="0"/>
    <x v="0"/>
    <n v="42420"/>
    <x v="0"/>
    <s v="OFF-ST-10001580"/>
    <x v="1"/>
    <x v="4"/>
    <s v="Super Decoflex Portable Personal File"/>
    <n v="59.92"/>
    <n v="4"/>
    <n v="0"/>
    <n v="16.7776"/>
    <s v="NO"/>
    <n v="0"/>
    <n v="239.68"/>
    <n v="3"/>
  </r>
  <r>
    <n v="4884"/>
    <s v="CA-2017-104080"/>
    <x v="144"/>
    <d v="2017-03-15T00:00:00"/>
    <x v="1"/>
    <x v="117"/>
    <x v="117"/>
    <x v="0"/>
    <x v="0"/>
    <x v="125"/>
    <x v="1"/>
    <n v="92804"/>
    <x v="1"/>
    <s v="OFF-BI-10003876"/>
    <x v="1"/>
    <x v="8"/>
    <s v="Green Canvas Binder for 8-1/2&quot; x 14&quot; Sheets"/>
    <n v="171.20000000000002"/>
    <n v="5"/>
    <n v="0.2"/>
    <n v="64.199999999999989"/>
    <s v="NO"/>
    <n v="171.20000000000005"/>
    <n v="684.80000000000007"/>
    <n v="7"/>
  </r>
  <r>
    <n v="4885"/>
    <s v="CA-2017-104080"/>
    <x v="144"/>
    <d v="2017-03-15T00:00:00"/>
    <x v="1"/>
    <x v="117"/>
    <x v="117"/>
    <x v="0"/>
    <x v="0"/>
    <x v="125"/>
    <x v="1"/>
    <n v="92804"/>
    <x v="1"/>
    <s v="OFF-AR-10001972"/>
    <x v="1"/>
    <x v="6"/>
    <s v="Newell 323"/>
    <n v="3.36"/>
    <n v="2"/>
    <n v="0"/>
    <n v="0.87360000000000015"/>
    <s v="NO"/>
    <n v="0"/>
    <n v="6.72"/>
    <n v="7"/>
  </r>
  <r>
    <n v="4886"/>
    <s v="CA-2014-151379"/>
    <x v="757"/>
    <d v="2014-12-20T00:00:00"/>
    <x v="1"/>
    <x v="281"/>
    <x v="281"/>
    <x v="1"/>
    <x v="0"/>
    <x v="66"/>
    <x v="12"/>
    <n v="48227"/>
    <x v="2"/>
    <s v="OFF-PA-10000595"/>
    <x v="1"/>
    <x v="10"/>
    <s v="Xerox 1929"/>
    <n v="114.2"/>
    <n v="5"/>
    <n v="0"/>
    <n v="52.531999999999996"/>
    <s v="NO"/>
    <n v="0"/>
    <n v="571"/>
    <n v="4"/>
  </r>
  <r>
    <n v="4887"/>
    <s v="CA-2016-163167"/>
    <x v="85"/>
    <d v="2016-12-01T00:00:00"/>
    <x v="0"/>
    <x v="575"/>
    <x v="575"/>
    <x v="1"/>
    <x v="0"/>
    <x v="419"/>
    <x v="32"/>
    <n v="30062"/>
    <x v="0"/>
    <s v="FUR-CH-10004477"/>
    <x v="0"/>
    <x v="1"/>
    <s v="Global Push Button Manager's Chair, Indigo"/>
    <n v="182.67000000000002"/>
    <n v="3"/>
    <n v="0"/>
    <n v="52.974299999999992"/>
    <s v="NO"/>
    <n v="0"/>
    <n v="548.01"/>
    <n v="3"/>
  </r>
  <r>
    <n v="4888"/>
    <s v="CA-2016-163167"/>
    <x v="85"/>
    <d v="2016-12-01T00:00:00"/>
    <x v="0"/>
    <x v="575"/>
    <x v="575"/>
    <x v="1"/>
    <x v="0"/>
    <x v="419"/>
    <x v="32"/>
    <n v="30062"/>
    <x v="0"/>
    <s v="TEC-AC-10003441"/>
    <x v="2"/>
    <x v="11"/>
    <s v="Kingston Digital DataTraveler 32GB USB 2.0"/>
    <n v="101.69999999999999"/>
    <n v="6"/>
    <n v="0"/>
    <n v="6.1019999999999968"/>
    <s v="NO"/>
    <n v="0"/>
    <n v="610.19999999999993"/>
    <n v="3"/>
  </r>
  <r>
    <n v="4889"/>
    <s v="CA-2016-163167"/>
    <x v="85"/>
    <d v="2016-12-01T00:00:00"/>
    <x v="0"/>
    <x v="575"/>
    <x v="575"/>
    <x v="1"/>
    <x v="0"/>
    <x v="419"/>
    <x v="32"/>
    <n v="30062"/>
    <x v="0"/>
    <s v="OFF-ST-10004459"/>
    <x v="1"/>
    <x v="4"/>
    <s v="Tennsco Single-Tier Lockers"/>
    <n v="1126.02"/>
    <n v="3"/>
    <n v="0"/>
    <n v="56.300999999999988"/>
    <s v="NO"/>
    <n v="0"/>
    <n v="3378.06"/>
    <n v="3"/>
  </r>
  <r>
    <n v="4890"/>
    <s v="CA-2016-163167"/>
    <x v="85"/>
    <d v="2016-12-01T00:00:00"/>
    <x v="0"/>
    <x v="575"/>
    <x v="575"/>
    <x v="1"/>
    <x v="0"/>
    <x v="419"/>
    <x v="32"/>
    <n v="30062"/>
    <x v="0"/>
    <s v="OFF-ST-10003805"/>
    <x v="1"/>
    <x v="4"/>
    <s v="24 Capacity Maxi Data Binder Racks, Pearl"/>
    <n v="1263.3000000000002"/>
    <n v="6"/>
    <n v="0"/>
    <n v="315.82499999999993"/>
    <s v="NO"/>
    <n v="0"/>
    <n v="7579.8000000000011"/>
    <n v="3"/>
  </r>
  <r>
    <n v="4891"/>
    <s v="CA-2016-135776"/>
    <x v="443"/>
    <d v="2016-12-30T00:00:00"/>
    <x v="1"/>
    <x v="553"/>
    <x v="553"/>
    <x v="1"/>
    <x v="0"/>
    <x v="4"/>
    <x v="4"/>
    <n v="98103"/>
    <x v="1"/>
    <s v="OFF-AR-10001246"/>
    <x v="1"/>
    <x v="6"/>
    <s v="Newell 317"/>
    <n v="8.82"/>
    <n v="3"/>
    <n v="0"/>
    <n v="2.5577999999999994"/>
    <s v="NO"/>
    <n v="0"/>
    <n v="26.46"/>
    <n v="7"/>
  </r>
  <r>
    <n v="4892"/>
    <s v="CA-2016-135776"/>
    <x v="443"/>
    <d v="2016-12-30T00:00:00"/>
    <x v="1"/>
    <x v="553"/>
    <x v="553"/>
    <x v="1"/>
    <x v="0"/>
    <x v="4"/>
    <x v="4"/>
    <n v="98103"/>
    <x v="1"/>
    <s v="OFF-PA-10001295"/>
    <x v="1"/>
    <x v="10"/>
    <s v="Computer Printout Paper with Letter-Trim Perforations"/>
    <n v="37.94"/>
    <n v="2"/>
    <n v="0"/>
    <n v="18.211199999999998"/>
    <s v="NO"/>
    <n v="0"/>
    <n v="75.88"/>
    <n v="7"/>
  </r>
  <r>
    <n v="4893"/>
    <s v="CA-2016-135776"/>
    <x v="443"/>
    <d v="2016-12-30T00:00:00"/>
    <x v="1"/>
    <x v="553"/>
    <x v="553"/>
    <x v="1"/>
    <x v="0"/>
    <x v="4"/>
    <x v="4"/>
    <n v="98103"/>
    <x v="1"/>
    <s v="OFF-AR-10001231"/>
    <x v="1"/>
    <x v="6"/>
    <s v="Sanford EarthWrite Recycled Pencils, Medium Soft, #2"/>
    <n v="4.2"/>
    <n v="2"/>
    <n v="0"/>
    <n v="1.1760000000000002"/>
    <s v="NO"/>
    <n v="0"/>
    <n v="8.4"/>
    <n v="7"/>
  </r>
  <r>
    <n v="4894"/>
    <s v="CA-2016-135776"/>
    <x v="443"/>
    <d v="2016-12-30T00:00:00"/>
    <x v="1"/>
    <x v="553"/>
    <x v="553"/>
    <x v="1"/>
    <x v="0"/>
    <x v="4"/>
    <x v="4"/>
    <n v="98103"/>
    <x v="1"/>
    <s v="OFF-ST-10002743"/>
    <x v="1"/>
    <x v="4"/>
    <s v="SAFCO Boltless Steel Shelving"/>
    <n v="227.28"/>
    <n v="2"/>
    <n v="0"/>
    <n v="2.2727999999999895"/>
    <s v="NO"/>
    <n v="0"/>
    <n v="454.56"/>
    <n v="7"/>
  </r>
  <r>
    <n v="4895"/>
    <s v="CA-2016-135776"/>
    <x v="443"/>
    <d v="2016-12-30T00:00:00"/>
    <x v="1"/>
    <x v="553"/>
    <x v="553"/>
    <x v="1"/>
    <x v="0"/>
    <x v="4"/>
    <x v="4"/>
    <n v="98103"/>
    <x v="1"/>
    <s v="OFF-PA-10004327"/>
    <x v="1"/>
    <x v="10"/>
    <s v="Xerox 1911"/>
    <n v="47.9"/>
    <n v="1"/>
    <n v="0"/>
    <n v="22.991999999999997"/>
    <s v="NO"/>
    <n v="0"/>
    <n v="47.9"/>
    <n v="7"/>
  </r>
  <r>
    <n v="4896"/>
    <s v="CA-2016-135776"/>
    <x v="443"/>
    <d v="2016-12-30T00:00:00"/>
    <x v="1"/>
    <x v="553"/>
    <x v="553"/>
    <x v="1"/>
    <x v="0"/>
    <x v="4"/>
    <x v="4"/>
    <n v="98103"/>
    <x v="1"/>
    <s v="OFF-EN-10004773"/>
    <x v="1"/>
    <x v="12"/>
    <s v="Staple envelope"/>
    <n v="61.96"/>
    <n v="2"/>
    <n v="0"/>
    <n v="30.360399999999998"/>
    <s v="NO"/>
    <n v="0"/>
    <n v="123.92"/>
    <n v="7"/>
  </r>
  <r>
    <n v="4897"/>
    <s v="CA-2016-135776"/>
    <x v="443"/>
    <d v="2016-12-30T00:00:00"/>
    <x v="1"/>
    <x v="553"/>
    <x v="553"/>
    <x v="1"/>
    <x v="0"/>
    <x v="4"/>
    <x v="4"/>
    <n v="98103"/>
    <x v="1"/>
    <s v="OFF-ST-10003470"/>
    <x v="1"/>
    <x v="4"/>
    <s v="Tennsco Snap-Together Open Shelving Units, Starter Sets and Add-On Units"/>
    <n v="1117.92"/>
    <n v="4"/>
    <n v="0"/>
    <n v="55.895999999999958"/>
    <s v="NO"/>
    <n v="0"/>
    <n v="4471.68"/>
    <n v="7"/>
  </r>
  <r>
    <n v="4898"/>
    <s v="US-2014-122021"/>
    <x v="771"/>
    <d v="2014-10-17T00:00:00"/>
    <x v="2"/>
    <x v="663"/>
    <x v="663"/>
    <x v="0"/>
    <x v="0"/>
    <x v="215"/>
    <x v="24"/>
    <n v="44134"/>
    <x v="3"/>
    <s v="FUR-CH-10003761"/>
    <x v="0"/>
    <x v="1"/>
    <s v="Global Italian Leather Office Chair"/>
    <n v="183.37199999999999"/>
    <n v="2"/>
    <n v="0.3"/>
    <n v="-7.8588000000000022"/>
    <s v="NO"/>
    <n v="110.02319999999999"/>
    <n v="256.7208"/>
    <n v="2"/>
  </r>
  <r>
    <n v="4899"/>
    <s v="US-2014-122021"/>
    <x v="771"/>
    <d v="2014-10-17T00:00:00"/>
    <x v="2"/>
    <x v="663"/>
    <x v="663"/>
    <x v="0"/>
    <x v="0"/>
    <x v="215"/>
    <x v="24"/>
    <n v="44134"/>
    <x v="3"/>
    <s v="OFF-PA-10002230"/>
    <x v="1"/>
    <x v="10"/>
    <s v="Xerox 1897"/>
    <n v="7.9680000000000009"/>
    <n v="2"/>
    <n v="0.2"/>
    <n v="2.8884000000000007"/>
    <s v="NO"/>
    <n v="3.1872000000000007"/>
    <n v="12.748800000000001"/>
    <n v="2"/>
  </r>
  <r>
    <n v="4900"/>
    <s v="CA-2016-130484"/>
    <x v="250"/>
    <d v="2016-08-27T00:00:00"/>
    <x v="1"/>
    <x v="495"/>
    <x v="495"/>
    <x v="0"/>
    <x v="0"/>
    <x v="345"/>
    <x v="21"/>
    <n v="97030"/>
    <x v="1"/>
    <s v="OFF-BI-10000088"/>
    <x v="1"/>
    <x v="8"/>
    <s v="GBC Imprintable Covers"/>
    <n v="26.352000000000004"/>
    <n v="8"/>
    <n v="0.7"/>
    <n v="-18.446399999999997"/>
    <s v="NO"/>
    <n v="147.5712"/>
    <n v="63.244800000000026"/>
    <n v="5"/>
  </r>
  <r>
    <n v="4901"/>
    <s v="CA-2017-120936"/>
    <x v="94"/>
    <d v="2017-12-21T00:00:00"/>
    <x v="1"/>
    <x v="119"/>
    <x v="119"/>
    <x v="1"/>
    <x v="0"/>
    <x v="125"/>
    <x v="1"/>
    <n v="92804"/>
    <x v="1"/>
    <s v="OFF-ST-10001526"/>
    <x v="1"/>
    <x v="4"/>
    <s v="Iceberg Mobile Mega Data/Printer Cart "/>
    <n v="481.32"/>
    <n v="4"/>
    <n v="0"/>
    <n v="125.14319999999998"/>
    <s v="NO"/>
    <n v="0"/>
    <n v="1925.28"/>
    <n v="4"/>
  </r>
  <r>
    <n v="4902"/>
    <s v="CA-2017-120936"/>
    <x v="94"/>
    <d v="2017-12-21T00:00:00"/>
    <x v="1"/>
    <x v="119"/>
    <x v="119"/>
    <x v="1"/>
    <x v="0"/>
    <x v="125"/>
    <x v="1"/>
    <n v="92804"/>
    <x v="1"/>
    <s v="OFF-SU-10002557"/>
    <x v="1"/>
    <x v="14"/>
    <s v="Fiskars Spring-Action Scissors"/>
    <n v="13.98"/>
    <n v="1"/>
    <n v="0"/>
    <n v="3.6348000000000003"/>
    <s v="NO"/>
    <n v="0"/>
    <n v="13.98"/>
    <n v="4"/>
  </r>
  <r>
    <n v="4903"/>
    <s v="CA-2017-110884"/>
    <x v="469"/>
    <d v="2017-03-12T00:00:00"/>
    <x v="1"/>
    <x v="129"/>
    <x v="129"/>
    <x v="0"/>
    <x v="0"/>
    <x v="20"/>
    <x v="15"/>
    <n v="10035"/>
    <x v="3"/>
    <s v="OFF-BI-10003669"/>
    <x v="1"/>
    <x v="8"/>
    <s v="3M Organizer Strips"/>
    <n v="25.92"/>
    <n v="6"/>
    <n v="0.2"/>
    <n v="9.0719999999999992"/>
    <s v="NO"/>
    <n v="31.104000000000003"/>
    <n v="124.41600000000001"/>
    <n v="5"/>
  </r>
  <r>
    <n v="4904"/>
    <s v="CA-2017-110884"/>
    <x v="469"/>
    <d v="2017-03-12T00:00:00"/>
    <x v="1"/>
    <x v="129"/>
    <x v="129"/>
    <x v="0"/>
    <x v="0"/>
    <x v="20"/>
    <x v="15"/>
    <n v="10035"/>
    <x v="3"/>
    <s v="OFF-LA-10003510"/>
    <x v="1"/>
    <x v="2"/>
    <s v="Avery 4027 File Folder Labels for Dot Matrix Printers, 5000 Labels per Box, White"/>
    <n v="91.59"/>
    <n v="3"/>
    <n v="0"/>
    <n v="42.131399999999999"/>
    <s v="NO"/>
    <n v="0"/>
    <n v="274.77"/>
    <n v="5"/>
  </r>
  <r>
    <n v="4905"/>
    <s v="US-2014-161613"/>
    <x v="588"/>
    <d v="2014-12-03T00:00:00"/>
    <x v="0"/>
    <x v="204"/>
    <x v="204"/>
    <x v="1"/>
    <x v="0"/>
    <x v="12"/>
    <x v="5"/>
    <n v="77070"/>
    <x v="2"/>
    <s v="FUR-CH-10003746"/>
    <x v="0"/>
    <x v="1"/>
    <s v="Hon 4070 Series Pagoda Round Back Stacking Chairs"/>
    <n v="674.05799999999999"/>
    <n v="3"/>
    <n v="0.3"/>
    <n v="-19.258800000000008"/>
    <s v="NO"/>
    <n v="606.65219999999999"/>
    <n v="1415.5218"/>
    <n v="2"/>
  </r>
  <r>
    <n v="4906"/>
    <s v="US-2014-146353"/>
    <x v="1005"/>
    <d v="2014-10-16T00:00:00"/>
    <x v="0"/>
    <x v="531"/>
    <x v="531"/>
    <x v="1"/>
    <x v="0"/>
    <x v="3"/>
    <x v="38"/>
    <n v="3301"/>
    <x v="3"/>
    <s v="OFF-BI-10003476"/>
    <x v="1"/>
    <x v="8"/>
    <s v="Avery Metallic Poly Binders"/>
    <n v="22.92"/>
    <n v="4"/>
    <n v="0"/>
    <n v="11.0016"/>
    <s v="NO"/>
    <n v="0"/>
    <n v="91.68"/>
    <n v="2"/>
  </r>
  <r>
    <n v="4907"/>
    <s v="US-2014-146353"/>
    <x v="1005"/>
    <d v="2014-10-16T00:00:00"/>
    <x v="0"/>
    <x v="531"/>
    <x v="531"/>
    <x v="1"/>
    <x v="0"/>
    <x v="3"/>
    <x v="38"/>
    <n v="3301"/>
    <x v="3"/>
    <s v="OFF-ST-10001469"/>
    <x v="1"/>
    <x v="4"/>
    <s v="Fellowes Bankers Box Recycled Super Stor/Drawer"/>
    <n v="269.89999999999998"/>
    <n v="5"/>
    <n v="0"/>
    <n v="16.193999999999988"/>
    <s v="NO"/>
    <n v="0"/>
    <n v="1349.5"/>
    <n v="2"/>
  </r>
  <r>
    <n v="4908"/>
    <s v="CA-2014-133809"/>
    <x v="728"/>
    <d v="2014-11-23T00:00:00"/>
    <x v="0"/>
    <x v="652"/>
    <x v="652"/>
    <x v="0"/>
    <x v="0"/>
    <x v="54"/>
    <x v="24"/>
    <n v="45014"/>
    <x v="3"/>
    <s v="OFF-BI-10001757"/>
    <x v="1"/>
    <x v="8"/>
    <s v="Pressboard Hanging Data Binders for Unburst Sheets"/>
    <n v="11.808000000000002"/>
    <n v="8"/>
    <n v="0.7"/>
    <n v="-8.659200000000002"/>
    <s v="NO"/>
    <n v="66.124800000000008"/>
    <n v="28.339200000000005"/>
    <n v="5"/>
  </r>
  <r>
    <n v="4909"/>
    <s v="CA-2014-133809"/>
    <x v="728"/>
    <d v="2014-11-23T00:00:00"/>
    <x v="0"/>
    <x v="652"/>
    <x v="652"/>
    <x v="0"/>
    <x v="0"/>
    <x v="54"/>
    <x v="24"/>
    <n v="45014"/>
    <x v="3"/>
    <s v="TEC-PH-10004875"/>
    <x v="2"/>
    <x v="7"/>
    <s v="PNY Rapid USB Car Charger - Black"/>
    <n v="9.5879999999999992"/>
    <n v="2"/>
    <n v="0.4"/>
    <n v="-2.0773999999999999"/>
    <s v="NO"/>
    <n v="7.6703999999999999"/>
    <n v="11.505599999999998"/>
    <n v="5"/>
  </r>
  <r>
    <n v="4910"/>
    <s v="CA-2017-127306"/>
    <x v="424"/>
    <d v="2017-01-18T00:00:00"/>
    <x v="1"/>
    <x v="3"/>
    <x v="3"/>
    <x v="0"/>
    <x v="0"/>
    <x v="271"/>
    <x v="18"/>
    <n v="37604"/>
    <x v="0"/>
    <s v="OFF-EN-10001219"/>
    <x v="1"/>
    <x v="12"/>
    <s v="#10- 4 1/8&quot; x 9 1/2&quot; Security-Tint Envelopes"/>
    <n v="18.335999999999999"/>
    <n v="3"/>
    <n v="0.2"/>
    <n v="6.6467999999999989"/>
    <s v="Yes"/>
    <n v="11.0016"/>
    <n v="44.006399999999999"/>
    <n v="4"/>
  </r>
  <r>
    <n v="4911"/>
    <s v="CA-2017-127306"/>
    <x v="424"/>
    <d v="2017-01-18T00:00:00"/>
    <x v="1"/>
    <x v="3"/>
    <x v="3"/>
    <x v="0"/>
    <x v="0"/>
    <x v="271"/>
    <x v="18"/>
    <n v="37604"/>
    <x v="0"/>
    <s v="OFF-PA-10000019"/>
    <x v="1"/>
    <x v="10"/>
    <s v="Xerox 1931"/>
    <n v="36.288000000000011"/>
    <n v="7"/>
    <n v="0.2"/>
    <n v="12.700800000000001"/>
    <s v="Yes"/>
    <n v="50.803200000000018"/>
    <n v="203.21280000000007"/>
    <n v="4"/>
  </r>
  <r>
    <n v="4912"/>
    <s v="CA-2017-127306"/>
    <x v="424"/>
    <d v="2017-01-18T00:00:00"/>
    <x v="1"/>
    <x v="3"/>
    <x v="3"/>
    <x v="0"/>
    <x v="0"/>
    <x v="271"/>
    <x v="18"/>
    <n v="37604"/>
    <x v="0"/>
    <s v="TEC-PH-10001924"/>
    <x v="2"/>
    <x v="7"/>
    <s v="iHome FM Clock Radio with Lightning Dock"/>
    <n v="111.98399999999999"/>
    <n v="2"/>
    <n v="0.2"/>
    <n v="6.9990000000000059"/>
    <s v="Yes"/>
    <n v="44.793599999999998"/>
    <n v="179.17439999999999"/>
    <n v="4"/>
  </r>
  <r>
    <n v="4913"/>
    <s v="CA-2017-127306"/>
    <x v="424"/>
    <d v="2017-01-18T00:00:00"/>
    <x v="1"/>
    <x v="3"/>
    <x v="3"/>
    <x v="0"/>
    <x v="0"/>
    <x v="271"/>
    <x v="18"/>
    <n v="37604"/>
    <x v="0"/>
    <s v="OFF-BI-10002003"/>
    <x v="1"/>
    <x v="8"/>
    <s v="Ibico Presentation Index for Binding Systems"/>
    <n v="5.9700000000000006"/>
    <n v="5"/>
    <n v="0.7"/>
    <n v="-4.577"/>
    <s v="Yes"/>
    <n v="20.895"/>
    <n v="8.9550000000000018"/>
    <n v="4"/>
  </r>
  <r>
    <n v="4914"/>
    <s v="CA-2017-127306"/>
    <x v="424"/>
    <d v="2017-01-18T00:00:00"/>
    <x v="1"/>
    <x v="3"/>
    <x v="3"/>
    <x v="0"/>
    <x v="0"/>
    <x v="271"/>
    <x v="18"/>
    <n v="37604"/>
    <x v="0"/>
    <s v="OFF-BI-10003727"/>
    <x v="1"/>
    <x v="8"/>
    <s v="Avery Durable Slant Ring Binders With Label Holder"/>
    <n v="2.508"/>
    <n v="2"/>
    <n v="0.7"/>
    <n v="-1.8391999999999999"/>
    <s v="Yes"/>
    <n v="3.5111999999999997"/>
    <n v="1.5048000000000004"/>
    <n v="4"/>
  </r>
  <r>
    <n v="4915"/>
    <s v="CA-2015-161830"/>
    <x v="496"/>
    <d v="2015-09-26T00:00:00"/>
    <x v="0"/>
    <x v="250"/>
    <x v="250"/>
    <x v="0"/>
    <x v="0"/>
    <x v="4"/>
    <x v="4"/>
    <n v="98105"/>
    <x v="1"/>
    <s v="OFF-AR-10004042"/>
    <x v="1"/>
    <x v="6"/>
    <s v="BOSTON Model 1800 Electric Pencil Sharpeners, Putty/Woodgrain"/>
    <n v="35.96"/>
    <n v="2"/>
    <n v="0"/>
    <n v="10.428399999999996"/>
    <s v="NO"/>
    <n v="0"/>
    <n v="71.92"/>
    <n v="2"/>
  </r>
  <r>
    <n v="4916"/>
    <s v="CA-2015-161830"/>
    <x v="496"/>
    <d v="2015-09-26T00:00:00"/>
    <x v="0"/>
    <x v="250"/>
    <x v="250"/>
    <x v="0"/>
    <x v="0"/>
    <x v="4"/>
    <x v="4"/>
    <n v="98105"/>
    <x v="1"/>
    <s v="OFF-BI-10001097"/>
    <x v="1"/>
    <x v="8"/>
    <s v="Avery Hole Reinforcements"/>
    <n v="14.952000000000002"/>
    <n v="3"/>
    <n v="0.2"/>
    <n v="5.4201000000000006"/>
    <s v="NO"/>
    <n v="8.9712000000000014"/>
    <n v="35.884800000000006"/>
    <n v="2"/>
  </r>
  <r>
    <n v="4917"/>
    <s v="CA-2017-163125"/>
    <x v="449"/>
    <d v="2017-10-11T00:00:00"/>
    <x v="0"/>
    <x v="93"/>
    <x v="93"/>
    <x v="0"/>
    <x v="0"/>
    <x v="425"/>
    <x v="5"/>
    <n v="77573"/>
    <x v="2"/>
    <s v="OFF-AR-10004344"/>
    <x v="1"/>
    <x v="6"/>
    <s v="Bulldog Vacuum Base Pencil Sharpener"/>
    <n v="67.144000000000005"/>
    <n v="7"/>
    <n v="0.2"/>
    <n v="5.8750999999999962"/>
    <s v="NO"/>
    <n v="94.00160000000001"/>
    <n v="376.00640000000004"/>
    <n v="2"/>
  </r>
  <r>
    <n v="4918"/>
    <s v="CA-2017-163125"/>
    <x v="449"/>
    <d v="2017-10-11T00:00:00"/>
    <x v="0"/>
    <x v="93"/>
    <x v="93"/>
    <x v="0"/>
    <x v="0"/>
    <x v="425"/>
    <x v="5"/>
    <n v="77573"/>
    <x v="2"/>
    <s v="FUR-CH-10001802"/>
    <x v="0"/>
    <x v="1"/>
    <s v="Hon Every-Day Chair Series Swivel Task Chairs"/>
    <n v="254.05799999999999"/>
    <n v="3"/>
    <n v="0.3"/>
    <n v="-32.664599999999993"/>
    <s v="NO"/>
    <n v="228.65219999999999"/>
    <n v="533.52179999999998"/>
    <n v="2"/>
  </r>
  <r>
    <n v="4919"/>
    <s v="CA-2016-160304"/>
    <x v="1006"/>
    <d v="2016-01-07T00:00:00"/>
    <x v="1"/>
    <x v="606"/>
    <x v="606"/>
    <x v="1"/>
    <x v="0"/>
    <x v="426"/>
    <x v="39"/>
    <n v="20877"/>
    <x v="3"/>
    <s v="FUR-BO-10004709"/>
    <x v="0"/>
    <x v="0"/>
    <s v="Bush Westfield Collection Bookcases, Medium Cherry Finish"/>
    <n v="173.94"/>
    <n v="3"/>
    <n v="0"/>
    <n v="38.266800000000003"/>
    <s v="NO"/>
    <n v="0"/>
    <n v="521.81999999999994"/>
    <n v="5"/>
  </r>
  <r>
    <n v="4920"/>
    <s v="CA-2016-160304"/>
    <x v="1006"/>
    <d v="2016-01-07T00:00:00"/>
    <x v="1"/>
    <x v="606"/>
    <x v="606"/>
    <x v="1"/>
    <x v="0"/>
    <x v="426"/>
    <x v="39"/>
    <n v="20877"/>
    <x v="3"/>
    <s v="TEC-PH-10000455"/>
    <x v="2"/>
    <x v="7"/>
    <s v="GE 30522EE2"/>
    <n v="231.98"/>
    <n v="2"/>
    <n v="0"/>
    <n v="67.274199999999979"/>
    <s v="NO"/>
    <n v="0"/>
    <n v="463.96"/>
    <n v="5"/>
  </r>
  <r>
    <n v="4921"/>
    <s v="CA-2017-101728"/>
    <x v="971"/>
    <d v="2017-08-23T00:00:00"/>
    <x v="1"/>
    <x v="623"/>
    <x v="623"/>
    <x v="0"/>
    <x v="0"/>
    <x v="22"/>
    <x v="10"/>
    <n v="60653"/>
    <x v="2"/>
    <s v="OFF-BI-10002393"/>
    <x v="1"/>
    <x v="8"/>
    <s v="Binder Posts"/>
    <n v="2.2959999999999994"/>
    <n v="2"/>
    <n v="0.8"/>
    <n v="-3.9032000000000009"/>
    <s v="NO"/>
    <n v="3.6735999999999991"/>
    <n v="0.91839999999999966"/>
    <n v="4"/>
  </r>
  <r>
    <n v="4922"/>
    <s v="CA-2017-114055"/>
    <x v="53"/>
    <d v="2017-12-29T00:00:00"/>
    <x v="0"/>
    <x v="414"/>
    <x v="414"/>
    <x v="2"/>
    <x v="0"/>
    <x v="114"/>
    <x v="19"/>
    <n v="35810"/>
    <x v="0"/>
    <s v="OFF-PA-10004381"/>
    <x v="1"/>
    <x v="10"/>
    <s v="14-7/8 x 11 Blue Bar Computer Printout Paper"/>
    <n v="96.08"/>
    <n v="2"/>
    <n v="0"/>
    <n v="46.118399999999994"/>
    <s v="NO"/>
    <n v="0"/>
    <n v="192.16"/>
    <n v="4"/>
  </r>
  <r>
    <n v="4923"/>
    <s v="CA-2017-114055"/>
    <x v="53"/>
    <d v="2017-12-29T00:00:00"/>
    <x v="0"/>
    <x v="414"/>
    <x v="414"/>
    <x v="2"/>
    <x v="0"/>
    <x v="114"/>
    <x v="19"/>
    <n v="35810"/>
    <x v="0"/>
    <s v="OFF-FA-10003059"/>
    <x v="1"/>
    <x v="13"/>
    <s v="Assorted Color Push Pins"/>
    <n v="3.62"/>
    <n v="2"/>
    <n v="0"/>
    <n v="1.1945999999999999"/>
    <s v="NO"/>
    <n v="0"/>
    <n v="7.24"/>
    <n v="4"/>
  </r>
  <r>
    <n v="4924"/>
    <s v="CA-2017-114055"/>
    <x v="53"/>
    <d v="2017-12-29T00:00:00"/>
    <x v="0"/>
    <x v="414"/>
    <x v="414"/>
    <x v="2"/>
    <x v="0"/>
    <x v="114"/>
    <x v="19"/>
    <n v="35810"/>
    <x v="0"/>
    <s v="OFF-PA-10000994"/>
    <x v="1"/>
    <x v="10"/>
    <s v="Xerox 1915"/>
    <n v="629.09999999999991"/>
    <n v="6"/>
    <n v="0"/>
    <n v="301.96799999999996"/>
    <s v="NO"/>
    <n v="0"/>
    <n v="3774.5999999999995"/>
    <n v="4"/>
  </r>
  <r>
    <n v="4925"/>
    <s v="CA-2017-114055"/>
    <x v="53"/>
    <d v="2017-12-29T00:00:00"/>
    <x v="0"/>
    <x v="414"/>
    <x v="414"/>
    <x v="2"/>
    <x v="0"/>
    <x v="114"/>
    <x v="19"/>
    <n v="35810"/>
    <x v="0"/>
    <s v="TEC-PH-10002890"/>
    <x v="2"/>
    <x v="7"/>
    <s v="AT&amp;T 17929 Lendline Telephone"/>
    <n v="90.48"/>
    <n v="2"/>
    <n v="0"/>
    <n v="23.524799999999999"/>
    <s v="NO"/>
    <n v="0"/>
    <n v="180.96"/>
    <n v="4"/>
  </r>
  <r>
    <n v="4926"/>
    <s v="CA-2017-126438"/>
    <x v="18"/>
    <d v="2017-09-13T00:00:00"/>
    <x v="2"/>
    <x v="753"/>
    <x v="753"/>
    <x v="1"/>
    <x v="0"/>
    <x v="104"/>
    <x v="31"/>
    <n v="1841"/>
    <x v="3"/>
    <s v="OFF-AR-10003338"/>
    <x v="1"/>
    <x v="6"/>
    <s v="Eberhard Faber 3 1/2&quot; Golf Pencils"/>
    <n v="14.88"/>
    <n v="2"/>
    <n v="0"/>
    <n v="3.7200000000000006"/>
    <s v="NO"/>
    <n v="0"/>
    <n v="29.76"/>
    <n v="3"/>
  </r>
  <r>
    <n v="4927"/>
    <s v="CA-2017-117653"/>
    <x v="15"/>
    <d v="2017-10-23T00:00:00"/>
    <x v="1"/>
    <x v="373"/>
    <x v="373"/>
    <x v="0"/>
    <x v="0"/>
    <x v="22"/>
    <x v="10"/>
    <n v="60623"/>
    <x v="2"/>
    <s v="FUR-TA-10003008"/>
    <x v="0"/>
    <x v="3"/>
    <s v="Lesro Round Back Collection Coffee Table, End Table"/>
    <n v="91.275000000000006"/>
    <n v="1"/>
    <n v="0.5"/>
    <n v="-67.543499999999995"/>
    <s v="NO"/>
    <n v="45.637500000000003"/>
    <n v="45.637500000000003"/>
    <n v="4"/>
  </r>
  <r>
    <n v="4928"/>
    <s v="CA-2017-143245"/>
    <x v="96"/>
    <d v="2017-12-06T00:00:00"/>
    <x v="1"/>
    <x v="57"/>
    <x v="57"/>
    <x v="2"/>
    <x v="0"/>
    <x v="54"/>
    <x v="29"/>
    <n v="6824"/>
    <x v="3"/>
    <s v="OFF-PA-10001972"/>
    <x v="1"/>
    <x v="10"/>
    <s v="Xerox 214"/>
    <n v="19.440000000000001"/>
    <n v="3"/>
    <n v="0"/>
    <n v="9.3312000000000008"/>
    <s v="NO"/>
    <n v="0"/>
    <n v="58.320000000000007"/>
    <n v="5"/>
  </r>
  <r>
    <n v="4929"/>
    <s v="CA-2017-143245"/>
    <x v="96"/>
    <d v="2017-12-06T00:00:00"/>
    <x v="1"/>
    <x v="57"/>
    <x v="57"/>
    <x v="2"/>
    <x v="0"/>
    <x v="54"/>
    <x v="29"/>
    <n v="6824"/>
    <x v="3"/>
    <s v="FUR-CH-10000155"/>
    <x v="0"/>
    <x v="1"/>
    <s v="Global Comet Stacking Armless Chair"/>
    <n v="897.15000000000009"/>
    <n v="3"/>
    <n v="0"/>
    <n v="251.20200000000003"/>
    <s v="NO"/>
    <n v="0"/>
    <n v="2691.4500000000003"/>
    <n v="5"/>
  </r>
  <r>
    <n v="4930"/>
    <s v="US-2014-138828"/>
    <x v="814"/>
    <d v="2014-09-03T00:00:00"/>
    <x v="2"/>
    <x v="44"/>
    <x v="44"/>
    <x v="0"/>
    <x v="0"/>
    <x v="20"/>
    <x v="15"/>
    <n v="10009"/>
    <x v="3"/>
    <s v="OFF-AR-10000658"/>
    <x v="1"/>
    <x v="6"/>
    <s v="Newell 324"/>
    <n v="57.75"/>
    <n v="5"/>
    <n v="0"/>
    <n v="16.170000000000002"/>
    <s v="NO"/>
    <n v="0"/>
    <n v="288.75"/>
    <n v="1"/>
  </r>
  <r>
    <n v="4931"/>
    <s v="US-2014-138828"/>
    <x v="814"/>
    <d v="2014-09-03T00:00:00"/>
    <x v="2"/>
    <x v="44"/>
    <x v="44"/>
    <x v="0"/>
    <x v="0"/>
    <x v="20"/>
    <x v="15"/>
    <n v="10009"/>
    <x v="3"/>
    <s v="OFF-PA-10000349"/>
    <x v="1"/>
    <x v="10"/>
    <s v="Easy-staple paper"/>
    <n v="14.940000000000001"/>
    <n v="3"/>
    <n v="0"/>
    <n v="7.0218000000000007"/>
    <s v="NO"/>
    <n v="0"/>
    <n v="44.820000000000007"/>
    <n v="1"/>
  </r>
  <r>
    <n v="4932"/>
    <s v="CA-2017-143651"/>
    <x v="613"/>
    <d v="2017-03-30T00:00:00"/>
    <x v="1"/>
    <x v="524"/>
    <x v="524"/>
    <x v="1"/>
    <x v="0"/>
    <x v="4"/>
    <x v="4"/>
    <n v="98103"/>
    <x v="1"/>
    <s v="OFF-AR-10001446"/>
    <x v="1"/>
    <x v="6"/>
    <s v="Newell 309"/>
    <n v="23.1"/>
    <n v="2"/>
    <n v="0"/>
    <n v="6.93"/>
    <s v="NO"/>
    <n v="0"/>
    <n v="46.2"/>
    <n v="5"/>
  </r>
  <r>
    <n v="4933"/>
    <s v="CA-2015-106978"/>
    <x v="694"/>
    <d v="2015-10-04T00:00:00"/>
    <x v="1"/>
    <x v="233"/>
    <x v="233"/>
    <x v="0"/>
    <x v="0"/>
    <x v="34"/>
    <x v="22"/>
    <n v="80013"/>
    <x v="1"/>
    <s v="OFF-EN-10004483"/>
    <x v="1"/>
    <x v="12"/>
    <s v="#10 White Business Envelopes,4 1/8 x 9 1/2"/>
    <n v="12.536000000000001"/>
    <n v="1"/>
    <n v="0.2"/>
    <n v="4.2308999999999983"/>
    <s v="NO"/>
    <n v="2.5072000000000005"/>
    <n v="10.0288"/>
    <n v="6"/>
  </r>
  <r>
    <n v="4934"/>
    <s v="CA-2015-106978"/>
    <x v="694"/>
    <d v="2015-10-04T00:00:00"/>
    <x v="1"/>
    <x v="233"/>
    <x v="233"/>
    <x v="0"/>
    <x v="0"/>
    <x v="34"/>
    <x v="22"/>
    <n v="80013"/>
    <x v="1"/>
    <s v="OFF-BI-10002012"/>
    <x v="1"/>
    <x v="8"/>
    <s v="Wilson Jones Easy Flow II Sheet Lifters"/>
    <n v="1.0800000000000003"/>
    <n v="2"/>
    <n v="0.7"/>
    <n v="-0.79200000000000004"/>
    <s v="NO"/>
    <n v="1.5120000000000002"/>
    <n v="0.64800000000000035"/>
    <n v="6"/>
  </r>
  <r>
    <n v="4935"/>
    <s v="CA-2015-106978"/>
    <x v="694"/>
    <d v="2015-10-04T00:00:00"/>
    <x v="1"/>
    <x v="233"/>
    <x v="233"/>
    <x v="0"/>
    <x v="0"/>
    <x v="34"/>
    <x v="22"/>
    <n v="80013"/>
    <x v="1"/>
    <s v="OFF-FA-10003021"/>
    <x v="1"/>
    <x v="13"/>
    <s v="Staples"/>
    <n v="4.5120000000000005"/>
    <n v="3"/>
    <n v="0.2"/>
    <n v="0.84599999999999964"/>
    <s v="NO"/>
    <n v="2.7072000000000003"/>
    <n v="10.828800000000001"/>
    <n v="6"/>
  </r>
  <r>
    <n v="4936"/>
    <s v="CA-2015-155124"/>
    <x v="1007"/>
    <d v="2015-03-21T00:00:00"/>
    <x v="1"/>
    <x v="754"/>
    <x v="754"/>
    <x v="1"/>
    <x v="0"/>
    <x v="427"/>
    <x v="7"/>
    <n v="84043"/>
    <x v="1"/>
    <s v="TEC-PH-10003356"/>
    <x v="2"/>
    <x v="7"/>
    <s v="SmartStand Mobile Device Holder, Assorted Colors"/>
    <n v="16.776000000000003"/>
    <n v="3"/>
    <n v="0.2"/>
    <n v="1.6776"/>
    <s v="NO"/>
    <n v="10.065600000000003"/>
    <n v="40.262400000000007"/>
    <n v="6"/>
  </r>
  <r>
    <n v="4937"/>
    <s v="CA-2017-150931"/>
    <x v="1008"/>
    <d v="2017-01-13T00:00:00"/>
    <x v="1"/>
    <x v="503"/>
    <x v="503"/>
    <x v="2"/>
    <x v="0"/>
    <x v="428"/>
    <x v="19"/>
    <n v="35401"/>
    <x v="0"/>
    <s v="OFF-BI-10004728"/>
    <x v="1"/>
    <x v="8"/>
    <s v="Wilson Jones Turn Tabs Binder Tool for Ring Binders"/>
    <n v="33.74"/>
    <n v="7"/>
    <n v="0"/>
    <n v="15.5204"/>
    <s v="NO"/>
    <n v="0"/>
    <n v="236.18"/>
    <n v="7"/>
  </r>
  <r>
    <n v="4938"/>
    <s v="CA-2014-157147"/>
    <x v="286"/>
    <d v="2014-01-18T00:00:00"/>
    <x v="1"/>
    <x v="205"/>
    <x v="205"/>
    <x v="0"/>
    <x v="0"/>
    <x v="8"/>
    <x v="1"/>
    <n v="94109"/>
    <x v="1"/>
    <s v="OFF-ST-10000078"/>
    <x v="1"/>
    <x v="4"/>
    <s v="Tennsco 6- and 18-Compartment Lockers"/>
    <n v="1325.8500000000001"/>
    <n v="5"/>
    <n v="0"/>
    <n v="238.65299999999991"/>
    <s v="NO"/>
    <n v="0"/>
    <n v="6629.2500000000009"/>
    <n v="5"/>
  </r>
  <r>
    <n v="4939"/>
    <s v="CA-2014-157147"/>
    <x v="286"/>
    <d v="2014-01-18T00:00:00"/>
    <x v="1"/>
    <x v="205"/>
    <x v="205"/>
    <x v="0"/>
    <x v="0"/>
    <x v="8"/>
    <x v="1"/>
    <n v="94109"/>
    <x v="1"/>
    <s v="FUR-BO-10003034"/>
    <x v="0"/>
    <x v="0"/>
    <s v="O'Sullivan Elevations Bookcase, Cherry Finish"/>
    <n v="333.99899999999997"/>
    <n v="3"/>
    <n v="0.15"/>
    <n v="3.9294000000000082"/>
    <s v="NO"/>
    <n v="150.29954999999998"/>
    <n v="851.69744999999989"/>
    <n v="5"/>
  </r>
  <r>
    <n v="4940"/>
    <s v="CA-2014-157147"/>
    <x v="286"/>
    <d v="2014-01-18T00:00:00"/>
    <x v="1"/>
    <x v="205"/>
    <x v="205"/>
    <x v="0"/>
    <x v="0"/>
    <x v="8"/>
    <x v="1"/>
    <n v="94109"/>
    <x v="1"/>
    <s v="OFF-AR-10003514"/>
    <x v="1"/>
    <x v="6"/>
    <s v="4009 Highlighters by Sanford"/>
    <n v="19.899999999999999"/>
    <n v="5"/>
    <n v="0"/>
    <n v="6.5669999999999984"/>
    <s v="NO"/>
    <n v="0"/>
    <n v="99.5"/>
    <n v="5"/>
  </r>
  <r>
    <n v="4941"/>
    <s v="CA-2015-156482"/>
    <x v="525"/>
    <d v="2015-02-13T00:00:00"/>
    <x v="1"/>
    <x v="582"/>
    <x v="582"/>
    <x v="0"/>
    <x v="0"/>
    <x v="40"/>
    <x v="13"/>
    <n v="19805"/>
    <x v="3"/>
    <s v="FUR-CH-10001708"/>
    <x v="0"/>
    <x v="1"/>
    <s v="Office Star - Contemporary Swivel Chair with Padded Adjustable Arms and Flex Back"/>
    <n v="1268.82"/>
    <n v="9"/>
    <n v="0"/>
    <n v="266.45219999999989"/>
    <s v="NO"/>
    <n v="0"/>
    <n v="11419.38"/>
    <n v="7"/>
  </r>
  <r>
    <n v="4942"/>
    <s v="CA-2015-156482"/>
    <x v="525"/>
    <d v="2015-02-13T00:00:00"/>
    <x v="1"/>
    <x v="582"/>
    <x v="582"/>
    <x v="0"/>
    <x v="0"/>
    <x v="40"/>
    <x v="13"/>
    <n v="19805"/>
    <x v="3"/>
    <s v="FUR-BO-10002598"/>
    <x v="0"/>
    <x v="0"/>
    <s v="Hon Metal Bookcases, Putty"/>
    <n v="283.92"/>
    <n v="4"/>
    <n v="0"/>
    <n v="82.336799999999982"/>
    <s v="NO"/>
    <n v="0"/>
    <n v="1135.68"/>
    <n v="7"/>
  </r>
  <r>
    <n v="4943"/>
    <s v="CA-2015-156482"/>
    <x v="525"/>
    <d v="2015-02-13T00:00:00"/>
    <x v="1"/>
    <x v="582"/>
    <x v="582"/>
    <x v="0"/>
    <x v="0"/>
    <x v="40"/>
    <x v="13"/>
    <n v="19805"/>
    <x v="3"/>
    <s v="OFF-AR-10001022"/>
    <x v="1"/>
    <x v="6"/>
    <s v="SANFORD Liquid Accent Tank-Style Highlighters"/>
    <n v="5.68"/>
    <n v="2"/>
    <n v="0"/>
    <n v="1.7607999999999997"/>
    <s v="NO"/>
    <n v="0"/>
    <n v="11.36"/>
    <n v="7"/>
  </r>
  <r>
    <n v="4944"/>
    <s v="CA-2017-106782"/>
    <x v="202"/>
    <d v="2017-12-27T00:00:00"/>
    <x v="1"/>
    <x v="431"/>
    <x v="431"/>
    <x v="0"/>
    <x v="0"/>
    <x v="240"/>
    <x v="14"/>
    <n v="47905"/>
    <x v="2"/>
    <s v="OFF-ST-10004459"/>
    <x v="1"/>
    <x v="4"/>
    <s v="Tennsco Single-Tier Lockers"/>
    <n v="375.34"/>
    <n v="1"/>
    <n v="0"/>
    <n v="18.766999999999996"/>
    <s v="NO"/>
    <n v="0"/>
    <n v="375.34"/>
    <n v="6"/>
  </r>
  <r>
    <n v="4945"/>
    <s v="CA-2016-151372"/>
    <x v="64"/>
    <d v="2016-09-06T00:00:00"/>
    <x v="2"/>
    <x v="98"/>
    <x v="98"/>
    <x v="0"/>
    <x v="0"/>
    <x v="332"/>
    <x v="1"/>
    <n v="90278"/>
    <x v="1"/>
    <s v="OFF-PA-10004381"/>
    <x v="1"/>
    <x v="10"/>
    <s v="14-7/8 x 11 Blue Bar Computer Printout Paper"/>
    <n v="96.08"/>
    <n v="2"/>
    <n v="0"/>
    <n v="46.118399999999994"/>
    <s v="Yes"/>
    <n v="0"/>
    <n v="192.16"/>
    <n v="1"/>
  </r>
  <r>
    <n v="4946"/>
    <s v="CA-2016-151372"/>
    <x v="64"/>
    <d v="2016-09-06T00:00:00"/>
    <x v="2"/>
    <x v="98"/>
    <x v="98"/>
    <x v="0"/>
    <x v="0"/>
    <x v="332"/>
    <x v="1"/>
    <n v="90278"/>
    <x v="1"/>
    <s v="OFF-BI-10000050"/>
    <x v="1"/>
    <x v="8"/>
    <s v="Angle-D Binders with Locking Rings, Label Holders"/>
    <n v="11.68"/>
    <n v="2"/>
    <n v="0.2"/>
    <n v="3.9419999999999993"/>
    <s v="Yes"/>
    <n v="4.6719999999999997"/>
    <n v="18.687999999999999"/>
    <n v="1"/>
  </r>
  <r>
    <n v="4947"/>
    <s v="CA-2016-151372"/>
    <x v="64"/>
    <d v="2016-09-06T00:00:00"/>
    <x v="2"/>
    <x v="98"/>
    <x v="98"/>
    <x v="0"/>
    <x v="0"/>
    <x v="332"/>
    <x v="1"/>
    <n v="90278"/>
    <x v="1"/>
    <s v="OFF-FA-10000304"/>
    <x v="1"/>
    <x v="13"/>
    <s v="Advantus Push Pins"/>
    <n v="4.3600000000000003"/>
    <n v="2"/>
    <n v="0"/>
    <n v="1.7876000000000003"/>
    <s v="Yes"/>
    <n v="0"/>
    <n v="8.7200000000000006"/>
    <n v="1"/>
  </r>
  <r>
    <n v="4948"/>
    <s v="CA-2014-102085"/>
    <x v="777"/>
    <d v="2014-10-09T00:00:00"/>
    <x v="1"/>
    <x v="557"/>
    <x v="557"/>
    <x v="0"/>
    <x v="0"/>
    <x v="4"/>
    <x v="4"/>
    <n v="98115"/>
    <x v="1"/>
    <s v="OFF-LA-10002475"/>
    <x v="1"/>
    <x v="2"/>
    <s v="Avery 519"/>
    <n v="29.24"/>
    <n v="4"/>
    <n v="0"/>
    <n v="13.742799999999999"/>
    <s v="NO"/>
    <n v="0"/>
    <n v="116.96"/>
    <n v="5"/>
  </r>
  <r>
    <n v="4949"/>
    <s v="CA-2017-107125"/>
    <x v="344"/>
    <d v="2017-12-02T00:00:00"/>
    <x v="1"/>
    <x v="217"/>
    <x v="217"/>
    <x v="0"/>
    <x v="0"/>
    <x v="1"/>
    <x v="1"/>
    <n v="90045"/>
    <x v="1"/>
    <s v="OFF-BI-10001989"/>
    <x v="1"/>
    <x v="8"/>
    <s v="Premium Transparent Presentation Covers by GBC"/>
    <n v="117.48800000000001"/>
    <n v="7"/>
    <n v="0.2"/>
    <n v="41.120799999999988"/>
    <s v="NO"/>
    <n v="164.48320000000001"/>
    <n v="657.93280000000004"/>
    <n v="5"/>
  </r>
  <r>
    <n v="4950"/>
    <s v="CA-2017-107125"/>
    <x v="344"/>
    <d v="2017-12-02T00:00:00"/>
    <x v="1"/>
    <x v="217"/>
    <x v="217"/>
    <x v="0"/>
    <x v="0"/>
    <x v="1"/>
    <x v="1"/>
    <n v="90045"/>
    <x v="1"/>
    <s v="FUR-FU-10000732"/>
    <x v="0"/>
    <x v="5"/>
    <s v="Eldon 200 Class Desk Accessories"/>
    <n v="18.84"/>
    <n v="3"/>
    <n v="0"/>
    <n v="6.0287999999999995"/>
    <s v="NO"/>
    <n v="0"/>
    <n v="56.519999999999996"/>
    <n v="5"/>
  </r>
  <r>
    <n v="4951"/>
    <s v="CA-2016-125815"/>
    <x v="99"/>
    <d v="2016-11-01T00:00:00"/>
    <x v="0"/>
    <x v="658"/>
    <x v="658"/>
    <x v="0"/>
    <x v="0"/>
    <x v="20"/>
    <x v="15"/>
    <n v="10009"/>
    <x v="3"/>
    <s v="OFF-AR-10004441"/>
    <x v="1"/>
    <x v="6"/>
    <s v="BIC Brite Liner Highlighters"/>
    <n v="12.419999999999998"/>
    <n v="3"/>
    <n v="0"/>
    <n v="5.2164000000000001"/>
    <s v="NO"/>
    <n v="0"/>
    <n v="37.259999999999991"/>
    <n v="4"/>
  </r>
  <r>
    <n v="4952"/>
    <s v="CA-2015-144190"/>
    <x v="988"/>
    <d v="2015-06-13T00:00:00"/>
    <x v="1"/>
    <x v="720"/>
    <x v="720"/>
    <x v="0"/>
    <x v="0"/>
    <x v="195"/>
    <x v="12"/>
    <n v="48073"/>
    <x v="2"/>
    <s v="OFF-PA-10000304"/>
    <x v="1"/>
    <x v="10"/>
    <s v="Xerox 1995"/>
    <n v="12.96"/>
    <n v="2"/>
    <n v="0"/>
    <n v="6.2208000000000006"/>
    <s v="NO"/>
    <n v="0"/>
    <n v="25.92"/>
    <n v="4"/>
  </r>
  <r>
    <n v="4953"/>
    <s v="CA-2017-117926"/>
    <x v="166"/>
    <d v="2017-12-12T00:00:00"/>
    <x v="0"/>
    <x v="127"/>
    <x v="127"/>
    <x v="1"/>
    <x v="0"/>
    <x v="8"/>
    <x v="1"/>
    <n v="94109"/>
    <x v="1"/>
    <s v="OFF-AP-10002670"/>
    <x v="1"/>
    <x v="9"/>
    <s v="Belkin 8-Outlet Premiere SurgeMaster II Surge Protectors"/>
    <n v="69.48"/>
    <n v="1"/>
    <n v="0"/>
    <n v="20.843999999999994"/>
    <s v="Yes"/>
    <n v="0"/>
    <n v="69.48"/>
    <n v="4"/>
  </r>
  <r>
    <n v="4954"/>
    <s v="CA-2015-153906"/>
    <x v="199"/>
    <d v="2015-03-20T00:00:00"/>
    <x v="1"/>
    <x v="99"/>
    <x v="99"/>
    <x v="1"/>
    <x v="0"/>
    <x v="20"/>
    <x v="15"/>
    <n v="10009"/>
    <x v="3"/>
    <s v="TEC-PH-10001527"/>
    <x v="2"/>
    <x v="7"/>
    <s v="Plantronics MX500i Earset"/>
    <n v="85.9"/>
    <n v="2"/>
    <n v="0"/>
    <n v="2.5769999999999982"/>
    <s v="NO"/>
    <n v="0"/>
    <n v="171.8"/>
    <n v="4"/>
  </r>
  <r>
    <n v="4955"/>
    <s v="CA-2014-160262"/>
    <x v="3"/>
    <d v="2014-06-13T00:00:00"/>
    <x v="0"/>
    <x v="131"/>
    <x v="131"/>
    <x v="1"/>
    <x v="0"/>
    <x v="226"/>
    <x v="33"/>
    <n v="89031"/>
    <x v="1"/>
    <s v="OFF-AR-10002335"/>
    <x v="1"/>
    <x v="6"/>
    <s v="DIXON Oriole Pencils"/>
    <n v="18.060000000000002"/>
    <n v="7"/>
    <n v="0"/>
    <n v="4.6956000000000007"/>
    <s v="NO"/>
    <n v="0"/>
    <n v="126.42000000000002"/>
    <n v="4"/>
  </r>
  <r>
    <n v="4956"/>
    <s v="CA-2014-160262"/>
    <x v="3"/>
    <d v="2014-06-13T00:00:00"/>
    <x v="0"/>
    <x v="131"/>
    <x v="131"/>
    <x v="1"/>
    <x v="0"/>
    <x v="226"/>
    <x v="33"/>
    <n v="89031"/>
    <x v="1"/>
    <s v="OFF-PA-10003641"/>
    <x v="1"/>
    <x v="10"/>
    <s v="Xerox 1909"/>
    <n v="79.14"/>
    <n v="3"/>
    <n v="0"/>
    <n v="36.404399999999995"/>
    <s v="NO"/>
    <n v="0"/>
    <n v="237.42000000000002"/>
    <n v="4"/>
  </r>
  <r>
    <n v="4957"/>
    <s v="CA-2014-160262"/>
    <x v="3"/>
    <d v="2014-06-13T00:00:00"/>
    <x v="0"/>
    <x v="131"/>
    <x v="131"/>
    <x v="1"/>
    <x v="0"/>
    <x v="226"/>
    <x v="33"/>
    <n v="89031"/>
    <x v="1"/>
    <s v="FUR-FU-10002685"/>
    <x v="0"/>
    <x v="5"/>
    <s v="Executive Impressions 13-1/2&quot; Indoor/Outdoor Wall Clock"/>
    <n v="37.4"/>
    <n v="2"/>
    <n v="0"/>
    <n v="14.212"/>
    <s v="NO"/>
    <n v="0"/>
    <n v="74.8"/>
    <n v="4"/>
  </r>
  <r>
    <n v="4958"/>
    <s v="CA-2015-127607"/>
    <x v="305"/>
    <d v="2015-03-26T00:00:00"/>
    <x v="1"/>
    <x v="300"/>
    <x v="300"/>
    <x v="0"/>
    <x v="0"/>
    <x v="238"/>
    <x v="5"/>
    <n v="75007"/>
    <x v="2"/>
    <s v="OFF-BI-10001308"/>
    <x v="1"/>
    <x v="8"/>
    <s v="GBC Standard Plastic Binding Systems' Combs"/>
    <n v="2.5119999999999996"/>
    <n v="2"/>
    <n v="0.8"/>
    <n v="-4.3960000000000026"/>
    <s v="NO"/>
    <n v="4.0191999999999997"/>
    <n v="1.0047999999999995"/>
    <n v="6"/>
  </r>
  <r>
    <n v="4959"/>
    <s v="CA-2015-127607"/>
    <x v="305"/>
    <d v="2015-03-26T00:00:00"/>
    <x v="1"/>
    <x v="300"/>
    <x v="300"/>
    <x v="0"/>
    <x v="0"/>
    <x v="238"/>
    <x v="5"/>
    <n v="75007"/>
    <x v="2"/>
    <s v="OFF-FA-10003485"/>
    <x v="1"/>
    <x v="13"/>
    <s v="Staples"/>
    <n v="18.864000000000001"/>
    <n v="9"/>
    <n v="0.2"/>
    <n v="6.1307999999999998"/>
    <s v="NO"/>
    <n v="33.955200000000005"/>
    <n v="135.82080000000002"/>
    <n v="6"/>
  </r>
  <r>
    <n v="4960"/>
    <s v="CA-2016-166226"/>
    <x v="741"/>
    <d v="2016-11-22T00:00:00"/>
    <x v="1"/>
    <x v="426"/>
    <x v="426"/>
    <x v="2"/>
    <x v="0"/>
    <x v="1"/>
    <x v="1"/>
    <n v="90008"/>
    <x v="1"/>
    <s v="TEC-PH-10003357"/>
    <x v="2"/>
    <x v="7"/>
    <s v="Grandstream GXP2100 Mainstream Business Phone"/>
    <n v="61.192"/>
    <n v="1"/>
    <n v="0.2"/>
    <n v="6.1192000000000011"/>
    <s v="NO"/>
    <n v="12.2384"/>
    <n v="48.953600000000002"/>
    <n v="4"/>
  </r>
  <r>
    <n v="4961"/>
    <s v="CA-2016-166226"/>
    <x v="741"/>
    <d v="2016-11-22T00:00:00"/>
    <x v="1"/>
    <x v="426"/>
    <x v="426"/>
    <x v="2"/>
    <x v="0"/>
    <x v="1"/>
    <x v="1"/>
    <n v="90008"/>
    <x v="1"/>
    <s v="OFF-AP-10002867"/>
    <x v="1"/>
    <x v="9"/>
    <s v="Fellowes Command Center 5-outlet power strip"/>
    <n v="67.84"/>
    <n v="1"/>
    <n v="0"/>
    <n v="18.316800000000001"/>
    <s v="NO"/>
    <n v="0"/>
    <n v="67.84"/>
    <n v="4"/>
  </r>
  <r>
    <n v="4962"/>
    <s v="CA-2014-156587"/>
    <x v="1009"/>
    <d v="2014-03-08T00:00:00"/>
    <x v="2"/>
    <x v="755"/>
    <x v="755"/>
    <x v="0"/>
    <x v="0"/>
    <x v="4"/>
    <x v="4"/>
    <n v="98103"/>
    <x v="1"/>
    <s v="FUR-CH-10004477"/>
    <x v="0"/>
    <x v="1"/>
    <s v="Global Push Button Manager's Chair, Indigo"/>
    <n v="48.712000000000003"/>
    <n v="1"/>
    <n v="0.2"/>
    <n v="5.4800999999999966"/>
    <s v="NO"/>
    <n v="9.7424000000000017"/>
    <n v="38.9696"/>
    <n v="1"/>
  </r>
  <r>
    <n v="4963"/>
    <s v="CA-2014-156587"/>
    <x v="1009"/>
    <d v="2014-03-08T00:00:00"/>
    <x v="2"/>
    <x v="755"/>
    <x v="755"/>
    <x v="0"/>
    <x v="0"/>
    <x v="4"/>
    <x v="4"/>
    <n v="98103"/>
    <x v="1"/>
    <s v="OFF-AR-10001427"/>
    <x v="1"/>
    <x v="6"/>
    <s v="Newell 330"/>
    <n v="17.940000000000001"/>
    <n v="3"/>
    <n v="0"/>
    <n v="4.6644000000000005"/>
    <s v="NO"/>
    <n v="0"/>
    <n v="53.820000000000007"/>
    <n v="1"/>
  </r>
  <r>
    <n v="4964"/>
    <s v="CA-2014-156587"/>
    <x v="1009"/>
    <d v="2014-03-08T00:00:00"/>
    <x v="2"/>
    <x v="755"/>
    <x v="755"/>
    <x v="0"/>
    <x v="0"/>
    <x v="4"/>
    <x v="4"/>
    <n v="98103"/>
    <x v="1"/>
    <s v="OFF-ST-10002344"/>
    <x v="1"/>
    <x v="4"/>
    <s v="Carina 42&quot;Hx23 3/4&quot;W Media Storage Unit"/>
    <n v="242.94"/>
    <n v="3"/>
    <n v="0"/>
    <n v="4.8588000000000164"/>
    <s v="NO"/>
    <n v="0"/>
    <n v="728.81999999999994"/>
    <n v="1"/>
  </r>
  <r>
    <n v="4965"/>
    <s v="CA-2016-141180"/>
    <x v="666"/>
    <d v="2016-05-19T00:00:00"/>
    <x v="0"/>
    <x v="24"/>
    <x v="24"/>
    <x v="0"/>
    <x v="0"/>
    <x v="2"/>
    <x v="2"/>
    <n v="33311"/>
    <x v="0"/>
    <s v="OFF-BI-10000301"/>
    <x v="1"/>
    <x v="8"/>
    <s v="GBC Instant Report Kit"/>
    <n v="7.7640000000000011"/>
    <n v="4"/>
    <n v="0.7"/>
    <n v="-5.1760000000000002"/>
    <s v="NO"/>
    <n v="21.7392"/>
    <n v="9.3168000000000042"/>
    <n v="4"/>
  </r>
  <r>
    <n v="4966"/>
    <s v="CA-2015-109708"/>
    <x v="442"/>
    <d v="2015-05-28T00:00:00"/>
    <x v="0"/>
    <x v="388"/>
    <x v="388"/>
    <x v="1"/>
    <x v="0"/>
    <x v="29"/>
    <x v="18"/>
    <n v="38401"/>
    <x v="0"/>
    <s v="TEC-PH-10001944"/>
    <x v="2"/>
    <x v="7"/>
    <s v="Wi-Ex zBoost YX540 Cellular Phone Signal Booster"/>
    <n v="467.03999999999996"/>
    <n v="4"/>
    <n v="0.2"/>
    <n v="58.379999999999939"/>
    <s v="NO"/>
    <n v="373.63200000000001"/>
    <n v="1494.5279999999998"/>
    <n v="3"/>
  </r>
  <r>
    <n v="4967"/>
    <s v="CA-2015-122406"/>
    <x v="991"/>
    <d v="2015-08-05T00:00:00"/>
    <x v="0"/>
    <x v="534"/>
    <x v="534"/>
    <x v="2"/>
    <x v="0"/>
    <x v="205"/>
    <x v="34"/>
    <n v="2908"/>
    <x v="3"/>
    <s v="TEC-PH-10001527"/>
    <x v="2"/>
    <x v="7"/>
    <s v="Plantronics MX500i Earset"/>
    <n v="128.85000000000002"/>
    <n v="3"/>
    <n v="0"/>
    <n v="3.8654999999999973"/>
    <s v="NO"/>
    <n v="0"/>
    <n v="386.55000000000007"/>
    <n v="3"/>
  </r>
  <r>
    <n v="4968"/>
    <s v="CA-2015-122406"/>
    <x v="991"/>
    <d v="2015-08-05T00:00:00"/>
    <x v="0"/>
    <x v="534"/>
    <x v="534"/>
    <x v="2"/>
    <x v="0"/>
    <x v="205"/>
    <x v="34"/>
    <n v="2908"/>
    <x v="3"/>
    <s v="OFF-PA-10001307"/>
    <x v="1"/>
    <x v="10"/>
    <s v="Important Message Pads, 50 4-1/4 x 5-1/2 Forms per Pad"/>
    <n v="8.4"/>
    <n v="2"/>
    <n v="0"/>
    <n v="4.1159999999999997"/>
    <s v="NO"/>
    <n v="0"/>
    <n v="16.8"/>
    <n v="3"/>
  </r>
  <r>
    <n v="4969"/>
    <s v="CA-2015-122406"/>
    <x v="991"/>
    <d v="2015-08-05T00:00:00"/>
    <x v="0"/>
    <x v="534"/>
    <x v="534"/>
    <x v="2"/>
    <x v="0"/>
    <x v="205"/>
    <x v="34"/>
    <n v="2908"/>
    <x v="3"/>
    <s v="TEC-AC-10004571"/>
    <x v="2"/>
    <x v="11"/>
    <s v="Logitech G700s Rechargeable Gaming Mouse"/>
    <n v="199.98"/>
    <n v="2"/>
    <n v="0"/>
    <n v="83.991600000000005"/>
    <s v="NO"/>
    <n v="0"/>
    <n v="399.96"/>
    <n v="3"/>
  </r>
  <r>
    <n v="4970"/>
    <s v="CA-2015-122406"/>
    <x v="991"/>
    <d v="2015-08-05T00:00:00"/>
    <x v="0"/>
    <x v="534"/>
    <x v="534"/>
    <x v="2"/>
    <x v="0"/>
    <x v="205"/>
    <x v="34"/>
    <n v="2908"/>
    <x v="3"/>
    <s v="FUR-CH-10001973"/>
    <x v="0"/>
    <x v="1"/>
    <s v="Office Star Flex Back Scooter Chair with White Frame"/>
    <n v="110.98"/>
    <n v="1"/>
    <n v="0"/>
    <n v="15.537199999999999"/>
    <s v="NO"/>
    <n v="0"/>
    <n v="110.98"/>
    <n v="3"/>
  </r>
  <r>
    <n v="4971"/>
    <s v="US-2016-153815"/>
    <x v="61"/>
    <d v="2016-11-09T00:00:00"/>
    <x v="2"/>
    <x v="126"/>
    <x v="126"/>
    <x v="1"/>
    <x v="0"/>
    <x v="108"/>
    <x v="2"/>
    <n v="32216"/>
    <x v="0"/>
    <s v="FUR-CH-10000513"/>
    <x v="0"/>
    <x v="1"/>
    <s v="High-Back Leather Manager's Chair"/>
    <n v="207.98400000000004"/>
    <n v="2"/>
    <n v="0.2"/>
    <n v="-28.597800000000007"/>
    <s v="NO"/>
    <n v="83.193600000000018"/>
    <n v="332.77440000000007"/>
    <n v="3"/>
  </r>
  <r>
    <n v="4972"/>
    <s v="US-2016-153815"/>
    <x v="61"/>
    <d v="2016-11-09T00:00:00"/>
    <x v="2"/>
    <x v="126"/>
    <x v="126"/>
    <x v="1"/>
    <x v="0"/>
    <x v="108"/>
    <x v="2"/>
    <n v="32216"/>
    <x v="0"/>
    <s v="OFF-PA-10002421"/>
    <x v="1"/>
    <x v="10"/>
    <s v="Embossed Ink Jet Note Cards"/>
    <n v="36.112000000000002"/>
    <n v="2"/>
    <n v="0.2"/>
    <n v="12.639200000000001"/>
    <s v="NO"/>
    <n v="14.444800000000001"/>
    <n v="57.779200000000003"/>
    <n v="3"/>
  </r>
  <r>
    <n v="4973"/>
    <s v="US-2016-153815"/>
    <x v="61"/>
    <d v="2016-11-09T00:00:00"/>
    <x v="2"/>
    <x v="126"/>
    <x v="126"/>
    <x v="1"/>
    <x v="0"/>
    <x v="108"/>
    <x v="2"/>
    <n v="32216"/>
    <x v="0"/>
    <s v="FUR-FU-10004090"/>
    <x v="0"/>
    <x v="5"/>
    <s v="Executive Impressions 14&quot; Contract Wall Clock"/>
    <n v="35.568000000000005"/>
    <n v="2"/>
    <n v="0.2"/>
    <n v="5.7797999999999963"/>
    <s v="NO"/>
    <n v="14.227200000000003"/>
    <n v="56.908800000000006"/>
    <n v="3"/>
  </r>
  <r>
    <n v="4974"/>
    <s v="US-2016-153815"/>
    <x v="61"/>
    <d v="2016-11-09T00:00:00"/>
    <x v="2"/>
    <x v="126"/>
    <x v="126"/>
    <x v="1"/>
    <x v="0"/>
    <x v="108"/>
    <x v="2"/>
    <n v="32216"/>
    <x v="0"/>
    <s v="OFF-PA-10004071"/>
    <x v="1"/>
    <x v="10"/>
    <s v="Eaton Premium Continuous-Feed Paper, 25% Cotton, Letter Size, White, 1000 Shts/Box"/>
    <n v="88.768000000000001"/>
    <n v="2"/>
    <n v="0.2"/>
    <n v="31.068799999999996"/>
    <s v="NO"/>
    <n v="35.507200000000005"/>
    <n v="142.02879999999999"/>
    <n v="3"/>
  </r>
  <r>
    <n v="4975"/>
    <s v="CA-2016-164896"/>
    <x v="77"/>
    <d v="2016-11-12T00:00:00"/>
    <x v="1"/>
    <x v="390"/>
    <x v="390"/>
    <x v="2"/>
    <x v="0"/>
    <x v="147"/>
    <x v="1"/>
    <n v="92054"/>
    <x v="1"/>
    <s v="OFF-PA-10002246"/>
    <x v="1"/>
    <x v="10"/>
    <s v="Wirebound Four 2-3/4 x 5 Forms per Page, 400 Sets per Book"/>
    <n v="12.9"/>
    <n v="2"/>
    <n v="0"/>
    <n v="6.3209999999999997"/>
    <s v="NO"/>
    <n v="0"/>
    <n v="25.8"/>
    <n v="5"/>
  </r>
  <r>
    <n v="4976"/>
    <s v="CA-2015-142202"/>
    <x v="227"/>
    <d v="2015-09-23T00:00:00"/>
    <x v="0"/>
    <x v="335"/>
    <x v="335"/>
    <x v="1"/>
    <x v="0"/>
    <x v="108"/>
    <x v="2"/>
    <n v="32216"/>
    <x v="0"/>
    <s v="TEC-AC-10003198"/>
    <x v="2"/>
    <x v="11"/>
    <s v="Enermax Acrylux Wireless Keyboard"/>
    <n v="717.12000000000012"/>
    <n v="9"/>
    <n v="0.2"/>
    <n v="152.38799999999992"/>
    <s v="NO"/>
    <n v="1290.8160000000003"/>
    <n v="5163.264000000001"/>
    <n v="5"/>
  </r>
  <r>
    <n v="4977"/>
    <s v="CA-2015-165050"/>
    <x v="214"/>
    <d v="2015-12-09T00:00:00"/>
    <x v="2"/>
    <x v="117"/>
    <x v="117"/>
    <x v="0"/>
    <x v="0"/>
    <x v="20"/>
    <x v="15"/>
    <n v="10024"/>
    <x v="3"/>
    <s v="OFF-BI-10001031"/>
    <x v="1"/>
    <x v="8"/>
    <s v="Pressboard Data Binders by Wilson Jones"/>
    <n v="21.36"/>
    <n v="5"/>
    <n v="0.2"/>
    <n v="7.2089999999999996"/>
    <s v="NO"/>
    <n v="21.36"/>
    <n v="85.44"/>
    <n v="2"/>
  </r>
  <r>
    <n v="4978"/>
    <s v="CA-2015-165050"/>
    <x v="214"/>
    <d v="2015-12-09T00:00:00"/>
    <x v="2"/>
    <x v="117"/>
    <x v="117"/>
    <x v="0"/>
    <x v="0"/>
    <x v="20"/>
    <x v="15"/>
    <n v="10024"/>
    <x v="3"/>
    <s v="OFF-BI-10003727"/>
    <x v="1"/>
    <x v="8"/>
    <s v="Avery Durable Slant Ring Binders With Label Holder"/>
    <n v="6.6879999999999997"/>
    <n v="2"/>
    <n v="0.2"/>
    <n v="2.3407999999999998"/>
    <s v="NO"/>
    <n v="2.6752000000000002"/>
    <n v="10.700799999999999"/>
    <n v="2"/>
  </r>
  <r>
    <n v="4979"/>
    <s v="CA-2015-165050"/>
    <x v="214"/>
    <d v="2015-12-09T00:00:00"/>
    <x v="2"/>
    <x v="117"/>
    <x v="117"/>
    <x v="0"/>
    <x v="0"/>
    <x v="20"/>
    <x v="15"/>
    <n v="10024"/>
    <x v="3"/>
    <s v="TEC-PH-10001336"/>
    <x v="2"/>
    <x v="7"/>
    <s v="Digium D40 VoIP phone"/>
    <n v="773.94"/>
    <n v="6"/>
    <n v="0"/>
    <n v="224.4426"/>
    <s v="NO"/>
    <n v="0"/>
    <n v="4643.6400000000003"/>
    <n v="2"/>
  </r>
  <r>
    <n v="4980"/>
    <s v="US-2016-131114"/>
    <x v="10"/>
    <d v="2016-12-13T00:00:00"/>
    <x v="0"/>
    <x v="338"/>
    <x v="338"/>
    <x v="1"/>
    <x v="0"/>
    <x v="22"/>
    <x v="10"/>
    <n v="60610"/>
    <x v="2"/>
    <s v="OFF-SU-10001664"/>
    <x v="1"/>
    <x v="14"/>
    <s v="Acme Office Executive Series Stainless Steel Trimmers"/>
    <n v="20.568000000000001"/>
    <n v="3"/>
    <n v="0.2"/>
    <n v="1.5426000000000002"/>
    <s v="NO"/>
    <n v="12.340800000000002"/>
    <n v="49.363200000000006"/>
    <n v="4"/>
  </r>
  <r>
    <n v="4981"/>
    <s v="US-2016-131114"/>
    <x v="10"/>
    <d v="2016-12-13T00:00:00"/>
    <x v="0"/>
    <x v="338"/>
    <x v="338"/>
    <x v="1"/>
    <x v="0"/>
    <x v="22"/>
    <x v="10"/>
    <n v="60610"/>
    <x v="2"/>
    <s v="OFF-AP-10003971"/>
    <x v="1"/>
    <x v="9"/>
    <s v="Belkin 6 Outlet Metallic Surge Strip"/>
    <n v="4.355999999999999"/>
    <n v="2"/>
    <n v="0.8"/>
    <n v="-11.761200000000002"/>
    <s v="NO"/>
    <n v="6.9695999999999989"/>
    <n v="1.7423999999999991"/>
    <n v="4"/>
  </r>
  <r>
    <n v="4982"/>
    <s v="US-2016-131114"/>
    <x v="10"/>
    <d v="2016-12-13T00:00:00"/>
    <x v="0"/>
    <x v="338"/>
    <x v="338"/>
    <x v="1"/>
    <x v="0"/>
    <x v="22"/>
    <x v="10"/>
    <n v="60610"/>
    <x v="2"/>
    <s v="TEC-AC-10000199"/>
    <x v="2"/>
    <x v="11"/>
    <s v="Kingston Digital DataTraveler 8GB USB 2.0"/>
    <n v="19.040000000000003"/>
    <n v="4"/>
    <n v="0.2"/>
    <n v="-1.4279999999999999"/>
    <s v="NO"/>
    <n v="15.232000000000003"/>
    <n v="60.928000000000011"/>
    <n v="4"/>
  </r>
  <r>
    <n v="4983"/>
    <s v="CA-2014-160066"/>
    <x v="912"/>
    <d v="2014-11-22T00:00:00"/>
    <x v="1"/>
    <x v="340"/>
    <x v="340"/>
    <x v="1"/>
    <x v="0"/>
    <x v="101"/>
    <x v="1"/>
    <n v="92646"/>
    <x v="1"/>
    <s v="OFF-LA-10001045"/>
    <x v="1"/>
    <x v="2"/>
    <s v="Permanent Self-Adhesive File Folder Labels for Typewriters by Universal"/>
    <n v="5.22"/>
    <n v="2"/>
    <n v="0"/>
    <n v="2.4011999999999998"/>
    <s v="NO"/>
    <n v="0"/>
    <n v="10.44"/>
    <n v="6"/>
  </r>
  <r>
    <n v="4984"/>
    <s v="CA-2016-109925"/>
    <x v="61"/>
    <d v="2016-11-10T00:00:00"/>
    <x v="0"/>
    <x v="5"/>
    <x v="5"/>
    <x v="0"/>
    <x v="0"/>
    <x v="70"/>
    <x v="1"/>
    <n v="92105"/>
    <x v="1"/>
    <s v="OFF-ST-10003442"/>
    <x v="1"/>
    <x v="4"/>
    <s v="Eldon Portable Mobile Manager"/>
    <n v="84.84"/>
    <n v="3"/>
    <n v="0"/>
    <n v="22.9068"/>
    <s v="NO"/>
    <n v="0"/>
    <n v="254.52"/>
    <n v="4"/>
  </r>
  <r>
    <n v="4985"/>
    <s v="CA-2015-160696"/>
    <x v="684"/>
    <d v="2015-09-10T00:00:00"/>
    <x v="1"/>
    <x v="316"/>
    <x v="316"/>
    <x v="1"/>
    <x v="0"/>
    <x v="316"/>
    <x v="18"/>
    <n v="37211"/>
    <x v="0"/>
    <s v="OFF-FA-10003059"/>
    <x v="1"/>
    <x v="13"/>
    <s v="Assorted Color Push Pins"/>
    <n v="7.2400000000000011"/>
    <n v="5"/>
    <n v="0.2"/>
    <n v="1.1764999999999992"/>
    <s v="NO"/>
    <n v="7.2400000000000011"/>
    <n v="28.96"/>
    <n v="4"/>
  </r>
  <r>
    <n v="4986"/>
    <s v="CA-2014-125171"/>
    <x v="1010"/>
    <d v="2014-09-03T00:00:00"/>
    <x v="3"/>
    <x v="369"/>
    <x v="369"/>
    <x v="0"/>
    <x v="0"/>
    <x v="20"/>
    <x v="15"/>
    <n v="10009"/>
    <x v="3"/>
    <s v="OFF-LA-10001175"/>
    <x v="1"/>
    <x v="2"/>
    <s v="Avery 514"/>
    <n v="14.399999999999999"/>
    <n v="5"/>
    <n v="0"/>
    <n v="7.056"/>
    <s v="NO"/>
    <n v="0"/>
    <n v="72"/>
    <n v="0"/>
  </r>
  <r>
    <n v="4987"/>
    <s v="CA-2016-149279"/>
    <x v="423"/>
    <d v="2016-04-28T00:00:00"/>
    <x v="1"/>
    <x v="642"/>
    <x v="642"/>
    <x v="2"/>
    <x v="0"/>
    <x v="77"/>
    <x v="22"/>
    <n v="80906"/>
    <x v="1"/>
    <s v="OFF-PA-10003441"/>
    <x v="1"/>
    <x v="10"/>
    <s v="Xerox 226"/>
    <n v="15.552000000000003"/>
    <n v="3"/>
    <n v="0.2"/>
    <n v="5.4432"/>
    <s v="NO"/>
    <n v="9.3312000000000008"/>
    <n v="37.324800000000003"/>
    <n v="4"/>
  </r>
  <r>
    <n v="4988"/>
    <s v="CA-2016-149279"/>
    <x v="423"/>
    <d v="2016-04-28T00:00:00"/>
    <x v="1"/>
    <x v="642"/>
    <x v="642"/>
    <x v="2"/>
    <x v="0"/>
    <x v="77"/>
    <x v="22"/>
    <n v="80906"/>
    <x v="1"/>
    <s v="FUR-CH-10004287"/>
    <x v="0"/>
    <x v="1"/>
    <s v="SAFCO Arco Folding Chair"/>
    <n v="1325.76"/>
    <n v="6"/>
    <n v="0.2"/>
    <n v="149.14799999999991"/>
    <s v="NO"/>
    <n v="1590.912"/>
    <n v="6363.6479999999992"/>
    <n v="4"/>
  </r>
  <r>
    <n v="4989"/>
    <s v="CA-2016-149279"/>
    <x v="423"/>
    <d v="2016-04-28T00:00:00"/>
    <x v="1"/>
    <x v="642"/>
    <x v="642"/>
    <x v="2"/>
    <x v="0"/>
    <x v="77"/>
    <x v="22"/>
    <n v="80906"/>
    <x v="1"/>
    <s v="OFF-BI-10004040"/>
    <x v="1"/>
    <x v="8"/>
    <s v="Wilson Jones Impact Binders"/>
    <n v="3.1080000000000001"/>
    <n v="2"/>
    <n v="0.7"/>
    <n v="-2.1755999999999993"/>
    <s v="NO"/>
    <n v="4.3511999999999995"/>
    <n v="1.8648000000000007"/>
    <n v="4"/>
  </r>
  <r>
    <n v="4990"/>
    <s v="CA-2017-107321"/>
    <x v="515"/>
    <d v="2017-09-04T00:00:00"/>
    <x v="1"/>
    <x v="585"/>
    <x v="585"/>
    <x v="2"/>
    <x v="0"/>
    <x v="8"/>
    <x v="1"/>
    <n v="94110"/>
    <x v="1"/>
    <s v="OFF-BI-10004022"/>
    <x v="1"/>
    <x v="8"/>
    <s v="Acco Suede Grain Vinyl Round Ring Binder"/>
    <n v="6.6719999999999988"/>
    <n v="3"/>
    <n v="0.2"/>
    <n v="2.1683999999999997"/>
    <s v="NO"/>
    <n v="4.0031999999999996"/>
    <n v="16.012799999999999"/>
    <n v="4"/>
  </r>
  <r>
    <n v="4991"/>
    <s v="CA-2017-107321"/>
    <x v="515"/>
    <d v="2017-09-04T00:00:00"/>
    <x v="1"/>
    <x v="585"/>
    <x v="585"/>
    <x v="2"/>
    <x v="0"/>
    <x v="8"/>
    <x v="1"/>
    <n v="94110"/>
    <x v="1"/>
    <s v="TEC-PH-10002200"/>
    <x v="2"/>
    <x v="7"/>
    <s v="Aastra 6757i CT Wireless VoIP phone"/>
    <n v="689.40800000000002"/>
    <n v="4"/>
    <n v="0.2"/>
    <n v="77.558399999999978"/>
    <s v="NO"/>
    <n v="551.52640000000008"/>
    <n v="2206.1055999999999"/>
    <n v="4"/>
  </r>
  <r>
    <n v="4992"/>
    <s v="US-2017-122714"/>
    <x v="226"/>
    <d v="2017-12-13T00:00:00"/>
    <x v="1"/>
    <x v="428"/>
    <x v="428"/>
    <x v="1"/>
    <x v="0"/>
    <x v="22"/>
    <x v="10"/>
    <n v="60653"/>
    <x v="2"/>
    <s v="OFF-BI-10001120"/>
    <x v="1"/>
    <x v="8"/>
    <s v="Ibico EPK-21 Electric Binding System"/>
    <n v="1889.9899999999998"/>
    <n v="5"/>
    <n v="0.8"/>
    <n v="-2929.4845000000005"/>
    <s v="NO"/>
    <n v="7559.9599999999991"/>
    <n v="1889.9899999999998"/>
    <n v="6"/>
  </r>
  <r>
    <n v="4993"/>
    <s v="CA-2015-153038"/>
    <x v="217"/>
    <d v="2015-12-25T00:00:00"/>
    <x v="1"/>
    <x v="516"/>
    <x v="516"/>
    <x v="1"/>
    <x v="0"/>
    <x v="26"/>
    <x v="18"/>
    <n v="38109"/>
    <x v="0"/>
    <s v="OFF-EN-10000461"/>
    <x v="1"/>
    <x v="12"/>
    <s v="#10- 4 1/8&quot; x 9 1/2&quot; Recycled Envelopes"/>
    <n v="55.936000000000007"/>
    <n v="8"/>
    <n v="0.2"/>
    <n v="18.878399999999999"/>
    <s v="NO"/>
    <n v="89.49760000000002"/>
    <n v="357.99040000000002"/>
    <n v="7"/>
  </r>
  <r>
    <n v="4994"/>
    <s v="CA-2015-153038"/>
    <x v="217"/>
    <d v="2015-12-25T00:00:00"/>
    <x v="1"/>
    <x v="516"/>
    <x v="516"/>
    <x v="1"/>
    <x v="0"/>
    <x v="26"/>
    <x v="18"/>
    <n v="38109"/>
    <x v="0"/>
    <s v="OFF-LA-10004008"/>
    <x v="1"/>
    <x v="2"/>
    <s v="Avery 507"/>
    <n v="18.431999999999999"/>
    <n v="8"/>
    <n v="0.2"/>
    <n v="5.9903999999999984"/>
    <s v="NO"/>
    <n v="29.491199999999999"/>
    <n v="117.9648"/>
    <n v="7"/>
  </r>
  <r>
    <n v="4995"/>
    <s v="CA-2015-153038"/>
    <x v="217"/>
    <d v="2015-12-25T00:00:00"/>
    <x v="1"/>
    <x v="516"/>
    <x v="516"/>
    <x v="1"/>
    <x v="0"/>
    <x v="26"/>
    <x v="18"/>
    <n v="38109"/>
    <x v="0"/>
    <s v="FUR-FU-10000221"/>
    <x v="0"/>
    <x v="5"/>
    <s v="Master Caster Door Stop, Brown"/>
    <n v="20.32"/>
    <n v="5"/>
    <n v="0.2"/>
    <n v="3.5559999999999992"/>
    <s v="NO"/>
    <n v="20.32"/>
    <n v="81.28"/>
    <n v="7"/>
  </r>
  <r>
    <n v="4996"/>
    <s v="CA-2014-132227"/>
    <x v="130"/>
    <d v="2014-11-10T00:00:00"/>
    <x v="1"/>
    <x v="449"/>
    <x v="449"/>
    <x v="2"/>
    <x v="0"/>
    <x v="20"/>
    <x v="15"/>
    <n v="10011"/>
    <x v="3"/>
    <s v="OFF-BI-10000962"/>
    <x v="1"/>
    <x v="8"/>
    <s v="Acco Flexible ACCOHIDE Square Ring Data Binder, Dark Blue, 11 1/2&quot; X 14&quot; 7/8&quot;"/>
    <n v="52.064"/>
    <n v="4"/>
    <n v="0.2"/>
    <n v="18.873199999999997"/>
    <s v="NO"/>
    <n v="41.651200000000003"/>
    <n v="166.60480000000001"/>
    <n v="6"/>
  </r>
  <r>
    <n v="4997"/>
    <s v="CA-2017-155824"/>
    <x v="434"/>
    <d v="2017-03-15T00:00:00"/>
    <x v="1"/>
    <x v="754"/>
    <x v="754"/>
    <x v="1"/>
    <x v="0"/>
    <x v="253"/>
    <x v="3"/>
    <n v="27604"/>
    <x v="0"/>
    <s v="OFF-AP-10000390"/>
    <x v="1"/>
    <x v="9"/>
    <s v="Euro Pro Shark Stick Mini Vacuum"/>
    <n v="48.783999999999999"/>
    <n v="1"/>
    <n v="0.2"/>
    <n v="3.6587999999999976"/>
    <s v="NO"/>
    <n v="9.7568000000000001"/>
    <n v="39.027200000000001"/>
    <n v="5"/>
  </r>
  <r>
    <n v="4998"/>
    <s v="CA-2017-155824"/>
    <x v="434"/>
    <d v="2017-03-15T00:00:00"/>
    <x v="1"/>
    <x v="754"/>
    <x v="754"/>
    <x v="1"/>
    <x v="0"/>
    <x v="253"/>
    <x v="3"/>
    <n v="27604"/>
    <x v="0"/>
    <s v="OFF-BI-10000014"/>
    <x v="1"/>
    <x v="8"/>
    <s v="Heavy-Duty E-Z-D Binders"/>
    <n v="13.092000000000002"/>
    <n v="4"/>
    <n v="0.7"/>
    <n v="-10.037199999999999"/>
    <s v="NO"/>
    <n v="36.657600000000002"/>
    <n v="15.710400000000007"/>
    <n v="5"/>
  </r>
  <r>
    <n v="4999"/>
    <s v="CA-2016-129238"/>
    <x v="1011"/>
    <d v="2016-02-04T00:00:00"/>
    <x v="1"/>
    <x v="337"/>
    <x v="337"/>
    <x v="2"/>
    <x v="0"/>
    <x v="1"/>
    <x v="1"/>
    <n v="90045"/>
    <x v="1"/>
    <s v="TEC-PH-10004120"/>
    <x v="2"/>
    <x v="7"/>
    <s v="AT&amp;T 1080 Phone"/>
    <n v="109.59200000000001"/>
    <n v="1"/>
    <n v="0.2"/>
    <n v="8.2194000000000003"/>
    <s v="NO"/>
    <n v="21.918400000000005"/>
    <n v="87.673600000000008"/>
    <n v="4"/>
  </r>
  <r>
    <n v="5000"/>
    <s v="CA-2016-129238"/>
    <x v="1011"/>
    <d v="2016-02-04T00:00:00"/>
    <x v="1"/>
    <x v="337"/>
    <x v="337"/>
    <x v="2"/>
    <x v="0"/>
    <x v="1"/>
    <x v="1"/>
    <n v="90045"/>
    <x v="1"/>
    <s v="OFF-PA-10002764"/>
    <x v="1"/>
    <x v="10"/>
    <s v="Easy-staple paper"/>
    <n v="56.7"/>
    <n v="5"/>
    <n v="0"/>
    <n v="27.782999999999998"/>
    <s v="NO"/>
    <n v="0"/>
    <n v="283.5"/>
    <n v="4"/>
  </r>
  <r>
    <n v="5001"/>
    <s v="CA-2017-159688"/>
    <x v="917"/>
    <d v="2017-05-12T00:00:00"/>
    <x v="1"/>
    <x v="144"/>
    <x v="144"/>
    <x v="2"/>
    <x v="0"/>
    <x v="1"/>
    <x v="1"/>
    <n v="90004"/>
    <x v="1"/>
    <s v="TEC-AC-10000736"/>
    <x v="2"/>
    <x v="11"/>
    <s v="Logitech G600 MMO Gaming Mouse"/>
    <n v="79.989999999999995"/>
    <n v="1"/>
    <n v="0"/>
    <n v="28.796399999999998"/>
    <s v="NO"/>
    <n v="0"/>
    <n v="79.989999999999995"/>
    <n v="5"/>
  </r>
  <r>
    <n v="5002"/>
    <s v="CA-2016-136126"/>
    <x v="1012"/>
    <d v="2016-05-24T00:00:00"/>
    <x v="3"/>
    <x v="258"/>
    <x v="258"/>
    <x v="2"/>
    <x v="0"/>
    <x v="311"/>
    <x v="17"/>
    <n v="23602"/>
    <x v="0"/>
    <s v="OFF-SU-10000898"/>
    <x v="1"/>
    <x v="14"/>
    <s v="Acme Hot Forged Carbon Steel Scissors with Nickel-Plated Handles, 3 7/8&quot; Cut, 8&quot;L"/>
    <n v="69.5"/>
    <n v="5"/>
    <n v="0"/>
    <n v="20.154999999999994"/>
    <s v="NO"/>
    <n v="0"/>
    <n v="347.5"/>
    <n v="0"/>
  </r>
  <r>
    <n v="5003"/>
    <s v="CA-2016-136126"/>
    <x v="1012"/>
    <d v="2016-05-24T00:00:00"/>
    <x v="3"/>
    <x v="258"/>
    <x v="258"/>
    <x v="2"/>
    <x v="0"/>
    <x v="311"/>
    <x v="17"/>
    <n v="23602"/>
    <x v="0"/>
    <s v="OFF-PA-10004327"/>
    <x v="1"/>
    <x v="10"/>
    <s v="Xerox 1911"/>
    <n v="191.6"/>
    <n v="4"/>
    <n v="0"/>
    <n v="91.967999999999989"/>
    <s v="NO"/>
    <n v="0"/>
    <n v="766.4"/>
    <n v="0"/>
  </r>
  <r>
    <n v="5004"/>
    <s v="CA-2016-155033"/>
    <x v="877"/>
    <d v="2016-10-12T00:00:00"/>
    <x v="1"/>
    <x v="693"/>
    <x v="693"/>
    <x v="0"/>
    <x v="0"/>
    <x v="1"/>
    <x v="1"/>
    <n v="90032"/>
    <x v="1"/>
    <s v="OFF-PA-10000143"/>
    <x v="1"/>
    <x v="10"/>
    <s v="Astroparche Fine Business Paper"/>
    <n v="10.56"/>
    <n v="2"/>
    <n v="0"/>
    <n v="5.0688000000000004"/>
    <s v="NO"/>
    <n v="0"/>
    <n v="21.12"/>
    <n v="5"/>
  </r>
  <r>
    <n v="5005"/>
    <s v="CA-2014-156006"/>
    <x v="1013"/>
    <d v="2014-05-02T00:00:00"/>
    <x v="0"/>
    <x v="612"/>
    <x v="612"/>
    <x v="0"/>
    <x v="0"/>
    <x v="25"/>
    <x v="35"/>
    <n v="39212"/>
    <x v="0"/>
    <s v="TEC-AC-10002550"/>
    <x v="2"/>
    <x v="11"/>
    <s v="Maxell 4.7GB DVD-RW 3/Pack"/>
    <n v="47.79"/>
    <n v="3"/>
    <n v="0"/>
    <n v="16.2486"/>
    <s v="NO"/>
    <n v="0"/>
    <n v="143.37"/>
    <n v="2"/>
  </r>
  <r>
    <n v="5006"/>
    <s v="CA-2015-158659"/>
    <x v="113"/>
    <d v="2015-11-14T00:00:00"/>
    <x v="0"/>
    <x v="281"/>
    <x v="281"/>
    <x v="1"/>
    <x v="0"/>
    <x v="102"/>
    <x v="14"/>
    <n v="47374"/>
    <x v="2"/>
    <s v="OFF-ST-10003306"/>
    <x v="1"/>
    <x v="4"/>
    <s v="Letter Size Cart"/>
    <n v="714.30000000000007"/>
    <n v="5"/>
    <n v="0"/>
    <n v="207.14699999999993"/>
    <s v="NO"/>
    <n v="0"/>
    <n v="3571.5000000000005"/>
    <n v="4"/>
  </r>
  <r>
    <n v="5007"/>
    <s v="CA-2015-169796"/>
    <x v="529"/>
    <d v="2015-11-14T00:00:00"/>
    <x v="1"/>
    <x v="656"/>
    <x v="656"/>
    <x v="2"/>
    <x v="0"/>
    <x v="20"/>
    <x v="15"/>
    <n v="10035"/>
    <x v="3"/>
    <s v="TEC-MA-10000045"/>
    <x v="2"/>
    <x v="15"/>
    <s v="Zebra ZM400 Thermal Label Printer"/>
    <n v="2321.9"/>
    <n v="2"/>
    <n v="0"/>
    <n v="1114.5119999999999"/>
    <s v="NO"/>
    <n v="0"/>
    <n v="4643.8"/>
    <n v="5"/>
  </r>
  <r>
    <n v="5008"/>
    <s v="CA-2015-169796"/>
    <x v="529"/>
    <d v="2015-11-14T00:00:00"/>
    <x v="1"/>
    <x v="656"/>
    <x v="656"/>
    <x v="2"/>
    <x v="0"/>
    <x v="20"/>
    <x v="15"/>
    <n v="10035"/>
    <x v="3"/>
    <s v="OFF-ST-10001505"/>
    <x v="1"/>
    <x v="4"/>
    <s v="Perma STOR-ALL Hanging File Box, 13 1/8&quot;W x 12 1/4&quot;D x 10 1/2&quot;H"/>
    <n v="17.940000000000001"/>
    <n v="3"/>
    <n v="0"/>
    <n v="3.0497999999999985"/>
    <s v="NO"/>
    <n v="0"/>
    <n v="53.820000000000007"/>
    <n v="5"/>
  </r>
  <r>
    <n v="5009"/>
    <s v="CA-2015-102876"/>
    <x v="67"/>
    <d v="2015-09-14T00:00:00"/>
    <x v="1"/>
    <x v="756"/>
    <x v="756"/>
    <x v="1"/>
    <x v="0"/>
    <x v="10"/>
    <x v="9"/>
    <n v="19134"/>
    <x v="3"/>
    <s v="OFF-BI-10004781"/>
    <x v="1"/>
    <x v="8"/>
    <s v="GBC Wire Binding Strips"/>
    <n v="9.5220000000000002"/>
    <n v="1"/>
    <n v="0.7"/>
    <n v="-6.9827999999999975"/>
    <s v="NO"/>
    <n v="6.6654"/>
    <n v="2.8566000000000003"/>
    <n v="7"/>
  </r>
  <r>
    <n v="5010"/>
    <s v="CA-2015-102876"/>
    <x v="67"/>
    <d v="2015-09-14T00:00:00"/>
    <x v="1"/>
    <x v="756"/>
    <x v="756"/>
    <x v="1"/>
    <x v="0"/>
    <x v="10"/>
    <x v="9"/>
    <n v="19134"/>
    <x v="3"/>
    <s v="TEC-PH-10002680"/>
    <x v="2"/>
    <x v="7"/>
    <s v="Samsung Galaxy Note 3"/>
    <n v="791.96399999999994"/>
    <n v="6"/>
    <n v="0.4"/>
    <n v="-131.9940000000002"/>
    <s v="NO"/>
    <n v="1900.7136"/>
    <n v="2851.0703999999996"/>
    <n v="7"/>
  </r>
  <r>
    <n v="5011"/>
    <s v="CA-2015-102876"/>
    <x v="67"/>
    <d v="2015-09-14T00:00:00"/>
    <x v="1"/>
    <x v="756"/>
    <x v="756"/>
    <x v="1"/>
    <x v="0"/>
    <x v="10"/>
    <x v="9"/>
    <n v="19134"/>
    <x v="3"/>
    <s v="OFF-BI-10000848"/>
    <x v="1"/>
    <x v="8"/>
    <s v="Angle-D Ring Binders"/>
    <n v="4.9230000000000009"/>
    <n v="3"/>
    <n v="0.7"/>
    <n v="-3.9383999999999997"/>
    <s v="NO"/>
    <n v="10.3383"/>
    <n v="4.4307000000000016"/>
    <n v="7"/>
  </r>
  <r>
    <n v="5012"/>
    <s v="US-2017-139647"/>
    <x v="943"/>
    <d v="2017-05-13T00:00:00"/>
    <x v="2"/>
    <x v="477"/>
    <x v="477"/>
    <x v="1"/>
    <x v="0"/>
    <x v="42"/>
    <x v="16"/>
    <n v="85023"/>
    <x v="1"/>
    <s v="FUR-BO-10004467"/>
    <x v="0"/>
    <x v="0"/>
    <s v="Bestar Classic Bookcase"/>
    <n v="209.97900000000001"/>
    <n v="7"/>
    <n v="0.7"/>
    <n v="-356.96429999999998"/>
    <s v="NO"/>
    <n v="1028.8970999999999"/>
    <n v="440.95590000000016"/>
    <n v="2"/>
  </r>
  <r>
    <n v="5013"/>
    <s v="US-2017-160465"/>
    <x v="246"/>
    <d v="2017-07-26T00:00:00"/>
    <x v="1"/>
    <x v="680"/>
    <x v="680"/>
    <x v="2"/>
    <x v="0"/>
    <x v="138"/>
    <x v="24"/>
    <n v="44105"/>
    <x v="3"/>
    <s v="OFF-BI-10001670"/>
    <x v="1"/>
    <x v="8"/>
    <s v="Vinyl Sectional Post Binders"/>
    <n v="33.930000000000007"/>
    <n v="3"/>
    <n v="0.7"/>
    <n v="-22.619999999999997"/>
    <s v="NO"/>
    <n v="71.253000000000014"/>
    <n v="30.537000000000006"/>
    <n v="5"/>
  </r>
  <r>
    <n v="5014"/>
    <s v="US-2017-160465"/>
    <x v="246"/>
    <d v="2017-07-26T00:00:00"/>
    <x v="1"/>
    <x v="680"/>
    <x v="680"/>
    <x v="2"/>
    <x v="0"/>
    <x v="138"/>
    <x v="24"/>
    <n v="44105"/>
    <x v="3"/>
    <s v="OFF-ST-10000136"/>
    <x v="1"/>
    <x v="4"/>
    <s v="Letter Size File"/>
    <n v="222.32000000000005"/>
    <n v="7"/>
    <n v="0.2"/>
    <n v="25.010999999999967"/>
    <s v="NO"/>
    <n v="311.24800000000005"/>
    <n v="1244.9920000000002"/>
    <n v="5"/>
  </r>
  <r>
    <n v="5015"/>
    <s v="US-2017-160465"/>
    <x v="246"/>
    <d v="2017-07-26T00:00:00"/>
    <x v="1"/>
    <x v="680"/>
    <x v="680"/>
    <x v="2"/>
    <x v="0"/>
    <x v="138"/>
    <x v="24"/>
    <n v="44105"/>
    <x v="3"/>
    <s v="TEC-PH-10004522"/>
    <x v="2"/>
    <x v="7"/>
    <s v="Dexim XPower Skin Super-Thin Power Case for iPhone 5 - Black"/>
    <n v="210.56400000000002"/>
    <n v="6"/>
    <n v="0.4"/>
    <n v="-52.640999999999991"/>
    <s v="NO"/>
    <n v="505.35360000000003"/>
    <n v="758.03039999999999"/>
    <n v="5"/>
  </r>
  <r>
    <n v="5016"/>
    <s v="CA-2014-153850"/>
    <x v="156"/>
    <d v="2014-11-29T00:00:00"/>
    <x v="1"/>
    <x v="513"/>
    <x v="513"/>
    <x v="0"/>
    <x v="0"/>
    <x v="167"/>
    <x v="24"/>
    <n v="43615"/>
    <x v="3"/>
    <s v="FUR-FU-10002960"/>
    <x v="0"/>
    <x v="5"/>
    <s v="Eldon 200 Class Desk Accessories, Burgundy"/>
    <n v="35.168000000000006"/>
    <n v="7"/>
    <n v="0.2"/>
    <n v="9.6712000000000025"/>
    <s v="NO"/>
    <n v="49.235200000000013"/>
    <n v="196.94080000000002"/>
    <n v="5"/>
  </r>
  <r>
    <n v="5017"/>
    <s v="CA-2014-153850"/>
    <x v="156"/>
    <d v="2014-11-29T00:00:00"/>
    <x v="1"/>
    <x v="513"/>
    <x v="513"/>
    <x v="0"/>
    <x v="0"/>
    <x v="167"/>
    <x v="24"/>
    <n v="43615"/>
    <x v="3"/>
    <s v="TEC-PH-10002584"/>
    <x v="2"/>
    <x v="7"/>
    <s v="Samsung Galaxy S4"/>
    <n v="1502.376"/>
    <n v="4"/>
    <n v="0.4"/>
    <n v="-250.39600000000019"/>
    <s v="NO"/>
    <n v="2403.8016000000002"/>
    <n v="3605.7023999999997"/>
    <n v="5"/>
  </r>
  <r>
    <n v="5018"/>
    <s v="CA-2014-127558"/>
    <x v="647"/>
    <d v="2014-11-18T00:00:00"/>
    <x v="2"/>
    <x v="757"/>
    <x v="757"/>
    <x v="0"/>
    <x v="0"/>
    <x v="1"/>
    <x v="1"/>
    <n v="90008"/>
    <x v="1"/>
    <s v="FUR-FU-10002505"/>
    <x v="0"/>
    <x v="5"/>
    <s v="Eldon 100 Class Desk Accessories"/>
    <n v="10.11"/>
    <n v="3"/>
    <n v="0"/>
    <n v="3.2351999999999994"/>
    <s v="NO"/>
    <n v="0"/>
    <n v="30.33"/>
    <n v="3"/>
  </r>
  <r>
    <n v="5019"/>
    <s v="CA-2014-127558"/>
    <x v="647"/>
    <d v="2014-11-18T00:00:00"/>
    <x v="2"/>
    <x v="757"/>
    <x v="757"/>
    <x v="0"/>
    <x v="0"/>
    <x v="1"/>
    <x v="1"/>
    <n v="90008"/>
    <x v="1"/>
    <s v="TEC-AC-10003832"/>
    <x v="2"/>
    <x v="11"/>
    <s v="Logitech P710e Mobile Speakerphone"/>
    <n v="772.47"/>
    <n v="3"/>
    <n v="0"/>
    <n v="146.76929999999993"/>
    <s v="NO"/>
    <n v="0"/>
    <n v="2317.41"/>
    <n v="3"/>
  </r>
  <r>
    <n v="5020"/>
    <s v="CA-2014-127558"/>
    <x v="647"/>
    <d v="2014-11-18T00:00:00"/>
    <x v="2"/>
    <x v="757"/>
    <x v="757"/>
    <x v="0"/>
    <x v="0"/>
    <x v="1"/>
    <x v="1"/>
    <n v="90008"/>
    <x v="1"/>
    <s v="OFF-SU-10002537"/>
    <x v="1"/>
    <x v="14"/>
    <s v="Acme Box Cutter Scissors"/>
    <n v="20.46"/>
    <n v="2"/>
    <n v="0"/>
    <n v="5.3196000000000012"/>
    <s v="NO"/>
    <n v="0"/>
    <n v="40.92"/>
    <n v="3"/>
  </r>
  <r>
    <n v="5021"/>
    <s v="CA-2017-136511"/>
    <x v="721"/>
    <d v="2017-03-25T00:00:00"/>
    <x v="0"/>
    <x v="89"/>
    <x v="89"/>
    <x v="1"/>
    <x v="0"/>
    <x v="20"/>
    <x v="15"/>
    <n v="10011"/>
    <x v="3"/>
    <s v="OFF-SU-10003505"/>
    <x v="1"/>
    <x v="14"/>
    <s v="Premier Electric Letter Opener"/>
    <n v="347.58"/>
    <n v="3"/>
    <n v="0"/>
    <n v="17.378999999999976"/>
    <s v="NO"/>
    <n v="0"/>
    <n v="1042.74"/>
    <n v="2"/>
  </r>
  <r>
    <n v="5022"/>
    <s v="CA-2016-133795"/>
    <x v="122"/>
    <d v="2016-12-24T00:00:00"/>
    <x v="1"/>
    <x v="188"/>
    <x v="188"/>
    <x v="0"/>
    <x v="0"/>
    <x v="70"/>
    <x v="1"/>
    <n v="92037"/>
    <x v="1"/>
    <s v="TEC-AC-10001465"/>
    <x v="2"/>
    <x v="11"/>
    <s v="SanDisk Cruzer 64 GB USB Flash Drive"/>
    <n v="72.64"/>
    <n v="2"/>
    <n v="0"/>
    <n v="21.791999999999994"/>
    <s v="NO"/>
    <n v="0"/>
    <n v="145.28"/>
    <n v="6"/>
  </r>
  <r>
    <n v="5023"/>
    <s v="CA-2016-133795"/>
    <x v="122"/>
    <d v="2016-12-24T00:00:00"/>
    <x v="1"/>
    <x v="188"/>
    <x v="188"/>
    <x v="0"/>
    <x v="0"/>
    <x v="70"/>
    <x v="1"/>
    <n v="92037"/>
    <x v="1"/>
    <s v="TEC-AC-10003832"/>
    <x v="2"/>
    <x v="11"/>
    <s v="Logitech P710e Mobile Speakerphone"/>
    <n v="772.47"/>
    <n v="3"/>
    <n v="0"/>
    <n v="146.76929999999993"/>
    <s v="NO"/>
    <n v="0"/>
    <n v="2317.41"/>
    <n v="6"/>
  </r>
  <r>
    <n v="5024"/>
    <s v="CA-2016-133795"/>
    <x v="122"/>
    <d v="2016-12-24T00:00:00"/>
    <x v="1"/>
    <x v="188"/>
    <x v="188"/>
    <x v="0"/>
    <x v="0"/>
    <x v="70"/>
    <x v="1"/>
    <n v="92037"/>
    <x v="1"/>
    <s v="FUR-FU-10003731"/>
    <x v="0"/>
    <x v="5"/>
    <s v="Eldon Expressions Wood and Plastic Desk Accessories, Oak"/>
    <n v="39.92"/>
    <n v="4"/>
    <n v="0"/>
    <n v="11.177600000000002"/>
    <s v="NO"/>
    <n v="0"/>
    <n v="159.68"/>
    <n v="6"/>
  </r>
  <r>
    <n v="5025"/>
    <s v="US-2017-130953"/>
    <x v="570"/>
    <d v="2017-08-03T00:00:00"/>
    <x v="1"/>
    <x v="288"/>
    <x v="288"/>
    <x v="0"/>
    <x v="0"/>
    <x v="268"/>
    <x v="26"/>
    <n v="73120"/>
    <x v="2"/>
    <s v="OFF-BI-10004828"/>
    <x v="1"/>
    <x v="8"/>
    <s v="GBC Poly Designer Binding Covers"/>
    <n v="33.479999999999997"/>
    <n v="2"/>
    <n v="0"/>
    <n v="16.405199999999997"/>
    <s v="NO"/>
    <n v="0"/>
    <n v="66.959999999999994"/>
    <n v="5"/>
  </r>
  <r>
    <n v="5026"/>
    <s v="US-2017-130953"/>
    <x v="570"/>
    <d v="2017-08-03T00:00:00"/>
    <x v="1"/>
    <x v="288"/>
    <x v="288"/>
    <x v="0"/>
    <x v="0"/>
    <x v="268"/>
    <x v="26"/>
    <n v="73120"/>
    <x v="2"/>
    <s v="TEC-PH-10003012"/>
    <x v="2"/>
    <x v="7"/>
    <s v="Nortel Meridian M3904 Professional Digital phone"/>
    <n v="461.97"/>
    <n v="3"/>
    <n v="0"/>
    <n v="133.97129999999996"/>
    <s v="NO"/>
    <n v="0"/>
    <n v="1385.91"/>
    <n v="5"/>
  </r>
  <r>
    <n v="5027"/>
    <s v="US-2017-130953"/>
    <x v="570"/>
    <d v="2017-08-03T00:00:00"/>
    <x v="1"/>
    <x v="288"/>
    <x v="288"/>
    <x v="0"/>
    <x v="0"/>
    <x v="268"/>
    <x v="26"/>
    <n v="73120"/>
    <x v="2"/>
    <s v="OFF-AP-10002311"/>
    <x v="1"/>
    <x v="9"/>
    <s v="Holmes Replacement Filter for HEPA Air Cleaner, Very Large Room, HEPA Filter"/>
    <n v="137.62"/>
    <n v="2"/>
    <n v="0"/>
    <n v="60.552800000000005"/>
    <s v="NO"/>
    <n v="0"/>
    <n v="275.24"/>
    <n v="5"/>
  </r>
  <r>
    <n v="5028"/>
    <s v="US-2017-130953"/>
    <x v="570"/>
    <d v="2017-08-03T00:00:00"/>
    <x v="1"/>
    <x v="288"/>
    <x v="288"/>
    <x v="0"/>
    <x v="0"/>
    <x v="268"/>
    <x v="26"/>
    <n v="73120"/>
    <x v="2"/>
    <s v="FUR-CH-10004626"/>
    <x v="0"/>
    <x v="1"/>
    <s v="Office Star Flex Back Scooter Chair with Aluminum Finish Frame"/>
    <n v="302.67"/>
    <n v="3"/>
    <n v="0"/>
    <n v="72.640799999999999"/>
    <s v="NO"/>
    <n v="0"/>
    <n v="908.01"/>
    <n v="5"/>
  </r>
  <r>
    <n v="5029"/>
    <s v="CA-2014-151792"/>
    <x v="814"/>
    <d v="2014-09-07T00:00:00"/>
    <x v="0"/>
    <x v="610"/>
    <x v="610"/>
    <x v="0"/>
    <x v="0"/>
    <x v="22"/>
    <x v="10"/>
    <n v="60653"/>
    <x v="2"/>
    <s v="TEC-AC-10001606"/>
    <x v="2"/>
    <x v="11"/>
    <s v="Logitech Wireless Performance Mouse MX for PC and Mac"/>
    <n v="239.976"/>
    <n v="3"/>
    <n v="0.2"/>
    <n v="53.994600000000005"/>
    <s v="NO"/>
    <n v="143.98560000000001"/>
    <n v="575.94240000000002"/>
    <n v="5"/>
  </r>
  <r>
    <n v="5030"/>
    <s v="CA-2017-139304"/>
    <x v="926"/>
    <d v="2017-02-02T00:00:00"/>
    <x v="1"/>
    <x v="364"/>
    <x v="364"/>
    <x v="0"/>
    <x v="0"/>
    <x v="8"/>
    <x v="1"/>
    <n v="94109"/>
    <x v="1"/>
    <s v="OFF-AR-10001216"/>
    <x v="1"/>
    <x v="6"/>
    <s v="Newell 339"/>
    <n v="8.34"/>
    <n v="3"/>
    <n v="0"/>
    <n v="2.1683999999999997"/>
    <s v="NO"/>
    <n v="0"/>
    <n v="25.02"/>
    <n v="4"/>
  </r>
  <r>
    <n v="5031"/>
    <s v="CA-2017-139304"/>
    <x v="926"/>
    <d v="2017-02-02T00:00:00"/>
    <x v="1"/>
    <x v="364"/>
    <x v="364"/>
    <x v="0"/>
    <x v="0"/>
    <x v="8"/>
    <x v="1"/>
    <n v="94109"/>
    <x v="1"/>
    <s v="OFF-SU-10001664"/>
    <x v="1"/>
    <x v="14"/>
    <s v="Acme Office Executive Series Stainless Steel Trimmers"/>
    <n v="8.57"/>
    <n v="1"/>
    <n v="0"/>
    <n v="2.2282000000000002"/>
    <s v="NO"/>
    <n v="0"/>
    <n v="8.57"/>
    <n v="4"/>
  </r>
  <r>
    <n v="5032"/>
    <s v="CA-2017-139304"/>
    <x v="926"/>
    <d v="2017-02-02T00:00:00"/>
    <x v="1"/>
    <x v="364"/>
    <x v="364"/>
    <x v="0"/>
    <x v="0"/>
    <x v="8"/>
    <x v="1"/>
    <n v="94109"/>
    <x v="1"/>
    <s v="OFF-BI-10002498"/>
    <x v="1"/>
    <x v="8"/>
    <s v="Clear Mylar Reinforcing Strips"/>
    <n v="119.61600000000001"/>
    <n v="8"/>
    <n v="0.2"/>
    <n v="40.370399999999997"/>
    <s v="NO"/>
    <n v="191.38560000000004"/>
    <n v="765.54240000000004"/>
    <n v="4"/>
  </r>
  <r>
    <n v="5033"/>
    <s v="CA-2016-155166"/>
    <x v="482"/>
    <d v="2017-01-02T00:00:00"/>
    <x v="1"/>
    <x v="179"/>
    <x v="179"/>
    <x v="1"/>
    <x v="0"/>
    <x v="219"/>
    <x v="30"/>
    <n v="8360"/>
    <x v="3"/>
    <s v="FUR-CH-10003968"/>
    <x v="0"/>
    <x v="1"/>
    <s v="Novimex Turbo Task Chair"/>
    <n v="212.94"/>
    <n v="3"/>
    <n v="0"/>
    <n v="25.552800000000005"/>
    <s v="NO"/>
    <n v="0"/>
    <n v="638.81999999999994"/>
    <n v="7"/>
  </r>
  <r>
    <n v="5034"/>
    <s v="CA-2016-155166"/>
    <x v="482"/>
    <d v="2017-01-02T00:00:00"/>
    <x v="1"/>
    <x v="179"/>
    <x v="179"/>
    <x v="1"/>
    <x v="0"/>
    <x v="219"/>
    <x v="30"/>
    <n v="8360"/>
    <x v="3"/>
    <s v="OFF-AP-10002765"/>
    <x v="1"/>
    <x v="9"/>
    <s v="Fellowes Advanced Computer Series Surge Protectors"/>
    <n v="26.49"/>
    <n v="1"/>
    <n v="0"/>
    <n v="7.4172000000000011"/>
    <s v="NO"/>
    <n v="0"/>
    <n v="26.49"/>
    <n v="7"/>
  </r>
  <r>
    <n v="5035"/>
    <s v="CA-2015-103954"/>
    <x v="101"/>
    <d v="2015-08-13T00:00:00"/>
    <x v="0"/>
    <x v="367"/>
    <x v="367"/>
    <x v="2"/>
    <x v="0"/>
    <x v="158"/>
    <x v="6"/>
    <n v="53209"/>
    <x v="2"/>
    <s v="FUR-BO-10004690"/>
    <x v="0"/>
    <x v="0"/>
    <s v="O'Sullivan Cherrywood Estates Traditional Barrister Bookcase"/>
    <n v="687.4"/>
    <n v="5"/>
    <n v="0"/>
    <n v="48.117999999999981"/>
    <s v="NO"/>
    <n v="0"/>
    <n v="3437"/>
    <n v="4"/>
  </r>
  <r>
    <n v="5036"/>
    <s v="CA-2014-169803"/>
    <x v="322"/>
    <d v="2014-04-12T00:00:00"/>
    <x v="1"/>
    <x v="609"/>
    <x v="609"/>
    <x v="1"/>
    <x v="0"/>
    <x v="4"/>
    <x v="4"/>
    <n v="98115"/>
    <x v="1"/>
    <s v="FUR-TA-10000688"/>
    <x v="0"/>
    <x v="3"/>
    <s v="Chromcraft Bull-Nose Wood Round Conference Table Top, Wood Base"/>
    <n v="653.54999999999995"/>
    <n v="3"/>
    <n v="0"/>
    <n v="111.10349999999994"/>
    <s v="NO"/>
    <n v="0"/>
    <n v="1960.6499999999999"/>
    <n v="6"/>
  </r>
  <r>
    <n v="5037"/>
    <s v="CA-2014-169803"/>
    <x v="322"/>
    <d v="2014-04-12T00:00:00"/>
    <x v="1"/>
    <x v="609"/>
    <x v="609"/>
    <x v="1"/>
    <x v="0"/>
    <x v="4"/>
    <x v="4"/>
    <n v="98115"/>
    <x v="1"/>
    <s v="TEC-AC-10003441"/>
    <x v="2"/>
    <x v="11"/>
    <s v="Kingston Digital DataTraveler 32GB USB 2.0"/>
    <n v="33.9"/>
    <n v="2"/>
    <n v="0"/>
    <n v="2.0339999999999989"/>
    <s v="NO"/>
    <n v="0"/>
    <n v="67.8"/>
    <n v="6"/>
  </r>
  <r>
    <n v="5038"/>
    <s v="CA-2017-141719"/>
    <x v="701"/>
    <d v="2017-11-21T00:00:00"/>
    <x v="0"/>
    <x v="283"/>
    <x v="283"/>
    <x v="0"/>
    <x v="0"/>
    <x v="14"/>
    <x v="10"/>
    <n v="60540"/>
    <x v="2"/>
    <s v="TEC-AC-10003610"/>
    <x v="2"/>
    <x v="11"/>
    <s v="Logitech Illuminated - Keyboard"/>
    <n v="239.96000000000004"/>
    <n v="5"/>
    <n v="0.2"/>
    <n v="83.98599999999999"/>
    <s v="NO"/>
    <n v="239.96000000000004"/>
    <n v="959.84000000000015"/>
    <n v="4"/>
  </r>
  <r>
    <n v="5039"/>
    <s v="CA-2015-136469"/>
    <x v="655"/>
    <d v="2015-07-12T00:00:00"/>
    <x v="2"/>
    <x v="477"/>
    <x v="477"/>
    <x v="1"/>
    <x v="0"/>
    <x v="40"/>
    <x v="13"/>
    <n v="19805"/>
    <x v="3"/>
    <s v="FUR-TA-10001520"/>
    <x v="0"/>
    <x v="3"/>
    <s v="Lesro Sheffield Collection Coffee Table, End Table, Center Table, Corner Table"/>
    <n v="199.83600000000001"/>
    <n v="4"/>
    <n v="0.3"/>
    <n v="-37.112400000000036"/>
    <s v="NO"/>
    <n v="239.8032"/>
    <n v="559.54079999999999"/>
    <n v="1"/>
  </r>
  <r>
    <n v="5040"/>
    <s v="CA-2015-136469"/>
    <x v="655"/>
    <d v="2015-07-12T00:00:00"/>
    <x v="2"/>
    <x v="477"/>
    <x v="477"/>
    <x v="1"/>
    <x v="0"/>
    <x v="40"/>
    <x v="13"/>
    <n v="19805"/>
    <x v="3"/>
    <s v="TEC-PH-10001817"/>
    <x v="2"/>
    <x v="7"/>
    <s v="Wilson Electronics DB Pro Signal Booster"/>
    <n v="716"/>
    <n v="2"/>
    <n v="0"/>
    <n v="193.32000000000005"/>
    <s v="NO"/>
    <n v="0"/>
    <n v="1432"/>
    <n v="1"/>
  </r>
  <r>
    <n v="5041"/>
    <s v="CA-2015-136469"/>
    <x v="655"/>
    <d v="2015-07-12T00:00:00"/>
    <x v="2"/>
    <x v="477"/>
    <x v="477"/>
    <x v="1"/>
    <x v="0"/>
    <x v="40"/>
    <x v="13"/>
    <n v="19805"/>
    <x v="3"/>
    <s v="OFF-BI-10004492"/>
    <x v="1"/>
    <x v="8"/>
    <s v="Tuf-Vin Binders"/>
    <n v="221.06"/>
    <n v="7"/>
    <n v="0"/>
    <n v="103.89819999999997"/>
    <s v="NO"/>
    <n v="0"/>
    <n v="1547.42"/>
    <n v="1"/>
  </r>
  <r>
    <n v="5042"/>
    <s v="CA-2016-158694"/>
    <x v="338"/>
    <d v="2016-11-13T00:00:00"/>
    <x v="0"/>
    <x v="482"/>
    <x v="482"/>
    <x v="0"/>
    <x v="0"/>
    <x v="1"/>
    <x v="1"/>
    <n v="90036"/>
    <x v="1"/>
    <s v="OFF-PA-10002421"/>
    <x v="1"/>
    <x v="10"/>
    <s v="Embossed Ink Jet Note Cards"/>
    <n v="67.710000000000008"/>
    <n v="3"/>
    <n v="0"/>
    <n v="32.500799999999998"/>
    <s v="NO"/>
    <n v="0"/>
    <n v="203.13000000000002"/>
    <n v="3"/>
  </r>
  <r>
    <n v="5043"/>
    <s v="CA-2016-158694"/>
    <x v="338"/>
    <d v="2016-11-13T00:00:00"/>
    <x v="0"/>
    <x v="482"/>
    <x v="482"/>
    <x v="0"/>
    <x v="0"/>
    <x v="1"/>
    <x v="1"/>
    <n v="90036"/>
    <x v="1"/>
    <s v="OFF-AP-10000055"/>
    <x v="1"/>
    <x v="9"/>
    <s v="Belkin F9S820V06 8 Outlet Surge"/>
    <n v="129.91999999999999"/>
    <n v="4"/>
    <n v="0"/>
    <n v="38.975999999999985"/>
    <s v="NO"/>
    <n v="0"/>
    <n v="519.67999999999995"/>
    <n v="3"/>
  </r>
  <r>
    <n v="5044"/>
    <s v="CA-2016-158694"/>
    <x v="338"/>
    <d v="2016-11-13T00:00:00"/>
    <x v="0"/>
    <x v="482"/>
    <x v="482"/>
    <x v="0"/>
    <x v="0"/>
    <x v="1"/>
    <x v="1"/>
    <n v="90036"/>
    <x v="1"/>
    <s v="FUR-FU-10000965"/>
    <x v="0"/>
    <x v="5"/>
    <s v="Howard Miller 11-1/2&quot; Diameter Ridgewood Wall Clock"/>
    <n v="467.46"/>
    <n v="9"/>
    <n v="0"/>
    <n v="191.65860000000001"/>
    <s v="NO"/>
    <n v="0"/>
    <n v="4207.1399999999994"/>
    <n v="3"/>
  </r>
  <r>
    <n v="5045"/>
    <s v="CA-2016-158694"/>
    <x v="338"/>
    <d v="2016-11-13T00:00:00"/>
    <x v="0"/>
    <x v="482"/>
    <x v="482"/>
    <x v="0"/>
    <x v="0"/>
    <x v="1"/>
    <x v="1"/>
    <n v="90036"/>
    <x v="1"/>
    <s v="OFF-PA-10001363"/>
    <x v="1"/>
    <x v="10"/>
    <s v="Xerox 1933"/>
    <n v="61.4"/>
    <n v="5"/>
    <n v="0"/>
    <n v="28.857999999999997"/>
    <s v="NO"/>
    <n v="0"/>
    <n v="307"/>
    <n v="3"/>
  </r>
  <r>
    <n v="5046"/>
    <s v="CA-2016-158694"/>
    <x v="338"/>
    <d v="2016-11-13T00:00:00"/>
    <x v="0"/>
    <x v="482"/>
    <x v="482"/>
    <x v="0"/>
    <x v="0"/>
    <x v="1"/>
    <x v="1"/>
    <n v="90036"/>
    <x v="1"/>
    <s v="OFF-ST-10001496"/>
    <x v="1"/>
    <x v="4"/>
    <s v="Standard Rollaway File with Lock"/>
    <n v="720.76"/>
    <n v="4"/>
    <n v="0"/>
    <n v="187.39760000000001"/>
    <s v="NO"/>
    <n v="0"/>
    <n v="2883.04"/>
    <n v="3"/>
  </r>
  <r>
    <n v="5047"/>
    <s v="CA-2016-158694"/>
    <x v="338"/>
    <d v="2016-11-13T00:00:00"/>
    <x v="0"/>
    <x v="482"/>
    <x v="482"/>
    <x v="0"/>
    <x v="0"/>
    <x v="1"/>
    <x v="1"/>
    <n v="90036"/>
    <x v="1"/>
    <s v="OFF-BI-10004656"/>
    <x v="1"/>
    <x v="8"/>
    <s v="Peel &amp; Stick Add-On Corner Pockets"/>
    <n v="5.1840000000000011"/>
    <n v="3"/>
    <n v="0.2"/>
    <n v="1.8143999999999996"/>
    <s v="NO"/>
    <n v="3.1104000000000007"/>
    <n v="12.441600000000003"/>
    <n v="3"/>
  </r>
  <r>
    <n v="5048"/>
    <s v="CA-2016-158694"/>
    <x v="338"/>
    <d v="2016-11-13T00:00:00"/>
    <x v="0"/>
    <x v="482"/>
    <x v="482"/>
    <x v="0"/>
    <x v="0"/>
    <x v="1"/>
    <x v="1"/>
    <n v="90036"/>
    <x v="1"/>
    <s v="OFF-AR-10001227"/>
    <x v="1"/>
    <x v="6"/>
    <s v="Newell 338"/>
    <n v="14.7"/>
    <n v="5"/>
    <n v="0"/>
    <n v="3.9690000000000003"/>
    <s v="NO"/>
    <n v="0"/>
    <n v="73.5"/>
    <n v="3"/>
  </r>
  <r>
    <n v="5049"/>
    <s v="US-2014-104759"/>
    <x v="691"/>
    <d v="2014-04-04T00:00:00"/>
    <x v="1"/>
    <x v="732"/>
    <x v="732"/>
    <x v="0"/>
    <x v="0"/>
    <x v="22"/>
    <x v="10"/>
    <n v="60610"/>
    <x v="2"/>
    <s v="OFF-BI-10002071"/>
    <x v="1"/>
    <x v="8"/>
    <s v="Fellowes Black Plastic Comb Bindings"/>
    <n v="8.1339999999999986"/>
    <n v="7"/>
    <n v="0.8"/>
    <n v="-13.827800000000003"/>
    <s v="NO"/>
    <n v="45.550399999999996"/>
    <n v="11.387599999999992"/>
    <n v="4"/>
  </r>
  <r>
    <n v="5050"/>
    <s v="US-2014-104759"/>
    <x v="691"/>
    <d v="2014-04-04T00:00:00"/>
    <x v="1"/>
    <x v="732"/>
    <x v="732"/>
    <x v="0"/>
    <x v="0"/>
    <x v="22"/>
    <x v="10"/>
    <n v="60610"/>
    <x v="2"/>
    <s v="TEC-AC-10004901"/>
    <x v="2"/>
    <x v="11"/>
    <s v="Kensington SlimBlade Notebook Wireless Mouse with Nano Receiver "/>
    <n v="79.984000000000009"/>
    <n v="2"/>
    <n v="0.2"/>
    <n v="13.997199999999999"/>
    <s v="NO"/>
    <n v="31.993600000000004"/>
    <n v="127.97440000000002"/>
    <n v="4"/>
  </r>
  <r>
    <n v="5051"/>
    <s v="CA-2015-150511"/>
    <x v="227"/>
    <d v="2015-09-24T00:00:00"/>
    <x v="1"/>
    <x v="144"/>
    <x v="144"/>
    <x v="2"/>
    <x v="0"/>
    <x v="96"/>
    <x v="4"/>
    <n v="98198"/>
    <x v="1"/>
    <s v="OFF-PA-10001776"/>
    <x v="1"/>
    <x v="10"/>
    <s v="Wirebound Message Books, Four 2 3/4&quot; x 5&quot; Forms per Page, 600 Sets per Book"/>
    <n v="18.54"/>
    <n v="2"/>
    <n v="0"/>
    <n v="8.7137999999999991"/>
    <s v="NO"/>
    <n v="0"/>
    <n v="37.08"/>
    <n v="6"/>
  </r>
  <r>
    <n v="5052"/>
    <s v="CA-2015-134922"/>
    <x v="209"/>
    <d v="2015-11-11T00:00:00"/>
    <x v="1"/>
    <x v="208"/>
    <x v="208"/>
    <x v="1"/>
    <x v="0"/>
    <x v="10"/>
    <x v="9"/>
    <n v="19140"/>
    <x v="3"/>
    <s v="OFF-EN-10000483"/>
    <x v="1"/>
    <x v="12"/>
    <s v="White Envelopes, White Envelopes with Clear Poly Window"/>
    <n v="24.400000000000002"/>
    <n v="2"/>
    <n v="0.2"/>
    <n v="7.9299999999999971"/>
    <s v="NO"/>
    <n v="9.7600000000000016"/>
    <n v="39.040000000000006"/>
    <n v="4"/>
  </r>
  <r>
    <n v="5053"/>
    <s v="US-2017-120607"/>
    <x v="240"/>
    <d v="2017-05-19T00:00:00"/>
    <x v="3"/>
    <x v="547"/>
    <x v="547"/>
    <x v="0"/>
    <x v="0"/>
    <x v="118"/>
    <x v="32"/>
    <n v="30318"/>
    <x v="0"/>
    <s v="OFF-PA-10003129"/>
    <x v="1"/>
    <x v="10"/>
    <s v="Tops White Computer Printout Paper"/>
    <n v="195.64"/>
    <n v="4"/>
    <n v="0"/>
    <n v="91.950799999999987"/>
    <s v="NO"/>
    <n v="0"/>
    <n v="782.56"/>
    <n v="0"/>
  </r>
  <r>
    <n v="5054"/>
    <s v="CA-2015-141243"/>
    <x v="928"/>
    <d v="2015-01-08T00:00:00"/>
    <x v="0"/>
    <x v="733"/>
    <x v="733"/>
    <x v="0"/>
    <x v="0"/>
    <x v="61"/>
    <x v="5"/>
    <n v="75217"/>
    <x v="2"/>
    <s v="TEC-AC-10003198"/>
    <x v="2"/>
    <x v="11"/>
    <s v="Enermax Acrylux Wireless Keyboard"/>
    <n v="398.40000000000003"/>
    <n v="5"/>
    <n v="0.2"/>
    <n v="84.659999999999982"/>
    <s v="NO"/>
    <n v="398.40000000000009"/>
    <n v="1593.6000000000001"/>
    <n v="5"/>
  </r>
  <r>
    <n v="5055"/>
    <s v="CA-2015-141243"/>
    <x v="928"/>
    <d v="2015-01-08T00:00:00"/>
    <x v="0"/>
    <x v="733"/>
    <x v="733"/>
    <x v="0"/>
    <x v="0"/>
    <x v="61"/>
    <x v="5"/>
    <n v="75217"/>
    <x v="2"/>
    <s v="OFF-AR-10001246"/>
    <x v="1"/>
    <x v="6"/>
    <s v="Newell 317"/>
    <n v="7.0559999999999992"/>
    <n v="3"/>
    <n v="0.2"/>
    <n v="0.79379999999999962"/>
    <s v="NO"/>
    <n v="4.2336"/>
    <n v="16.9344"/>
    <n v="5"/>
  </r>
  <r>
    <n v="5056"/>
    <s v="CA-2015-141243"/>
    <x v="928"/>
    <d v="2015-01-08T00:00:00"/>
    <x v="0"/>
    <x v="733"/>
    <x v="733"/>
    <x v="0"/>
    <x v="0"/>
    <x v="61"/>
    <x v="5"/>
    <n v="75217"/>
    <x v="2"/>
    <s v="FUR-BO-10003272"/>
    <x v="0"/>
    <x v="0"/>
    <s v="O'Sullivan Living Dimensions 5-Shelf Bookcases"/>
    <n v="1352.3975999999998"/>
    <n v="9"/>
    <n v="0.32"/>
    <n v="-437.5404000000002"/>
    <s v="NO"/>
    <n v="3894.9050879999995"/>
    <n v="8276.673311999999"/>
    <n v="5"/>
  </r>
  <r>
    <n v="5057"/>
    <s v="CA-2015-162166"/>
    <x v="1014"/>
    <d v="2015-09-11T00:00:00"/>
    <x v="2"/>
    <x v="392"/>
    <x v="392"/>
    <x v="0"/>
    <x v="0"/>
    <x v="429"/>
    <x v="1"/>
    <n v="92553"/>
    <x v="1"/>
    <s v="OFF-PA-10002606"/>
    <x v="1"/>
    <x v="10"/>
    <s v="Xerox 1928"/>
    <n v="26.400000000000002"/>
    <n v="5"/>
    <n v="0"/>
    <n v="11.879999999999999"/>
    <s v="Yes"/>
    <n v="0"/>
    <n v="132"/>
    <n v="3"/>
  </r>
  <r>
    <n v="5058"/>
    <s v="CA-2015-162166"/>
    <x v="1014"/>
    <d v="2015-09-11T00:00:00"/>
    <x v="2"/>
    <x v="392"/>
    <x v="392"/>
    <x v="0"/>
    <x v="0"/>
    <x v="429"/>
    <x v="1"/>
    <n v="92553"/>
    <x v="1"/>
    <s v="OFF-ST-10002486"/>
    <x v="1"/>
    <x v="4"/>
    <s v="Eldon Shelf Savers Cubes and Bins"/>
    <n v="41.88"/>
    <n v="6"/>
    <n v="0"/>
    <n v="0.83759999999999835"/>
    <s v="Yes"/>
    <n v="0"/>
    <n v="251.28000000000003"/>
    <n v="3"/>
  </r>
  <r>
    <n v="5059"/>
    <s v="CA-2016-120796"/>
    <x v="1015"/>
    <d v="2016-04-07T00:00:00"/>
    <x v="1"/>
    <x v="229"/>
    <x v="229"/>
    <x v="0"/>
    <x v="0"/>
    <x v="10"/>
    <x v="9"/>
    <n v="19140"/>
    <x v="3"/>
    <s v="OFF-BI-10004330"/>
    <x v="1"/>
    <x v="8"/>
    <s v="GBC Velobind Prepunched Cover Sets, Regency Series"/>
    <n v="99.846000000000004"/>
    <n v="9"/>
    <n v="0.7"/>
    <n v="-83.204999999999984"/>
    <s v="NO"/>
    <n v="629.02980000000002"/>
    <n v="269.58420000000001"/>
    <n v="4"/>
  </r>
  <r>
    <n v="5060"/>
    <s v="CA-2016-109722"/>
    <x v="5"/>
    <d v="2016-12-07T00:00:00"/>
    <x v="0"/>
    <x v="236"/>
    <x v="236"/>
    <x v="0"/>
    <x v="0"/>
    <x v="430"/>
    <x v="0"/>
    <n v="40324"/>
    <x v="0"/>
    <s v="TEC-PH-10000560"/>
    <x v="2"/>
    <x v="7"/>
    <s v="Samsung Galaxy S III - 16GB - pebble blue (T-Mobile)"/>
    <n v="699.98"/>
    <n v="2"/>
    <n v="0"/>
    <n v="195.99440000000004"/>
    <s v="NO"/>
    <n v="0"/>
    <n v="1399.96"/>
    <n v="2"/>
  </r>
  <r>
    <n v="5061"/>
    <s v="CA-2016-109722"/>
    <x v="5"/>
    <d v="2016-12-07T00:00:00"/>
    <x v="0"/>
    <x v="236"/>
    <x v="236"/>
    <x v="0"/>
    <x v="0"/>
    <x v="430"/>
    <x v="0"/>
    <n v="40324"/>
    <x v="0"/>
    <s v="OFF-ST-10000060"/>
    <x v="1"/>
    <x v="4"/>
    <s v="Fellowes Bankers Box Staxonsteel Drawer File/Stacking System"/>
    <n v="584.82000000000005"/>
    <n v="9"/>
    <n v="0"/>
    <n v="70.178400000000025"/>
    <s v="NO"/>
    <n v="0"/>
    <n v="5263.38"/>
    <n v="2"/>
  </r>
  <r>
    <n v="5062"/>
    <s v="CA-2015-136798"/>
    <x v="412"/>
    <d v="2015-05-12T00:00:00"/>
    <x v="1"/>
    <x v="351"/>
    <x v="351"/>
    <x v="0"/>
    <x v="0"/>
    <x v="31"/>
    <x v="11"/>
    <n v="55407"/>
    <x v="2"/>
    <s v="OFF-BI-10003684"/>
    <x v="1"/>
    <x v="8"/>
    <s v="Wilson Jones Legal Size Ring Binders"/>
    <n v="43.98"/>
    <n v="2"/>
    <n v="0"/>
    <n v="21.99"/>
    <s v="NO"/>
    <n v="0"/>
    <n v="87.96"/>
    <n v="4"/>
  </r>
  <r>
    <n v="5063"/>
    <s v="CA-2015-136798"/>
    <x v="412"/>
    <d v="2015-05-12T00:00:00"/>
    <x v="1"/>
    <x v="351"/>
    <x v="351"/>
    <x v="0"/>
    <x v="0"/>
    <x v="31"/>
    <x v="11"/>
    <n v="55407"/>
    <x v="2"/>
    <s v="TEC-PH-10000441"/>
    <x v="2"/>
    <x v="7"/>
    <s v="VTech DS6151"/>
    <n v="377.96999999999997"/>
    <n v="3"/>
    <n v="0"/>
    <n v="105.83160000000002"/>
    <s v="NO"/>
    <n v="0"/>
    <n v="1133.9099999999999"/>
    <n v="4"/>
  </r>
  <r>
    <n v="5064"/>
    <s v="CA-2015-136798"/>
    <x v="412"/>
    <d v="2015-05-12T00:00:00"/>
    <x v="1"/>
    <x v="351"/>
    <x v="351"/>
    <x v="0"/>
    <x v="0"/>
    <x v="31"/>
    <x v="11"/>
    <n v="55407"/>
    <x v="2"/>
    <s v="FUR-FU-10000723"/>
    <x v="0"/>
    <x v="5"/>
    <s v="Deflect-o EconoMat Studded, No Bevel Mat for Low Pile Carpeting"/>
    <n v="123.96000000000001"/>
    <n v="3"/>
    <n v="0"/>
    <n v="11.156400000000005"/>
    <s v="NO"/>
    <n v="0"/>
    <n v="371.88"/>
    <n v="4"/>
  </r>
  <r>
    <n v="5065"/>
    <s v="CA-2017-122196"/>
    <x v="585"/>
    <d v="2017-09-24T00:00:00"/>
    <x v="2"/>
    <x v="244"/>
    <x v="244"/>
    <x v="0"/>
    <x v="0"/>
    <x v="40"/>
    <x v="13"/>
    <n v="19805"/>
    <x v="3"/>
    <s v="TEC-PH-10004977"/>
    <x v="2"/>
    <x v="7"/>
    <s v="GE 30524EE4"/>
    <n v="391.98"/>
    <n v="2"/>
    <n v="0"/>
    <n v="113.67419999999998"/>
    <s v="NO"/>
    <n v="0"/>
    <n v="783.96"/>
    <n v="2"/>
  </r>
  <r>
    <n v="5066"/>
    <s v="CA-2017-142090"/>
    <x v="329"/>
    <d v="2017-12-07T00:00:00"/>
    <x v="1"/>
    <x v="618"/>
    <x v="618"/>
    <x v="0"/>
    <x v="0"/>
    <x v="140"/>
    <x v="3"/>
    <n v="27217"/>
    <x v="0"/>
    <s v="TEC-AC-10002001"/>
    <x v="2"/>
    <x v="11"/>
    <s v="Logitech Wireless Gaming Headset G930"/>
    <n v="383.97600000000006"/>
    <n v="3"/>
    <n v="0.2"/>
    <n v="81.59490000000001"/>
    <s v="NO"/>
    <n v="230.38560000000004"/>
    <n v="921.54240000000004"/>
    <n v="7"/>
  </r>
  <r>
    <n v="5067"/>
    <s v="CA-2017-142090"/>
    <x v="329"/>
    <d v="2017-12-07T00:00:00"/>
    <x v="1"/>
    <x v="618"/>
    <x v="618"/>
    <x v="0"/>
    <x v="0"/>
    <x v="140"/>
    <x v="3"/>
    <n v="27217"/>
    <x v="0"/>
    <s v="FUR-TA-10001889"/>
    <x v="0"/>
    <x v="3"/>
    <s v="Bush Advantage Collection Racetrack Conference Table"/>
    <n v="1781.6819999999998"/>
    <n v="7"/>
    <n v="0.4"/>
    <n v="-653.28340000000003"/>
    <s v="NO"/>
    <n v="4988.7095999999992"/>
    <n v="7483.0643999999984"/>
    <n v="7"/>
  </r>
  <r>
    <n v="5068"/>
    <s v="CA-2017-160934"/>
    <x v="787"/>
    <d v="2017-01-19T00:00:00"/>
    <x v="1"/>
    <x v="499"/>
    <x v="499"/>
    <x v="2"/>
    <x v="0"/>
    <x v="1"/>
    <x v="1"/>
    <n v="90008"/>
    <x v="1"/>
    <s v="OFF-AR-10003504"/>
    <x v="1"/>
    <x v="6"/>
    <s v="Newell 347"/>
    <n v="21.400000000000002"/>
    <n v="5"/>
    <n v="0"/>
    <n v="6.2059999999999977"/>
    <s v="NO"/>
    <n v="0"/>
    <n v="107.00000000000001"/>
    <n v="4"/>
  </r>
  <r>
    <n v="5069"/>
    <s v="CA-2014-124478"/>
    <x v="233"/>
    <d v="2014-08-12T00:00:00"/>
    <x v="1"/>
    <x v="15"/>
    <x v="15"/>
    <x v="2"/>
    <x v="0"/>
    <x v="149"/>
    <x v="12"/>
    <n v="48183"/>
    <x v="2"/>
    <s v="TEC-CO-10001571"/>
    <x v="2"/>
    <x v="16"/>
    <s v="Sharp 1540cs Digital Laser Copier"/>
    <n v="549.99"/>
    <n v="1"/>
    <n v="0"/>
    <n v="274.995"/>
    <s v="NO"/>
    <n v="0"/>
    <n v="549.99"/>
    <n v="4"/>
  </r>
  <r>
    <n v="5070"/>
    <s v="CA-2014-124478"/>
    <x v="233"/>
    <d v="2014-08-12T00:00:00"/>
    <x v="1"/>
    <x v="15"/>
    <x v="15"/>
    <x v="2"/>
    <x v="0"/>
    <x v="149"/>
    <x v="12"/>
    <n v="48183"/>
    <x v="2"/>
    <s v="OFF-AP-10002495"/>
    <x v="1"/>
    <x v="9"/>
    <s v="Acco Smartsocket Table Surge Protector, 6 Color-Coded Adapter Outlets"/>
    <n v="167.535"/>
    <n v="3"/>
    <n v="0.1"/>
    <n v="37.229999999999983"/>
    <s v="NO"/>
    <n v="50.260500000000008"/>
    <n v="452.34450000000004"/>
    <n v="4"/>
  </r>
  <r>
    <n v="5071"/>
    <s v="CA-2014-124478"/>
    <x v="233"/>
    <d v="2014-08-12T00:00:00"/>
    <x v="1"/>
    <x v="15"/>
    <x v="15"/>
    <x v="2"/>
    <x v="0"/>
    <x v="149"/>
    <x v="12"/>
    <n v="48183"/>
    <x v="2"/>
    <s v="OFF-EN-10002500"/>
    <x v="1"/>
    <x v="12"/>
    <s v="Globe Weis Peel &amp; Seel First Class Envelopes"/>
    <n v="38.339999999999996"/>
    <n v="3"/>
    <n v="0"/>
    <n v="17.253"/>
    <s v="NO"/>
    <n v="0"/>
    <n v="115.01999999999998"/>
    <n v="4"/>
  </r>
  <r>
    <n v="5072"/>
    <s v="CA-2014-124478"/>
    <x v="233"/>
    <d v="2014-08-12T00:00:00"/>
    <x v="1"/>
    <x v="15"/>
    <x v="15"/>
    <x v="2"/>
    <x v="0"/>
    <x v="149"/>
    <x v="12"/>
    <n v="48183"/>
    <x v="2"/>
    <s v="FUR-FU-10002088"/>
    <x v="0"/>
    <x v="5"/>
    <s v="Nu-Dell Float Frame 11 x 14 1/2"/>
    <n v="53.88"/>
    <n v="6"/>
    <n v="0"/>
    <n v="22.629600000000003"/>
    <s v="NO"/>
    <n v="0"/>
    <n v="323.28000000000003"/>
    <n v="4"/>
  </r>
  <r>
    <n v="5073"/>
    <s v="CA-2014-124478"/>
    <x v="233"/>
    <d v="2014-08-12T00:00:00"/>
    <x v="1"/>
    <x v="15"/>
    <x v="15"/>
    <x v="2"/>
    <x v="0"/>
    <x v="149"/>
    <x v="12"/>
    <n v="48183"/>
    <x v="2"/>
    <s v="TEC-PH-10001128"/>
    <x v="2"/>
    <x v="7"/>
    <s v="Motorola Droid Maxx"/>
    <n v="299.98"/>
    <n v="2"/>
    <n v="0"/>
    <n v="83.994400000000013"/>
    <s v="NO"/>
    <n v="0"/>
    <n v="599.96"/>
    <n v="4"/>
  </r>
  <r>
    <n v="5074"/>
    <s v="CA-2015-145485"/>
    <x v="599"/>
    <d v="2015-11-05T00:00:00"/>
    <x v="3"/>
    <x v="594"/>
    <x v="594"/>
    <x v="0"/>
    <x v="0"/>
    <x v="8"/>
    <x v="1"/>
    <n v="94109"/>
    <x v="1"/>
    <s v="OFF-ST-10000649"/>
    <x v="1"/>
    <x v="4"/>
    <s v="Hanging Personal Folder File"/>
    <n v="62.8"/>
    <n v="4"/>
    <n v="0"/>
    <n v="15.700000000000003"/>
    <s v="NO"/>
    <n v="0"/>
    <n v="251.2"/>
    <n v="0"/>
  </r>
  <r>
    <n v="5075"/>
    <s v="CA-2017-151071"/>
    <x v="1016"/>
    <d v="2017-04-29T00:00:00"/>
    <x v="0"/>
    <x v="469"/>
    <x v="469"/>
    <x v="0"/>
    <x v="0"/>
    <x v="1"/>
    <x v="1"/>
    <n v="90049"/>
    <x v="1"/>
    <s v="OFF-BI-10002103"/>
    <x v="1"/>
    <x v="8"/>
    <s v="Cardinal Slant-D Ring Binder, Heavy Gauge Vinyl"/>
    <n v="13.904"/>
    <n v="2"/>
    <n v="0.2"/>
    <n v="4.5187999999999997"/>
    <s v="NO"/>
    <n v="5.5616000000000003"/>
    <n v="22.246400000000001"/>
    <n v="4"/>
  </r>
  <r>
    <n v="5076"/>
    <s v="CA-2014-134572"/>
    <x v="1017"/>
    <d v="2014-04-22T00:00:00"/>
    <x v="0"/>
    <x v="277"/>
    <x v="277"/>
    <x v="0"/>
    <x v="0"/>
    <x v="12"/>
    <x v="5"/>
    <n v="77070"/>
    <x v="2"/>
    <s v="FUR-TA-10001705"/>
    <x v="0"/>
    <x v="3"/>
    <s v="Bush Advantage Collection Round Conference Table"/>
    <n v="744.09999999999991"/>
    <n v="5"/>
    <n v="0.3"/>
    <n v="-95.670000000000044"/>
    <s v="NO"/>
    <n v="1116.1499999999999"/>
    <n v="2604.3499999999995"/>
    <n v="2"/>
  </r>
  <r>
    <n v="5077"/>
    <s v="CA-2014-134572"/>
    <x v="1017"/>
    <d v="2014-04-22T00:00:00"/>
    <x v="0"/>
    <x v="277"/>
    <x v="277"/>
    <x v="0"/>
    <x v="0"/>
    <x v="12"/>
    <x v="5"/>
    <n v="77070"/>
    <x v="2"/>
    <s v="OFF-ST-10004634"/>
    <x v="1"/>
    <x v="4"/>
    <s v="Personal Folder Holder, Ebony"/>
    <n v="44.840000000000011"/>
    <n v="5"/>
    <n v="0.2"/>
    <n v="5.6049999999999951"/>
    <s v="NO"/>
    <n v="44.840000000000011"/>
    <n v="179.36000000000004"/>
    <n v="2"/>
  </r>
  <r>
    <n v="5078"/>
    <s v="CA-2014-134572"/>
    <x v="1017"/>
    <d v="2014-04-22T00:00:00"/>
    <x v="0"/>
    <x v="277"/>
    <x v="277"/>
    <x v="0"/>
    <x v="0"/>
    <x v="12"/>
    <x v="5"/>
    <n v="77070"/>
    <x v="2"/>
    <s v="FUR-TA-10004442"/>
    <x v="0"/>
    <x v="3"/>
    <s v="Riverside Furniture Stanwyck Manor Table Series"/>
    <n v="401.59000000000003"/>
    <n v="2"/>
    <n v="0.3"/>
    <n v="-131.95100000000002"/>
    <s v="NO"/>
    <n v="240.95400000000001"/>
    <n v="562.22600000000011"/>
    <n v="2"/>
  </r>
  <r>
    <n v="5079"/>
    <s v="CA-2017-143217"/>
    <x v="343"/>
    <d v="2017-11-17T00:00:00"/>
    <x v="1"/>
    <x v="344"/>
    <x v="344"/>
    <x v="2"/>
    <x v="0"/>
    <x v="158"/>
    <x v="6"/>
    <n v="53209"/>
    <x v="2"/>
    <s v="OFF-BI-10002949"/>
    <x v="1"/>
    <x v="8"/>
    <s v="Prestige Round Ring Binders"/>
    <n v="18.240000000000002"/>
    <n v="3"/>
    <n v="0"/>
    <n v="8.5727999999999991"/>
    <s v="NO"/>
    <n v="0"/>
    <n v="54.720000000000006"/>
    <n v="6"/>
  </r>
  <r>
    <n v="5080"/>
    <s v="US-2017-133312"/>
    <x v="920"/>
    <d v="2017-11-29T00:00:00"/>
    <x v="1"/>
    <x v="214"/>
    <x v="214"/>
    <x v="0"/>
    <x v="0"/>
    <x v="8"/>
    <x v="1"/>
    <n v="94122"/>
    <x v="1"/>
    <s v="FUR-BO-10002213"/>
    <x v="0"/>
    <x v="0"/>
    <s v="Sauder Forest Hills Library, Woodland Oak Finish"/>
    <n v="359.49899999999997"/>
    <n v="3"/>
    <n v="0.15"/>
    <n v="-29.605799999999981"/>
    <s v="NO"/>
    <n v="161.77454999999998"/>
    <n v="916.72244999999987"/>
    <n v="4"/>
  </r>
  <r>
    <n v="5081"/>
    <s v="US-2017-133312"/>
    <x v="920"/>
    <d v="2017-11-29T00:00:00"/>
    <x v="1"/>
    <x v="214"/>
    <x v="214"/>
    <x v="0"/>
    <x v="0"/>
    <x v="8"/>
    <x v="1"/>
    <n v="94122"/>
    <x v="1"/>
    <s v="OFF-ST-10001325"/>
    <x v="1"/>
    <x v="4"/>
    <s v="Sterilite Officeware Hinged File Box"/>
    <n v="10.48"/>
    <n v="1"/>
    <n v="0"/>
    <n v="2.8296000000000001"/>
    <s v="NO"/>
    <n v="0"/>
    <n v="10.48"/>
    <n v="4"/>
  </r>
  <r>
    <n v="5082"/>
    <s v="US-2015-137533"/>
    <x v="217"/>
    <d v="2015-12-18T00:00:00"/>
    <x v="3"/>
    <x v="82"/>
    <x v="82"/>
    <x v="2"/>
    <x v="0"/>
    <x v="138"/>
    <x v="24"/>
    <n v="44105"/>
    <x v="3"/>
    <s v="OFF-PA-10003441"/>
    <x v="1"/>
    <x v="10"/>
    <s v="Xerox 226"/>
    <n v="20.736000000000004"/>
    <n v="4"/>
    <n v="0.2"/>
    <n v="7.2576000000000001"/>
    <s v="NO"/>
    <n v="16.588800000000003"/>
    <n v="66.355200000000011"/>
    <n v="0"/>
  </r>
  <r>
    <n v="5083"/>
    <s v="CA-2016-155138"/>
    <x v="162"/>
    <d v="2016-09-12T00:00:00"/>
    <x v="1"/>
    <x v="758"/>
    <x v="758"/>
    <x v="0"/>
    <x v="0"/>
    <x v="53"/>
    <x v="3"/>
    <n v="28110"/>
    <x v="0"/>
    <s v="TEC-AC-10004209"/>
    <x v="2"/>
    <x v="11"/>
    <s v="Memorex Froggy Flash Drive 4 GB"/>
    <n v="35.167999999999999"/>
    <n v="4"/>
    <n v="0.2"/>
    <n v="8.3524000000000012"/>
    <s v="NO"/>
    <n v="28.134399999999999"/>
    <n v="112.5376"/>
    <n v="4"/>
  </r>
  <r>
    <n v="5084"/>
    <s v="CA-2016-155138"/>
    <x v="162"/>
    <d v="2016-09-12T00:00:00"/>
    <x v="1"/>
    <x v="758"/>
    <x v="758"/>
    <x v="0"/>
    <x v="0"/>
    <x v="53"/>
    <x v="3"/>
    <n v="28110"/>
    <x v="0"/>
    <s v="OFF-PA-10000501"/>
    <x v="1"/>
    <x v="10"/>
    <s v="Petty Cash Envelope"/>
    <n v="64.704000000000008"/>
    <n v="3"/>
    <n v="0.2"/>
    <n v="23.455199999999998"/>
    <s v="NO"/>
    <n v="38.822400000000009"/>
    <n v="155.28960000000001"/>
    <n v="4"/>
  </r>
  <r>
    <n v="5085"/>
    <s v="CA-2016-108350"/>
    <x v="112"/>
    <d v="2016-06-09T00:00:00"/>
    <x v="0"/>
    <x v="554"/>
    <x v="554"/>
    <x v="1"/>
    <x v="0"/>
    <x v="90"/>
    <x v="31"/>
    <n v="1852"/>
    <x v="3"/>
    <s v="OFF-PA-10003656"/>
    <x v="1"/>
    <x v="10"/>
    <s v="Xerox 1935"/>
    <n v="105.52"/>
    <n v="4"/>
    <n v="0"/>
    <n v="48.539199999999994"/>
    <s v="NO"/>
    <n v="0"/>
    <n v="422.08"/>
    <n v="3"/>
  </r>
  <r>
    <n v="5086"/>
    <s v="CA-2015-144302"/>
    <x v="974"/>
    <d v="2015-06-23T00:00:00"/>
    <x v="1"/>
    <x v="467"/>
    <x v="467"/>
    <x v="2"/>
    <x v="0"/>
    <x v="61"/>
    <x v="5"/>
    <n v="75081"/>
    <x v="2"/>
    <s v="OFF-BI-10001107"/>
    <x v="1"/>
    <x v="8"/>
    <s v="GBC White Gloss Covers, Plain Front"/>
    <n v="5.7919999999999989"/>
    <n v="2"/>
    <n v="0.8"/>
    <n v="-9.5568000000000026"/>
    <s v="NO"/>
    <n v="9.267199999999999"/>
    <n v="2.3167999999999989"/>
    <n v="4"/>
  </r>
  <r>
    <n v="5087"/>
    <s v="CA-2015-109001"/>
    <x v="616"/>
    <d v="2015-03-09T00:00:00"/>
    <x v="1"/>
    <x v="471"/>
    <x v="471"/>
    <x v="1"/>
    <x v="0"/>
    <x v="10"/>
    <x v="9"/>
    <n v="19120"/>
    <x v="3"/>
    <s v="TEC-PH-10000562"/>
    <x v="2"/>
    <x v="7"/>
    <s v="Samsung Convoy 3"/>
    <n v="466.15799999999996"/>
    <n v="7"/>
    <n v="0.4"/>
    <n v="-93.231599999999958"/>
    <s v="NO"/>
    <n v="1305.2424000000001"/>
    <n v="1957.8635999999997"/>
    <n v="4"/>
  </r>
  <r>
    <n v="5088"/>
    <s v="CA-2015-109001"/>
    <x v="616"/>
    <d v="2015-03-09T00:00:00"/>
    <x v="1"/>
    <x v="471"/>
    <x v="471"/>
    <x v="1"/>
    <x v="0"/>
    <x v="10"/>
    <x v="9"/>
    <n v="19120"/>
    <x v="3"/>
    <s v="TEC-AC-10001101"/>
    <x v="2"/>
    <x v="11"/>
    <s v="Sony 16GB Class 10 Micro SDHC R40 Memory Card"/>
    <n v="10.312000000000001"/>
    <n v="1"/>
    <n v="0.2"/>
    <n v="-1.2890000000000006"/>
    <s v="NO"/>
    <n v="2.0624000000000002"/>
    <n v="8.2496000000000009"/>
    <n v="4"/>
  </r>
  <r>
    <n v="5089"/>
    <s v="CA-2015-109001"/>
    <x v="616"/>
    <d v="2015-03-09T00:00:00"/>
    <x v="1"/>
    <x v="471"/>
    <x v="471"/>
    <x v="1"/>
    <x v="0"/>
    <x v="10"/>
    <x v="9"/>
    <n v="19120"/>
    <x v="3"/>
    <s v="OFF-BI-10003529"/>
    <x v="1"/>
    <x v="8"/>
    <s v="Avery Round Ring Poly Binders"/>
    <n v="2.556"/>
    <n v="3"/>
    <n v="0.7"/>
    <n v="-1.7892000000000001"/>
    <s v="NO"/>
    <n v="5.3675999999999995"/>
    <n v="2.3004000000000007"/>
    <n v="4"/>
  </r>
  <r>
    <n v="5090"/>
    <s v="CA-2017-132738"/>
    <x v="1018"/>
    <d v="2017-08-07T00:00:00"/>
    <x v="2"/>
    <x v="447"/>
    <x v="447"/>
    <x v="1"/>
    <x v="0"/>
    <x v="431"/>
    <x v="22"/>
    <n v="80538"/>
    <x v="1"/>
    <s v="OFF-PA-10001752"/>
    <x v="1"/>
    <x v="10"/>
    <s v="Hammermill CopyPlus Copy Paper (20Lb. and 84 Bright)"/>
    <n v="7.9680000000000009"/>
    <n v="2"/>
    <n v="0.2"/>
    <n v="2.8884000000000007"/>
    <s v="NO"/>
    <n v="3.1872000000000007"/>
    <n v="12.748800000000001"/>
    <n v="3"/>
  </r>
  <r>
    <n v="5091"/>
    <s v="CA-2017-132738"/>
    <x v="1018"/>
    <d v="2017-08-07T00:00:00"/>
    <x v="2"/>
    <x v="447"/>
    <x v="447"/>
    <x v="1"/>
    <x v="0"/>
    <x v="431"/>
    <x v="22"/>
    <n v="80538"/>
    <x v="1"/>
    <s v="OFF-EN-10001141"/>
    <x v="1"/>
    <x v="12"/>
    <s v="Manila Recycled Extra-Heavyweight Clasp Envelopes, 6&quot; x 9&quot;"/>
    <n v="8.7840000000000007"/>
    <n v="1"/>
    <n v="0.2"/>
    <n v="3.1842000000000001"/>
    <s v="NO"/>
    <n v="1.7568000000000001"/>
    <n v="7.0272000000000006"/>
    <n v="3"/>
  </r>
  <r>
    <n v="5092"/>
    <s v="CA-2017-156720"/>
    <x v="247"/>
    <d v="2018-01-03T00:00:00"/>
    <x v="1"/>
    <x v="758"/>
    <x v="758"/>
    <x v="0"/>
    <x v="0"/>
    <x v="431"/>
    <x v="22"/>
    <n v="80538"/>
    <x v="1"/>
    <s v="OFF-FA-10003472"/>
    <x v="1"/>
    <x v="13"/>
    <s v="Bagged Rubber Bands"/>
    <n v="3.024"/>
    <n v="3"/>
    <n v="0.2"/>
    <n v="-0.6048"/>
    <s v="NO"/>
    <n v="1.8144"/>
    <n v="7.2575999999999992"/>
    <n v="4"/>
  </r>
  <r>
    <n v="5093"/>
    <s v="CA-2015-119102"/>
    <x v="293"/>
    <d v="2015-05-27T00:00:00"/>
    <x v="1"/>
    <x v="120"/>
    <x v="120"/>
    <x v="1"/>
    <x v="0"/>
    <x v="383"/>
    <x v="34"/>
    <n v="2895"/>
    <x v="3"/>
    <s v="OFF-ST-10004507"/>
    <x v="1"/>
    <x v="4"/>
    <s v="Advantus Rolling Storage Box"/>
    <n v="51.449999999999996"/>
    <n v="3"/>
    <n v="0"/>
    <n v="13.891499999999999"/>
    <s v="NO"/>
    <n v="0"/>
    <n v="154.35"/>
    <n v="4"/>
  </r>
  <r>
    <n v="5094"/>
    <s v="US-2014-140452"/>
    <x v="776"/>
    <d v="2014-12-10T00:00:00"/>
    <x v="1"/>
    <x v="318"/>
    <x v="318"/>
    <x v="0"/>
    <x v="0"/>
    <x v="22"/>
    <x v="10"/>
    <n v="60610"/>
    <x v="2"/>
    <s v="OFF-AP-10004036"/>
    <x v="1"/>
    <x v="9"/>
    <s v="Bionaire 99.97% HEPA Air Cleaner"/>
    <n v="14.015999999999996"/>
    <n v="4"/>
    <n v="0.8"/>
    <n v="-31.536000000000001"/>
    <s v="Yes"/>
    <n v="44.851199999999992"/>
    <n v="11.212799999999994"/>
    <n v="4"/>
  </r>
  <r>
    <n v="5095"/>
    <s v="US-2014-140452"/>
    <x v="776"/>
    <d v="2014-12-10T00:00:00"/>
    <x v="1"/>
    <x v="318"/>
    <x v="318"/>
    <x v="0"/>
    <x v="0"/>
    <x v="22"/>
    <x v="10"/>
    <n v="60610"/>
    <x v="2"/>
    <s v="FUR-TA-10004086"/>
    <x v="0"/>
    <x v="3"/>
    <s v="KI Adjustable-Height Table"/>
    <n v="214.95000000000002"/>
    <n v="5"/>
    <n v="0.5"/>
    <n v="-120.37200000000003"/>
    <s v="Yes"/>
    <n v="537.375"/>
    <n v="537.375"/>
    <n v="4"/>
  </r>
  <r>
    <n v="5096"/>
    <s v="US-2014-140452"/>
    <x v="776"/>
    <d v="2014-12-10T00:00:00"/>
    <x v="1"/>
    <x v="318"/>
    <x v="318"/>
    <x v="0"/>
    <x v="0"/>
    <x v="22"/>
    <x v="10"/>
    <n v="60610"/>
    <x v="2"/>
    <s v="TEC-PH-10000307"/>
    <x v="2"/>
    <x v="7"/>
    <s v="Shocksock Galaxy S4 Armband"/>
    <n v="35.04"/>
    <n v="4"/>
    <n v="0.2"/>
    <n v="-7.0080000000000044"/>
    <s v="Yes"/>
    <n v="28.032"/>
    <n v="112.128"/>
    <n v="4"/>
  </r>
  <r>
    <n v="5097"/>
    <s v="US-2014-140452"/>
    <x v="776"/>
    <d v="2014-12-10T00:00:00"/>
    <x v="1"/>
    <x v="318"/>
    <x v="318"/>
    <x v="0"/>
    <x v="0"/>
    <x v="22"/>
    <x v="10"/>
    <n v="60610"/>
    <x v="2"/>
    <s v="FUR-FU-10002088"/>
    <x v="0"/>
    <x v="5"/>
    <s v="Nu-Dell Float Frame 11 x 14 1/2"/>
    <n v="10.776000000000002"/>
    <n v="3"/>
    <n v="0.6"/>
    <n v="-4.8491999999999997"/>
    <s v="Yes"/>
    <n v="19.396800000000002"/>
    <n v="12.9312"/>
    <n v="4"/>
  </r>
  <r>
    <n v="5098"/>
    <s v="US-2014-140452"/>
    <x v="776"/>
    <d v="2014-12-10T00:00:00"/>
    <x v="1"/>
    <x v="318"/>
    <x v="318"/>
    <x v="0"/>
    <x v="0"/>
    <x v="22"/>
    <x v="10"/>
    <n v="60610"/>
    <x v="2"/>
    <s v="OFF-BI-10004965"/>
    <x v="1"/>
    <x v="8"/>
    <s v="Ibico Covers for Plastic or Wire Binding Elements"/>
    <n v="4.5999999999999988"/>
    <n v="2"/>
    <n v="0.8"/>
    <n v="-8.0500000000000025"/>
    <s v="Yes"/>
    <n v="7.3599999999999985"/>
    <n v="1.839999999999999"/>
    <n v="4"/>
  </r>
  <r>
    <n v="5099"/>
    <s v="US-2014-140452"/>
    <x v="776"/>
    <d v="2014-12-10T00:00:00"/>
    <x v="1"/>
    <x v="318"/>
    <x v="318"/>
    <x v="0"/>
    <x v="0"/>
    <x v="22"/>
    <x v="10"/>
    <n v="60610"/>
    <x v="2"/>
    <s v="OFF-ST-10002485"/>
    <x v="1"/>
    <x v="4"/>
    <s v="Rogers Deluxe File Chest"/>
    <n v="35.167999999999999"/>
    <n v="2"/>
    <n v="0.2"/>
    <n v="-8.3524000000000012"/>
    <s v="Yes"/>
    <n v="14.0672"/>
    <n v="56.268799999999999"/>
    <n v="4"/>
  </r>
  <r>
    <n v="5100"/>
    <s v="CA-2015-141936"/>
    <x v="976"/>
    <d v="2015-08-12T00:00:00"/>
    <x v="1"/>
    <x v="43"/>
    <x v="43"/>
    <x v="2"/>
    <x v="0"/>
    <x v="329"/>
    <x v="1"/>
    <n v="93309"/>
    <x v="1"/>
    <s v="OFF-BI-10002194"/>
    <x v="1"/>
    <x v="8"/>
    <s v="Cardinal Hold-It CD Pocket"/>
    <n v="19.152000000000001"/>
    <n v="3"/>
    <n v="0.2"/>
    <n v="6.4638000000000009"/>
    <s v="NO"/>
    <n v="11.491200000000001"/>
    <n v="45.964800000000004"/>
    <n v="5"/>
  </r>
  <r>
    <n v="5101"/>
    <s v="CA-2014-158442"/>
    <x v="461"/>
    <d v="2014-03-17T00:00:00"/>
    <x v="3"/>
    <x v="616"/>
    <x v="616"/>
    <x v="0"/>
    <x v="0"/>
    <x v="61"/>
    <x v="5"/>
    <n v="75217"/>
    <x v="2"/>
    <s v="OFF-AR-10003732"/>
    <x v="1"/>
    <x v="6"/>
    <s v="Newell 333"/>
    <n v="4.4479999999999995"/>
    <n v="2"/>
    <n v="0.2"/>
    <n v="0.3335999999999999"/>
    <s v="NO"/>
    <n v="1.7791999999999999"/>
    <n v="7.1167999999999996"/>
    <n v="0"/>
  </r>
  <r>
    <n v="5102"/>
    <s v="CA-2014-158442"/>
    <x v="461"/>
    <d v="2014-03-17T00:00:00"/>
    <x v="3"/>
    <x v="616"/>
    <x v="616"/>
    <x v="0"/>
    <x v="0"/>
    <x v="61"/>
    <x v="5"/>
    <n v="75217"/>
    <x v="2"/>
    <s v="OFF-PA-10002195"/>
    <x v="1"/>
    <x v="10"/>
    <s v="Xerox 1966"/>
    <n v="5.1840000000000011"/>
    <n v="1"/>
    <n v="0.2"/>
    <n v="1.8792"/>
    <s v="NO"/>
    <n v="1.0368000000000002"/>
    <n v="4.1472000000000007"/>
    <n v="0"/>
  </r>
  <r>
    <n v="5103"/>
    <s v="CA-2014-158442"/>
    <x v="461"/>
    <d v="2014-03-17T00:00:00"/>
    <x v="3"/>
    <x v="616"/>
    <x v="616"/>
    <x v="0"/>
    <x v="0"/>
    <x v="61"/>
    <x v="5"/>
    <n v="75217"/>
    <x v="2"/>
    <s v="OFF-PA-10002365"/>
    <x v="1"/>
    <x v="10"/>
    <s v="Xerox 1967"/>
    <n v="15.552000000000003"/>
    <n v="3"/>
    <n v="0.2"/>
    <n v="5.4432"/>
    <s v="NO"/>
    <n v="9.3312000000000008"/>
    <n v="37.324800000000003"/>
    <n v="0"/>
  </r>
  <r>
    <n v="5104"/>
    <s v="CA-2015-167374"/>
    <x v="514"/>
    <d v="2015-03-30T00:00:00"/>
    <x v="0"/>
    <x v="421"/>
    <x v="421"/>
    <x v="0"/>
    <x v="0"/>
    <x v="10"/>
    <x v="9"/>
    <n v="19140"/>
    <x v="3"/>
    <s v="OFF-PA-10001950"/>
    <x v="1"/>
    <x v="10"/>
    <s v="Southworth 25% Cotton Antique Laid Paper &amp; Envelopes"/>
    <n v="40.032000000000004"/>
    <n v="6"/>
    <n v="0.2"/>
    <n v="12.509999999999993"/>
    <s v="NO"/>
    <n v="48.038400000000003"/>
    <n v="192.15360000000001"/>
    <n v="4"/>
  </r>
  <r>
    <n v="5105"/>
    <s v="CA-2015-167374"/>
    <x v="514"/>
    <d v="2015-03-30T00:00:00"/>
    <x v="0"/>
    <x v="421"/>
    <x v="421"/>
    <x v="0"/>
    <x v="0"/>
    <x v="10"/>
    <x v="9"/>
    <n v="19140"/>
    <x v="3"/>
    <s v="TEC-AC-10004633"/>
    <x v="2"/>
    <x v="11"/>
    <s v="Verbatim 25 GB 6x Blu-ray Single Layer Recordable Disc, 3/Pack"/>
    <n v="16.776000000000003"/>
    <n v="3"/>
    <n v="0.2"/>
    <n v="5.0327999999999999"/>
    <s v="NO"/>
    <n v="10.065600000000003"/>
    <n v="40.262400000000007"/>
    <n v="4"/>
  </r>
  <r>
    <n v="5106"/>
    <s v="CA-2014-116568"/>
    <x v="637"/>
    <d v="2014-12-20T00:00:00"/>
    <x v="1"/>
    <x v="298"/>
    <x v="298"/>
    <x v="0"/>
    <x v="0"/>
    <x v="207"/>
    <x v="2"/>
    <n v="32725"/>
    <x v="0"/>
    <s v="FUR-CH-10002439"/>
    <x v="0"/>
    <x v="1"/>
    <s v="Iceberg Nesting Folding Chair, 19w x 6d x 43h"/>
    <n v="186.304"/>
    <n v="4"/>
    <n v="0.2"/>
    <n v="13.972799999999999"/>
    <s v="NO"/>
    <n v="149.04320000000001"/>
    <n v="596.17280000000005"/>
    <n v="6"/>
  </r>
  <r>
    <n v="5107"/>
    <s v="CA-2015-147102"/>
    <x v="444"/>
    <d v="2015-09-26T00:00:00"/>
    <x v="1"/>
    <x v="468"/>
    <x v="468"/>
    <x v="1"/>
    <x v="0"/>
    <x v="38"/>
    <x v="32"/>
    <n v="31907"/>
    <x v="0"/>
    <s v="TEC-AC-10000682"/>
    <x v="2"/>
    <x v="11"/>
    <s v="Kensington K72356US Mouse-in-a-Box USB Desktop Mouse"/>
    <n v="66.36"/>
    <n v="4"/>
    <n v="0"/>
    <n v="23.225999999999999"/>
    <s v="NO"/>
    <n v="0"/>
    <n v="265.44"/>
    <n v="7"/>
  </r>
  <r>
    <n v="5108"/>
    <s v="CA-2017-132213"/>
    <x v="1016"/>
    <d v="2017-04-26T00:00:00"/>
    <x v="2"/>
    <x v="43"/>
    <x v="43"/>
    <x v="2"/>
    <x v="0"/>
    <x v="316"/>
    <x v="18"/>
    <n v="37211"/>
    <x v="0"/>
    <s v="OFF-AR-10004078"/>
    <x v="1"/>
    <x v="6"/>
    <s v="Newell 312"/>
    <n v="42.047999999999995"/>
    <n v="9"/>
    <n v="0.2"/>
    <n v="5.2559999999999985"/>
    <s v="NO"/>
    <n v="75.686399999999992"/>
    <n v="302.74559999999997"/>
    <n v="1"/>
  </r>
  <r>
    <n v="5109"/>
    <s v="CA-2017-132213"/>
    <x v="1016"/>
    <d v="2017-04-26T00:00:00"/>
    <x v="2"/>
    <x v="43"/>
    <x v="43"/>
    <x v="2"/>
    <x v="0"/>
    <x v="316"/>
    <x v="18"/>
    <n v="37211"/>
    <x v="0"/>
    <s v="OFF-AR-10001958"/>
    <x v="1"/>
    <x v="6"/>
    <s v="Stanley Bostitch Contemporary Electric Pencil Sharpeners"/>
    <n v="67.92"/>
    <n v="5"/>
    <n v="0.2"/>
    <n v="6.7920000000000016"/>
    <s v="NO"/>
    <n v="67.92"/>
    <n v="271.68"/>
    <n v="1"/>
  </r>
  <r>
    <n v="5110"/>
    <s v="CA-2014-138450"/>
    <x v="638"/>
    <d v="2014-10-22T00:00:00"/>
    <x v="1"/>
    <x v="553"/>
    <x v="553"/>
    <x v="1"/>
    <x v="0"/>
    <x v="10"/>
    <x v="9"/>
    <n v="19134"/>
    <x v="3"/>
    <s v="OFF-EN-10001335"/>
    <x v="1"/>
    <x v="12"/>
    <s v="White Business Envelopes with Contemporary Seam, Recycled White Business Envelopes"/>
    <n v="52.512"/>
    <n v="6"/>
    <n v="0.2"/>
    <n v="19.692"/>
    <s v="NO"/>
    <n v="63.014400000000002"/>
    <n v="252.05760000000001"/>
    <n v="4"/>
  </r>
  <r>
    <n v="5111"/>
    <s v="CA-2014-138450"/>
    <x v="638"/>
    <d v="2014-10-22T00:00:00"/>
    <x v="1"/>
    <x v="553"/>
    <x v="553"/>
    <x v="1"/>
    <x v="0"/>
    <x v="10"/>
    <x v="9"/>
    <n v="19134"/>
    <x v="3"/>
    <s v="OFF-ST-10003479"/>
    <x v="1"/>
    <x v="4"/>
    <s v="Eldon Base for stackable storage shelf, platinum"/>
    <n v="186.91200000000001"/>
    <n v="6"/>
    <n v="0.2"/>
    <n v="-35.046000000000028"/>
    <s v="NO"/>
    <n v="224.2944"/>
    <n v="897.17759999999998"/>
    <n v="4"/>
  </r>
  <r>
    <n v="5112"/>
    <s v="CA-2014-138450"/>
    <x v="638"/>
    <d v="2014-10-22T00:00:00"/>
    <x v="1"/>
    <x v="553"/>
    <x v="553"/>
    <x v="1"/>
    <x v="0"/>
    <x v="10"/>
    <x v="9"/>
    <n v="19134"/>
    <x v="3"/>
    <s v="OFF-PA-10003016"/>
    <x v="1"/>
    <x v="10"/>
    <s v="Adams &quot;While You Were Out&quot; Message Pads"/>
    <n v="10.048000000000002"/>
    <n v="4"/>
    <n v="0.2"/>
    <n v="3.1399999999999988"/>
    <s v="NO"/>
    <n v="8.0384000000000011"/>
    <n v="32.153600000000004"/>
    <n v="4"/>
  </r>
  <r>
    <n v="5113"/>
    <s v="CA-2015-153073"/>
    <x v="50"/>
    <d v="2015-11-13T00:00:00"/>
    <x v="3"/>
    <x v="456"/>
    <x v="456"/>
    <x v="0"/>
    <x v="0"/>
    <x v="22"/>
    <x v="10"/>
    <n v="60610"/>
    <x v="2"/>
    <s v="FUR-FU-10001025"/>
    <x v="0"/>
    <x v="5"/>
    <s v="Eldon Imàge Series Desk Accessories, Clear"/>
    <n v="17.496000000000002"/>
    <n v="9"/>
    <n v="0.6"/>
    <n v="-7.4357999999999969"/>
    <s v="NO"/>
    <n v="94.478400000000008"/>
    <n v="62.985600000000019"/>
    <n v="0"/>
  </r>
  <r>
    <n v="5114"/>
    <s v="CA-2016-147970"/>
    <x v="1011"/>
    <d v="2016-02-02T00:00:00"/>
    <x v="0"/>
    <x v="492"/>
    <x v="492"/>
    <x v="0"/>
    <x v="0"/>
    <x v="61"/>
    <x v="5"/>
    <n v="75220"/>
    <x v="2"/>
    <s v="OFF-PA-10003936"/>
    <x v="1"/>
    <x v="10"/>
    <s v="Xerox 1994"/>
    <n v="15.552000000000003"/>
    <n v="3"/>
    <n v="0.2"/>
    <n v="5.4432"/>
    <s v="NO"/>
    <n v="9.3312000000000008"/>
    <n v="37.324800000000003"/>
    <n v="2"/>
  </r>
  <r>
    <n v="5115"/>
    <s v="CA-2016-150658"/>
    <x v="1019"/>
    <d v="2016-11-22T00:00:00"/>
    <x v="1"/>
    <x v="333"/>
    <x v="333"/>
    <x v="0"/>
    <x v="0"/>
    <x v="51"/>
    <x v="27"/>
    <n v="88220"/>
    <x v="1"/>
    <s v="OFF-BI-10004140"/>
    <x v="1"/>
    <x v="8"/>
    <s v="Avery Non-Stick Binders"/>
    <n v="10.776000000000002"/>
    <n v="3"/>
    <n v="0.2"/>
    <n v="3.3674999999999984"/>
    <s v="NO"/>
    <n v="6.4656000000000011"/>
    <n v="25.862400000000001"/>
    <n v="5"/>
  </r>
  <r>
    <n v="5116"/>
    <s v="CA-2017-125640"/>
    <x v="800"/>
    <d v="2017-07-29T00:00:00"/>
    <x v="1"/>
    <x v="732"/>
    <x v="732"/>
    <x v="0"/>
    <x v="0"/>
    <x v="10"/>
    <x v="9"/>
    <n v="19134"/>
    <x v="3"/>
    <s v="OFF-LA-10004178"/>
    <x v="1"/>
    <x v="2"/>
    <s v="Avery 491"/>
    <n v="3.3040000000000003"/>
    <n v="1"/>
    <n v="0.2"/>
    <n v="1.0737999999999999"/>
    <s v="NO"/>
    <n v="0.66080000000000005"/>
    <n v="2.6432000000000002"/>
    <n v="4"/>
  </r>
  <r>
    <n v="5117"/>
    <s v="CA-2017-154137"/>
    <x v="343"/>
    <d v="2017-11-17T00:00:00"/>
    <x v="1"/>
    <x v="363"/>
    <x v="363"/>
    <x v="0"/>
    <x v="0"/>
    <x v="20"/>
    <x v="15"/>
    <n v="10009"/>
    <x v="3"/>
    <s v="OFF-ST-10003324"/>
    <x v="1"/>
    <x v="4"/>
    <s v="Belkin OmniView SE Rackmount Kit"/>
    <n v="35.479999999999997"/>
    <n v="1"/>
    <n v="0"/>
    <n v="0"/>
    <s v="NO"/>
    <n v="0"/>
    <n v="35.479999999999997"/>
    <n v="6"/>
  </r>
  <r>
    <n v="5118"/>
    <s v="CA-2015-127173"/>
    <x v="120"/>
    <d v="2015-10-03T00:00:00"/>
    <x v="1"/>
    <x v="421"/>
    <x v="421"/>
    <x v="0"/>
    <x v="0"/>
    <x v="147"/>
    <x v="15"/>
    <n v="11572"/>
    <x v="3"/>
    <s v="OFF-FA-10004854"/>
    <x v="1"/>
    <x v="13"/>
    <s v="Vinyl Coated Wire Paper Clips in Organizer Box, 800/Box"/>
    <n v="34.44"/>
    <n v="3"/>
    <n v="0"/>
    <n v="16.186799999999998"/>
    <s v="NO"/>
    <n v="0"/>
    <n v="103.32"/>
    <n v="7"/>
  </r>
  <r>
    <n v="5119"/>
    <s v="CA-2015-127173"/>
    <x v="120"/>
    <d v="2015-10-03T00:00:00"/>
    <x v="1"/>
    <x v="421"/>
    <x v="421"/>
    <x v="0"/>
    <x v="0"/>
    <x v="147"/>
    <x v="15"/>
    <n v="11572"/>
    <x v="3"/>
    <s v="TEC-MA-10002859"/>
    <x v="2"/>
    <x v="15"/>
    <s v="Ativa MDM8000 8-Sheet Micro-Cut Shredder"/>
    <n v="629.92999999999995"/>
    <n v="7"/>
    <n v="0"/>
    <n v="296.06709999999998"/>
    <s v="NO"/>
    <n v="0"/>
    <n v="4409.5099999999993"/>
    <n v="7"/>
  </r>
  <r>
    <n v="5120"/>
    <s v="CA-2015-127173"/>
    <x v="120"/>
    <d v="2015-10-03T00:00:00"/>
    <x v="1"/>
    <x v="421"/>
    <x v="421"/>
    <x v="0"/>
    <x v="0"/>
    <x v="147"/>
    <x v="15"/>
    <n v="11572"/>
    <x v="3"/>
    <s v="OFF-BI-10000088"/>
    <x v="1"/>
    <x v="8"/>
    <s v="GBC Imprintable Covers"/>
    <n v="79.056000000000012"/>
    <n v="9"/>
    <n v="0.2"/>
    <n v="28.657800000000002"/>
    <s v="NO"/>
    <n v="142.30080000000004"/>
    <n v="569.20320000000015"/>
    <n v="7"/>
  </r>
  <r>
    <n v="5121"/>
    <s v="CA-2014-149538"/>
    <x v="527"/>
    <d v="2014-04-08T00:00:00"/>
    <x v="1"/>
    <x v="10"/>
    <x v="10"/>
    <x v="1"/>
    <x v="0"/>
    <x v="240"/>
    <x v="28"/>
    <n v="70506"/>
    <x v="0"/>
    <s v="OFF-ST-10004180"/>
    <x v="1"/>
    <x v="4"/>
    <s v="Safco Commercial Shelving"/>
    <n v="232.54999999999998"/>
    <n v="5"/>
    <n v="0"/>
    <n v="9.3019999999999925"/>
    <s v="NO"/>
    <n v="0"/>
    <n v="1162.75"/>
    <n v="4"/>
  </r>
  <r>
    <n v="5122"/>
    <s v="CA-2014-149538"/>
    <x v="527"/>
    <d v="2014-04-08T00:00:00"/>
    <x v="1"/>
    <x v="10"/>
    <x v="10"/>
    <x v="1"/>
    <x v="0"/>
    <x v="240"/>
    <x v="28"/>
    <n v="70506"/>
    <x v="0"/>
    <s v="TEC-AC-10002926"/>
    <x v="2"/>
    <x v="11"/>
    <s v="Logitech Wireless Marathon Mouse M705"/>
    <n v="99.98"/>
    <n v="2"/>
    <n v="0"/>
    <n v="42.991400000000006"/>
    <s v="NO"/>
    <n v="0"/>
    <n v="199.96"/>
    <n v="4"/>
  </r>
  <r>
    <n v="5123"/>
    <s v="CA-2014-149538"/>
    <x v="527"/>
    <d v="2014-04-08T00:00:00"/>
    <x v="1"/>
    <x v="10"/>
    <x v="10"/>
    <x v="1"/>
    <x v="0"/>
    <x v="240"/>
    <x v="28"/>
    <n v="70506"/>
    <x v="0"/>
    <s v="OFF-PA-10003797"/>
    <x v="1"/>
    <x v="10"/>
    <s v="Xerox 209"/>
    <n v="19.440000000000001"/>
    <n v="3"/>
    <n v="0"/>
    <n v="9.3312000000000008"/>
    <s v="NO"/>
    <n v="0"/>
    <n v="58.320000000000007"/>
    <n v="4"/>
  </r>
  <r>
    <n v="5124"/>
    <s v="CA-2014-149538"/>
    <x v="527"/>
    <d v="2014-04-08T00:00:00"/>
    <x v="1"/>
    <x v="10"/>
    <x v="10"/>
    <x v="1"/>
    <x v="0"/>
    <x v="240"/>
    <x v="28"/>
    <n v="70506"/>
    <x v="0"/>
    <s v="OFF-PA-10002195"/>
    <x v="1"/>
    <x v="10"/>
    <s v="Xerox 1966"/>
    <n v="12.96"/>
    <n v="2"/>
    <n v="0"/>
    <n v="6.3504000000000005"/>
    <s v="NO"/>
    <n v="0"/>
    <n v="25.92"/>
    <n v="4"/>
  </r>
  <r>
    <n v="5125"/>
    <s v="CA-2014-160766"/>
    <x v="80"/>
    <d v="2014-09-14T00:00:00"/>
    <x v="3"/>
    <x v="661"/>
    <x v="661"/>
    <x v="0"/>
    <x v="0"/>
    <x v="20"/>
    <x v="15"/>
    <n v="10009"/>
    <x v="3"/>
    <s v="FUR-TA-10001039"/>
    <x v="0"/>
    <x v="3"/>
    <s v="KI Adjustable-Height Table"/>
    <n v="464.29200000000003"/>
    <n v="9"/>
    <n v="0.4"/>
    <n v="-108.33479999999997"/>
    <s v="Yes"/>
    <n v="1671.4512000000004"/>
    <n v="2507.1768000000002"/>
    <n v="0"/>
  </r>
  <r>
    <n v="5126"/>
    <s v="CA-2014-160766"/>
    <x v="80"/>
    <d v="2014-09-14T00:00:00"/>
    <x v="3"/>
    <x v="661"/>
    <x v="661"/>
    <x v="0"/>
    <x v="0"/>
    <x v="20"/>
    <x v="15"/>
    <n v="10009"/>
    <x v="3"/>
    <s v="OFF-EN-10001099"/>
    <x v="1"/>
    <x v="12"/>
    <s v="Staple envelope"/>
    <n v="68.459999999999994"/>
    <n v="7"/>
    <n v="0"/>
    <n v="31.491599999999995"/>
    <s v="Yes"/>
    <n v="0"/>
    <n v="479.21999999999997"/>
    <n v="0"/>
  </r>
  <r>
    <n v="5127"/>
    <s v="CA-2014-160766"/>
    <x v="80"/>
    <d v="2014-09-14T00:00:00"/>
    <x v="3"/>
    <x v="661"/>
    <x v="661"/>
    <x v="0"/>
    <x v="0"/>
    <x v="20"/>
    <x v="15"/>
    <n v="10009"/>
    <x v="3"/>
    <s v="TEC-MA-10003979"/>
    <x v="2"/>
    <x v="15"/>
    <s v="Ativa V4110MDD Micro-Cut Shredder"/>
    <n v="2799.96"/>
    <n v="4"/>
    <n v="0"/>
    <n v="1371.9803999999999"/>
    <s v="Yes"/>
    <n v="0"/>
    <n v="11199.84"/>
    <n v="0"/>
  </r>
  <r>
    <n v="5128"/>
    <s v="CA-2014-160766"/>
    <x v="80"/>
    <d v="2014-09-14T00:00:00"/>
    <x v="3"/>
    <x v="661"/>
    <x v="661"/>
    <x v="0"/>
    <x v="0"/>
    <x v="20"/>
    <x v="15"/>
    <n v="10009"/>
    <x v="3"/>
    <s v="OFF-AP-10002945"/>
    <x v="1"/>
    <x v="9"/>
    <s v="Honeywell Enviracaire Portable HEPA Air Cleaner for 17' x 22' Room"/>
    <n v="601.29999999999995"/>
    <n v="2"/>
    <n v="0"/>
    <n v="198.42899999999997"/>
    <s v="Yes"/>
    <n v="0"/>
    <n v="1202.5999999999999"/>
    <n v="0"/>
  </r>
  <r>
    <n v="5129"/>
    <s v="CA-2014-160766"/>
    <x v="80"/>
    <d v="2014-09-14T00:00:00"/>
    <x v="3"/>
    <x v="661"/>
    <x v="661"/>
    <x v="0"/>
    <x v="0"/>
    <x v="20"/>
    <x v="15"/>
    <n v="10009"/>
    <x v="3"/>
    <s v="TEC-PH-10001536"/>
    <x v="2"/>
    <x v="7"/>
    <s v="Spigen Samsung Galaxy S5 Case Wallet"/>
    <n v="16.989999999999998"/>
    <n v="1"/>
    <n v="0"/>
    <n v="4.4173999999999989"/>
    <s v="Yes"/>
    <n v="0"/>
    <n v="16.989999999999998"/>
    <n v="0"/>
  </r>
  <r>
    <n v="5130"/>
    <s v="CA-2014-160766"/>
    <x v="80"/>
    <d v="2014-09-14T00:00:00"/>
    <x v="3"/>
    <x v="661"/>
    <x v="661"/>
    <x v="0"/>
    <x v="0"/>
    <x v="20"/>
    <x v="15"/>
    <n v="10009"/>
    <x v="3"/>
    <s v="TEC-PH-10000526"/>
    <x v="2"/>
    <x v="7"/>
    <s v="Vtech CS6719"/>
    <n v="287.96999999999997"/>
    <n v="3"/>
    <n v="0"/>
    <n v="80.631600000000006"/>
    <s v="Yes"/>
    <n v="0"/>
    <n v="863.90999999999985"/>
    <n v="0"/>
  </r>
  <r>
    <n v="5131"/>
    <s v="CA-2014-160766"/>
    <x v="80"/>
    <d v="2014-09-14T00:00:00"/>
    <x v="3"/>
    <x v="661"/>
    <x v="661"/>
    <x v="0"/>
    <x v="0"/>
    <x v="20"/>
    <x v="15"/>
    <n v="10009"/>
    <x v="3"/>
    <s v="OFF-PA-10000213"/>
    <x v="1"/>
    <x v="10"/>
    <s v="Xerox 198"/>
    <n v="44.820000000000007"/>
    <n v="9"/>
    <n v="0"/>
    <n v="21.065400000000004"/>
    <s v="Yes"/>
    <n v="0"/>
    <n v="403.38000000000005"/>
    <n v="0"/>
  </r>
  <r>
    <n v="5132"/>
    <s v="CA-2017-146626"/>
    <x v="614"/>
    <d v="2018-01-05T00:00:00"/>
    <x v="1"/>
    <x v="130"/>
    <x v="130"/>
    <x v="1"/>
    <x v="0"/>
    <x v="125"/>
    <x v="1"/>
    <n v="92804"/>
    <x v="1"/>
    <s v="FUR-FU-10002501"/>
    <x v="0"/>
    <x v="5"/>
    <s v="Nu-Dell Executive Frame"/>
    <n v="101.12"/>
    <n v="8"/>
    <n v="0"/>
    <n v="37.414400000000001"/>
    <s v="NO"/>
    <n v="0"/>
    <n v="808.96"/>
    <n v="7"/>
  </r>
  <r>
    <n v="5133"/>
    <s v="CA-2015-123330"/>
    <x v="1020"/>
    <d v="2015-06-27T00:00:00"/>
    <x v="1"/>
    <x v="212"/>
    <x v="212"/>
    <x v="0"/>
    <x v="0"/>
    <x v="207"/>
    <x v="2"/>
    <n v="32725"/>
    <x v="0"/>
    <s v="TEC-PH-10001819"/>
    <x v="2"/>
    <x v="7"/>
    <s v="Innergie mMini Combo Duo USB Travel Charging Kit"/>
    <n v="107.97600000000001"/>
    <n v="3"/>
    <n v="0.2"/>
    <n v="37.791599999999988"/>
    <s v="NO"/>
    <n v="64.785600000000017"/>
    <n v="259.14240000000007"/>
    <n v="6"/>
  </r>
  <r>
    <n v="5134"/>
    <s v="CA-2017-155607"/>
    <x v="200"/>
    <d v="2017-11-30T00:00:00"/>
    <x v="1"/>
    <x v="435"/>
    <x v="435"/>
    <x v="2"/>
    <x v="0"/>
    <x v="20"/>
    <x v="15"/>
    <n v="10009"/>
    <x v="3"/>
    <s v="OFF-AP-10001962"/>
    <x v="1"/>
    <x v="9"/>
    <s v="Black &amp; Decker Filter for Double Action Dustbuster Cordless Vac BLDV7210"/>
    <n v="58.730000000000004"/>
    <n v="7"/>
    <n v="0"/>
    <n v="14.682500000000001"/>
    <s v="NO"/>
    <n v="0"/>
    <n v="411.11"/>
    <n v="4"/>
  </r>
  <r>
    <n v="5135"/>
    <s v="CA-2017-155607"/>
    <x v="200"/>
    <d v="2017-11-30T00:00:00"/>
    <x v="1"/>
    <x v="435"/>
    <x v="435"/>
    <x v="2"/>
    <x v="0"/>
    <x v="20"/>
    <x v="15"/>
    <n v="10009"/>
    <x v="3"/>
    <s v="OFF-BI-10003364"/>
    <x v="1"/>
    <x v="8"/>
    <s v="Binding Machine Supplies"/>
    <n v="93.344000000000008"/>
    <n v="4"/>
    <n v="0.2"/>
    <n v="32.670400000000001"/>
    <s v="NO"/>
    <n v="74.675200000000004"/>
    <n v="298.70080000000002"/>
    <n v="4"/>
  </r>
  <r>
    <n v="5136"/>
    <s v="CA-2016-151323"/>
    <x v="248"/>
    <d v="2016-10-28T00:00:00"/>
    <x v="1"/>
    <x v="437"/>
    <x v="437"/>
    <x v="2"/>
    <x v="0"/>
    <x v="4"/>
    <x v="4"/>
    <n v="98103"/>
    <x v="1"/>
    <s v="OFF-FA-10002983"/>
    <x v="1"/>
    <x v="13"/>
    <s v="Advantus SlideClip Paper Clips"/>
    <n v="17.05"/>
    <n v="5"/>
    <n v="0"/>
    <n v="8.1840000000000011"/>
    <s v="Yes"/>
    <n v="0"/>
    <n v="85.25"/>
    <n v="5"/>
  </r>
  <r>
    <n v="5137"/>
    <s v="CA-2015-146696"/>
    <x v="639"/>
    <d v="2015-12-19T00:00:00"/>
    <x v="1"/>
    <x v="502"/>
    <x v="502"/>
    <x v="0"/>
    <x v="0"/>
    <x v="70"/>
    <x v="1"/>
    <n v="92105"/>
    <x v="1"/>
    <s v="OFF-BI-10002432"/>
    <x v="1"/>
    <x v="8"/>
    <s v="Wilson Jones Standard D-Ring Binders"/>
    <n v="8.0960000000000001"/>
    <n v="2"/>
    <n v="0.2"/>
    <n v="2.7323999999999993"/>
    <s v="NO"/>
    <n v="3.2384000000000004"/>
    <n v="12.9536"/>
    <n v="5"/>
  </r>
  <r>
    <n v="5138"/>
    <s v="CA-2016-128972"/>
    <x v="373"/>
    <d v="2016-11-17T00:00:00"/>
    <x v="1"/>
    <x v="747"/>
    <x v="747"/>
    <x v="1"/>
    <x v="0"/>
    <x v="268"/>
    <x v="26"/>
    <n v="73120"/>
    <x v="2"/>
    <s v="FUR-FU-10003096"/>
    <x v="0"/>
    <x v="5"/>
    <s v="Master Giant Foot Doorstop, Safety Yellow"/>
    <n v="30.36"/>
    <n v="4"/>
    <n v="0"/>
    <n v="13.0548"/>
    <s v="NO"/>
    <n v="0"/>
    <n v="121.44"/>
    <n v="4"/>
  </r>
  <r>
    <n v="5139"/>
    <s v="CA-2017-128335"/>
    <x v="365"/>
    <d v="2017-10-05T00:00:00"/>
    <x v="1"/>
    <x v="350"/>
    <x v="350"/>
    <x v="0"/>
    <x v="0"/>
    <x v="145"/>
    <x v="15"/>
    <n v="10550"/>
    <x v="3"/>
    <s v="OFF-EN-10001539"/>
    <x v="1"/>
    <x v="12"/>
    <s v="Staple envelope"/>
    <n v="23.34"/>
    <n v="3"/>
    <n v="0"/>
    <n v="10.969799999999999"/>
    <s v="NO"/>
    <n v="0"/>
    <n v="70.02"/>
    <n v="6"/>
  </r>
  <r>
    <n v="5140"/>
    <s v="CA-2017-128335"/>
    <x v="365"/>
    <d v="2017-10-05T00:00:00"/>
    <x v="1"/>
    <x v="350"/>
    <x v="350"/>
    <x v="0"/>
    <x v="0"/>
    <x v="145"/>
    <x v="15"/>
    <n v="10550"/>
    <x v="3"/>
    <s v="OFF-PA-10004996"/>
    <x v="1"/>
    <x v="10"/>
    <s v="Speediset Carbonless Redi-Letter 7&quot; x 8 1/2&quot;"/>
    <n v="51.550000000000004"/>
    <n v="5"/>
    <n v="0"/>
    <n v="24.2285"/>
    <s v="NO"/>
    <n v="0"/>
    <n v="257.75"/>
    <n v="6"/>
  </r>
  <r>
    <n v="5141"/>
    <s v="CA-2015-154886"/>
    <x v="627"/>
    <d v="2015-11-12T00:00:00"/>
    <x v="1"/>
    <x v="517"/>
    <x v="517"/>
    <x v="0"/>
    <x v="0"/>
    <x v="8"/>
    <x v="1"/>
    <n v="94109"/>
    <x v="1"/>
    <s v="TEC-AC-10001956"/>
    <x v="2"/>
    <x v="11"/>
    <s v="Microsoft Arc Touch Mouse"/>
    <n v="119.9"/>
    <n v="2"/>
    <n v="0"/>
    <n v="43.164000000000001"/>
    <s v="NO"/>
    <n v="0"/>
    <n v="239.8"/>
    <n v="4"/>
  </r>
  <r>
    <n v="5142"/>
    <s v="CA-2016-111213"/>
    <x v="178"/>
    <d v="2016-04-05T00:00:00"/>
    <x v="1"/>
    <x v="224"/>
    <x v="224"/>
    <x v="0"/>
    <x v="0"/>
    <x v="20"/>
    <x v="15"/>
    <n v="10009"/>
    <x v="3"/>
    <s v="FUR-CH-10000454"/>
    <x v="0"/>
    <x v="1"/>
    <s v="Hon Deluxe Fabric Upholstered Stacking Chairs, Rounded Back"/>
    <n v="1317.492"/>
    <n v="6"/>
    <n v="0.1"/>
    <n v="292.77599999999995"/>
    <s v="NO"/>
    <n v="790.49519999999995"/>
    <n v="7114.456799999999"/>
    <n v="4"/>
  </r>
  <r>
    <n v="5143"/>
    <s v="CA-2016-111213"/>
    <x v="178"/>
    <d v="2016-04-05T00:00:00"/>
    <x v="1"/>
    <x v="224"/>
    <x v="224"/>
    <x v="0"/>
    <x v="0"/>
    <x v="20"/>
    <x v="15"/>
    <n v="10009"/>
    <x v="3"/>
    <s v="OFF-SU-10000946"/>
    <x v="1"/>
    <x v="14"/>
    <s v="Staple remover"/>
    <n v="63.84"/>
    <n v="8"/>
    <n v="0"/>
    <n v="18.513599999999997"/>
    <s v="NO"/>
    <n v="0"/>
    <n v="510.72"/>
    <n v="4"/>
  </r>
  <r>
    <n v="5144"/>
    <s v="CA-2016-111213"/>
    <x v="178"/>
    <d v="2016-04-05T00:00:00"/>
    <x v="1"/>
    <x v="224"/>
    <x v="224"/>
    <x v="0"/>
    <x v="0"/>
    <x v="20"/>
    <x v="15"/>
    <n v="10009"/>
    <x v="3"/>
    <s v="OFF-BI-10004140"/>
    <x v="1"/>
    <x v="8"/>
    <s v="Avery Non-Stick Binders"/>
    <n v="3.5920000000000005"/>
    <n v="1"/>
    <n v="0.2"/>
    <n v="1.1224999999999996"/>
    <s v="NO"/>
    <n v="0.71840000000000015"/>
    <n v="2.8736000000000006"/>
    <n v="4"/>
  </r>
  <r>
    <n v="5145"/>
    <s v="CA-2017-161333"/>
    <x v="62"/>
    <d v="2017-02-07T00:00:00"/>
    <x v="1"/>
    <x v="252"/>
    <x v="252"/>
    <x v="0"/>
    <x v="0"/>
    <x v="1"/>
    <x v="1"/>
    <n v="90045"/>
    <x v="1"/>
    <s v="FUR-FU-10003039"/>
    <x v="0"/>
    <x v="5"/>
    <s v="Howard Miller 11-1/2&quot; Diameter Grantwood Wall Clock"/>
    <n v="86.26"/>
    <n v="2"/>
    <n v="0"/>
    <n v="29.328400000000002"/>
    <s v="NO"/>
    <n v="0"/>
    <n v="172.52"/>
    <n v="5"/>
  </r>
  <r>
    <n v="5146"/>
    <s v="CA-2017-161333"/>
    <x v="62"/>
    <d v="2017-02-07T00:00:00"/>
    <x v="1"/>
    <x v="252"/>
    <x v="252"/>
    <x v="0"/>
    <x v="0"/>
    <x v="1"/>
    <x v="1"/>
    <n v="90045"/>
    <x v="1"/>
    <s v="OFF-ST-10000464"/>
    <x v="1"/>
    <x v="4"/>
    <s v="Multi-Use Personal File Cart and Caster Set, Three Stacking Bins"/>
    <n v="139.04"/>
    <n v="4"/>
    <n v="0"/>
    <n v="38.931200000000004"/>
    <s v="NO"/>
    <n v="0"/>
    <n v="556.16"/>
    <n v="5"/>
  </r>
  <r>
    <n v="5147"/>
    <s v="CA-2017-161333"/>
    <x v="62"/>
    <d v="2017-02-07T00:00:00"/>
    <x v="1"/>
    <x v="252"/>
    <x v="252"/>
    <x v="0"/>
    <x v="0"/>
    <x v="1"/>
    <x v="1"/>
    <n v="90045"/>
    <x v="1"/>
    <s v="OFF-AP-10000252"/>
    <x v="1"/>
    <x v="9"/>
    <s v="Harmony HEPA Quiet Air Purifiers"/>
    <n v="46.8"/>
    <n v="4"/>
    <n v="0"/>
    <n v="16.38"/>
    <s v="NO"/>
    <n v="0"/>
    <n v="187.2"/>
    <n v="5"/>
  </r>
  <r>
    <n v="5148"/>
    <s v="CA-2017-128734"/>
    <x v="165"/>
    <d v="2017-12-31T00:00:00"/>
    <x v="1"/>
    <x v="311"/>
    <x v="311"/>
    <x v="2"/>
    <x v="0"/>
    <x v="432"/>
    <x v="16"/>
    <n v="85224"/>
    <x v="1"/>
    <s v="FUR-FU-10001731"/>
    <x v="0"/>
    <x v="5"/>
    <s v="Acrylic Self-Standing Desk Frames"/>
    <n v="8.5440000000000005"/>
    <n v="4"/>
    <n v="0.2"/>
    <n v="1.9223999999999997"/>
    <s v="NO"/>
    <n v="6.8352000000000004"/>
    <n v="27.340800000000002"/>
    <n v="7"/>
  </r>
  <r>
    <n v="5149"/>
    <s v="CA-2017-128734"/>
    <x v="165"/>
    <d v="2017-12-31T00:00:00"/>
    <x v="1"/>
    <x v="311"/>
    <x v="311"/>
    <x v="2"/>
    <x v="0"/>
    <x v="432"/>
    <x v="16"/>
    <n v="85224"/>
    <x v="1"/>
    <s v="FUR-CH-10001394"/>
    <x v="0"/>
    <x v="1"/>
    <s v="Global Leather Executive Chair"/>
    <n v="842.37600000000009"/>
    <n v="3"/>
    <n v="0.2"/>
    <n v="105.29699999999988"/>
    <s v="NO"/>
    <n v="505.42560000000003"/>
    <n v="2021.7024000000001"/>
    <n v="7"/>
  </r>
  <r>
    <n v="5150"/>
    <s v="CA-2014-141796"/>
    <x v="261"/>
    <d v="2014-06-21T00:00:00"/>
    <x v="3"/>
    <x v="506"/>
    <x v="506"/>
    <x v="0"/>
    <x v="0"/>
    <x v="85"/>
    <x v="15"/>
    <n v="11561"/>
    <x v="3"/>
    <s v="TEC-PH-10001578"/>
    <x v="2"/>
    <x v="7"/>
    <s v="Polycom SoundStation2 EX Conference phone"/>
    <n v="1214.8499999999999"/>
    <n v="3"/>
    <n v="0"/>
    <n v="352.30649999999997"/>
    <s v="NO"/>
    <n v="0"/>
    <n v="3644.5499999999997"/>
    <n v="0"/>
  </r>
  <r>
    <n v="5151"/>
    <s v="CA-2017-125101"/>
    <x v="904"/>
    <d v="2017-03-10T00:00:00"/>
    <x v="0"/>
    <x v="64"/>
    <x v="64"/>
    <x v="1"/>
    <x v="0"/>
    <x v="8"/>
    <x v="1"/>
    <n v="94109"/>
    <x v="1"/>
    <s v="OFF-ST-10000675"/>
    <x v="1"/>
    <x v="4"/>
    <s v="File Shuttle II and Handi-File, Black"/>
    <n v="67.78"/>
    <n v="2"/>
    <n v="0"/>
    <n v="16.945"/>
    <s v="NO"/>
    <n v="0"/>
    <n v="135.56"/>
    <n v="4"/>
  </r>
  <r>
    <n v="5152"/>
    <s v="CA-2017-169929"/>
    <x v="145"/>
    <d v="2017-09-28T00:00:00"/>
    <x v="2"/>
    <x v="624"/>
    <x v="624"/>
    <x v="1"/>
    <x v="0"/>
    <x v="433"/>
    <x v="37"/>
    <n v="59601"/>
    <x v="1"/>
    <s v="OFF-ST-10002352"/>
    <x v="1"/>
    <x v="4"/>
    <s v="Iris Project Case"/>
    <n v="39.900000000000006"/>
    <n v="5"/>
    <n v="0"/>
    <n v="10.373999999999999"/>
    <s v="NO"/>
    <n v="0"/>
    <n v="199.50000000000003"/>
    <n v="3"/>
  </r>
  <r>
    <n v="5153"/>
    <s v="US-2014-121566"/>
    <x v="479"/>
    <d v="2014-07-06T00:00:00"/>
    <x v="1"/>
    <x v="750"/>
    <x v="750"/>
    <x v="0"/>
    <x v="0"/>
    <x v="20"/>
    <x v="15"/>
    <n v="10011"/>
    <x v="3"/>
    <s v="OFF-BI-10004528"/>
    <x v="1"/>
    <x v="8"/>
    <s v="Cardinal Poly Pocket Divider Pockets for Ring Binders"/>
    <n v="2.6880000000000002"/>
    <n v="1"/>
    <n v="0.2"/>
    <n v="0.83999999999999975"/>
    <s v="NO"/>
    <n v="0.53760000000000008"/>
    <n v="2.1504000000000003"/>
    <n v="6"/>
  </r>
  <r>
    <n v="5154"/>
    <s v="US-2014-121566"/>
    <x v="479"/>
    <d v="2014-07-06T00:00:00"/>
    <x v="1"/>
    <x v="750"/>
    <x v="750"/>
    <x v="0"/>
    <x v="0"/>
    <x v="20"/>
    <x v="15"/>
    <n v="10011"/>
    <x v="3"/>
    <s v="OFF-AR-10001026"/>
    <x v="1"/>
    <x v="6"/>
    <s v="Sanford Uni-Blazer View Highlighters, Chisel Tip, Yellow"/>
    <n v="6.6000000000000005"/>
    <n v="3"/>
    <n v="0"/>
    <n v="2.9040000000000008"/>
    <s v="NO"/>
    <n v="0"/>
    <n v="19.8"/>
    <n v="6"/>
  </r>
  <r>
    <n v="5155"/>
    <s v="US-2015-124219"/>
    <x v="976"/>
    <d v="2015-08-08T00:00:00"/>
    <x v="2"/>
    <x v="608"/>
    <x v="608"/>
    <x v="0"/>
    <x v="0"/>
    <x v="434"/>
    <x v="25"/>
    <n v="63122"/>
    <x v="2"/>
    <s v="OFF-BI-10002215"/>
    <x v="1"/>
    <x v="8"/>
    <s v="Wilson Jones Hanging View Binder, White, 1&quot;"/>
    <n v="28.4"/>
    <n v="4"/>
    <n v="0"/>
    <n v="13.063999999999998"/>
    <s v="NO"/>
    <n v="0"/>
    <n v="113.6"/>
    <n v="1"/>
  </r>
  <r>
    <n v="5156"/>
    <s v="US-2015-124219"/>
    <x v="976"/>
    <d v="2015-08-08T00:00:00"/>
    <x v="2"/>
    <x v="608"/>
    <x v="608"/>
    <x v="0"/>
    <x v="0"/>
    <x v="434"/>
    <x v="25"/>
    <n v="63122"/>
    <x v="2"/>
    <s v="FUR-FU-10000305"/>
    <x v="0"/>
    <x v="5"/>
    <s v="Tenex V2T-RE Standard Weight Series Chair Mat, 45&quot; x 53&quot;, Lip 25&quot; x 12&quot;"/>
    <n v="212.94"/>
    <n v="3"/>
    <n v="0"/>
    <n v="34.070399999999999"/>
    <s v="NO"/>
    <n v="0"/>
    <n v="638.81999999999994"/>
    <n v="1"/>
  </r>
  <r>
    <n v="5157"/>
    <s v="CA-2017-163006"/>
    <x v="160"/>
    <d v="2017-07-04T00:00:00"/>
    <x v="0"/>
    <x v="689"/>
    <x v="689"/>
    <x v="2"/>
    <x v="0"/>
    <x v="22"/>
    <x v="10"/>
    <n v="60653"/>
    <x v="2"/>
    <s v="TEC-PH-10002584"/>
    <x v="2"/>
    <x v="7"/>
    <s v="Samsung Galaxy S4"/>
    <n v="1001.5840000000001"/>
    <n v="2"/>
    <n v="0.2"/>
    <n v="125.19799999999992"/>
    <s v="NO"/>
    <n v="400.63360000000006"/>
    <n v="1602.5344"/>
    <n v="4"/>
  </r>
  <r>
    <n v="5158"/>
    <s v="CA-2017-163006"/>
    <x v="160"/>
    <d v="2017-07-04T00:00:00"/>
    <x v="0"/>
    <x v="689"/>
    <x v="689"/>
    <x v="2"/>
    <x v="0"/>
    <x v="22"/>
    <x v="10"/>
    <n v="60653"/>
    <x v="2"/>
    <s v="FUR-CH-10000229"/>
    <x v="0"/>
    <x v="1"/>
    <s v="Global Enterprise Series Seating High-Back Swivel/Tilt Chairs"/>
    <n v="569.05799999999999"/>
    <n v="3"/>
    <n v="0.3"/>
    <n v="-178.84680000000006"/>
    <s v="NO"/>
    <n v="512.15219999999999"/>
    <n v="1195.0218"/>
    <n v="4"/>
  </r>
  <r>
    <n v="5159"/>
    <s v="CA-2017-163006"/>
    <x v="160"/>
    <d v="2017-07-04T00:00:00"/>
    <x v="0"/>
    <x v="689"/>
    <x v="689"/>
    <x v="2"/>
    <x v="0"/>
    <x v="22"/>
    <x v="10"/>
    <n v="60653"/>
    <x v="2"/>
    <s v="FUR-FU-10003799"/>
    <x v="0"/>
    <x v="5"/>
    <s v="Seth Thomas 13 1/2&quot; Wall Clock"/>
    <n v="14.224000000000002"/>
    <n v="2"/>
    <n v="0.6"/>
    <n v="-10.312400000000004"/>
    <s v="NO"/>
    <n v="17.068800000000003"/>
    <n v="11.379200000000001"/>
    <n v="4"/>
  </r>
  <r>
    <n v="5160"/>
    <s v="CA-2015-156146"/>
    <x v="662"/>
    <d v="2015-10-30T00:00:00"/>
    <x v="0"/>
    <x v="122"/>
    <x v="122"/>
    <x v="1"/>
    <x v="0"/>
    <x v="97"/>
    <x v="16"/>
    <n v="85345"/>
    <x v="1"/>
    <s v="TEC-PH-10001700"/>
    <x v="2"/>
    <x v="7"/>
    <s v="Panasonic KX-TG6844B Expandable Digital Cordless Telephone"/>
    <n v="105.584"/>
    <n v="2"/>
    <n v="0.2"/>
    <n v="9.2386000000000053"/>
    <s v="NO"/>
    <n v="42.233600000000003"/>
    <n v="168.93440000000001"/>
    <n v="4"/>
  </r>
  <r>
    <n v="5161"/>
    <s v="CA-2015-156146"/>
    <x v="662"/>
    <d v="2015-10-30T00:00:00"/>
    <x v="0"/>
    <x v="122"/>
    <x v="122"/>
    <x v="1"/>
    <x v="0"/>
    <x v="97"/>
    <x v="16"/>
    <n v="85345"/>
    <x v="1"/>
    <s v="TEC-PH-10001527"/>
    <x v="2"/>
    <x v="7"/>
    <s v="Plantronics MX500i Earset"/>
    <n v="68.720000000000013"/>
    <n v="2"/>
    <n v="0.2"/>
    <n v="-14.603000000000005"/>
    <s v="NO"/>
    <n v="27.488000000000007"/>
    <n v="109.95200000000003"/>
    <n v="4"/>
  </r>
  <r>
    <n v="5162"/>
    <s v="CA-2014-111192"/>
    <x v="1021"/>
    <d v="2014-08-05T00:00:00"/>
    <x v="1"/>
    <x v="747"/>
    <x v="747"/>
    <x v="1"/>
    <x v="0"/>
    <x v="4"/>
    <x v="4"/>
    <n v="98103"/>
    <x v="1"/>
    <s v="FUR-BO-10002916"/>
    <x v="0"/>
    <x v="0"/>
    <s v="Rush Hierlooms Collection 1&quot; Thick Stackable Bookcases"/>
    <n v="1367.84"/>
    <n v="8"/>
    <n v="0"/>
    <n v="259.88959999999997"/>
    <s v="NO"/>
    <n v="0"/>
    <n v="10942.72"/>
    <n v="6"/>
  </r>
  <r>
    <n v="5163"/>
    <s v="CA-2016-115378"/>
    <x v="741"/>
    <d v="2016-11-23T00:00:00"/>
    <x v="0"/>
    <x v="219"/>
    <x v="219"/>
    <x v="0"/>
    <x v="0"/>
    <x v="79"/>
    <x v="12"/>
    <n v="48180"/>
    <x v="2"/>
    <s v="FUR-CH-10000863"/>
    <x v="0"/>
    <x v="1"/>
    <s v="Novimex Swivel Fabric Task Chair"/>
    <n v="301.95999999999998"/>
    <n v="2"/>
    <n v="0"/>
    <n v="33.215599999999995"/>
    <s v="NO"/>
    <n v="0"/>
    <n v="603.91999999999996"/>
    <n v="5"/>
  </r>
  <r>
    <n v="5164"/>
    <s v="CA-2015-161627"/>
    <x v="380"/>
    <d v="2015-07-11T00:00:00"/>
    <x v="1"/>
    <x v="695"/>
    <x v="695"/>
    <x v="0"/>
    <x v="0"/>
    <x v="45"/>
    <x v="1"/>
    <n v="91104"/>
    <x v="1"/>
    <s v="FUR-CH-10003968"/>
    <x v="0"/>
    <x v="1"/>
    <s v="Novimex Turbo Task Chair"/>
    <n v="170.35200000000003"/>
    <n v="3"/>
    <n v="0.2"/>
    <n v="-17.035200000000003"/>
    <s v="Yes"/>
    <n v="102.21120000000002"/>
    <n v="408.84480000000008"/>
    <n v="5"/>
  </r>
  <r>
    <n v="5165"/>
    <s v="CA-2014-121006"/>
    <x v="849"/>
    <d v="2014-11-16T00:00:00"/>
    <x v="1"/>
    <x v="710"/>
    <x v="710"/>
    <x v="0"/>
    <x v="0"/>
    <x v="297"/>
    <x v="12"/>
    <n v="48640"/>
    <x v="2"/>
    <s v="OFF-AR-10001149"/>
    <x v="1"/>
    <x v="6"/>
    <s v="Avery Hi-Liter Comfort Grip Fluorescent Highlighter, Yellow Ink"/>
    <n v="3.9"/>
    <n v="2"/>
    <n v="0"/>
    <n v="1.5209999999999999"/>
    <s v="NO"/>
    <n v="0"/>
    <n v="7.8"/>
    <n v="6"/>
  </r>
  <r>
    <n v="5166"/>
    <s v="CA-2014-121006"/>
    <x v="849"/>
    <d v="2014-11-16T00:00:00"/>
    <x v="1"/>
    <x v="710"/>
    <x v="710"/>
    <x v="0"/>
    <x v="0"/>
    <x v="297"/>
    <x v="12"/>
    <n v="48640"/>
    <x v="2"/>
    <s v="OFF-PA-10000130"/>
    <x v="1"/>
    <x v="10"/>
    <s v="Xerox 199"/>
    <n v="12.84"/>
    <n v="3"/>
    <n v="0"/>
    <n v="5.7779999999999987"/>
    <s v="NO"/>
    <n v="0"/>
    <n v="38.519999999999996"/>
    <n v="6"/>
  </r>
  <r>
    <n v="5167"/>
    <s v="CA-2014-121006"/>
    <x v="849"/>
    <d v="2014-11-16T00:00:00"/>
    <x v="1"/>
    <x v="710"/>
    <x v="710"/>
    <x v="0"/>
    <x v="0"/>
    <x v="297"/>
    <x v="12"/>
    <n v="48640"/>
    <x v="2"/>
    <s v="OFF-PA-10002479"/>
    <x v="1"/>
    <x v="10"/>
    <s v="Xerox 4200 Series MultiUse Premium Copy Paper (20Lb. and 84 Bright)"/>
    <n v="15.84"/>
    <n v="3"/>
    <n v="0"/>
    <n v="7.1280000000000001"/>
    <s v="NO"/>
    <n v="0"/>
    <n v="47.519999999999996"/>
    <n v="6"/>
  </r>
  <r>
    <n v="5168"/>
    <s v="CA-2014-121006"/>
    <x v="849"/>
    <d v="2014-11-16T00:00:00"/>
    <x v="1"/>
    <x v="710"/>
    <x v="710"/>
    <x v="0"/>
    <x v="0"/>
    <x v="297"/>
    <x v="12"/>
    <n v="48640"/>
    <x v="2"/>
    <s v="FUR-CH-10004997"/>
    <x v="0"/>
    <x v="1"/>
    <s v="Hon Every-Day Series Multi-Task Chairs"/>
    <n v="563.93999999999994"/>
    <n v="3"/>
    <n v="0"/>
    <n v="112.78800000000001"/>
    <s v="NO"/>
    <n v="0"/>
    <n v="1691.8199999999997"/>
    <n v="6"/>
  </r>
  <r>
    <n v="5169"/>
    <s v="CA-2014-121006"/>
    <x v="849"/>
    <d v="2014-11-16T00:00:00"/>
    <x v="1"/>
    <x v="710"/>
    <x v="710"/>
    <x v="0"/>
    <x v="0"/>
    <x v="297"/>
    <x v="12"/>
    <n v="48640"/>
    <x v="2"/>
    <s v="OFF-ST-10004950"/>
    <x v="1"/>
    <x v="4"/>
    <s v="Acco Perma 3000 Stacking Storage Drawers"/>
    <n v="62.94"/>
    <n v="3"/>
    <n v="0"/>
    <n v="11.958600000000001"/>
    <s v="NO"/>
    <n v="0"/>
    <n v="188.82"/>
    <n v="6"/>
  </r>
  <r>
    <n v="5170"/>
    <s v="CA-2014-121006"/>
    <x v="849"/>
    <d v="2014-11-16T00:00:00"/>
    <x v="1"/>
    <x v="710"/>
    <x v="710"/>
    <x v="0"/>
    <x v="0"/>
    <x v="297"/>
    <x v="12"/>
    <n v="48640"/>
    <x v="2"/>
    <s v="OFF-ST-10001490"/>
    <x v="1"/>
    <x v="4"/>
    <s v="Hot File 7-Pocket, Floor Stand"/>
    <n v="535.41"/>
    <n v="3"/>
    <n v="0"/>
    <n v="160.62299999999993"/>
    <s v="NO"/>
    <n v="0"/>
    <n v="1606.23"/>
    <n v="6"/>
  </r>
  <r>
    <n v="5171"/>
    <s v="CA-2016-122903"/>
    <x v="1022"/>
    <d v="2016-05-29T00:00:00"/>
    <x v="0"/>
    <x v="156"/>
    <x v="156"/>
    <x v="1"/>
    <x v="0"/>
    <x v="66"/>
    <x v="12"/>
    <n v="48205"/>
    <x v="2"/>
    <s v="FUR-CH-10002024"/>
    <x v="0"/>
    <x v="1"/>
    <s v="HON 5400 Series Task Chairs for Big and Tall"/>
    <n v="3504.9"/>
    <n v="5"/>
    <n v="0"/>
    <n v="700.98000000000013"/>
    <s v="NO"/>
    <n v="0"/>
    <n v="17524.5"/>
    <n v="2"/>
  </r>
  <r>
    <n v="5172"/>
    <s v="CA-2016-122903"/>
    <x v="1022"/>
    <d v="2016-05-29T00:00:00"/>
    <x v="0"/>
    <x v="156"/>
    <x v="156"/>
    <x v="1"/>
    <x v="0"/>
    <x v="66"/>
    <x v="12"/>
    <n v="48205"/>
    <x v="2"/>
    <s v="OFF-PA-10001790"/>
    <x v="1"/>
    <x v="10"/>
    <s v="Xerox 1910"/>
    <n v="144.12"/>
    <n v="3"/>
    <n v="0"/>
    <n v="69.177599999999984"/>
    <s v="NO"/>
    <n v="0"/>
    <n v="432.36"/>
    <n v="2"/>
  </r>
  <r>
    <n v="5173"/>
    <s v="CA-2016-122903"/>
    <x v="1022"/>
    <d v="2016-05-29T00:00:00"/>
    <x v="0"/>
    <x v="156"/>
    <x v="156"/>
    <x v="1"/>
    <x v="0"/>
    <x v="66"/>
    <x v="12"/>
    <n v="48205"/>
    <x v="2"/>
    <s v="OFF-PA-10000994"/>
    <x v="1"/>
    <x v="10"/>
    <s v="Xerox 1915"/>
    <n v="314.54999999999995"/>
    <n v="3"/>
    <n v="0"/>
    <n v="150.98399999999998"/>
    <s v="NO"/>
    <n v="0"/>
    <n v="943.64999999999986"/>
    <n v="2"/>
  </r>
  <r>
    <n v="5174"/>
    <s v="CA-2015-107741"/>
    <x v="936"/>
    <d v="2015-03-10T00:00:00"/>
    <x v="2"/>
    <x v="712"/>
    <x v="712"/>
    <x v="1"/>
    <x v="0"/>
    <x v="206"/>
    <x v="22"/>
    <n v="81001"/>
    <x v="1"/>
    <s v="OFF-AR-10002399"/>
    <x v="1"/>
    <x v="6"/>
    <s v="Dixon Prang Watercolor Pencils, 10-Color Set with Brush"/>
    <n v="3.4079999999999999"/>
    <n v="1"/>
    <n v="0.2"/>
    <n v="0.89459999999999995"/>
    <s v="NO"/>
    <n v="0.68159999999999998"/>
    <n v="2.7263999999999999"/>
    <n v="2"/>
  </r>
  <r>
    <n v="5175"/>
    <s v="CA-2017-106432"/>
    <x v="15"/>
    <d v="2017-10-24T00:00:00"/>
    <x v="1"/>
    <x v="244"/>
    <x v="244"/>
    <x v="0"/>
    <x v="0"/>
    <x v="435"/>
    <x v="5"/>
    <n v="76706"/>
    <x v="2"/>
    <s v="OFF-BI-10002799"/>
    <x v="1"/>
    <x v="8"/>
    <s v="SlimView Poly Binder, 3/8&quot;"/>
    <n v="2.0719999999999996"/>
    <n v="2"/>
    <n v="0.8"/>
    <n v="-3.5224000000000011"/>
    <s v="NO"/>
    <n v="3.3151999999999995"/>
    <n v="0.82879999999999976"/>
    <n v="5"/>
  </r>
  <r>
    <n v="5176"/>
    <s v="CA-2017-106432"/>
    <x v="15"/>
    <d v="2017-10-24T00:00:00"/>
    <x v="1"/>
    <x v="244"/>
    <x v="244"/>
    <x v="0"/>
    <x v="0"/>
    <x v="435"/>
    <x v="5"/>
    <n v="76706"/>
    <x v="2"/>
    <s v="FUR-BO-10004360"/>
    <x v="0"/>
    <x v="0"/>
    <s v="Rush Hierlooms Collection Rich Wood Bookcases"/>
    <n v="328.39919999999995"/>
    <n v="3"/>
    <n v="0.32"/>
    <n v="-91.758599999999973"/>
    <s v="NO"/>
    <n v="315.26323199999996"/>
    <n v="669.93436799999995"/>
    <n v="5"/>
  </r>
  <r>
    <n v="5177"/>
    <s v="CA-2016-148908"/>
    <x v="732"/>
    <d v="2016-11-08T00:00:00"/>
    <x v="2"/>
    <x v="98"/>
    <x v="98"/>
    <x v="0"/>
    <x v="0"/>
    <x v="8"/>
    <x v="1"/>
    <n v="94109"/>
    <x v="1"/>
    <s v="OFF-BI-10002082"/>
    <x v="1"/>
    <x v="8"/>
    <s v="GBC Twin Loop Wire Binding Elements"/>
    <n v="53.248000000000005"/>
    <n v="2"/>
    <n v="0.2"/>
    <n v="19.968"/>
    <s v="NO"/>
    <n v="21.299200000000003"/>
    <n v="85.19680000000001"/>
    <n v="3"/>
  </r>
  <r>
    <n v="5178"/>
    <s v="CA-2016-123015"/>
    <x v="482"/>
    <d v="2016-12-30T00:00:00"/>
    <x v="1"/>
    <x v="295"/>
    <x v="295"/>
    <x v="1"/>
    <x v="0"/>
    <x v="20"/>
    <x v="15"/>
    <n v="10024"/>
    <x v="3"/>
    <s v="OFF-BI-10004967"/>
    <x v="1"/>
    <x v="8"/>
    <s v="Round Ring Binders"/>
    <n v="4.9920000000000009"/>
    <n v="3"/>
    <n v="0.2"/>
    <n v="1.6848000000000001"/>
    <s v="NO"/>
    <n v="2.9952000000000005"/>
    <n v="11.980800000000002"/>
    <n v="4"/>
  </r>
  <r>
    <n v="5179"/>
    <s v="US-2015-120502"/>
    <x v="657"/>
    <d v="2015-04-19T00:00:00"/>
    <x v="1"/>
    <x v="387"/>
    <x v="387"/>
    <x v="1"/>
    <x v="0"/>
    <x v="1"/>
    <x v="1"/>
    <n v="90036"/>
    <x v="1"/>
    <s v="FUR-FU-10004973"/>
    <x v="0"/>
    <x v="5"/>
    <s v="Flat Face Poster Frame"/>
    <n v="37.68"/>
    <n v="2"/>
    <n v="0"/>
    <n v="15.825600000000001"/>
    <s v="NO"/>
    <n v="0"/>
    <n v="75.36"/>
    <n v="6"/>
  </r>
  <r>
    <n v="5180"/>
    <s v="US-2015-120502"/>
    <x v="657"/>
    <d v="2015-04-19T00:00:00"/>
    <x v="1"/>
    <x v="387"/>
    <x v="387"/>
    <x v="1"/>
    <x v="0"/>
    <x v="1"/>
    <x v="1"/>
    <n v="90036"/>
    <x v="1"/>
    <s v="TEC-PH-10003645"/>
    <x v="2"/>
    <x v="7"/>
    <s v="Aastra 57i VoIP phone"/>
    <n v="258.57600000000002"/>
    <n v="2"/>
    <n v="0.2"/>
    <n v="19.393200000000007"/>
    <s v="NO"/>
    <n v="103.43040000000002"/>
    <n v="413.72160000000002"/>
    <n v="6"/>
  </r>
  <r>
    <n v="5181"/>
    <s v="US-2015-120502"/>
    <x v="657"/>
    <d v="2015-04-19T00:00:00"/>
    <x v="1"/>
    <x v="387"/>
    <x v="387"/>
    <x v="1"/>
    <x v="0"/>
    <x v="1"/>
    <x v="1"/>
    <n v="90036"/>
    <x v="1"/>
    <s v="OFF-AP-10004980"/>
    <x v="1"/>
    <x v="9"/>
    <s v="3M Replacement Filter for Office Air Cleaner for 20' x 33' Room"/>
    <n v="75.84"/>
    <n v="2"/>
    <n v="0"/>
    <n v="29.577600000000004"/>
    <s v="NO"/>
    <n v="0"/>
    <n v="151.68"/>
    <n v="6"/>
  </r>
  <r>
    <n v="5182"/>
    <s v="CA-2017-108749"/>
    <x v="510"/>
    <d v="2017-09-15T00:00:00"/>
    <x v="2"/>
    <x v="137"/>
    <x v="137"/>
    <x v="1"/>
    <x v="0"/>
    <x v="383"/>
    <x v="34"/>
    <n v="2895"/>
    <x v="3"/>
    <s v="OFF-PA-10003797"/>
    <x v="1"/>
    <x v="10"/>
    <s v="Xerox 209"/>
    <n v="45.36"/>
    <n v="7"/>
    <n v="0"/>
    <n v="21.772800000000004"/>
    <s v="NO"/>
    <n v="0"/>
    <n v="317.52"/>
    <n v="3"/>
  </r>
  <r>
    <n v="5183"/>
    <s v="CA-2017-108749"/>
    <x v="510"/>
    <d v="2017-09-15T00:00:00"/>
    <x v="2"/>
    <x v="137"/>
    <x v="137"/>
    <x v="1"/>
    <x v="0"/>
    <x v="383"/>
    <x v="34"/>
    <n v="2895"/>
    <x v="3"/>
    <s v="OFF-BI-10003707"/>
    <x v="1"/>
    <x v="8"/>
    <s v="Aluminum Screw Posts"/>
    <n v="45.78"/>
    <n v="3"/>
    <n v="0"/>
    <n v="22.89"/>
    <s v="NO"/>
    <n v="0"/>
    <n v="137.34"/>
    <n v="3"/>
  </r>
  <r>
    <n v="5184"/>
    <s v="CA-2017-163335"/>
    <x v="241"/>
    <d v="2017-09-27T00:00:00"/>
    <x v="2"/>
    <x v="165"/>
    <x v="165"/>
    <x v="0"/>
    <x v="0"/>
    <x v="38"/>
    <x v="32"/>
    <n v="31907"/>
    <x v="0"/>
    <s v="OFF-ST-10000885"/>
    <x v="1"/>
    <x v="4"/>
    <s v="Fellowes Desktop Hanging File Manager"/>
    <n v="40.29"/>
    <n v="3"/>
    <n v="0"/>
    <n v="10.0725"/>
    <s v="NO"/>
    <n v="0"/>
    <n v="120.87"/>
    <n v="3"/>
  </r>
  <r>
    <n v="5185"/>
    <s v="CA-2017-163335"/>
    <x v="241"/>
    <d v="2017-09-27T00:00:00"/>
    <x v="2"/>
    <x v="165"/>
    <x v="165"/>
    <x v="0"/>
    <x v="0"/>
    <x v="38"/>
    <x v="32"/>
    <n v="31907"/>
    <x v="0"/>
    <s v="OFF-BI-10002827"/>
    <x v="1"/>
    <x v="8"/>
    <s v="Avery Durable Poly Binders"/>
    <n v="38.71"/>
    <n v="7"/>
    <n v="0"/>
    <n v="17.8066"/>
    <s v="NO"/>
    <n v="0"/>
    <n v="270.97000000000003"/>
    <n v="3"/>
  </r>
  <r>
    <n v="5186"/>
    <s v="CA-2015-134719"/>
    <x v="998"/>
    <d v="2015-10-15T00:00:00"/>
    <x v="1"/>
    <x v="479"/>
    <x v="479"/>
    <x v="0"/>
    <x v="0"/>
    <x v="108"/>
    <x v="2"/>
    <n v="32216"/>
    <x v="0"/>
    <s v="OFF-ST-10004459"/>
    <x v="1"/>
    <x v="4"/>
    <s v="Tennsco Single-Tier Lockers"/>
    <n v="1801.6320000000001"/>
    <n v="6"/>
    <n v="0.2"/>
    <n v="-337.80600000000004"/>
    <s v="NO"/>
    <n v="2161.9584000000004"/>
    <n v="8647.8336000000018"/>
    <n v="5"/>
  </r>
  <r>
    <n v="5187"/>
    <s v="US-2015-154389"/>
    <x v="154"/>
    <d v="2015-12-03T00:00:00"/>
    <x v="1"/>
    <x v="258"/>
    <x v="258"/>
    <x v="2"/>
    <x v="0"/>
    <x v="10"/>
    <x v="9"/>
    <n v="19140"/>
    <x v="3"/>
    <s v="TEC-PH-10002789"/>
    <x v="2"/>
    <x v="7"/>
    <s v="LG Exalt"/>
    <n v="748.75200000000007"/>
    <n v="8"/>
    <n v="0.4"/>
    <n v="-162.22960000000006"/>
    <s v="NO"/>
    <n v="2396.0064000000002"/>
    <n v="3594.0096000000003"/>
    <n v="6"/>
  </r>
  <r>
    <n v="5188"/>
    <s v="CA-2015-115567"/>
    <x v="1023"/>
    <d v="2015-09-18T00:00:00"/>
    <x v="1"/>
    <x v="233"/>
    <x v="233"/>
    <x v="0"/>
    <x v="0"/>
    <x v="38"/>
    <x v="14"/>
    <n v="47201"/>
    <x v="2"/>
    <s v="TEC-AC-10001314"/>
    <x v="2"/>
    <x v="11"/>
    <s v="Case Logic 2.4GHz Wireless Keyboard"/>
    <n v="199.96"/>
    <n v="4"/>
    <n v="0"/>
    <n v="15.996799999999979"/>
    <s v="NO"/>
    <n v="0"/>
    <n v="799.84"/>
    <n v="5"/>
  </r>
  <r>
    <n v="5189"/>
    <s v="CA-2015-115567"/>
    <x v="1023"/>
    <d v="2015-09-18T00:00:00"/>
    <x v="1"/>
    <x v="233"/>
    <x v="233"/>
    <x v="0"/>
    <x v="0"/>
    <x v="38"/>
    <x v="14"/>
    <n v="47201"/>
    <x v="2"/>
    <s v="FUR-CH-10000015"/>
    <x v="0"/>
    <x v="1"/>
    <s v="Hon Multipurpose Stacking Arm Chairs"/>
    <n v="1516.2"/>
    <n v="7"/>
    <n v="0"/>
    <n v="394.21199999999999"/>
    <s v="NO"/>
    <n v="0"/>
    <n v="10613.4"/>
    <n v="5"/>
  </r>
  <r>
    <n v="5190"/>
    <s v="US-2017-136679"/>
    <x v="237"/>
    <d v="2017-11-18T00:00:00"/>
    <x v="1"/>
    <x v="190"/>
    <x v="190"/>
    <x v="0"/>
    <x v="0"/>
    <x v="45"/>
    <x v="5"/>
    <n v="77506"/>
    <x v="2"/>
    <s v="TEC-AC-10004855"/>
    <x v="2"/>
    <x v="11"/>
    <s v="V7 USB Numeric Keypad"/>
    <n v="167.95200000000003"/>
    <n v="6"/>
    <n v="0.2"/>
    <n v="-27.292200000000001"/>
    <s v="Yes"/>
    <n v="201.54240000000004"/>
    <n v="806.16960000000017"/>
    <n v="4"/>
  </r>
  <r>
    <n v="5191"/>
    <s v="US-2017-136679"/>
    <x v="237"/>
    <d v="2017-11-18T00:00:00"/>
    <x v="1"/>
    <x v="190"/>
    <x v="190"/>
    <x v="0"/>
    <x v="0"/>
    <x v="45"/>
    <x v="5"/>
    <n v="77506"/>
    <x v="2"/>
    <s v="OFF-AR-10003582"/>
    <x v="1"/>
    <x v="6"/>
    <s v="Boston Electric Pencil Sharpener, Model 1818, Charcoal Black"/>
    <n v="45.04"/>
    <n v="2"/>
    <n v="0.2"/>
    <n v="4.5040000000000031"/>
    <s v="Yes"/>
    <n v="18.016000000000002"/>
    <n v="72.063999999999993"/>
    <n v="4"/>
  </r>
  <r>
    <n v="5192"/>
    <s v="US-2017-141943"/>
    <x v="1024"/>
    <d v="2017-05-09T00:00:00"/>
    <x v="1"/>
    <x v="213"/>
    <x v="213"/>
    <x v="0"/>
    <x v="0"/>
    <x v="8"/>
    <x v="1"/>
    <n v="94122"/>
    <x v="1"/>
    <s v="OFF-EN-10003448"/>
    <x v="1"/>
    <x v="12"/>
    <s v="Peel &amp; Seel Recycled Catalog Envelopes, Brown"/>
    <n v="23.16"/>
    <n v="2"/>
    <n v="0"/>
    <n v="11.58"/>
    <s v="NO"/>
    <n v="0"/>
    <n v="46.32"/>
    <n v="4"/>
  </r>
  <r>
    <n v="5193"/>
    <s v="CA-2014-101560"/>
    <x v="683"/>
    <d v="2014-12-01T00:00:00"/>
    <x v="0"/>
    <x v="294"/>
    <x v="294"/>
    <x v="1"/>
    <x v="0"/>
    <x v="29"/>
    <x v="20"/>
    <n v="29203"/>
    <x v="0"/>
    <s v="FUR-FU-10003773"/>
    <x v="0"/>
    <x v="5"/>
    <s v="Eldon Cleatmat Plus Chair Mats for High Pile Carpets"/>
    <n v="397.59999999999997"/>
    <n v="5"/>
    <n v="0"/>
    <n v="43.735999999999962"/>
    <s v="NO"/>
    <n v="0"/>
    <n v="1987.9999999999998"/>
    <n v="3"/>
  </r>
  <r>
    <n v="5194"/>
    <s v="CA-2014-101560"/>
    <x v="683"/>
    <d v="2014-12-01T00:00:00"/>
    <x v="0"/>
    <x v="294"/>
    <x v="294"/>
    <x v="1"/>
    <x v="0"/>
    <x v="29"/>
    <x v="20"/>
    <n v="29203"/>
    <x v="0"/>
    <s v="OFF-PA-10001363"/>
    <x v="1"/>
    <x v="10"/>
    <s v="Xerox 1933"/>
    <n v="85.96"/>
    <n v="7"/>
    <n v="0"/>
    <n v="40.401199999999996"/>
    <s v="NO"/>
    <n v="0"/>
    <n v="601.71999999999991"/>
    <n v="3"/>
  </r>
  <r>
    <n v="5195"/>
    <s v="CA-2014-101560"/>
    <x v="683"/>
    <d v="2014-12-01T00:00:00"/>
    <x v="0"/>
    <x v="294"/>
    <x v="294"/>
    <x v="1"/>
    <x v="0"/>
    <x v="29"/>
    <x v="20"/>
    <n v="29203"/>
    <x v="0"/>
    <s v="OFF-AR-10004757"/>
    <x v="1"/>
    <x v="6"/>
    <s v="Crayola Colored Pencils"/>
    <n v="13.12"/>
    <n v="4"/>
    <n v="0"/>
    <n v="4.3295999999999992"/>
    <s v="NO"/>
    <n v="0"/>
    <n v="52.48"/>
    <n v="3"/>
  </r>
  <r>
    <n v="5196"/>
    <s v="CA-2014-101560"/>
    <x v="683"/>
    <d v="2014-12-01T00:00:00"/>
    <x v="0"/>
    <x v="294"/>
    <x v="294"/>
    <x v="1"/>
    <x v="0"/>
    <x v="29"/>
    <x v="20"/>
    <n v="29203"/>
    <x v="0"/>
    <s v="OFF-BI-10000309"/>
    <x v="1"/>
    <x v="8"/>
    <s v="GBC Twin Loop Wire Binding Elements, 9/16&quot; Spine, Black"/>
    <n v="45.660000000000004"/>
    <n v="3"/>
    <n v="0"/>
    <n v="22.3734"/>
    <s v="NO"/>
    <n v="0"/>
    <n v="136.98000000000002"/>
    <n v="3"/>
  </r>
  <r>
    <n v="5197"/>
    <s v="CA-2014-159709"/>
    <x v="1025"/>
    <d v="2014-05-15T00:00:00"/>
    <x v="1"/>
    <x v="482"/>
    <x v="482"/>
    <x v="0"/>
    <x v="0"/>
    <x v="239"/>
    <x v="4"/>
    <n v="98031"/>
    <x v="1"/>
    <s v="OFF-EN-10001434"/>
    <x v="1"/>
    <x v="12"/>
    <s v="Strathmore #10 Envelopes, Ultimate White"/>
    <n v="158.13"/>
    <n v="3"/>
    <n v="0"/>
    <n v="77.483699999999999"/>
    <s v="NO"/>
    <n v="0"/>
    <n v="474.39"/>
    <n v="5"/>
  </r>
  <r>
    <n v="5198"/>
    <s v="CA-2014-159709"/>
    <x v="1025"/>
    <d v="2014-05-15T00:00:00"/>
    <x v="1"/>
    <x v="482"/>
    <x v="482"/>
    <x v="0"/>
    <x v="0"/>
    <x v="239"/>
    <x v="4"/>
    <n v="98031"/>
    <x v="1"/>
    <s v="TEC-PH-10003988"/>
    <x v="2"/>
    <x v="7"/>
    <s v="LF Elite 3D Dazzle Designer Hard Case Cover, Lf Stylus Pen and Wiper For Apple Iphone 5c Mini Lite"/>
    <n v="43.6"/>
    <n v="5"/>
    <n v="0.2"/>
    <n v="4.3600000000000012"/>
    <s v="NO"/>
    <n v="43.6"/>
    <n v="174.4"/>
    <n v="5"/>
  </r>
  <r>
    <n v="5199"/>
    <s v="CA-2016-103982"/>
    <x v="840"/>
    <d v="2016-03-08T00:00:00"/>
    <x v="1"/>
    <x v="397"/>
    <x v="397"/>
    <x v="0"/>
    <x v="0"/>
    <x v="171"/>
    <x v="5"/>
    <n v="78664"/>
    <x v="2"/>
    <s v="OFF-SU-10000151"/>
    <x v="1"/>
    <x v="14"/>
    <s v="High Speed Automatic Electric Letter Opener"/>
    <n v="3930.0720000000001"/>
    <n v="3"/>
    <n v="0.2"/>
    <n v="-786.01440000000025"/>
    <s v="NO"/>
    <n v="2358.0432000000001"/>
    <n v="9432.1728000000003"/>
    <n v="5"/>
  </r>
  <r>
    <n v="5200"/>
    <s v="CA-2016-103982"/>
    <x v="840"/>
    <d v="2016-03-08T00:00:00"/>
    <x v="1"/>
    <x v="397"/>
    <x v="397"/>
    <x v="0"/>
    <x v="0"/>
    <x v="171"/>
    <x v="5"/>
    <n v="78664"/>
    <x v="2"/>
    <s v="OFF-FA-10001332"/>
    <x v="1"/>
    <x v="13"/>
    <s v="Acco Banker's Clasps, 5 3/4&quot;-Long"/>
    <n v="2.3039999999999998"/>
    <n v="1"/>
    <n v="0.2"/>
    <n v="0.77759999999999996"/>
    <s v="NO"/>
    <n v="0.46079999999999999"/>
    <n v="1.8431999999999999"/>
    <n v="5"/>
  </r>
  <r>
    <n v="5201"/>
    <s v="CA-2016-103982"/>
    <x v="840"/>
    <d v="2016-03-08T00:00:00"/>
    <x v="1"/>
    <x v="397"/>
    <x v="397"/>
    <x v="0"/>
    <x v="0"/>
    <x v="171"/>
    <x v="5"/>
    <n v="78664"/>
    <x v="2"/>
    <s v="TEC-PH-10000895"/>
    <x v="2"/>
    <x v="7"/>
    <s v="Polycom VVX 310 VoIP phone"/>
    <n v="431.97600000000006"/>
    <n v="3"/>
    <n v="0.2"/>
    <n v="32.398200000000017"/>
    <s v="NO"/>
    <n v="259.18560000000002"/>
    <n v="1036.7424000000001"/>
    <n v="5"/>
  </r>
  <r>
    <n v="5202"/>
    <s v="CA-2016-103982"/>
    <x v="840"/>
    <d v="2016-03-08T00:00:00"/>
    <x v="1"/>
    <x v="397"/>
    <x v="397"/>
    <x v="0"/>
    <x v="0"/>
    <x v="171"/>
    <x v="5"/>
    <n v="78664"/>
    <x v="2"/>
    <s v="TEC-AC-10002857"/>
    <x v="2"/>
    <x v="11"/>
    <s v="Verbatim 25 GB 6x Blu-ray Single Layer Recordable Disc, 1/Pack"/>
    <n v="41.720000000000006"/>
    <n v="7"/>
    <n v="0.2"/>
    <n v="5.7364999999999977"/>
    <s v="NO"/>
    <n v="58.408000000000008"/>
    <n v="233.63200000000001"/>
    <n v="5"/>
  </r>
  <r>
    <n v="5203"/>
    <s v="CA-2015-142454"/>
    <x v="762"/>
    <d v="2015-08-19T00:00:00"/>
    <x v="1"/>
    <x v="681"/>
    <x v="681"/>
    <x v="0"/>
    <x v="0"/>
    <x v="182"/>
    <x v="1"/>
    <n v="94601"/>
    <x v="1"/>
    <s v="FUR-FU-10004018"/>
    <x v="0"/>
    <x v="5"/>
    <s v="Tensor Computer Mounted Lamp"/>
    <n v="104.23"/>
    <n v="7"/>
    <n v="0"/>
    <n v="28.142100000000006"/>
    <s v="NO"/>
    <n v="0"/>
    <n v="729.61"/>
    <n v="4"/>
  </r>
  <r>
    <n v="5204"/>
    <s v="CA-2015-142454"/>
    <x v="762"/>
    <d v="2015-08-19T00:00:00"/>
    <x v="1"/>
    <x v="681"/>
    <x v="681"/>
    <x v="0"/>
    <x v="0"/>
    <x v="182"/>
    <x v="1"/>
    <n v="94601"/>
    <x v="1"/>
    <s v="OFF-ST-10003638"/>
    <x v="1"/>
    <x v="4"/>
    <s v="Mobile Personal File Cube"/>
    <n v="70.260000000000005"/>
    <n v="3"/>
    <n v="0"/>
    <n v="18.970199999999998"/>
    <s v="NO"/>
    <n v="0"/>
    <n v="210.78000000000003"/>
    <n v="4"/>
  </r>
  <r>
    <n v="5205"/>
    <s v="CA-2015-102015"/>
    <x v="811"/>
    <d v="2015-09-18T00:00:00"/>
    <x v="1"/>
    <x v="612"/>
    <x v="612"/>
    <x v="0"/>
    <x v="0"/>
    <x v="109"/>
    <x v="15"/>
    <n v="13021"/>
    <x v="3"/>
    <s v="OFF-AR-10004685"/>
    <x v="1"/>
    <x v="6"/>
    <s v="Binney &amp; Smith Crayola Metallic Colored Pencils, 8-Color Set"/>
    <n v="9.26"/>
    <n v="2"/>
    <n v="0"/>
    <n v="3.0557999999999996"/>
    <s v="NO"/>
    <n v="0"/>
    <n v="18.52"/>
    <n v="6"/>
  </r>
  <r>
    <n v="5206"/>
    <s v="CA-2015-102015"/>
    <x v="811"/>
    <d v="2015-09-18T00:00:00"/>
    <x v="1"/>
    <x v="612"/>
    <x v="612"/>
    <x v="0"/>
    <x v="0"/>
    <x v="109"/>
    <x v="15"/>
    <n v="13021"/>
    <x v="3"/>
    <s v="OFF-ST-10001713"/>
    <x v="1"/>
    <x v="4"/>
    <s v="Gould Plastics 9-Pocket Panel Bin, 18-3/8w x 5-1/4d x 20-1/2h, Black"/>
    <n v="105.98"/>
    <n v="2"/>
    <n v="0"/>
    <n v="4.2391999999999967"/>
    <s v="NO"/>
    <n v="0"/>
    <n v="211.96"/>
    <n v="6"/>
  </r>
  <r>
    <n v="5207"/>
    <s v="CA-2015-102015"/>
    <x v="811"/>
    <d v="2015-09-18T00:00:00"/>
    <x v="1"/>
    <x v="612"/>
    <x v="612"/>
    <x v="0"/>
    <x v="0"/>
    <x v="109"/>
    <x v="15"/>
    <n v="13021"/>
    <x v="3"/>
    <s v="OFF-FA-10000490"/>
    <x v="1"/>
    <x v="13"/>
    <s v="OIC Binder Clips, Mini, 1/4&quot; Capacity, Black"/>
    <n v="1.24"/>
    <n v="1"/>
    <n v="0"/>
    <n v="0.58279999999999998"/>
    <s v="NO"/>
    <n v="0"/>
    <n v="1.24"/>
    <n v="6"/>
  </r>
  <r>
    <n v="5208"/>
    <s v="CA-2015-102015"/>
    <x v="811"/>
    <d v="2015-09-18T00:00:00"/>
    <x v="1"/>
    <x v="612"/>
    <x v="612"/>
    <x v="0"/>
    <x v="0"/>
    <x v="109"/>
    <x v="15"/>
    <n v="13021"/>
    <x v="3"/>
    <s v="OFF-LA-10002043"/>
    <x v="1"/>
    <x v="2"/>
    <s v="Avery 489"/>
    <n v="20.7"/>
    <n v="2"/>
    <n v="0"/>
    <n v="9.9359999999999999"/>
    <s v="NO"/>
    <n v="0"/>
    <n v="41.4"/>
    <n v="6"/>
  </r>
  <r>
    <n v="5209"/>
    <s v="CA-2015-102015"/>
    <x v="811"/>
    <d v="2015-09-18T00:00:00"/>
    <x v="1"/>
    <x v="612"/>
    <x v="612"/>
    <x v="0"/>
    <x v="0"/>
    <x v="109"/>
    <x v="15"/>
    <n v="13021"/>
    <x v="3"/>
    <s v="OFF-PA-10002464"/>
    <x v="1"/>
    <x v="10"/>
    <s v="HP Office Recycled Paper (20Lb. and 87 Bright)"/>
    <n v="28.900000000000002"/>
    <n v="5"/>
    <n v="0"/>
    <n v="14.161000000000001"/>
    <s v="NO"/>
    <n v="0"/>
    <n v="144.5"/>
    <n v="6"/>
  </r>
  <r>
    <n v="5210"/>
    <s v="CA-2015-102015"/>
    <x v="811"/>
    <d v="2015-09-18T00:00:00"/>
    <x v="1"/>
    <x v="612"/>
    <x v="612"/>
    <x v="0"/>
    <x v="0"/>
    <x v="109"/>
    <x v="15"/>
    <n v="13021"/>
    <x v="3"/>
    <s v="OFF-EN-10002504"/>
    <x v="1"/>
    <x v="12"/>
    <s v="Tyvek  Top-Opening Peel &amp; Seel Envelopes, Plain White"/>
    <n v="27.18"/>
    <n v="1"/>
    <n v="0"/>
    <n v="12.7746"/>
    <s v="NO"/>
    <n v="0"/>
    <n v="27.18"/>
    <n v="6"/>
  </r>
  <r>
    <n v="5211"/>
    <s v="CA-2015-156755"/>
    <x v="1026"/>
    <d v="2015-01-18T00:00:00"/>
    <x v="1"/>
    <x v="453"/>
    <x v="453"/>
    <x v="1"/>
    <x v="0"/>
    <x v="46"/>
    <x v="13"/>
    <n v="19711"/>
    <x v="3"/>
    <s v="OFF-ST-10002615"/>
    <x v="1"/>
    <x v="4"/>
    <s v="Dual Level, Single-Width Filing Carts"/>
    <n v="465.18"/>
    <n v="3"/>
    <n v="0"/>
    <n v="120.94680000000001"/>
    <s v="NO"/>
    <n v="0"/>
    <n v="1395.54"/>
    <n v="6"/>
  </r>
  <r>
    <n v="5212"/>
    <s v="CA-2015-130876"/>
    <x v="793"/>
    <d v="2015-05-16T00:00:00"/>
    <x v="0"/>
    <x v="616"/>
    <x v="616"/>
    <x v="0"/>
    <x v="0"/>
    <x v="20"/>
    <x v="15"/>
    <n v="10024"/>
    <x v="3"/>
    <s v="OFF-ST-10004258"/>
    <x v="1"/>
    <x v="4"/>
    <s v="Portable Personal File Box"/>
    <n v="36.630000000000003"/>
    <n v="3"/>
    <n v="0"/>
    <n v="9.8901000000000039"/>
    <s v="NO"/>
    <n v="0"/>
    <n v="109.89000000000001"/>
    <n v="4"/>
  </r>
  <r>
    <n v="5213"/>
    <s v="CA-2016-145898"/>
    <x v="182"/>
    <d v="2016-09-26T00:00:00"/>
    <x v="3"/>
    <x v="320"/>
    <x v="320"/>
    <x v="0"/>
    <x v="0"/>
    <x v="56"/>
    <x v="1"/>
    <n v="92374"/>
    <x v="1"/>
    <s v="OFF-ST-10004507"/>
    <x v="1"/>
    <x v="4"/>
    <s v="Advantus Rolling Storage Box"/>
    <n v="51.449999999999996"/>
    <n v="3"/>
    <n v="0"/>
    <n v="13.891499999999999"/>
    <s v="NO"/>
    <n v="0"/>
    <n v="154.35"/>
    <n v="0"/>
  </r>
  <r>
    <n v="5214"/>
    <s v="CA-2016-145898"/>
    <x v="182"/>
    <d v="2016-09-26T00:00:00"/>
    <x v="3"/>
    <x v="320"/>
    <x v="320"/>
    <x v="0"/>
    <x v="0"/>
    <x v="56"/>
    <x v="1"/>
    <n v="92374"/>
    <x v="1"/>
    <s v="OFF-LA-10000262"/>
    <x v="1"/>
    <x v="2"/>
    <s v="Avery 494"/>
    <n v="7.83"/>
    <n v="3"/>
    <n v="0"/>
    <n v="3.6017999999999999"/>
    <s v="NO"/>
    <n v="0"/>
    <n v="23.490000000000002"/>
    <n v="0"/>
  </r>
  <r>
    <n v="5215"/>
    <s v="CA-2016-145898"/>
    <x v="182"/>
    <d v="2016-09-26T00:00:00"/>
    <x v="3"/>
    <x v="320"/>
    <x v="320"/>
    <x v="0"/>
    <x v="0"/>
    <x v="56"/>
    <x v="1"/>
    <n v="92374"/>
    <x v="1"/>
    <s v="OFF-AR-10002445"/>
    <x v="1"/>
    <x v="6"/>
    <s v="SANFORD Major Accent Highlighters"/>
    <n v="35.4"/>
    <n v="5"/>
    <n v="0"/>
    <n v="13.452000000000002"/>
    <s v="NO"/>
    <n v="0"/>
    <n v="177"/>
    <n v="0"/>
  </r>
  <r>
    <n v="5216"/>
    <s v="CA-2016-145898"/>
    <x v="182"/>
    <d v="2016-09-26T00:00:00"/>
    <x v="3"/>
    <x v="320"/>
    <x v="320"/>
    <x v="0"/>
    <x v="0"/>
    <x v="56"/>
    <x v="1"/>
    <n v="92374"/>
    <x v="1"/>
    <s v="OFF-PA-10001667"/>
    <x v="1"/>
    <x v="10"/>
    <s v="Great White Multi-Use Recycled Paper (20Lb. and 84 Bright)"/>
    <n v="29.900000000000002"/>
    <n v="5"/>
    <n v="0"/>
    <n v="13.454999999999998"/>
    <s v="NO"/>
    <n v="0"/>
    <n v="149.5"/>
    <n v="0"/>
  </r>
  <r>
    <n v="5217"/>
    <s v="US-2017-159562"/>
    <x v="428"/>
    <d v="2017-09-15T00:00:00"/>
    <x v="1"/>
    <x v="677"/>
    <x v="677"/>
    <x v="0"/>
    <x v="0"/>
    <x v="43"/>
    <x v="12"/>
    <n v="48066"/>
    <x v="2"/>
    <s v="OFF-EN-10000461"/>
    <x v="1"/>
    <x v="12"/>
    <s v="#10- 4 1/8&quot; x 9 1/2&quot; Recycled Envelopes"/>
    <n v="17.48"/>
    <n v="2"/>
    <n v="0"/>
    <n v="8.2156000000000002"/>
    <s v="NO"/>
    <n v="0"/>
    <n v="34.96"/>
    <n v="6"/>
  </r>
  <r>
    <n v="5218"/>
    <s v="CA-2017-134635"/>
    <x v="4"/>
    <d v="2017-04-17T00:00:00"/>
    <x v="0"/>
    <x v="374"/>
    <x v="374"/>
    <x v="1"/>
    <x v="0"/>
    <x v="1"/>
    <x v="1"/>
    <n v="90049"/>
    <x v="1"/>
    <s v="OFF-PA-10002254"/>
    <x v="1"/>
    <x v="10"/>
    <s v="Xerox 1883"/>
    <n v="79.14"/>
    <n v="3"/>
    <n v="0"/>
    <n v="36.404399999999995"/>
    <s v="NO"/>
    <n v="0"/>
    <n v="237.42000000000002"/>
    <n v="2"/>
  </r>
  <r>
    <n v="5219"/>
    <s v="CA-2017-167080"/>
    <x v="193"/>
    <d v="2017-06-14T00:00:00"/>
    <x v="1"/>
    <x v="18"/>
    <x v="18"/>
    <x v="1"/>
    <x v="0"/>
    <x v="20"/>
    <x v="15"/>
    <n v="10011"/>
    <x v="3"/>
    <s v="OFF-AR-10001868"/>
    <x v="1"/>
    <x v="6"/>
    <s v="Prang Dustless Chalk Sticks"/>
    <n v="8.4"/>
    <n v="5"/>
    <n v="0"/>
    <n v="4.2"/>
    <s v="NO"/>
    <n v="0"/>
    <n v="42"/>
    <n v="4"/>
  </r>
  <r>
    <n v="5220"/>
    <s v="CA-2017-145653"/>
    <x v="853"/>
    <d v="2017-09-01T00:00:00"/>
    <x v="3"/>
    <x v="222"/>
    <x v="222"/>
    <x v="0"/>
    <x v="0"/>
    <x v="66"/>
    <x v="12"/>
    <n v="48205"/>
    <x v="2"/>
    <s v="FUR-CH-10004875"/>
    <x v="0"/>
    <x v="1"/>
    <s v="Harbour Creations 67200 Series Stacking Chairs"/>
    <n v="498.26000000000005"/>
    <n v="7"/>
    <n v="0"/>
    <n v="134.53020000000001"/>
    <s v="NO"/>
    <n v="0"/>
    <n v="3487.82"/>
    <n v="0"/>
  </r>
  <r>
    <n v="5221"/>
    <s v="CA-2014-140487"/>
    <x v="1027"/>
    <d v="2014-06-20T00:00:00"/>
    <x v="1"/>
    <x v="676"/>
    <x v="676"/>
    <x v="2"/>
    <x v="0"/>
    <x v="66"/>
    <x v="12"/>
    <n v="48234"/>
    <x v="2"/>
    <s v="FUR-BO-10000711"/>
    <x v="0"/>
    <x v="0"/>
    <s v="Hon Metal Bookcases, Gray"/>
    <n v="212.94"/>
    <n v="3"/>
    <n v="0"/>
    <n v="57.4938"/>
    <s v="NO"/>
    <n v="0"/>
    <n v="638.81999999999994"/>
    <n v="6"/>
  </r>
  <r>
    <n v="5222"/>
    <s v="CA-2017-117401"/>
    <x v="796"/>
    <d v="2017-05-22T00:00:00"/>
    <x v="0"/>
    <x v="452"/>
    <x v="452"/>
    <x v="2"/>
    <x v="0"/>
    <x v="24"/>
    <x v="25"/>
    <n v="65807"/>
    <x v="2"/>
    <s v="OFF-AP-10000938"/>
    <x v="1"/>
    <x v="9"/>
    <s v="Avanti 1.7 Cu. Ft. Refrigerator"/>
    <n v="706.86"/>
    <n v="7"/>
    <n v="0"/>
    <n v="197.92079999999999"/>
    <s v="NO"/>
    <n v="0"/>
    <n v="4948.0200000000004"/>
    <n v="4"/>
  </r>
  <r>
    <n v="5223"/>
    <s v="CA-2017-117401"/>
    <x v="796"/>
    <d v="2017-05-22T00:00:00"/>
    <x v="0"/>
    <x v="452"/>
    <x v="452"/>
    <x v="2"/>
    <x v="0"/>
    <x v="24"/>
    <x v="25"/>
    <n v="65807"/>
    <x v="2"/>
    <s v="TEC-PH-10003555"/>
    <x v="2"/>
    <x v="7"/>
    <s v="Motorola HK250 Universal Bluetooth Headset"/>
    <n v="114.94999999999999"/>
    <n v="5"/>
    <n v="0"/>
    <n v="2.2990000000000066"/>
    <s v="NO"/>
    <n v="0"/>
    <n v="574.75"/>
    <n v="4"/>
  </r>
  <r>
    <n v="5224"/>
    <s v="CA-2017-117401"/>
    <x v="796"/>
    <d v="2017-05-22T00:00:00"/>
    <x v="0"/>
    <x v="452"/>
    <x v="452"/>
    <x v="2"/>
    <x v="0"/>
    <x v="24"/>
    <x v="25"/>
    <n v="65807"/>
    <x v="2"/>
    <s v="OFF-BI-10001267"/>
    <x v="1"/>
    <x v="8"/>
    <s v="Universal Recycled Hanging Pressboard Report Binders, Letter Size"/>
    <n v="43.19"/>
    <n v="7"/>
    <n v="0"/>
    <n v="20.731199999999998"/>
    <s v="NO"/>
    <n v="0"/>
    <n v="302.33"/>
    <n v="4"/>
  </r>
  <r>
    <n v="5225"/>
    <s v="US-2017-109582"/>
    <x v="510"/>
    <d v="2017-09-17T00:00:00"/>
    <x v="0"/>
    <x v="622"/>
    <x v="622"/>
    <x v="0"/>
    <x v="0"/>
    <x v="1"/>
    <x v="1"/>
    <n v="90036"/>
    <x v="1"/>
    <s v="OFF-PA-10004071"/>
    <x v="1"/>
    <x v="10"/>
    <s v="Eaton Premium Continuous-Feed Paper, 25% Cotton, Letter Size, White, 1000 Shts/Box"/>
    <n v="166.44"/>
    <n v="3"/>
    <n v="0"/>
    <n v="79.891199999999998"/>
    <s v="NO"/>
    <n v="0"/>
    <n v="499.32"/>
    <n v="5"/>
  </r>
  <r>
    <n v="5226"/>
    <s v="CA-2016-119865"/>
    <x v="1028"/>
    <d v="2016-06-26T00:00:00"/>
    <x v="1"/>
    <x v="548"/>
    <x v="548"/>
    <x v="0"/>
    <x v="0"/>
    <x v="20"/>
    <x v="15"/>
    <n v="10011"/>
    <x v="3"/>
    <s v="OFF-BI-10001553"/>
    <x v="1"/>
    <x v="8"/>
    <s v="SpineVue Locking Slant-D Ring Binders by Cardinal"/>
    <n v="36.56"/>
    <n v="5"/>
    <n v="0.2"/>
    <n v="12.795999999999999"/>
    <s v="NO"/>
    <n v="36.56"/>
    <n v="146.24"/>
    <n v="5"/>
  </r>
  <r>
    <n v="5227"/>
    <s v="CA-2016-119865"/>
    <x v="1028"/>
    <d v="2016-06-26T00:00:00"/>
    <x v="1"/>
    <x v="548"/>
    <x v="548"/>
    <x v="0"/>
    <x v="0"/>
    <x v="20"/>
    <x v="15"/>
    <n v="10011"/>
    <x v="3"/>
    <s v="OFF-BI-10003007"/>
    <x v="1"/>
    <x v="8"/>
    <s v="Premium Transparent Presentation Covers, No Pattern/Clear, 8 1/2&quot; x 11&quot;"/>
    <n v="186.14400000000001"/>
    <n v="6"/>
    <n v="0.2"/>
    <n v="60.496799999999993"/>
    <s v="NO"/>
    <n v="223.37280000000001"/>
    <n v="893.49120000000005"/>
    <n v="5"/>
  </r>
  <r>
    <n v="5228"/>
    <s v="CA-2016-119865"/>
    <x v="1028"/>
    <d v="2016-06-26T00:00:00"/>
    <x v="1"/>
    <x v="548"/>
    <x v="548"/>
    <x v="0"/>
    <x v="0"/>
    <x v="20"/>
    <x v="15"/>
    <n v="10011"/>
    <x v="3"/>
    <s v="FUR-BO-10003272"/>
    <x v="0"/>
    <x v="0"/>
    <s v="O'Sullivan Living Dimensions 5-Shelf Bookcases"/>
    <n v="353.56799999999998"/>
    <n v="2"/>
    <n v="0.2"/>
    <n v="-44.196000000000026"/>
    <s v="NO"/>
    <n v="141.4272"/>
    <n v="565.7088"/>
    <n v="5"/>
  </r>
  <r>
    <n v="5229"/>
    <s v="US-2014-147648"/>
    <x v="35"/>
    <d v="2014-12-01T00:00:00"/>
    <x v="1"/>
    <x v="60"/>
    <x v="60"/>
    <x v="2"/>
    <x v="0"/>
    <x v="8"/>
    <x v="1"/>
    <n v="94109"/>
    <x v="1"/>
    <s v="OFF-PA-10001033"/>
    <x v="1"/>
    <x v="10"/>
    <s v="Xerox 1893"/>
    <n v="81.98"/>
    <n v="2"/>
    <n v="0"/>
    <n v="40.170200000000001"/>
    <s v="NO"/>
    <n v="0"/>
    <n v="163.96"/>
    <n v="5"/>
  </r>
  <r>
    <n v="5230"/>
    <s v="CA-2017-124436"/>
    <x v="498"/>
    <d v="2017-03-22T00:00:00"/>
    <x v="0"/>
    <x v="193"/>
    <x v="193"/>
    <x v="0"/>
    <x v="0"/>
    <x v="201"/>
    <x v="1"/>
    <n v="93727"/>
    <x v="1"/>
    <s v="OFF-BI-10001553"/>
    <x v="1"/>
    <x v="8"/>
    <s v="SpineVue Locking Slant-D Ring Binders by Cardinal"/>
    <n v="14.624000000000002"/>
    <n v="2"/>
    <n v="0.2"/>
    <n v="5.1183999999999994"/>
    <s v="NO"/>
    <n v="5.8496000000000015"/>
    <n v="23.398400000000002"/>
    <n v="3"/>
  </r>
  <r>
    <n v="5231"/>
    <s v="CA-2017-124436"/>
    <x v="498"/>
    <d v="2017-03-22T00:00:00"/>
    <x v="0"/>
    <x v="193"/>
    <x v="193"/>
    <x v="0"/>
    <x v="0"/>
    <x v="201"/>
    <x v="1"/>
    <n v="93727"/>
    <x v="1"/>
    <s v="FUR-TA-10001095"/>
    <x v="0"/>
    <x v="3"/>
    <s v="Chromcraft Round Conference Tables"/>
    <n v="697.16"/>
    <n v="5"/>
    <n v="0.2"/>
    <n v="8.7144999999999868"/>
    <s v="NO"/>
    <n v="697.16"/>
    <n v="2788.64"/>
    <n v="3"/>
  </r>
  <r>
    <n v="5232"/>
    <s v="CA-2017-124436"/>
    <x v="498"/>
    <d v="2017-03-22T00:00:00"/>
    <x v="0"/>
    <x v="193"/>
    <x v="193"/>
    <x v="0"/>
    <x v="0"/>
    <x v="201"/>
    <x v="1"/>
    <n v="93727"/>
    <x v="1"/>
    <s v="FUR-FU-10001185"/>
    <x v="0"/>
    <x v="5"/>
    <s v="Advantus Employee of the Month Certificate Frame, 11 x 13-1/2"/>
    <n v="30.93"/>
    <n v="1"/>
    <n v="0"/>
    <n v="12.6813"/>
    <s v="NO"/>
    <n v="0"/>
    <n v="30.93"/>
    <n v="3"/>
  </r>
  <r>
    <n v="5233"/>
    <s v="CA-2017-124436"/>
    <x v="498"/>
    <d v="2017-03-22T00:00:00"/>
    <x v="0"/>
    <x v="193"/>
    <x v="193"/>
    <x v="0"/>
    <x v="0"/>
    <x v="201"/>
    <x v="1"/>
    <n v="93727"/>
    <x v="1"/>
    <s v="OFF-BI-10000343"/>
    <x v="1"/>
    <x v="8"/>
    <s v="Pressboard Covers with Storage Hooks, 9 1/2&quot; x 11&quot;, Light Blue"/>
    <n v="27.496000000000002"/>
    <n v="7"/>
    <n v="0.2"/>
    <n v="9.2798999999999996"/>
    <s v="NO"/>
    <n v="38.494400000000006"/>
    <n v="153.9776"/>
    <n v="3"/>
  </r>
  <r>
    <n v="5234"/>
    <s v="CA-2014-115084"/>
    <x v="638"/>
    <d v="2014-10-22T00:00:00"/>
    <x v="1"/>
    <x v="624"/>
    <x v="624"/>
    <x v="1"/>
    <x v="0"/>
    <x v="379"/>
    <x v="36"/>
    <n v="71854"/>
    <x v="0"/>
    <s v="FUR-CH-10004626"/>
    <x v="0"/>
    <x v="1"/>
    <s v="Office Star Flex Back Scooter Chair with Aluminum Finish Frame"/>
    <n v="605.34"/>
    <n v="6"/>
    <n v="0"/>
    <n v="145.2816"/>
    <s v="NO"/>
    <n v="0"/>
    <n v="3632.04"/>
    <n v="4"/>
  </r>
  <r>
    <n v="5235"/>
    <s v="CA-2017-131037"/>
    <x v="1029"/>
    <d v="2017-08-23T00:00:00"/>
    <x v="2"/>
    <x v="746"/>
    <x v="746"/>
    <x v="0"/>
    <x v="0"/>
    <x v="8"/>
    <x v="1"/>
    <n v="94110"/>
    <x v="1"/>
    <s v="FUR-TA-10001768"/>
    <x v="0"/>
    <x v="3"/>
    <s v="Hon Racetrack Conference Tables"/>
    <n v="210.00800000000001"/>
    <n v="1"/>
    <n v="0.2"/>
    <n v="2.625099999999982"/>
    <s v="NO"/>
    <n v="42.001600000000003"/>
    <n v="168.00640000000001"/>
    <n v="1"/>
  </r>
  <r>
    <n v="5236"/>
    <s v="CA-2016-111143"/>
    <x v="258"/>
    <d v="2016-11-22T00:00:00"/>
    <x v="2"/>
    <x v="640"/>
    <x v="640"/>
    <x v="1"/>
    <x v="0"/>
    <x v="245"/>
    <x v="14"/>
    <n v="46203"/>
    <x v="2"/>
    <s v="OFF-AP-10001947"/>
    <x v="1"/>
    <x v="9"/>
    <s v="Acco 6 Outlet Guardian Premium Plus Surge Suppressor"/>
    <n v="54.96"/>
    <n v="3"/>
    <n v="0"/>
    <n v="15.938399999999998"/>
    <s v="NO"/>
    <n v="0"/>
    <n v="164.88"/>
    <n v="3"/>
  </r>
  <r>
    <n v="5237"/>
    <s v="CA-2014-166744"/>
    <x v="59"/>
    <d v="2014-09-24T00:00:00"/>
    <x v="1"/>
    <x v="35"/>
    <x v="35"/>
    <x v="0"/>
    <x v="0"/>
    <x v="29"/>
    <x v="39"/>
    <n v="21044"/>
    <x v="3"/>
    <s v="FUR-FU-10004952"/>
    <x v="0"/>
    <x v="5"/>
    <s v="C-Line Cubicle Keepers Polyproplyene Holder w/Velcro Back, 8-1/2x11, 25/Bx"/>
    <n v="164.22"/>
    <n v="3"/>
    <n v="0"/>
    <n v="50.908200000000001"/>
    <s v="Yes"/>
    <n v="0"/>
    <n v="492.65999999999997"/>
    <n v="4"/>
  </r>
  <r>
    <n v="5238"/>
    <s v="CA-2014-166744"/>
    <x v="59"/>
    <d v="2014-09-24T00:00:00"/>
    <x v="1"/>
    <x v="35"/>
    <x v="35"/>
    <x v="0"/>
    <x v="0"/>
    <x v="29"/>
    <x v="39"/>
    <n v="21044"/>
    <x v="3"/>
    <s v="FUR-BO-10001337"/>
    <x v="0"/>
    <x v="0"/>
    <s v="O'Sullivan Living Dimensions 2-Shelf Bookcases"/>
    <n v="362.94"/>
    <n v="3"/>
    <n v="0"/>
    <n v="36.293999999999997"/>
    <s v="Yes"/>
    <n v="0"/>
    <n v="1088.82"/>
    <n v="4"/>
  </r>
  <r>
    <n v="5239"/>
    <s v="CA-2014-166744"/>
    <x v="59"/>
    <d v="2014-09-24T00:00:00"/>
    <x v="1"/>
    <x v="35"/>
    <x v="35"/>
    <x v="0"/>
    <x v="0"/>
    <x v="29"/>
    <x v="39"/>
    <n v="21044"/>
    <x v="3"/>
    <s v="TEC-AC-10003628"/>
    <x v="2"/>
    <x v="11"/>
    <s v="Logitech 910-002974 M325 Wireless Mouse for Web Scrolling"/>
    <n v="59.98"/>
    <n v="2"/>
    <n v="0"/>
    <n v="26.391200000000005"/>
    <s v="Yes"/>
    <n v="0"/>
    <n v="119.96"/>
    <n v="4"/>
  </r>
  <r>
    <n v="5240"/>
    <s v="CA-2016-116561"/>
    <x v="108"/>
    <d v="2016-09-17T00:00:00"/>
    <x v="1"/>
    <x v="686"/>
    <x v="686"/>
    <x v="0"/>
    <x v="0"/>
    <x v="49"/>
    <x v="1"/>
    <n v="95123"/>
    <x v="1"/>
    <s v="OFF-ST-10004186"/>
    <x v="1"/>
    <x v="4"/>
    <s v="Stur-D-Stor Shelving, Vertical 5-Shelf: 72&quot;H x 36&quot;W x 18 1/2&quot;D"/>
    <n v="332.94"/>
    <n v="3"/>
    <n v="0"/>
    <n v="6.6587999999999994"/>
    <s v="NO"/>
    <n v="0"/>
    <n v="998.81999999999994"/>
    <n v="6"/>
  </r>
  <r>
    <n v="5241"/>
    <s v="CA-2016-116561"/>
    <x v="108"/>
    <d v="2016-09-17T00:00:00"/>
    <x v="1"/>
    <x v="686"/>
    <x v="686"/>
    <x v="0"/>
    <x v="0"/>
    <x v="49"/>
    <x v="1"/>
    <n v="95123"/>
    <x v="1"/>
    <s v="OFF-BI-10001658"/>
    <x v="1"/>
    <x v="8"/>
    <s v="GBC Standard Therm-A-Bind Covers"/>
    <n v="39.872000000000007"/>
    <n v="2"/>
    <n v="0.2"/>
    <n v="12.958399999999999"/>
    <s v="NO"/>
    <n v="15.948800000000004"/>
    <n v="63.795200000000008"/>
    <n v="6"/>
  </r>
  <r>
    <n v="5242"/>
    <s v="CA-2016-110730"/>
    <x v="713"/>
    <d v="2016-09-26T00:00:00"/>
    <x v="0"/>
    <x v="698"/>
    <x v="698"/>
    <x v="1"/>
    <x v="0"/>
    <x v="4"/>
    <x v="4"/>
    <n v="98115"/>
    <x v="1"/>
    <s v="OFF-SU-10004737"/>
    <x v="1"/>
    <x v="14"/>
    <s v="Acme Design Stainless Steel Bent Scissors"/>
    <n v="13.68"/>
    <n v="2"/>
    <n v="0"/>
    <n v="3.6936"/>
    <s v="NO"/>
    <n v="0"/>
    <n v="27.36"/>
    <n v="3"/>
  </r>
  <r>
    <n v="5243"/>
    <s v="CA-2017-146367"/>
    <x v="1018"/>
    <d v="2017-08-08T00:00:00"/>
    <x v="1"/>
    <x v="447"/>
    <x v="447"/>
    <x v="1"/>
    <x v="0"/>
    <x v="238"/>
    <x v="5"/>
    <n v="75007"/>
    <x v="2"/>
    <s v="OFF-BI-10002827"/>
    <x v="1"/>
    <x v="8"/>
    <s v="Avery Durable Poly Binders"/>
    <n v="3.3179999999999996"/>
    <n v="3"/>
    <n v="0.8"/>
    <n v="-5.6406000000000018"/>
    <s v="NO"/>
    <n v="7.9631999999999996"/>
    <n v="1.9907999999999992"/>
    <n v="4"/>
  </r>
  <r>
    <n v="5244"/>
    <s v="CA-2016-149454"/>
    <x v="197"/>
    <d v="2016-07-26T00:00:00"/>
    <x v="2"/>
    <x v="454"/>
    <x v="454"/>
    <x v="2"/>
    <x v="0"/>
    <x v="81"/>
    <x v="17"/>
    <n v="22204"/>
    <x v="0"/>
    <s v="OFF-BI-10003694"/>
    <x v="1"/>
    <x v="8"/>
    <s v="Avery 3 1/2&quot; Diskette Storage Pages, 10/Pack"/>
    <n v="10.44"/>
    <n v="1"/>
    <n v="0"/>
    <n v="4.8023999999999996"/>
    <s v="NO"/>
    <n v="0"/>
    <n v="10.44"/>
    <n v="1"/>
  </r>
  <r>
    <n v="5245"/>
    <s v="CA-2016-156265"/>
    <x v="1030"/>
    <d v="2016-08-04T00:00:00"/>
    <x v="0"/>
    <x v="292"/>
    <x v="292"/>
    <x v="1"/>
    <x v="0"/>
    <x v="1"/>
    <x v="1"/>
    <n v="90032"/>
    <x v="1"/>
    <s v="FUR-TA-10001691"/>
    <x v="0"/>
    <x v="3"/>
    <s v="Barricks Non-Folding Utility Table with Steel Legs, Laminate Tops"/>
    <n v="136.46400000000003"/>
    <n v="2"/>
    <n v="0.2"/>
    <n v="15.352199999999989"/>
    <s v="NO"/>
    <n v="54.585600000000014"/>
    <n v="218.34240000000005"/>
    <n v="2"/>
  </r>
  <r>
    <n v="5246"/>
    <s v="CA-2016-156265"/>
    <x v="1030"/>
    <d v="2016-08-04T00:00:00"/>
    <x v="0"/>
    <x v="292"/>
    <x v="292"/>
    <x v="1"/>
    <x v="0"/>
    <x v="1"/>
    <x v="1"/>
    <n v="90032"/>
    <x v="1"/>
    <s v="TEC-PH-10001918"/>
    <x v="2"/>
    <x v="7"/>
    <s v="Nortel Business Series Terminal T7208 Digital phone"/>
    <n v="333.57600000000002"/>
    <n v="3"/>
    <n v="0.2"/>
    <n v="33.357600000000019"/>
    <s v="NO"/>
    <n v="200.14560000000003"/>
    <n v="800.58240000000001"/>
    <n v="2"/>
  </r>
  <r>
    <n v="5247"/>
    <s v="CA-2016-156265"/>
    <x v="1030"/>
    <d v="2016-08-04T00:00:00"/>
    <x v="0"/>
    <x v="292"/>
    <x v="292"/>
    <x v="1"/>
    <x v="0"/>
    <x v="1"/>
    <x v="1"/>
    <n v="90032"/>
    <x v="1"/>
    <s v="OFF-BI-10000285"/>
    <x v="1"/>
    <x v="8"/>
    <s v="XtraLife ClearVue Slant-D Ring Binders by Cardinal"/>
    <n v="12.544"/>
    <n v="2"/>
    <n v="0.2"/>
    <n v="4.7039999999999997"/>
    <s v="NO"/>
    <n v="5.0176000000000007"/>
    <n v="20.070399999999999"/>
    <n v="2"/>
  </r>
  <r>
    <n v="5248"/>
    <s v="US-2015-168914"/>
    <x v="1031"/>
    <d v="2015-05-27T00:00:00"/>
    <x v="1"/>
    <x v="32"/>
    <x v="32"/>
    <x v="0"/>
    <x v="0"/>
    <x v="436"/>
    <x v="10"/>
    <n v="60423"/>
    <x v="2"/>
    <s v="OFF-AP-10000358"/>
    <x v="1"/>
    <x v="9"/>
    <s v="Fellowes Basic Home/Office Series Surge Protectors"/>
    <n v="20.767999999999997"/>
    <n v="8"/>
    <n v="0.8"/>
    <n v="-52.958400000000012"/>
    <s v="NO"/>
    <n v="132.9152"/>
    <n v="33.228799999999978"/>
    <n v="6"/>
  </r>
  <r>
    <n v="5249"/>
    <s v="US-2017-110989"/>
    <x v="132"/>
    <d v="2017-11-05T00:00:00"/>
    <x v="0"/>
    <x v="412"/>
    <x v="412"/>
    <x v="0"/>
    <x v="0"/>
    <x v="4"/>
    <x v="4"/>
    <n v="98105"/>
    <x v="1"/>
    <s v="TEC-AC-10002345"/>
    <x v="2"/>
    <x v="11"/>
    <s v="HP Standard 104 key PS/2 Keyboard"/>
    <n v="43.5"/>
    <n v="3"/>
    <n v="0"/>
    <n v="10.875"/>
    <s v="NO"/>
    <n v="0"/>
    <n v="130.5"/>
    <n v="2"/>
  </r>
  <r>
    <n v="5250"/>
    <s v="CA-2015-106215"/>
    <x v="392"/>
    <d v="2015-04-21T00:00:00"/>
    <x v="1"/>
    <x v="272"/>
    <x v="272"/>
    <x v="1"/>
    <x v="0"/>
    <x v="10"/>
    <x v="9"/>
    <n v="19143"/>
    <x v="3"/>
    <s v="OFF-FA-10001229"/>
    <x v="1"/>
    <x v="13"/>
    <s v="Staples"/>
    <n v="12.576000000000001"/>
    <n v="4"/>
    <n v="0.2"/>
    <n v="4.0871999999999993"/>
    <s v="NO"/>
    <n v="10.0608"/>
    <n v="40.243200000000002"/>
    <n v="5"/>
  </r>
  <r>
    <n v="5251"/>
    <s v="US-2016-169369"/>
    <x v="939"/>
    <d v="2016-12-18T00:00:00"/>
    <x v="1"/>
    <x v="685"/>
    <x v="685"/>
    <x v="0"/>
    <x v="0"/>
    <x v="38"/>
    <x v="32"/>
    <n v="31907"/>
    <x v="0"/>
    <s v="TEC-AC-10001314"/>
    <x v="2"/>
    <x v="11"/>
    <s v="Case Logic 2.4GHz Wireless Keyboard"/>
    <n v="249.95000000000002"/>
    <n v="5"/>
    <n v="0"/>
    <n v="19.995999999999974"/>
    <s v="NO"/>
    <n v="0"/>
    <n v="1249.75"/>
    <n v="6"/>
  </r>
  <r>
    <n v="5252"/>
    <s v="US-2016-169369"/>
    <x v="939"/>
    <d v="2016-12-18T00:00:00"/>
    <x v="1"/>
    <x v="685"/>
    <x v="685"/>
    <x v="0"/>
    <x v="0"/>
    <x v="38"/>
    <x v="32"/>
    <n v="31907"/>
    <x v="0"/>
    <s v="OFF-PA-10004438"/>
    <x v="1"/>
    <x v="10"/>
    <s v="Xerox 1907"/>
    <n v="49.12"/>
    <n v="4"/>
    <n v="0"/>
    <n v="23.086399999999998"/>
    <s v="NO"/>
    <n v="0"/>
    <n v="196.48"/>
    <n v="6"/>
  </r>
  <r>
    <n v="5253"/>
    <s v="CA-2015-132318"/>
    <x v="628"/>
    <d v="2015-11-02T00:00:00"/>
    <x v="2"/>
    <x v="627"/>
    <x v="627"/>
    <x v="0"/>
    <x v="0"/>
    <x v="173"/>
    <x v="17"/>
    <n v="23464"/>
    <x v="0"/>
    <s v="OFF-AP-10000026"/>
    <x v="1"/>
    <x v="9"/>
    <s v="Tripp Lite Isotel 6 Outlet Surge Protector with Fax/Modem Protection"/>
    <n v="182.91"/>
    <n v="3"/>
    <n v="0"/>
    <n v="53.043899999999979"/>
    <s v="NO"/>
    <n v="0"/>
    <n v="548.73"/>
    <n v="3"/>
  </r>
  <r>
    <n v="5254"/>
    <s v="US-2014-131982"/>
    <x v="1009"/>
    <d v="2014-03-11T00:00:00"/>
    <x v="0"/>
    <x v="472"/>
    <x v="472"/>
    <x v="2"/>
    <x v="0"/>
    <x v="96"/>
    <x v="4"/>
    <n v="98198"/>
    <x v="1"/>
    <s v="OFF-BI-10004224"/>
    <x v="1"/>
    <x v="8"/>
    <s v="Catalog Binders with Expanding Posts"/>
    <n v="107.64800000000001"/>
    <n v="2"/>
    <n v="0.2"/>
    <n v="33.639999999999986"/>
    <s v="NO"/>
    <n v="43.059200000000004"/>
    <n v="172.23680000000002"/>
    <n v="4"/>
  </r>
  <r>
    <n v="5255"/>
    <s v="CA-2015-125185"/>
    <x v="616"/>
    <d v="2015-03-07T00:00:00"/>
    <x v="0"/>
    <x v="124"/>
    <x v="124"/>
    <x v="1"/>
    <x v="0"/>
    <x v="437"/>
    <x v="9"/>
    <n v="18018"/>
    <x v="3"/>
    <s v="FUR-CH-10002647"/>
    <x v="0"/>
    <x v="1"/>
    <s v="Situations Contoured Folding Chairs, 4/Set"/>
    <n v="99.372"/>
    <n v="2"/>
    <n v="0.3"/>
    <n v="-7.0979999999999919"/>
    <s v="NO"/>
    <n v="59.623199999999997"/>
    <n v="139.1208"/>
    <n v="2"/>
  </r>
  <r>
    <n v="5256"/>
    <s v="CA-2015-125185"/>
    <x v="616"/>
    <d v="2015-03-07T00:00:00"/>
    <x v="0"/>
    <x v="124"/>
    <x v="124"/>
    <x v="1"/>
    <x v="0"/>
    <x v="437"/>
    <x v="9"/>
    <n v="18018"/>
    <x v="3"/>
    <s v="FUR-FU-10003247"/>
    <x v="0"/>
    <x v="5"/>
    <s v="36X48 HARDFLOOR CHAIRMAT"/>
    <n v="33.568000000000005"/>
    <n v="2"/>
    <n v="0.2"/>
    <n v="-5.4548000000000041"/>
    <s v="NO"/>
    <n v="13.427200000000003"/>
    <n v="53.708800000000011"/>
    <n v="2"/>
  </r>
  <r>
    <n v="5257"/>
    <s v="CA-2016-130078"/>
    <x v="590"/>
    <d v="2016-08-14T00:00:00"/>
    <x v="1"/>
    <x v="230"/>
    <x v="230"/>
    <x v="0"/>
    <x v="0"/>
    <x v="268"/>
    <x v="26"/>
    <n v="73120"/>
    <x v="2"/>
    <s v="OFF-PA-10003270"/>
    <x v="1"/>
    <x v="10"/>
    <s v="Xerox 1954"/>
    <n v="10.56"/>
    <n v="2"/>
    <n v="0"/>
    <n v="4.7519999999999998"/>
    <s v="NO"/>
    <n v="0"/>
    <n v="21.12"/>
    <n v="6"/>
  </r>
  <r>
    <n v="5258"/>
    <s v="US-2017-114034"/>
    <x v="1032"/>
    <d v="2017-01-08T00:00:00"/>
    <x v="1"/>
    <x v="111"/>
    <x v="111"/>
    <x v="0"/>
    <x v="0"/>
    <x v="277"/>
    <x v="1"/>
    <n v="91730"/>
    <x v="1"/>
    <s v="OFF-PA-10004735"/>
    <x v="1"/>
    <x v="10"/>
    <s v="Xerox 1905"/>
    <n v="38.880000000000003"/>
    <n v="6"/>
    <n v="0"/>
    <n v="18.662400000000002"/>
    <s v="NO"/>
    <n v="0"/>
    <n v="233.28000000000003"/>
    <n v="5"/>
  </r>
  <r>
    <n v="5259"/>
    <s v="US-2017-115595"/>
    <x v="449"/>
    <d v="2017-10-11T00:00:00"/>
    <x v="2"/>
    <x v="190"/>
    <x v="190"/>
    <x v="0"/>
    <x v="0"/>
    <x v="1"/>
    <x v="1"/>
    <n v="90032"/>
    <x v="1"/>
    <s v="OFF-PA-10001745"/>
    <x v="1"/>
    <x v="10"/>
    <s v="Wirebound Message Books, 2 7/8&quot; x 5&quot;, 3 Forms per Page"/>
    <n v="35.200000000000003"/>
    <n v="5"/>
    <n v="0"/>
    <n v="16.543999999999997"/>
    <s v="NO"/>
    <n v="0"/>
    <n v="176"/>
    <n v="2"/>
  </r>
  <r>
    <n v="5260"/>
    <s v="CA-2017-158722"/>
    <x v="179"/>
    <d v="2017-10-26T00:00:00"/>
    <x v="1"/>
    <x v="15"/>
    <x v="15"/>
    <x v="2"/>
    <x v="0"/>
    <x v="10"/>
    <x v="9"/>
    <n v="19120"/>
    <x v="3"/>
    <s v="OFF-PA-10000176"/>
    <x v="1"/>
    <x v="10"/>
    <s v="Xerox 1887"/>
    <n v="45.527999999999999"/>
    <n v="3"/>
    <n v="0.2"/>
    <n v="15.934799999999997"/>
    <s v="NO"/>
    <n v="27.316800000000001"/>
    <n v="109.2672"/>
    <n v="6"/>
  </r>
  <r>
    <n v="5261"/>
    <s v="CA-2014-105165"/>
    <x v="557"/>
    <d v="2014-09-10T00:00:00"/>
    <x v="2"/>
    <x v="449"/>
    <x v="449"/>
    <x v="2"/>
    <x v="0"/>
    <x v="12"/>
    <x v="5"/>
    <n v="77036"/>
    <x v="2"/>
    <s v="TEC-PH-10000675"/>
    <x v="2"/>
    <x v="7"/>
    <s v="Panasonic KX TS3282B Corded phone"/>
    <n v="196.77600000000001"/>
    <n v="3"/>
    <n v="0.2"/>
    <n v="14.758199999999995"/>
    <s v="NO"/>
    <n v="118.0656"/>
    <n v="472.26239999999996"/>
    <n v="3"/>
  </r>
  <r>
    <n v="5262"/>
    <s v="CA-2014-105165"/>
    <x v="557"/>
    <d v="2014-09-10T00:00:00"/>
    <x v="2"/>
    <x v="449"/>
    <x v="449"/>
    <x v="2"/>
    <x v="0"/>
    <x v="12"/>
    <x v="5"/>
    <n v="77036"/>
    <x v="2"/>
    <s v="OFF-BI-10000050"/>
    <x v="1"/>
    <x v="8"/>
    <s v="Angle-D Binders with Locking Rings, Label Holders"/>
    <n v="2.9199999999999995"/>
    <n v="2"/>
    <n v="0.8"/>
    <n v="-4.8180000000000005"/>
    <s v="NO"/>
    <n v="4.6719999999999997"/>
    <n v="1.1679999999999993"/>
    <n v="3"/>
  </r>
  <r>
    <n v="5263"/>
    <s v="CA-2014-105165"/>
    <x v="557"/>
    <d v="2014-09-10T00:00:00"/>
    <x v="2"/>
    <x v="449"/>
    <x v="449"/>
    <x v="2"/>
    <x v="0"/>
    <x v="12"/>
    <x v="5"/>
    <n v="77036"/>
    <x v="2"/>
    <s v="FUR-TA-10004154"/>
    <x v="0"/>
    <x v="3"/>
    <s v="Riverside Furniture Oval Coffee Table, Oval End Table, End Table with Drawer"/>
    <n v="200.79500000000002"/>
    <n v="1"/>
    <n v="0.3"/>
    <n v="-22.948000000000008"/>
    <s v="NO"/>
    <n v="60.238500000000002"/>
    <n v="140.55650000000003"/>
    <n v="3"/>
  </r>
  <r>
    <n v="5264"/>
    <s v="CA-2014-105165"/>
    <x v="557"/>
    <d v="2014-09-10T00:00:00"/>
    <x v="2"/>
    <x v="449"/>
    <x v="449"/>
    <x v="2"/>
    <x v="0"/>
    <x v="12"/>
    <x v="5"/>
    <n v="77036"/>
    <x v="2"/>
    <s v="TEC-AC-10002718"/>
    <x v="2"/>
    <x v="11"/>
    <s v="Belkin Standard 104 key USB Keyboard"/>
    <n v="46.688000000000002"/>
    <n v="4"/>
    <n v="0.2"/>
    <n v="-2.9180000000000028"/>
    <s v="NO"/>
    <n v="37.3504"/>
    <n v="149.4016"/>
    <n v="3"/>
  </r>
  <r>
    <n v="5265"/>
    <s v="CA-2014-105165"/>
    <x v="557"/>
    <d v="2014-09-10T00:00:00"/>
    <x v="2"/>
    <x v="449"/>
    <x v="449"/>
    <x v="2"/>
    <x v="0"/>
    <x v="12"/>
    <x v="5"/>
    <n v="77036"/>
    <x v="2"/>
    <s v="OFF-AR-10003179"/>
    <x v="1"/>
    <x v="6"/>
    <s v="Dixon Ticonderoga Core-Lock Colored Pencils"/>
    <n v="21.864000000000001"/>
    <n v="3"/>
    <n v="0.2"/>
    <n v="3.5528999999999984"/>
    <s v="NO"/>
    <n v="13.118400000000001"/>
    <n v="52.473599999999998"/>
    <n v="3"/>
  </r>
  <r>
    <n v="5266"/>
    <s v="CA-2017-147452"/>
    <x v="1033"/>
    <d v="2017-10-03T00:00:00"/>
    <x v="2"/>
    <x v="688"/>
    <x v="688"/>
    <x v="1"/>
    <x v="0"/>
    <x v="4"/>
    <x v="4"/>
    <n v="98103"/>
    <x v="1"/>
    <s v="OFF-PA-10001838"/>
    <x v="1"/>
    <x v="10"/>
    <s v="Adams Telephone Message Book W/Dividers/Space For Phone Numbers, 5 1/4&quot;X8 1/2&quot;, 300/Messages"/>
    <n v="11.76"/>
    <n v="2"/>
    <n v="0"/>
    <n v="5.7623999999999995"/>
    <s v="Yes"/>
    <n v="0"/>
    <n v="23.52"/>
    <n v="3"/>
  </r>
  <r>
    <n v="5267"/>
    <s v="CA-2017-147452"/>
    <x v="1033"/>
    <d v="2017-10-03T00:00:00"/>
    <x v="2"/>
    <x v="688"/>
    <x v="688"/>
    <x v="1"/>
    <x v="0"/>
    <x v="4"/>
    <x v="4"/>
    <n v="98103"/>
    <x v="1"/>
    <s v="OFF-PA-10004039"/>
    <x v="1"/>
    <x v="10"/>
    <s v="Xerox 1882"/>
    <n v="167.94"/>
    <n v="3"/>
    <n v="0"/>
    <n v="82.290599999999998"/>
    <s v="Yes"/>
    <n v="0"/>
    <n v="503.82"/>
    <n v="3"/>
  </r>
  <r>
    <n v="5268"/>
    <s v="CA-2017-147452"/>
    <x v="1033"/>
    <d v="2017-10-03T00:00:00"/>
    <x v="2"/>
    <x v="688"/>
    <x v="688"/>
    <x v="1"/>
    <x v="0"/>
    <x v="4"/>
    <x v="4"/>
    <n v="98103"/>
    <x v="1"/>
    <s v="OFF-AP-10001626"/>
    <x v="1"/>
    <x v="9"/>
    <s v="Commercial WindTunnel Clean Air Upright Vacuum, Replacement Belts, Filtration Bags"/>
    <n v="3.89"/>
    <n v="1"/>
    <n v="0"/>
    <n v="1.0114000000000001"/>
    <s v="Yes"/>
    <n v="0"/>
    <n v="3.89"/>
    <n v="3"/>
  </r>
  <r>
    <n v="5269"/>
    <s v="US-2017-114657"/>
    <x v="673"/>
    <d v="2017-11-21T00:00:00"/>
    <x v="1"/>
    <x v="414"/>
    <x v="414"/>
    <x v="2"/>
    <x v="0"/>
    <x v="181"/>
    <x v="15"/>
    <n v="10701"/>
    <x v="3"/>
    <s v="TEC-MA-10003173"/>
    <x v="2"/>
    <x v="15"/>
    <s v="Hewlett-Packard 300S Scientific Calculator"/>
    <n v="52.44"/>
    <n v="4"/>
    <n v="0"/>
    <n v="24.122399999999995"/>
    <s v="NO"/>
    <n v="0"/>
    <n v="209.76"/>
    <n v="5"/>
  </r>
  <r>
    <n v="5270"/>
    <s v="CA-2017-144484"/>
    <x v="220"/>
    <d v="2017-09-11T00:00:00"/>
    <x v="3"/>
    <x v="90"/>
    <x v="90"/>
    <x v="0"/>
    <x v="0"/>
    <x v="8"/>
    <x v="1"/>
    <n v="94110"/>
    <x v="1"/>
    <s v="FUR-FU-10000260"/>
    <x v="0"/>
    <x v="5"/>
    <s v="6&quot; Cubicle Wall Clock, Black"/>
    <n v="32.36"/>
    <n v="4"/>
    <n v="0"/>
    <n v="11.6496"/>
    <s v="NO"/>
    <n v="0"/>
    <n v="129.44"/>
    <n v="0"/>
  </r>
  <r>
    <n v="5271"/>
    <s v="CA-2017-144484"/>
    <x v="220"/>
    <d v="2017-09-11T00:00:00"/>
    <x v="3"/>
    <x v="90"/>
    <x v="90"/>
    <x v="0"/>
    <x v="0"/>
    <x v="8"/>
    <x v="1"/>
    <n v="94110"/>
    <x v="1"/>
    <s v="OFF-AP-10004487"/>
    <x v="1"/>
    <x v="9"/>
    <s v="Kensington 4 Outlet MasterPiece Compact Power Control Center"/>
    <n v="406.59999999999997"/>
    <n v="5"/>
    <n v="0"/>
    <n v="113.84799999999998"/>
    <s v="NO"/>
    <n v="0"/>
    <n v="2032.9999999999998"/>
    <n v="0"/>
  </r>
  <r>
    <n v="5272"/>
    <s v="CA-2017-125913"/>
    <x v="1034"/>
    <d v="2017-01-16T00:00:00"/>
    <x v="3"/>
    <x v="705"/>
    <x v="705"/>
    <x v="1"/>
    <x v="0"/>
    <x v="1"/>
    <x v="1"/>
    <n v="90008"/>
    <x v="1"/>
    <s v="FUR-FU-10001487"/>
    <x v="0"/>
    <x v="5"/>
    <s v="Eldon Expressions Wood and Plastic Desk Accessories, Cherry Wood"/>
    <n v="27.92"/>
    <n v="4"/>
    <n v="0"/>
    <n v="8.0967999999999982"/>
    <s v="NO"/>
    <n v="0"/>
    <n v="111.68"/>
    <n v="0"/>
  </r>
  <r>
    <n v="5273"/>
    <s v="CA-2017-125913"/>
    <x v="1034"/>
    <d v="2017-01-16T00:00:00"/>
    <x v="3"/>
    <x v="705"/>
    <x v="705"/>
    <x v="1"/>
    <x v="0"/>
    <x v="1"/>
    <x v="1"/>
    <n v="90008"/>
    <x v="1"/>
    <s v="FUR-TA-10001520"/>
    <x v="0"/>
    <x v="3"/>
    <s v="Lesro Sheffield Collection Coffee Table, End Table, Center Table, Corner Table"/>
    <n v="399.67200000000003"/>
    <n v="7"/>
    <n v="0.2"/>
    <n v="-14.987700000000061"/>
    <s v="NO"/>
    <n v="559.5408000000001"/>
    <n v="2238.1632"/>
    <n v="0"/>
  </r>
  <r>
    <n v="5274"/>
    <s v="US-2016-158309"/>
    <x v="491"/>
    <d v="2016-11-29T00:00:00"/>
    <x v="2"/>
    <x v="50"/>
    <x v="50"/>
    <x v="2"/>
    <x v="0"/>
    <x v="100"/>
    <x v="2"/>
    <n v="33142"/>
    <x v="0"/>
    <s v="OFF-BI-10000145"/>
    <x v="1"/>
    <x v="8"/>
    <s v="Zipper Ring Binder Pockets"/>
    <n v="3.7440000000000007"/>
    <n v="4"/>
    <n v="0.7"/>
    <n v="-2.6207999999999991"/>
    <s v="NO"/>
    <n v="10.483200000000002"/>
    <n v="4.4928000000000008"/>
    <n v="3"/>
  </r>
  <r>
    <n v="5275"/>
    <s v="CA-2015-162887"/>
    <x v="209"/>
    <d v="2015-11-09T00:00:00"/>
    <x v="0"/>
    <x v="647"/>
    <x v="647"/>
    <x v="0"/>
    <x v="0"/>
    <x v="140"/>
    <x v="42"/>
    <s v="05408"/>
    <x v="3"/>
    <s v="FUR-CH-10000595"/>
    <x v="0"/>
    <x v="1"/>
    <s v="Safco Contoured Stacking Chairs"/>
    <n v="715.2"/>
    <n v="3"/>
    <n v="0"/>
    <n v="178.79999999999998"/>
    <s v="NO"/>
    <n v="0"/>
    <n v="2145.6000000000004"/>
    <n v="2"/>
  </r>
  <r>
    <n v="5276"/>
    <s v="CA-2017-147333"/>
    <x v="817"/>
    <d v="2017-12-20T00:00:00"/>
    <x v="1"/>
    <x v="126"/>
    <x v="126"/>
    <x v="1"/>
    <x v="0"/>
    <x v="115"/>
    <x v="36"/>
    <n v="72701"/>
    <x v="0"/>
    <s v="TEC-AC-10004469"/>
    <x v="2"/>
    <x v="11"/>
    <s v="Microsoft Sculpt Comfort Mouse"/>
    <n v="159.80000000000001"/>
    <n v="4"/>
    <n v="0"/>
    <n v="70.312000000000012"/>
    <s v="NO"/>
    <n v="0"/>
    <n v="639.20000000000005"/>
    <n v="6"/>
  </r>
  <r>
    <n v="5277"/>
    <s v="CA-2017-147333"/>
    <x v="817"/>
    <d v="2017-12-20T00:00:00"/>
    <x v="1"/>
    <x v="126"/>
    <x v="126"/>
    <x v="1"/>
    <x v="0"/>
    <x v="115"/>
    <x v="36"/>
    <n v="72701"/>
    <x v="0"/>
    <s v="TEC-AC-10003038"/>
    <x v="2"/>
    <x v="11"/>
    <s v="Kingston Digital DataTraveler 16GB USB 2.0"/>
    <n v="44.75"/>
    <n v="5"/>
    <n v="0"/>
    <n v="8.5024999999999942"/>
    <s v="NO"/>
    <n v="0"/>
    <n v="223.75"/>
    <n v="6"/>
  </r>
  <r>
    <n v="5278"/>
    <s v="CA-2014-113859"/>
    <x v="103"/>
    <d v="2014-09-17T00:00:00"/>
    <x v="1"/>
    <x v="604"/>
    <x v="604"/>
    <x v="2"/>
    <x v="0"/>
    <x v="372"/>
    <x v="5"/>
    <n v="79762"/>
    <x v="2"/>
    <s v="FUR-CH-10004698"/>
    <x v="0"/>
    <x v="1"/>
    <s v="Padded Folding Chairs, Black, 4/Carton"/>
    <n v="340.11599999999999"/>
    <n v="6"/>
    <n v="0.3"/>
    <n v="-9.717599999999976"/>
    <s v="NO"/>
    <n v="612.2088"/>
    <n v="1428.4872"/>
    <n v="4"/>
  </r>
  <r>
    <n v="5279"/>
    <s v="CA-2014-159681"/>
    <x v="1035"/>
    <d v="2014-12-13T00:00:00"/>
    <x v="1"/>
    <x v="138"/>
    <x v="138"/>
    <x v="0"/>
    <x v="0"/>
    <x v="173"/>
    <x v="17"/>
    <n v="23464"/>
    <x v="0"/>
    <s v="OFF-PA-10003641"/>
    <x v="1"/>
    <x v="10"/>
    <s v="Xerox 1909"/>
    <n v="105.52"/>
    <n v="4"/>
    <n v="0"/>
    <n v="48.539199999999994"/>
    <s v="NO"/>
    <n v="0"/>
    <n v="422.08"/>
    <n v="6"/>
  </r>
  <r>
    <n v="5280"/>
    <s v="US-2017-104094"/>
    <x v="210"/>
    <d v="2017-09-11T00:00:00"/>
    <x v="1"/>
    <x v="165"/>
    <x v="165"/>
    <x v="0"/>
    <x v="0"/>
    <x v="158"/>
    <x v="6"/>
    <n v="53209"/>
    <x v="2"/>
    <s v="TEC-AC-10002134"/>
    <x v="2"/>
    <x v="11"/>
    <s v="Rosewill 107 Normal Keys USB Wired Standard Keyboard"/>
    <n v="13.48"/>
    <n v="1"/>
    <n v="0"/>
    <n v="1.8872"/>
    <s v="NO"/>
    <n v="0"/>
    <n v="13.48"/>
    <n v="4"/>
  </r>
  <r>
    <n v="5281"/>
    <s v="CA-2017-152709"/>
    <x v="566"/>
    <d v="2017-10-12T00:00:00"/>
    <x v="1"/>
    <x v="203"/>
    <x v="203"/>
    <x v="0"/>
    <x v="0"/>
    <x v="66"/>
    <x v="12"/>
    <n v="48234"/>
    <x v="2"/>
    <s v="OFF-ST-10001837"/>
    <x v="1"/>
    <x v="4"/>
    <s v="SAFCO Mobile Desk Side File, Wire Frame"/>
    <n v="85.52"/>
    <n v="2"/>
    <n v="0"/>
    <n v="22.235199999999999"/>
    <s v="NO"/>
    <n v="0"/>
    <n v="171.04"/>
    <n v="5"/>
  </r>
  <r>
    <n v="5282"/>
    <s v="CA-2015-105158"/>
    <x v="577"/>
    <d v="2015-09-10T00:00:00"/>
    <x v="1"/>
    <x v="133"/>
    <x v="133"/>
    <x v="1"/>
    <x v="0"/>
    <x v="30"/>
    <x v="11"/>
    <n v="55901"/>
    <x v="2"/>
    <s v="FUR-FU-10001706"/>
    <x v="0"/>
    <x v="5"/>
    <s v="Longer-Life Soft White Bulbs"/>
    <n v="6.16"/>
    <n v="2"/>
    <n v="0"/>
    <n v="2.9567999999999999"/>
    <s v="Yes"/>
    <n v="0"/>
    <n v="12.32"/>
    <n v="5"/>
  </r>
  <r>
    <n v="5283"/>
    <s v="CA-2015-105158"/>
    <x v="577"/>
    <d v="2015-09-10T00:00:00"/>
    <x v="1"/>
    <x v="133"/>
    <x v="133"/>
    <x v="1"/>
    <x v="0"/>
    <x v="30"/>
    <x v="11"/>
    <n v="55901"/>
    <x v="2"/>
    <s v="OFF-PA-10001970"/>
    <x v="1"/>
    <x v="10"/>
    <s v="Xerox 1881"/>
    <n v="36.839999999999996"/>
    <n v="3"/>
    <n v="0"/>
    <n v="17.314799999999998"/>
    <s v="Yes"/>
    <n v="0"/>
    <n v="110.51999999999998"/>
    <n v="5"/>
  </r>
  <r>
    <n v="5284"/>
    <s v="CA-2014-133424"/>
    <x v="809"/>
    <d v="2014-04-04T00:00:00"/>
    <x v="1"/>
    <x v="114"/>
    <x v="114"/>
    <x v="1"/>
    <x v="0"/>
    <x v="4"/>
    <x v="4"/>
    <n v="98105"/>
    <x v="1"/>
    <s v="OFF-ST-10002957"/>
    <x v="1"/>
    <x v="4"/>
    <s v="Sterilite Show Offs Storage Containers"/>
    <n v="15.84"/>
    <n v="3"/>
    <n v="0"/>
    <n v="0"/>
    <s v="NO"/>
    <n v="0"/>
    <n v="47.519999999999996"/>
    <n v="5"/>
  </r>
  <r>
    <n v="5285"/>
    <s v="CA-2014-133424"/>
    <x v="809"/>
    <d v="2014-04-04T00:00:00"/>
    <x v="1"/>
    <x v="114"/>
    <x v="114"/>
    <x v="1"/>
    <x v="0"/>
    <x v="4"/>
    <x v="4"/>
    <n v="98105"/>
    <x v="1"/>
    <s v="OFF-LA-10002312"/>
    <x v="1"/>
    <x v="2"/>
    <s v="Avery 490"/>
    <n v="44.400000000000006"/>
    <n v="3"/>
    <n v="0"/>
    <n v="22.200000000000003"/>
    <s v="NO"/>
    <n v="0"/>
    <n v="133.20000000000002"/>
    <n v="5"/>
  </r>
  <r>
    <n v="5286"/>
    <s v="CA-2017-105991"/>
    <x v="1024"/>
    <d v="2017-05-06T00:00:00"/>
    <x v="2"/>
    <x v="293"/>
    <x v="293"/>
    <x v="0"/>
    <x v="0"/>
    <x v="103"/>
    <x v="22"/>
    <n v="80027"/>
    <x v="1"/>
    <s v="OFF-EN-10002600"/>
    <x v="1"/>
    <x v="12"/>
    <s v="Redi-Strip #10 Envelopes, 4 1/8 x 9 1/2"/>
    <n v="21.240000000000002"/>
    <n v="9"/>
    <n v="0.2"/>
    <n v="7.4339999999999993"/>
    <s v="NO"/>
    <n v="38.232000000000006"/>
    <n v="152.92800000000003"/>
    <n v="1"/>
  </r>
  <r>
    <n v="5287"/>
    <s v="CA-2017-105991"/>
    <x v="1024"/>
    <d v="2017-05-06T00:00:00"/>
    <x v="2"/>
    <x v="293"/>
    <x v="293"/>
    <x v="0"/>
    <x v="0"/>
    <x v="103"/>
    <x v="22"/>
    <n v="80027"/>
    <x v="1"/>
    <s v="OFF-BI-10003274"/>
    <x v="1"/>
    <x v="8"/>
    <s v="Avery Durable Slant Ring Binders, No Labels"/>
    <n v="9.5520000000000014"/>
    <n v="8"/>
    <n v="0.7"/>
    <n v="-7.3231999999999999"/>
    <s v="NO"/>
    <n v="53.491200000000006"/>
    <n v="22.924800000000005"/>
    <n v="1"/>
  </r>
  <r>
    <n v="5288"/>
    <s v="CA-2017-105991"/>
    <x v="1024"/>
    <d v="2017-05-06T00:00:00"/>
    <x v="2"/>
    <x v="293"/>
    <x v="293"/>
    <x v="0"/>
    <x v="0"/>
    <x v="103"/>
    <x v="22"/>
    <n v="80027"/>
    <x v="1"/>
    <s v="FUR-BO-10004467"/>
    <x v="0"/>
    <x v="0"/>
    <s v="Bestar Classic Bookcase"/>
    <n v="89.991000000000014"/>
    <n v="3"/>
    <n v="0.7"/>
    <n v="-152.9847"/>
    <s v="NO"/>
    <n v="188.98110000000003"/>
    <n v="80.991900000000044"/>
    <n v="1"/>
  </r>
  <r>
    <n v="5289"/>
    <s v="US-2017-136784"/>
    <x v="504"/>
    <d v="2017-05-05T00:00:00"/>
    <x v="1"/>
    <x v="57"/>
    <x v="57"/>
    <x v="2"/>
    <x v="0"/>
    <x v="8"/>
    <x v="1"/>
    <n v="94122"/>
    <x v="1"/>
    <s v="OFF-PA-10000675"/>
    <x v="1"/>
    <x v="10"/>
    <s v="Xerox 1919"/>
    <n v="163.96"/>
    <n v="4"/>
    <n v="0"/>
    <n v="80.340400000000002"/>
    <s v="NO"/>
    <n v="0"/>
    <n v="655.84"/>
    <n v="5"/>
  </r>
  <r>
    <n v="5290"/>
    <s v="CA-2014-146283"/>
    <x v="78"/>
    <d v="2014-09-15T00:00:00"/>
    <x v="1"/>
    <x v="446"/>
    <x v="446"/>
    <x v="0"/>
    <x v="0"/>
    <x v="12"/>
    <x v="5"/>
    <n v="77036"/>
    <x v="2"/>
    <s v="OFF-PA-10002259"/>
    <x v="1"/>
    <x v="10"/>
    <s v="Geographics Note Cards, Blank, White, 8 1/2&quot; x 11&quot;"/>
    <n v="17.904"/>
    <n v="2"/>
    <n v="0.2"/>
    <n v="6.2664"/>
    <s v="NO"/>
    <n v="7.1616"/>
    <n v="28.6464"/>
    <n v="7"/>
  </r>
  <r>
    <n v="5291"/>
    <s v="CA-2014-146283"/>
    <x v="78"/>
    <d v="2014-09-15T00:00:00"/>
    <x v="1"/>
    <x v="446"/>
    <x v="446"/>
    <x v="0"/>
    <x v="0"/>
    <x v="12"/>
    <x v="5"/>
    <n v="77036"/>
    <x v="2"/>
    <s v="FUR-CH-10004287"/>
    <x v="0"/>
    <x v="1"/>
    <s v="SAFCO Arco Folding Chair"/>
    <n v="966.69999999999982"/>
    <n v="5"/>
    <n v="0.3"/>
    <n v="-13.810000000000116"/>
    <s v="NO"/>
    <n v="1450.0499999999997"/>
    <n v="3383.4499999999994"/>
    <n v="7"/>
  </r>
  <r>
    <n v="5292"/>
    <s v="CA-2014-146283"/>
    <x v="78"/>
    <d v="2014-09-15T00:00:00"/>
    <x v="1"/>
    <x v="446"/>
    <x v="446"/>
    <x v="0"/>
    <x v="0"/>
    <x v="12"/>
    <x v="5"/>
    <n v="77036"/>
    <x v="2"/>
    <s v="OFF-PA-10000482"/>
    <x v="1"/>
    <x v="10"/>
    <s v="Snap-A-Way Black Print Carbonless Ruled Speed Letter, Triplicate"/>
    <n v="182.11199999999999"/>
    <n v="6"/>
    <n v="0.2"/>
    <n v="61.46279999999998"/>
    <s v="NO"/>
    <n v="218.53440000000001"/>
    <n v="874.13760000000002"/>
    <n v="7"/>
  </r>
  <r>
    <n v="5293"/>
    <s v="CA-2017-151218"/>
    <x v="308"/>
    <d v="2017-06-23T00:00:00"/>
    <x v="2"/>
    <x v="307"/>
    <x v="307"/>
    <x v="0"/>
    <x v="0"/>
    <x v="100"/>
    <x v="2"/>
    <n v="33180"/>
    <x v="0"/>
    <s v="OFF-ST-10004835"/>
    <x v="1"/>
    <x v="4"/>
    <s v="Plastic Stacking Crates &amp; Casters"/>
    <n v="4.4640000000000004"/>
    <n v="1"/>
    <n v="0.2"/>
    <n v="0.33479999999999999"/>
    <s v="NO"/>
    <n v="0.89280000000000015"/>
    <n v="3.5712000000000002"/>
    <n v="3"/>
  </r>
  <r>
    <n v="5294"/>
    <s v="CA-2015-111073"/>
    <x v="207"/>
    <d v="2015-12-30T00:00:00"/>
    <x v="1"/>
    <x v="498"/>
    <x v="498"/>
    <x v="0"/>
    <x v="0"/>
    <x v="64"/>
    <x v="24"/>
    <n v="44256"/>
    <x v="3"/>
    <s v="FUR-TA-10004086"/>
    <x v="0"/>
    <x v="3"/>
    <s v="KI Adjustable-Height Table"/>
    <n v="51.588000000000001"/>
    <n v="1"/>
    <n v="0.4"/>
    <n v="-15.476400000000005"/>
    <s v="NO"/>
    <n v="20.635200000000001"/>
    <n v="30.9528"/>
    <n v="4"/>
  </r>
  <r>
    <n v="5295"/>
    <s v="CA-2017-144883"/>
    <x v="733"/>
    <d v="2017-08-19T00:00:00"/>
    <x v="1"/>
    <x v="635"/>
    <x v="635"/>
    <x v="1"/>
    <x v="0"/>
    <x v="43"/>
    <x v="11"/>
    <n v="55113"/>
    <x v="2"/>
    <s v="OFF-LA-10000305"/>
    <x v="1"/>
    <x v="2"/>
    <s v="Avery 495"/>
    <n v="50.4"/>
    <n v="8"/>
    <n v="0"/>
    <n v="23.183999999999997"/>
    <s v="NO"/>
    <n v="0"/>
    <n v="403.2"/>
    <n v="4"/>
  </r>
  <r>
    <n v="5296"/>
    <s v="CA-2017-142174"/>
    <x v="168"/>
    <d v="2017-03-09T00:00:00"/>
    <x v="1"/>
    <x v="24"/>
    <x v="24"/>
    <x v="0"/>
    <x v="0"/>
    <x v="12"/>
    <x v="5"/>
    <n v="77041"/>
    <x v="2"/>
    <s v="OFF-PA-10000806"/>
    <x v="1"/>
    <x v="10"/>
    <s v="Xerox 1934"/>
    <n v="89.567999999999998"/>
    <n v="2"/>
    <n v="0.2"/>
    <n v="32.468400000000003"/>
    <s v="NO"/>
    <n v="35.827199999999998"/>
    <n v="143.30879999999999"/>
    <n v="5"/>
  </r>
  <r>
    <n v="5297"/>
    <s v="CA-2017-108791"/>
    <x v="944"/>
    <d v="2017-07-31T00:00:00"/>
    <x v="1"/>
    <x v="746"/>
    <x v="746"/>
    <x v="0"/>
    <x v="0"/>
    <x v="181"/>
    <x v="15"/>
    <n v="10701"/>
    <x v="3"/>
    <s v="FUR-FU-10004018"/>
    <x v="0"/>
    <x v="5"/>
    <s v="Tensor Computer Mounted Lamp"/>
    <n v="14.89"/>
    <n v="1"/>
    <n v="0"/>
    <n v="4.0203000000000007"/>
    <s v="NO"/>
    <n v="0"/>
    <n v="14.89"/>
    <n v="4"/>
  </r>
  <r>
    <n v="5298"/>
    <s v="CA-2017-108791"/>
    <x v="944"/>
    <d v="2017-07-31T00:00:00"/>
    <x v="1"/>
    <x v="746"/>
    <x v="746"/>
    <x v="0"/>
    <x v="0"/>
    <x v="181"/>
    <x v="15"/>
    <n v="10701"/>
    <x v="3"/>
    <s v="TEC-PH-10002660"/>
    <x v="2"/>
    <x v="7"/>
    <s v="Nortel Networks T7316 E Nt8 B27"/>
    <n v="543.91999999999996"/>
    <n v="8"/>
    <n v="0"/>
    <n v="135.98000000000002"/>
    <s v="NO"/>
    <n v="0"/>
    <n v="4351.3599999999997"/>
    <n v="4"/>
  </r>
  <r>
    <n v="5299"/>
    <s v="CA-2016-106656"/>
    <x v="713"/>
    <d v="2016-09-26T00:00:00"/>
    <x v="2"/>
    <x v="1"/>
    <x v="1"/>
    <x v="1"/>
    <x v="0"/>
    <x v="70"/>
    <x v="1"/>
    <n v="92037"/>
    <x v="1"/>
    <s v="OFF-EN-10001509"/>
    <x v="1"/>
    <x v="12"/>
    <s v="Poly String Tie Envelopes"/>
    <n v="4.08"/>
    <n v="2"/>
    <n v="0"/>
    <n v="1.9175999999999997"/>
    <s v="NO"/>
    <n v="0"/>
    <n v="8.16"/>
    <n v="3"/>
  </r>
  <r>
    <n v="5300"/>
    <s v="CA-2016-106656"/>
    <x v="713"/>
    <d v="2016-09-26T00:00:00"/>
    <x v="2"/>
    <x v="1"/>
    <x v="1"/>
    <x v="1"/>
    <x v="0"/>
    <x v="70"/>
    <x v="1"/>
    <n v="92037"/>
    <x v="1"/>
    <s v="OFF-LA-10003148"/>
    <x v="1"/>
    <x v="2"/>
    <s v="Avery 51"/>
    <n v="18.899999999999999"/>
    <n v="3"/>
    <n v="0"/>
    <n v="8.6939999999999991"/>
    <s v="NO"/>
    <n v="0"/>
    <n v="56.699999999999996"/>
    <n v="3"/>
  </r>
  <r>
    <n v="5301"/>
    <s v="CA-2016-113831"/>
    <x v="198"/>
    <d v="2016-06-03T00:00:00"/>
    <x v="1"/>
    <x v="706"/>
    <x v="706"/>
    <x v="1"/>
    <x v="0"/>
    <x v="24"/>
    <x v="17"/>
    <n v="22153"/>
    <x v="0"/>
    <s v="FUR-TA-10002645"/>
    <x v="0"/>
    <x v="3"/>
    <s v="Hon Rectangular Conference Tables"/>
    <n v="2275.5"/>
    <n v="10"/>
    <n v="0"/>
    <n v="386.83499999999981"/>
    <s v="NO"/>
    <n v="0"/>
    <n v="22755"/>
    <n v="4"/>
  </r>
  <r>
    <n v="5302"/>
    <s v="CA-2016-113831"/>
    <x v="198"/>
    <d v="2016-06-03T00:00:00"/>
    <x v="1"/>
    <x v="706"/>
    <x v="706"/>
    <x v="1"/>
    <x v="0"/>
    <x v="24"/>
    <x v="17"/>
    <n v="22153"/>
    <x v="0"/>
    <s v="TEC-AC-10003033"/>
    <x v="2"/>
    <x v="11"/>
    <s v="Plantronics CS510 - Over-the-Head monaural Wireless Headset System"/>
    <n v="1979.6999999999998"/>
    <n v="6"/>
    <n v="0"/>
    <n v="653.30099999999982"/>
    <s v="NO"/>
    <n v="0"/>
    <n v="11878.199999999999"/>
    <n v="4"/>
  </r>
  <r>
    <n v="5303"/>
    <s v="CA-2016-113831"/>
    <x v="198"/>
    <d v="2016-06-03T00:00:00"/>
    <x v="1"/>
    <x v="706"/>
    <x v="706"/>
    <x v="1"/>
    <x v="0"/>
    <x v="24"/>
    <x v="17"/>
    <n v="22153"/>
    <x v="0"/>
    <s v="OFF-LA-10001297"/>
    <x v="1"/>
    <x v="2"/>
    <s v="Avery 473"/>
    <n v="62.099999999999994"/>
    <n v="6"/>
    <n v="0"/>
    <n v="29.808"/>
    <s v="NO"/>
    <n v="0"/>
    <n v="372.59999999999997"/>
    <n v="4"/>
  </r>
  <r>
    <n v="5304"/>
    <s v="US-2014-139500"/>
    <x v="912"/>
    <d v="2014-11-20T00:00:00"/>
    <x v="1"/>
    <x v="269"/>
    <x v="269"/>
    <x v="0"/>
    <x v="0"/>
    <x v="27"/>
    <x v="10"/>
    <n v="62521"/>
    <x v="2"/>
    <s v="FUR-CH-10002017"/>
    <x v="0"/>
    <x v="1"/>
    <s v="SAFCO Optional Arm Kit for Workspace Cribbage Stacking Chair"/>
    <n v="37.295999999999999"/>
    <n v="2"/>
    <n v="0.3"/>
    <n v="-1.0656000000000017"/>
    <s v="NO"/>
    <n v="22.377599999999997"/>
    <n v="52.214399999999998"/>
    <n v="4"/>
  </r>
  <r>
    <n v="5305"/>
    <s v="US-2014-166310"/>
    <x v="158"/>
    <d v="2014-09-23T00:00:00"/>
    <x v="2"/>
    <x v="185"/>
    <x v="185"/>
    <x v="2"/>
    <x v="0"/>
    <x v="164"/>
    <x v="5"/>
    <n v="75043"/>
    <x v="2"/>
    <s v="FUR-FU-10001546"/>
    <x v="0"/>
    <x v="5"/>
    <s v="Dana Swing-Arm Lamps"/>
    <n v="8.5440000000000005"/>
    <n v="2"/>
    <n v="0.6"/>
    <n v="-7.4759999999999991"/>
    <s v="NO"/>
    <n v="10.252800000000001"/>
    <n v="6.8352000000000004"/>
    <n v="2"/>
  </r>
  <r>
    <n v="5306"/>
    <s v="US-2016-168410"/>
    <x v="823"/>
    <d v="2016-02-26T00:00:00"/>
    <x v="1"/>
    <x v="296"/>
    <x v="296"/>
    <x v="1"/>
    <x v="0"/>
    <x v="147"/>
    <x v="15"/>
    <n v="11572"/>
    <x v="3"/>
    <s v="FUR-FU-10000629"/>
    <x v="0"/>
    <x v="5"/>
    <s v="9-3/4 Diameter Round Wall Clock"/>
    <n v="68.949999999999989"/>
    <n v="5"/>
    <n v="0"/>
    <n v="28.959000000000003"/>
    <s v="NO"/>
    <n v="0"/>
    <n v="344.74999999999994"/>
    <n v="5"/>
  </r>
  <r>
    <n v="5307"/>
    <s v="US-2016-168410"/>
    <x v="823"/>
    <d v="2016-02-26T00:00:00"/>
    <x v="1"/>
    <x v="296"/>
    <x v="296"/>
    <x v="1"/>
    <x v="0"/>
    <x v="147"/>
    <x v="15"/>
    <n v="11572"/>
    <x v="3"/>
    <s v="OFF-ST-10000036"/>
    <x v="1"/>
    <x v="4"/>
    <s v="Recycled Data-Pak for Archival Bound Computer Printouts, 12-1/2 x 12-1/2 x 16"/>
    <n v="296.37"/>
    <n v="3"/>
    <n v="0"/>
    <n v="80.019899999999993"/>
    <s v="NO"/>
    <n v="0"/>
    <n v="889.11"/>
    <n v="5"/>
  </r>
  <r>
    <n v="5308"/>
    <s v="US-2016-168410"/>
    <x v="823"/>
    <d v="2016-02-26T00:00:00"/>
    <x v="1"/>
    <x v="296"/>
    <x v="296"/>
    <x v="1"/>
    <x v="0"/>
    <x v="147"/>
    <x v="15"/>
    <n v="11572"/>
    <x v="3"/>
    <s v="TEC-PH-10002583"/>
    <x v="2"/>
    <x v="7"/>
    <s v="iOttie HLCRIO102 Car Mount"/>
    <n v="39.979999999999997"/>
    <n v="2"/>
    <n v="0"/>
    <n v="1.9989999999999952"/>
    <s v="NO"/>
    <n v="0"/>
    <n v="79.959999999999994"/>
    <n v="5"/>
  </r>
  <r>
    <n v="5309"/>
    <s v="CA-2017-131254"/>
    <x v="123"/>
    <d v="2017-11-21T00:00:00"/>
    <x v="2"/>
    <x v="720"/>
    <x v="720"/>
    <x v="0"/>
    <x v="0"/>
    <x v="12"/>
    <x v="5"/>
    <n v="77095"/>
    <x v="2"/>
    <s v="FUR-CH-10003774"/>
    <x v="0"/>
    <x v="1"/>
    <s v="Global Wood Trimmed Manager's Task Chair, Khaki"/>
    <n v="191.05799999999999"/>
    <n v="3"/>
    <n v="0.3"/>
    <n v="-46.399800000000013"/>
    <s v="NO"/>
    <n v="171.95219999999998"/>
    <n v="401.22180000000003"/>
    <n v="2"/>
  </r>
  <r>
    <n v="5310"/>
    <s v="CA-2017-131254"/>
    <x v="123"/>
    <d v="2017-11-21T00:00:00"/>
    <x v="2"/>
    <x v="720"/>
    <x v="720"/>
    <x v="0"/>
    <x v="0"/>
    <x v="12"/>
    <x v="5"/>
    <n v="77095"/>
    <x v="2"/>
    <s v="OFF-AR-10003876"/>
    <x v="1"/>
    <x v="6"/>
    <s v="Avery Hi-Liter GlideStik Fluorescent Highlighter, Yellow Ink"/>
    <n v="13.040000000000001"/>
    <n v="5"/>
    <n v="0.2"/>
    <n v="3.9120000000000004"/>
    <s v="NO"/>
    <n v="13.040000000000001"/>
    <n v="52.160000000000004"/>
    <n v="2"/>
  </r>
  <r>
    <n v="5311"/>
    <s v="CA-2017-131254"/>
    <x v="123"/>
    <d v="2017-11-21T00:00:00"/>
    <x v="2"/>
    <x v="720"/>
    <x v="720"/>
    <x v="0"/>
    <x v="0"/>
    <x v="12"/>
    <x v="5"/>
    <n v="77095"/>
    <x v="2"/>
    <s v="OFF-BI-10003527"/>
    <x v="1"/>
    <x v="8"/>
    <s v="Fellowes PB500 Electric Punch Plastic Comb Binding Machine with Manual Bind"/>
    <n v="1525.1879999999996"/>
    <n v="6"/>
    <n v="0.8"/>
    <n v="-2287.7820000000002"/>
    <s v="NO"/>
    <n v="7320.9023999999981"/>
    <n v="1830.2255999999988"/>
    <n v="2"/>
  </r>
  <r>
    <n v="5312"/>
    <s v="CA-2016-123414"/>
    <x v="1036"/>
    <d v="2016-08-27T00:00:00"/>
    <x v="1"/>
    <x v="711"/>
    <x v="711"/>
    <x v="2"/>
    <x v="0"/>
    <x v="202"/>
    <x v="3"/>
    <n v="27834"/>
    <x v="0"/>
    <s v="OFF-LA-10004559"/>
    <x v="1"/>
    <x v="2"/>
    <s v="Avery 49"/>
    <n v="9.2159999999999993"/>
    <n v="4"/>
    <n v="0.2"/>
    <n v="3.3408000000000002"/>
    <s v="NO"/>
    <n v="7.3727999999999998"/>
    <n v="29.491199999999999"/>
    <n v="6"/>
  </r>
  <r>
    <n v="5313"/>
    <s v="CA-2016-123414"/>
    <x v="1036"/>
    <d v="2016-08-27T00:00:00"/>
    <x v="1"/>
    <x v="711"/>
    <x v="711"/>
    <x v="2"/>
    <x v="0"/>
    <x v="202"/>
    <x v="3"/>
    <n v="27834"/>
    <x v="0"/>
    <s v="OFF-SU-10002573"/>
    <x v="1"/>
    <x v="14"/>
    <s v="Acme 10&quot; Easy Grip Assistive Scissors"/>
    <n v="28.048000000000002"/>
    <n v="2"/>
    <n v="0.2"/>
    <n v="3.5059999999999967"/>
    <s v="NO"/>
    <n v="11.219200000000001"/>
    <n v="44.876800000000003"/>
    <n v="6"/>
  </r>
  <r>
    <n v="5314"/>
    <s v="CA-2017-137876"/>
    <x v="504"/>
    <d v="2017-05-05T00:00:00"/>
    <x v="1"/>
    <x v="137"/>
    <x v="137"/>
    <x v="1"/>
    <x v="0"/>
    <x v="8"/>
    <x v="1"/>
    <n v="94110"/>
    <x v="1"/>
    <s v="FUR-FU-10000222"/>
    <x v="0"/>
    <x v="5"/>
    <s v="Seth Thomas 16&quot; Steel Case Clock"/>
    <n v="64.959999999999994"/>
    <n v="2"/>
    <n v="0"/>
    <n v="21.436799999999998"/>
    <s v="NO"/>
    <n v="0"/>
    <n v="129.91999999999999"/>
    <n v="5"/>
  </r>
  <r>
    <n v="5315"/>
    <s v="CA-2017-137876"/>
    <x v="504"/>
    <d v="2017-05-05T00:00:00"/>
    <x v="1"/>
    <x v="137"/>
    <x v="137"/>
    <x v="1"/>
    <x v="0"/>
    <x v="8"/>
    <x v="1"/>
    <n v="94110"/>
    <x v="1"/>
    <s v="OFF-EN-10001219"/>
    <x v="1"/>
    <x v="12"/>
    <s v="#10- 4 1/8&quot; x 9 1/2&quot; Security-Tint Envelopes"/>
    <n v="30.56"/>
    <n v="4"/>
    <n v="0"/>
    <n v="14.974399999999999"/>
    <s v="NO"/>
    <n v="0"/>
    <n v="122.24"/>
    <n v="5"/>
  </r>
  <r>
    <n v="5316"/>
    <s v="CA-2016-154060"/>
    <x v="440"/>
    <d v="2016-05-08T00:00:00"/>
    <x v="1"/>
    <x v="297"/>
    <x v="297"/>
    <x v="0"/>
    <x v="0"/>
    <x v="247"/>
    <x v="3"/>
    <n v="27405"/>
    <x v="0"/>
    <s v="FUR-CH-10002304"/>
    <x v="0"/>
    <x v="1"/>
    <s v="Global Stack Chair without Arms, Black"/>
    <n v="187.05600000000001"/>
    <n v="9"/>
    <n v="0.2"/>
    <n v="11.69100000000001"/>
    <s v="NO"/>
    <n v="336.70080000000007"/>
    <n v="1346.8032000000001"/>
    <n v="6"/>
  </r>
  <r>
    <n v="5317"/>
    <s v="US-2017-162558"/>
    <x v="280"/>
    <d v="2017-10-05T00:00:00"/>
    <x v="2"/>
    <x v="656"/>
    <x v="656"/>
    <x v="2"/>
    <x v="0"/>
    <x v="289"/>
    <x v="18"/>
    <n v="37918"/>
    <x v="0"/>
    <s v="FUR-FU-10002364"/>
    <x v="0"/>
    <x v="5"/>
    <s v="Eldon Expressions Wood Desk Accessories, Oak"/>
    <n v="11.808"/>
    <n v="2"/>
    <n v="0.2"/>
    <n v="1.3283999999999985"/>
    <s v="NO"/>
    <n v="4.7232000000000003"/>
    <n v="18.892800000000001"/>
    <n v="3"/>
  </r>
  <r>
    <n v="5318"/>
    <s v="US-2017-162558"/>
    <x v="280"/>
    <d v="2017-10-05T00:00:00"/>
    <x v="2"/>
    <x v="656"/>
    <x v="656"/>
    <x v="2"/>
    <x v="0"/>
    <x v="289"/>
    <x v="18"/>
    <n v="37918"/>
    <x v="0"/>
    <s v="FUR-FU-10004864"/>
    <x v="0"/>
    <x v="5"/>
    <s v="Eldon 500 Class Desk Accessories"/>
    <n v="9.6560000000000006"/>
    <n v="1"/>
    <n v="0.2"/>
    <n v="1.5691000000000002"/>
    <s v="NO"/>
    <n v="1.9312000000000002"/>
    <n v="7.7248000000000001"/>
    <n v="3"/>
  </r>
  <r>
    <n v="5319"/>
    <s v="US-2017-162558"/>
    <x v="280"/>
    <d v="2017-10-05T00:00:00"/>
    <x v="2"/>
    <x v="656"/>
    <x v="656"/>
    <x v="2"/>
    <x v="0"/>
    <x v="289"/>
    <x v="18"/>
    <n v="37918"/>
    <x v="0"/>
    <s v="OFF-PA-10003172"/>
    <x v="1"/>
    <x v="10"/>
    <s v="Xerox 1996"/>
    <n v="20.736000000000004"/>
    <n v="4"/>
    <n v="0.2"/>
    <n v="7.2576000000000001"/>
    <s v="NO"/>
    <n v="16.588800000000003"/>
    <n v="66.355200000000011"/>
    <n v="3"/>
  </r>
  <r>
    <n v="5320"/>
    <s v="US-2017-162558"/>
    <x v="280"/>
    <d v="2017-10-05T00:00:00"/>
    <x v="2"/>
    <x v="656"/>
    <x v="656"/>
    <x v="2"/>
    <x v="0"/>
    <x v="289"/>
    <x v="18"/>
    <n v="37918"/>
    <x v="0"/>
    <s v="OFF-BI-10000977"/>
    <x v="1"/>
    <x v="8"/>
    <s v="Ibico Plastic Spiral Binding Combs"/>
    <n v="27.360000000000003"/>
    <n v="3"/>
    <n v="0.7"/>
    <n v="-21.887999999999991"/>
    <s v="NO"/>
    <n v="57.456000000000003"/>
    <n v="24.624000000000009"/>
    <n v="3"/>
  </r>
  <r>
    <n v="5321"/>
    <s v="US-2017-162558"/>
    <x v="280"/>
    <d v="2017-10-05T00:00:00"/>
    <x v="2"/>
    <x v="656"/>
    <x v="656"/>
    <x v="2"/>
    <x v="0"/>
    <x v="289"/>
    <x v="18"/>
    <n v="37918"/>
    <x v="0"/>
    <s v="FUR-TA-10000198"/>
    <x v="0"/>
    <x v="3"/>
    <s v="Chromcraft Bull-Nose Wood Oval Conference Tables &amp; Bases"/>
    <n v="2314.116"/>
    <n v="7"/>
    <n v="0.4"/>
    <n v="-1002.7836000000001"/>
    <s v="NO"/>
    <n v="6479.5248000000001"/>
    <n v="9719.2871999999988"/>
    <n v="3"/>
  </r>
  <r>
    <n v="5322"/>
    <s v="US-2017-162558"/>
    <x v="280"/>
    <d v="2017-10-05T00:00:00"/>
    <x v="2"/>
    <x v="656"/>
    <x v="656"/>
    <x v="2"/>
    <x v="0"/>
    <x v="289"/>
    <x v="18"/>
    <n v="37918"/>
    <x v="0"/>
    <s v="OFF-BI-10003984"/>
    <x v="1"/>
    <x v="8"/>
    <s v="Lock-Up Easel 'Spel-Binder'"/>
    <n v="34.236000000000004"/>
    <n v="4"/>
    <n v="0.7"/>
    <n v="-26.247599999999998"/>
    <s v="NO"/>
    <n v="95.860800000000012"/>
    <n v="41.083200000000005"/>
    <n v="3"/>
  </r>
  <r>
    <n v="5323"/>
    <s v="US-2017-162558"/>
    <x v="280"/>
    <d v="2017-10-05T00:00:00"/>
    <x v="2"/>
    <x v="656"/>
    <x v="656"/>
    <x v="2"/>
    <x v="0"/>
    <x v="289"/>
    <x v="18"/>
    <n v="37918"/>
    <x v="0"/>
    <s v="FUR-FU-10003691"/>
    <x v="0"/>
    <x v="5"/>
    <s v="Eldon Image Series Desk Accessories, Ebony"/>
    <n v="19.760000000000002"/>
    <n v="2"/>
    <n v="0.2"/>
    <n v="5.9279999999999999"/>
    <s v="NO"/>
    <n v="7.9040000000000008"/>
    <n v="31.616000000000003"/>
    <n v="3"/>
  </r>
  <r>
    <n v="5324"/>
    <s v="CA-2017-134439"/>
    <x v="65"/>
    <d v="2017-09-23T00:00:00"/>
    <x v="0"/>
    <x v="612"/>
    <x v="612"/>
    <x v="0"/>
    <x v="0"/>
    <x v="438"/>
    <x v="8"/>
    <n v="68801"/>
    <x v="2"/>
    <s v="OFF-PA-10004082"/>
    <x v="1"/>
    <x v="10"/>
    <s v="Adams Telephone Message Book w/Frequently-Called Numbers Space, 400 Messages per Book"/>
    <n v="15.96"/>
    <n v="2"/>
    <n v="0"/>
    <n v="7.98"/>
    <s v="NO"/>
    <n v="0"/>
    <n v="31.92"/>
    <n v="5"/>
  </r>
  <r>
    <n v="5325"/>
    <s v="CA-2015-119508"/>
    <x v="784"/>
    <d v="2015-12-09T00:00:00"/>
    <x v="1"/>
    <x v="356"/>
    <x v="356"/>
    <x v="0"/>
    <x v="0"/>
    <x v="80"/>
    <x v="1"/>
    <n v="90712"/>
    <x v="1"/>
    <s v="OFF-AR-10003723"/>
    <x v="1"/>
    <x v="6"/>
    <s v="Avery Hi-Liter Fluorescent Desk Style Markers"/>
    <n v="16.899999999999999"/>
    <n v="5"/>
    <n v="0"/>
    <n v="6.2530000000000001"/>
    <s v="NO"/>
    <n v="0"/>
    <n v="84.5"/>
    <n v="5"/>
  </r>
  <r>
    <n v="5326"/>
    <s v="CA-2015-119508"/>
    <x v="784"/>
    <d v="2015-12-09T00:00:00"/>
    <x v="1"/>
    <x v="356"/>
    <x v="356"/>
    <x v="0"/>
    <x v="0"/>
    <x v="80"/>
    <x v="1"/>
    <n v="90712"/>
    <x v="1"/>
    <s v="FUR-FU-10004270"/>
    <x v="0"/>
    <x v="5"/>
    <s v="Eldon Image Series Desk Accessories, Burgundy"/>
    <n v="25.08"/>
    <n v="6"/>
    <n v="0"/>
    <n v="9.0288000000000004"/>
    <s v="NO"/>
    <n v="0"/>
    <n v="150.47999999999999"/>
    <n v="5"/>
  </r>
  <r>
    <n v="5327"/>
    <s v="CA-2015-152681"/>
    <x v="184"/>
    <d v="2015-01-22T00:00:00"/>
    <x v="1"/>
    <x v="609"/>
    <x v="609"/>
    <x v="1"/>
    <x v="0"/>
    <x v="104"/>
    <x v="31"/>
    <n v="1841"/>
    <x v="3"/>
    <s v="OFF-AR-10003183"/>
    <x v="1"/>
    <x v="6"/>
    <s v="Avery Fluorescent Highlighter Four-Color Set"/>
    <n v="6.68"/>
    <n v="2"/>
    <n v="0"/>
    <n v="2.0039999999999996"/>
    <s v="NO"/>
    <n v="0"/>
    <n v="13.36"/>
    <n v="5"/>
  </r>
  <r>
    <n v="5328"/>
    <s v="CA-2014-130813"/>
    <x v="1037"/>
    <d v="2014-01-08T00:00:00"/>
    <x v="0"/>
    <x v="721"/>
    <x v="721"/>
    <x v="0"/>
    <x v="0"/>
    <x v="1"/>
    <x v="1"/>
    <n v="90049"/>
    <x v="1"/>
    <s v="OFF-PA-10002005"/>
    <x v="1"/>
    <x v="10"/>
    <s v="Xerox 225"/>
    <n v="19.440000000000001"/>
    <n v="3"/>
    <n v="0"/>
    <n v="9.3312000000000008"/>
    <s v="NO"/>
    <n v="0"/>
    <n v="58.320000000000007"/>
    <n v="2"/>
  </r>
  <r>
    <n v="5329"/>
    <s v="CA-2015-120320"/>
    <x v="616"/>
    <d v="2015-03-09T00:00:00"/>
    <x v="1"/>
    <x v="160"/>
    <x v="160"/>
    <x v="0"/>
    <x v="0"/>
    <x v="12"/>
    <x v="5"/>
    <n v="77036"/>
    <x v="2"/>
    <s v="TEC-PH-10000149"/>
    <x v="2"/>
    <x v="7"/>
    <s v="Cisco SPA525G2 IP Phone - Wireless"/>
    <n v="31.92"/>
    <n v="2"/>
    <n v="0.2"/>
    <n v="2.3939999999999984"/>
    <s v="NO"/>
    <n v="12.768000000000001"/>
    <n v="51.072000000000003"/>
    <n v="4"/>
  </r>
  <r>
    <n v="5330"/>
    <s v="CA-2016-111941"/>
    <x v="591"/>
    <d v="2016-12-28T00:00:00"/>
    <x v="0"/>
    <x v="379"/>
    <x v="379"/>
    <x v="0"/>
    <x v="0"/>
    <x v="20"/>
    <x v="15"/>
    <n v="10035"/>
    <x v="3"/>
    <s v="OFF-BI-10001524"/>
    <x v="1"/>
    <x v="8"/>
    <s v="GBC Premium Transparent Covers with Diagonal Lined Pattern"/>
    <n v="33.568000000000005"/>
    <n v="2"/>
    <n v="0.2"/>
    <n v="11.748799999999997"/>
    <s v="NO"/>
    <n v="13.427200000000003"/>
    <n v="53.708800000000011"/>
    <n v="3"/>
  </r>
  <r>
    <n v="5331"/>
    <s v="CA-2016-123120"/>
    <x v="913"/>
    <d v="2016-09-08T00:00:00"/>
    <x v="1"/>
    <x v="610"/>
    <x v="610"/>
    <x v="0"/>
    <x v="0"/>
    <x v="20"/>
    <x v="15"/>
    <n v="10011"/>
    <x v="3"/>
    <s v="FUR-FU-10004748"/>
    <x v="0"/>
    <x v="5"/>
    <s v="Howard Miller 16&quot; Diameter Gallery Wall Clock"/>
    <n v="63.94"/>
    <n v="1"/>
    <n v="0"/>
    <n v="24.936599999999999"/>
    <s v="NO"/>
    <n v="0"/>
    <n v="63.94"/>
    <n v="4"/>
  </r>
  <r>
    <n v="5332"/>
    <s v="CA-2016-123120"/>
    <x v="913"/>
    <d v="2016-09-08T00:00:00"/>
    <x v="1"/>
    <x v="610"/>
    <x v="610"/>
    <x v="0"/>
    <x v="0"/>
    <x v="20"/>
    <x v="15"/>
    <n v="10011"/>
    <x v="3"/>
    <s v="OFF-BI-10001460"/>
    <x v="1"/>
    <x v="8"/>
    <s v="Plastic Binding Combs"/>
    <n v="60.600000000000009"/>
    <n v="5"/>
    <n v="0.2"/>
    <n v="20.452499999999997"/>
    <s v="NO"/>
    <n v="60.600000000000016"/>
    <n v="242.40000000000003"/>
    <n v="4"/>
  </r>
  <r>
    <n v="5333"/>
    <s v="CA-2016-123120"/>
    <x v="913"/>
    <d v="2016-09-08T00:00:00"/>
    <x v="1"/>
    <x v="610"/>
    <x v="610"/>
    <x v="0"/>
    <x v="0"/>
    <x v="20"/>
    <x v="15"/>
    <n v="10011"/>
    <x v="3"/>
    <s v="OFF-SU-10002503"/>
    <x v="1"/>
    <x v="14"/>
    <s v="Acme Preferred Stainless Steel Scissors"/>
    <n v="22.72"/>
    <n v="4"/>
    <n v="0"/>
    <n v="6.5887999999999991"/>
    <s v="NO"/>
    <n v="0"/>
    <n v="90.88"/>
    <n v="4"/>
  </r>
  <r>
    <n v="5334"/>
    <s v="CA-2014-103331"/>
    <x v="86"/>
    <d v="2014-09-01T00:00:00"/>
    <x v="1"/>
    <x v="41"/>
    <x v="41"/>
    <x v="0"/>
    <x v="0"/>
    <x v="46"/>
    <x v="13"/>
    <n v="19711"/>
    <x v="3"/>
    <s v="FUR-FU-10001731"/>
    <x v="0"/>
    <x v="5"/>
    <s v="Acrylic Self-Standing Desk Frames"/>
    <n v="10.68"/>
    <n v="4"/>
    <n v="0"/>
    <n v="4.0583999999999998"/>
    <s v="NO"/>
    <n v="0"/>
    <n v="42.72"/>
    <n v="6"/>
  </r>
  <r>
    <n v="5335"/>
    <s v="CA-2014-103331"/>
    <x v="86"/>
    <d v="2014-09-01T00:00:00"/>
    <x v="1"/>
    <x v="41"/>
    <x v="41"/>
    <x v="0"/>
    <x v="0"/>
    <x v="46"/>
    <x v="13"/>
    <n v="19711"/>
    <x v="3"/>
    <s v="OFF-PA-10002160"/>
    <x v="1"/>
    <x v="10"/>
    <s v="Xerox 1978"/>
    <n v="17.34"/>
    <n v="3"/>
    <n v="0"/>
    <n v="8.4966000000000008"/>
    <s v="NO"/>
    <n v="0"/>
    <n v="52.019999999999996"/>
    <n v="6"/>
  </r>
  <r>
    <n v="5336"/>
    <s v="CA-2014-103331"/>
    <x v="86"/>
    <d v="2014-09-01T00:00:00"/>
    <x v="1"/>
    <x v="41"/>
    <x v="41"/>
    <x v="0"/>
    <x v="0"/>
    <x v="46"/>
    <x v="13"/>
    <n v="19711"/>
    <x v="3"/>
    <s v="OFF-PA-10002659"/>
    <x v="1"/>
    <x v="10"/>
    <s v="Avoid Verbal Orders Carbonless Minifold Book"/>
    <n v="3.38"/>
    <n v="1"/>
    <n v="0"/>
    <n v="1.5547999999999997"/>
    <s v="NO"/>
    <n v="0"/>
    <n v="3.38"/>
    <n v="6"/>
  </r>
  <r>
    <n v="5337"/>
    <s v="CA-2015-169278"/>
    <x v="1031"/>
    <d v="2015-05-25T00:00:00"/>
    <x v="1"/>
    <x v="545"/>
    <x v="545"/>
    <x v="1"/>
    <x v="0"/>
    <x v="4"/>
    <x v="4"/>
    <n v="98105"/>
    <x v="1"/>
    <s v="OFF-BI-10001636"/>
    <x v="1"/>
    <x v="8"/>
    <s v="Ibico Plastic and Wire Spiral Binding Combs"/>
    <n v="26.975999999999999"/>
    <n v="4"/>
    <n v="0.2"/>
    <n v="8.767199999999999"/>
    <s v="NO"/>
    <n v="21.5808"/>
    <n v="86.3232"/>
    <n v="4"/>
  </r>
  <r>
    <n v="5338"/>
    <s v="CA-2017-111577"/>
    <x v="524"/>
    <d v="2017-10-21T00:00:00"/>
    <x v="1"/>
    <x v="321"/>
    <x v="321"/>
    <x v="1"/>
    <x v="0"/>
    <x v="48"/>
    <x v="16"/>
    <n v="85254"/>
    <x v="1"/>
    <s v="OFF-PA-10000062"/>
    <x v="1"/>
    <x v="10"/>
    <s v="Green Bar Computer Printout Paper"/>
    <n v="307.77600000000001"/>
    <n v="7"/>
    <n v="0.2"/>
    <n v="111.5688"/>
    <s v="NO"/>
    <n v="430.88640000000009"/>
    <n v="1723.5456000000001"/>
    <n v="5"/>
  </r>
  <r>
    <n v="5339"/>
    <s v="CA-2015-146486"/>
    <x v="529"/>
    <d v="2015-11-14T00:00:00"/>
    <x v="0"/>
    <x v="231"/>
    <x v="231"/>
    <x v="0"/>
    <x v="0"/>
    <x v="147"/>
    <x v="15"/>
    <n v="11572"/>
    <x v="3"/>
    <s v="OFF-ST-10002554"/>
    <x v="1"/>
    <x v="4"/>
    <s v="Tennsco Industrial Shelving"/>
    <n v="244.54999999999998"/>
    <n v="5"/>
    <n v="0"/>
    <n v="4.8910000000000053"/>
    <s v="Yes"/>
    <n v="0"/>
    <n v="1222.75"/>
    <n v="5"/>
  </r>
  <r>
    <n v="5340"/>
    <s v="CA-2015-146486"/>
    <x v="529"/>
    <d v="2015-11-14T00:00:00"/>
    <x v="0"/>
    <x v="231"/>
    <x v="231"/>
    <x v="0"/>
    <x v="0"/>
    <x v="147"/>
    <x v="15"/>
    <n v="11572"/>
    <x v="3"/>
    <s v="OFF-EN-10001509"/>
    <x v="1"/>
    <x v="12"/>
    <s v="Poly String Tie Envelopes"/>
    <n v="12.24"/>
    <n v="6"/>
    <n v="0"/>
    <n v="5.7527999999999988"/>
    <s v="Yes"/>
    <n v="0"/>
    <n v="73.44"/>
    <n v="5"/>
  </r>
  <r>
    <n v="5341"/>
    <s v="CA-2015-146486"/>
    <x v="529"/>
    <d v="2015-11-14T00:00:00"/>
    <x v="0"/>
    <x v="231"/>
    <x v="231"/>
    <x v="0"/>
    <x v="0"/>
    <x v="147"/>
    <x v="15"/>
    <n v="11572"/>
    <x v="3"/>
    <s v="TEC-AC-10002018"/>
    <x v="2"/>
    <x v="11"/>
    <s v="AmazonBasics 3-Button USB Wired Mouse"/>
    <n v="13.98"/>
    <n v="2"/>
    <n v="0"/>
    <n v="6.011400000000001"/>
    <s v="Yes"/>
    <n v="0"/>
    <n v="27.96"/>
    <n v="5"/>
  </r>
  <r>
    <n v="5342"/>
    <s v="CA-2015-146486"/>
    <x v="529"/>
    <d v="2015-11-14T00:00:00"/>
    <x v="0"/>
    <x v="231"/>
    <x v="231"/>
    <x v="0"/>
    <x v="0"/>
    <x v="147"/>
    <x v="15"/>
    <n v="11572"/>
    <x v="3"/>
    <s v="TEC-AC-10002637"/>
    <x v="2"/>
    <x v="11"/>
    <s v="Logitech VX Revolution Cordless Laser Mouse for Notebooks (Black)"/>
    <n v="899.95"/>
    <n v="5"/>
    <n v="0"/>
    <n v="53.996999999999957"/>
    <s v="Yes"/>
    <n v="0"/>
    <n v="4499.75"/>
    <n v="5"/>
  </r>
  <r>
    <n v="5343"/>
    <s v="US-2014-168501"/>
    <x v="871"/>
    <d v="2014-11-27T00:00:00"/>
    <x v="1"/>
    <x v="759"/>
    <x v="759"/>
    <x v="1"/>
    <x v="0"/>
    <x v="61"/>
    <x v="5"/>
    <n v="75220"/>
    <x v="2"/>
    <s v="OFF-EN-10001509"/>
    <x v="1"/>
    <x v="12"/>
    <s v="Poly String Tie Envelopes"/>
    <n v="1.6320000000000001"/>
    <n v="1"/>
    <n v="0.2"/>
    <n v="0.55079999999999985"/>
    <s v="NO"/>
    <n v="0.32640000000000002"/>
    <n v="1.3056000000000001"/>
    <n v="6"/>
  </r>
  <r>
    <n v="5344"/>
    <s v="US-2014-168501"/>
    <x v="871"/>
    <d v="2014-11-27T00:00:00"/>
    <x v="1"/>
    <x v="759"/>
    <x v="759"/>
    <x v="1"/>
    <x v="0"/>
    <x v="61"/>
    <x v="5"/>
    <n v="75220"/>
    <x v="2"/>
    <s v="TEC-PH-10004922"/>
    <x v="2"/>
    <x v="7"/>
    <s v="RCA Visys Integrated PBX 8-Line Router"/>
    <n v="267.95999999999998"/>
    <n v="5"/>
    <n v="0.2"/>
    <n v="16.747500000000016"/>
    <s v="NO"/>
    <n v="267.95999999999998"/>
    <n v="1071.8399999999999"/>
    <n v="6"/>
  </r>
  <r>
    <n v="5345"/>
    <s v="CA-2015-112053"/>
    <x v="2"/>
    <d v="2015-10-13T00:00:00"/>
    <x v="0"/>
    <x v="129"/>
    <x v="129"/>
    <x v="0"/>
    <x v="0"/>
    <x v="30"/>
    <x v="15"/>
    <n v="14609"/>
    <x v="3"/>
    <s v="TEC-AC-10002550"/>
    <x v="2"/>
    <x v="11"/>
    <s v="Memorex 25GB 6X Branded Blu-Ray Recordable Disc, 30/Pack"/>
    <n v="31.95"/>
    <n v="1"/>
    <n v="0"/>
    <n v="2.2364999999999995"/>
    <s v="NO"/>
    <n v="0"/>
    <n v="31.95"/>
    <n v="2"/>
  </r>
  <r>
    <n v="5346"/>
    <s v="CA-2017-108539"/>
    <x v="708"/>
    <d v="2017-03-23T00:00:00"/>
    <x v="0"/>
    <x v="56"/>
    <x v="56"/>
    <x v="0"/>
    <x v="0"/>
    <x v="1"/>
    <x v="1"/>
    <n v="90045"/>
    <x v="1"/>
    <s v="OFF-ST-10003208"/>
    <x v="1"/>
    <x v="4"/>
    <s v="Adjustable Depth Letter/Legal Cart"/>
    <n v="725.84"/>
    <n v="4"/>
    <n v="0"/>
    <n v="210.4935999999999"/>
    <s v="NO"/>
    <n v="0"/>
    <n v="2903.36"/>
    <n v="2"/>
  </r>
  <r>
    <n v="5347"/>
    <s v="CA-2017-108539"/>
    <x v="708"/>
    <d v="2017-03-23T00:00:00"/>
    <x v="0"/>
    <x v="56"/>
    <x v="56"/>
    <x v="0"/>
    <x v="0"/>
    <x v="1"/>
    <x v="1"/>
    <n v="90045"/>
    <x v="1"/>
    <s v="OFF-BI-10003981"/>
    <x v="1"/>
    <x v="8"/>
    <s v="Avery Durable Plastic 1&quot; Binders"/>
    <n v="10.896000000000001"/>
    <n v="3"/>
    <n v="0.2"/>
    <n v="3.9497999999999998"/>
    <s v="NO"/>
    <n v="6.5376000000000012"/>
    <n v="26.150400000000001"/>
    <n v="2"/>
  </r>
  <r>
    <n v="5348"/>
    <s v="CA-2017-108539"/>
    <x v="708"/>
    <d v="2017-03-23T00:00:00"/>
    <x v="0"/>
    <x v="56"/>
    <x v="56"/>
    <x v="0"/>
    <x v="0"/>
    <x v="1"/>
    <x v="1"/>
    <n v="90045"/>
    <x v="1"/>
    <s v="OFF-BI-10001031"/>
    <x v="1"/>
    <x v="8"/>
    <s v="Pressboard Data Binders by Wilson Jones"/>
    <n v="8.5440000000000005"/>
    <n v="2"/>
    <n v="0.2"/>
    <n v="2.8835999999999995"/>
    <s v="NO"/>
    <n v="3.4176000000000002"/>
    <n v="13.670400000000001"/>
    <n v="2"/>
  </r>
  <r>
    <n v="5349"/>
    <s v="CA-2015-149811"/>
    <x v="1038"/>
    <d v="2015-01-10T00:00:00"/>
    <x v="1"/>
    <x v="294"/>
    <x v="294"/>
    <x v="1"/>
    <x v="0"/>
    <x v="439"/>
    <x v="11"/>
    <n v="55125"/>
    <x v="2"/>
    <s v="OFF-BI-10003676"/>
    <x v="1"/>
    <x v="8"/>
    <s v="GBC Standard Recycled Report Covers, Clear Plastic Sheets"/>
    <n v="32.339999999999996"/>
    <n v="3"/>
    <n v="0"/>
    <n v="15.523199999999999"/>
    <s v="NO"/>
    <n v="0"/>
    <n v="97.019999999999982"/>
    <n v="6"/>
  </r>
  <r>
    <n v="5350"/>
    <s v="CA-2015-149811"/>
    <x v="1038"/>
    <d v="2015-01-10T00:00:00"/>
    <x v="1"/>
    <x v="294"/>
    <x v="294"/>
    <x v="1"/>
    <x v="0"/>
    <x v="439"/>
    <x v="11"/>
    <n v="55125"/>
    <x v="2"/>
    <s v="OFF-PA-10004082"/>
    <x v="1"/>
    <x v="10"/>
    <s v="Adams Telephone Message Book w/Frequently-Called Numbers Space, 400 Messages per Book"/>
    <n v="39.900000000000006"/>
    <n v="5"/>
    <n v="0"/>
    <n v="19.950000000000003"/>
    <s v="NO"/>
    <n v="0"/>
    <n v="199.50000000000003"/>
    <n v="6"/>
  </r>
  <r>
    <n v="5351"/>
    <s v="US-2017-103814"/>
    <x v="34"/>
    <d v="2017-12-16T00:00:00"/>
    <x v="1"/>
    <x v="23"/>
    <x v="23"/>
    <x v="0"/>
    <x v="0"/>
    <x v="111"/>
    <x v="10"/>
    <n v="60068"/>
    <x v="2"/>
    <s v="OFF-PA-10001019"/>
    <x v="1"/>
    <x v="10"/>
    <s v="Xerox 1884"/>
    <n v="143.85600000000002"/>
    <n v="9"/>
    <n v="0.2"/>
    <n v="48.551399999999994"/>
    <s v="NO"/>
    <n v="258.94080000000002"/>
    <n v="1035.7632000000001"/>
    <n v="7"/>
  </r>
  <r>
    <n v="5352"/>
    <s v="CA-2016-123932"/>
    <x v="47"/>
    <d v="2016-09-12T00:00:00"/>
    <x v="1"/>
    <x v="289"/>
    <x v="289"/>
    <x v="1"/>
    <x v="0"/>
    <x v="61"/>
    <x v="5"/>
    <n v="75217"/>
    <x v="2"/>
    <s v="OFF-PA-10004665"/>
    <x v="1"/>
    <x v="10"/>
    <s v="Advantus Motivational Note Cards"/>
    <n v="41.92"/>
    <n v="4"/>
    <n v="0.2"/>
    <n v="15.195999999999998"/>
    <s v="NO"/>
    <n v="33.536000000000001"/>
    <n v="134.14400000000001"/>
    <n v="6"/>
  </r>
  <r>
    <n v="5353"/>
    <s v="CA-2016-123932"/>
    <x v="47"/>
    <d v="2016-09-12T00:00:00"/>
    <x v="1"/>
    <x v="289"/>
    <x v="289"/>
    <x v="1"/>
    <x v="0"/>
    <x v="61"/>
    <x v="5"/>
    <n v="75217"/>
    <x v="2"/>
    <s v="TEC-PH-10002447"/>
    <x v="2"/>
    <x v="7"/>
    <s v="AT&amp;T CL83451 4-Handset Telephone"/>
    <n v="329.58400000000006"/>
    <n v="2"/>
    <n v="0.2"/>
    <n v="37.078199999999981"/>
    <s v="NO"/>
    <n v="131.83360000000002"/>
    <n v="527.33440000000007"/>
    <n v="6"/>
  </r>
  <r>
    <n v="5354"/>
    <s v="US-2016-101616"/>
    <x v="323"/>
    <d v="2016-09-06T00:00:00"/>
    <x v="2"/>
    <x v="388"/>
    <x v="388"/>
    <x v="1"/>
    <x v="0"/>
    <x v="53"/>
    <x v="28"/>
    <n v="71203"/>
    <x v="0"/>
    <s v="OFF-BI-10000014"/>
    <x v="1"/>
    <x v="8"/>
    <s v="Heavy-Duty E-Z-D Binders"/>
    <n v="87.28"/>
    <n v="8"/>
    <n v="0"/>
    <n v="41.021599999999999"/>
    <s v="NO"/>
    <n v="0"/>
    <n v="698.24"/>
    <n v="3"/>
  </r>
  <r>
    <n v="5355"/>
    <s v="CA-2014-113768"/>
    <x v="8"/>
    <d v="2014-05-19T00:00:00"/>
    <x v="1"/>
    <x v="692"/>
    <x v="692"/>
    <x v="1"/>
    <x v="0"/>
    <x v="1"/>
    <x v="1"/>
    <n v="90004"/>
    <x v="1"/>
    <s v="FUR-CH-10002439"/>
    <x v="0"/>
    <x v="1"/>
    <s v="Iceberg Nesting Folding Chair, 19w x 6d x 43h"/>
    <n v="279.45600000000002"/>
    <n v="6"/>
    <n v="0.2"/>
    <n v="20.959199999999996"/>
    <s v="NO"/>
    <n v="335.34720000000004"/>
    <n v="1341.3888000000002"/>
    <n v="6"/>
  </r>
  <r>
    <n v="5356"/>
    <s v="CA-2014-113768"/>
    <x v="8"/>
    <d v="2014-05-19T00:00:00"/>
    <x v="1"/>
    <x v="692"/>
    <x v="692"/>
    <x v="1"/>
    <x v="0"/>
    <x v="1"/>
    <x v="1"/>
    <n v="90004"/>
    <x v="1"/>
    <s v="OFF-PA-10003063"/>
    <x v="1"/>
    <x v="10"/>
    <s v="EcoTones Memo Sheets"/>
    <n v="8"/>
    <n v="2"/>
    <n v="0"/>
    <n v="3.84"/>
    <s v="NO"/>
    <n v="0"/>
    <n v="16"/>
    <n v="6"/>
  </r>
  <r>
    <n v="5357"/>
    <s v="CA-2016-138037"/>
    <x v="321"/>
    <d v="2016-10-03T00:00:00"/>
    <x v="1"/>
    <x v="481"/>
    <x v="481"/>
    <x v="0"/>
    <x v="0"/>
    <x v="8"/>
    <x v="1"/>
    <n v="94109"/>
    <x v="1"/>
    <s v="OFF-BI-10002982"/>
    <x v="1"/>
    <x v="8"/>
    <s v="Avery Self-Adhesive Photo Pockets for Polaroid Photos"/>
    <n v="27.240000000000002"/>
    <n v="5"/>
    <n v="0.2"/>
    <n v="9.5339999999999971"/>
    <s v="NO"/>
    <n v="27.240000000000006"/>
    <n v="108.96000000000001"/>
    <n v="4"/>
  </r>
  <r>
    <n v="5358"/>
    <s v="CA-2014-150490"/>
    <x v="79"/>
    <d v="2014-08-11T00:00:00"/>
    <x v="1"/>
    <x v="196"/>
    <x v="196"/>
    <x v="0"/>
    <x v="0"/>
    <x v="8"/>
    <x v="1"/>
    <n v="94122"/>
    <x v="1"/>
    <s v="TEC-AC-10004510"/>
    <x v="2"/>
    <x v="11"/>
    <s v="Logitech Desktop MK120 Mouse and keyboard Combo"/>
    <n v="16.36"/>
    <n v="1"/>
    <n v="0"/>
    <n v="1.6359999999999992"/>
    <s v="NO"/>
    <n v="0"/>
    <n v="16.36"/>
    <n v="6"/>
  </r>
  <r>
    <n v="5359"/>
    <s v="CA-2014-150490"/>
    <x v="79"/>
    <d v="2014-08-11T00:00:00"/>
    <x v="1"/>
    <x v="196"/>
    <x v="196"/>
    <x v="0"/>
    <x v="0"/>
    <x v="8"/>
    <x v="1"/>
    <n v="94122"/>
    <x v="1"/>
    <s v="OFF-ST-10000321"/>
    <x v="1"/>
    <x v="4"/>
    <s v="Akro Stacking Bins"/>
    <n v="15.78"/>
    <n v="2"/>
    <n v="0"/>
    <n v="0.63119999999999798"/>
    <s v="NO"/>
    <n v="0"/>
    <n v="31.56"/>
    <n v="6"/>
  </r>
  <r>
    <n v="5360"/>
    <s v="CA-2014-150490"/>
    <x v="79"/>
    <d v="2014-08-11T00:00:00"/>
    <x v="1"/>
    <x v="196"/>
    <x v="196"/>
    <x v="0"/>
    <x v="0"/>
    <x v="8"/>
    <x v="1"/>
    <n v="94122"/>
    <x v="1"/>
    <s v="OFF-AR-10004602"/>
    <x v="1"/>
    <x v="6"/>
    <s v="Boston KS Multi-Size Manual Pencil Sharpener"/>
    <n v="45.98"/>
    <n v="2"/>
    <n v="0"/>
    <n v="12.874400000000001"/>
    <s v="NO"/>
    <n v="0"/>
    <n v="91.96"/>
    <n v="6"/>
  </r>
  <r>
    <n v="5361"/>
    <s v="US-2017-126060"/>
    <x v="349"/>
    <d v="2017-04-18T00:00:00"/>
    <x v="1"/>
    <x v="61"/>
    <x v="61"/>
    <x v="1"/>
    <x v="0"/>
    <x v="115"/>
    <x v="3"/>
    <n v="28314"/>
    <x v="0"/>
    <s v="FUR-BO-10003433"/>
    <x v="0"/>
    <x v="0"/>
    <s v="Sauder Cornerstone Collection Library"/>
    <n v="198.27200000000002"/>
    <n v="8"/>
    <n v="0.2"/>
    <n v="-32.219200000000022"/>
    <s v="NO"/>
    <n v="317.23520000000008"/>
    <n v="1268.9408000000001"/>
    <n v="4"/>
  </r>
  <r>
    <n v="5362"/>
    <s v="CA-2017-100951"/>
    <x v="255"/>
    <d v="2017-06-10T00:00:00"/>
    <x v="2"/>
    <x v="544"/>
    <x v="544"/>
    <x v="1"/>
    <x v="0"/>
    <x v="61"/>
    <x v="5"/>
    <n v="75217"/>
    <x v="2"/>
    <s v="OFF-ST-10001496"/>
    <x v="1"/>
    <x v="4"/>
    <s v="Standard Rollaway File with Lock"/>
    <n v="720.7600000000001"/>
    <n v="5"/>
    <n v="0.2"/>
    <n v="54.056999999999988"/>
    <s v="NO"/>
    <n v="720.76000000000022"/>
    <n v="2883.0400000000004"/>
    <n v="1"/>
  </r>
  <r>
    <n v="5363"/>
    <s v="CA-2016-122017"/>
    <x v="723"/>
    <d v="2017-01-02T00:00:00"/>
    <x v="1"/>
    <x v="303"/>
    <x v="303"/>
    <x v="0"/>
    <x v="0"/>
    <x v="391"/>
    <x v="41"/>
    <n v="67212"/>
    <x v="2"/>
    <s v="FUR-FU-10000672"/>
    <x v="0"/>
    <x v="5"/>
    <s v="Executive Impressions 10&quot; Spectator Wall Clock"/>
    <n v="70.56"/>
    <n v="6"/>
    <n v="0"/>
    <n v="23.990399999999994"/>
    <s v="NO"/>
    <n v="0"/>
    <n v="423.36"/>
    <n v="4"/>
  </r>
  <r>
    <n v="5364"/>
    <s v="CA-2016-122017"/>
    <x v="723"/>
    <d v="2017-01-02T00:00:00"/>
    <x v="1"/>
    <x v="303"/>
    <x v="303"/>
    <x v="0"/>
    <x v="0"/>
    <x v="391"/>
    <x v="41"/>
    <n v="67212"/>
    <x v="2"/>
    <s v="OFF-AP-10001293"/>
    <x v="1"/>
    <x v="9"/>
    <s v="Belkin 8 Outlet Surge Protector"/>
    <n v="81.96"/>
    <n v="2"/>
    <n v="0"/>
    <n v="22.948799999999999"/>
    <s v="NO"/>
    <n v="0"/>
    <n v="163.92"/>
    <n v="4"/>
  </r>
  <r>
    <n v="5365"/>
    <s v="CA-2014-123477"/>
    <x v="1039"/>
    <d v="2014-01-21T00:00:00"/>
    <x v="0"/>
    <x v="694"/>
    <x v="694"/>
    <x v="1"/>
    <x v="0"/>
    <x v="24"/>
    <x v="21"/>
    <n v="97477"/>
    <x v="1"/>
    <s v="OFF-AP-10000692"/>
    <x v="1"/>
    <x v="9"/>
    <s v="Fellowes Mighty 8 Compact Surge Protector"/>
    <n v="64.864000000000004"/>
    <n v="4"/>
    <n v="0.2"/>
    <n v="6.4864000000000033"/>
    <s v="NO"/>
    <n v="51.891200000000005"/>
    <n v="207.56480000000002"/>
    <n v="3"/>
  </r>
  <r>
    <n v="5366"/>
    <s v="CA-2016-107790"/>
    <x v="73"/>
    <d v="2016-11-24T00:00:00"/>
    <x v="1"/>
    <x v="552"/>
    <x v="552"/>
    <x v="0"/>
    <x v="0"/>
    <x v="12"/>
    <x v="5"/>
    <n v="77041"/>
    <x v="2"/>
    <s v="TEC-PH-10004539"/>
    <x v="2"/>
    <x v="7"/>
    <s v="Wireless Extenders zBoost YX545 SOHO Signal Booster"/>
    <n v="151.19200000000001"/>
    <n v="1"/>
    <n v="0.2"/>
    <n v="13.229299999999995"/>
    <s v="NO"/>
    <n v="30.238400000000002"/>
    <n v="120.95360000000001"/>
    <n v="4"/>
  </r>
  <r>
    <n v="5367"/>
    <s v="CA-2017-158071"/>
    <x v="193"/>
    <d v="2017-06-15T00:00:00"/>
    <x v="1"/>
    <x v="217"/>
    <x v="217"/>
    <x v="0"/>
    <x v="0"/>
    <x v="4"/>
    <x v="4"/>
    <n v="98103"/>
    <x v="1"/>
    <s v="TEC-PH-10002923"/>
    <x v="2"/>
    <x v="7"/>
    <s v="Logitech B530 USB Headset - headset - Full size, Binaural"/>
    <n v="88.77600000000001"/>
    <n v="3"/>
    <n v="0.2"/>
    <n v="7.7679000000000009"/>
    <s v="NO"/>
    <n v="53.265600000000006"/>
    <n v="213.06240000000003"/>
    <n v="5"/>
  </r>
  <r>
    <n v="5368"/>
    <s v="CA-2017-158071"/>
    <x v="193"/>
    <d v="2017-06-15T00:00:00"/>
    <x v="1"/>
    <x v="217"/>
    <x v="217"/>
    <x v="0"/>
    <x v="0"/>
    <x v="4"/>
    <x v="4"/>
    <n v="98103"/>
    <x v="1"/>
    <s v="OFF-LA-10004689"/>
    <x v="1"/>
    <x v="2"/>
    <s v="Avery 512"/>
    <n v="11.56"/>
    <n v="4"/>
    <n v="0"/>
    <n v="5.4332000000000003"/>
    <s v="NO"/>
    <n v="0"/>
    <n v="46.24"/>
    <n v="5"/>
  </r>
  <r>
    <n v="5369"/>
    <s v="CA-2017-158071"/>
    <x v="193"/>
    <d v="2017-06-15T00:00:00"/>
    <x v="1"/>
    <x v="217"/>
    <x v="217"/>
    <x v="0"/>
    <x v="0"/>
    <x v="4"/>
    <x v="4"/>
    <n v="98103"/>
    <x v="1"/>
    <s v="OFF-ST-10001228"/>
    <x v="1"/>
    <x v="4"/>
    <s v="Personal File Boxes with Fold-Down Carry Handle"/>
    <n v="15.58"/>
    <n v="1"/>
    <n v="0"/>
    <n v="3.8949999999999996"/>
    <s v="NO"/>
    <n v="0"/>
    <n v="15.58"/>
    <n v="5"/>
  </r>
  <r>
    <n v="5370"/>
    <s v="CA-2017-147403"/>
    <x v="18"/>
    <d v="2017-09-13T00:00:00"/>
    <x v="2"/>
    <x v="175"/>
    <x v="175"/>
    <x v="1"/>
    <x v="0"/>
    <x v="59"/>
    <x v="24"/>
    <n v="44312"/>
    <x v="3"/>
    <s v="OFF-PA-10003302"/>
    <x v="1"/>
    <x v="10"/>
    <s v="Xerox 1906"/>
    <n v="85.055999999999997"/>
    <n v="3"/>
    <n v="0.2"/>
    <n v="28.706399999999991"/>
    <s v="NO"/>
    <n v="51.033600000000007"/>
    <n v="204.1344"/>
    <n v="3"/>
  </r>
  <r>
    <n v="5371"/>
    <s v="US-2017-136721"/>
    <x v="798"/>
    <d v="2017-04-12T00:00:00"/>
    <x v="1"/>
    <x v="468"/>
    <x v="468"/>
    <x v="1"/>
    <x v="0"/>
    <x v="423"/>
    <x v="12"/>
    <n v="48237"/>
    <x v="2"/>
    <s v="FUR-FU-10004665"/>
    <x v="0"/>
    <x v="5"/>
    <s v="3M Polarizing Task Lamp with Clamp Arm, Light Gray"/>
    <n v="273.95999999999998"/>
    <n v="2"/>
    <n v="0"/>
    <n v="71.229600000000005"/>
    <s v="NO"/>
    <n v="0"/>
    <n v="547.91999999999996"/>
    <n v="4"/>
  </r>
  <r>
    <n v="5372"/>
    <s v="US-2017-136721"/>
    <x v="798"/>
    <d v="2017-04-12T00:00:00"/>
    <x v="1"/>
    <x v="468"/>
    <x v="468"/>
    <x v="1"/>
    <x v="0"/>
    <x v="423"/>
    <x v="12"/>
    <n v="48237"/>
    <x v="2"/>
    <s v="FUR-FU-10004188"/>
    <x v="0"/>
    <x v="5"/>
    <s v="Luxo Professional Combination Clamp-On Lamps"/>
    <n v="306.89999999999998"/>
    <n v="3"/>
    <n v="0"/>
    <n v="79.793999999999997"/>
    <s v="NO"/>
    <n v="0"/>
    <n v="920.69999999999993"/>
    <n v="4"/>
  </r>
  <r>
    <n v="5373"/>
    <s v="CA-2015-118738"/>
    <x v="1040"/>
    <d v="2015-10-30T00:00:00"/>
    <x v="1"/>
    <x v="122"/>
    <x v="122"/>
    <x v="1"/>
    <x v="0"/>
    <x v="12"/>
    <x v="5"/>
    <n v="77041"/>
    <x v="2"/>
    <s v="OFF-PA-10003177"/>
    <x v="1"/>
    <x v="10"/>
    <s v="Xerox 1999"/>
    <n v="15.552000000000003"/>
    <n v="3"/>
    <n v="0.2"/>
    <n v="5.4432"/>
    <s v="NO"/>
    <n v="9.3312000000000008"/>
    <n v="37.324800000000003"/>
    <n v="6"/>
  </r>
  <r>
    <n v="5374"/>
    <s v="CA-2015-118738"/>
    <x v="1040"/>
    <d v="2015-10-30T00:00:00"/>
    <x v="1"/>
    <x v="122"/>
    <x v="122"/>
    <x v="1"/>
    <x v="0"/>
    <x v="12"/>
    <x v="5"/>
    <n v="77041"/>
    <x v="2"/>
    <s v="FUR-TA-10002607"/>
    <x v="0"/>
    <x v="3"/>
    <s v="KI Conference Tables"/>
    <n v="347.36099999999999"/>
    <n v="7"/>
    <n v="0.3"/>
    <n v="-69.472199999999958"/>
    <s v="NO"/>
    <n v="729.45809999999994"/>
    <n v="1702.0689000000002"/>
    <n v="6"/>
  </r>
  <r>
    <n v="5375"/>
    <s v="CA-2015-118738"/>
    <x v="1040"/>
    <d v="2015-10-30T00:00:00"/>
    <x v="1"/>
    <x v="122"/>
    <x v="122"/>
    <x v="1"/>
    <x v="0"/>
    <x v="12"/>
    <x v="5"/>
    <n v="77041"/>
    <x v="2"/>
    <s v="OFF-PA-10001166"/>
    <x v="1"/>
    <x v="10"/>
    <s v="Xerox 2"/>
    <n v="10.368000000000002"/>
    <n v="2"/>
    <n v="0.2"/>
    <n v="3.6288"/>
    <s v="NO"/>
    <n v="4.1472000000000007"/>
    <n v="16.588800000000003"/>
    <n v="6"/>
  </r>
  <r>
    <n v="5376"/>
    <s v="CA-2017-134152"/>
    <x v="837"/>
    <d v="2017-05-31T00:00:00"/>
    <x v="1"/>
    <x v="532"/>
    <x v="532"/>
    <x v="1"/>
    <x v="0"/>
    <x v="4"/>
    <x v="4"/>
    <n v="98103"/>
    <x v="1"/>
    <s v="TEC-AC-10004510"/>
    <x v="2"/>
    <x v="11"/>
    <s v="Logitech Desktop MK120 Mouse and keyboard Combo"/>
    <n v="98.16"/>
    <n v="6"/>
    <n v="0"/>
    <n v="9.8159999999999954"/>
    <s v="NO"/>
    <n v="0"/>
    <n v="588.96"/>
    <n v="4"/>
  </r>
  <r>
    <n v="5377"/>
    <s v="CA-2017-134152"/>
    <x v="837"/>
    <d v="2017-05-31T00:00:00"/>
    <x v="1"/>
    <x v="532"/>
    <x v="532"/>
    <x v="1"/>
    <x v="0"/>
    <x v="4"/>
    <x v="4"/>
    <n v="98103"/>
    <x v="1"/>
    <s v="OFF-AR-10004062"/>
    <x v="1"/>
    <x v="6"/>
    <s v="Staples in misc. colors"/>
    <n v="31.44"/>
    <n v="3"/>
    <n v="0"/>
    <n v="7.86"/>
    <s v="NO"/>
    <n v="0"/>
    <n v="94.320000000000007"/>
    <n v="4"/>
  </r>
  <r>
    <n v="5378"/>
    <s v="CA-2014-125542"/>
    <x v="29"/>
    <d v="2014-12-07T00:00:00"/>
    <x v="2"/>
    <x v="240"/>
    <x v="240"/>
    <x v="1"/>
    <x v="0"/>
    <x v="10"/>
    <x v="9"/>
    <n v="19134"/>
    <x v="3"/>
    <s v="OFF-EN-10000056"/>
    <x v="1"/>
    <x v="12"/>
    <s v="Cameo Buff Policy Envelopes"/>
    <n v="348.488"/>
    <n v="7"/>
    <n v="0.2"/>
    <n v="117.61469999999996"/>
    <s v="NO"/>
    <n v="487.88320000000004"/>
    <n v="1951.5328000000002"/>
    <n v="2"/>
  </r>
  <r>
    <n v="5379"/>
    <s v="CA-2014-125542"/>
    <x v="29"/>
    <d v="2014-12-07T00:00:00"/>
    <x v="2"/>
    <x v="240"/>
    <x v="240"/>
    <x v="1"/>
    <x v="0"/>
    <x v="10"/>
    <x v="9"/>
    <n v="19134"/>
    <x v="3"/>
    <s v="OFF-ST-10001469"/>
    <x v="1"/>
    <x v="4"/>
    <s v="Fellowes Bankers Box Recycled Super Stor/Drawer"/>
    <n v="172.73599999999999"/>
    <n v="4"/>
    <n v="0.2"/>
    <n v="-30.228800000000007"/>
    <s v="NO"/>
    <n v="138.18879999999999"/>
    <n v="552.75519999999995"/>
    <n v="2"/>
  </r>
  <r>
    <n v="5380"/>
    <s v="CA-2016-136021"/>
    <x v="1041"/>
    <d v="2016-08-18T00:00:00"/>
    <x v="1"/>
    <x v="758"/>
    <x v="758"/>
    <x v="0"/>
    <x v="0"/>
    <x v="1"/>
    <x v="1"/>
    <n v="90045"/>
    <x v="1"/>
    <s v="OFF-PA-10000551"/>
    <x v="1"/>
    <x v="10"/>
    <s v="Array Memo Cubes"/>
    <n v="15.54"/>
    <n v="3"/>
    <n v="0"/>
    <n v="7.6145999999999994"/>
    <s v="NO"/>
    <n v="0"/>
    <n v="46.62"/>
    <n v="4"/>
  </r>
  <r>
    <n v="5381"/>
    <s v="CA-2016-136021"/>
    <x v="1041"/>
    <d v="2016-08-18T00:00:00"/>
    <x v="1"/>
    <x v="758"/>
    <x v="758"/>
    <x v="0"/>
    <x v="0"/>
    <x v="1"/>
    <x v="1"/>
    <n v="90045"/>
    <x v="1"/>
    <s v="TEC-MA-10000423"/>
    <x v="2"/>
    <x v="15"/>
    <s v="Texas Instruments TI-34 Scientific Calculator"/>
    <n v="105.55199999999999"/>
    <n v="6"/>
    <n v="0.2"/>
    <n v="35.623799999999996"/>
    <s v="NO"/>
    <n v="126.66239999999999"/>
    <n v="506.64959999999991"/>
    <n v="4"/>
  </r>
  <r>
    <n v="5382"/>
    <s v="CA-2016-149195"/>
    <x v="64"/>
    <d v="2016-09-07T00:00:00"/>
    <x v="0"/>
    <x v="760"/>
    <x v="760"/>
    <x v="1"/>
    <x v="0"/>
    <x v="12"/>
    <x v="5"/>
    <n v="77070"/>
    <x v="2"/>
    <s v="OFF-PA-10001870"/>
    <x v="1"/>
    <x v="10"/>
    <s v="Xerox 202"/>
    <n v="25.920000000000005"/>
    <n v="5"/>
    <n v="0.2"/>
    <n v="9.0719999999999992"/>
    <s v="NO"/>
    <n v="25.920000000000005"/>
    <n v="103.68000000000002"/>
    <n v="2"/>
  </r>
  <r>
    <n v="5383"/>
    <s v="CA-2016-149195"/>
    <x v="64"/>
    <d v="2016-09-07T00:00:00"/>
    <x v="0"/>
    <x v="760"/>
    <x v="760"/>
    <x v="1"/>
    <x v="0"/>
    <x v="12"/>
    <x v="5"/>
    <n v="77070"/>
    <x v="2"/>
    <s v="OFF-FA-10001843"/>
    <x v="1"/>
    <x v="13"/>
    <s v="Staples"/>
    <n v="15.808000000000002"/>
    <n v="8"/>
    <n v="0.2"/>
    <n v="5.3352000000000004"/>
    <s v="NO"/>
    <n v="25.292800000000003"/>
    <n v="101.17120000000001"/>
    <n v="2"/>
  </r>
  <r>
    <n v="5384"/>
    <s v="CA-2016-149195"/>
    <x v="64"/>
    <d v="2016-09-07T00:00:00"/>
    <x v="0"/>
    <x v="760"/>
    <x v="760"/>
    <x v="1"/>
    <x v="0"/>
    <x v="12"/>
    <x v="5"/>
    <n v="77070"/>
    <x v="2"/>
    <s v="OFF-PA-10002036"/>
    <x v="1"/>
    <x v="10"/>
    <s v="Xerox 1930"/>
    <n v="10.368000000000002"/>
    <n v="2"/>
    <n v="0.2"/>
    <n v="3.7584"/>
    <s v="NO"/>
    <n v="4.1472000000000007"/>
    <n v="16.588800000000003"/>
    <n v="2"/>
  </r>
  <r>
    <n v="5385"/>
    <s v="CA-2017-161410"/>
    <x v="335"/>
    <d v="2017-07-03T00:00:00"/>
    <x v="1"/>
    <x v="417"/>
    <x v="417"/>
    <x v="0"/>
    <x v="0"/>
    <x v="10"/>
    <x v="9"/>
    <n v="19143"/>
    <x v="3"/>
    <s v="TEC-PH-10001760"/>
    <x v="2"/>
    <x v="7"/>
    <s v="Bose SoundLink Bluetooth Speaker"/>
    <n v="358.2"/>
    <n v="3"/>
    <n v="0.4"/>
    <n v="41.79000000000002"/>
    <s v="NO"/>
    <n v="429.84"/>
    <n v="644.76"/>
    <n v="7"/>
  </r>
  <r>
    <n v="5386"/>
    <s v="CA-2017-161410"/>
    <x v="335"/>
    <d v="2017-07-03T00:00:00"/>
    <x v="1"/>
    <x v="417"/>
    <x v="417"/>
    <x v="0"/>
    <x v="0"/>
    <x v="10"/>
    <x v="9"/>
    <n v="19143"/>
    <x v="3"/>
    <s v="TEC-PH-10000673"/>
    <x v="2"/>
    <x v="7"/>
    <s v="Plantronics Voyager Pro HD - Bluetooth Headset"/>
    <n v="545.91599999999994"/>
    <n v="14"/>
    <n v="0.4"/>
    <n v="72.788800000000037"/>
    <s v="NO"/>
    <n v="3057.1295999999998"/>
    <n v="4585.6943999999985"/>
    <n v="7"/>
  </r>
  <r>
    <n v="5387"/>
    <s v="CA-2017-152786"/>
    <x v="846"/>
    <d v="2017-03-17T00:00:00"/>
    <x v="1"/>
    <x v="315"/>
    <x v="315"/>
    <x v="0"/>
    <x v="0"/>
    <x v="440"/>
    <x v="36"/>
    <n v="72756"/>
    <x v="0"/>
    <s v="OFF-BI-10000829"/>
    <x v="1"/>
    <x v="8"/>
    <s v="Avery Non-Stick Binders"/>
    <n v="40.410000000000004"/>
    <n v="9"/>
    <n v="0"/>
    <n v="18.5886"/>
    <s v="NO"/>
    <n v="0"/>
    <n v="363.69000000000005"/>
    <n v="5"/>
  </r>
  <r>
    <n v="5388"/>
    <s v="CA-2017-164707"/>
    <x v="1042"/>
    <d v="2017-02-21T00:00:00"/>
    <x v="0"/>
    <x v="51"/>
    <x v="51"/>
    <x v="1"/>
    <x v="0"/>
    <x v="1"/>
    <x v="1"/>
    <n v="90045"/>
    <x v="1"/>
    <s v="TEC-PH-10001924"/>
    <x v="2"/>
    <x v="7"/>
    <s v="iHome FM Clock Radio with Lightning Dock"/>
    <n v="167.976"/>
    <n v="3"/>
    <n v="0.2"/>
    <n v="10.498500000000007"/>
    <s v="NO"/>
    <n v="100.7856"/>
    <n v="403.14240000000001"/>
    <n v="3"/>
  </r>
  <r>
    <n v="5389"/>
    <s v="CA-2017-164707"/>
    <x v="1042"/>
    <d v="2017-02-21T00:00:00"/>
    <x v="0"/>
    <x v="51"/>
    <x v="51"/>
    <x v="1"/>
    <x v="0"/>
    <x v="1"/>
    <x v="1"/>
    <n v="90045"/>
    <x v="1"/>
    <s v="TEC-AC-10004864"/>
    <x v="2"/>
    <x v="11"/>
    <s v="Memorex Micro Travel Drive 32 GB"/>
    <n v="109.53"/>
    <n v="3"/>
    <n v="0"/>
    <n v="47.097900000000003"/>
    <s v="NO"/>
    <n v="0"/>
    <n v="328.59000000000003"/>
    <n v="3"/>
  </r>
  <r>
    <n v="5390"/>
    <s v="CA-2017-164707"/>
    <x v="1042"/>
    <d v="2017-02-21T00:00:00"/>
    <x v="0"/>
    <x v="51"/>
    <x v="51"/>
    <x v="1"/>
    <x v="0"/>
    <x v="1"/>
    <x v="1"/>
    <n v="90045"/>
    <x v="1"/>
    <s v="OFF-LA-10004345"/>
    <x v="1"/>
    <x v="2"/>
    <s v="Avery 493"/>
    <n v="9.82"/>
    <n v="2"/>
    <n v="0"/>
    <n v="4.8117999999999999"/>
    <s v="NO"/>
    <n v="0"/>
    <n v="19.64"/>
    <n v="3"/>
  </r>
  <r>
    <n v="5391"/>
    <s v="CA-2017-163874"/>
    <x v="468"/>
    <d v="2017-11-12T00:00:00"/>
    <x v="0"/>
    <x v="714"/>
    <x v="714"/>
    <x v="1"/>
    <x v="0"/>
    <x v="4"/>
    <x v="4"/>
    <n v="98105"/>
    <x v="1"/>
    <s v="OFF-BI-10000088"/>
    <x v="1"/>
    <x v="8"/>
    <s v="GBC Imprintable Covers"/>
    <n v="26.352000000000004"/>
    <n v="3"/>
    <n v="0.2"/>
    <n v="9.5525999999999982"/>
    <s v="NO"/>
    <n v="15.811200000000003"/>
    <n v="63.244800000000012"/>
    <n v="2"/>
  </r>
  <r>
    <n v="5392"/>
    <s v="US-2014-123183"/>
    <x v="84"/>
    <d v="2014-11-25T00:00:00"/>
    <x v="1"/>
    <x v="744"/>
    <x v="744"/>
    <x v="1"/>
    <x v="0"/>
    <x v="40"/>
    <x v="13"/>
    <n v="19805"/>
    <x v="3"/>
    <s v="OFF-LA-10002787"/>
    <x v="1"/>
    <x v="2"/>
    <s v="Avery 480"/>
    <n v="22.5"/>
    <n v="6"/>
    <n v="0"/>
    <n v="10.799999999999999"/>
    <s v="NO"/>
    <n v="0"/>
    <n v="135"/>
    <n v="6"/>
  </r>
  <r>
    <n v="5393"/>
    <s v="US-2014-123183"/>
    <x v="84"/>
    <d v="2014-11-25T00:00:00"/>
    <x v="1"/>
    <x v="744"/>
    <x v="744"/>
    <x v="1"/>
    <x v="0"/>
    <x v="40"/>
    <x v="13"/>
    <n v="19805"/>
    <x v="3"/>
    <s v="OFF-LA-10001569"/>
    <x v="1"/>
    <x v="2"/>
    <s v="Avery 499"/>
    <n v="9.9600000000000009"/>
    <n v="2"/>
    <n v="0"/>
    <n v="4.5815999999999999"/>
    <s v="NO"/>
    <n v="0"/>
    <n v="19.920000000000002"/>
    <n v="6"/>
  </r>
  <r>
    <n v="5394"/>
    <s v="US-2014-123183"/>
    <x v="84"/>
    <d v="2014-11-25T00:00:00"/>
    <x v="1"/>
    <x v="744"/>
    <x v="744"/>
    <x v="1"/>
    <x v="0"/>
    <x v="40"/>
    <x v="13"/>
    <n v="19805"/>
    <x v="3"/>
    <s v="OFF-BI-10002429"/>
    <x v="1"/>
    <x v="8"/>
    <s v="Premier Elliptical Ring Binder, Black"/>
    <n v="213.08"/>
    <n v="7"/>
    <n v="0"/>
    <n v="102.2784"/>
    <s v="NO"/>
    <n v="0"/>
    <n v="1491.5600000000002"/>
    <n v="6"/>
  </r>
  <r>
    <n v="5395"/>
    <s v="US-2014-123183"/>
    <x v="84"/>
    <d v="2014-11-25T00:00:00"/>
    <x v="1"/>
    <x v="744"/>
    <x v="744"/>
    <x v="1"/>
    <x v="0"/>
    <x v="40"/>
    <x v="13"/>
    <n v="19805"/>
    <x v="3"/>
    <s v="FUR-BO-10000362"/>
    <x v="0"/>
    <x v="0"/>
    <s v="Sauder Inglewood Library Bookcases"/>
    <n v="1025.8799999999999"/>
    <n v="6"/>
    <n v="0"/>
    <n v="235.95240000000001"/>
    <s v="NO"/>
    <n v="0"/>
    <n v="6155.2799999999988"/>
    <n v="6"/>
  </r>
  <r>
    <n v="5396"/>
    <s v="CA-2014-104829"/>
    <x v="728"/>
    <d v="2014-11-21T00:00:00"/>
    <x v="0"/>
    <x v="189"/>
    <x v="189"/>
    <x v="1"/>
    <x v="0"/>
    <x v="212"/>
    <x v="7"/>
    <n v="84604"/>
    <x v="1"/>
    <s v="OFF-PA-10003016"/>
    <x v="1"/>
    <x v="10"/>
    <s v="Adams &quot;While You Were Out&quot; Message Pads"/>
    <n v="21.98"/>
    <n v="7"/>
    <n v="0"/>
    <n v="9.8909999999999982"/>
    <s v="Yes"/>
    <n v="0"/>
    <n v="153.86000000000001"/>
    <n v="3"/>
  </r>
  <r>
    <n v="5397"/>
    <s v="US-2016-147340"/>
    <x v="446"/>
    <d v="2016-09-24T00:00:00"/>
    <x v="3"/>
    <x v="494"/>
    <x v="494"/>
    <x v="1"/>
    <x v="0"/>
    <x v="8"/>
    <x v="1"/>
    <n v="94110"/>
    <x v="1"/>
    <s v="FUR-FU-10002501"/>
    <x v="0"/>
    <x v="5"/>
    <s v="Nu-Dell Executive Frame"/>
    <n v="63.2"/>
    <n v="5"/>
    <n v="0"/>
    <n v="23.384"/>
    <s v="NO"/>
    <n v="0"/>
    <n v="316"/>
    <n v="0"/>
  </r>
  <r>
    <n v="5398"/>
    <s v="CA-2016-145492"/>
    <x v="73"/>
    <d v="2016-11-27T00:00:00"/>
    <x v="1"/>
    <x v="204"/>
    <x v="204"/>
    <x v="1"/>
    <x v="0"/>
    <x v="1"/>
    <x v="1"/>
    <n v="90004"/>
    <x v="1"/>
    <s v="OFF-AP-10003622"/>
    <x v="1"/>
    <x v="9"/>
    <s v="Bravo II Megaboss 12-Amp Hard Body Upright, Replacement Belts, 2 Belts per Pack"/>
    <n v="39"/>
    <n v="12"/>
    <n v="0"/>
    <n v="11.309999999999999"/>
    <s v="Yes"/>
    <n v="0"/>
    <n v="468"/>
    <n v="7"/>
  </r>
  <r>
    <n v="5399"/>
    <s v="CA-2016-163202"/>
    <x v="720"/>
    <d v="2016-10-02T00:00:00"/>
    <x v="1"/>
    <x v="312"/>
    <x v="312"/>
    <x v="1"/>
    <x v="0"/>
    <x v="152"/>
    <x v="24"/>
    <n v="43130"/>
    <x v="3"/>
    <s v="OFF-BI-10002764"/>
    <x v="1"/>
    <x v="8"/>
    <s v="Recycled Pressboard Report Cover with Reinforced Top Hinge"/>
    <n v="2.907"/>
    <n v="3"/>
    <n v="0.7"/>
    <n v="-2.0348999999999995"/>
    <s v="NO"/>
    <n v="6.1046999999999993"/>
    <n v="2.6163000000000007"/>
    <n v="5"/>
  </r>
  <r>
    <n v="5400"/>
    <s v="CA-2016-117681"/>
    <x v="526"/>
    <d v="2016-04-14T00:00:00"/>
    <x v="1"/>
    <x v="520"/>
    <x v="520"/>
    <x v="0"/>
    <x v="0"/>
    <x v="1"/>
    <x v="1"/>
    <n v="90004"/>
    <x v="1"/>
    <s v="FUR-BO-10001798"/>
    <x v="0"/>
    <x v="0"/>
    <s v="Bush Somerset Collection Bookcase"/>
    <n v="556.66499999999996"/>
    <n v="5"/>
    <n v="0.15"/>
    <n v="6.5490000000000208"/>
    <s v="NO"/>
    <n v="417.49874999999997"/>
    <n v="2365.8262500000001"/>
    <n v="5"/>
  </r>
  <r>
    <n v="5401"/>
    <s v="CA-2017-132262"/>
    <x v="296"/>
    <d v="2017-09-23T00:00:00"/>
    <x v="2"/>
    <x v="761"/>
    <x v="761"/>
    <x v="0"/>
    <x v="0"/>
    <x v="4"/>
    <x v="4"/>
    <n v="98103"/>
    <x v="1"/>
    <s v="TEC-AC-10000158"/>
    <x v="2"/>
    <x v="11"/>
    <s v="Sony 64GB Class 10 Micro SDHC R40 Memory Card"/>
    <n v="71.98"/>
    <n v="2"/>
    <n v="0"/>
    <n v="15.1158"/>
    <s v="NO"/>
    <n v="0"/>
    <n v="143.96"/>
    <n v="2"/>
  </r>
  <r>
    <n v="5402"/>
    <s v="CA-2017-132262"/>
    <x v="296"/>
    <d v="2017-09-23T00:00:00"/>
    <x v="2"/>
    <x v="761"/>
    <x v="761"/>
    <x v="0"/>
    <x v="0"/>
    <x v="4"/>
    <x v="4"/>
    <n v="98103"/>
    <x v="1"/>
    <s v="TEC-AC-10000303"/>
    <x v="2"/>
    <x v="11"/>
    <s v="Logitech M510 Wireless Mouse"/>
    <n v="79.98"/>
    <n v="2"/>
    <n v="0"/>
    <n v="26.3934"/>
    <s v="NO"/>
    <n v="0"/>
    <n v="159.96"/>
    <n v="2"/>
  </r>
  <r>
    <n v="5403"/>
    <s v="CA-2017-123043"/>
    <x v="1043"/>
    <d v="2017-08-29T00:00:00"/>
    <x v="1"/>
    <x v="124"/>
    <x v="124"/>
    <x v="1"/>
    <x v="0"/>
    <x v="20"/>
    <x v="15"/>
    <n v="10024"/>
    <x v="3"/>
    <s v="OFF-BI-10003910"/>
    <x v="1"/>
    <x v="8"/>
    <s v="DXL Angle-View Binders with Locking Rings by Samsill"/>
    <n v="24.672000000000001"/>
    <n v="4"/>
    <n v="0.2"/>
    <n v="7.71"/>
    <s v="NO"/>
    <n v="19.7376"/>
    <n v="78.950400000000002"/>
    <n v="5"/>
  </r>
  <r>
    <n v="5404"/>
    <s v="CA-2017-123043"/>
    <x v="1043"/>
    <d v="2017-08-29T00:00:00"/>
    <x v="1"/>
    <x v="124"/>
    <x v="124"/>
    <x v="1"/>
    <x v="0"/>
    <x v="20"/>
    <x v="15"/>
    <n v="10024"/>
    <x v="3"/>
    <s v="OFF-BI-10000138"/>
    <x v="1"/>
    <x v="8"/>
    <s v="Acco Translucent Poly Ring Binders"/>
    <n v="3.7439999999999998"/>
    <n v="1"/>
    <n v="0.2"/>
    <n v="1.3104"/>
    <s v="NO"/>
    <n v="0.74880000000000002"/>
    <n v="2.9951999999999996"/>
    <n v="5"/>
  </r>
  <r>
    <n v="5405"/>
    <s v="US-2016-143280"/>
    <x v="712"/>
    <d v="2016-02-26T00:00:00"/>
    <x v="1"/>
    <x v="356"/>
    <x v="356"/>
    <x v="0"/>
    <x v="0"/>
    <x v="1"/>
    <x v="1"/>
    <n v="90045"/>
    <x v="1"/>
    <s v="TEC-PH-10002398"/>
    <x v="2"/>
    <x v="7"/>
    <s v="AT&amp;T 1070 Corded Phone"/>
    <n v="445.96000000000004"/>
    <n v="5"/>
    <n v="0.2"/>
    <n v="55.744999999999948"/>
    <s v="NO"/>
    <n v="445.96000000000004"/>
    <n v="1783.8400000000001"/>
    <n v="4"/>
  </r>
  <r>
    <n v="5406"/>
    <s v="US-2016-143280"/>
    <x v="712"/>
    <d v="2016-02-26T00:00:00"/>
    <x v="1"/>
    <x v="356"/>
    <x v="356"/>
    <x v="0"/>
    <x v="0"/>
    <x v="1"/>
    <x v="1"/>
    <n v="90045"/>
    <x v="1"/>
    <s v="TEC-AC-10003399"/>
    <x v="2"/>
    <x v="11"/>
    <s v="Memorex Mini Travel Drive 64 GB USB 2.0 Flash Drive"/>
    <n v="36.24"/>
    <n v="1"/>
    <n v="0"/>
    <n v="15.220800000000001"/>
    <s v="NO"/>
    <n v="0"/>
    <n v="36.24"/>
    <n v="4"/>
  </r>
  <r>
    <n v="5407"/>
    <s v="US-2016-143280"/>
    <x v="712"/>
    <d v="2016-02-26T00:00:00"/>
    <x v="1"/>
    <x v="356"/>
    <x v="356"/>
    <x v="0"/>
    <x v="0"/>
    <x v="1"/>
    <x v="1"/>
    <n v="90045"/>
    <x v="1"/>
    <s v="OFF-FA-10000992"/>
    <x v="1"/>
    <x v="13"/>
    <s v="Acco Clips to Go Binder Clips, 24 Clips in Two Sizes"/>
    <n v="10.649999999999999"/>
    <n v="3"/>
    <n v="0"/>
    <n v="5.0054999999999996"/>
    <s v="NO"/>
    <n v="0"/>
    <n v="31.949999999999996"/>
    <n v="4"/>
  </r>
  <r>
    <n v="5408"/>
    <s v="CA-2017-108854"/>
    <x v="166"/>
    <d v="2017-12-14T00:00:00"/>
    <x v="1"/>
    <x v="664"/>
    <x v="664"/>
    <x v="1"/>
    <x v="0"/>
    <x v="8"/>
    <x v="1"/>
    <n v="94109"/>
    <x v="1"/>
    <s v="OFF-PA-10003022"/>
    <x v="1"/>
    <x v="10"/>
    <s v="Standard Line “While You Were Out” Hardbound Telephone Message Book"/>
    <n v="87.92"/>
    <n v="4"/>
    <n v="0"/>
    <n v="40.443199999999997"/>
    <s v="NO"/>
    <n v="0"/>
    <n v="351.68"/>
    <n v="6"/>
  </r>
  <r>
    <n v="5409"/>
    <s v="CA-2017-108854"/>
    <x v="166"/>
    <d v="2017-12-14T00:00:00"/>
    <x v="1"/>
    <x v="664"/>
    <x v="664"/>
    <x v="1"/>
    <x v="0"/>
    <x v="8"/>
    <x v="1"/>
    <n v="94109"/>
    <x v="1"/>
    <s v="OFF-BI-10002854"/>
    <x v="1"/>
    <x v="8"/>
    <s v="Performers Binder/Pad Holder, Black"/>
    <n v="22.424000000000003"/>
    <n v="1"/>
    <n v="0.2"/>
    <n v="8.4089999999999989"/>
    <s v="NO"/>
    <n v="4.4848000000000008"/>
    <n v="17.939200000000003"/>
    <n v="6"/>
  </r>
  <r>
    <n v="5410"/>
    <s v="CA-2017-108854"/>
    <x v="166"/>
    <d v="2017-12-14T00:00:00"/>
    <x v="1"/>
    <x v="664"/>
    <x v="664"/>
    <x v="1"/>
    <x v="0"/>
    <x v="8"/>
    <x v="1"/>
    <n v="94109"/>
    <x v="1"/>
    <s v="OFF-BI-10001670"/>
    <x v="1"/>
    <x v="8"/>
    <s v="Vinyl Sectional Post Binders"/>
    <n v="90.480000000000018"/>
    <n v="3"/>
    <n v="0.2"/>
    <n v="33.93"/>
    <s v="NO"/>
    <n v="54.288000000000011"/>
    <n v="217.15200000000004"/>
    <n v="6"/>
  </r>
  <r>
    <n v="5411"/>
    <s v="CA-2017-108854"/>
    <x v="166"/>
    <d v="2017-12-14T00:00:00"/>
    <x v="1"/>
    <x v="664"/>
    <x v="664"/>
    <x v="1"/>
    <x v="0"/>
    <x v="8"/>
    <x v="1"/>
    <n v="94109"/>
    <x v="1"/>
    <s v="OFF-ST-10001837"/>
    <x v="1"/>
    <x v="4"/>
    <s v="SAFCO Mobile Desk Side File, Wire Frame"/>
    <n v="42.76"/>
    <n v="1"/>
    <n v="0"/>
    <n v="11.117599999999999"/>
    <s v="NO"/>
    <n v="0"/>
    <n v="42.76"/>
    <n v="6"/>
  </r>
  <r>
    <n v="5412"/>
    <s v="CA-2017-166856"/>
    <x v="65"/>
    <d v="2017-09-22T00:00:00"/>
    <x v="1"/>
    <x v="700"/>
    <x v="700"/>
    <x v="0"/>
    <x v="0"/>
    <x v="441"/>
    <x v="27"/>
    <n v="88101"/>
    <x v="1"/>
    <s v="OFF-BI-10002012"/>
    <x v="1"/>
    <x v="8"/>
    <s v="Wilson Jones Easy Flow II Sheet Lifters"/>
    <n v="10.080000000000002"/>
    <n v="7"/>
    <n v="0.2"/>
    <n v="3.5279999999999996"/>
    <s v="NO"/>
    <n v="14.112000000000004"/>
    <n v="56.448000000000015"/>
    <n v="4"/>
  </r>
  <r>
    <n v="5413"/>
    <s v="CA-2017-166856"/>
    <x v="65"/>
    <d v="2017-09-22T00:00:00"/>
    <x v="1"/>
    <x v="700"/>
    <x v="700"/>
    <x v="0"/>
    <x v="0"/>
    <x v="441"/>
    <x v="27"/>
    <n v="88101"/>
    <x v="1"/>
    <s v="TEC-AC-10004992"/>
    <x v="2"/>
    <x v="11"/>
    <s v="Kingston Digital DataTraveler 64GB USB 2.0"/>
    <n v="101.34"/>
    <n v="3"/>
    <n v="0"/>
    <n v="8.1071999999999917"/>
    <s v="NO"/>
    <n v="0"/>
    <n v="304.02"/>
    <n v="4"/>
  </r>
  <r>
    <n v="5414"/>
    <s v="CA-2016-153157"/>
    <x v="108"/>
    <d v="2016-09-14T00:00:00"/>
    <x v="2"/>
    <x v="577"/>
    <x v="577"/>
    <x v="0"/>
    <x v="0"/>
    <x v="391"/>
    <x v="41"/>
    <n v="67212"/>
    <x v="2"/>
    <s v="TEC-PH-10003171"/>
    <x v="2"/>
    <x v="7"/>
    <s v="Plantronics Encore H101 Dual Earpieces Headset"/>
    <n v="224.75"/>
    <n v="5"/>
    <n v="0"/>
    <n v="62.929999999999993"/>
    <s v="NO"/>
    <n v="0"/>
    <n v="1123.75"/>
    <n v="3"/>
  </r>
  <r>
    <n v="5415"/>
    <s v="US-2017-125647"/>
    <x v="397"/>
    <d v="2017-09-28T00:00:00"/>
    <x v="1"/>
    <x v="48"/>
    <x v="48"/>
    <x v="0"/>
    <x v="0"/>
    <x v="22"/>
    <x v="10"/>
    <n v="60653"/>
    <x v="2"/>
    <s v="OFF-AP-10000390"/>
    <x v="1"/>
    <x v="9"/>
    <s v="Euro Pro Shark Stick Mini Vacuum"/>
    <n v="73.175999999999974"/>
    <n v="6"/>
    <n v="0.8"/>
    <n v="-197.57520000000002"/>
    <s v="NO"/>
    <n v="351.24479999999988"/>
    <n v="87.811199999999928"/>
    <n v="5"/>
  </r>
  <r>
    <n v="5416"/>
    <s v="US-2017-125647"/>
    <x v="397"/>
    <d v="2017-09-28T00:00:00"/>
    <x v="1"/>
    <x v="48"/>
    <x v="48"/>
    <x v="0"/>
    <x v="0"/>
    <x v="22"/>
    <x v="10"/>
    <n v="60653"/>
    <x v="2"/>
    <s v="OFF-PA-10004888"/>
    <x v="1"/>
    <x v="10"/>
    <s v="Xerox 217"/>
    <n v="20.736000000000004"/>
    <n v="4"/>
    <n v="0.2"/>
    <n v="7.2576000000000001"/>
    <s v="NO"/>
    <n v="16.588800000000003"/>
    <n v="66.355200000000011"/>
    <n v="5"/>
  </r>
  <r>
    <n v="5417"/>
    <s v="US-2017-125647"/>
    <x v="397"/>
    <d v="2017-09-28T00:00:00"/>
    <x v="1"/>
    <x v="48"/>
    <x v="48"/>
    <x v="0"/>
    <x v="0"/>
    <x v="22"/>
    <x v="10"/>
    <n v="60653"/>
    <x v="2"/>
    <s v="TEC-PH-10004188"/>
    <x v="2"/>
    <x v="7"/>
    <s v="OtterBox Commuter Series Case - Samsung Galaxy S4"/>
    <n v="39.984000000000002"/>
    <n v="2"/>
    <n v="0.2"/>
    <n v="-8.9963999999999995"/>
    <s v="NO"/>
    <n v="15.993600000000001"/>
    <n v="63.974400000000003"/>
    <n v="5"/>
  </r>
  <r>
    <n v="5418"/>
    <s v="CA-2014-132542"/>
    <x v="191"/>
    <d v="2014-10-08T00:00:00"/>
    <x v="0"/>
    <x v="87"/>
    <x v="87"/>
    <x v="1"/>
    <x v="0"/>
    <x v="155"/>
    <x v="8"/>
    <n v="68104"/>
    <x v="2"/>
    <s v="OFF-BI-10004099"/>
    <x v="1"/>
    <x v="8"/>
    <s v="GBC VeloBinder Strips"/>
    <n v="15.36"/>
    <n v="2"/>
    <n v="0"/>
    <n v="7.68"/>
    <s v="NO"/>
    <n v="0"/>
    <n v="30.72"/>
    <n v="2"/>
  </r>
  <r>
    <n v="5419"/>
    <s v="CA-2015-110877"/>
    <x v="924"/>
    <d v="2015-10-26T00:00:00"/>
    <x v="2"/>
    <x v="555"/>
    <x v="555"/>
    <x v="0"/>
    <x v="0"/>
    <x v="12"/>
    <x v="5"/>
    <n v="77041"/>
    <x v="2"/>
    <s v="OFF-PA-10004621"/>
    <x v="1"/>
    <x v="10"/>
    <s v="Xerox 212"/>
    <n v="36.288000000000011"/>
    <n v="7"/>
    <n v="0.2"/>
    <n v="12.700800000000001"/>
    <s v="NO"/>
    <n v="50.803200000000018"/>
    <n v="203.21280000000007"/>
    <n v="3"/>
  </r>
  <r>
    <n v="5420"/>
    <s v="CA-2015-110877"/>
    <x v="924"/>
    <d v="2015-10-26T00:00:00"/>
    <x v="2"/>
    <x v="555"/>
    <x v="555"/>
    <x v="0"/>
    <x v="0"/>
    <x v="12"/>
    <x v="5"/>
    <n v="77041"/>
    <x v="2"/>
    <s v="TEC-PH-10002103"/>
    <x v="2"/>
    <x v="7"/>
    <s v="Jabra SPEAK 410"/>
    <n v="150.38399999999999"/>
    <n v="2"/>
    <n v="0.2"/>
    <n v="15.038400000000003"/>
    <s v="NO"/>
    <n v="60.153599999999997"/>
    <n v="240.61439999999999"/>
    <n v="3"/>
  </r>
  <r>
    <n v="5421"/>
    <s v="US-2016-151827"/>
    <x v="1044"/>
    <d v="2016-04-02T00:00:00"/>
    <x v="0"/>
    <x v="229"/>
    <x v="229"/>
    <x v="0"/>
    <x v="0"/>
    <x v="10"/>
    <x v="9"/>
    <n v="19134"/>
    <x v="3"/>
    <s v="TEC-PH-10002789"/>
    <x v="2"/>
    <x v="7"/>
    <s v="LG Exalt"/>
    <n v="280.78200000000004"/>
    <n v="3"/>
    <n v="0.4"/>
    <n v="-60.836100000000016"/>
    <s v="Yes"/>
    <n v="336.93840000000006"/>
    <n v="505.40760000000006"/>
    <n v="2"/>
  </r>
  <r>
    <n v="5422"/>
    <s v="US-2016-151827"/>
    <x v="1044"/>
    <d v="2016-04-02T00:00:00"/>
    <x v="0"/>
    <x v="229"/>
    <x v="229"/>
    <x v="0"/>
    <x v="0"/>
    <x v="10"/>
    <x v="9"/>
    <n v="19134"/>
    <x v="3"/>
    <s v="TEC-AC-10003289"/>
    <x v="2"/>
    <x v="11"/>
    <s v="Anker Ultra-Slim Mini Bluetooth 3.0 Wireless Keyboard"/>
    <n v="31.983999999999998"/>
    <n v="2"/>
    <n v="0.2"/>
    <n v="1.1993999999999998"/>
    <s v="Yes"/>
    <n v="12.7936"/>
    <n v="51.174399999999999"/>
    <n v="2"/>
  </r>
  <r>
    <n v="5423"/>
    <s v="US-2016-163258"/>
    <x v="723"/>
    <d v="2017-01-02T00:00:00"/>
    <x v="1"/>
    <x v="418"/>
    <x v="418"/>
    <x v="0"/>
    <x v="0"/>
    <x v="1"/>
    <x v="1"/>
    <n v="90045"/>
    <x v="1"/>
    <s v="OFF-BI-10000138"/>
    <x v="1"/>
    <x v="8"/>
    <s v="Acco Translucent Poly Ring Binders"/>
    <n v="11.231999999999999"/>
    <n v="3"/>
    <n v="0.2"/>
    <n v="3.9312000000000005"/>
    <s v="NO"/>
    <n v="6.7392000000000003"/>
    <n v="26.956799999999998"/>
    <n v="4"/>
  </r>
  <r>
    <n v="5424"/>
    <s v="CA-2017-103009"/>
    <x v="132"/>
    <d v="2017-11-05T00:00:00"/>
    <x v="0"/>
    <x v="601"/>
    <x v="601"/>
    <x v="1"/>
    <x v="0"/>
    <x v="102"/>
    <x v="0"/>
    <n v="40475"/>
    <x v="0"/>
    <s v="OFF-PA-10001215"/>
    <x v="1"/>
    <x v="10"/>
    <s v="Xerox 1963"/>
    <n v="26.400000000000002"/>
    <n v="5"/>
    <n v="0"/>
    <n v="11.879999999999999"/>
    <s v="NO"/>
    <n v="0"/>
    <n v="132"/>
    <n v="2"/>
  </r>
  <r>
    <n v="5425"/>
    <s v="US-2017-120649"/>
    <x v="176"/>
    <d v="2017-01-26T00:00:00"/>
    <x v="1"/>
    <x v="223"/>
    <x v="223"/>
    <x v="0"/>
    <x v="0"/>
    <x v="416"/>
    <x v="29"/>
    <n v="6708"/>
    <x v="3"/>
    <s v="OFF-AR-10001545"/>
    <x v="1"/>
    <x v="6"/>
    <s v="Newell 326"/>
    <n v="3.52"/>
    <n v="2"/>
    <n v="0"/>
    <n v="1.0207999999999999"/>
    <s v="NO"/>
    <n v="0"/>
    <n v="7.04"/>
    <n v="6"/>
  </r>
  <r>
    <n v="5426"/>
    <s v="CA-2016-153598"/>
    <x v="275"/>
    <d v="2016-12-06T00:00:00"/>
    <x v="2"/>
    <x v="392"/>
    <x v="392"/>
    <x v="0"/>
    <x v="0"/>
    <x v="1"/>
    <x v="1"/>
    <n v="90045"/>
    <x v="1"/>
    <s v="TEC-AC-10003870"/>
    <x v="2"/>
    <x v="11"/>
    <s v="Logitech Z-906 Speaker sys - home theater - 5.1-CH"/>
    <n v="1649.95"/>
    <n v="5"/>
    <n v="0"/>
    <n v="659.98"/>
    <s v="NO"/>
    <n v="0"/>
    <n v="8249.75"/>
    <n v="3"/>
  </r>
  <r>
    <n v="5427"/>
    <s v="CA-2016-153598"/>
    <x v="275"/>
    <d v="2016-12-06T00:00:00"/>
    <x v="2"/>
    <x v="392"/>
    <x v="392"/>
    <x v="0"/>
    <x v="0"/>
    <x v="1"/>
    <x v="1"/>
    <n v="90045"/>
    <x v="1"/>
    <s v="FUR-FU-10001085"/>
    <x v="0"/>
    <x v="5"/>
    <s v="3M Polarizing Light Filter Sleeves"/>
    <n v="111.89999999999999"/>
    <n v="6"/>
    <n v="0"/>
    <n v="51.47399999999999"/>
    <s v="NO"/>
    <n v="0"/>
    <n v="671.4"/>
    <n v="3"/>
  </r>
  <r>
    <n v="5428"/>
    <s v="US-2016-108497"/>
    <x v="403"/>
    <d v="2016-06-14T00:00:00"/>
    <x v="3"/>
    <x v="762"/>
    <x v="762"/>
    <x v="2"/>
    <x v="0"/>
    <x v="1"/>
    <x v="1"/>
    <n v="90036"/>
    <x v="1"/>
    <s v="FUR-BO-10004218"/>
    <x v="0"/>
    <x v="0"/>
    <s v="Bush Heritage Pine Collection 5-Shelf Bookcase, Albany Pine Finish, *Special Order"/>
    <n v="599.16499999999996"/>
    <n v="5"/>
    <n v="0.15"/>
    <n v="35.245000000000005"/>
    <s v="NO"/>
    <n v="449.37374999999997"/>
    <n v="2546.4512500000001"/>
    <n v="0"/>
  </r>
  <r>
    <n v="5429"/>
    <s v="CA-2016-113096"/>
    <x v="476"/>
    <d v="2016-09-04T00:00:00"/>
    <x v="2"/>
    <x v="449"/>
    <x v="449"/>
    <x v="2"/>
    <x v="0"/>
    <x v="8"/>
    <x v="1"/>
    <n v="94122"/>
    <x v="1"/>
    <s v="OFF-ST-10003455"/>
    <x v="1"/>
    <x v="4"/>
    <s v="Tenex File Box, Personal Filing Tote with Lid, Black"/>
    <n v="46.53"/>
    <n v="3"/>
    <n v="0"/>
    <n v="12.097800000000001"/>
    <s v="NO"/>
    <n v="0"/>
    <n v="139.59"/>
    <n v="2"/>
  </r>
  <r>
    <n v="5430"/>
    <s v="CA-2014-136861"/>
    <x v="742"/>
    <d v="2014-09-07T00:00:00"/>
    <x v="2"/>
    <x v="701"/>
    <x v="701"/>
    <x v="0"/>
    <x v="0"/>
    <x v="84"/>
    <x v="2"/>
    <n v="33710"/>
    <x v="0"/>
    <s v="FUR-FU-10001967"/>
    <x v="0"/>
    <x v="5"/>
    <s v="Telescoping Adjustable Floor Lamp"/>
    <n v="31.983999999999998"/>
    <n v="2"/>
    <n v="0.2"/>
    <n v="1.9989999999999979"/>
    <s v="NO"/>
    <n v="12.7936"/>
    <n v="51.174399999999999"/>
    <n v="2"/>
  </r>
  <r>
    <n v="5431"/>
    <s v="CA-2017-117422"/>
    <x v="208"/>
    <d v="2017-10-25T00:00:00"/>
    <x v="1"/>
    <x v="763"/>
    <x v="763"/>
    <x v="2"/>
    <x v="0"/>
    <x v="80"/>
    <x v="24"/>
    <n v="44107"/>
    <x v="3"/>
    <s v="OFF-AP-10000938"/>
    <x v="1"/>
    <x v="9"/>
    <s v="Avanti 1.7 Cu. Ft. Refrigerator"/>
    <n v="161.56800000000001"/>
    <n v="2"/>
    <n v="0.2"/>
    <n v="16.156799999999997"/>
    <s v="NO"/>
    <n v="64.627200000000002"/>
    <n v="258.50880000000001"/>
    <n v="4"/>
  </r>
  <r>
    <n v="5432"/>
    <s v="CA-2017-117422"/>
    <x v="208"/>
    <d v="2017-10-25T00:00:00"/>
    <x v="1"/>
    <x v="763"/>
    <x v="763"/>
    <x v="2"/>
    <x v="0"/>
    <x v="80"/>
    <x v="24"/>
    <n v="44107"/>
    <x v="3"/>
    <s v="OFF-PA-10002195"/>
    <x v="1"/>
    <x v="10"/>
    <s v="RSVP Cards &amp; Envelopes, Blank White, 8-1/2&quot; X 11&quot;, 24 Cards/25 Envelopes/Set"/>
    <n v="4.0640000000000001"/>
    <n v="1"/>
    <n v="0.2"/>
    <n v="1.3715999999999999"/>
    <s v="NO"/>
    <n v="0.81280000000000008"/>
    <n v="3.2511999999999999"/>
    <n v="4"/>
  </r>
  <r>
    <n v="5433"/>
    <s v="CA-2017-117422"/>
    <x v="208"/>
    <d v="2017-10-25T00:00:00"/>
    <x v="1"/>
    <x v="763"/>
    <x v="763"/>
    <x v="2"/>
    <x v="0"/>
    <x v="80"/>
    <x v="24"/>
    <n v="44107"/>
    <x v="3"/>
    <s v="OFF-BI-10002799"/>
    <x v="1"/>
    <x v="8"/>
    <s v="SlimView Poly Binder, 3/8&quot;"/>
    <n v="6.2160000000000002"/>
    <n v="4"/>
    <n v="0.7"/>
    <n v="-4.9727999999999994"/>
    <s v="NO"/>
    <n v="17.404799999999998"/>
    <n v="7.4592000000000027"/>
    <n v="4"/>
  </r>
  <r>
    <n v="5434"/>
    <s v="CA-2017-129707"/>
    <x v="1016"/>
    <d v="2017-04-29T00:00:00"/>
    <x v="1"/>
    <x v="405"/>
    <x v="405"/>
    <x v="0"/>
    <x v="0"/>
    <x v="432"/>
    <x v="16"/>
    <n v="85224"/>
    <x v="1"/>
    <s v="OFF-AR-10000246"/>
    <x v="1"/>
    <x v="6"/>
    <s v="Newell 318"/>
    <n v="8.895999999999999"/>
    <n v="4"/>
    <n v="0.2"/>
    <n v="0.66719999999999979"/>
    <s v="Yes"/>
    <n v="7.1167999999999996"/>
    <n v="28.467199999999998"/>
    <n v="4"/>
  </r>
  <r>
    <n v="5435"/>
    <s v="CA-2015-160171"/>
    <x v="324"/>
    <d v="2015-10-24T00:00:00"/>
    <x v="1"/>
    <x v="84"/>
    <x v="84"/>
    <x v="2"/>
    <x v="0"/>
    <x v="1"/>
    <x v="1"/>
    <n v="90008"/>
    <x v="1"/>
    <s v="OFF-AP-10000275"/>
    <x v="1"/>
    <x v="9"/>
    <s v="Sanyo Counter Height Refrigerator with Crisper, 3.6 Cubic Foot, Stainless Steel/Black"/>
    <n v="1640.6999999999998"/>
    <n v="5"/>
    <n v="0"/>
    <n v="459.39599999999996"/>
    <s v="NO"/>
    <n v="0"/>
    <n v="8203.5"/>
    <n v="5"/>
  </r>
  <r>
    <n v="5436"/>
    <s v="CA-2015-160171"/>
    <x v="324"/>
    <d v="2015-10-24T00:00:00"/>
    <x v="1"/>
    <x v="84"/>
    <x v="84"/>
    <x v="2"/>
    <x v="0"/>
    <x v="1"/>
    <x v="1"/>
    <n v="90008"/>
    <x v="1"/>
    <s v="TEC-AC-10000892"/>
    <x v="2"/>
    <x v="11"/>
    <s v="NETGEAR N750 Dual Band Wi-Fi Gigabit Router"/>
    <n v="270"/>
    <n v="3"/>
    <n v="0"/>
    <n v="97.199999999999989"/>
    <s v="NO"/>
    <n v="0"/>
    <n v="810"/>
    <n v="5"/>
  </r>
  <r>
    <n v="5437"/>
    <s v="CA-2014-103317"/>
    <x v="260"/>
    <d v="2014-07-08T00:00:00"/>
    <x v="2"/>
    <x v="760"/>
    <x v="760"/>
    <x v="1"/>
    <x v="0"/>
    <x v="144"/>
    <x v="2"/>
    <n v="32137"/>
    <x v="0"/>
    <s v="FUR-FU-10001591"/>
    <x v="0"/>
    <x v="5"/>
    <s v="Advantus Panel Wall Certificate Holder - 8.5x11"/>
    <n v="19.52"/>
    <n v="2"/>
    <n v="0.2"/>
    <n v="5.3680000000000012"/>
    <s v="NO"/>
    <n v="7.8079999999999998"/>
    <n v="31.231999999999999"/>
    <n v="3"/>
  </r>
  <r>
    <n v="5438"/>
    <s v="CA-2014-103317"/>
    <x v="260"/>
    <d v="2014-07-08T00:00:00"/>
    <x v="2"/>
    <x v="760"/>
    <x v="760"/>
    <x v="1"/>
    <x v="0"/>
    <x v="144"/>
    <x v="2"/>
    <n v="32137"/>
    <x v="0"/>
    <s v="OFF-BI-10001787"/>
    <x v="1"/>
    <x v="8"/>
    <s v="Wilson Jones Four-Pocket Poly Binders"/>
    <n v="9.8100000000000023"/>
    <n v="5"/>
    <n v="0.7"/>
    <n v="-6.8669999999999973"/>
    <s v="NO"/>
    <n v="34.335000000000008"/>
    <n v="14.715000000000003"/>
    <n v="3"/>
  </r>
  <r>
    <n v="5439"/>
    <s v="CA-2014-103317"/>
    <x v="260"/>
    <d v="2014-07-08T00:00:00"/>
    <x v="2"/>
    <x v="760"/>
    <x v="760"/>
    <x v="1"/>
    <x v="0"/>
    <x v="144"/>
    <x v="2"/>
    <n v="32137"/>
    <x v="0"/>
    <s v="FUR-FU-10003192"/>
    <x v="0"/>
    <x v="5"/>
    <s v="Luxo Adjustable Task Clamp Lamp"/>
    <n v="213.21600000000001"/>
    <n v="3"/>
    <n v="0.2"/>
    <n v="15.991199999999992"/>
    <s v="NO"/>
    <n v="127.92960000000001"/>
    <n v="511.71840000000003"/>
    <n v="3"/>
  </r>
  <r>
    <n v="5440"/>
    <s v="CA-2016-167115"/>
    <x v="958"/>
    <d v="2016-04-09T00:00:00"/>
    <x v="1"/>
    <x v="699"/>
    <x v="699"/>
    <x v="0"/>
    <x v="0"/>
    <x v="20"/>
    <x v="15"/>
    <n v="10035"/>
    <x v="3"/>
    <s v="OFF-BI-10004600"/>
    <x v="1"/>
    <x v="8"/>
    <s v="Ibico Ibimaster 300 Manual Binding System"/>
    <n v="588.78399999999999"/>
    <n v="2"/>
    <n v="0.2"/>
    <n v="183.99499999999998"/>
    <s v="NO"/>
    <n v="235.5136"/>
    <n v="942.05439999999999"/>
    <n v="5"/>
  </r>
  <r>
    <n v="5441"/>
    <s v="US-2017-153633"/>
    <x v="38"/>
    <d v="2017-11-18T00:00:00"/>
    <x v="0"/>
    <x v="646"/>
    <x v="646"/>
    <x v="0"/>
    <x v="0"/>
    <x v="442"/>
    <x v="2"/>
    <n v="33458"/>
    <x v="0"/>
    <s v="OFF-AR-10002335"/>
    <x v="1"/>
    <x v="6"/>
    <s v="DIXON Oriole Pencils"/>
    <n v="2.0640000000000001"/>
    <n v="1"/>
    <n v="0.2"/>
    <n v="0.15480000000000005"/>
    <s v="NO"/>
    <n v="0.41280000000000006"/>
    <n v="1.6512"/>
    <n v="5"/>
  </r>
  <r>
    <n v="5442"/>
    <s v="CA-2017-155929"/>
    <x v="428"/>
    <d v="2017-09-13T00:00:00"/>
    <x v="1"/>
    <x v="482"/>
    <x v="482"/>
    <x v="0"/>
    <x v="0"/>
    <x v="220"/>
    <x v="16"/>
    <n v="85301"/>
    <x v="1"/>
    <s v="OFF-PA-10000859"/>
    <x v="1"/>
    <x v="10"/>
    <s v="Unpadded Memo Slips"/>
    <n v="6.3680000000000003"/>
    <n v="2"/>
    <n v="0.2"/>
    <n v="2.3879999999999999"/>
    <s v="NO"/>
    <n v="2.5472000000000001"/>
    <n v="10.188800000000001"/>
    <n v="4"/>
  </r>
  <r>
    <n v="5443"/>
    <s v="CA-2015-148712"/>
    <x v="786"/>
    <d v="2015-04-23T00:00:00"/>
    <x v="1"/>
    <x v="341"/>
    <x v="341"/>
    <x v="0"/>
    <x v="0"/>
    <x v="20"/>
    <x v="15"/>
    <n v="10035"/>
    <x v="3"/>
    <s v="TEC-AC-10003198"/>
    <x v="2"/>
    <x v="11"/>
    <s v="Enermax Acrylux Wireless Keyboard"/>
    <n v="99.6"/>
    <n v="1"/>
    <n v="0"/>
    <n v="36.851999999999997"/>
    <s v="NO"/>
    <n v="0"/>
    <n v="99.6"/>
    <n v="6"/>
  </r>
  <r>
    <n v="5444"/>
    <s v="CA-2015-148712"/>
    <x v="786"/>
    <d v="2015-04-23T00:00:00"/>
    <x v="1"/>
    <x v="341"/>
    <x v="341"/>
    <x v="0"/>
    <x v="0"/>
    <x v="20"/>
    <x v="15"/>
    <n v="10035"/>
    <x v="3"/>
    <s v="OFF-BI-10001900"/>
    <x v="1"/>
    <x v="8"/>
    <s v="DXL Angle-View Binders with Locking Rings, Black"/>
    <n v="62.296000000000006"/>
    <n v="13"/>
    <n v="0.2"/>
    <n v="21.024899999999999"/>
    <s v="NO"/>
    <n v="161.96960000000001"/>
    <n v="647.87840000000006"/>
    <n v="6"/>
  </r>
  <r>
    <n v="5445"/>
    <s v="CA-2015-148712"/>
    <x v="786"/>
    <d v="2015-04-23T00:00:00"/>
    <x v="1"/>
    <x v="341"/>
    <x v="341"/>
    <x v="0"/>
    <x v="0"/>
    <x v="20"/>
    <x v="15"/>
    <n v="10035"/>
    <x v="3"/>
    <s v="OFF-AR-10000614"/>
    <x v="1"/>
    <x v="6"/>
    <s v="Barrel Sharpener"/>
    <n v="10.709999999999999"/>
    <n v="3"/>
    <n v="0"/>
    <n v="2.7845999999999997"/>
    <s v="NO"/>
    <n v="0"/>
    <n v="32.129999999999995"/>
    <n v="6"/>
  </r>
  <r>
    <n v="5446"/>
    <s v="CA-2016-128307"/>
    <x v="197"/>
    <d v="2016-07-29T00:00:00"/>
    <x v="1"/>
    <x v="336"/>
    <x v="336"/>
    <x v="2"/>
    <x v="0"/>
    <x v="12"/>
    <x v="5"/>
    <n v="77041"/>
    <x v="2"/>
    <s v="OFF-EN-10003040"/>
    <x v="1"/>
    <x v="12"/>
    <s v="Quality Park Security Envelopes"/>
    <n v="20.936000000000003"/>
    <n v="1"/>
    <n v="0.2"/>
    <n v="7.0659000000000001"/>
    <s v="NO"/>
    <n v="4.1872000000000007"/>
    <n v="16.748800000000003"/>
    <n v="4"/>
  </r>
  <r>
    <n v="5447"/>
    <s v="US-2016-127425"/>
    <x v="370"/>
    <d v="2016-08-31T00:00:00"/>
    <x v="1"/>
    <x v="112"/>
    <x v="112"/>
    <x v="1"/>
    <x v="0"/>
    <x v="20"/>
    <x v="15"/>
    <n v="10035"/>
    <x v="3"/>
    <s v="TEC-PH-10003442"/>
    <x v="2"/>
    <x v="7"/>
    <s v="Samsung Replacement EH64AVFWE Premium Headset"/>
    <n v="33"/>
    <n v="6"/>
    <n v="0"/>
    <n v="8.25"/>
    <s v="Yes"/>
    <n v="0"/>
    <n v="198"/>
    <n v="5"/>
  </r>
  <r>
    <n v="5448"/>
    <s v="US-2016-127425"/>
    <x v="370"/>
    <d v="2016-08-31T00:00:00"/>
    <x v="1"/>
    <x v="112"/>
    <x v="112"/>
    <x v="1"/>
    <x v="0"/>
    <x v="20"/>
    <x v="15"/>
    <n v="10035"/>
    <x v="3"/>
    <s v="TEC-AC-10002800"/>
    <x v="2"/>
    <x v="11"/>
    <s v="Plantronics Audio 478 Stereo USB Headset"/>
    <n v="249.95000000000002"/>
    <n v="5"/>
    <n v="0"/>
    <n v="87.482499999999987"/>
    <s v="Yes"/>
    <n v="0"/>
    <n v="1249.75"/>
    <n v="5"/>
  </r>
  <r>
    <n v="5449"/>
    <s v="US-2014-119081"/>
    <x v="171"/>
    <d v="2014-09-19T00:00:00"/>
    <x v="1"/>
    <x v="638"/>
    <x v="638"/>
    <x v="2"/>
    <x v="0"/>
    <x v="250"/>
    <x v="41"/>
    <n v="66062"/>
    <x v="2"/>
    <s v="OFF-SU-10000157"/>
    <x v="1"/>
    <x v="14"/>
    <s v="Compact Automatic Electric Letter Opener"/>
    <n v="357.93"/>
    <n v="3"/>
    <n v="0"/>
    <n v="7.158600000000007"/>
    <s v="NO"/>
    <n v="0"/>
    <n v="1073.79"/>
    <n v="7"/>
  </r>
  <r>
    <n v="5450"/>
    <s v="US-2014-119081"/>
    <x v="171"/>
    <d v="2014-09-19T00:00:00"/>
    <x v="1"/>
    <x v="638"/>
    <x v="638"/>
    <x v="2"/>
    <x v="0"/>
    <x v="250"/>
    <x v="41"/>
    <n v="66062"/>
    <x v="2"/>
    <s v="TEC-AC-10001542"/>
    <x v="2"/>
    <x v="11"/>
    <s v="SanDisk Cruzer 16 GB USB Flash Drive"/>
    <n v="57.400000000000006"/>
    <n v="5"/>
    <n v="0"/>
    <n v="10.905999999999993"/>
    <s v="NO"/>
    <n v="0"/>
    <n v="287"/>
    <n v="7"/>
  </r>
  <r>
    <n v="5451"/>
    <s v="US-2014-119081"/>
    <x v="171"/>
    <d v="2014-09-19T00:00:00"/>
    <x v="1"/>
    <x v="638"/>
    <x v="638"/>
    <x v="2"/>
    <x v="0"/>
    <x v="250"/>
    <x v="41"/>
    <n v="66062"/>
    <x v="2"/>
    <s v="OFF-BI-10004519"/>
    <x v="1"/>
    <x v="8"/>
    <s v="GBC DocuBind P100 Manual Binding Machine"/>
    <n v="331.96"/>
    <n v="2"/>
    <n v="0"/>
    <n v="149.38199999999998"/>
    <s v="NO"/>
    <n v="0"/>
    <n v="663.92"/>
    <n v="7"/>
  </r>
  <r>
    <n v="5452"/>
    <s v="US-2014-119081"/>
    <x v="171"/>
    <d v="2014-09-19T00:00:00"/>
    <x v="1"/>
    <x v="638"/>
    <x v="638"/>
    <x v="2"/>
    <x v="0"/>
    <x v="250"/>
    <x v="41"/>
    <n v="66062"/>
    <x v="2"/>
    <s v="FUR-FU-10003464"/>
    <x v="0"/>
    <x v="5"/>
    <s v="Seth Thomas 8 1/2&quot; Cubicle Clock"/>
    <n v="40.56"/>
    <n v="2"/>
    <n v="0"/>
    <n v="12.979199999999999"/>
    <s v="NO"/>
    <n v="0"/>
    <n v="81.12"/>
    <n v="7"/>
  </r>
  <r>
    <n v="5453"/>
    <s v="CA-2016-140613"/>
    <x v="405"/>
    <d v="2016-07-29T00:00:00"/>
    <x v="1"/>
    <x v="607"/>
    <x v="607"/>
    <x v="2"/>
    <x v="0"/>
    <x v="306"/>
    <x v="33"/>
    <n v="89431"/>
    <x v="1"/>
    <s v="OFF-SU-10004261"/>
    <x v="1"/>
    <x v="14"/>
    <s v="Fiskars 8&quot; Scissors, 2/Pack"/>
    <n v="86.199999999999989"/>
    <n v="5"/>
    <n v="0"/>
    <n v="24.997999999999987"/>
    <s v="NO"/>
    <n v="0"/>
    <n v="430.99999999999994"/>
    <n v="7"/>
  </r>
  <r>
    <n v="5454"/>
    <s v="US-2017-108700"/>
    <x v="240"/>
    <d v="2017-05-23T00:00:00"/>
    <x v="1"/>
    <x v="601"/>
    <x v="601"/>
    <x v="1"/>
    <x v="0"/>
    <x v="179"/>
    <x v="10"/>
    <n v="61107"/>
    <x v="2"/>
    <s v="OFF-PA-10004733"/>
    <x v="1"/>
    <x v="10"/>
    <s v="Things To Do Today Spiral Book"/>
    <n v="38.016000000000005"/>
    <n v="6"/>
    <n v="0.2"/>
    <n v="13.780799999999996"/>
    <s v="NO"/>
    <n v="45.619200000000006"/>
    <n v="182.47680000000003"/>
    <n v="4"/>
  </r>
  <r>
    <n v="5455"/>
    <s v="CA-2017-160962"/>
    <x v="1045"/>
    <d v="2017-05-02T00:00:00"/>
    <x v="1"/>
    <x v="204"/>
    <x v="204"/>
    <x v="1"/>
    <x v="0"/>
    <x v="10"/>
    <x v="9"/>
    <n v="19143"/>
    <x v="3"/>
    <s v="OFF-ST-10001325"/>
    <x v="1"/>
    <x v="4"/>
    <s v="Sterilite Officeware Hinged File Box"/>
    <n v="8.3840000000000003"/>
    <n v="1"/>
    <n v="0.2"/>
    <n v="0.73360000000000003"/>
    <s v="NO"/>
    <n v="1.6768000000000001"/>
    <n v="6.7072000000000003"/>
    <n v="4"/>
  </r>
  <r>
    <n v="5456"/>
    <s v="CA-2017-160962"/>
    <x v="1045"/>
    <d v="2017-05-02T00:00:00"/>
    <x v="1"/>
    <x v="204"/>
    <x v="204"/>
    <x v="1"/>
    <x v="0"/>
    <x v="10"/>
    <x v="9"/>
    <n v="19143"/>
    <x v="3"/>
    <s v="OFF-AR-10003056"/>
    <x v="1"/>
    <x v="6"/>
    <s v="Newell 341"/>
    <n v="6.8480000000000008"/>
    <n v="2"/>
    <n v="0.2"/>
    <n v="0.77039999999999909"/>
    <s v="NO"/>
    <n v="2.7392000000000003"/>
    <n v="10.956800000000001"/>
    <n v="4"/>
  </r>
  <r>
    <n v="5457"/>
    <s v="CA-2017-130631"/>
    <x v="614"/>
    <d v="2018-01-02T00:00:00"/>
    <x v="1"/>
    <x v="94"/>
    <x v="94"/>
    <x v="0"/>
    <x v="0"/>
    <x v="156"/>
    <x v="4"/>
    <n v="98026"/>
    <x v="1"/>
    <s v="OFF-FA-10000089"/>
    <x v="1"/>
    <x v="13"/>
    <s v="Acco Glide Clips"/>
    <n v="19.600000000000001"/>
    <n v="5"/>
    <n v="0"/>
    <n v="9.6039999999999992"/>
    <s v="Yes"/>
    <n v="0"/>
    <n v="98"/>
    <n v="4"/>
  </r>
  <r>
    <n v="5458"/>
    <s v="CA-2017-130631"/>
    <x v="614"/>
    <d v="2018-01-02T00:00:00"/>
    <x v="1"/>
    <x v="94"/>
    <x v="94"/>
    <x v="0"/>
    <x v="0"/>
    <x v="156"/>
    <x v="4"/>
    <n v="98026"/>
    <x v="1"/>
    <s v="FUR-FU-10004093"/>
    <x v="0"/>
    <x v="5"/>
    <s v="Hand-Finished Solid Wood Document Frame"/>
    <n v="68.459999999999994"/>
    <n v="2"/>
    <n v="0"/>
    <n v="20.537999999999997"/>
    <s v="Yes"/>
    <n v="0"/>
    <n v="136.91999999999999"/>
    <n v="4"/>
  </r>
  <r>
    <n v="5459"/>
    <s v="CA-2017-116680"/>
    <x v="507"/>
    <d v="2017-09-06T00:00:00"/>
    <x v="0"/>
    <x v="7"/>
    <x v="7"/>
    <x v="0"/>
    <x v="0"/>
    <x v="8"/>
    <x v="1"/>
    <n v="94122"/>
    <x v="1"/>
    <s v="OFF-BI-10004022"/>
    <x v="1"/>
    <x v="8"/>
    <s v="Acco Suede Grain Vinyl Round Ring Binder"/>
    <n v="13.343999999999998"/>
    <n v="6"/>
    <n v="0.2"/>
    <n v="4.3367999999999993"/>
    <s v="NO"/>
    <n v="16.012799999999999"/>
    <n v="64.051199999999994"/>
    <n v="2"/>
  </r>
  <r>
    <n v="5460"/>
    <s v="CA-2017-116680"/>
    <x v="507"/>
    <d v="2017-09-06T00:00:00"/>
    <x v="0"/>
    <x v="7"/>
    <x v="7"/>
    <x v="0"/>
    <x v="0"/>
    <x v="8"/>
    <x v="1"/>
    <n v="94122"/>
    <x v="1"/>
    <s v="FUR-TA-10001771"/>
    <x v="0"/>
    <x v="3"/>
    <s v="Bush Cubix Conference Tables, Fully Assembled"/>
    <n v="1478.2719999999999"/>
    <n v="8"/>
    <n v="0.2"/>
    <n v="92.392000000000053"/>
    <s v="NO"/>
    <n v="2365.2352000000001"/>
    <n v="9460.9408000000003"/>
    <n v="2"/>
  </r>
  <r>
    <n v="5461"/>
    <s v="US-2014-107405"/>
    <x v="90"/>
    <d v="2014-03-25T00:00:00"/>
    <x v="1"/>
    <x v="131"/>
    <x v="131"/>
    <x v="1"/>
    <x v="0"/>
    <x v="153"/>
    <x v="3"/>
    <n v="28806"/>
    <x v="0"/>
    <s v="OFF-ST-10002301"/>
    <x v="1"/>
    <x v="4"/>
    <s v="Tennsco Commercial Shelving"/>
    <n v="16.272000000000002"/>
    <n v="1"/>
    <n v="0.2"/>
    <n v="-3.864600000000002"/>
    <s v="NO"/>
    <n v="3.2544000000000004"/>
    <n v="13.017600000000002"/>
    <n v="4"/>
  </r>
  <r>
    <n v="5462"/>
    <s v="CA-2017-101574"/>
    <x v="394"/>
    <d v="2017-10-04T00:00:00"/>
    <x v="1"/>
    <x v="232"/>
    <x v="232"/>
    <x v="0"/>
    <x v="0"/>
    <x v="1"/>
    <x v="1"/>
    <n v="90032"/>
    <x v="1"/>
    <s v="FUR-FU-10001706"/>
    <x v="0"/>
    <x v="5"/>
    <s v="Longer-Life Soft White Bulbs"/>
    <n v="9.24"/>
    <n v="3"/>
    <n v="0"/>
    <n v="4.4352"/>
    <s v="Yes"/>
    <n v="0"/>
    <n v="27.72"/>
    <n v="6"/>
  </r>
  <r>
    <n v="5463"/>
    <s v="CA-2014-146591"/>
    <x v="1046"/>
    <d v="2014-01-20T00:00:00"/>
    <x v="2"/>
    <x v="358"/>
    <x v="358"/>
    <x v="0"/>
    <x v="0"/>
    <x v="48"/>
    <x v="16"/>
    <n v="85254"/>
    <x v="1"/>
    <s v="OFF-BI-10003676"/>
    <x v="1"/>
    <x v="8"/>
    <s v="GBC Standard Recycled Report Covers, Clear Plastic Sheets"/>
    <n v="32.340000000000003"/>
    <n v="10"/>
    <n v="0.7"/>
    <n v="-23.716000000000001"/>
    <s v="NO"/>
    <n v="226.38"/>
    <n v="97.020000000000039"/>
    <n v="1"/>
  </r>
  <r>
    <n v="5464"/>
    <s v="CA-2014-146591"/>
    <x v="1046"/>
    <d v="2014-01-20T00:00:00"/>
    <x v="2"/>
    <x v="358"/>
    <x v="358"/>
    <x v="0"/>
    <x v="0"/>
    <x v="48"/>
    <x v="16"/>
    <n v="85254"/>
    <x v="1"/>
    <s v="OFF-PA-10000659"/>
    <x v="1"/>
    <x v="10"/>
    <s v="TOPS Carbonless Receipt Book, Four 2-3/4 x 7-1/4 Money Receipts per Page"/>
    <n v="56.064"/>
    <n v="4"/>
    <n v="0.2"/>
    <n v="19.622399999999999"/>
    <s v="NO"/>
    <n v="44.851200000000006"/>
    <n v="179.40479999999999"/>
    <n v="1"/>
  </r>
  <r>
    <n v="5465"/>
    <s v="CA-2014-146591"/>
    <x v="1046"/>
    <d v="2014-01-20T00:00:00"/>
    <x v="2"/>
    <x v="358"/>
    <x v="358"/>
    <x v="0"/>
    <x v="0"/>
    <x v="48"/>
    <x v="16"/>
    <n v="85254"/>
    <x v="1"/>
    <s v="OFF-EN-10002504"/>
    <x v="1"/>
    <x v="12"/>
    <s v="Tyvek  Top-Opening Peel &amp; Seel Envelopes, Plain White"/>
    <n v="108.72"/>
    <n v="5"/>
    <n v="0.2"/>
    <n v="36.692999999999998"/>
    <s v="NO"/>
    <n v="108.72000000000001"/>
    <n v="434.88"/>
    <n v="1"/>
  </r>
  <r>
    <n v="5466"/>
    <s v="CA-2014-146591"/>
    <x v="1046"/>
    <d v="2014-01-20T00:00:00"/>
    <x v="2"/>
    <x v="358"/>
    <x v="358"/>
    <x v="0"/>
    <x v="0"/>
    <x v="48"/>
    <x v="16"/>
    <n v="85254"/>
    <x v="1"/>
    <s v="FUR-BO-10001972"/>
    <x v="0"/>
    <x v="0"/>
    <s v="O'Sullivan 4-Shelf Bookcase in Odessa Pine"/>
    <n v="181.47000000000003"/>
    <n v="5"/>
    <n v="0.7"/>
    <n v="-320.59699999999998"/>
    <s v="NO"/>
    <n v="635.1450000000001"/>
    <n v="272.20500000000004"/>
    <n v="1"/>
  </r>
  <r>
    <n v="5467"/>
    <s v="CA-2014-107706"/>
    <x v="1047"/>
    <d v="2014-02-19T00:00:00"/>
    <x v="0"/>
    <x v="461"/>
    <x v="461"/>
    <x v="0"/>
    <x v="0"/>
    <x v="12"/>
    <x v="5"/>
    <n v="77095"/>
    <x v="2"/>
    <s v="OFF-PA-10000466"/>
    <x v="1"/>
    <x v="10"/>
    <s v="Memo Book, 100 Message Capacity, 5 3/8” x 11”"/>
    <n v="16.176000000000002"/>
    <n v="3"/>
    <n v="0.2"/>
    <n v="6.0659999999999989"/>
    <s v="NO"/>
    <n v="9.7056000000000022"/>
    <n v="38.822400000000002"/>
    <n v="5"/>
  </r>
  <r>
    <n v="5468"/>
    <s v="CA-2016-122448"/>
    <x v="632"/>
    <d v="2016-06-14T00:00:00"/>
    <x v="1"/>
    <x v="203"/>
    <x v="203"/>
    <x v="0"/>
    <x v="0"/>
    <x v="8"/>
    <x v="1"/>
    <n v="94109"/>
    <x v="1"/>
    <s v="FUR-CH-10002774"/>
    <x v="0"/>
    <x v="1"/>
    <s v="Global Deluxe Stacking Chair, Gray"/>
    <n v="122.352"/>
    <n v="3"/>
    <n v="0.2"/>
    <n v="13.764599999999994"/>
    <s v="NO"/>
    <n v="73.411200000000008"/>
    <n v="293.64480000000003"/>
    <n v="5"/>
  </r>
  <r>
    <n v="5469"/>
    <s v="CA-2014-132451"/>
    <x v="467"/>
    <d v="2014-09-27T00:00:00"/>
    <x v="2"/>
    <x v="580"/>
    <x v="580"/>
    <x v="2"/>
    <x v="0"/>
    <x v="70"/>
    <x v="1"/>
    <n v="92105"/>
    <x v="1"/>
    <s v="FUR-CH-10000454"/>
    <x v="0"/>
    <x v="1"/>
    <s v="Hon Deluxe Fabric Upholstered Stacking Chairs, Rounded Back"/>
    <n v="585.55200000000002"/>
    <n v="3"/>
    <n v="0.2"/>
    <n v="73.19399999999996"/>
    <s v="NO"/>
    <n v="351.33120000000002"/>
    <n v="1405.3247999999999"/>
    <n v="1"/>
  </r>
  <r>
    <n v="5470"/>
    <s v="CA-2014-132451"/>
    <x v="467"/>
    <d v="2014-09-27T00:00:00"/>
    <x v="2"/>
    <x v="580"/>
    <x v="580"/>
    <x v="2"/>
    <x v="0"/>
    <x v="70"/>
    <x v="1"/>
    <n v="92105"/>
    <x v="1"/>
    <s v="OFF-PA-10004888"/>
    <x v="1"/>
    <x v="10"/>
    <s v="Xerox 217"/>
    <n v="19.440000000000001"/>
    <n v="3"/>
    <n v="0"/>
    <n v="9.3312000000000008"/>
    <s v="NO"/>
    <n v="0"/>
    <n v="58.320000000000007"/>
    <n v="1"/>
  </r>
  <r>
    <n v="5471"/>
    <s v="CA-2016-158547"/>
    <x v="198"/>
    <d v="2016-06-04T00:00:00"/>
    <x v="1"/>
    <x v="594"/>
    <x v="594"/>
    <x v="0"/>
    <x v="0"/>
    <x v="57"/>
    <x v="24"/>
    <n v="45011"/>
    <x v="3"/>
    <s v="OFF-AP-10003842"/>
    <x v="1"/>
    <x v="9"/>
    <s v="Euro-Pro Shark Turbo Vacuum"/>
    <n v="123.92000000000002"/>
    <n v="5"/>
    <n v="0.2"/>
    <n v="9.2939999999999969"/>
    <s v="NO"/>
    <n v="123.92000000000003"/>
    <n v="495.68000000000012"/>
    <n v="5"/>
  </r>
  <r>
    <n v="5472"/>
    <s v="CA-2017-116946"/>
    <x v="484"/>
    <d v="2017-12-23T00:00:00"/>
    <x v="1"/>
    <x v="700"/>
    <x v="700"/>
    <x v="0"/>
    <x v="0"/>
    <x v="117"/>
    <x v="22"/>
    <n v="80134"/>
    <x v="1"/>
    <s v="FUR-FU-10000320"/>
    <x v="0"/>
    <x v="5"/>
    <s v="OIC Stacking Trays"/>
    <n v="13.360000000000001"/>
    <n v="5"/>
    <n v="0.2"/>
    <n v="4.0080000000000009"/>
    <s v="NO"/>
    <n v="13.360000000000003"/>
    <n v="53.440000000000012"/>
    <n v="4"/>
  </r>
  <r>
    <n v="5473"/>
    <s v="CA-2017-116946"/>
    <x v="484"/>
    <d v="2017-12-23T00:00:00"/>
    <x v="1"/>
    <x v="700"/>
    <x v="700"/>
    <x v="0"/>
    <x v="0"/>
    <x v="117"/>
    <x v="22"/>
    <n v="80134"/>
    <x v="1"/>
    <s v="OFF-ST-10002554"/>
    <x v="1"/>
    <x v="4"/>
    <s v="Tennsco Industrial Shelving"/>
    <n v="78.256"/>
    <n v="2"/>
    <n v="0.2"/>
    <n v="-17.607599999999998"/>
    <s v="NO"/>
    <n v="31.302400000000002"/>
    <n v="125.20959999999999"/>
    <n v="4"/>
  </r>
  <r>
    <n v="5474"/>
    <s v="CA-2017-116946"/>
    <x v="484"/>
    <d v="2017-12-23T00:00:00"/>
    <x v="1"/>
    <x v="700"/>
    <x v="700"/>
    <x v="0"/>
    <x v="0"/>
    <x v="117"/>
    <x v="22"/>
    <n v="80134"/>
    <x v="1"/>
    <s v="FUR-BO-10000468"/>
    <x v="0"/>
    <x v="0"/>
    <s v="O'Sullivan 2-Shelf Heavy-Duty Bookcases"/>
    <n v="102.01800000000001"/>
    <n v="7"/>
    <n v="0.7"/>
    <n v="-183.6323999999999"/>
    <s v="NO"/>
    <n v="499.88820000000004"/>
    <n v="214.23780000000005"/>
    <n v="4"/>
  </r>
  <r>
    <n v="5475"/>
    <s v="CA-2017-121741"/>
    <x v="377"/>
    <d v="2017-12-26T00:00:00"/>
    <x v="3"/>
    <x v="289"/>
    <x v="289"/>
    <x v="1"/>
    <x v="0"/>
    <x v="9"/>
    <x v="8"/>
    <n v="68025"/>
    <x v="2"/>
    <s v="OFF-ST-10004459"/>
    <x v="1"/>
    <x v="4"/>
    <s v="Tennsco Single-Tier Lockers"/>
    <n v="750.68"/>
    <n v="2"/>
    <n v="0"/>
    <n v="37.533999999999992"/>
    <s v="NO"/>
    <n v="0"/>
    <n v="1501.36"/>
    <n v="0"/>
  </r>
  <r>
    <n v="5476"/>
    <s v="CA-2017-169691"/>
    <x v="140"/>
    <d v="2017-06-18T00:00:00"/>
    <x v="2"/>
    <x v="656"/>
    <x v="656"/>
    <x v="2"/>
    <x v="0"/>
    <x v="349"/>
    <x v="11"/>
    <n v="55369"/>
    <x v="2"/>
    <s v="OFF-LA-10002312"/>
    <x v="1"/>
    <x v="2"/>
    <s v="Avery 490"/>
    <n v="44.400000000000006"/>
    <n v="3"/>
    <n v="0"/>
    <n v="22.200000000000003"/>
    <s v="NO"/>
    <n v="0"/>
    <n v="133.20000000000002"/>
    <n v="3"/>
  </r>
  <r>
    <n v="5477"/>
    <s v="CA-2017-169691"/>
    <x v="140"/>
    <d v="2017-06-18T00:00:00"/>
    <x v="2"/>
    <x v="656"/>
    <x v="656"/>
    <x v="2"/>
    <x v="0"/>
    <x v="349"/>
    <x v="11"/>
    <n v="55369"/>
    <x v="2"/>
    <s v="OFF-ST-10001291"/>
    <x v="1"/>
    <x v="4"/>
    <s v="Tenex Personal Self-Stacking Standard File Box, Black/Gray"/>
    <n v="84.55"/>
    <n v="5"/>
    <n v="0"/>
    <n v="22.828499999999998"/>
    <s v="NO"/>
    <n v="0"/>
    <n v="422.75"/>
    <n v="3"/>
  </r>
  <r>
    <n v="5478"/>
    <s v="CA-2017-169691"/>
    <x v="140"/>
    <d v="2017-06-18T00:00:00"/>
    <x v="2"/>
    <x v="656"/>
    <x v="656"/>
    <x v="2"/>
    <x v="0"/>
    <x v="349"/>
    <x v="11"/>
    <n v="55369"/>
    <x v="2"/>
    <s v="OFF-PA-10003022"/>
    <x v="1"/>
    <x v="10"/>
    <s v="Xerox 1992"/>
    <n v="17.940000000000001"/>
    <n v="3"/>
    <n v="0"/>
    <n v="8.7906000000000013"/>
    <s v="NO"/>
    <n v="0"/>
    <n v="53.820000000000007"/>
    <n v="3"/>
  </r>
  <r>
    <n v="5479"/>
    <s v="CA-2016-121356"/>
    <x v="73"/>
    <d v="2016-11-24T00:00:00"/>
    <x v="1"/>
    <x v="81"/>
    <x v="81"/>
    <x v="0"/>
    <x v="0"/>
    <x v="46"/>
    <x v="13"/>
    <n v="19711"/>
    <x v="3"/>
    <s v="OFF-BI-10002133"/>
    <x v="1"/>
    <x v="8"/>
    <s v="Wilson Jones Elliptical Ring 3 1/2&quot; Capacity Binders, 800 sheets"/>
    <n v="128.39999999999998"/>
    <n v="3"/>
    <n v="0"/>
    <n v="62.915999999999997"/>
    <s v="NO"/>
    <n v="0"/>
    <n v="385.19999999999993"/>
    <n v="4"/>
  </r>
  <r>
    <n v="5480"/>
    <s v="CA-2014-101770"/>
    <x v="691"/>
    <d v="2014-04-04T00:00:00"/>
    <x v="1"/>
    <x v="208"/>
    <x v="208"/>
    <x v="1"/>
    <x v="0"/>
    <x v="100"/>
    <x v="2"/>
    <n v="33180"/>
    <x v="0"/>
    <s v="OFF-BI-10001097"/>
    <x v="1"/>
    <x v="8"/>
    <s v="Avery Hole Reinforcements"/>
    <n v="1.8690000000000004"/>
    <n v="1"/>
    <n v="0.7"/>
    <n v="-1.3082999999999996"/>
    <s v="NO"/>
    <n v="1.3083000000000002"/>
    <n v="0.5607000000000002"/>
    <n v="4"/>
  </r>
  <r>
    <n v="5481"/>
    <s v="CA-2017-105487"/>
    <x v="1048"/>
    <d v="2017-10-14T00:00:00"/>
    <x v="1"/>
    <x v="294"/>
    <x v="294"/>
    <x v="1"/>
    <x v="0"/>
    <x v="70"/>
    <x v="1"/>
    <n v="92105"/>
    <x v="1"/>
    <s v="TEC-PH-10001336"/>
    <x v="2"/>
    <x v="7"/>
    <s v="Digium D40 VoIP phone"/>
    <n v="103.19200000000001"/>
    <n v="1"/>
    <n v="0.2"/>
    <n v="11.609099999999998"/>
    <s v="NO"/>
    <n v="20.638400000000004"/>
    <n v="82.553600000000003"/>
    <n v="6"/>
  </r>
  <r>
    <n v="5482"/>
    <s v="CA-2017-105487"/>
    <x v="1048"/>
    <d v="2017-10-14T00:00:00"/>
    <x v="1"/>
    <x v="294"/>
    <x v="294"/>
    <x v="1"/>
    <x v="0"/>
    <x v="70"/>
    <x v="1"/>
    <n v="92105"/>
    <x v="1"/>
    <s v="TEC-AC-10002305"/>
    <x v="2"/>
    <x v="11"/>
    <s v="KeyTronic E03601U1 - Keyboard - Beige"/>
    <n v="36"/>
    <n v="2"/>
    <n v="0"/>
    <n v="6.4799999999999969"/>
    <s v="NO"/>
    <n v="0"/>
    <n v="72"/>
    <n v="6"/>
  </r>
  <r>
    <n v="5483"/>
    <s v="CA-2017-105487"/>
    <x v="1048"/>
    <d v="2017-10-14T00:00:00"/>
    <x v="1"/>
    <x v="294"/>
    <x v="294"/>
    <x v="1"/>
    <x v="0"/>
    <x v="70"/>
    <x v="1"/>
    <n v="92105"/>
    <x v="1"/>
    <s v="TEC-AC-10003610"/>
    <x v="2"/>
    <x v="11"/>
    <s v="Logitech Illuminated - Keyboard"/>
    <n v="239.96"/>
    <n v="4"/>
    <n v="0"/>
    <n v="115.1808"/>
    <s v="NO"/>
    <n v="0"/>
    <n v="959.84"/>
    <n v="6"/>
  </r>
  <r>
    <n v="5484"/>
    <s v="CA-2017-105487"/>
    <x v="1048"/>
    <d v="2017-10-14T00:00:00"/>
    <x v="1"/>
    <x v="294"/>
    <x v="294"/>
    <x v="1"/>
    <x v="0"/>
    <x v="70"/>
    <x v="1"/>
    <n v="92105"/>
    <x v="1"/>
    <s v="OFF-ST-10002301"/>
    <x v="1"/>
    <x v="4"/>
    <s v="Tennsco Commercial Shelving"/>
    <n v="40.68"/>
    <n v="2"/>
    <n v="0"/>
    <n v="0.40679999999999694"/>
    <s v="NO"/>
    <n v="0"/>
    <n v="81.36"/>
    <n v="6"/>
  </r>
  <r>
    <n v="5485"/>
    <s v="CA-2017-148999"/>
    <x v="289"/>
    <d v="2017-02-04T00:00:00"/>
    <x v="1"/>
    <x v="12"/>
    <x v="12"/>
    <x v="0"/>
    <x v="0"/>
    <x v="100"/>
    <x v="2"/>
    <n v="33142"/>
    <x v="0"/>
    <s v="FUR-CH-10002044"/>
    <x v="0"/>
    <x v="1"/>
    <s v="Office Star - Contemporary Task Swivel chair with 2-way adjustable arms, Plum"/>
    <n v="419.13599999999997"/>
    <n v="4"/>
    <n v="0.2"/>
    <n v="-68.1096"/>
    <s v="NO"/>
    <n v="335.30880000000002"/>
    <n v="1341.2351999999998"/>
    <n v="5"/>
  </r>
  <r>
    <n v="5486"/>
    <s v="CA-2014-107573"/>
    <x v="432"/>
    <d v="2014-12-17T00:00:00"/>
    <x v="1"/>
    <x v="171"/>
    <x v="171"/>
    <x v="0"/>
    <x v="0"/>
    <x v="100"/>
    <x v="2"/>
    <n v="33178"/>
    <x v="0"/>
    <s v="OFF-EN-10001099"/>
    <x v="1"/>
    <x v="12"/>
    <s v="Staple envelope"/>
    <n v="23.472000000000001"/>
    <n v="3"/>
    <n v="0.2"/>
    <n v="7.6283999999999974"/>
    <s v="NO"/>
    <n v="14.0832"/>
    <n v="56.332799999999999"/>
    <n v="5"/>
  </r>
  <r>
    <n v="5487"/>
    <s v="CA-2015-156608"/>
    <x v="1040"/>
    <d v="2015-10-29T00:00:00"/>
    <x v="1"/>
    <x v="192"/>
    <x v="192"/>
    <x v="2"/>
    <x v="0"/>
    <x v="52"/>
    <x v="5"/>
    <n v="78207"/>
    <x v="2"/>
    <s v="OFF-BI-10004140"/>
    <x v="1"/>
    <x v="8"/>
    <s v="Avery Non-Stick Binders"/>
    <n v="3.5919999999999992"/>
    <n v="4"/>
    <n v="0.8"/>
    <n v="-6.2860000000000031"/>
    <s v="NO"/>
    <n v="11.494399999999999"/>
    <n v="2.8735999999999979"/>
    <n v="5"/>
  </r>
  <r>
    <n v="5488"/>
    <s v="CA-2017-134495"/>
    <x v="719"/>
    <d v="2017-04-04T00:00:00"/>
    <x v="0"/>
    <x v="292"/>
    <x v="292"/>
    <x v="1"/>
    <x v="0"/>
    <x v="108"/>
    <x v="2"/>
    <n v="32216"/>
    <x v="0"/>
    <s v="TEC-PH-10004897"/>
    <x v="2"/>
    <x v="7"/>
    <s v="Mediabridge Sport Armband iPhone 5s"/>
    <n v="23.976000000000003"/>
    <n v="3"/>
    <n v="0.2"/>
    <n v="-5.694300000000001"/>
    <s v="NO"/>
    <n v="14.385600000000004"/>
    <n v="57.542400000000008"/>
    <n v="3"/>
  </r>
  <r>
    <n v="5489"/>
    <s v="CA-2017-134495"/>
    <x v="719"/>
    <d v="2017-04-04T00:00:00"/>
    <x v="0"/>
    <x v="292"/>
    <x v="292"/>
    <x v="1"/>
    <x v="0"/>
    <x v="108"/>
    <x v="2"/>
    <n v="32216"/>
    <x v="0"/>
    <s v="OFF-LA-10000262"/>
    <x v="1"/>
    <x v="2"/>
    <s v="Avery 494"/>
    <n v="6.2640000000000002"/>
    <n v="3"/>
    <n v="0.2"/>
    <n v="2.0358000000000001"/>
    <s v="NO"/>
    <n v="3.7584000000000004"/>
    <n v="15.033600000000002"/>
    <n v="3"/>
  </r>
  <r>
    <n v="5490"/>
    <s v="CA-2017-134495"/>
    <x v="719"/>
    <d v="2017-04-04T00:00:00"/>
    <x v="0"/>
    <x v="292"/>
    <x v="292"/>
    <x v="1"/>
    <x v="0"/>
    <x v="108"/>
    <x v="2"/>
    <n v="32216"/>
    <x v="0"/>
    <s v="OFF-AP-10002222"/>
    <x v="1"/>
    <x v="9"/>
    <s v="Staple holder"/>
    <n v="20.808"/>
    <n v="3"/>
    <n v="0.2"/>
    <n v="1.8207000000000013"/>
    <s v="NO"/>
    <n v="12.4848"/>
    <n v="49.9392"/>
    <n v="3"/>
  </r>
  <r>
    <n v="5491"/>
    <s v="CA-2017-134495"/>
    <x v="719"/>
    <d v="2017-04-04T00:00:00"/>
    <x v="0"/>
    <x v="292"/>
    <x v="292"/>
    <x v="1"/>
    <x v="0"/>
    <x v="108"/>
    <x v="2"/>
    <n v="32216"/>
    <x v="0"/>
    <s v="FUR-CH-10003774"/>
    <x v="0"/>
    <x v="1"/>
    <s v="Global Wood Trimmed Manager's Task Chair, Khaki"/>
    <n v="218.35200000000003"/>
    <n v="3"/>
    <n v="0.2"/>
    <n v="-19.105800000000016"/>
    <s v="NO"/>
    <n v="131.0112"/>
    <n v="524.04480000000001"/>
    <n v="3"/>
  </r>
  <r>
    <n v="5492"/>
    <s v="CA-2017-164098"/>
    <x v="795"/>
    <d v="2017-01-27T00:00:00"/>
    <x v="2"/>
    <x v="0"/>
    <x v="0"/>
    <x v="0"/>
    <x v="0"/>
    <x v="12"/>
    <x v="5"/>
    <n v="77070"/>
    <x v="2"/>
    <s v="OFF-ST-10000615"/>
    <x v="1"/>
    <x v="4"/>
    <s v="SimpliFile Personal File, Black Granite, 15w x 6-15/16d x 11-1/4h"/>
    <n v="18.16"/>
    <n v="2"/>
    <n v="0.2"/>
    <n v="1.8160000000000016"/>
    <s v="NO"/>
    <n v="7.2640000000000002"/>
    <n v="29.056000000000001"/>
    <n v="1"/>
  </r>
  <r>
    <n v="5493"/>
    <s v="CA-2014-105249"/>
    <x v="683"/>
    <d v="2014-11-28T00:00:00"/>
    <x v="3"/>
    <x v="723"/>
    <x v="723"/>
    <x v="2"/>
    <x v="0"/>
    <x v="8"/>
    <x v="1"/>
    <n v="94122"/>
    <x v="1"/>
    <s v="OFF-SU-10001225"/>
    <x v="1"/>
    <x v="14"/>
    <s v="Staple remover"/>
    <n v="7.36"/>
    <n v="2"/>
    <n v="0"/>
    <n v="0.14719999999999978"/>
    <s v="NO"/>
    <n v="0"/>
    <n v="14.72"/>
    <n v="0"/>
  </r>
  <r>
    <n v="5494"/>
    <s v="CA-2014-105249"/>
    <x v="683"/>
    <d v="2014-11-28T00:00:00"/>
    <x v="3"/>
    <x v="723"/>
    <x v="723"/>
    <x v="2"/>
    <x v="0"/>
    <x v="8"/>
    <x v="1"/>
    <n v="94122"/>
    <x v="1"/>
    <s v="OFF-LA-10002043"/>
    <x v="1"/>
    <x v="2"/>
    <s v="Avery 489"/>
    <n v="41.4"/>
    <n v="4"/>
    <n v="0"/>
    <n v="19.872"/>
    <s v="NO"/>
    <n v="0"/>
    <n v="165.6"/>
    <n v="0"/>
  </r>
  <r>
    <n v="5495"/>
    <s v="CA-2014-105249"/>
    <x v="683"/>
    <d v="2014-11-28T00:00:00"/>
    <x v="3"/>
    <x v="723"/>
    <x v="723"/>
    <x v="2"/>
    <x v="0"/>
    <x v="8"/>
    <x v="1"/>
    <n v="94122"/>
    <x v="1"/>
    <s v="FUR-BO-10000330"/>
    <x v="0"/>
    <x v="0"/>
    <s v="Sauder Camden County Barrister Bookcase, Planked Cherry Finish"/>
    <n v="411.33199999999999"/>
    <n v="4"/>
    <n v="0.15"/>
    <n v="-4.8391999999999769"/>
    <s v="NO"/>
    <n v="246.79919999999998"/>
    <n v="1398.5288"/>
    <n v="0"/>
  </r>
  <r>
    <n v="5496"/>
    <s v="CA-2015-113523"/>
    <x v="406"/>
    <d v="2015-09-08T00:00:00"/>
    <x v="1"/>
    <x v="464"/>
    <x v="464"/>
    <x v="1"/>
    <x v="0"/>
    <x v="10"/>
    <x v="9"/>
    <n v="19140"/>
    <x v="3"/>
    <s v="OFF-BI-10001249"/>
    <x v="1"/>
    <x v="8"/>
    <s v="Avery Heavy-Duty EZD View Binder with Locking Rings"/>
    <n v="7.6560000000000006"/>
    <n v="4"/>
    <n v="0.7"/>
    <n v="-6.1247999999999987"/>
    <s v="NO"/>
    <n v="21.436800000000002"/>
    <n v="9.1872000000000007"/>
    <n v="4"/>
  </r>
  <r>
    <n v="5497"/>
    <s v="CA-2017-117821"/>
    <x v="492"/>
    <d v="2017-06-16T00:00:00"/>
    <x v="1"/>
    <x v="643"/>
    <x v="643"/>
    <x v="0"/>
    <x v="0"/>
    <x v="292"/>
    <x v="24"/>
    <n v="43302"/>
    <x v="3"/>
    <s v="TEC-AC-10004469"/>
    <x v="2"/>
    <x v="11"/>
    <s v="Microsoft Sculpt Comfort Mouse"/>
    <n v="63.920000000000009"/>
    <n v="2"/>
    <n v="0.2"/>
    <n v="19.176000000000002"/>
    <s v="NO"/>
    <n v="25.568000000000005"/>
    <n v="102.27200000000002"/>
    <n v="4"/>
  </r>
  <r>
    <n v="5498"/>
    <s v="CA-2017-164378"/>
    <x v="663"/>
    <d v="2017-07-18T00:00:00"/>
    <x v="0"/>
    <x v="514"/>
    <x v="514"/>
    <x v="0"/>
    <x v="0"/>
    <x v="20"/>
    <x v="15"/>
    <n v="10024"/>
    <x v="3"/>
    <s v="OFF-AR-10001177"/>
    <x v="1"/>
    <x v="6"/>
    <s v="Newell 349"/>
    <n v="6.56"/>
    <n v="2"/>
    <n v="0"/>
    <n v="1.9023999999999992"/>
    <s v="NO"/>
    <n v="0"/>
    <n v="13.12"/>
    <n v="3"/>
  </r>
  <r>
    <n v="5499"/>
    <s v="CA-2017-164378"/>
    <x v="663"/>
    <d v="2017-07-18T00:00:00"/>
    <x v="0"/>
    <x v="514"/>
    <x v="514"/>
    <x v="0"/>
    <x v="0"/>
    <x v="20"/>
    <x v="15"/>
    <n v="10024"/>
    <x v="3"/>
    <s v="OFF-LA-10000634"/>
    <x v="1"/>
    <x v="2"/>
    <s v="Avery 509"/>
    <n v="7.83"/>
    <n v="3"/>
    <n v="0"/>
    <n v="3.6017999999999999"/>
    <s v="NO"/>
    <n v="0"/>
    <n v="23.490000000000002"/>
    <n v="3"/>
  </r>
  <r>
    <n v="5500"/>
    <s v="CA-2017-164378"/>
    <x v="663"/>
    <d v="2017-07-18T00:00:00"/>
    <x v="0"/>
    <x v="514"/>
    <x v="514"/>
    <x v="0"/>
    <x v="0"/>
    <x v="20"/>
    <x v="15"/>
    <n v="10024"/>
    <x v="3"/>
    <s v="TEC-AC-10004708"/>
    <x v="2"/>
    <x v="11"/>
    <s v="Sony 32GB Class 10 Micro SDHC R40 Memory Card"/>
    <n v="41.9"/>
    <n v="2"/>
    <n v="0"/>
    <n v="8.7989999999999995"/>
    <s v="NO"/>
    <n v="0"/>
    <n v="83.8"/>
    <n v="3"/>
  </r>
  <r>
    <n v="5501"/>
    <s v="CA-2017-164378"/>
    <x v="663"/>
    <d v="2017-07-18T00:00:00"/>
    <x v="0"/>
    <x v="514"/>
    <x v="514"/>
    <x v="0"/>
    <x v="0"/>
    <x v="20"/>
    <x v="15"/>
    <n v="10024"/>
    <x v="3"/>
    <s v="FUR-CH-10002084"/>
    <x v="0"/>
    <x v="1"/>
    <s v="Hon Mobius Operator's Chair"/>
    <n v="664.14599999999996"/>
    <n v="6"/>
    <n v="0.1"/>
    <n v="88.552800000000005"/>
    <s v="NO"/>
    <n v="398.48759999999999"/>
    <n v="3586.3883999999998"/>
    <n v="3"/>
  </r>
  <r>
    <n v="5502"/>
    <s v="CA-2017-164378"/>
    <x v="663"/>
    <d v="2017-07-18T00:00:00"/>
    <x v="0"/>
    <x v="514"/>
    <x v="514"/>
    <x v="0"/>
    <x v="0"/>
    <x v="20"/>
    <x v="15"/>
    <n v="10024"/>
    <x v="3"/>
    <s v="OFF-PA-10004519"/>
    <x v="1"/>
    <x v="10"/>
    <s v="Spiral Phone Message Books with Labels by Adams"/>
    <n v="8.9600000000000009"/>
    <n v="2"/>
    <n v="0"/>
    <n v="4.3904000000000005"/>
    <s v="NO"/>
    <n v="0"/>
    <n v="17.920000000000002"/>
    <n v="3"/>
  </r>
  <r>
    <n v="5503"/>
    <s v="CA-2017-127782"/>
    <x v="808"/>
    <d v="2017-11-06T00:00:00"/>
    <x v="1"/>
    <x v="764"/>
    <x v="764"/>
    <x v="1"/>
    <x v="0"/>
    <x v="10"/>
    <x v="9"/>
    <n v="19140"/>
    <x v="3"/>
    <s v="FUR-FU-10001847"/>
    <x v="0"/>
    <x v="5"/>
    <s v="Eldon Image Series Black Desk Accessories"/>
    <n v="3.3119999999999998"/>
    <n v="1"/>
    <n v="0.2"/>
    <n v="0.66239999999999977"/>
    <s v="NO"/>
    <n v="0.66239999999999999"/>
    <n v="2.6496"/>
    <n v="4"/>
  </r>
  <r>
    <n v="5504"/>
    <s v="CA-2017-127782"/>
    <x v="808"/>
    <d v="2017-11-06T00:00:00"/>
    <x v="1"/>
    <x v="764"/>
    <x v="764"/>
    <x v="1"/>
    <x v="0"/>
    <x v="10"/>
    <x v="9"/>
    <n v="19140"/>
    <x v="3"/>
    <s v="OFF-AP-10001962"/>
    <x v="1"/>
    <x v="9"/>
    <s v="Black &amp; Decker Filter for Double Action Dustbuster Cordless Vac BLDV7210"/>
    <n v="20.136000000000003"/>
    <n v="3"/>
    <n v="0.2"/>
    <n v="1.2584999999999997"/>
    <s v="NO"/>
    <n v="12.081600000000002"/>
    <n v="48.326400000000007"/>
    <n v="4"/>
  </r>
  <r>
    <n v="5505"/>
    <s v="CA-2017-127782"/>
    <x v="808"/>
    <d v="2017-11-06T00:00:00"/>
    <x v="1"/>
    <x v="764"/>
    <x v="764"/>
    <x v="1"/>
    <x v="0"/>
    <x v="10"/>
    <x v="9"/>
    <n v="19140"/>
    <x v="3"/>
    <s v="OFF-EN-10003845"/>
    <x v="1"/>
    <x v="12"/>
    <s v="Colored Envelopes"/>
    <n v="8.8559999999999999"/>
    <n v="3"/>
    <n v="0.2"/>
    <n v="2.8781999999999992"/>
    <s v="NO"/>
    <n v="5.3136000000000001"/>
    <n v="21.254399999999997"/>
    <n v="4"/>
  </r>
  <r>
    <n v="5506"/>
    <s v="CA-2017-127782"/>
    <x v="808"/>
    <d v="2017-11-06T00:00:00"/>
    <x v="1"/>
    <x v="764"/>
    <x v="764"/>
    <x v="1"/>
    <x v="0"/>
    <x v="10"/>
    <x v="9"/>
    <n v="19140"/>
    <x v="3"/>
    <s v="TEC-PH-10001817"/>
    <x v="2"/>
    <x v="7"/>
    <s v="Wilson Electronics DB Pro Signal Booster"/>
    <n v="859.19999999999993"/>
    <n v="4"/>
    <n v="0.4"/>
    <n v="-186.15999999999997"/>
    <s v="NO"/>
    <n v="1374.72"/>
    <n v="2062.08"/>
    <n v="4"/>
  </r>
  <r>
    <n v="5507"/>
    <s v="US-2016-162026"/>
    <x v="750"/>
    <d v="2016-10-08T00:00:00"/>
    <x v="3"/>
    <x v="32"/>
    <x v="32"/>
    <x v="0"/>
    <x v="0"/>
    <x v="1"/>
    <x v="1"/>
    <n v="90036"/>
    <x v="1"/>
    <s v="OFF-PA-10000167"/>
    <x v="1"/>
    <x v="10"/>
    <s v="Xerox 1925"/>
    <n v="61.96"/>
    <n v="2"/>
    <n v="0"/>
    <n v="27.881999999999998"/>
    <s v="NO"/>
    <n v="0"/>
    <n v="123.92"/>
    <n v="0"/>
  </r>
  <r>
    <n v="5508"/>
    <s v="CA-2016-150000"/>
    <x v="143"/>
    <d v="2016-04-14T00:00:00"/>
    <x v="1"/>
    <x v="310"/>
    <x v="310"/>
    <x v="0"/>
    <x v="0"/>
    <x v="214"/>
    <x v="32"/>
    <n v="30080"/>
    <x v="0"/>
    <s v="OFF-EN-10002973"/>
    <x v="1"/>
    <x v="12"/>
    <s v="Ampad #10 Peel &amp; Seel Holiday Envelopes"/>
    <n v="17.920000000000002"/>
    <n v="4"/>
    <n v="0"/>
    <n v="8.6016000000000012"/>
    <s v="NO"/>
    <n v="0"/>
    <n v="71.680000000000007"/>
    <n v="6"/>
  </r>
  <r>
    <n v="5509"/>
    <s v="CA-2015-168529"/>
    <x v="1049"/>
    <d v="2015-10-12T00:00:00"/>
    <x v="1"/>
    <x v="93"/>
    <x v="93"/>
    <x v="0"/>
    <x v="0"/>
    <x v="8"/>
    <x v="1"/>
    <n v="94122"/>
    <x v="1"/>
    <s v="FUR-FU-10001588"/>
    <x v="0"/>
    <x v="5"/>
    <s v="Deflect-o SuperTray Unbreakable Stackable Tray, Letter, Black"/>
    <n v="145.9"/>
    <n v="5"/>
    <n v="0"/>
    <n v="62.736999999999995"/>
    <s v="NO"/>
    <n v="0"/>
    <n v="729.5"/>
    <n v="4"/>
  </r>
  <r>
    <n v="5510"/>
    <s v="US-2017-152569"/>
    <x v="356"/>
    <d v="2017-05-20T00:00:00"/>
    <x v="1"/>
    <x v="557"/>
    <x v="557"/>
    <x v="0"/>
    <x v="0"/>
    <x v="22"/>
    <x v="10"/>
    <n v="60653"/>
    <x v="2"/>
    <s v="OFF-PA-10001736"/>
    <x v="1"/>
    <x v="10"/>
    <s v="Xerox 1880"/>
    <n v="56.704000000000001"/>
    <n v="2"/>
    <n v="0.2"/>
    <n v="19.137599999999992"/>
    <s v="NO"/>
    <n v="22.681600000000003"/>
    <n v="90.726399999999998"/>
    <n v="5"/>
  </r>
  <r>
    <n v="5511"/>
    <s v="US-2017-152569"/>
    <x v="356"/>
    <d v="2017-05-20T00:00:00"/>
    <x v="1"/>
    <x v="557"/>
    <x v="557"/>
    <x v="0"/>
    <x v="0"/>
    <x v="22"/>
    <x v="10"/>
    <n v="60653"/>
    <x v="2"/>
    <s v="TEC-PH-10002185"/>
    <x v="2"/>
    <x v="7"/>
    <s v="QVS USB Car Charger 2-Port 2.1Amp for iPod/iPhone/iPad/iPad 2/iPad 3"/>
    <n v="11.120000000000001"/>
    <n v="2"/>
    <n v="0.2"/>
    <n v="3.4749999999999996"/>
    <s v="NO"/>
    <n v="4.4480000000000004"/>
    <n v="17.792000000000002"/>
    <n v="5"/>
  </r>
  <r>
    <n v="5512"/>
    <s v="US-2014-137680"/>
    <x v="1050"/>
    <d v="2014-03-02T00:00:00"/>
    <x v="1"/>
    <x v="371"/>
    <x v="371"/>
    <x v="0"/>
    <x v="0"/>
    <x v="261"/>
    <x v="21"/>
    <n v="97504"/>
    <x v="1"/>
    <s v="OFF-PA-10000174"/>
    <x v="1"/>
    <x v="10"/>
    <s v="Message Book, Wirebound, Four 5 1/2&quot; X 4&quot; Forms/Pg., 200 Dupl. Sets/Book"/>
    <n v="32.896000000000001"/>
    <n v="4"/>
    <n v="0.2"/>
    <n v="11.102399999999996"/>
    <s v="NO"/>
    <n v="26.316800000000001"/>
    <n v="105.2672"/>
    <n v="6"/>
  </r>
  <r>
    <n v="5513"/>
    <s v="US-2014-137680"/>
    <x v="1050"/>
    <d v="2014-03-02T00:00:00"/>
    <x v="1"/>
    <x v="371"/>
    <x v="371"/>
    <x v="0"/>
    <x v="0"/>
    <x v="261"/>
    <x v="21"/>
    <n v="97504"/>
    <x v="1"/>
    <s v="OFF-PA-10000069"/>
    <x v="1"/>
    <x v="10"/>
    <s v="TOPS 4 x 6 Fluorescent Color Memo Sheets, 500 Sheets per Pack"/>
    <n v="22.776000000000003"/>
    <n v="3"/>
    <n v="0.2"/>
    <n v="7.6868999999999996"/>
    <s v="NO"/>
    <n v="13.665600000000001"/>
    <n v="54.662400000000005"/>
    <n v="6"/>
  </r>
  <r>
    <n v="5514"/>
    <s v="CA-2015-103177"/>
    <x v="1051"/>
    <d v="2015-06-01T00:00:00"/>
    <x v="2"/>
    <x v="633"/>
    <x v="633"/>
    <x v="0"/>
    <x v="0"/>
    <x v="20"/>
    <x v="15"/>
    <n v="10009"/>
    <x v="3"/>
    <s v="TEC-PH-10001795"/>
    <x v="2"/>
    <x v="7"/>
    <s v="RCA H5401RE1 DECT 6.0 4-Line Cordless Handset With Caller ID/Call Waiting"/>
    <n v="239.96999999999997"/>
    <n v="3"/>
    <n v="0"/>
    <n v="2.3996999999999815"/>
    <s v="NO"/>
    <n v="0"/>
    <n v="719.90999999999985"/>
    <n v="2"/>
  </r>
  <r>
    <n v="5515"/>
    <s v="CA-2015-103177"/>
    <x v="1051"/>
    <d v="2015-06-01T00:00:00"/>
    <x v="2"/>
    <x v="633"/>
    <x v="633"/>
    <x v="0"/>
    <x v="0"/>
    <x v="20"/>
    <x v="15"/>
    <n v="10009"/>
    <x v="3"/>
    <s v="OFF-AP-10004540"/>
    <x v="1"/>
    <x v="9"/>
    <s v="Eureka The Boss Lite 10-Amp Upright Vacuum, Blue"/>
    <n v="160.32"/>
    <n v="2"/>
    <n v="0"/>
    <n v="44.889600000000002"/>
    <s v="NO"/>
    <n v="0"/>
    <n v="320.64"/>
    <n v="2"/>
  </r>
  <r>
    <n v="5516"/>
    <s v="CA-2015-103177"/>
    <x v="1051"/>
    <d v="2015-06-01T00:00:00"/>
    <x v="2"/>
    <x v="633"/>
    <x v="633"/>
    <x v="0"/>
    <x v="0"/>
    <x v="20"/>
    <x v="15"/>
    <n v="10009"/>
    <x v="3"/>
    <s v="TEC-PH-10001527"/>
    <x v="2"/>
    <x v="7"/>
    <s v="Plantronics MX500i Earset"/>
    <n v="128.85000000000002"/>
    <n v="3"/>
    <n v="0"/>
    <n v="3.8654999999999973"/>
    <s v="NO"/>
    <n v="0"/>
    <n v="386.55000000000007"/>
    <n v="2"/>
  </r>
  <r>
    <n v="5517"/>
    <s v="US-2016-138408"/>
    <x v="741"/>
    <d v="2016-11-21T00:00:00"/>
    <x v="0"/>
    <x v="346"/>
    <x v="346"/>
    <x v="1"/>
    <x v="0"/>
    <x v="114"/>
    <x v="19"/>
    <n v="35810"/>
    <x v="0"/>
    <s v="TEC-AC-10003870"/>
    <x v="2"/>
    <x v="11"/>
    <s v="Logitech Z-906 Speaker sys - home theater - 5.1-CH"/>
    <n v="1319.96"/>
    <n v="4"/>
    <n v="0"/>
    <n v="527.98400000000004"/>
    <s v="NO"/>
    <n v="0"/>
    <n v="5279.84"/>
    <n v="3"/>
  </r>
  <r>
    <n v="5518"/>
    <s v="CA-2017-117667"/>
    <x v="769"/>
    <d v="2017-12-09T00:00:00"/>
    <x v="1"/>
    <x v="99"/>
    <x v="99"/>
    <x v="1"/>
    <x v="0"/>
    <x v="10"/>
    <x v="9"/>
    <n v="19134"/>
    <x v="3"/>
    <s v="FUR-CH-10004540"/>
    <x v="0"/>
    <x v="1"/>
    <s v="Global Chrome Stack Chair"/>
    <n v="239.95999999999998"/>
    <n v="10"/>
    <n v="0.3"/>
    <n v="-10.283999999999992"/>
    <s v="NO"/>
    <n v="719.88"/>
    <n v="1679.7199999999998"/>
    <n v="5"/>
  </r>
  <r>
    <n v="5519"/>
    <s v="CA-2017-117667"/>
    <x v="769"/>
    <d v="2017-12-09T00:00:00"/>
    <x v="1"/>
    <x v="99"/>
    <x v="99"/>
    <x v="1"/>
    <x v="0"/>
    <x v="10"/>
    <x v="9"/>
    <n v="19134"/>
    <x v="3"/>
    <s v="FUR-FU-10004093"/>
    <x v="0"/>
    <x v="5"/>
    <s v="Hand-Finished Solid Wood Document Frame"/>
    <n v="54.768000000000001"/>
    <n v="2"/>
    <n v="0.2"/>
    <n v="6.8459999999999965"/>
    <s v="NO"/>
    <n v="21.907200000000003"/>
    <n v="87.628799999999998"/>
    <n v="5"/>
  </r>
  <r>
    <n v="5520"/>
    <s v="CA-2017-117667"/>
    <x v="769"/>
    <d v="2017-12-09T00:00:00"/>
    <x v="1"/>
    <x v="99"/>
    <x v="99"/>
    <x v="1"/>
    <x v="0"/>
    <x v="10"/>
    <x v="9"/>
    <n v="19134"/>
    <x v="3"/>
    <s v="OFF-AR-10000716"/>
    <x v="1"/>
    <x v="6"/>
    <s v="DIXON Ticonderoga Erasable Checking Pencils"/>
    <n v="13.392000000000001"/>
    <n v="3"/>
    <n v="0.2"/>
    <n v="3.1806000000000005"/>
    <s v="NO"/>
    <n v="8.0352000000000015"/>
    <n v="32.140799999999999"/>
    <n v="5"/>
  </r>
  <r>
    <n v="5521"/>
    <s v="CA-2017-117667"/>
    <x v="769"/>
    <d v="2017-12-09T00:00:00"/>
    <x v="1"/>
    <x v="99"/>
    <x v="99"/>
    <x v="1"/>
    <x v="0"/>
    <x v="10"/>
    <x v="9"/>
    <n v="19134"/>
    <x v="3"/>
    <s v="OFF-PA-10002709"/>
    <x v="1"/>
    <x v="10"/>
    <s v="Xerox 1956"/>
    <n v="23.92"/>
    <n v="5"/>
    <n v="0.2"/>
    <n v="8.6709999999999994"/>
    <s v="NO"/>
    <n v="23.92"/>
    <n v="95.68"/>
    <n v="5"/>
  </r>
  <r>
    <n v="5522"/>
    <s v="CA-2017-117667"/>
    <x v="769"/>
    <d v="2017-12-09T00:00:00"/>
    <x v="1"/>
    <x v="99"/>
    <x v="99"/>
    <x v="1"/>
    <x v="0"/>
    <x v="10"/>
    <x v="9"/>
    <n v="19134"/>
    <x v="3"/>
    <s v="TEC-AC-10000580"/>
    <x v="2"/>
    <x v="11"/>
    <s v="Logitech G13 Programmable Gameboard with LCD Display"/>
    <n v="255.96799999999999"/>
    <n v="4"/>
    <n v="0.2"/>
    <n v="-28.796399999999984"/>
    <s v="NO"/>
    <n v="204.77440000000001"/>
    <n v="819.09759999999994"/>
    <n v="5"/>
  </r>
  <r>
    <n v="5523"/>
    <s v="CA-2016-110982"/>
    <x v="410"/>
    <d v="2016-06-07T00:00:00"/>
    <x v="2"/>
    <x v="237"/>
    <x v="237"/>
    <x v="0"/>
    <x v="0"/>
    <x v="68"/>
    <x v="1"/>
    <n v="95051"/>
    <x v="1"/>
    <s v="OFF-BI-10000829"/>
    <x v="1"/>
    <x v="8"/>
    <s v="Avery Non-Stick Binders"/>
    <n v="21.552000000000003"/>
    <n v="6"/>
    <n v="0.2"/>
    <n v="7.0043999999999977"/>
    <s v="NO"/>
    <n v="25.862400000000004"/>
    <n v="103.4496"/>
    <n v="2"/>
  </r>
  <r>
    <n v="5524"/>
    <s v="CA-2016-110982"/>
    <x v="410"/>
    <d v="2016-06-07T00:00:00"/>
    <x v="2"/>
    <x v="237"/>
    <x v="237"/>
    <x v="0"/>
    <x v="0"/>
    <x v="68"/>
    <x v="1"/>
    <n v="95051"/>
    <x v="1"/>
    <s v="OFF-AP-10004859"/>
    <x v="1"/>
    <x v="9"/>
    <s v="Acco 6 Outlet Guardian Premium Surge Suppressor"/>
    <n v="58.24"/>
    <n v="4"/>
    <n v="0"/>
    <n v="15.724800000000002"/>
    <s v="NO"/>
    <n v="0"/>
    <n v="232.96"/>
    <n v="2"/>
  </r>
  <r>
    <n v="5525"/>
    <s v="CA-2016-147123"/>
    <x v="107"/>
    <d v="2016-12-12T00:00:00"/>
    <x v="2"/>
    <x v="319"/>
    <x v="319"/>
    <x v="2"/>
    <x v="0"/>
    <x v="85"/>
    <x v="1"/>
    <n v="90805"/>
    <x v="1"/>
    <s v="OFF-PA-10000575"/>
    <x v="1"/>
    <x v="10"/>
    <s v="Wirebound Message Books, Four 2 3/4 x 5 White Forms per Page"/>
    <n v="80.28"/>
    <n v="12"/>
    <n v="0"/>
    <n v="36.928799999999995"/>
    <s v="NO"/>
    <n v="0"/>
    <n v="963.36"/>
    <n v="2"/>
  </r>
  <r>
    <n v="5526"/>
    <s v="CA-2017-154501"/>
    <x v="504"/>
    <d v="2017-05-05T00:00:00"/>
    <x v="1"/>
    <x v="105"/>
    <x v="105"/>
    <x v="1"/>
    <x v="0"/>
    <x v="1"/>
    <x v="1"/>
    <n v="90008"/>
    <x v="1"/>
    <s v="OFF-AR-10002804"/>
    <x v="1"/>
    <x v="6"/>
    <s v="Faber Castell Col-Erase Pencils"/>
    <n v="9.7799999999999994"/>
    <n v="2"/>
    <n v="0"/>
    <n v="4.0098000000000003"/>
    <s v="NO"/>
    <n v="0"/>
    <n v="19.559999999999999"/>
    <n v="5"/>
  </r>
  <r>
    <n v="5527"/>
    <s v="CA-2017-166933"/>
    <x v="558"/>
    <d v="2017-04-28T00:00:00"/>
    <x v="1"/>
    <x v="450"/>
    <x v="450"/>
    <x v="2"/>
    <x v="0"/>
    <x v="443"/>
    <x v="1"/>
    <n v="93101"/>
    <x v="1"/>
    <s v="OFF-FA-10002676"/>
    <x v="1"/>
    <x v="13"/>
    <s v="Colored Push Pins"/>
    <n v="1.81"/>
    <n v="1"/>
    <n v="0"/>
    <n v="0.65159999999999996"/>
    <s v="NO"/>
    <n v="0"/>
    <n v="1.81"/>
    <n v="4"/>
  </r>
  <r>
    <n v="5528"/>
    <s v="CA-2015-142055"/>
    <x v="412"/>
    <d v="2015-05-10T00:00:00"/>
    <x v="2"/>
    <x v="437"/>
    <x v="437"/>
    <x v="2"/>
    <x v="0"/>
    <x v="20"/>
    <x v="15"/>
    <n v="10009"/>
    <x v="3"/>
    <s v="OFF-PA-10003465"/>
    <x v="1"/>
    <x v="10"/>
    <s v="Xerox 1912"/>
    <n v="37.94"/>
    <n v="2"/>
    <n v="0"/>
    <n v="18.211199999999998"/>
    <s v="NO"/>
    <n v="0"/>
    <n v="75.88"/>
    <n v="2"/>
  </r>
  <r>
    <n v="5529"/>
    <s v="CA-2015-137106"/>
    <x v="1052"/>
    <d v="2015-04-04T00:00:00"/>
    <x v="1"/>
    <x v="609"/>
    <x v="609"/>
    <x v="1"/>
    <x v="0"/>
    <x v="108"/>
    <x v="2"/>
    <n v="32216"/>
    <x v="0"/>
    <s v="TEC-PH-10000011"/>
    <x v="2"/>
    <x v="7"/>
    <s v="PureGear Roll-On Screen Protector"/>
    <n v="79.959999999999994"/>
    <n v="5"/>
    <n v="0.2"/>
    <n v="27.985999999999994"/>
    <s v="NO"/>
    <n v="79.959999999999994"/>
    <n v="319.83999999999997"/>
    <n v="4"/>
  </r>
  <r>
    <n v="5530"/>
    <s v="CA-2017-136609"/>
    <x v="634"/>
    <d v="2017-08-11T00:00:00"/>
    <x v="1"/>
    <x v="422"/>
    <x v="422"/>
    <x v="1"/>
    <x v="0"/>
    <x v="444"/>
    <x v="5"/>
    <n v="75104"/>
    <x v="2"/>
    <s v="OFF-PA-10004381"/>
    <x v="1"/>
    <x v="10"/>
    <s v="14-7/8 x 11 Blue Bar Computer Printout Paper"/>
    <n v="115.29600000000001"/>
    <n v="3"/>
    <n v="0.2"/>
    <n v="40.353599999999986"/>
    <s v="NO"/>
    <n v="69.177600000000012"/>
    <n v="276.71040000000005"/>
    <n v="5"/>
  </r>
  <r>
    <n v="5531"/>
    <s v="CA-2017-160885"/>
    <x v="574"/>
    <d v="2017-12-06T00:00:00"/>
    <x v="1"/>
    <x v="765"/>
    <x v="765"/>
    <x v="0"/>
    <x v="0"/>
    <x v="155"/>
    <x v="8"/>
    <n v="68104"/>
    <x v="2"/>
    <s v="TEC-PH-10001795"/>
    <x v="2"/>
    <x v="7"/>
    <s v="ClearOne CHATAttach 160 - speaker phone"/>
    <n v="2479.96"/>
    <n v="4"/>
    <n v="0"/>
    <n v="743.98799999999983"/>
    <s v="NO"/>
    <n v="0"/>
    <n v="9919.84"/>
    <n v="4"/>
  </r>
  <r>
    <n v="5532"/>
    <s v="US-2016-167472"/>
    <x v="112"/>
    <d v="2016-06-07T00:00:00"/>
    <x v="2"/>
    <x v="242"/>
    <x v="242"/>
    <x v="0"/>
    <x v="0"/>
    <x v="290"/>
    <x v="36"/>
    <n v="72209"/>
    <x v="0"/>
    <s v="TEC-AC-10001109"/>
    <x v="2"/>
    <x v="11"/>
    <s v="Logitech Trackman Marble Mouse"/>
    <n v="179.94"/>
    <n v="6"/>
    <n v="0"/>
    <n v="75.57480000000001"/>
    <s v="NO"/>
    <n v="0"/>
    <n v="1079.6399999999999"/>
    <n v="1"/>
  </r>
  <r>
    <n v="5533"/>
    <s v="US-2016-167472"/>
    <x v="112"/>
    <d v="2016-06-07T00:00:00"/>
    <x v="2"/>
    <x v="242"/>
    <x v="242"/>
    <x v="0"/>
    <x v="0"/>
    <x v="290"/>
    <x v="36"/>
    <n v="72209"/>
    <x v="0"/>
    <s v="TEC-AC-10003038"/>
    <x v="2"/>
    <x v="11"/>
    <s v="Kingston Digital DataTraveler 16GB USB 2.0"/>
    <n v="26.849999999999998"/>
    <n v="3"/>
    <n v="0"/>
    <n v="5.101499999999997"/>
    <s v="NO"/>
    <n v="0"/>
    <n v="80.55"/>
    <n v="1"/>
  </r>
  <r>
    <n v="5534"/>
    <s v="US-2016-167472"/>
    <x v="112"/>
    <d v="2016-06-07T00:00:00"/>
    <x v="2"/>
    <x v="242"/>
    <x v="242"/>
    <x v="0"/>
    <x v="0"/>
    <x v="290"/>
    <x v="36"/>
    <n v="72209"/>
    <x v="0"/>
    <s v="TEC-AC-10003174"/>
    <x v="2"/>
    <x v="11"/>
    <s v="Plantronics S12 Corded Telephone Headset System"/>
    <n v="323.37"/>
    <n v="3"/>
    <n v="0"/>
    <n v="129.34800000000001"/>
    <s v="NO"/>
    <n v="0"/>
    <n v="970.11"/>
    <n v="1"/>
  </r>
  <r>
    <n v="5535"/>
    <s v="US-2016-167472"/>
    <x v="112"/>
    <d v="2016-06-07T00:00:00"/>
    <x v="2"/>
    <x v="242"/>
    <x v="242"/>
    <x v="0"/>
    <x v="0"/>
    <x v="290"/>
    <x v="36"/>
    <n v="72209"/>
    <x v="0"/>
    <s v="OFF-PA-10000157"/>
    <x v="1"/>
    <x v="10"/>
    <s v="Xerox 191"/>
    <n v="59.94"/>
    <n v="3"/>
    <n v="0"/>
    <n v="28.171799999999998"/>
    <s v="NO"/>
    <n v="0"/>
    <n v="179.82"/>
    <n v="1"/>
  </r>
  <r>
    <n v="5536"/>
    <s v="US-2016-167472"/>
    <x v="112"/>
    <d v="2016-06-07T00:00:00"/>
    <x v="2"/>
    <x v="242"/>
    <x v="242"/>
    <x v="0"/>
    <x v="0"/>
    <x v="290"/>
    <x v="36"/>
    <n v="72209"/>
    <x v="0"/>
    <s v="OFF-BI-10001721"/>
    <x v="1"/>
    <x v="8"/>
    <s v="Trimflex Flexible Post Binders"/>
    <n v="64.14"/>
    <n v="3"/>
    <n v="0"/>
    <n v="30.787199999999999"/>
    <s v="NO"/>
    <n v="0"/>
    <n v="192.42000000000002"/>
    <n v="1"/>
  </r>
  <r>
    <n v="5537"/>
    <s v="US-2016-167472"/>
    <x v="112"/>
    <d v="2016-06-07T00:00:00"/>
    <x v="2"/>
    <x v="242"/>
    <x v="242"/>
    <x v="0"/>
    <x v="0"/>
    <x v="290"/>
    <x v="36"/>
    <n v="72209"/>
    <x v="0"/>
    <s v="OFF-BI-10000591"/>
    <x v="1"/>
    <x v="8"/>
    <s v="Avery Binder Labels"/>
    <n v="11.67"/>
    <n v="3"/>
    <n v="0"/>
    <n v="5.6015999999999995"/>
    <s v="NO"/>
    <n v="0"/>
    <n v="35.01"/>
    <n v="1"/>
  </r>
  <r>
    <n v="5538"/>
    <s v="US-2016-167472"/>
    <x v="112"/>
    <d v="2016-06-07T00:00:00"/>
    <x v="2"/>
    <x v="242"/>
    <x v="242"/>
    <x v="0"/>
    <x v="0"/>
    <x v="290"/>
    <x v="36"/>
    <n v="72209"/>
    <x v="0"/>
    <s v="OFF-PA-10001534"/>
    <x v="1"/>
    <x v="10"/>
    <s v="Xerox 230"/>
    <n v="12.96"/>
    <n v="2"/>
    <n v="0"/>
    <n v="6.2208000000000006"/>
    <s v="NO"/>
    <n v="0"/>
    <n v="25.92"/>
    <n v="1"/>
  </r>
  <r>
    <n v="5539"/>
    <s v="CA-2015-120551"/>
    <x v="657"/>
    <d v="2015-04-20T00:00:00"/>
    <x v="1"/>
    <x v="196"/>
    <x v="196"/>
    <x v="0"/>
    <x v="0"/>
    <x v="445"/>
    <x v="8"/>
    <n v="68701"/>
    <x v="2"/>
    <s v="OFF-BI-10002071"/>
    <x v="1"/>
    <x v="8"/>
    <s v="Fellowes Black Plastic Comb Bindings"/>
    <n v="17.43"/>
    <n v="3"/>
    <n v="0"/>
    <n v="8.0177999999999994"/>
    <s v="NO"/>
    <n v="0"/>
    <n v="52.29"/>
    <n v="7"/>
  </r>
  <r>
    <n v="5540"/>
    <s v="US-2017-150595"/>
    <x v="1053"/>
    <d v="2017-05-26T00:00:00"/>
    <x v="1"/>
    <x v="97"/>
    <x v="97"/>
    <x v="0"/>
    <x v="0"/>
    <x v="22"/>
    <x v="10"/>
    <n v="60653"/>
    <x v="2"/>
    <s v="FUR-CH-10000513"/>
    <x v="0"/>
    <x v="1"/>
    <s v="High-Back Leather Manager's Chair"/>
    <n v="181.98599999999999"/>
    <n v="2"/>
    <n v="0.3"/>
    <n v="-54.595799999999997"/>
    <s v="NO"/>
    <n v="109.19159999999999"/>
    <n v="254.78039999999999"/>
    <n v="4"/>
  </r>
  <r>
    <n v="5541"/>
    <s v="US-2017-150595"/>
    <x v="1053"/>
    <d v="2017-05-26T00:00:00"/>
    <x v="1"/>
    <x v="97"/>
    <x v="97"/>
    <x v="0"/>
    <x v="0"/>
    <x v="22"/>
    <x v="10"/>
    <n v="60653"/>
    <x v="2"/>
    <s v="OFF-BI-10003274"/>
    <x v="1"/>
    <x v="8"/>
    <s v="Avery Durable Slant Ring Binders, No Labels"/>
    <n v="1.5919999999999996"/>
    <n v="2"/>
    <n v="0.8"/>
    <n v="-2.6268000000000002"/>
    <s v="NO"/>
    <n v="2.5471999999999997"/>
    <n v="0.63679999999999959"/>
    <n v="4"/>
  </r>
  <r>
    <n v="5542"/>
    <s v="US-2017-150595"/>
    <x v="1053"/>
    <d v="2017-05-26T00:00:00"/>
    <x v="1"/>
    <x v="97"/>
    <x v="97"/>
    <x v="0"/>
    <x v="0"/>
    <x v="22"/>
    <x v="10"/>
    <n v="60653"/>
    <x v="2"/>
    <s v="OFF-SU-10000381"/>
    <x v="1"/>
    <x v="14"/>
    <s v="Acme Forged Steel Scissors with Black Enamel Handles"/>
    <n v="22.344000000000001"/>
    <n v="3"/>
    <n v="0.2"/>
    <n v="2.5136999999999983"/>
    <s v="NO"/>
    <n v="13.406400000000003"/>
    <n v="53.625600000000006"/>
    <n v="4"/>
  </r>
  <r>
    <n v="5543"/>
    <s v="CA-2016-134936"/>
    <x v="1054"/>
    <d v="2016-12-25T00:00:00"/>
    <x v="1"/>
    <x v="20"/>
    <x v="20"/>
    <x v="1"/>
    <x v="0"/>
    <x v="93"/>
    <x v="16"/>
    <n v="85705"/>
    <x v="1"/>
    <s v="FUR-TA-10001086"/>
    <x v="0"/>
    <x v="3"/>
    <s v="SAFCO PlanMaster Boards, 60w x 37-1/2d, White Melamine"/>
    <n v="455.97"/>
    <n v="6"/>
    <n v="0.5"/>
    <n v="-218.86559999999997"/>
    <s v="NO"/>
    <n v="1367.91"/>
    <n v="1367.91"/>
    <n v="6"/>
  </r>
  <r>
    <n v="5544"/>
    <s v="CA-2016-134936"/>
    <x v="1054"/>
    <d v="2016-12-25T00:00:00"/>
    <x v="1"/>
    <x v="20"/>
    <x v="20"/>
    <x v="1"/>
    <x v="0"/>
    <x v="93"/>
    <x v="16"/>
    <n v="85705"/>
    <x v="1"/>
    <s v="OFF-BI-10000174"/>
    <x v="1"/>
    <x v="8"/>
    <s v="Wilson Jones Clip &amp; Carry Folder Binder Tool for Ring Binders, Clear"/>
    <n v="10.440000000000001"/>
    <n v="6"/>
    <n v="0.7"/>
    <n v="-7.6559999999999988"/>
    <s v="NO"/>
    <n v="43.848000000000006"/>
    <n v="18.792000000000002"/>
    <n v="6"/>
  </r>
  <r>
    <n v="5545"/>
    <s v="CA-2016-134936"/>
    <x v="1054"/>
    <d v="2016-12-25T00:00:00"/>
    <x v="1"/>
    <x v="20"/>
    <x v="20"/>
    <x v="1"/>
    <x v="0"/>
    <x v="93"/>
    <x v="16"/>
    <n v="85705"/>
    <x v="1"/>
    <s v="OFF-BI-10002103"/>
    <x v="1"/>
    <x v="8"/>
    <s v="Cardinal Slant-D Ring Binder, Heavy Gauge Vinyl"/>
    <n v="5.2140000000000004"/>
    <n v="2"/>
    <n v="0.7"/>
    <n v="-4.1711999999999989"/>
    <s v="NO"/>
    <n v="7.2995999999999999"/>
    <n v="3.128400000000001"/>
    <n v="6"/>
  </r>
  <r>
    <n v="5546"/>
    <s v="CA-2017-102967"/>
    <x v="585"/>
    <d v="2017-09-26T00:00:00"/>
    <x v="1"/>
    <x v="450"/>
    <x v="450"/>
    <x v="2"/>
    <x v="0"/>
    <x v="3"/>
    <x v="38"/>
    <n v="3301"/>
    <x v="3"/>
    <s v="OFF-ST-10001590"/>
    <x v="1"/>
    <x v="4"/>
    <s v="Tenex Personal Project File with Scoop Front Design, Black"/>
    <n v="67.400000000000006"/>
    <n v="5"/>
    <n v="0"/>
    <n v="17.523999999999997"/>
    <s v="NO"/>
    <n v="0"/>
    <n v="337"/>
    <n v="4"/>
  </r>
  <r>
    <n v="5547"/>
    <s v="CA-2017-151008"/>
    <x v="210"/>
    <d v="2017-09-08T00:00:00"/>
    <x v="2"/>
    <x v="594"/>
    <x v="594"/>
    <x v="0"/>
    <x v="0"/>
    <x v="446"/>
    <x v="7"/>
    <n v="84020"/>
    <x v="1"/>
    <s v="FUR-FU-10002396"/>
    <x v="0"/>
    <x v="5"/>
    <s v="DAX Copper Panel Document Frame, 5 x 7 Size"/>
    <n v="25.16"/>
    <n v="2"/>
    <n v="0"/>
    <n v="10.567200000000001"/>
    <s v="NO"/>
    <n v="0"/>
    <n v="50.32"/>
    <n v="1"/>
  </r>
  <r>
    <n v="5548"/>
    <s v="CA-2017-151008"/>
    <x v="210"/>
    <d v="2017-09-08T00:00:00"/>
    <x v="2"/>
    <x v="594"/>
    <x v="594"/>
    <x v="0"/>
    <x v="0"/>
    <x v="446"/>
    <x v="7"/>
    <n v="84020"/>
    <x v="1"/>
    <s v="TEC-PH-10002807"/>
    <x v="2"/>
    <x v="7"/>
    <s v="Motorla HX550 Universal Bluetooth Headset"/>
    <n v="126.56"/>
    <n v="4"/>
    <n v="0.2"/>
    <n v="47.459999999999994"/>
    <s v="NO"/>
    <n v="101.248"/>
    <n v="404.99200000000002"/>
    <n v="1"/>
  </r>
  <r>
    <n v="5549"/>
    <s v="CA-2014-159800"/>
    <x v="683"/>
    <d v="2014-12-01T00:00:00"/>
    <x v="2"/>
    <x v="495"/>
    <x v="495"/>
    <x v="0"/>
    <x v="0"/>
    <x v="8"/>
    <x v="1"/>
    <n v="94109"/>
    <x v="1"/>
    <s v="OFF-AP-10004859"/>
    <x v="1"/>
    <x v="9"/>
    <s v="Acco 6 Outlet Guardian Premium Surge Suppressor"/>
    <n v="43.68"/>
    <n v="3"/>
    <n v="0"/>
    <n v="11.793600000000001"/>
    <s v="NO"/>
    <n v="0"/>
    <n v="131.04"/>
    <n v="3"/>
  </r>
  <r>
    <n v="5550"/>
    <s v="CA-2014-159800"/>
    <x v="683"/>
    <d v="2014-12-01T00:00:00"/>
    <x v="2"/>
    <x v="495"/>
    <x v="495"/>
    <x v="0"/>
    <x v="0"/>
    <x v="8"/>
    <x v="1"/>
    <n v="94109"/>
    <x v="1"/>
    <s v="TEC-AC-10003447"/>
    <x v="2"/>
    <x v="11"/>
    <s v="Micropad Numeric Keypads"/>
    <n v="139.92999999999998"/>
    <n v="7"/>
    <n v="0"/>
    <n v="34.982499999999987"/>
    <s v="NO"/>
    <n v="0"/>
    <n v="979.50999999999988"/>
    <n v="3"/>
  </r>
  <r>
    <n v="5551"/>
    <s v="US-2014-159618"/>
    <x v="607"/>
    <d v="2014-11-16T00:00:00"/>
    <x v="1"/>
    <x v="715"/>
    <x v="715"/>
    <x v="1"/>
    <x v="0"/>
    <x v="12"/>
    <x v="5"/>
    <n v="77036"/>
    <x v="2"/>
    <s v="OFF-AR-10003183"/>
    <x v="1"/>
    <x v="6"/>
    <s v="Avery Fluorescent Highlighter Four-Color Set"/>
    <n v="2.6720000000000002"/>
    <n v="1"/>
    <n v="0.2"/>
    <n v="0.33399999999999974"/>
    <s v="NO"/>
    <n v="0.5344000000000001"/>
    <n v="2.1375999999999999"/>
    <n v="4"/>
  </r>
  <r>
    <n v="5552"/>
    <s v="US-2014-159618"/>
    <x v="607"/>
    <d v="2014-11-16T00:00:00"/>
    <x v="1"/>
    <x v="715"/>
    <x v="715"/>
    <x v="1"/>
    <x v="0"/>
    <x v="12"/>
    <x v="5"/>
    <n v="77036"/>
    <x v="2"/>
    <s v="OFF-SU-10000432"/>
    <x v="1"/>
    <x v="14"/>
    <s v="Acco Side-Punched Conventional Columnar Pads"/>
    <n v="16.656000000000002"/>
    <n v="6"/>
    <n v="0.2"/>
    <n v="-3.123000000000002"/>
    <s v="NO"/>
    <n v="19.987200000000001"/>
    <n v="79.948800000000006"/>
    <n v="4"/>
  </r>
  <r>
    <n v="5553"/>
    <s v="US-2014-159618"/>
    <x v="607"/>
    <d v="2014-11-16T00:00:00"/>
    <x v="1"/>
    <x v="715"/>
    <x v="715"/>
    <x v="1"/>
    <x v="0"/>
    <x v="12"/>
    <x v="5"/>
    <n v="77036"/>
    <x v="2"/>
    <s v="TEC-AC-10003832"/>
    <x v="2"/>
    <x v="11"/>
    <s v="Imation 16GB Mini TravelDrive USB 2.0 Flash Drive"/>
    <n v="79.512000000000015"/>
    <n v="3"/>
    <n v="0.2"/>
    <n v="20.8719"/>
    <s v="NO"/>
    <n v="47.707200000000014"/>
    <n v="190.82880000000006"/>
    <n v="4"/>
  </r>
  <r>
    <n v="5554"/>
    <s v="US-2014-159618"/>
    <x v="607"/>
    <d v="2014-11-16T00:00:00"/>
    <x v="1"/>
    <x v="715"/>
    <x v="715"/>
    <x v="1"/>
    <x v="0"/>
    <x v="12"/>
    <x v="5"/>
    <n v="77036"/>
    <x v="2"/>
    <s v="OFF-PA-10004100"/>
    <x v="1"/>
    <x v="10"/>
    <s v="Xerox 216"/>
    <n v="36.288000000000011"/>
    <n v="7"/>
    <n v="0.2"/>
    <n v="12.700800000000001"/>
    <s v="NO"/>
    <n v="50.803200000000018"/>
    <n v="203.21280000000007"/>
    <n v="4"/>
  </r>
  <r>
    <n v="5555"/>
    <s v="US-2014-159618"/>
    <x v="607"/>
    <d v="2014-11-16T00:00:00"/>
    <x v="1"/>
    <x v="715"/>
    <x v="715"/>
    <x v="1"/>
    <x v="0"/>
    <x v="12"/>
    <x v="5"/>
    <n v="77036"/>
    <x v="2"/>
    <s v="FUR-BO-10004467"/>
    <x v="0"/>
    <x v="0"/>
    <s v="Bestar Classic Bookcase"/>
    <n v="67.993199999999987"/>
    <n v="1"/>
    <n v="0.32"/>
    <n v="-12.998700000000007"/>
    <s v="NO"/>
    <n v="21.757823999999996"/>
    <n v="46.235375999999988"/>
    <n v="4"/>
  </r>
  <r>
    <n v="5556"/>
    <s v="CA-2017-116113"/>
    <x v="280"/>
    <d v="2017-10-06T00:00:00"/>
    <x v="0"/>
    <x v="478"/>
    <x v="478"/>
    <x v="1"/>
    <x v="0"/>
    <x v="122"/>
    <x v="19"/>
    <n v="36116"/>
    <x v="0"/>
    <s v="FUR-FU-10002963"/>
    <x v="0"/>
    <x v="5"/>
    <s v="Master Caster Door Stop, Gray"/>
    <n v="10.16"/>
    <n v="2"/>
    <n v="0"/>
    <n v="3.4543999999999997"/>
    <s v="NO"/>
    <n v="0"/>
    <n v="20.32"/>
    <n v="4"/>
  </r>
  <r>
    <n v="5557"/>
    <s v="CA-2015-125066"/>
    <x v="639"/>
    <d v="2015-12-18T00:00:00"/>
    <x v="1"/>
    <x v="470"/>
    <x v="470"/>
    <x v="1"/>
    <x v="0"/>
    <x v="25"/>
    <x v="35"/>
    <n v="39212"/>
    <x v="0"/>
    <s v="FUR-FU-10003829"/>
    <x v="0"/>
    <x v="5"/>
    <s v="Stackable Trays"/>
    <n v="6.16"/>
    <n v="2"/>
    <n v="0"/>
    <n v="1.9711999999999996"/>
    <s v="NO"/>
    <n v="0"/>
    <n v="12.32"/>
    <n v="4"/>
  </r>
  <r>
    <n v="5558"/>
    <s v="CA-2015-125066"/>
    <x v="639"/>
    <d v="2015-12-18T00:00:00"/>
    <x v="1"/>
    <x v="470"/>
    <x v="470"/>
    <x v="1"/>
    <x v="0"/>
    <x v="25"/>
    <x v="35"/>
    <n v="39212"/>
    <x v="0"/>
    <s v="OFF-AR-10003582"/>
    <x v="1"/>
    <x v="6"/>
    <s v="Boston Electric Pencil Sharpener, Model 1818, Charcoal Black"/>
    <n v="56.3"/>
    <n v="2"/>
    <n v="0"/>
    <n v="15.764000000000003"/>
    <s v="NO"/>
    <n v="0"/>
    <n v="112.6"/>
    <n v="4"/>
  </r>
  <r>
    <n v="5559"/>
    <s v="US-2015-114741"/>
    <x v="401"/>
    <d v="2015-12-10T00:00:00"/>
    <x v="1"/>
    <x v="582"/>
    <x v="582"/>
    <x v="0"/>
    <x v="0"/>
    <x v="226"/>
    <x v="33"/>
    <n v="89031"/>
    <x v="1"/>
    <s v="OFF-PA-10000048"/>
    <x v="1"/>
    <x v="10"/>
    <s v="Xerox 20"/>
    <n v="6.48"/>
    <n v="1"/>
    <n v="0"/>
    <n v="3.1104000000000003"/>
    <s v="NO"/>
    <n v="0"/>
    <n v="6.48"/>
    <n v="4"/>
  </r>
  <r>
    <n v="5560"/>
    <s v="US-2015-114741"/>
    <x v="401"/>
    <d v="2015-12-10T00:00:00"/>
    <x v="1"/>
    <x v="582"/>
    <x v="582"/>
    <x v="0"/>
    <x v="0"/>
    <x v="226"/>
    <x v="33"/>
    <n v="89031"/>
    <x v="1"/>
    <s v="OFF-ST-10000078"/>
    <x v="1"/>
    <x v="4"/>
    <s v="Tennsco 6- and 18-Compartment Lockers"/>
    <n v="1325.8500000000001"/>
    <n v="5"/>
    <n v="0"/>
    <n v="238.65299999999991"/>
    <s v="NO"/>
    <n v="0"/>
    <n v="6629.2500000000009"/>
    <n v="4"/>
  </r>
  <r>
    <n v="5561"/>
    <s v="US-2015-114741"/>
    <x v="401"/>
    <d v="2015-12-10T00:00:00"/>
    <x v="1"/>
    <x v="582"/>
    <x v="582"/>
    <x v="0"/>
    <x v="0"/>
    <x v="226"/>
    <x v="33"/>
    <n v="89031"/>
    <x v="1"/>
    <s v="OFF-LA-10004853"/>
    <x v="1"/>
    <x v="2"/>
    <s v="Avery 483"/>
    <n v="14.940000000000001"/>
    <n v="3"/>
    <n v="0"/>
    <n v="6.8723999999999998"/>
    <s v="NO"/>
    <n v="0"/>
    <n v="44.820000000000007"/>
    <n v="4"/>
  </r>
  <r>
    <n v="5562"/>
    <s v="CA-2017-133263"/>
    <x v="185"/>
    <d v="2017-04-02T00:00:00"/>
    <x v="0"/>
    <x v="531"/>
    <x v="531"/>
    <x v="1"/>
    <x v="0"/>
    <x v="118"/>
    <x v="32"/>
    <n v="30318"/>
    <x v="0"/>
    <s v="OFF-BI-10001153"/>
    <x v="1"/>
    <x v="8"/>
    <s v="Ibico Recycled Grain-Textured Covers"/>
    <n v="34.54"/>
    <n v="1"/>
    <n v="0"/>
    <n v="17.27"/>
    <s v="NO"/>
    <n v="0"/>
    <n v="34.54"/>
    <n v="2"/>
  </r>
  <r>
    <n v="5563"/>
    <s v="CA-2017-133263"/>
    <x v="185"/>
    <d v="2017-04-02T00:00:00"/>
    <x v="0"/>
    <x v="531"/>
    <x v="531"/>
    <x v="1"/>
    <x v="0"/>
    <x v="118"/>
    <x v="32"/>
    <n v="30318"/>
    <x v="0"/>
    <s v="TEC-CO-10001449"/>
    <x v="2"/>
    <x v="16"/>
    <s v="Hewlett Packard LaserJet 3310 Copier"/>
    <n v="2999.95"/>
    <n v="5"/>
    <n v="0"/>
    <n v="1439.9760000000001"/>
    <s v="NO"/>
    <n v="0"/>
    <n v="14999.75"/>
    <n v="2"/>
  </r>
  <r>
    <n v="5564"/>
    <s v="CA-2017-133263"/>
    <x v="185"/>
    <d v="2017-04-02T00:00:00"/>
    <x v="0"/>
    <x v="531"/>
    <x v="531"/>
    <x v="1"/>
    <x v="0"/>
    <x v="118"/>
    <x v="32"/>
    <n v="30318"/>
    <x v="0"/>
    <s v="OFF-BI-10000474"/>
    <x v="1"/>
    <x v="8"/>
    <s v="Avery Recycled Flexi-View Covers for Binding Systems"/>
    <n v="64.12"/>
    <n v="4"/>
    <n v="0"/>
    <n v="30.7776"/>
    <s v="NO"/>
    <n v="0"/>
    <n v="256.48"/>
    <n v="2"/>
  </r>
  <r>
    <n v="5565"/>
    <s v="CA-2017-157966"/>
    <x v="677"/>
    <d v="2017-03-13T00:00:00"/>
    <x v="3"/>
    <x v="711"/>
    <x v="711"/>
    <x v="2"/>
    <x v="0"/>
    <x v="22"/>
    <x v="10"/>
    <n v="60610"/>
    <x v="2"/>
    <s v="OFF-AR-10000799"/>
    <x v="1"/>
    <x v="6"/>
    <s v="Col-Erase Pencils with Erasers"/>
    <n v="19.456000000000003"/>
    <n v="4"/>
    <n v="0.2"/>
    <n v="2.188799999999997"/>
    <s v="NO"/>
    <n v="15.564800000000004"/>
    <n v="62.259200000000007"/>
    <n v="0"/>
  </r>
  <r>
    <n v="5566"/>
    <s v="CA-2017-157966"/>
    <x v="677"/>
    <d v="2017-03-13T00:00:00"/>
    <x v="3"/>
    <x v="711"/>
    <x v="711"/>
    <x v="2"/>
    <x v="0"/>
    <x v="22"/>
    <x v="10"/>
    <n v="60610"/>
    <x v="2"/>
    <s v="TEC-MA-10002109"/>
    <x v="2"/>
    <x v="15"/>
    <s v="HP Officejet Pro 8600 e-All-In-One Printer, Copier, Scanner, Fax"/>
    <n v="209.98599999999999"/>
    <n v="2"/>
    <n v="0.3"/>
    <n v="8.9993999999999801"/>
    <s v="NO"/>
    <n v="125.99159999999999"/>
    <n v="293.98039999999997"/>
    <n v="0"/>
  </r>
  <r>
    <n v="5567"/>
    <s v="CA-2017-157966"/>
    <x v="677"/>
    <d v="2017-03-13T00:00:00"/>
    <x v="3"/>
    <x v="711"/>
    <x v="711"/>
    <x v="2"/>
    <x v="0"/>
    <x v="22"/>
    <x v="10"/>
    <n v="60610"/>
    <x v="2"/>
    <s v="OFF-AR-10003338"/>
    <x v="1"/>
    <x v="6"/>
    <s v="Eberhard Faber 3 1/2&quot; Golf Pencils"/>
    <n v="29.760000000000005"/>
    <n v="5"/>
    <n v="0.2"/>
    <n v="1.8599999999999994"/>
    <s v="NO"/>
    <n v="29.760000000000005"/>
    <n v="119.04"/>
    <n v="0"/>
  </r>
  <r>
    <n v="5568"/>
    <s v="CA-2017-157966"/>
    <x v="677"/>
    <d v="2017-03-13T00:00:00"/>
    <x v="3"/>
    <x v="711"/>
    <x v="711"/>
    <x v="2"/>
    <x v="0"/>
    <x v="22"/>
    <x v="10"/>
    <n v="60610"/>
    <x v="2"/>
    <s v="FUR-CH-10003606"/>
    <x v="0"/>
    <x v="1"/>
    <s v="SAFCO Folding Chair Trolley"/>
    <n v="89.768000000000001"/>
    <n v="1"/>
    <n v="0.3"/>
    <n v="-2.5647999999999982"/>
    <s v="NO"/>
    <n v="26.930399999999999"/>
    <n v="62.837600000000002"/>
    <n v="0"/>
  </r>
  <r>
    <n v="5569"/>
    <s v="CA-2017-157966"/>
    <x v="677"/>
    <d v="2017-03-13T00:00:00"/>
    <x v="3"/>
    <x v="711"/>
    <x v="711"/>
    <x v="2"/>
    <x v="0"/>
    <x v="22"/>
    <x v="10"/>
    <n v="60610"/>
    <x v="2"/>
    <s v="TEC-CO-10001449"/>
    <x v="2"/>
    <x v="16"/>
    <s v="Hewlett Packard LaserJet 3310 Copier"/>
    <n v="959.98400000000004"/>
    <n v="2"/>
    <n v="0.2"/>
    <n v="335.99440000000004"/>
    <s v="NO"/>
    <n v="383.99360000000001"/>
    <n v="1535.9744000000001"/>
    <n v="0"/>
  </r>
  <r>
    <n v="5570"/>
    <s v="CA-2017-157966"/>
    <x v="677"/>
    <d v="2017-03-13T00:00:00"/>
    <x v="3"/>
    <x v="711"/>
    <x v="711"/>
    <x v="2"/>
    <x v="0"/>
    <x v="22"/>
    <x v="10"/>
    <n v="60610"/>
    <x v="2"/>
    <s v="OFF-PA-10001934"/>
    <x v="1"/>
    <x v="10"/>
    <s v="Xerox 1993"/>
    <n v="15.552000000000003"/>
    <n v="3"/>
    <n v="0.2"/>
    <n v="5.6375999999999999"/>
    <s v="NO"/>
    <n v="9.3312000000000008"/>
    <n v="37.324800000000003"/>
    <n v="0"/>
  </r>
  <r>
    <n v="5571"/>
    <s v="CA-2017-157966"/>
    <x v="677"/>
    <d v="2017-03-13T00:00:00"/>
    <x v="3"/>
    <x v="711"/>
    <x v="711"/>
    <x v="2"/>
    <x v="0"/>
    <x v="22"/>
    <x v="10"/>
    <n v="60610"/>
    <x v="2"/>
    <s v="TEC-PH-10001527"/>
    <x v="2"/>
    <x v="7"/>
    <s v="Plantronics MX500i Earset"/>
    <n v="34.360000000000007"/>
    <n v="1"/>
    <n v="0.2"/>
    <n v="-7.3015000000000025"/>
    <s v="NO"/>
    <n v="6.8720000000000017"/>
    <n v="27.488000000000007"/>
    <n v="0"/>
  </r>
  <r>
    <n v="5572"/>
    <s v="CA-2014-151162"/>
    <x v="29"/>
    <d v="2014-12-09T00:00:00"/>
    <x v="1"/>
    <x v="105"/>
    <x v="105"/>
    <x v="1"/>
    <x v="0"/>
    <x v="38"/>
    <x v="24"/>
    <n v="43229"/>
    <x v="3"/>
    <s v="OFF-PA-10001033"/>
    <x v="1"/>
    <x v="10"/>
    <s v="Xerox 1893"/>
    <n v="98.376000000000005"/>
    <n v="3"/>
    <n v="0.2"/>
    <n v="35.661300000000004"/>
    <s v="Yes"/>
    <n v="59.025600000000011"/>
    <n v="236.10240000000005"/>
    <n v="4"/>
  </r>
  <r>
    <n v="5573"/>
    <s v="CA-2014-151162"/>
    <x v="29"/>
    <d v="2014-12-09T00:00:00"/>
    <x v="1"/>
    <x v="105"/>
    <x v="105"/>
    <x v="1"/>
    <x v="0"/>
    <x v="38"/>
    <x v="24"/>
    <n v="43229"/>
    <x v="3"/>
    <s v="OFF-BI-10003719"/>
    <x v="1"/>
    <x v="8"/>
    <s v="Large Capacity Hanging Post Binders"/>
    <n v="29.940000000000005"/>
    <n v="4"/>
    <n v="0.7"/>
    <n v="-23.952000000000005"/>
    <s v="Yes"/>
    <n v="83.832000000000008"/>
    <n v="35.928000000000011"/>
    <n v="4"/>
  </r>
  <r>
    <n v="5574"/>
    <s v="CA-2014-151162"/>
    <x v="29"/>
    <d v="2014-12-09T00:00:00"/>
    <x v="1"/>
    <x v="105"/>
    <x v="105"/>
    <x v="1"/>
    <x v="0"/>
    <x v="38"/>
    <x v="24"/>
    <n v="43229"/>
    <x v="3"/>
    <s v="OFF-PA-10003036"/>
    <x v="1"/>
    <x v="10"/>
    <s v="Black Print Carbonless 8 1/2&quot; x 8 1/4&quot; Rapid Memo Book"/>
    <n v="17.472000000000001"/>
    <n v="3"/>
    <n v="0.2"/>
    <n v="5.6783999999999981"/>
    <s v="Yes"/>
    <n v="10.483200000000002"/>
    <n v="41.9328"/>
    <n v="4"/>
  </r>
  <r>
    <n v="5575"/>
    <s v="CA-2014-151162"/>
    <x v="29"/>
    <d v="2014-12-09T00:00:00"/>
    <x v="1"/>
    <x v="105"/>
    <x v="105"/>
    <x v="1"/>
    <x v="0"/>
    <x v="38"/>
    <x v="24"/>
    <n v="43229"/>
    <x v="3"/>
    <s v="TEC-PH-10001870"/>
    <x v="2"/>
    <x v="7"/>
    <s v="Lunatik TT5L-002 Taktik Strike Impact Protection System for iPhone 5"/>
    <n v="36.738"/>
    <n v="1"/>
    <n v="0.4"/>
    <n v="-9.1845000000000034"/>
    <s v="Yes"/>
    <n v="14.6952"/>
    <n v="22.0428"/>
    <n v="4"/>
  </r>
  <r>
    <n v="5576"/>
    <s v="CA-2014-151162"/>
    <x v="29"/>
    <d v="2014-12-09T00:00:00"/>
    <x v="1"/>
    <x v="105"/>
    <x v="105"/>
    <x v="1"/>
    <x v="0"/>
    <x v="38"/>
    <x v="24"/>
    <n v="43229"/>
    <x v="3"/>
    <s v="TEC-PH-10001809"/>
    <x v="2"/>
    <x v="7"/>
    <s v="Panasonic KX T7736-B Digital phone"/>
    <n v="179.93999999999997"/>
    <n v="2"/>
    <n v="0.4"/>
    <n v="-44.984999999999999"/>
    <s v="Yes"/>
    <n v="143.95199999999997"/>
    <n v="215.92799999999997"/>
    <n v="4"/>
  </r>
  <r>
    <n v="5577"/>
    <s v="CA-2016-136686"/>
    <x v="939"/>
    <d v="2016-12-16T00:00:00"/>
    <x v="1"/>
    <x v="167"/>
    <x v="167"/>
    <x v="0"/>
    <x v="0"/>
    <x v="45"/>
    <x v="1"/>
    <n v="91104"/>
    <x v="1"/>
    <s v="FUR-FU-10004864"/>
    <x v="0"/>
    <x v="5"/>
    <s v="Howard Miller 14-1/2&quot; Diameter Chrome Round Wall Clock"/>
    <n v="383.64"/>
    <n v="6"/>
    <n v="0"/>
    <n v="122.76479999999999"/>
    <s v="NO"/>
    <n v="0"/>
    <n v="2301.84"/>
    <n v="4"/>
  </r>
  <r>
    <n v="5578"/>
    <s v="CA-2016-136686"/>
    <x v="939"/>
    <d v="2016-12-16T00:00:00"/>
    <x v="1"/>
    <x v="167"/>
    <x v="167"/>
    <x v="0"/>
    <x v="0"/>
    <x v="45"/>
    <x v="1"/>
    <n v="91104"/>
    <x v="1"/>
    <s v="OFF-AP-10002350"/>
    <x v="1"/>
    <x v="9"/>
    <s v="Belkin F9H710-06 7 Outlet SurgeMaster Surge Protector"/>
    <n v="56.519999999999996"/>
    <n v="3"/>
    <n v="0"/>
    <n v="15.8256"/>
    <s v="NO"/>
    <n v="0"/>
    <n v="169.56"/>
    <n v="4"/>
  </r>
  <r>
    <n v="5579"/>
    <s v="CA-2017-137498"/>
    <x v="428"/>
    <d v="2017-09-14T00:00:00"/>
    <x v="0"/>
    <x v="702"/>
    <x v="702"/>
    <x v="0"/>
    <x v="0"/>
    <x v="1"/>
    <x v="1"/>
    <n v="90004"/>
    <x v="1"/>
    <s v="OFF-AR-10003829"/>
    <x v="1"/>
    <x v="6"/>
    <s v="Newell 35"/>
    <n v="6.56"/>
    <n v="2"/>
    <n v="0"/>
    <n v="1.9023999999999992"/>
    <s v="NO"/>
    <n v="0"/>
    <n v="13.12"/>
    <n v="5"/>
  </r>
  <r>
    <n v="5580"/>
    <s v="CA-2017-137498"/>
    <x v="428"/>
    <d v="2017-09-14T00:00:00"/>
    <x v="0"/>
    <x v="702"/>
    <x v="702"/>
    <x v="0"/>
    <x v="0"/>
    <x v="1"/>
    <x v="1"/>
    <n v="90004"/>
    <x v="1"/>
    <s v="FUR-CH-10003833"/>
    <x v="0"/>
    <x v="1"/>
    <s v="Novimex Fabric Task Chair"/>
    <n v="243.92"/>
    <n v="5"/>
    <n v="0.2"/>
    <n v="-15.245000000000005"/>
    <s v="NO"/>
    <n v="243.92"/>
    <n v="975.68"/>
    <n v="5"/>
  </r>
  <r>
    <n v="5581"/>
    <s v="CA-2017-137498"/>
    <x v="428"/>
    <d v="2017-09-14T00:00:00"/>
    <x v="0"/>
    <x v="702"/>
    <x v="702"/>
    <x v="0"/>
    <x v="0"/>
    <x v="1"/>
    <x v="1"/>
    <n v="90004"/>
    <x v="1"/>
    <s v="OFF-PA-10000143"/>
    <x v="1"/>
    <x v="10"/>
    <s v="Astroparche Fine Business Paper"/>
    <n v="47.52"/>
    <n v="9"/>
    <n v="0"/>
    <n v="22.809600000000003"/>
    <s v="NO"/>
    <n v="0"/>
    <n v="427.68"/>
    <n v="5"/>
  </r>
  <r>
    <n v="5582"/>
    <s v="CA-2017-163818"/>
    <x v="1055"/>
    <d v="2017-10-08T00:00:00"/>
    <x v="1"/>
    <x v="28"/>
    <x v="28"/>
    <x v="2"/>
    <x v="0"/>
    <x v="183"/>
    <x v="39"/>
    <n v="20735"/>
    <x v="3"/>
    <s v="FUR-FU-10000076"/>
    <x v="0"/>
    <x v="5"/>
    <s v="24-Hour Round Wall Clock"/>
    <n v="19.98"/>
    <n v="1"/>
    <n v="0"/>
    <n v="8.5914000000000019"/>
    <s v="NO"/>
    <n v="0"/>
    <n v="19.98"/>
    <n v="4"/>
  </r>
  <r>
    <n v="5583"/>
    <s v="CA-2016-161158"/>
    <x v="195"/>
    <d v="2016-05-13T00:00:00"/>
    <x v="1"/>
    <x v="28"/>
    <x v="28"/>
    <x v="2"/>
    <x v="0"/>
    <x v="20"/>
    <x v="15"/>
    <n v="10024"/>
    <x v="3"/>
    <s v="OFF-AR-10000462"/>
    <x v="1"/>
    <x v="6"/>
    <s v="Sanford Pocket Accent Highlighters"/>
    <n v="8"/>
    <n v="5"/>
    <n v="0"/>
    <n v="3.4400000000000008"/>
    <s v="NO"/>
    <n v="0"/>
    <n v="40"/>
    <n v="4"/>
  </r>
  <r>
    <n v="5584"/>
    <s v="CA-2014-116673"/>
    <x v="534"/>
    <d v="2014-12-19T00:00:00"/>
    <x v="0"/>
    <x v="123"/>
    <x v="123"/>
    <x v="0"/>
    <x v="0"/>
    <x v="70"/>
    <x v="1"/>
    <n v="92037"/>
    <x v="1"/>
    <s v="FUR-FU-10003829"/>
    <x v="0"/>
    <x v="5"/>
    <s v="Stackable Trays"/>
    <n v="6.16"/>
    <n v="2"/>
    <n v="0"/>
    <n v="1.9711999999999996"/>
    <s v="NO"/>
    <n v="0"/>
    <n v="12.32"/>
    <n v="4"/>
  </r>
  <r>
    <n v="5585"/>
    <s v="CA-2017-105333"/>
    <x v="329"/>
    <d v="2017-12-04T00:00:00"/>
    <x v="1"/>
    <x v="163"/>
    <x v="163"/>
    <x v="2"/>
    <x v="0"/>
    <x v="20"/>
    <x v="15"/>
    <n v="10011"/>
    <x v="3"/>
    <s v="OFF-ST-10002182"/>
    <x v="1"/>
    <x v="4"/>
    <s v="Iris 3-Drawer Stacking Bin, Black"/>
    <n v="83.56"/>
    <n v="4"/>
    <n v="0"/>
    <n v="1.6711999999999989"/>
    <s v="NO"/>
    <n v="0"/>
    <n v="334.24"/>
    <n v="4"/>
  </r>
  <r>
    <n v="5586"/>
    <s v="CA-2017-105333"/>
    <x v="329"/>
    <d v="2017-12-04T00:00:00"/>
    <x v="1"/>
    <x v="163"/>
    <x v="163"/>
    <x v="2"/>
    <x v="0"/>
    <x v="20"/>
    <x v="15"/>
    <n v="10011"/>
    <x v="3"/>
    <s v="TEC-PH-10001468"/>
    <x v="2"/>
    <x v="7"/>
    <s v="Panasonic Business Telephones KX-T7736"/>
    <n v="546.06000000000006"/>
    <n v="3"/>
    <n v="0"/>
    <n v="163.81799999999998"/>
    <s v="NO"/>
    <n v="0"/>
    <n v="1638.1800000000003"/>
    <n v="4"/>
  </r>
  <r>
    <n v="5587"/>
    <s v="CA-2017-105333"/>
    <x v="329"/>
    <d v="2017-12-04T00:00:00"/>
    <x v="1"/>
    <x v="163"/>
    <x v="163"/>
    <x v="2"/>
    <x v="0"/>
    <x v="20"/>
    <x v="15"/>
    <n v="10011"/>
    <x v="3"/>
    <s v="OFF-ST-10001809"/>
    <x v="1"/>
    <x v="4"/>
    <s v="Fellowes Officeware Wire Shelving"/>
    <n v="269.49"/>
    <n v="3"/>
    <n v="0"/>
    <n v="5.3897999999999939"/>
    <s v="NO"/>
    <n v="0"/>
    <n v="808.47"/>
    <n v="4"/>
  </r>
  <r>
    <n v="5588"/>
    <s v="CA-2015-149993"/>
    <x v="531"/>
    <d v="2015-03-20T00:00:00"/>
    <x v="2"/>
    <x v="315"/>
    <x v="315"/>
    <x v="0"/>
    <x v="0"/>
    <x v="152"/>
    <x v="1"/>
    <n v="93534"/>
    <x v="1"/>
    <s v="OFF-FA-10001561"/>
    <x v="1"/>
    <x v="13"/>
    <s v="Stockwell Push Pins"/>
    <n v="10.9"/>
    <n v="5"/>
    <n v="0"/>
    <n v="3.5970000000000004"/>
    <s v="NO"/>
    <n v="0"/>
    <n v="54.5"/>
    <n v="1"/>
  </r>
  <r>
    <n v="5589"/>
    <s v="CA-2014-168158"/>
    <x v="866"/>
    <d v="2014-07-24T00:00:00"/>
    <x v="1"/>
    <x v="670"/>
    <x v="670"/>
    <x v="2"/>
    <x v="0"/>
    <x v="120"/>
    <x v="37"/>
    <n v="59405"/>
    <x v="1"/>
    <s v="OFF-BI-10001759"/>
    <x v="1"/>
    <x v="8"/>
    <s v="Acco Pressboard Covers with Storage Hooks, 14 7/8&quot; x 11&quot;, Dark Blue"/>
    <n v="6.0960000000000001"/>
    <n v="2"/>
    <n v="0.2"/>
    <n v="2.2098"/>
    <s v="NO"/>
    <n v="2.4384000000000001"/>
    <n v="9.7536000000000005"/>
    <n v="5"/>
  </r>
  <r>
    <n v="5590"/>
    <s v="CA-2016-115224"/>
    <x v="16"/>
    <d v="2016-12-11T00:00:00"/>
    <x v="0"/>
    <x v="140"/>
    <x v="140"/>
    <x v="0"/>
    <x v="0"/>
    <x v="8"/>
    <x v="1"/>
    <n v="94110"/>
    <x v="1"/>
    <s v="OFF-ST-10000615"/>
    <x v="1"/>
    <x v="4"/>
    <s v="SimpliFile Personal File, Black Granite, 15w x 6-15/16d x 11-1/4h"/>
    <n v="34.049999999999997"/>
    <n v="3"/>
    <n v="0"/>
    <n v="9.5340000000000025"/>
    <s v="NO"/>
    <n v="0"/>
    <n v="102.14999999999999"/>
    <n v="3"/>
  </r>
  <r>
    <n v="5591"/>
    <s v="CA-2016-115224"/>
    <x v="16"/>
    <d v="2016-12-11T00:00:00"/>
    <x v="0"/>
    <x v="140"/>
    <x v="140"/>
    <x v="0"/>
    <x v="0"/>
    <x v="8"/>
    <x v="1"/>
    <n v="94110"/>
    <x v="1"/>
    <s v="OFF-ST-10003816"/>
    <x v="1"/>
    <x v="4"/>
    <s v="Fellowes High-Stak Drawer Files"/>
    <n v="352.38"/>
    <n v="2"/>
    <n v="0"/>
    <n v="81.047399999999982"/>
    <s v="NO"/>
    <n v="0"/>
    <n v="704.76"/>
    <n v="3"/>
  </r>
  <r>
    <n v="5592"/>
    <s v="CA-2014-164742"/>
    <x v="303"/>
    <d v="2014-10-18T00:00:00"/>
    <x v="0"/>
    <x v="504"/>
    <x v="504"/>
    <x v="1"/>
    <x v="0"/>
    <x v="80"/>
    <x v="30"/>
    <n v="8701"/>
    <x v="3"/>
    <s v="FUR-CH-10002880"/>
    <x v="0"/>
    <x v="1"/>
    <s v="Global High-Back Leather Tilter, Burgundy"/>
    <n v="245.98"/>
    <n v="2"/>
    <n v="0"/>
    <n v="27.057799999999986"/>
    <s v="NO"/>
    <n v="0"/>
    <n v="491.96"/>
    <n v="5"/>
  </r>
  <r>
    <n v="5593"/>
    <s v="CA-2014-164742"/>
    <x v="303"/>
    <d v="2014-10-18T00:00:00"/>
    <x v="0"/>
    <x v="504"/>
    <x v="504"/>
    <x v="1"/>
    <x v="0"/>
    <x v="80"/>
    <x v="30"/>
    <n v="8701"/>
    <x v="3"/>
    <s v="OFF-BI-10004738"/>
    <x v="1"/>
    <x v="8"/>
    <s v="Flexible Leather- Look Classic Collection Ring Binder"/>
    <n v="18.940000000000001"/>
    <n v="1"/>
    <n v="0"/>
    <n v="9.4700000000000006"/>
    <s v="NO"/>
    <n v="0"/>
    <n v="18.940000000000001"/>
    <n v="5"/>
  </r>
  <r>
    <n v="5594"/>
    <s v="US-2017-108014"/>
    <x v="123"/>
    <d v="2017-11-25T00:00:00"/>
    <x v="1"/>
    <x v="371"/>
    <x v="371"/>
    <x v="0"/>
    <x v="0"/>
    <x v="138"/>
    <x v="24"/>
    <n v="44105"/>
    <x v="3"/>
    <s v="OFF-BI-10003984"/>
    <x v="1"/>
    <x v="8"/>
    <s v="Lock-Up Easel 'Spel-Binder'"/>
    <n v="59.913000000000011"/>
    <n v="7"/>
    <n v="0.7"/>
    <n v="-45.933299999999988"/>
    <s v="NO"/>
    <n v="293.57370000000003"/>
    <n v="125.81730000000005"/>
    <n v="6"/>
  </r>
  <r>
    <n v="5595"/>
    <s v="CA-2017-160325"/>
    <x v="241"/>
    <d v="2017-09-24T00:00:00"/>
    <x v="3"/>
    <x v="162"/>
    <x v="162"/>
    <x v="1"/>
    <x v="0"/>
    <x v="104"/>
    <x v="31"/>
    <n v="1841"/>
    <x v="3"/>
    <s v="TEC-PH-10000984"/>
    <x v="2"/>
    <x v="7"/>
    <s v="Panasonic KX-TG9471B"/>
    <n v="391.98"/>
    <n v="2"/>
    <n v="0"/>
    <n v="109.75440000000003"/>
    <s v="NO"/>
    <n v="0"/>
    <n v="783.96"/>
    <n v="0"/>
  </r>
  <r>
    <n v="5596"/>
    <s v="CA-2017-160325"/>
    <x v="241"/>
    <d v="2017-09-24T00:00:00"/>
    <x v="3"/>
    <x v="162"/>
    <x v="162"/>
    <x v="1"/>
    <x v="0"/>
    <x v="104"/>
    <x v="31"/>
    <n v="1841"/>
    <x v="3"/>
    <s v="TEC-PH-10001944"/>
    <x v="2"/>
    <x v="7"/>
    <s v="Wi-Ex zBoost YX540 Cellular Phone Signal Booster"/>
    <n v="437.84999999999997"/>
    <n v="3"/>
    <n v="0"/>
    <n v="131.35499999999996"/>
    <s v="NO"/>
    <n v="0"/>
    <n v="1313.55"/>
    <n v="0"/>
  </r>
  <r>
    <n v="5597"/>
    <s v="CA-2015-159779"/>
    <x v="12"/>
    <d v="2015-09-29T00:00:00"/>
    <x v="1"/>
    <x v="766"/>
    <x v="766"/>
    <x v="0"/>
    <x v="0"/>
    <x v="3"/>
    <x v="38"/>
    <n v="3301"/>
    <x v="3"/>
    <s v="OFF-BI-10002735"/>
    <x v="1"/>
    <x v="8"/>
    <s v="GBC Prestige Therm-A-Bind Covers"/>
    <n v="68.62"/>
    <n v="2"/>
    <n v="0"/>
    <n v="32.251400000000004"/>
    <s v="NO"/>
    <n v="0"/>
    <n v="137.24"/>
    <n v="4"/>
  </r>
  <r>
    <n v="5598"/>
    <s v="CA-2017-151176"/>
    <x v="778"/>
    <d v="2017-02-20T00:00:00"/>
    <x v="1"/>
    <x v="647"/>
    <x v="647"/>
    <x v="0"/>
    <x v="0"/>
    <x v="248"/>
    <x v="39"/>
    <n v="21215"/>
    <x v="3"/>
    <s v="OFF-SU-10001165"/>
    <x v="1"/>
    <x v="14"/>
    <s v="Acme Elite Stainless Steel Scissors"/>
    <n v="25.02"/>
    <n v="3"/>
    <n v="0"/>
    <n v="6.5052000000000003"/>
    <s v="NO"/>
    <n v="0"/>
    <n v="75.06"/>
    <n v="7"/>
  </r>
  <r>
    <n v="5599"/>
    <s v="CA-2017-151176"/>
    <x v="778"/>
    <d v="2017-02-20T00:00:00"/>
    <x v="1"/>
    <x v="647"/>
    <x v="647"/>
    <x v="0"/>
    <x v="0"/>
    <x v="248"/>
    <x v="39"/>
    <n v="21215"/>
    <x v="3"/>
    <s v="OFF-AR-10000614"/>
    <x v="1"/>
    <x v="6"/>
    <s v="Barrel Sharpener"/>
    <n v="10.709999999999999"/>
    <n v="3"/>
    <n v="0"/>
    <n v="2.7845999999999997"/>
    <s v="NO"/>
    <n v="0"/>
    <n v="32.129999999999995"/>
    <n v="7"/>
  </r>
  <r>
    <n v="5600"/>
    <s v="CA-2014-108903"/>
    <x v="462"/>
    <d v="2014-10-03T00:00:00"/>
    <x v="3"/>
    <x v="157"/>
    <x v="157"/>
    <x v="0"/>
    <x v="0"/>
    <x v="38"/>
    <x v="24"/>
    <n v="43229"/>
    <x v="3"/>
    <s v="OFF-AR-10004010"/>
    <x v="1"/>
    <x v="6"/>
    <s v="Hunt Boston Vacuum Mount KS Pencil Sharpener"/>
    <n v="55.984000000000009"/>
    <n v="2"/>
    <n v="0.2"/>
    <n v="4.1987999999999985"/>
    <s v="NO"/>
    <n v="22.393600000000006"/>
    <n v="89.574400000000011"/>
    <n v="0"/>
  </r>
  <r>
    <n v="5601"/>
    <s v="CA-2014-108903"/>
    <x v="462"/>
    <d v="2014-10-03T00:00:00"/>
    <x v="3"/>
    <x v="157"/>
    <x v="157"/>
    <x v="0"/>
    <x v="0"/>
    <x v="38"/>
    <x v="24"/>
    <n v="43229"/>
    <x v="3"/>
    <s v="OFF-EN-10004030"/>
    <x v="1"/>
    <x v="12"/>
    <s v="Convenience Packs of Business Envelopes"/>
    <n v="14.480000000000002"/>
    <n v="5"/>
    <n v="0.2"/>
    <n v="4.8869999999999987"/>
    <s v="NO"/>
    <n v="14.480000000000002"/>
    <n v="57.92"/>
    <n v="0"/>
  </r>
  <r>
    <n v="5602"/>
    <s v="CA-2014-108903"/>
    <x v="462"/>
    <d v="2014-10-03T00:00:00"/>
    <x v="3"/>
    <x v="157"/>
    <x v="157"/>
    <x v="0"/>
    <x v="0"/>
    <x v="38"/>
    <x v="24"/>
    <n v="43229"/>
    <x v="3"/>
    <s v="TEC-AC-10003023"/>
    <x v="2"/>
    <x v="11"/>
    <s v="Logitech G105 Gaming Keyboard"/>
    <n v="142.488"/>
    <n v="3"/>
    <n v="0.2"/>
    <n v="-3.5622000000000043"/>
    <s v="NO"/>
    <n v="85.492800000000003"/>
    <n v="341.97120000000001"/>
    <n v="0"/>
  </r>
  <r>
    <n v="5603"/>
    <s v="CA-2016-117919"/>
    <x v="278"/>
    <d v="2016-08-29T00:00:00"/>
    <x v="0"/>
    <x v="422"/>
    <x v="422"/>
    <x v="1"/>
    <x v="0"/>
    <x v="12"/>
    <x v="5"/>
    <n v="77041"/>
    <x v="2"/>
    <s v="OFF-ST-10003572"/>
    <x v="1"/>
    <x v="4"/>
    <s v="Portfile Personal File Boxes"/>
    <n v="14.16"/>
    <n v="1"/>
    <n v="0.2"/>
    <n v="1.0620000000000003"/>
    <s v="NO"/>
    <n v="2.8320000000000003"/>
    <n v="11.327999999999999"/>
    <n v="2"/>
  </r>
  <r>
    <n v="5604"/>
    <s v="CA-2016-117919"/>
    <x v="278"/>
    <d v="2016-08-29T00:00:00"/>
    <x v="0"/>
    <x v="422"/>
    <x v="422"/>
    <x v="1"/>
    <x v="0"/>
    <x v="12"/>
    <x v="5"/>
    <n v="77041"/>
    <x v="2"/>
    <s v="OFF-PA-10004353"/>
    <x v="1"/>
    <x v="10"/>
    <s v="Southworth 25% Cotton Premium Laser Paper and Envelopes"/>
    <n v="79.920000000000016"/>
    <n v="5"/>
    <n v="0.2"/>
    <n v="27.972000000000001"/>
    <s v="NO"/>
    <n v="79.920000000000016"/>
    <n v="319.68000000000006"/>
    <n v="2"/>
  </r>
  <r>
    <n v="5605"/>
    <s v="CA-2015-142475"/>
    <x v="155"/>
    <d v="2015-12-07T00:00:00"/>
    <x v="1"/>
    <x v="510"/>
    <x v="510"/>
    <x v="1"/>
    <x v="0"/>
    <x v="20"/>
    <x v="15"/>
    <n v="10011"/>
    <x v="3"/>
    <s v="OFF-BI-10003718"/>
    <x v="1"/>
    <x v="8"/>
    <s v="GBC Therma-A-Bind 250T Electric Binding System"/>
    <n v="590.35199999999998"/>
    <n v="6"/>
    <n v="0.2"/>
    <n v="206.62319999999997"/>
    <s v="NO"/>
    <n v="708.42240000000004"/>
    <n v="2833.6896000000002"/>
    <n v="4"/>
  </r>
  <r>
    <n v="5606"/>
    <s v="CA-2016-134516"/>
    <x v="873"/>
    <d v="2016-09-25T00:00:00"/>
    <x v="1"/>
    <x v="524"/>
    <x v="524"/>
    <x v="1"/>
    <x v="0"/>
    <x v="247"/>
    <x v="3"/>
    <n v="27405"/>
    <x v="0"/>
    <s v="FUR-FU-10001546"/>
    <x v="0"/>
    <x v="5"/>
    <s v="Dana Swing-Arm Lamps"/>
    <n v="17.088000000000001"/>
    <n v="2"/>
    <n v="0.2"/>
    <n v="1.0679999999999996"/>
    <s v="NO"/>
    <n v="6.8352000000000004"/>
    <n v="27.340800000000002"/>
    <n v="5"/>
  </r>
  <r>
    <n v="5607"/>
    <s v="CA-2016-134516"/>
    <x v="873"/>
    <d v="2016-09-25T00:00:00"/>
    <x v="1"/>
    <x v="524"/>
    <x v="524"/>
    <x v="1"/>
    <x v="0"/>
    <x v="247"/>
    <x v="3"/>
    <n v="27405"/>
    <x v="0"/>
    <s v="FUR-CH-10002880"/>
    <x v="0"/>
    <x v="1"/>
    <s v="Global High-Back Leather Tilter, Burgundy"/>
    <n v="98.391999999999996"/>
    <n v="1"/>
    <n v="0.2"/>
    <n v="-11.069100000000006"/>
    <s v="NO"/>
    <n v="19.6784"/>
    <n v="78.7136"/>
    <n v="5"/>
  </r>
  <r>
    <n v="5608"/>
    <s v="CA-2017-105193"/>
    <x v="613"/>
    <d v="2017-03-31T00:00:00"/>
    <x v="1"/>
    <x v="252"/>
    <x v="252"/>
    <x v="0"/>
    <x v="0"/>
    <x v="20"/>
    <x v="15"/>
    <n v="10024"/>
    <x v="3"/>
    <s v="OFF-AR-10001547"/>
    <x v="1"/>
    <x v="6"/>
    <s v="Newell 311"/>
    <n v="11.05"/>
    <n v="5"/>
    <n v="0"/>
    <n v="2.9835000000000003"/>
    <s v="NO"/>
    <n v="0"/>
    <n v="55.25"/>
    <n v="6"/>
  </r>
  <r>
    <n v="5609"/>
    <s v="CA-2015-168634"/>
    <x v="401"/>
    <d v="2015-12-11T00:00:00"/>
    <x v="1"/>
    <x v="578"/>
    <x v="578"/>
    <x v="0"/>
    <x v="0"/>
    <x v="8"/>
    <x v="1"/>
    <n v="94109"/>
    <x v="1"/>
    <s v="OFF-AP-10001626"/>
    <x v="1"/>
    <x v="9"/>
    <s v="Commercial WindTunnel Clean Air Upright Vacuum, Replacement Belts, Filtration Bags"/>
    <n v="7.78"/>
    <n v="2"/>
    <n v="0"/>
    <n v="2.0228000000000002"/>
    <s v="NO"/>
    <n v="0"/>
    <n v="15.56"/>
    <n v="5"/>
  </r>
  <r>
    <n v="5610"/>
    <s v="CA-2017-117198"/>
    <x v="515"/>
    <d v="2017-09-05T00:00:00"/>
    <x v="1"/>
    <x v="767"/>
    <x v="767"/>
    <x v="0"/>
    <x v="0"/>
    <x v="53"/>
    <x v="28"/>
    <n v="71203"/>
    <x v="0"/>
    <s v="TEC-AC-10003033"/>
    <x v="2"/>
    <x v="11"/>
    <s v="Plantronics CS510 - Over-the-Head monaural Wireless Headset System"/>
    <n v="659.9"/>
    <n v="2"/>
    <n v="0"/>
    <n v="217.76699999999994"/>
    <s v="NO"/>
    <n v="0"/>
    <n v="1319.8"/>
    <n v="5"/>
  </r>
  <r>
    <n v="5611"/>
    <s v="CA-2015-145828"/>
    <x v="348"/>
    <d v="2015-10-07T00:00:00"/>
    <x v="2"/>
    <x v="93"/>
    <x v="93"/>
    <x v="0"/>
    <x v="0"/>
    <x v="74"/>
    <x v="24"/>
    <n v="45231"/>
    <x v="3"/>
    <s v="TEC-AC-10002323"/>
    <x v="2"/>
    <x v="11"/>
    <s v="SanDisk Ultra 32 GB MicroSDHC Class 10 Memory Card"/>
    <n v="53.040000000000006"/>
    <n v="3"/>
    <n v="0.2"/>
    <n v="-4.6409999999999982"/>
    <s v="NO"/>
    <n v="31.824000000000002"/>
    <n v="127.29600000000001"/>
    <n v="2"/>
  </r>
  <r>
    <n v="5612"/>
    <s v="CA-2017-121027"/>
    <x v="238"/>
    <d v="2017-08-22T00:00:00"/>
    <x v="1"/>
    <x v="304"/>
    <x v="304"/>
    <x v="1"/>
    <x v="0"/>
    <x v="4"/>
    <x v="4"/>
    <n v="98105"/>
    <x v="1"/>
    <s v="TEC-AC-10002049"/>
    <x v="2"/>
    <x v="11"/>
    <s v="Plantronics Savi W720 Multi-Device Wireless Headset System"/>
    <n v="843.9"/>
    <n v="2"/>
    <n v="0"/>
    <n v="371.31600000000003"/>
    <s v="NO"/>
    <n v="0"/>
    <n v="1687.8"/>
    <n v="4"/>
  </r>
  <r>
    <n v="5613"/>
    <s v="CA-2017-121027"/>
    <x v="238"/>
    <d v="2017-08-22T00:00:00"/>
    <x v="1"/>
    <x v="304"/>
    <x v="304"/>
    <x v="1"/>
    <x v="0"/>
    <x v="4"/>
    <x v="4"/>
    <n v="98105"/>
    <x v="1"/>
    <s v="TEC-AC-10002253"/>
    <x v="2"/>
    <x v="11"/>
    <s v="Imation Bio 8GB USB Flash Drive Imation Corp"/>
    <n v="1496.16"/>
    <n v="9"/>
    <n v="0"/>
    <n v="224.42400000000006"/>
    <s v="NO"/>
    <n v="0"/>
    <n v="13465.44"/>
    <n v="4"/>
  </r>
  <r>
    <n v="5614"/>
    <s v="CA-2016-147431"/>
    <x v="1056"/>
    <d v="2016-02-07T00:00:00"/>
    <x v="1"/>
    <x v="455"/>
    <x v="455"/>
    <x v="0"/>
    <x v="0"/>
    <x v="20"/>
    <x v="15"/>
    <n v="10011"/>
    <x v="3"/>
    <s v="OFF-ST-10003994"/>
    <x v="1"/>
    <x v="4"/>
    <s v="Belkin 19&quot; Center-Weighted Shelf, Gray"/>
    <n v="117.96"/>
    <n v="2"/>
    <n v="0"/>
    <n v="5.8979999999999961"/>
    <s v="NO"/>
    <n v="0"/>
    <n v="235.92"/>
    <n v="5"/>
  </r>
  <r>
    <n v="5615"/>
    <s v="CA-2016-158001"/>
    <x v="828"/>
    <d v="2016-08-27T00:00:00"/>
    <x v="1"/>
    <x v="687"/>
    <x v="687"/>
    <x v="1"/>
    <x v="0"/>
    <x v="20"/>
    <x v="15"/>
    <n v="10035"/>
    <x v="3"/>
    <s v="OFF-AR-10002399"/>
    <x v="1"/>
    <x v="6"/>
    <s v="Dixon Prang Watercolor Pencils, 10-Color Set with Brush"/>
    <n v="21.299999999999997"/>
    <n v="5"/>
    <n v="0"/>
    <n v="8.7330000000000005"/>
    <s v="NO"/>
    <n v="0"/>
    <n v="106.49999999999999"/>
    <n v="4"/>
  </r>
  <r>
    <n v="5616"/>
    <s v="CA-2016-158001"/>
    <x v="828"/>
    <d v="2016-08-27T00:00:00"/>
    <x v="1"/>
    <x v="687"/>
    <x v="687"/>
    <x v="1"/>
    <x v="0"/>
    <x v="20"/>
    <x v="15"/>
    <n v="10035"/>
    <x v="3"/>
    <s v="OFF-AP-10002118"/>
    <x v="1"/>
    <x v="9"/>
    <s v="1.7 Cubic Foot Compact &quot;Cube&quot; Office Refrigerators"/>
    <n v="1040.8"/>
    <n v="5"/>
    <n v="0"/>
    <n v="281.01600000000008"/>
    <s v="NO"/>
    <n v="0"/>
    <n v="5204"/>
    <n v="4"/>
  </r>
  <r>
    <n v="5617"/>
    <s v="CA-2016-158001"/>
    <x v="828"/>
    <d v="2016-08-27T00:00:00"/>
    <x v="1"/>
    <x v="687"/>
    <x v="687"/>
    <x v="1"/>
    <x v="0"/>
    <x v="20"/>
    <x v="15"/>
    <n v="10035"/>
    <x v="3"/>
    <s v="OFF-AR-10001954"/>
    <x v="1"/>
    <x v="6"/>
    <s v="Newell 331"/>
    <n v="29.339999999999996"/>
    <n v="6"/>
    <n v="0"/>
    <n v="7.9218000000000002"/>
    <s v="NO"/>
    <n v="0"/>
    <n v="176.03999999999996"/>
    <n v="4"/>
  </r>
  <r>
    <n v="5618"/>
    <s v="CA-2017-125745"/>
    <x v="160"/>
    <d v="2017-07-04T00:00:00"/>
    <x v="1"/>
    <x v="1"/>
    <x v="1"/>
    <x v="1"/>
    <x v="0"/>
    <x v="26"/>
    <x v="18"/>
    <n v="38109"/>
    <x v="0"/>
    <s v="FUR-FU-10001591"/>
    <x v="0"/>
    <x v="5"/>
    <s v="Advantus Panel Wall Certificate Holder - 8.5x11"/>
    <n v="19.52"/>
    <n v="2"/>
    <n v="0.2"/>
    <n v="5.3680000000000012"/>
    <s v="NO"/>
    <n v="7.8079999999999998"/>
    <n v="31.231999999999999"/>
    <n v="4"/>
  </r>
  <r>
    <n v="5619"/>
    <s v="CA-2015-101154"/>
    <x v="227"/>
    <d v="2015-09-21T00:00:00"/>
    <x v="2"/>
    <x v="496"/>
    <x v="496"/>
    <x v="0"/>
    <x v="0"/>
    <x v="70"/>
    <x v="1"/>
    <n v="92105"/>
    <x v="1"/>
    <s v="OFF-ST-10004186"/>
    <x v="1"/>
    <x v="4"/>
    <s v="Stur-D-Stor Shelving, Vertical 5-Shelf: 72&quot;H x 36&quot;W x 18 1/2&quot;D"/>
    <n v="443.92"/>
    <n v="4"/>
    <n v="0"/>
    <n v="8.8783999999999992"/>
    <s v="NO"/>
    <n v="0"/>
    <n v="1775.68"/>
    <n v="3"/>
  </r>
  <r>
    <n v="5620"/>
    <s v="US-2016-124163"/>
    <x v="477"/>
    <d v="2016-09-30T00:00:00"/>
    <x v="1"/>
    <x v="281"/>
    <x v="281"/>
    <x v="1"/>
    <x v="0"/>
    <x v="411"/>
    <x v="6"/>
    <n v="54601"/>
    <x v="2"/>
    <s v="TEC-AC-10001908"/>
    <x v="2"/>
    <x v="11"/>
    <s v="Logitech Wireless Headset h800"/>
    <n v="499.95"/>
    <n v="5"/>
    <n v="0"/>
    <n v="174.98249999999999"/>
    <s v="NO"/>
    <n v="0"/>
    <n v="2499.75"/>
    <n v="5"/>
  </r>
  <r>
    <n v="5621"/>
    <s v="US-2016-124163"/>
    <x v="477"/>
    <d v="2016-09-30T00:00:00"/>
    <x v="1"/>
    <x v="281"/>
    <x v="281"/>
    <x v="1"/>
    <x v="0"/>
    <x v="411"/>
    <x v="6"/>
    <n v="54601"/>
    <x v="2"/>
    <s v="OFF-AR-10000817"/>
    <x v="1"/>
    <x v="6"/>
    <s v="Manco Dry-Lighter Erasable Highlighter"/>
    <n v="3.04"/>
    <n v="1"/>
    <n v="0"/>
    <n v="1.0335999999999999"/>
    <s v="NO"/>
    <n v="0"/>
    <n v="3.04"/>
    <n v="5"/>
  </r>
  <r>
    <n v="5622"/>
    <s v="US-2016-124163"/>
    <x v="477"/>
    <d v="2016-09-30T00:00:00"/>
    <x v="1"/>
    <x v="281"/>
    <x v="281"/>
    <x v="1"/>
    <x v="0"/>
    <x v="411"/>
    <x v="6"/>
    <n v="54601"/>
    <x v="2"/>
    <s v="FUR-CH-10004218"/>
    <x v="0"/>
    <x v="1"/>
    <s v="Global Fabric Manager's Chair, Dark Gray"/>
    <n v="201.96"/>
    <n v="2"/>
    <n v="0"/>
    <n v="50.490000000000009"/>
    <s v="NO"/>
    <n v="0"/>
    <n v="403.92"/>
    <n v="5"/>
  </r>
  <r>
    <n v="5623"/>
    <s v="US-2016-124163"/>
    <x v="477"/>
    <d v="2016-09-30T00:00:00"/>
    <x v="1"/>
    <x v="281"/>
    <x v="281"/>
    <x v="1"/>
    <x v="0"/>
    <x v="411"/>
    <x v="6"/>
    <n v="54601"/>
    <x v="2"/>
    <s v="FUR-FU-10000755"/>
    <x v="0"/>
    <x v="5"/>
    <s v="Eldon Expressions Mahogany Wood Desk Collection"/>
    <n v="68.64"/>
    <n v="11"/>
    <n v="0"/>
    <n v="17.160000000000004"/>
    <s v="NO"/>
    <n v="0"/>
    <n v="755.04"/>
    <n v="5"/>
  </r>
  <r>
    <n v="5624"/>
    <s v="CA-2016-121748"/>
    <x v="1057"/>
    <d v="2016-10-28T00:00:00"/>
    <x v="0"/>
    <x v="100"/>
    <x v="100"/>
    <x v="1"/>
    <x v="0"/>
    <x v="1"/>
    <x v="1"/>
    <n v="90032"/>
    <x v="1"/>
    <s v="TEC-AC-10003063"/>
    <x v="2"/>
    <x v="11"/>
    <s v="Micro Innovations USB RF Wireless Keyboard with Mouse"/>
    <n v="100"/>
    <n v="4"/>
    <n v="0"/>
    <n v="21"/>
    <s v="NO"/>
    <n v="0"/>
    <n v="400"/>
    <n v="4"/>
  </r>
  <r>
    <n v="5625"/>
    <s v="CA-2016-121748"/>
    <x v="1057"/>
    <d v="2016-10-28T00:00:00"/>
    <x v="0"/>
    <x v="100"/>
    <x v="100"/>
    <x v="1"/>
    <x v="0"/>
    <x v="1"/>
    <x v="1"/>
    <n v="90032"/>
    <x v="1"/>
    <s v="TEC-AC-10002637"/>
    <x v="2"/>
    <x v="11"/>
    <s v="Logitech VX Revolution Cordless Laser Mouse for Notebooks (Black)"/>
    <n v="359.98"/>
    <n v="2"/>
    <n v="0"/>
    <n v="21.598799999999983"/>
    <s v="NO"/>
    <n v="0"/>
    <n v="719.96"/>
    <n v="4"/>
  </r>
  <r>
    <n v="5626"/>
    <s v="CA-2014-126683"/>
    <x v="411"/>
    <d v="2014-10-01T00:00:00"/>
    <x v="0"/>
    <x v="452"/>
    <x v="452"/>
    <x v="2"/>
    <x v="0"/>
    <x v="4"/>
    <x v="4"/>
    <n v="98115"/>
    <x v="1"/>
    <s v="FUR-FU-10001706"/>
    <x v="0"/>
    <x v="5"/>
    <s v="Longer-Life Soft White Bulbs"/>
    <n v="6.16"/>
    <n v="2"/>
    <n v="0"/>
    <n v="2.9567999999999999"/>
    <s v="NO"/>
    <n v="0"/>
    <n v="12.32"/>
    <n v="2"/>
  </r>
  <r>
    <n v="5627"/>
    <s v="CA-2014-126683"/>
    <x v="411"/>
    <d v="2014-10-01T00:00:00"/>
    <x v="0"/>
    <x v="452"/>
    <x v="452"/>
    <x v="2"/>
    <x v="0"/>
    <x v="4"/>
    <x v="4"/>
    <n v="98115"/>
    <x v="1"/>
    <s v="FUR-TA-10002958"/>
    <x v="0"/>
    <x v="3"/>
    <s v="Bevis Oval Conference Table, Walnut"/>
    <n v="2348.8200000000002"/>
    <n v="9"/>
    <n v="0"/>
    <n v="399.29939999999976"/>
    <s v="NO"/>
    <n v="0"/>
    <n v="21139.38"/>
    <n v="2"/>
  </r>
  <r>
    <n v="5628"/>
    <s v="CA-2017-148810"/>
    <x v="335"/>
    <d v="2017-07-01T00:00:00"/>
    <x v="1"/>
    <x v="112"/>
    <x v="112"/>
    <x v="1"/>
    <x v="0"/>
    <x v="100"/>
    <x v="2"/>
    <n v="33180"/>
    <x v="0"/>
    <s v="OFF-LA-10004689"/>
    <x v="1"/>
    <x v="2"/>
    <s v="Avery 512"/>
    <n v="13.872000000000002"/>
    <n v="6"/>
    <n v="0.2"/>
    <n v="4.6818000000000008"/>
    <s v="NO"/>
    <n v="16.646400000000003"/>
    <n v="66.585600000000014"/>
    <n v="5"/>
  </r>
  <r>
    <n v="5629"/>
    <s v="CA-2017-148810"/>
    <x v="335"/>
    <d v="2017-07-01T00:00:00"/>
    <x v="1"/>
    <x v="112"/>
    <x v="112"/>
    <x v="1"/>
    <x v="0"/>
    <x v="100"/>
    <x v="2"/>
    <n v="33180"/>
    <x v="0"/>
    <s v="FUR-CH-10001545"/>
    <x v="0"/>
    <x v="1"/>
    <s v="Hon Comfortask Task/Swivel Chairs"/>
    <n v="273.55200000000002"/>
    <n v="3"/>
    <n v="0.2"/>
    <n v="-13.677599999999998"/>
    <s v="NO"/>
    <n v="164.13120000000004"/>
    <n v="656.52480000000003"/>
    <n v="5"/>
  </r>
  <r>
    <n v="5630"/>
    <s v="US-2016-146066"/>
    <x v="1036"/>
    <d v="2016-08-23T00:00:00"/>
    <x v="0"/>
    <x v="46"/>
    <x v="46"/>
    <x v="2"/>
    <x v="0"/>
    <x v="10"/>
    <x v="9"/>
    <n v="19143"/>
    <x v="3"/>
    <s v="FUR-TA-10002530"/>
    <x v="0"/>
    <x v="3"/>
    <s v="Iceberg OfficeWorks 42&quot; Round Tables"/>
    <n v="815.29199999999992"/>
    <n v="9"/>
    <n v="0.4"/>
    <n v="-339.7050000000001"/>
    <s v="NO"/>
    <n v="2935.0511999999999"/>
    <n v="4402.5767999999989"/>
    <n v="2"/>
  </r>
  <r>
    <n v="5631"/>
    <s v="CA-2014-127614"/>
    <x v="1058"/>
    <d v="2014-02-15T00:00:00"/>
    <x v="1"/>
    <x v="173"/>
    <x v="173"/>
    <x v="0"/>
    <x v="0"/>
    <x v="269"/>
    <x v="17"/>
    <n v="23320"/>
    <x v="0"/>
    <s v="TEC-AC-10001432"/>
    <x v="2"/>
    <x v="11"/>
    <s v="Enermax Aurora Lite Keyboard"/>
    <n v="234.45000000000002"/>
    <n v="3"/>
    <n v="0"/>
    <n v="103.15800000000003"/>
    <s v="NO"/>
    <n v="0"/>
    <n v="703.35"/>
    <n v="4"/>
  </r>
  <r>
    <n v="5632"/>
    <s v="CA-2014-127614"/>
    <x v="1058"/>
    <d v="2014-02-15T00:00:00"/>
    <x v="1"/>
    <x v="173"/>
    <x v="173"/>
    <x v="0"/>
    <x v="0"/>
    <x v="269"/>
    <x v="17"/>
    <n v="23320"/>
    <x v="0"/>
    <s v="FUR-TA-10003715"/>
    <x v="0"/>
    <x v="3"/>
    <s v="Hon 2111 Invitation Series Corner Table"/>
    <n v="1256.22"/>
    <n v="6"/>
    <n v="0"/>
    <n v="75.37319999999994"/>
    <s v="NO"/>
    <n v="0"/>
    <n v="7537.32"/>
    <n v="4"/>
  </r>
  <r>
    <n v="5633"/>
    <s v="CA-2014-127614"/>
    <x v="1058"/>
    <d v="2014-02-15T00:00:00"/>
    <x v="1"/>
    <x v="173"/>
    <x v="173"/>
    <x v="0"/>
    <x v="0"/>
    <x v="269"/>
    <x v="17"/>
    <n v="23320"/>
    <x v="0"/>
    <s v="OFF-BI-10003291"/>
    <x v="1"/>
    <x v="8"/>
    <s v="Wilson Jones Leather-Like Binders with DublLock Round Rings"/>
    <n v="17.46"/>
    <n v="2"/>
    <n v="0"/>
    <n v="8.2061999999999991"/>
    <s v="NO"/>
    <n v="0"/>
    <n v="34.92"/>
    <n v="4"/>
  </r>
  <r>
    <n v="5634"/>
    <s v="CA-2016-101742"/>
    <x v="713"/>
    <d v="2016-09-28T00:00:00"/>
    <x v="0"/>
    <x v="615"/>
    <x v="615"/>
    <x v="2"/>
    <x v="0"/>
    <x v="20"/>
    <x v="15"/>
    <n v="10009"/>
    <x v="3"/>
    <s v="OFF-BI-10004187"/>
    <x v="1"/>
    <x v="8"/>
    <s v="3-ring staple pack"/>
    <n v="10.528"/>
    <n v="7"/>
    <n v="0.2"/>
    <n v="3.6847999999999987"/>
    <s v="NO"/>
    <n v="14.7392"/>
    <n v="58.956800000000001"/>
    <n v="5"/>
  </r>
  <r>
    <n v="5635"/>
    <s v="CA-2015-134943"/>
    <x v="901"/>
    <d v="2015-12-06T00:00:00"/>
    <x v="2"/>
    <x v="711"/>
    <x v="711"/>
    <x v="2"/>
    <x v="0"/>
    <x v="447"/>
    <x v="12"/>
    <n v="48104"/>
    <x v="2"/>
    <s v="OFF-BI-10000666"/>
    <x v="1"/>
    <x v="8"/>
    <s v="Surelock Post Binders"/>
    <n v="152.79999999999998"/>
    <n v="5"/>
    <n v="0"/>
    <n v="76.399999999999991"/>
    <s v="NO"/>
    <n v="0"/>
    <n v="763.99999999999989"/>
    <n v="1"/>
  </r>
  <r>
    <n v="5636"/>
    <s v="CA-2017-123022"/>
    <x v="213"/>
    <d v="2017-09-08T00:00:00"/>
    <x v="1"/>
    <x v="337"/>
    <x v="337"/>
    <x v="2"/>
    <x v="0"/>
    <x v="448"/>
    <x v="1"/>
    <n v="91941"/>
    <x v="1"/>
    <s v="OFF-BI-10002225"/>
    <x v="1"/>
    <x v="8"/>
    <s v="Square Ring Data Binders, Rigid 75 Pt. Covers, 11&quot; x 14-7/8&quot;"/>
    <n v="82.56"/>
    <n v="5"/>
    <n v="0.2"/>
    <n v="28.896000000000001"/>
    <s v="NO"/>
    <n v="82.56"/>
    <n v="330.24"/>
    <n v="5"/>
  </r>
  <r>
    <n v="5637"/>
    <s v="CA-2017-123022"/>
    <x v="213"/>
    <d v="2017-09-08T00:00:00"/>
    <x v="1"/>
    <x v="337"/>
    <x v="337"/>
    <x v="2"/>
    <x v="0"/>
    <x v="448"/>
    <x v="1"/>
    <n v="91941"/>
    <x v="1"/>
    <s v="TEC-AC-10000474"/>
    <x v="2"/>
    <x v="11"/>
    <s v="Kensington Expert Mouse Optical USB Trackball for PC or Mac"/>
    <n v="284.96999999999997"/>
    <n v="3"/>
    <n v="0"/>
    <n v="85.490999999999957"/>
    <s v="NO"/>
    <n v="0"/>
    <n v="854.90999999999985"/>
    <n v="5"/>
  </r>
  <r>
    <n v="5638"/>
    <s v="CA-2017-113208"/>
    <x v="606"/>
    <d v="2017-04-02T00:00:00"/>
    <x v="1"/>
    <x v="614"/>
    <x v="614"/>
    <x v="1"/>
    <x v="0"/>
    <x v="130"/>
    <x v="12"/>
    <n v="48126"/>
    <x v="2"/>
    <s v="FUR-FU-10004245"/>
    <x v="0"/>
    <x v="5"/>
    <s v="Career Cubicle Clock, 8 1/4&quot;, Black"/>
    <n v="60.84"/>
    <n v="3"/>
    <n v="0"/>
    <n v="23.119199999999999"/>
    <s v="NO"/>
    <n v="0"/>
    <n v="182.52"/>
    <n v="7"/>
  </r>
  <r>
    <n v="5639"/>
    <s v="CA-2014-154893"/>
    <x v="1059"/>
    <d v="2014-12-27T00:00:00"/>
    <x v="1"/>
    <x v="306"/>
    <x v="306"/>
    <x v="0"/>
    <x v="0"/>
    <x v="70"/>
    <x v="1"/>
    <n v="92024"/>
    <x v="1"/>
    <s v="FUR-CH-10004287"/>
    <x v="0"/>
    <x v="1"/>
    <s v="SAFCO Arco Folding Chair"/>
    <n v="1325.76"/>
    <n v="6"/>
    <n v="0.2"/>
    <n v="149.14799999999991"/>
    <s v="NO"/>
    <n v="1590.912"/>
    <n v="6363.6479999999992"/>
    <n v="6"/>
  </r>
  <r>
    <n v="5640"/>
    <s v="CA-2014-154893"/>
    <x v="1059"/>
    <d v="2014-12-27T00:00:00"/>
    <x v="1"/>
    <x v="306"/>
    <x v="306"/>
    <x v="0"/>
    <x v="0"/>
    <x v="70"/>
    <x v="1"/>
    <n v="92024"/>
    <x v="1"/>
    <s v="FUR-CH-10000595"/>
    <x v="0"/>
    <x v="1"/>
    <s v="Safco Contoured Stacking Chairs"/>
    <n v="572.16000000000008"/>
    <n v="3"/>
    <n v="0.2"/>
    <n v="35.759999999999962"/>
    <s v="NO"/>
    <n v="343.29600000000005"/>
    <n v="1373.1840000000002"/>
    <n v="6"/>
  </r>
  <r>
    <n v="5641"/>
    <s v="CA-2014-147900"/>
    <x v="865"/>
    <d v="2014-09-28T00:00:00"/>
    <x v="1"/>
    <x v="82"/>
    <x v="82"/>
    <x v="2"/>
    <x v="0"/>
    <x v="80"/>
    <x v="24"/>
    <n v="44107"/>
    <x v="3"/>
    <s v="OFF-PA-10003063"/>
    <x v="1"/>
    <x v="10"/>
    <s v="EcoTones Memo Sheets"/>
    <n v="28.8"/>
    <n v="9"/>
    <n v="0.2"/>
    <n v="10.080000000000002"/>
    <s v="NO"/>
    <n v="51.84"/>
    <n v="207.35999999999999"/>
    <n v="5"/>
  </r>
  <r>
    <n v="5642"/>
    <s v="CA-2017-106355"/>
    <x v="459"/>
    <d v="2017-04-05T00:00:00"/>
    <x v="2"/>
    <x v="401"/>
    <x v="401"/>
    <x v="2"/>
    <x v="0"/>
    <x v="255"/>
    <x v="29"/>
    <n v="6450"/>
    <x v="3"/>
    <s v="OFF-AR-10000246"/>
    <x v="1"/>
    <x v="6"/>
    <s v="Newell 318"/>
    <n v="11.12"/>
    <n v="4"/>
    <n v="0"/>
    <n v="2.8911999999999995"/>
    <s v="NO"/>
    <n v="0"/>
    <n v="44.48"/>
    <n v="3"/>
  </r>
  <r>
    <n v="5643"/>
    <s v="CA-2016-127985"/>
    <x v="178"/>
    <d v="2016-04-05T00:00:00"/>
    <x v="0"/>
    <x v="626"/>
    <x v="626"/>
    <x v="2"/>
    <x v="0"/>
    <x v="38"/>
    <x v="32"/>
    <n v="31907"/>
    <x v="0"/>
    <s v="FUR-FU-10003274"/>
    <x v="0"/>
    <x v="5"/>
    <s v="Regeneration Desk Collection"/>
    <n v="7.04"/>
    <n v="4"/>
    <n v="0"/>
    <n v="3.0976000000000004"/>
    <s v="NO"/>
    <n v="0"/>
    <n v="28.16"/>
    <n v="4"/>
  </r>
  <r>
    <n v="5644"/>
    <s v="CA-2015-166604"/>
    <x v="1060"/>
    <d v="2015-05-20T00:00:00"/>
    <x v="0"/>
    <x v="706"/>
    <x v="706"/>
    <x v="1"/>
    <x v="0"/>
    <x v="185"/>
    <x v="32"/>
    <n v="30076"/>
    <x v="0"/>
    <s v="OFF-EN-10004147"/>
    <x v="1"/>
    <x v="12"/>
    <s v="Wausau Papers Astrobrights Colored Envelopes"/>
    <n v="17.940000000000001"/>
    <n v="3"/>
    <n v="0"/>
    <n v="8.7906000000000013"/>
    <s v="NO"/>
    <n v="0"/>
    <n v="53.820000000000007"/>
    <n v="5"/>
  </r>
  <r>
    <n v="5645"/>
    <s v="CA-2017-120719"/>
    <x v="721"/>
    <d v="2017-03-26T00:00:00"/>
    <x v="2"/>
    <x v="319"/>
    <x v="319"/>
    <x v="2"/>
    <x v="0"/>
    <x v="4"/>
    <x v="4"/>
    <n v="98105"/>
    <x v="1"/>
    <s v="OFF-BI-10002103"/>
    <x v="1"/>
    <x v="8"/>
    <s v="Cardinal Slant-D Ring Binder, Heavy Gauge Vinyl"/>
    <n v="34.76"/>
    <n v="5"/>
    <n v="0.2"/>
    <n v="11.296999999999999"/>
    <s v="NO"/>
    <n v="34.76"/>
    <n v="139.04"/>
    <n v="3"/>
  </r>
  <r>
    <n v="5646"/>
    <s v="CA-2017-127117"/>
    <x v="349"/>
    <d v="2017-04-19T00:00:00"/>
    <x v="1"/>
    <x v="447"/>
    <x v="447"/>
    <x v="1"/>
    <x v="0"/>
    <x v="73"/>
    <x v="30"/>
    <n v="7960"/>
    <x v="3"/>
    <s v="FUR-FU-10004018"/>
    <x v="0"/>
    <x v="5"/>
    <s v="Tensor Computer Mounted Lamp"/>
    <n v="74.45"/>
    <n v="5"/>
    <n v="0"/>
    <n v="20.101500000000001"/>
    <s v="NO"/>
    <n v="0"/>
    <n v="372.25"/>
    <n v="5"/>
  </r>
  <r>
    <n v="5647"/>
    <s v="CA-2015-104241"/>
    <x v="1038"/>
    <d v="2015-01-09T00:00:00"/>
    <x v="1"/>
    <x v="122"/>
    <x v="122"/>
    <x v="1"/>
    <x v="0"/>
    <x v="166"/>
    <x v="17"/>
    <n v="22304"/>
    <x v="0"/>
    <s v="FUR-FU-10001473"/>
    <x v="0"/>
    <x v="5"/>
    <s v="DAX Wood Document Frame"/>
    <n v="192.22"/>
    <n v="14"/>
    <n v="0"/>
    <n v="69.199200000000005"/>
    <s v="NO"/>
    <n v="0"/>
    <n v="2691.08"/>
    <n v="5"/>
  </r>
  <r>
    <n v="5648"/>
    <s v="CA-2017-168179"/>
    <x v="808"/>
    <d v="2017-11-07T00:00:00"/>
    <x v="1"/>
    <x v="677"/>
    <x v="677"/>
    <x v="0"/>
    <x v="0"/>
    <x v="288"/>
    <x v="7"/>
    <n v="84106"/>
    <x v="1"/>
    <s v="OFF-PA-10001800"/>
    <x v="1"/>
    <x v="10"/>
    <s v="Xerox 220"/>
    <n v="19.440000000000001"/>
    <n v="3"/>
    <n v="0"/>
    <n v="9.3312000000000008"/>
    <s v="NO"/>
    <n v="0"/>
    <n v="58.320000000000007"/>
    <n v="5"/>
  </r>
  <r>
    <n v="5649"/>
    <s v="CA-2017-142342"/>
    <x v="729"/>
    <d v="2017-07-19T00:00:00"/>
    <x v="0"/>
    <x v="295"/>
    <x v="295"/>
    <x v="1"/>
    <x v="0"/>
    <x v="339"/>
    <x v="1"/>
    <n v="92307"/>
    <x v="1"/>
    <s v="OFF-PA-10004609"/>
    <x v="1"/>
    <x v="10"/>
    <s v="Xerox 221"/>
    <n v="32.400000000000006"/>
    <n v="5"/>
    <n v="0"/>
    <n v="15.552000000000001"/>
    <s v="Yes"/>
    <n v="0"/>
    <n v="162.00000000000003"/>
    <n v="2"/>
  </r>
  <r>
    <n v="5650"/>
    <s v="CA-2017-142342"/>
    <x v="729"/>
    <d v="2017-07-19T00:00:00"/>
    <x v="0"/>
    <x v="295"/>
    <x v="295"/>
    <x v="1"/>
    <x v="0"/>
    <x v="339"/>
    <x v="1"/>
    <n v="92307"/>
    <x v="1"/>
    <s v="OFF-EN-10002592"/>
    <x v="1"/>
    <x v="12"/>
    <s v="Peel &amp; Seel Recycled Catalog Envelopes, Brown"/>
    <n v="57.9"/>
    <n v="5"/>
    <n v="0"/>
    <n v="28.95"/>
    <s v="Yes"/>
    <n v="0"/>
    <n v="289.5"/>
    <n v="2"/>
  </r>
  <r>
    <n v="5651"/>
    <s v="CA-2017-142342"/>
    <x v="729"/>
    <d v="2017-07-19T00:00:00"/>
    <x v="0"/>
    <x v="295"/>
    <x v="295"/>
    <x v="1"/>
    <x v="0"/>
    <x v="339"/>
    <x v="1"/>
    <n v="92307"/>
    <x v="1"/>
    <s v="OFF-ST-10002957"/>
    <x v="1"/>
    <x v="4"/>
    <s v="Sterilite Show Offs Storage Containers"/>
    <n v="10.56"/>
    <n v="2"/>
    <n v="0"/>
    <n v="0"/>
    <s v="Yes"/>
    <n v="0"/>
    <n v="21.12"/>
    <n v="2"/>
  </r>
  <r>
    <n v="5652"/>
    <s v="CA-2017-142342"/>
    <x v="729"/>
    <d v="2017-07-19T00:00:00"/>
    <x v="0"/>
    <x v="295"/>
    <x v="295"/>
    <x v="1"/>
    <x v="0"/>
    <x v="339"/>
    <x v="1"/>
    <n v="92307"/>
    <x v="1"/>
    <s v="FUR-BO-10002613"/>
    <x v="0"/>
    <x v="0"/>
    <s v="Atlantic Metals Mobile 4-Shelf Bookcases, Custom Colors"/>
    <n v="1194.165"/>
    <n v="5"/>
    <n v="0.15"/>
    <n v="210.73499999999993"/>
    <s v="Yes"/>
    <n v="895.62374999999997"/>
    <n v="5075.2012500000001"/>
    <n v="2"/>
  </r>
  <r>
    <n v="5653"/>
    <s v="CA-2017-109099"/>
    <x v="833"/>
    <d v="2017-10-11T00:00:00"/>
    <x v="1"/>
    <x v="152"/>
    <x v="152"/>
    <x v="1"/>
    <x v="0"/>
    <x v="20"/>
    <x v="15"/>
    <n v="10009"/>
    <x v="3"/>
    <s v="OFF-PA-10001033"/>
    <x v="1"/>
    <x v="10"/>
    <s v="Xerox 1893"/>
    <n v="40.99"/>
    <n v="1"/>
    <n v="0"/>
    <n v="20.085100000000001"/>
    <s v="NO"/>
    <n v="0"/>
    <n v="40.99"/>
    <n v="5"/>
  </r>
  <r>
    <n v="5654"/>
    <s v="US-2014-134187"/>
    <x v="130"/>
    <d v="2014-11-11T00:00:00"/>
    <x v="1"/>
    <x v="260"/>
    <x v="260"/>
    <x v="1"/>
    <x v="0"/>
    <x v="85"/>
    <x v="1"/>
    <n v="90805"/>
    <x v="1"/>
    <s v="OFF-AR-10000940"/>
    <x v="1"/>
    <x v="6"/>
    <s v="Newell 343"/>
    <n v="2.94"/>
    <n v="1"/>
    <n v="0"/>
    <n v="0.79380000000000006"/>
    <s v="NO"/>
    <n v="0"/>
    <n v="2.94"/>
    <n v="7"/>
  </r>
  <r>
    <n v="5655"/>
    <s v="CA-2016-145261"/>
    <x v="122"/>
    <d v="2016-12-21T00:00:00"/>
    <x v="2"/>
    <x v="571"/>
    <x v="571"/>
    <x v="2"/>
    <x v="0"/>
    <x v="127"/>
    <x v="21"/>
    <n v="97301"/>
    <x v="1"/>
    <s v="OFF-BI-10001670"/>
    <x v="1"/>
    <x v="8"/>
    <s v="Vinyl Sectional Post Binders"/>
    <n v="45.240000000000009"/>
    <n v="4"/>
    <n v="0.7"/>
    <n v="-30.159999999999997"/>
    <s v="Yes"/>
    <n v="126.67200000000001"/>
    <n v="54.288000000000025"/>
    <n v="3"/>
  </r>
  <r>
    <n v="5656"/>
    <s v="CA-2016-145261"/>
    <x v="122"/>
    <d v="2016-12-21T00:00:00"/>
    <x v="2"/>
    <x v="571"/>
    <x v="571"/>
    <x v="2"/>
    <x v="0"/>
    <x v="127"/>
    <x v="21"/>
    <n v="97301"/>
    <x v="1"/>
    <s v="OFF-AR-10004078"/>
    <x v="1"/>
    <x v="6"/>
    <s v="Newell 312"/>
    <n v="18.687999999999999"/>
    <n v="4"/>
    <n v="0.2"/>
    <n v="2.3359999999999994"/>
    <s v="Yes"/>
    <n v="14.9504"/>
    <n v="59.801599999999993"/>
    <n v="3"/>
  </r>
  <r>
    <n v="5657"/>
    <s v="CA-2016-145261"/>
    <x v="122"/>
    <d v="2016-12-21T00:00:00"/>
    <x v="2"/>
    <x v="571"/>
    <x v="571"/>
    <x v="2"/>
    <x v="0"/>
    <x v="127"/>
    <x v="21"/>
    <n v="97301"/>
    <x v="1"/>
    <s v="OFF-PA-10003036"/>
    <x v="1"/>
    <x v="10"/>
    <s v="Black Print Carbonless 8 1/2&quot; x 8 1/4&quot; Rapid Memo Book"/>
    <n v="11.648000000000001"/>
    <n v="2"/>
    <n v="0.2"/>
    <n v="3.7855999999999992"/>
    <s v="Yes"/>
    <n v="4.6592000000000011"/>
    <n v="18.636800000000001"/>
    <n v="3"/>
  </r>
  <r>
    <n v="5658"/>
    <s v="CA-2016-145261"/>
    <x v="122"/>
    <d v="2016-12-21T00:00:00"/>
    <x v="2"/>
    <x v="571"/>
    <x v="571"/>
    <x v="2"/>
    <x v="0"/>
    <x v="127"/>
    <x v="21"/>
    <n v="97301"/>
    <x v="1"/>
    <s v="TEC-AC-10000991"/>
    <x v="2"/>
    <x v="11"/>
    <s v="Sony Micro Vault Click 8 GB USB 2.0 Flash Drive"/>
    <n v="112.77600000000001"/>
    <n v="3"/>
    <n v="0.2"/>
    <n v="-8.4581999999999979"/>
    <s v="Yes"/>
    <n v="67.665600000000012"/>
    <n v="270.66240000000005"/>
    <n v="3"/>
  </r>
  <r>
    <n v="5659"/>
    <s v="CA-2016-145261"/>
    <x v="122"/>
    <d v="2016-12-21T00:00:00"/>
    <x v="2"/>
    <x v="571"/>
    <x v="571"/>
    <x v="2"/>
    <x v="0"/>
    <x v="127"/>
    <x v="21"/>
    <n v="97301"/>
    <x v="1"/>
    <s v="FUR-TA-10002530"/>
    <x v="0"/>
    <x v="3"/>
    <s v="Iceberg OfficeWorks 42&quot; Round Tables"/>
    <n v="377.45"/>
    <n v="5"/>
    <n v="0.5"/>
    <n v="-264.21500000000003"/>
    <s v="Yes"/>
    <n v="943.625"/>
    <n v="943.625"/>
    <n v="3"/>
  </r>
  <r>
    <n v="5660"/>
    <s v="CA-2016-145261"/>
    <x v="122"/>
    <d v="2016-12-21T00:00:00"/>
    <x v="2"/>
    <x v="571"/>
    <x v="571"/>
    <x v="2"/>
    <x v="0"/>
    <x v="127"/>
    <x v="21"/>
    <n v="97301"/>
    <x v="1"/>
    <s v="OFF-LA-10000407"/>
    <x v="1"/>
    <x v="2"/>
    <s v="Avery White Multi-Purpose Labels"/>
    <n v="15.936000000000002"/>
    <n v="4"/>
    <n v="0.2"/>
    <n v="5.1791999999999998"/>
    <s v="Yes"/>
    <n v="12.748800000000003"/>
    <n v="50.995200000000004"/>
    <n v="3"/>
  </r>
  <r>
    <n v="5661"/>
    <s v="CA-2016-145261"/>
    <x v="122"/>
    <d v="2016-12-21T00:00:00"/>
    <x v="2"/>
    <x v="571"/>
    <x v="571"/>
    <x v="2"/>
    <x v="0"/>
    <x v="127"/>
    <x v="21"/>
    <n v="97301"/>
    <x v="1"/>
    <s v="TEC-PH-10004833"/>
    <x v="2"/>
    <x v="7"/>
    <s v="Macally Suction Cup Mount"/>
    <n v="28.68"/>
    <n v="3"/>
    <n v="0.2"/>
    <n v="-7.17"/>
    <s v="Yes"/>
    <n v="17.207999999999998"/>
    <n v="68.831999999999994"/>
    <n v="3"/>
  </r>
  <r>
    <n v="5662"/>
    <s v="CA-2016-108875"/>
    <x v="446"/>
    <d v="2016-10-01T00:00:00"/>
    <x v="1"/>
    <x v="642"/>
    <x v="642"/>
    <x v="2"/>
    <x v="0"/>
    <x v="34"/>
    <x v="22"/>
    <n v="80013"/>
    <x v="1"/>
    <s v="FUR-FU-10002671"/>
    <x v="0"/>
    <x v="5"/>
    <s v="Electrix 20W Halogen Replacement Bulb for Zoom-In Desk Lamp"/>
    <n v="21.44"/>
    <n v="2"/>
    <n v="0.2"/>
    <n v="7.5039999999999987"/>
    <s v="NO"/>
    <n v="8.5760000000000005"/>
    <n v="34.304000000000002"/>
    <n v="7"/>
  </r>
  <r>
    <n v="5663"/>
    <s v="CA-2016-108875"/>
    <x v="446"/>
    <d v="2016-10-01T00:00:00"/>
    <x v="1"/>
    <x v="642"/>
    <x v="642"/>
    <x v="2"/>
    <x v="0"/>
    <x v="34"/>
    <x v="22"/>
    <n v="80013"/>
    <x v="1"/>
    <s v="OFF-ST-10001370"/>
    <x v="1"/>
    <x v="4"/>
    <s v="Sensible Storage WireTech Storage Systems"/>
    <n v="511.05600000000004"/>
    <n v="9"/>
    <n v="0.2"/>
    <n v="-95.823000000000079"/>
    <s v="NO"/>
    <n v="919.90080000000023"/>
    <n v="3679.6032000000005"/>
    <n v="7"/>
  </r>
  <r>
    <n v="5664"/>
    <s v="CA-2016-141957"/>
    <x v="658"/>
    <d v="2016-07-21T00:00:00"/>
    <x v="3"/>
    <x v="684"/>
    <x v="684"/>
    <x v="1"/>
    <x v="0"/>
    <x v="46"/>
    <x v="24"/>
    <n v="43055"/>
    <x v="3"/>
    <s v="OFF-AR-10000914"/>
    <x v="1"/>
    <x v="6"/>
    <s v="Boston 16765 Mini Stand Up Battery Pencil Sharpener"/>
    <n v="18.656000000000002"/>
    <n v="2"/>
    <n v="0.2"/>
    <n v="1.3992000000000013"/>
    <s v="NO"/>
    <n v="7.4624000000000015"/>
    <n v="29.849600000000002"/>
    <n v="0"/>
  </r>
  <r>
    <n v="5665"/>
    <s v="CA-2016-141957"/>
    <x v="658"/>
    <d v="2016-07-21T00:00:00"/>
    <x v="3"/>
    <x v="684"/>
    <x v="684"/>
    <x v="1"/>
    <x v="0"/>
    <x v="46"/>
    <x v="24"/>
    <n v="43055"/>
    <x v="3"/>
    <s v="OFF-BI-10001116"/>
    <x v="1"/>
    <x v="8"/>
    <s v="Wilson Jones 1&quot; Hanging DublLock Ring Binders"/>
    <n v="11.088000000000003"/>
    <n v="7"/>
    <n v="0.7"/>
    <n v="-8.1311999999999998"/>
    <s v="NO"/>
    <n v="54.33120000000001"/>
    <n v="23.284800000000004"/>
    <n v="0"/>
  </r>
  <r>
    <n v="5666"/>
    <s v="CA-2016-141957"/>
    <x v="658"/>
    <d v="2016-07-21T00:00:00"/>
    <x v="3"/>
    <x v="684"/>
    <x v="684"/>
    <x v="1"/>
    <x v="0"/>
    <x v="46"/>
    <x v="24"/>
    <n v="43055"/>
    <x v="3"/>
    <s v="OFF-ST-10002276"/>
    <x v="1"/>
    <x v="4"/>
    <s v="Safco Steel Mobile File Cart"/>
    <n v="66.688000000000002"/>
    <n v="1"/>
    <n v="0.2"/>
    <n v="4.1680000000000028"/>
    <s v="NO"/>
    <n v="13.337600000000002"/>
    <n v="53.3504"/>
    <n v="0"/>
  </r>
  <r>
    <n v="5667"/>
    <s v="CA-2016-141957"/>
    <x v="658"/>
    <d v="2016-07-21T00:00:00"/>
    <x v="3"/>
    <x v="684"/>
    <x v="684"/>
    <x v="1"/>
    <x v="0"/>
    <x v="46"/>
    <x v="24"/>
    <n v="43055"/>
    <x v="3"/>
    <s v="OFF-ST-10004340"/>
    <x v="1"/>
    <x v="4"/>
    <s v="Fellowes Mobile File Cart, Black"/>
    <n v="99.488"/>
    <n v="2"/>
    <n v="0.2"/>
    <n v="8.7052000000000049"/>
    <s v="NO"/>
    <n v="39.795200000000001"/>
    <n v="159.1808"/>
    <n v="0"/>
  </r>
  <r>
    <n v="5668"/>
    <s v="CA-2016-142405"/>
    <x v="725"/>
    <d v="2016-06-15T00:00:00"/>
    <x v="1"/>
    <x v="339"/>
    <x v="339"/>
    <x v="0"/>
    <x v="0"/>
    <x v="4"/>
    <x v="4"/>
    <n v="98103"/>
    <x v="1"/>
    <s v="OFF-LA-10004093"/>
    <x v="1"/>
    <x v="2"/>
    <s v="Avery 486"/>
    <n v="14.62"/>
    <n v="2"/>
    <n v="0"/>
    <n v="6.8713999999999995"/>
    <s v="NO"/>
    <n v="0"/>
    <n v="29.24"/>
    <n v="4"/>
  </r>
  <r>
    <n v="5669"/>
    <s v="CA-2016-142405"/>
    <x v="725"/>
    <d v="2016-06-15T00:00:00"/>
    <x v="1"/>
    <x v="339"/>
    <x v="339"/>
    <x v="0"/>
    <x v="0"/>
    <x v="4"/>
    <x v="4"/>
    <n v="98103"/>
    <x v="1"/>
    <s v="OFF-BI-10004728"/>
    <x v="1"/>
    <x v="8"/>
    <s v="Wilson Jones Turn Tabs Binder Tool for Ring Binders"/>
    <n v="53.984000000000002"/>
    <n v="14"/>
    <n v="0.2"/>
    <n v="17.544800000000002"/>
    <s v="NO"/>
    <n v="151.15520000000001"/>
    <n v="604.62080000000003"/>
    <n v="4"/>
  </r>
  <r>
    <n v="5670"/>
    <s v="CA-2016-142405"/>
    <x v="725"/>
    <d v="2016-06-15T00:00:00"/>
    <x v="1"/>
    <x v="339"/>
    <x v="339"/>
    <x v="0"/>
    <x v="0"/>
    <x v="4"/>
    <x v="4"/>
    <n v="98103"/>
    <x v="1"/>
    <s v="TEC-AC-10003095"/>
    <x v="2"/>
    <x v="11"/>
    <s v="Logitech G35 7.1-Channel Surround Sound Headset"/>
    <n v="389.97"/>
    <n v="3"/>
    <n v="0"/>
    <n v="132.58980000000003"/>
    <s v="NO"/>
    <n v="0"/>
    <n v="1169.9100000000001"/>
    <n v="4"/>
  </r>
  <r>
    <n v="5671"/>
    <s v="CA-2015-141012"/>
    <x v="988"/>
    <d v="2015-06-11T00:00:00"/>
    <x v="0"/>
    <x v="228"/>
    <x v="228"/>
    <x v="0"/>
    <x v="0"/>
    <x v="449"/>
    <x v="45"/>
    <n v="83201"/>
    <x v="1"/>
    <s v="FUR-FU-10003192"/>
    <x v="0"/>
    <x v="5"/>
    <s v="Luxo Adjustable Task Clamp Lamp"/>
    <n v="355.36"/>
    <n v="4"/>
    <n v="0"/>
    <n v="92.393599999999992"/>
    <s v="NO"/>
    <n v="0"/>
    <n v="1421.44"/>
    <n v="2"/>
  </r>
  <r>
    <n v="5672"/>
    <s v="CA-2015-141012"/>
    <x v="988"/>
    <d v="2015-06-11T00:00:00"/>
    <x v="0"/>
    <x v="228"/>
    <x v="228"/>
    <x v="0"/>
    <x v="0"/>
    <x v="449"/>
    <x v="45"/>
    <n v="83201"/>
    <x v="1"/>
    <s v="TEC-PH-10004522"/>
    <x v="2"/>
    <x v="7"/>
    <s v="Dexim XPower Skin Super-Thin Power Case for iPhone 5 - Black"/>
    <n v="140.376"/>
    <n v="3"/>
    <n v="0.2"/>
    <n v="8.7735000000000056"/>
    <s v="NO"/>
    <n v="84.225600000000014"/>
    <n v="336.90240000000006"/>
    <n v="2"/>
  </r>
  <r>
    <n v="5673"/>
    <s v="CA-2017-127922"/>
    <x v="855"/>
    <d v="2017-11-03T00:00:00"/>
    <x v="1"/>
    <x v="64"/>
    <x v="64"/>
    <x v="1"/>
    <x v="0"/>
    <x v="61"/>
    <x v="5"/>
    <n v="75081"/>
    <x v="2"/>
    <s v="OFF-EN-10003068"/>
    <x v="1"/>
    <x v="12"/>
    <s v="#6 3/4 Gummed Flap White Envelopes"/>
    <n v="15.840000000000002"/>
    <n v="2"/>
    <n v="0.2"/>
    <n v="5.5439999999999987"/>
    <s v="NO"/>
    <n v="6.3360000000000012"/>
    <n v="25.344000000000001"/>
    <n v="7"/>
  </r>
  <r>
    <n v="5674"/>
    <s v="CA-2017-127922"/>
    <x v="855"/>
    <d v="2017-11-03T00:00:00"/>
    <x v="1"/>
    <x v="64"/>
    <x v="64"/>
    <x v="1"/>
    <x v="0"/>
    <x v="61"/>
    <x v="5"/>
    <n v="75081"/>
    <x v="2"/>
    <s v="OFF-PA-10001204"/>
    <x v="1"/>
    <x v="10"/>
    <s v="Xerox 1972"/>
    <n v="8.4480000000000004"/>
    <n v="2"/>
    <n v="0.2"/>
    <n v="2.6399999999999997"/>
    <s v="NO"/>
    <n v="3.3792000000000004"/>
    <n v="13.5168"/>
    <n v="7"/>
  </r>
  <r>
    <n v="5675"/>
    <s v="CA-2016-146318"/>
    <x v="115"/>
    <d v="2016-01-27T00:00:00"/>
    <x v="1"/>
    <x v="507"/>
    <x v="507"/>
    <x v="0"/>
    <x v="0"/>
    <x v="4"/>
    <x v="4"/>
    <n v="98105"/>
    <x v="1"/>
    <s v="OFF-PA-10003953"/>
    <x v="1"/>
    <x v="10"/>
    <s v="Xerox 218"/>
    <n v="12.96"/>
    <n v="2"/>
    <n v="0"/>
    <n v="6.2208000000000006"/>
    <s v="NO"/>
    <n v="0"/>
    <n v="25.92"/>
    <n v="5"/>
  </r>
  <r>
    <n v="5676"/>
    <s v="CA-2014-135993"/>
    <x v="1061"/>
    <d v="2014-06-02T00:00:00"/>
    <x v="1"/>
    <x v="601"/>
    <x v="601"/>
    <x v="1"/>
    <x v="0"/>
    <x v="4"/>
    <x v="4"/>
    <n v="98115"/>
    <x v="1"/>
    <s v="TEC-PH-10001552"/>
    <x v="2"/>
    <x v="7"/>
    <s v="I Need's 3d Hello Kitty Hybrid Silicone Case Cover for HTC One X 4g with 3d Hello Kitty Stylus Pen Green/pink"/>
    <n v="57.408000000000008"/>
    <n v="6"/>
    <n v="0.2"/>
    <n v="5.7408000000000019"/>
    <s v="NO"/>
    <n v="68.889600000000016"/>
    <n v="275.55840000000001"/>
    <n v="5"/>
  </r>
  <r>
    <n v="5677"/>
    <s v="CA-2014-135993"/>
    <x v="1061"/>
    <d v="2014-06-02T00:00:00"/>
    <x v="1"/>
    <x v="601"/>
    <x v="601"/>
    <x v="1"/>
    <x v="0"/>
    <x v="4"/>
    <x v="4"/>
    <n v="98115"/>
    <x v="1"/>
    <s v="TEC-AC-10004877"/>
    <x v="2"/>
    <x v="11"/>
    <s v="Imation 30456 USB Flash Drive 8GB"/>
    <n v="27.6"/>
    <n v="4"/>
    <n v="0"/>
    <n v="2.2079999999999984"/>
    <s v="NO"/>
    <n v="0"/>
    <n v="110.4"/>
    <n v="5"/>
  </r>
  <r>
    <n v="5678"/>
    <s v="CA-2014-126802"/>
    <x v="282"/>
    <d v="2015-01-05T00:00:00"/>
    <x v="1"/>
    <x v="233"/>
    <x v="233"/>
    <x v="0"/>
    <x v="0"/>
    <x v="22"/>
    <x v="10"/>
    <n v="60610"/>
    <x v="2"/>
    <s v="FUR-FU-10000193"/>
    <x v="0"/>
    <x v="5"/>
    <s v="Tenex Chairmats For Use with Hard Floors"/>
    <n v="38.975999999999999"/>
    <n v="3"/>
    <n v="0.6"/>
    <n v="-50.66879999999999"/>
    <s v="NO"/>
    <n v="70.15679999999999"/>
    <n v="46.771200000000007"/>
    <n v="7"/>
  </r>
  <r>
    <n v="5679"/>
    <s v="CA-2016-143924"/>
    <x v="1062"/>
    <d v="2016-08-03T00:00:00"/>
    <x v="1"/>
    <x v="649"/>
    <x v="649"/>
    <x v="2"/>
    <x v="0"/>
    <x v="450"/>
    <x v="12"/>
    <n v="49423"/>
    <x v="2"/>
    <s v="OFF-FA-10000735"/>
    <x v="1"/>
    <x v="13"/>
    <s v="Staples"/>
    <n v="20.439999999999998"/>
    <n v="7"/>
    <n v="0"/>
    <n v="9.1979999999999986"/>
    <s v="NO"/>
    <n v="0"/>
    <n v="143.07999999999998"/>
    <n v="6"/>
  </r>
  <r>
    <n v="5680"/>
    <s v="CA-2016-143924"/>
    <x v="1062"/>
    <d v="2016-08-03T00:00:00"/>
    <x v="1"/>
    <x v="649"/>
    <x v="649"/>
    <x v="2"/>
    <x v="0"/>
    <x v="450"/>
    <x v="12"/>
    <n v="49423"/>
    <x v="2"/>
    <s v="OFF-PA-10002120"/>
    <x v="1"/>
    <x v="10"/>
    <s v="Xerox 1889"/>
    <n v="109.92"/>
    <n v="2"/>
    <n v="0"/>
    <n v="53.860799999999998"/>
    <s v="NO"/>
    <n v="0"/>
    <n v="219.84"/>
    <n v="6"/>
  </r>
  <r>
    <n v="5681"/>
    <s v="CA-2016-141551"/>
    <x v="446"/>
    <d v="2016-09-30T00:00:00"/>
    <x v="1"/>
    <x v="546"/>
    <x v="546"/>
    <x v="0"/>
    <x v="0"/>
    <x v="387"/>
    <x v="26"/>
    <n v="74012"/>
    <x v="2"/>
    <s v="OFF-BI-10001249"/>
    <x v="1"/>
    <x v="8"/>
    <s v="Avery Heavy-Duty EZD View Binder with Locking Rings"/>
    <n v="6.38"/>
    <n v="1"/>
    <n v="0"/>
    <n v="2.9347999999999996"/>
    <s v="NO"/>
    <n v="0"/>
    <n v="6.38"/>
    <n v="6"/>
  </r>
  <r>
    <n v="5682"/>
    <s v="CA-2016-141551"/>
    <x v="446"/>
    <d v="2016-09-30T00:00:00"/>
    <x v="1"/>
    <x v="546"/>
    <x v="546"/>
    <x v="0"/>
    <x v="0"/>
    <x v="387"/>
    <x v="26"/>
    <n v="74012"/>
    <x v="2"/>
    <s v="OFF-PA-10001569"/>
    <x v="1"/>
    <x v="10"/>
    <s v="Xerox 232"/>
    <n v="6.48"/>
    <n v="1"/>
    <n v="0"/>
    <n v="3.1104000000000003"/>
    <s v="NO"/>
    <n v="0"/>
    <n v="6.48"/>
    <n v="6"/>
  </r>
  <r>
    <n v="5683"/>
    <s v="CA-2014-164315"/>
    <x v="1063"/>
    <d v="2014-04-08T00:00:00"/>
    <x v="1"/>
    <x v="361"/>
    <x v="361"/>
    <x v="0"/>
    <x v="0"/>
    <x v="417"/>
    <x v="32"/>
    <n v="30605"/>
    <x v="0"/>
    <s v="OFF-PA-10004248"/>
    <x v="1"/>
    <x v="10"/>
    <s v="Xerox 1990"/>
    <n v="15.84"/>
    <n v="3"/>
    <n v="0"/>
    <n v="7.1280000000000001"/>
    <s v="NO"/>
    <n v="0"/>
    <n v="47.519999999999996"/>
    <n v="6"/>
  </r>
  <r>
    <n v="5684"/>
    <s v="CA-2014-164315"/>
    <x v="1063"/>
    <d v="2014-04-08T00:00:00"/>
    <x v="1"/>
    <x v="361"/>
    <x v="361"/>
    <x v="0"/>
    <x v="0"/>
    <x v="417"/>
    <x v="32"/>
    <n v="30605"/>
    <x v="0"/>
    <s v="TEC-PH-10001128"/>
    <x v="2"/>
    <x v="7"/>
    <s v="Motorola Droid Maxx"/>
    <n v="1049.93"/>
    <n v="7"/>
    <n v="0"/>
    <n v="293.98040000000003"/>
    <s v="NO"/>
    <n v="0"/>
    <n v="7349.51"/>
    <n v="6"/>
  </r>
  <r>
    <n v="5685"/>
    <s v="CA-2014-164315"/>
    <x v="1063"/>
    <d v="2014-04-08T00:00:00"/>
    <x v="1"/>
    <x v="361"/>
    <x v="361"/>
    <x v="0"/>
    <x v="0"/>
    <x v="417"/>
    <x v="32"/>
    <n v="30605"/>
    <x v="0"/>
    <s v="OFF-AP-10003842"/>
    <x v="1"/>
    <x v="9"/>
    <s v="Euro-Pro Shark Turbo Vacuum"/>
    <n v="154.9"/>
    <n v="5"/>
    <n v="0"/>
    <n v="40.274000000000001"/>
    <s v="NO"/>
    <n v="0"/>
    <n v="774.5"/>
    <n v="6"/>
  </r>
  <r>
    <n v="5686"/>
    <s v="CA-2015-131072"/>
    <x v="599"/>
    <d v="2015-11-05T00:00:00"/>
    <x v="3"/>
    <x v="107"/>
    <x v="107"/>
    <x v="0"/>
    <x v="0"/>
    <x v="4"/>
    <x v="4"/>
    <n v="98105"/>
    <x v="1"/>
    <s v="OFF-BI-10002794"/>
    <x v="1"/>
    <x v="8"/>
    <s v="Avery Trapezoid Ring Binder, 3&quot; Capacity, Black, 1040 sheets"/>
    <n v="98.352000000000004"/>
    <n v="3"/>
    <n v="0.2"/>
    <n v="35.652599999999993"/>
    <s v="NO"/>
    <n v="59.011200000000009"/>
    <n v="236.04480000000004"/>
    <n v="0"/>
  </r>
  <r>
    <n v="5687"/>
    <s v="CA-2014-131541"/>
    <x v="1064"/>
    <d v="2014-07-28T00:00:00"/>
    <x v="3"/>
    <x v="237"/>
    <x v="237"/>
    <x v="0"/>
    <x v="0"/>
    <x v="264"/>
    <x v="2"/>
    <n v="32712"/>
    <x v="0"/>
    <s v="OFF-FA-10000621"/>
    <x v="1"/>
    <x v="13"/>
    <s v="OIC Colored Binder Clips, Assorted Sizes"/>
    <n v="14.320000000000002"/>
    <n v="5"/>
    <n v="0.2"/>
    <n v="5.1910000000000007"/>
    <s v="NO"/>
    <n v="14.320000000000002"/>
    <n v="57.280000000000008"/>
    <n v="0"/>
  </r>
  <r>
    <n v="5688"/>
    <s v="CA-2014-131541"/>
    <x v="1064"/>
    <d v="2014-07-28T00:00:00"/>
    <x v="3"/>
    <x v="237"/>
    <x v="237"/>
    <x v="0"/>
    <x v="0"/>
    <x v="264"/>
    <x v="2"/>
    <n v="32712"/>
    <x v="0"/>
    <s v="FUR-FU-10003623"/>
    <x v="0"/>
    <x v="5"/>
    <s v="DataProducts Ampli Magnifier Task Lamp, Black,"/>
    <n v="129.88800000000001"/>
    <n v="6"/>
    <n v="0.2"/>
    <n v="12.988799999999991"/>
    <s v="NO"/>
    <n v="155.8656"/>
    <n v="623.4624"/>
    <n v="0"/>
  </r>
  <r>
    <n v="5689"/>
    <s v="CA-2014-131541"/>
    <x v="1064"/>
    <d v="2014-07-28T00:00:00"/>
    <x v="3"/>
    <x v="237"/>
    <x v="237"/>
    <x v="0"/>
    <x v="0"/>
    <x v="264"/>
    <x v="2"/>
    <n v="32712"/>
    <x v="0"/>
    <s v="OFF-EN-10000781"/>
    <x v="1"/>
    <x v="12"/>
    <s v="#10- 4 1/8&quot; x 9 1/2&quot; Recycled Envelopes"/>
    <n v="48.944000000000003"/>
    <n v="7"/>
    <n v="0.2"/>
    <n v="16.518599999999999"/>
    <s v="NO"/>
    <n v="68.521600000000007"/>
    <n v="274.08640000000003"/>
    <n v="0"/>
  </r>
  <r>
    <n v="5690"/>
    <s v="CA-2015-119550"/>
    <x v="207"/>
    <d v="2015-12-31T00:00:00"/>
    <x v="1"/>
    <x v="42"/>
    <x v="42"/>
    <x v="2"/>
    <x v="0"/>
    <x v="12"/>
    <x v="5"/>
    <n v="77070"/>
    <x v="2"/>
    <s v="FUR-CH-10002044"/>
    <x v="0"/>
    <x v="1"/>
    <s v="Office Star - Contemporary Task Swivel chair with 2-way adjustable arms, Plum"/>
    <n v="275.05799999999999"/>
    <n v="3"/>
    <n v="0.3"/>
    <n v="-90.376199999999997"/>
    <s v="NO"/>
    <n v="247.55219999999997"/>
    <n v="577.62180000000001"/>
    <n v="5"/>
  </r>
  <r>
    <n v="5691"/>
    <s v="US-2015-138093"/>
    <x v="895"/>
    <d v="2015-12-16T00:00:00"/>
    <x v="1"/>
    <x v="366"/>
    <x v="366"/>
    <x v="1"/>
    <x v="0"/>
    <x v="248"/>
    <x v="39"/>
    <n v="21215"/>
    <x v="3"/>
    <s v="OFF-AR-10000817"/>
    <x v="1"/>
    <x v="6"/>
    <s v="Manco Dry-Lighter Erasable Highlighter"/>
    <n v="27.36"/>
    <n v="9"/>
    <n v="0"/>
    <n v="9.3023999999999987"/>
    <s v="NO"/>
    <n v="0"/>
    <n v="246.24"/>
    <n v="6"/>
  </r>
  <r>
    <n v="5692"/>
    <s v="US-2015-138093"/>
    <x v="895"/>
    <d v="2015-12-16T00:00:00"/>
    <x v="1"/>
    <x v="366"/>
    <x v="366"/>
    <x v="1"/>
    <x v="0"/>
    <x v="248"/>
    <x v="39"/>
    <n v="21215"/>
    <x v="3"/>
    <s v="OFF-PA-10001509"/>
    <x v="1"/>
    <x v="10"/>
    <s v="Recycled Desk Saver Line &quot;While You Were Out&quot; Book, 5 1/2&quot; X 4&quot;"/>
    <n v="44.75"/>
    <n v="5"/>
    <n v="0"/>
    <n v="20.584999999999994"/>
    <s v="NO"/>
    <n v="0"/>
    <n v="223.75"/>
    <n v="6"/>
  </r>
  <r>
    <n v="5693"/>
    <s v="US-2015-138093"/>
    <x v="895"/>
    <d v="2015-12-16T00:00:00"/>
    <x v="1"/>
    <x v="366"/>
    <x v="366"/>
    <x v="1"/>
    <x v="0"/>
    <x v="248"/>
    <x v="39"/>
    <n v="21215"/>
    <x v="3"/>
    <s v="TEC-PH-10004667"/>
    <x v="2"/>
    <x v="7"/>
    <s v="Cisco 8x8 Inc. 6753i IP Business Phone System"/>
    <n v="134.99"/>
    <n v="1"/>
    <n v="0"/>
    <n v="36.447299999999998"/>
    <s v="NO"/>
    <n v="0"/>
    <n v="134.99"/>
    <n v="6"/>
  </r>
  <r>
    <n v="5694"/>
    <s v="US-2015-138093"/>
    <x v="895"/>
    <d v="2015-12-16T00:00:00"/>
    <x v="1"/>
    <x v="366"/>
    <x v="366"/>
    <x v="1"/>
    <x v="0"/>
    <x v="248"/>
    <x v="39"/>
    <n v="21215"/>
    <x v="3"/>
    <s v="OFF-PA-10000143"/>
    <x v="1"/>
    <x v="10"/>
    <s v="Astroparche Fine Business Paper"/>
    <n v="26.400000000000002"/>
    <n v="5"/>
    <n v="0"/>
    <n v="12.672000000000001"/>
    <s v="NO"/>
    <n v="0"/>
    <n v="132"/>
    <n v="6"/>
  </r>
  <r>
    <n v="5695"/>
    <s v="US-2015-138093"/>
    <x v="895"/>
    <d v="2015-12-16T00:00:00"/>
    <x v="1"/>
    <x v="366"/>
    <x v="366"/>
    <x v="1"/>
    <x v="0"/>
    <x v="248"/>
    <x v="39"/>
    <n v="21215"/>
    <x v="3"/>
    <s v="FUR-CH-10000785"/>
    <x v="0"/>
    <x v="1"/>
    <s v="Global Ergonomic Managers Chair"/>
    <n v="542.93999999999994"/>
    <n v="3"/>
    <n v="0"/>
    <n v="141.1644"/>
    <s v="NO"/>
    <n v="0"/>
    <n v="1628.8199999999997"/>
    <n v="6"/>
  </r>
  <r>
    <n v="5696"/>
    <s v="CA-2016-126165"/>
    <x v="465"/>
    <d v="2016-05-07T00:00:00"/>
    <x v="0"/>
    <x v="733"/>
    <x v="733"/>
    <x v="0"/>
    <x v="0"/>
    <x v="8"/>
    <x v="1"/>
    <n v="94109"/>
    <x v="1"/>
    <s v="FUR-TA-10001676"/>
    <x v="0"/>
    <x v="3"/>
    <s v="Hon 61000 Series Interactive Training Tables"/>
    <n v="71.088000000000008"/>
    <n v="2"/>
    <n v="0.2"/>
    <n v="-1.7772000000000041"/>
    <s v="NO"/>
    <n v="28.435200000000005"/>
    <n v="113.74080000000001"/>
    <n v="2"/>
  </r>
  <r>
    <n v="5697"/>
    <s v="CA-2017-126123"/>
    <x v="336"/>
    <d v="2017-10-18T00:00:00"/>
    <x v="1"/>
    <x v="326"/>
    <x v="326"/>
    <x v="2"/>
    <x v="0"/>
    <x v="22"/>
    <x v="10"/>
    <n v="60623"/>
    <x v="2"/>
    <s v="OFF-BI-10000309"/>
    <x v="1"/>
    <x v="8"/>
    <s v="GBC Twin Loop Wire Binding Elements, 9/16&quot; Spine, Black"/>
    <n v="27.395999999999997"/>
    <n v="9"/>
    <n v="0.8"/>
    <n v="-42.46380000000002"/>
    <s v="NO"/>
    <n v="197.25119999999998"/>
    <n v="49.312799999999982"/>
    <n v="4"/>
  </r>
  <r>
    <n v="5698"/>
    <s v="CA-2017-126123"/>
    <x v="336"/>
    <d v="2017-10-18T00:00:00"/>
    <x v="1"/>
    <x v="326"/>
    <x v="326"/>
    <x v="2"/>
    <x v="0"/>
    <x v="22"/>
    <x v="10"/>
    <n v="60623"/>
    <x v="2"/>
    <s v="OFF-BI-10004224"/>
    <x v="1"/>
    <x v="8"/>
    <s v="Catalog Binders with Expanding Posts"/>
    <n v="13.455999999999998"/>
    <n v="1"/>
    <n v="0.8"/>
    <n v="-23.548000000000009"/>
    <s v="NO"/>
    <n v="10.764799999999999"/>
    <n v="2.6911999999999985"/>
    <n v="4"/>
  </r>
  <r>
    <n v="5699"/>
    <s v="CA-2016-143441"/>
    <x v="732"/>
    <d v="2016-11-05T00:00:00"/>
    <x v="3"/>
    <x v="432"/>
    <x v="432"/>
    <x v="0"/>
    <x v="0"/>
    <x v="128"/>
    <x v="5"/>
    <n v="78041"/>
    <x v="2"/>
    <s v="OFF-LA-10002312"/>
    <x v="1"/>
    <x v="2"/>
    <s v="Avery 490"/>
    <n v="11.840000000000002"/>
    <n v="1"/>
    <n v="0.2"/>
    <n v="4.4399999999999995"/>
    <s v="NO"/>
    <n v="2.3680000000000003"/>
    <n v="9.4720000000000013"/>
    <n v="0"/>
  </r>
  <r>
    <n v="5700"/>
    <s v="CA-2017-148320"/>
    <x v="132"/>
    <d v="2017-11-08T00:00:00"/>
    <x v="1"/>
    <x v="38"/>
    <x v="38"/>
    <x v="0"/>
    <x v="0"/>
    <x v="8"/>
    <x v="1"/>
    <n v="94109"/>
    <x v="1"/>
    <s v="OFF-PA-10003022"/>
    <x v="1"/>
    <x v="10"/>
    <s v="Xerox 1992"/>
    <n v="35.880000000000003"/>
    <n v="6"/>
    <n v="0"/>
    <n v="17.581200000000003"/>
    <s v="NO"/>
    <n v="0"/>
    <n v="215.28000000000003"/>
    <n v="5"/>
  </r>
  <r>
    <n v="5701"/>
    <s v="CA-2016-125661"/>
    <x v="390"/>
    <d v="2016-11-26T00:00:00"/>
    <x v="2"/>
    <x v="402"/>
    <x v="402"/>
    <x v="2"/>
    <x v="0"/>
    <x v="138"/>
    <x v="24"/>
    <n v="44105"/>
    <x v="3"/>
    <s v="OFF-EN-10001532"/>
    <x v="1"/>
    <x v="12"/>
    <s v="Brown Kraft Recycled Envelopes"/>
    <n v="40.752000000000002"/>
    <n v="3"/>
    <n v="0.2"/>
    <n v="15.281999999999998"/>
    <s v="NO"/>
    <n v="24.4512"/>
    <n v="97.8048"/>
    <n v="2"/>
  </r>
  <r>
    <n v="5702"/>
    <s v="CA-2016-125661"/>
    <x v="390"/>
    <d v="2016-11-26T00:00:00"/>
    <x v="2"/>
    <x v="402"/>
    <x v="402"/>
    <x v="2"/>
    <x v="0"/>
    <x v="138"/>
    <x v="24"/>
    <n v="44105"/>
    <x v="3"/>
    <s v="TEC-AC-10004855"/>
    <x v="2"/>
    <x v="11"/>
    <s v="V7 USB Numeric Keypad"/>
    <n v="139.96000000000004"/>
    <n v="5"/>
    <n v="0.2"/>
    <n v="-22.743500000000004"/>
    <s v="NO"/>
    <n v="139.96000000000004"/>
    <n v="559.84000000000015"/>
    <n v="2"/>
  </r>
  <r>
    <n v="5703"/>
    <s v="US-2014-123519"/>
    <x v="637"/>
    <d v="2014-12-21T00:00:00"/>
    <x v="1"/>
    <x v="286"/>
    <x v="286"/>
    <x v="0"/>
    <x v="0"/>
    <x v="292"/>
    <x v="24"/>
    <n v="43302"/>
    <x v="3"/>
    <s v="OFF-AR-10003829"/>
    <x v="1"/>
    <x v="6"/>
    <s v="Newell 35"/>
    <n v="2.6240000000000001"/>
    <n v="1"/>
    <n v="0.2"/>
    <n v="0.29519999999999957"/>
    <s v="NO"/>
    <n v="0.52480000000000004"/>
    <n v="2.0992000000000002"/>
    <n v="7"/>
  </r>
  <r>
    <n v="5704"/>
    <s v="US-2014-123519"/>
    <x v="637"/>
    <d v="2014-12-21T00:00:00"/>
    <x v="1"/>
    <x v="286"/>
    <x v="286"/>
    <x v="0"/>
    <x v="0"/>
    <x v="292"/>
    <x v="24"/>
    <n v="43302"/>
    <x v="3"/>
    <s v="FUR-TA-10002645"/>
    <x v="0"/>
    <x v="3"/>
    <s v="Hon Rectangular Conference Tables"/>
    <n v="136.53"/>
    <n v="1"/>
    <n v="0.4"/>
    <n v="-52.336500000000029"/>
    <s v="NO"/>
    <n v="54.612000000000002"/>
    <n v="81.918000000000006"/>
    <n v="7"/>
  </r>
  <r>
    <n v="5705"/>
    <s v="US-2014-123519"/>
    <x v="637"/>
    <d v="2014-12-21T00:00:00"/>
    <x v="1"/>
    <x v="286"/>
    <x v="286"/>
    <x v="0"/>
    <x v="0"/>
    <x v="292"/>
    <x v="24"/>
    <n v="43302"/>
    <x v="3"/>
    <s v="TEC-AC-10003033"/>
    <x v="2"/>
    <x v="11"/>
    <s v="Plantronics CS510 - Over-the-Head monaural Wireless Headset System"/>
    <n v="263.95999999999998"/>
    <n v="1"/>
    <n v="0.2"/>
    <n v="42.893499999999975"/>
    <s v="NO"/>
    <n v="52.792000000000002"/>
    <n v="211.16799999999998"/>
    <n v="7"/>
  </r>
  <r>
    <n v="5706"/>
    <s v="CA-2014-155593"/>
    <x v="935"/>
    <d v="2014-11-08T00:00:00"/>
    <x v="1"/>
    <x v="261"/>
    <x v="261"/>
    <x v="0"/>
    <x v="0"/>
    <x v="54"/>
    <x v="29"/>
    <n v="6824"/>
    <x v="3"/>
    <s v="OFF-SU-10002522"/>
    <x v="1"/>
    <x v="14"/>
    <s v="Acme Kleen Earth Office Shears"/>
    <n v="11.64"/>
    <n v="3"/>
    <n v="0"/>
    <n v="3.3755999999999986"/>
    <s v="NO"/>
    <n v="0"/>
    <n v="34.92"/>
    <n v="5"/>
  </r>
  <r>
    <n v="5707"/>
    <s v="CA-2017-136000"/>
    <x v="585"/>
    <d v="2017-09-25T00:00:00"/>
    <x v="0"/>
    <x v="464"/>
    <x v="464"/>
    <x v="1"/>
    <x v="0"/>
    <x v="20"/>
    <x v="15"/>
    <n v="10009"/>
    <x v="3"/>
    <s v="OFF-BI-10004828"/>
    <x v="1"/>
    <x v="8"/>
    <s v="GBC Poly Designer Binding Covers"/>
    <n v="40.176000000000002"/>
    <n v="3"/>
    <n v="0.2"/>
    <n v="14.563799999999997"/>
    <s v="NO"/>
    <n v="24.105600000000003"/>
    <n v="96.42240000000001"/>
    <n v="3"/>
  </r>
  <r>
    <n v="5708"/>
    <s v="US-2015-160857"/>
    <x v="412"/>
    <d v="2015-05-15T00:00:00"/>
    <x v="1"/>
    <x v="508"/>
    <x v="508"/>
    <x v="0"/>
    <x v="0"/>
    <x v="20"/>
    <x v="15"/>
    <n v="10024"/>
    <x v="3"/>
    <s v="FUR-FU-10001095"/>
    <x v="0"/>
    <x v="5"/>
    <s v="DAX Black Cherry Wood-Tone Poster Frame"/>
    <n v="79.44"/>
    <n v="3"/>
    <n v="0"/>
    <n v="30.187200000000001"/>
    <s v="Yes"/>
    <n v="0"/>
    <n v="238.32"/>
    <n v="7"/>
  </r>
  <r>
    <n v="5709"/>
    <s v="US-2015-160857"/>
    <x v="412"/>
    <d v="2015-05-15T00:00:00"/>
    <x v="1"/>
    <x v="508"/>
    <x v="508"/>
    <x v="0"/>
    <x v="0"/>
    <x v="20"/>
    <x v="15"/>
    <n v="10024"/>
    <x v="3"/>
    <s v="OFF-SU-10000157"/>
    <x v="1"/>
    <x v="14"/>
    <s v="Compact Automatic Electric Letter Opener"/>
    <n v="357.93"/>
    <n v="3"/>
    <n v="0"/>
    <n v="7.158600000000007"/>
    <s v="Yes"/>
    <n v="0"/>
    <n v="1073.79"/>
    <n v="7"/>
  </r>
  <r>
    <n v="5710"/>
    <s v="US-2015-160857"/>
    <x v="412"/>
    <d v="2015-05-15T00:00:00"/>
    <x v="1"/>
    <x v="508"/>
    <x v="508"/>
    <x v="0"/>
    <x v="0"/>
    <x v="20"/>
    <x v="15"/>
    <n v="10024"/>
    <x v="3"/>
    <s v="FUR-CH-10002647"/>
    <x v="0"/>
    <x v="1"/>
    <s v="Situations Contoured Folding Chairs, 4/Set"/>
    <n v="127.76400000000001"/>
    <n v="2"/>
    <n v="0.1"/>
    <n v="21.294000000000008"/>
    <s v="Yes"/>
    <n v="25.552800000000005"/>
    <n v="229.97520000000003"/>
    <n v="7"/>
  </r>
  <r>
    <n v="5711"/>
    <s v="US-2015-160857"/>
    <x v="412"/>
    <d v="2015-05-15T00:00:00"/>
    <x v="1"/>
    <x v="508"/>
    <x v="508"/>
    <x v="0"/>
    <x v="0"/>
    <x v="20"/>
    <x v="15"/>
    <n v="10024"/>
    <x v="3"/>
    <s v="TEC-CO-10004115"/>
    <x v="2"/>
    <x v="16"/>
    <s v="Sharp AL-1530CS Digital Copier"/>
    <n v="2799.944"/>
    <n v="7"/>
    <n v="0.2"/>
    <n v="1014.9797"/>
    <s v="Yes"/>
    <n v="3919.9216000000001"/>
    <n v="15679.686400000001"/>
    <n v="7"/>
  </r>
  <r>
    <n v="5712"/>
    <s v="US-2015-160857"/>
    <x v="412"/>
    <d v="2015-05-15T00:00:00"/>
    <x v="1"/>
    <x v="508"/>
    <x v="508"/>
    <x v="0"/>
    <x v="0"/>
    <x v="20"/>
    <x v="15"/>
    <n v="10024"/>
    <x v="3"/>
    <s v="OFF-PA-10003363"/>
    <x v="1"/>
    <x v="10"/>
    <s v="Xerox 204"/>
    <n v="19.440000000000001"/>
    <n v="3"/>
    <n v="0"/>
    <n v="9.3312000000000008"/>
    <s v="Yes"/>
    <n v="0"/>
    <n v="58.320000000000007"/>
    <n v="7"/>
  </r>
  <r>
    <n v="5713"/>
    <s v="CA-2017-115805"/>
    <x v="689"/>
    <d v="2017-07-31T00:00:00"/>
    <x v="3"/>
    <x v="147"/>
    <x v="147"/>
    <x v="0"/>
    <x v="0"/>
    <x v="22"/>
    <x v="10"/>
    <n v="60653"/>
    <x v="2"/>
    <s v="TEC-PH-10003092"/>
    <x v="2"/>
    <x v="7"/>
    <s v="Motorola L804"/>
    <n v="36.792000000000002"/>
    <n v="1"/>
    <n v="0.2"/>
    <n v="4.1390999999999991"/>
    <s v="NO"/>
    <n v="7.3584000000000005"/>
    <n v="29.433600000000002"/>
    <n v="0"/>
  </r>
  <r>
    <n v="5714"/>
    <s v="US-2014-143707"/>
    <x v="72"/>
    <d v="2014-03-05T00:00:00"/>
    <x v="1"/>
    <x v="367"/>
    <x v="367"/>
    <x v="2"/>
    <x v="0"/>
    <x v="20"/>
    <x v="15"/>
    <n v="10035"/>
    <x v="3"/>
    <s v="TEC-PH-10003655"/>
    <x v="2"/>
    <x v="7"/>
    <s v="Sannysis Cute Owl Design Soft Skin Case Cover for Samsung Galaxy S4"/>
    <n v="5.9399999999999995"/>
    <n v="3"/>
    <n v="0"/>
    <n v="1.6037999999999999"/>
    <s v="NO"/>
    <n v="0"/>
    <n v="17.82"/>
    <n v="4"/>
  </r>
  <r>
    <n v="5715"/>
    <s v="CA-2017-116939"/>
    <x v="145"/>
    <d v="2017-09-29T00:00:00"/>
    <x v="1"/>
    <x v="151"/>
    <x v="151"/>
    <x v="0"/>
    <x v="0"/>
    <x v="102"/>
    <x v="17"/>
    <n v="23223"/>
    <x v="0"/>
    <s v="OFF-ST-10001476"/>
    <x v="1"/>
    <x v="4"/>
    <s v="Steel Personal Filing/Posting Tote"/>
    <n v="177.54999999999998"/>
    <n v="5"/>
    <n v="0"/>
    <n v="47.938500000000005"/>
    <s v="NO"/>
    <n v="0"/>
    <n v="887.74999999999989"/>
    <n v="4"/>
  </r>
  <r>
    <n v="5716"/>
    <s v="CA-2015-124107"/>
    <x v="330"/>
    <d v="2015-10-12T00:00:00"/>
    <x v="0"/>
    <x v="312"/>
    <x v="312"/>
    <x v="1"/>
    <x v="0"/>
    <x v="447"/>
    <x v="12"/>
    <n v="48104"/>
    <x v="2"/>
    <s v="TEC-AC-10002049"/>
    <x v="2"/>
    <x v="11"/>
    <s v="Logitech G19 Programmable Gaming Keyboard"/>
    <n v="619.94999999999993"/>
    <n v="5"/>
    <n v="0"/>
    <n v="111.59099999999995"/>
    <s v="NO"/>
    <n v="0"/>
    <n v="3099.7499999999995"/>
    <n v="3"/>
  </r>
  <r>
    <n v="5717"/>
    <s v="CA-2015-124107"/>
    <x v="330"/>
    <d v="2015-10-12T00:00:00"/>
    <x v="0"/>
    <x v="312"/>
    <x v="312"/>
    <x v="1"/>
    <x v="0"/>
    <x v="447"/>
    <x v="12"/>
    <n v="48104"/>
    <x v="2"/>
    <s v="TEC-PH-10003875"/>
    <x v="2"/>
    <x v="7"/>
    <s v="KLD Oscar II Style Snap-on Ultra Thin Side Flip Synthetic Leather Cover Case for HTC One HTC M7"/>
    <n v="29.160000000000004"/>
    <n v="3"/>
    <n v="0"/>
    <n v="8.4563999999999986"/>
    <s v="NO"/>
    <n v="0"/>
    <n v="87.480000000000018"/>
    <n v="3"/>
  </r>
  <r>
    <n v="5718"/>
    <s v="CA-2015-124107"/>
    <x v="330"/>
    <d v="2015-10-12T00:00:00"/>
    <x v="0"/>
    <x v="312"/>
    <x v="312"/>
    <x v="1"/>
    <x v="0"/>
    <x v="447"/>
    <x v="12"/>
    <n v="48104"/>
    <x v="2"/>
    <s v="OFF-EN-10003286"/>
    <x v="1"/>
    <x v="12"/>
    <s v="Staple envelope"/>
    <n v="57.959999999999994"/>
    <n v="7"/>
    <n v="0"/>
    <n v="27.241199999999996"/>
    <s v="NO"/>
    <n v="0"/>
    <n v="405.71999999999997"/>
    <n v="3"/>
  </r>
  <r>
    <n v="5719"/>
    <s v="CA-2015-124107"/>
    <x v="330"/>
    <d v="2015-10-12T00:00:00"/>
    <x v="0"/>
    <x v="312"/>
    <x v="312"/>
    <x v="1"/>
    <x v="0"/>
    <x v="447"/>
    <x v="12"/>
    <n v="48104"/>
    <x v="2"/>
    <s v="OFF-AP-10003971"/>
    <x v="1"/>
    <x v="9"/>
    <s v="Belkin 6 Outlet Metallic Surge Strip"/>
    <n v="29.402999999999999"/>
    <n v="3"/>
    <n v="0.1"/>
    <n v="5.2272000000000007"/>
    <s v="NO"/>
    <n v="8.8209"/>
    <n v="79.388100000000009"/>
    <n v="3"/>
  </r>
  <r>
    <n v="5720"/>
    <s v="CA-2017-126550"/>
    <x v="1065"/>
    <d v="2017-04-02T00:00:00"/>
    <x v="0"/>
    <x v="742"/>
    <x v="742"/>
    <x v="0"/>
    <x v="0"/>
    <x v="240"/>
    <x v="14"/>
    <n v="47905"/>
    <x v="2"/>
    <s v="OFF-ST-10001031"/>
    <x v="1"/>
    <x v="4"/>
    <s v="Adjustable Personal File Tote"/>
    <n v="81.400000000000006"/>
    <n v="5"/>
    <n v="0"/>
    <n v="21.164000000000005"/>
    <s v="NO"/>
    <n v="0"/>
    <n v="407"/>
    <n v="4"/>
  </r>
  <r>
    <n v="5721"/>
    <s v="CA-2015-138674"/>
    <x v="717"/>
    <d v="2015-11-17T00:00:00"/>
    <x v="2"/>
    <x v="10"/>
    <x v="10"/>
    <x v="1"/>
    <x v="0"/>
    <x v="24"/>
    <x v="21"/>
    <n v="97477"/>
    <x v="1"/>
    <s v="OFF-FA-10000304"/>
    <x v="1"/>
    <x v="13"/>
    <s v="Advantus Push Pins"/>
    <n v="8.7200000000000006"/>
    <n v="5"/>
    <n v="0.2"/>
    <n v="2.289000000000001"/>
    <s v="Yes"/>
    <n v="8.7200000000000006"/>
    <n v="34.880000000000003"/>
    <n v="3"/>
  </r>
  <r>
    <n v="5722"/>
    <s v="CA-2015-138674"/>
    <x v="717"/>
    <d v="2015-11-17T00:00:00"/>
    <x v="2"/>
    <x v="10"/>
    <x v="10"/>
    <x v="1"/>
    <x v="0"/>
    <x v="24"/>
    <x v="21"/>
    <n v="97477"/>
    <x v="1"/>
    <s v="TEC-AC-10000358"/>
    <x v="2"/>
    <x v="11"/>
    <s v="Imation Secure Drive + Hardware Encrypted USB flash drive - 16 GB"/>
    <n v="91.176000000000016"/>
    <n v="3"/>
    <n v="0.2"/>
    <n v="4.5587999999999944"/>
    <s v="Yes"/>
    <n v="54.705600000000004"/>
    <n v="218.82240000000002"/>
    <n v="3"/>
  </r>
  <r>
    <n v="5723"/>
    <s v="CA-2015-138674"/>
    <x v="717"/>
    <d v="2015-11-17T00:00:00"/>
    <x v="2"/>
    <x v="10"/>
    <x v="10"/>
    <x v="1"/>
    <x v="0"/>
    <x v="24"/>
    <x v="21"/>
    <n v="97477"/>
    <x v="1"/>
    <s v="TEC-AC-10002800"/>
    <x v="2"/>
    <x v="11"/>
    <s v="Plantronics Audio 478 Stereo USB Headset"/>
    <n v="159.96800000000002"/>
    <n v="4"/>
    <n v="0.2"/>
    <n v="29.993999999999986"/>
    <s v="Yes"/>
    <n v="127.97440000000002"/>
    <n v="511.89760000000007"/>
    <n v="3"/>
  </r>
  <r>
    <n v="5724"/>
    <s v="CA-2016-165820"/>
    <x v="182"/>
    <d v="2016-09-30T00:00:00"/>
    <x v="1"/>
    <x v="61"/>
    <x v="61"/>
    <x v="1"/>
    <x v="0"/>
    <x v="8"/>
    <x v="1"/>
    <n v="94109"/>
    <x v="1"/>
    <s v="OFF-PA-10004735"/>
    <x v="1"/>
    <x v="10"/>
    <s v="Xerox 1905"/>
    <n v="12.96"/>
    <n v="2"/>
    <n v="0"/>
    <n v="6.2208000000000006"/>
    <s v="NO"/>
    <n v="0"/>
    <n v="25.92"/>
    <n v="4"/>
  </r>
  <r>
    <n v="5725"/>
    <s v="CA-2014-103191"/>
    <x v="358"/>
    <d v="2014-09-27T00:00:00"/>
    <x v="1"/>
    <x v="500"/>
    <x v="500"/>
    <x v="1"/>
    <x v="0"/>
    <x v="22"/>
    <x v="10"/>
    <n v="60653"/>
    <x v="2"/>
    <s v="OFF-ST-10002574"/>
    <x v="1"/>
    <x v="4"/>
    <s v="SAFCO Commercial Wire Shelving, Black"/>
    <n v="331.536"/>
    <n v="3"/>
    <n v="0.2"/>
    <n v="-82.884"/>
    <s v="NO"/>
    <n v="198.92160000000001"/>
    <n v="795.68639999999994"/>
    <n v="5"/>
  </r>
  <r>
    <n v="5726"/>
    <s v="CA-2015-103933"/>
    <x v="12"/>
    <d v="2015-09-27T00:00:00"/>
    <x v="2"/>
    <x v="112"/>
    <x v="112"/>
    <x v="1"/>
    <x v="0"/>
    <x v="20"/>
    <x v="15"/>
    <n v="10011"/>
    <x v="3"/>
    <s v="TEC-AC-10004171"/>
    <x v="2"/>
    <x v="11"/>
    <s v="Razer Kraken 7.1 Surround Sound Over Ear USB Gaming Headset"/>
    <n v="899.91"/>
    <n v="9"/>
    <n v="0"/>
    <n v="395.96040000000005"/>
    <s v="NO"/>
    <n v="0"/>
    <n v="8099.19"/>
    <n v="2"/>
  </r>
  <r>
    <n v="5727"/>
    <s v="CA-2015-110548"/>
    <x v="124"/>
    <d v="2015-05-08T00:00:00"/>
    <x v="1"/>
    <x v="706"/>
    <x v="706"/>
    <x v="1"/>
    <x v="0"/>
    <x v="12"/>
    <x v="5"/>
    <n v="77095"/>
    <x v="2"/>
    <s v="TEC-PH-10002922"/>
    <x v="2"/>
    <x v="7"/>
    <s v="ShoreTel ShorePhone IP 230 VoIP phone"/>
    <n v="946.34400000000005"/>
    <n v="7"/>
    <n v="0.2"/>
    <n v="118.29299999999989"/>
    <s v="NO"/>
    <n v="1324.8816000000002"/>
    <n v="5299.5264000000006"/>
    <n v="4"/>
  </r>
  <r>
    <n v="5728"/>
    <s v="CA-2017-117324"/>
    <x v="166"/>
    <d v="2017-12-13T00:00:00"/>
    <x v="1"/>
    <x v="187"/>
    <x v="187"/>
    <x v="0"/>
    <x v="0"/>
    <x v="6"/>
    <x v="6"/>
    <n v="53711"/>
    <x v="2"/>
    <s v="TEC-AC-10003023"/>
    <x v="2"/>
    <x v="11"/>
    <s v="Logitech G105 Gaming Keyboard"/>
    <n v="178.10999999999999"/>
    <n v="3"/>
    <n v="0"/>
    <n v="32.059799999999996"/>
    <s v="NO"/>
    <n v="0"/>
    <n v="534.32999999999993"/>
    <n v="5"/>
  </r>
  <r>
    <n v="5729"/>
    <s v="CA-2017-117324"/>
    <x v="166"/>
    <d v="2017-12-13T00:00:00"/>
    <x v="1"/>
    <x v="187"/>
    <x v="187"/>
    <x v="0"/>
    <x v="0"/>
    <x v="6"/>
    <x v="6"/>
    <n v="53711"/>
    <x v="2"/>
    <s v="OFF-AP-10003590"/>
    <x v="1"/>
    <x v="9"/>
    <s v="Hoover WindTunnel Plus Canister Vacuum"/>
    <n v="1089.75"/>
    <n v="3"/>
    <n v="0"/>
    <n v="305.13000000000011"/>
    <s v="NO"/>
    <n v="0"/>
    <n v="3269.25"/>
    <n v="5"/>
  </r>
  <r>
    <n v="5730"/>
    <s v="CA-2017-117324"/>
    <x v="166"/>
    <d v="2017-12-13T00:00:00"/>
    <x v="1"/>
    <x v="187"/>
    <x v="187"/>
    <x v="0"/>
    <x v="0"/>
    <x v="6"/>
    <x v="6"/>
    <n v="53711"/>
    <x v="2"/>
    <s v="OFF-LA-10003510"/>
    <x v="1"/>
    <x v="2"/>
    <s v="Avery 4027 File Folder Labels for Dot Matrix Printers, 5000 Labels per Box, White"/>
    <n v="61.06"/>
    <n v="2"/>
    <n v="0"/>
    <n v="28.087600000000002"/>
    <s v="NO"/>
    <n v="0"/>
    <n v="122.12"/>
    <n v="5"/>
  </r>
  <r>
    <n v="5731"/>
    <s v="CA-2017-117324"/>
    <x v="166"/>
    <d v="2017-12-13T00:00:00"/>
    <x v="1"/>
    <x v="187"/>
    <x v="187"/>
    <x v="0"/>
    <x v="0"/>
    <x v="6"/>
    <x v="6"/>
    <n v="53711"/>
    <x v="2"/>
    <s v="FUR-BO-10003159"/>
    <x v="0"/>
    <x v="0"/>
    <s v="Sauder Camden County Collection Libraries, Planked Cherry Finish"/>
    <n v="459.92"/>
    <n v="4"/>
    <n v="0"/>
    <n v="41.392799999999966"/>
    <s v="NO"/>
    <n v="0"/>
    <n v="1839.68"/>
    <n v="5"/>
  </r>
  <r>
    <n v="5732"/>
    <s v="CA-2017-117324"/>
    <x v="166"/>
    <d v="2017-12-13T00:00:00"/>
    <x v="1"/>
    <x v="187"/>
    <x v="187"/>
    <x v="0"/>
    <x v="0"/>
    <x v="6"/>
    <x v="6"/>
    <n v="53711"/>
    <x v="2"/>
    <s v="OFF-PA-10002713"/>
    <x v="1"/>
    <x v="10"/>
    <s v="Adams Phone Message Book, 200 Message Capacity, 8 1/16” x 11”"/>
    <n v="27.52"/>
    <n v="4"/>
    <n v="0"/>
    <n v="12.659199999999998"/>
    <s v="NO"/>
    <n v="0"/>
    <n v="110.08"/>
    <n v="5"/>
  </r>
  <r>
    <n v="5733"/>
    <s v="CA-2017-143574"/>
    <x v="222"/>
    <d v="2017-07-02T00:00:00"/>
    <x v="2"/>
    <x v="112"/>
    <x v="112"/>
    <x v="1"/>
    <x v="0"/>
    <x v="451"/>
    <x v="29"/>
    <n v="6460"/>
    <x v="3"/>
    <s v="FUR-BO-10002598"/>
    <x v="0"/>
    <x v="0"/>
    <s v="Hon Metal Bookcases, Putty"/>
    <n v="638.82000000000005"/>
    <n v="9"/>
    <n v="0"/>
    <n v="185.25779999999997"/>
    <s v="NO"/>
    <n v="0"/>
    <n v="5749.38"/>
    <n v="3"/>
  </r>
  <r>
    <n v="5734"/>
    <s v="CA-2017-143574"/>
    <x v="222"/>
    <d v="2017-07-02T00:00:00"/>
    <x v="2"/>
    <x v="112"/>
    <x v="112"/>
    <x v="1"/>
    <x v="0"/>
    <x v="451"/>
    <x v="29"/>
    <n v="6460"/>
    <x v="3"/>
    <s v="OFF-SU-10002537"/>
    <x v="1"/>
    <x v="14"/>
    <s v="Acme Box Cutter Scissors"/>
    <n v="30.69"/>
    <n v="3"/>
    <n v="0"/>
    <n v="7.9794000000000018"/>
    <s v="NO"/>
    <n v="0"/>
    <n v="92.070000000000007"/>
    <n v="3"/>
  </r>
  <r>
    <n v="5735"/>
    <s v="CA-2017-143574"/>
    <x v="222"/>
    <d v="2017-07-02T00:00:00"/>
    <x v="2"/>
    <x v="112"/>
    <x v="112"/>
    <x v="1"/>
    <x v="0"/>
    <x v="451"/>
    <x v="29"/>
    <n v="6460"/>
    <x v="3"/>
    <s v="FUR-FU-10003976"/>
    <x v="0"/>
    <x v="5"/>
    <s v="DAX Executive Solid Wood Document Frame, Desktop or Hang, Mahogany, 5 x 7"/>
    <n v="25.16"/>
    <n v="2"/>
    <n v="0"/>
    <n v="8.5543999999999976"/>
    <s v="NO"/>
    <n v="0"/>
    <n v="50.32"/>
    <n v="3"/>
  </r>
  <r>
    <n v="5736"/>
    <s v="CA-2014-111773"/>
    <x v="290"/>
    <d v="2014-07-03T00:00:00"/>
    <x v="1"/>
    <x v="600"/>
    <x v="600"/>
    <x v="0"/>
    <x v="0"/>
    <x v="20"/>
    <x v="15"/>
    <n v="10024"/>
    <x v="3"/>
    <s v="OFF-BI-10000174"/>
    <x v="1"/>
    <x v="8"/>
    <s v="Wilson Jones Clip &amp; Carry Folder Binder Tool for Ring Binders, Clear"/>
    <n v="13.919999999999998"/>
    <n v="3"/>
    <n v="0.2"/>
    <n v="4.8720000000000008"/>
    <s v="NO"/>
    <n v="8.3519999999999985"/>
    <n v="33.407999999999994"/>
    <n v="4"/>
  </r>
  <r>
    <n v="5737"/>
    <s v="CA-2014-148614"/>
    <x v="407"/>
    <d v="2014-01-25T00:00:00"/>
    <x v="1"/>
    <x v="597"/>
    <x v="597"/>
    <x v="0"/>
    <x v="0"/>
    <x v="1"/>
    <x v="1"/>
    <n v="90049"/>
    <x v="1"/>
    <s v="OFF-PA-10002893"/>
    <x v="1"/>
    <x v="10"/>
    <s v="Wirebound Service Call Books, 5 1/2&quot; x 4&quot;"/>
    <n v="19.36"/>
    <n v="2"/>
    <n v="0"/>
    <n v="9.2927999999999997"/>
    <s v="Yes"/>
    <n v="0"/>
    <n v="38.72"/>
    <n v="5"/>
  </r>
  <r>
    <n v="5738"/>
    <s v="CA-2014-148614"/>
    <x v="407"/>
    <d v="2014-01-25T00:00:00"/>
    <x v="1"/>
    <x v="597"/>
    <x v="597"/>
    <x v="0"/>
    <x v="0"/>
    <x v="1"/>
    <x v="1"/>
    <n v="90049"/>
    <x v="1"/>
    <s v="FUR-FU-10003194"/>
    <x v="0"/>
    <x v="5"/>
    <s v="Eldon Expressions Desk Accessory, Wood Pencil Holder, Oak"/>
    <n v="19.3"/>
    <n v="2"/>
    <n v="0"/>
    <n v="5.7899999999999991"/>
    <s v="Yes"/>
    <n v="0"/>
    <n v="38.6"/>
    <n v="5"/>
  </r>
  <r>
    <n v="5739"/>
    <s v="CA-2017-156139"/>
    <x v="413"/>
    <d v="2017-01-06T00:00:00"/>
    <x v="1"/>
    <x v="669"/>
    <x v="669"/>
    <x v="0"/>
    <x v="0"/>
    <x v="8"/>
    <x v="1"/>
    <n v="94109"/>
    <x v="1"/>
    <s v="OFF-BI-10004233"/>
    <x v="1"/>
    <x v="8"/>
    <s v="GBC Pre-Punched Binding Paper, Plastic, White, 8-1/2&quot; x 11&quot;"/>
    <n v="38.376000000000005"/>
    <n v="3"/>
    <n v="0.2"/>
    <n v="13.4316"/>
    <s v="NO"/>
    <n v="23.025600000000004"/>
    <n v="92.102400000000017"/>
    <n v="6"/>
  </r>
  <r>
    <n v="5740"/>
    <s v="US-2017-147886"/>
    <x v="615"/>
    <d v="2017-03-31T00:00:00"/>
    <x v="2"/>
    <x v="704"/>
    <x v="704"/>
    <x v="1"/>
    <x v="0"/>
    <x v="54"/>
    <x v="1"/>
    <n v="94533"/>
    <x v="1"/>
    <s v="OFF-PA-10000232"/>
    <x v="1"/>
    <x v="10"/>
    <s v="Xerox 1975"/>
    <n v="12.96"/>
    <n v="2"/>
    <n v="0"/>
    <n v="6.3504000000000005"/>
    <s v="Yes"/>
    <n v="0"/>
    <n v="25.92"/>
    <n v="3"/>
  </r>
  <r>
    <n v="5741"/>
    <s v="US-2017-147886"/>
    <x v="615"/>
    <d v="2017-03-31T00:00:00"/>
    <x v="2"/>
    <x v="704"/>
    <x v="704"/>
    <x v="1"/>
    <x v="0"/>
    <x v="54"/>
    <x v="1"/>
    <n v="94533"/>
    <x v="1"/>
    <s v="FUR-FU-10001095"/>
    <x v="0"/>
    <x v="5"/>
    <s v="DAX Black Cherry Wood-Tone Poster Frame"/>
    <n v="26.48"/>
    <n v="1"/>
    <n v="0"/>
    <n v="10.0624"/>
    <s v="Yes"/>
    <n v="0"/>
    <n v="26.48"/>
    <n v="3"/>
  </r>
  <r>
    <n v="5742"/>
    <s v="US-2017-147886"/>
    <x v="615"/>
    <d v="2017-03-31T00:00:00"/>
    <x v="2"/>
    <x v="704"/>
    <x v="704"/>
    <x v="1"/>
    <x v="0"/>
    <x v="54"/>
    <x v="1"/>
    <n v="94533"/>
    <x v="1"/>
    <s v="TEC-MA-10004679"/>
    <x v="2"/>
    <x v="15"/>
    <s v="StarTech.com 10/100 VDSL2 Ethernet Extender Kit"/>
    <n v="532.72"/>
    <n v="2"/>
    <n v="0.2"/>
    <n v="53.271999999999991"/>
    <s v="Yes"/>
    <n v="213.08800000000002"/>
    <n v="852.35200000000009"/>
    <n v="3"/>
  </r>
  <r>
    <n v="5743"/>
    <s v="US-2017-147886"/>
    <x v="615"/>
    <d v="2017-03-31T00:00:00"/>
    <x v="2"/>
    <x v="704"/>
    <x v="704"/>
    <x v="1"/>
    <x v="0"/>
    <x v="54"/>
    <x v="1"/>
    <n v="94533"/>
    <x v="1"/>
    <s v="OFF-PA-10003651"/>
    <x v="1"/>
    <x v="10"/>
    <s v="Xerox 1968"/>
    <n v="26.72"/>
    <n v="4"/>
    <n v="0"/>
    <n v="12.8256"/>
    <s v="Yes"/>
    <n v="0"/>
    <n v="106.88"/>
    <n v="3"/>
  </r>
  <r>
    <n v="5744"/>
    <s v="US-2017-147886"/>
    <x v="615"/>
    <d v="2017-03-31T00:00:00"/>
    <x v="2"/>
    <x v="704"/>
    <x v="704"/>
    <x v="1"/>
    <x v="0"/>
    <x v="54"/>
    <x v="1"/>
    <n v="94533"/>
    <x v="1"/>
    <s v="OFF-PA-10000743"/>
    <x v="1"/>
    <x v="10"/>
    <s v="Xerox 1977"/>
    <n v="20.04"/>
    <n v="3"/>
    <n v="0"/>
    <n v="9.6191999999999993"/>
    <s v="Yes"/>
    <n v="0"/>
    <n v="60.12"/>
    <n v="3"/>
  </r>
  <r>
    <n v="5745"/>
    <s v="US-2017-147886"/>
    <x v="615"/>
    <d v="2017-03-31T00:00:00"/>
    <x v="2"/>
    <x v="704"/>
    <x v="704"/>
    <x v="1"/>
    <x v="0"/>
    <x v="54"/>
    <x v="1"/>
    <n v="94533"/>
    <x v="1"/>
    <s v="OFF-ST-10002743"/>
    <x v="1"/>
    <x v="4"/>
    <s v="SAFCO Boltless Steel Shelving"/>
    <n v="795.48"/>
    <n v="7"/>
    <n v="0"/>
    <n v="7.9547999999999632"/>
    <s v="Yes"/>
    <n v="0"/>
    <n v="5568.3600000000006"/>
    <n v="3"/>
  </r>
  <r>
    <n v="5746"/>
    <s v="US-2017-147886"/>
    <x v="615"/>
    <d v="2017-03-31T00:00:00"/>
    <x v="2"/>
    <x v="704"/>
    <x v="704"/>
    <x v="1"/>
    <x v="0"/>
    <x v="54"/>
    <x v="1"/>
    <n v="94533"/>
    <x v="1"/>
    <s v="FUR-FU-10003829"/>
    <x v="0"/>
    <x v="5"/>
    <s v="Stackable Trays"/>
    <n v="21.560000000000002"/>
    <n v="7"/>
    <n v="0"/>
    <n v="6.8991999999999987"/>
    <s v="Yes"/>
    <n v="0"/>
    <n v="150.92000000000002"/>
    <n v="3"/>
  </r>
  <r>
    <n v="5747"/>
    <s v="CA-2016-113733"/>
    <x v="16"/>
    <d v="2016-12-12T00:00:00"/>
    <x v="1"/>
    <x v="23"/>
    <x v="23"/>
    <x v="0"/>
    <x v="0"/>
    <x v="202"/>
    <x v="3"/>
    <n v="27834"/>
    <x v="0"/>
    <s v="TEC-PH-10002496"/>
    <x v="2"/>
    <x v="7"/>
    <s v="Cisco SPA301"/>
    <n v="249.58400000000003"/>
    <n v="2"/>
    <n v="0.2"/>
    <n v="31.197999999999986"/>
    <s v="NO"/>
    <n v="99.833600000000018"/>
    <n v="399.33440000000007"/>
    <n v="4"/>
  </r>
  <r>
    <n v="5748"/>
    <s v="CA-2016-113733"/>
    <x v="16"/>
    <d v="2016-12-12T00:00:00"/>
    <x v="1"/>
    <x v="23"/>
    <x v="23"/>
    <x v="0"/>
    <x v="0"/>
    <x v="202"/>
    <x v="3"/>
    <n v="27834"/>
    <x v="0"/>
    <s v="TEC-AC-10002473"/>
    <x v="2"/>
    <x v="11"/>
    <s v="Maxell 4.7GB DVD-R"/>
    <n v="68.111999999999995"/>
    <n v="3"/>
    <n v="0.2"/>
    <n v="17.879399999999997"/>
    <s v="NO"/>
    <n v="40.867199999999997"/>
    <n v="163.46879999999999"/>
    <n v="4"/>
  </r>
  <r>
    <n v="5749"/>
    <s v="CA-2016-113733"/>
    <x v="16"/>
    <d v="2016-12-12T00:00:00"/>
    <x v="1"/>
    <x v="23"/>
    <x v="23"/>
    <x v="0"/>
    <x v="0"/>
    <x v="202"/>
    <x v="3"/>
    <n v="27834"/>
    <x v="0"/>
    <s v="TEC-AC-10004877"/>
    <x v="2"/>
    <x v="11"/>
    <s v="Imation 30456 USB Flash Drive 8GB"/>
    <n v="16.560000000000002"/>
    <n v="3"/>
    <n v="0.2"/>
    <n v="-2.4840000000000018"/>
    <s v="NO"/>
    <n v="9.9360000000000017"/>
    <n v="39.744000000000007"/>
    <n v="4"/>
  </r>
  <r>
    <n v="5750"/>
    <s v="CA-2017-104913"/>
    <x v="551"/>
    <d v="2017-11-22T00:00:00"/>
    <x v="1"/>
    <x v="54"/>
    <x v="54"/>
    <x v="0"/>
    <x v="0"/>
    <x v="85"/>
    <x v="15"/>
    <n v="11561"/>
    <x v="3"/>
    <s v="TEC-PH-10000923"/>
    <x v="2"/>
    <x v="7"/>
    <s v="Belkin SportFit Armband For iPhone 5s/5c, Fuchsia"/>
    <n v="74.95"/>
    <n v="5"/>
    <n v="0"/>
    <n v="36.725500000000004"/>
    <s v="NO"/>
    <n v="0"/>
    <n v="374.75"/>
    <n v="4"/>
  </r>
  <r>
    <n v="5751"/>
    <s v="CA-2014-145800"/>
    <x v="992"/>
    <d v="2014-06-05T00:00:00"/>
    <x v="1"/>
    <x v="757"/>
    <x v="757"/>
    <x v="0"/>
    <x v="0"/>
    <x v="452"/>
    <x v="10"/>
    <n v="60089"/>
    <x v="2"/>
    <s v="FUR-TA-10001539"/>
    <x v="0"/>
    <x v="3"/>
    <s v="Chromcraft Rectangular Conference Tables"/>
    <n v="355.45499999999998"/>
    <n v="3"/>
    <n v="0.5"/>
    <n v="-184.83660000000003"/>
    <s v="NO"/>
    <n v="533.1825"/>
    <n v="533.1825"/>
    <n v="6"/>
  </r>
  <r>
    <n v="5752"/>
    <s v="CA-2016-125850"/>
    <x v="115"/>
    <d v="2016-01-28T00:00:00"/>
    <x v="1"/>
    <x v="224"/>
    <x v="224"/>
    <x v="0"/>
    <x v="0"/>
    <x v="70"/>
    <x v="1"/>
    <n v="92037"/>
    <x v="1"/>
    <s v="OFF-LA-10003498"/>
    <x v="1"/>
    <x v="2"/>
    <s v="Avery 475"/>
    <n v="44.400000000000006"/>
    <n v="3"/>
    <n v="0"/>
    <n v="22.200000000000003"/>
    <s v="NO"/>
    <n v="0"/>
    <n v="133.20000000000002"/>
    <n v="6"/>
  </r>
  <r>
    <n v="5753"/>
    <s v="CA-2016-125850"/>
    <x v="115"/>
    <d v="2016-01-28T00:00:00"/>
    <x v="1"/>
    <x v="224"/>
    <x v="224"/>
    <x v="0"/>
    <x v="0"/>
    <x v="70"/>
    <x v="1"/>
    <n v="92037"/>
    <x v="1"/>
    <s v="OFF-LA-10004484"/>
    <x v="1"/>
    <x v="2"/>
    <s v="Avery 476"/>
    <n v="20.65"/>
    <n v="5"/>
    <n v="0"/>
    <n v="9.4989999999999988"/>
    <s v="NO"/>
    <n v="0"/>
    <n v="103.25"/>
    <n v="6"/>
  </r>
  <r>
    <n v="5754"/>
    <s v="CA-2016-118514"/>
    <x v="1066"/>
    <d v="2016-02-10T00:00:00"/>
    <x v="1"/>
    <x v="702"/>
    <x v="702"/>
    <x v="0"/>
    <x v="0"/>
    <x v="102"/>
    <x v="0"/>
    <n v="40475"/>
    <x v="0"/>
    <s v="FUR-CH-10000015"/>
    <x v="0"/>
    <x v="1"/>
    <s v="Hon Multipurpose Stacking Arm Chairs"/>
    <n v="866.4"/>
    <n v="4"/>
    <n v="0"/>
    <n v="225.26400000000001"/>
    <s v="NO"/>
    <n v="0"/>
    <n v="3465.6"/>
    <n v="7"/>
  </r>
  <r>
    <n v="5755"/>
    <s v="CA-2015-150749"/>
    <x v="368"/>
    <d v="2015-04-03T00:00:00"/>
    <x v="0"/>
    <x v="238"/>
    <x v="238"/>
    <x v="0"/>
    <x v="0"/>
    <x v="24"/>
    <x v="17"/>
    <n v="22153"/>
    <x v="0"/>
    <s v="OFF-AR-10003732"/>
    <x v="1"/>
    <x v="6"/>
    <s v="Newell 333"/>
    <n v="5.56"/>
    <n v="2"/>
    <n v="0"/>
    <n v="1.4455999999999998"/>
    <s v="NO"/>
    <n v="0"/>
    <n v="11.12"/>
    <n v="5"/>
  </r>
  <r>
    <n v="5756"/>
    <s v="CA-2014-163748"/>
    <x v="1005"/>
    <d v="2014-10-18T00:00:00"/>
    <x v="1"/>
    <x v="643"/>
    <x v="643"/>
    <x v="0"/>
    <x v="0"/>
    <x v="5"/>
    <x v="5"/>
    <n v="76106"/>
    <x v="2"/>
    <s v="OFF-AP-10004052"/>
    <x v="1"/>
    <x v="9"/>
    <s v="Hoover Replacement Belts For Soft Guard &amp; Commercial Ltweight Upright Vacs, 2/Pk"/>
    <n v="3.1599999999999993"/>
    <n v="4"/>
    <n v="0.8"/>
    <n v="-8.532"/>
    <s v="NO"/>
    <n v="10.111999999999998"/>
    <n v="2.5279999999999987"/>
    <n v="4"/>
  </r>
  <r>
    <n v="5757"/>
    <s v="CA-2014-163748"/>
    <x v="1005"/>
    <d v="2014-10-18T00:00:00"/>
    <x v="1"/>
    <x v="643"/>
    <x v="643"/>
    <x v="0"/>
    <x v="0"/>
    <x v="5"/>
    <x v="5"/>
    <n v="76106"/>
    <x v="2"/>
    <s v="TEC-CO-10002095"/>
    <x v="2"/>
    <x v="16"/>
    <s v="Hewlett Packard 610 Color Digital Copier / Printer"/>
    <n v="1999.96"/>
    <n v="5"/>
    <n v="0.2"/>
    <n v="624.98749999999995"/>
    <s v="NO"/>
    <n v="1999.96"/>
    <n v="7999.8399999999992"/>
    <n v="4"/>
  </r>
  <r>
    <n v="5758"/>
    <s v="CA-2015-119634"/>
    <x v="1067"/>
    <d v="2015-08-16T00:00:00"/>
    <x v="1"/>
    <x v="768"/>
    <x v="768"/>
    <x v="0"/>
    <x v="0"/>
    <x v="253"/>
    <x v="3"/>
    <n v="27604"/>
    <x v="0"/>
    <s v="FUR-FU-10004270"/>
    <x v="0"/>
    <x v="5"/>
    <s v="Executive Impressions 13&quot; Clairmont Wall Clock"/>
    <n v="46.152000000000001"/>
    <n v="3"/>
    <n v="0.2"/>
    <n v="12.114900000000002"/>
    <s v="NO"/>
    <n v="27.691200000000006"/>
    <n v="110.76480000000001"/>
    <n v="5"/>
  </r>
  <r>
    <n v="5759"/>
    <s v="CA-2015-149300"/>
    <x v="6"/>
    <d v="2015-11-23T00:00:00"/>
    <x v="2"/>
    <x v="3"/>
    <x v="3"/>
    <x v="0"/>
    <x v="0"/>
    <x v="146"/>
    <x v="2"/>
    <n v="33012"/>
    <x v="0"/>
    <s v="TEC-MA-10000423"/>
    <x v="2"/>
    <x v="15"/>
    <s v="Texas Instruments TI-34 Scientific Calculator"/>
    <n v="32.984999999999999"/>
    <n v="3"/>
    <n v="0.5"/>
    <n v="-1.9791000000000025"/>
    <s v="NO"/>
    <n v="49.477499999999999"/>
    <n v="49.477499999999999"/>
    <n v="1"/>
  </r>
  <r>
    <n v="5760"/>
    <s v="US-2016-111528"/>
    <x v="945"/>
    <d v="2016-12-30T00:00:00"/>
    <x v="3"/>
    <x v="655"/>
    <x v="655"/>
    <x v="2"/>
    <x v="0"/>
    <x v="1"/>
    <x v="1"/>
    <n v="90032"/>
    <x v="1"/>
    <s v="OFF-ST-10001526"/>
    <x v="1"/>
    <x v="4"/>
    <s v="Iceberg Mobile Mega Data/Printer Cart "/>
    <n v="481.32"/>
    <n v="4"/>
    <n v="0"/>
    <n v="125.14319999999998"/>
    <s v="Yes"/>
    <n v="0"/>
    <n v="1925.28"/>
    <n v="0"/>
  </r>
  <r>
    <n v="5761"/>
    <s v="US-2016-111528"/>
    <x v="945"/>
    <d v="2016-12-30T00:00:00"/>
    <x v="3"/>
    <x v="655"/>
    <x v="655"/>
    <x v="2"/>
    <x v="0"/>
    <x v="1"/>
    <x v="1"/>
    <n v="90032"/>
    <x v="1"/>
    <s v="OFF-BI-10002194"/>
    <x v="1"/>
    <x v="8"/>
    <s v="Cardinal Hold-It CD Pocket"/>
    <n v="6.3840000000000003"/>
    <n v="1"/>
    <n v="0.2"/>
    <n v="2.1546000000000003"/>
    <s v="Yes"/>
    <n v="1.2768000000000002"/>
    <n v="5.1072000000000006"/>
    <n v="0"/>
  </r>
  <r>
    <n v="5762"/>
    <s v="CA-2017-158169"/>
    <x v="801"/>
    <d v="2017-08-15T00:00:00"/>
    <x v="2"/>
    <x v="594"/>
    <x v="594"/>
    <x v="0"/>
    <x v="0"/>
    <x v="453"/>
    <x v="1"/>
    <n v="92630"/>
    <x v="1"/>
    <s v="OFF-AP-10000828"/>
    <x v="1"/>
    <x v="9"/>
    <s v="Avanti 4.4 Cu. Ft. Refrigerator"/>
    <n v="542.93999999999994"/>
    <n v="3"/>
    <n v="0"/>
    <n v="152.02319999999997"/>
    <s v="NO"/>
    <n v="0"/>
    <n v="1628.8199999999997"/>
    <n v="3"/>
  </r>
  <r>
    <n v="5763"/>
    <s v="CA-2017-158169"/>
    <x v="801"/>
    <d v="2017-08-15T00:00:00"/>
    <x v="2"/>
    <x v="594"/>
    <x v="594"/>
    <x v="0"/>
    <x v="0"/>
    <x v="453"/>
    <x v="1"/>
    <n v="92630"/>
    <x v="1"/>
    <s v="FUR-FU-10001473"/>
    <x v="0"/>
    <x v="5"/>
    <s v="DAX Wood Document Frame"/>
    <n v="54.92"/>
    <n v="4"/>
    <n v="0"/>
    <n v="19.7712"/>
    <s v="NO"/>
    <n v="0"/>
    <n v="219.68"/>
    <n v="3"/>
  </r>
  <r>
    <n v="5764"/>
    <s v="CA-2015-162047"/>
    <x v="502"/>
    <d v="2015-11-05T00:00:00"/>
    <x v="2"/>
    <x v="92"/>
    <x v="92"/>
    <x v="1"/>
    <x v="0"/>
    <x v="85"/>
    <x v="15"/>
    <n v="11561"/>
    <x v="3"/>
    <s v="FUR-CH-10004983"/>
    <x v="0"/>
    <x v="1"/>
    <s v="Office Star - Mid Back Dual function Ergonomic High Back Chair with 2-Way Adjustable Arms"/>
    <n v="1448.8200000000002"/>
    <n v="10"/>
    <n v="0.1"/>
    <n v="209.27399999999992"/>
    <s v="NO"/>
    <n v="1448.8200000000002"/>
    <n v="13039.380000000001"/>
    <n v="2"/>
  </r>
  <r>
    <n v="5765"/>
    <s v="CA-2015-117772"/>
    <x v="229"/>
    <d v="2015-09-12T00:00:00"/>
    <x v="0"/>
    <x v="430"/>
    <x v="430"/>
    <x v="0"/>
    <x v="0"/>
    <x v="4"/>
    <x v="4"/>
    <n v="98103"/>
    <x v="1"/>
    <s v="OFF-ST-10003994"/>
    <x v="1"/>
    <x v="4"/>
    <s v="Belkin 19&quot; Center-Weighted Shelf, Gray"/>
    <n v="353.88"/>
    <n v="6"/>
    <n v="0"/>
    <n v="17.693999999999988"/>
    <s v="NO"/>
    <n v="0"/>
    <n v="2123.2799999999997"/>
    <n v="2"/>
  </r>
  <r>
    <n v="5766"/>
    <s v="US-2014-126340"/>
    <x v="1068"/>
    <d v="2014-11-14T00:00:00"/>
    <x v="1"/>
    <x v="12"/>
    <x v="12"/>
    <x v="0"/>
    <x v="0"/>
    <x v="454"/>
    <x v="1"/>
    <n v="96003"/>
    <x v="1"/>
    <s v="TEC-PH-10004447"/>
    <x v="2"/>
    <x v="7"/>
    <s v="Toshiba IPT2010-SD IP Telephone"/>
    <n v="333.57600000000002"/>
    <n v="3"/>
    <n v="0.2"/>
    <n v="25.018199999999993"/>
    <s v="NO"/>
    <n v="200.14560000000003"/>
    <n v="800.58240000000001"/>
    <n v="6"/>
  </r>
  <r>
    <n v="5767"/>
    <s v="CA-2016-149685"/>
    <x v="750"/>
    <d v="2016-10-15T00:00:00"/>
    <x v="1"/>
    <x v="327"/>
    <x v="327"/>
    <x v="2"/>
    <x v="0"/>
    <x v="52"/>
    <x v="5"/>
    <n v="78207"/>
    <x v="2"/>
    <s v="OFF-LA-10004545"/>
    <x v="1"/>
    <x v="2"/>
    <s v="Avery 50"/>
    <n v="60.144000000000005"/>
    <n v="6"/>
    <n v="0.2"/>
    <n v="20.298599999999993"/>
    <s v="NO"/>
    <n v="72.172800000000009"/>
    <n v="288.69120000000004"/>
    <n v="7"/>
  </r>
  <r>
    <n v="5768"/>
    <s v="CA-2017-126396"/>
    <x v="565"/>
    <d v="2017-09-12T00:00:00"/>
    <x v="0"/>
    <x v="753"/>
    <x v="753"/>
    <x v="1"/>
    <x v="0"/>
    <x v="12"/>
    <x v="5"/>
    <n v="77070"/>
    <x v="2"/>
    <s v="TEC-AC-10003116"/>
    <x v="2"/>
    <x v="11"/>
    <s v="Memorex Froggy Flash Drive 8 GB"/>
    <n v="85.2"/>
    <n v="6"/>
    <n v="0.2"/>
    <n v="20.234999999999996"/>
    <s v="NO"/>
    <n v="102.24000000000001"/>
    <n v="408.96000000000004"/>
    <n v="4"/>
  </r>
  <r>
    <n v="5769"/>
    <s v="CA-2015-154900"/>
    <x v="1069"/>
    <d v="2015-03-01T00:00:00"/>
    <x v="1"/>
    <x v="286"/>
    <x v="286"/>
    <x v="0"/>
    <x v="0"/>
    <x v="273"/>
    <x v="31"/>
    <n v="1453"/>
    <x v="3"/>
    <s v="OFF-LA-10001641"/>
    <x v="1"/>
    <x v="2"/>
    <s v="Avery 518"/>
    <n v="3.15"/>
    <n v="1"/>
    <n v="0"/>
    <n v="1.512"/>
    <s v="NO"/>
    <n v="0"/>
    <n v="3.15"/>
    <n v="4"/>
  </r>
  <r>
    <n v="5770"/>
    <s v="CA-2015-154900"/>
    <x v="1069"/>
    <d v="2015-03-01T00:00:00"/>
    <x v="1"/>
    <x v="286"/>
    <x v="286"/>
    <x v="0"/>
    <x v="0"/>
    <x v="273"/>
    <x v="31"/>
    <n v="1453"/>
    <x v="3"/>
    <s v="OFF-PA-10002377"/>
    <x v="1"/>
    <x v="10"/>
    <s v="Adams Telephone Message Book W/Dividers/Space For Phone Numbers, 5 1/4&quot;X8 1/2&quot;, 200/Messages"/>
    <n v="22.72"/>
    <n v="4"/>
    <n v="0"/>
    <n v="10.223999999999998"/>
    <s v="NO"/>
    <n v="0"/>
    <n v="90.88"/>
    <n v="4"/>
  </r>
  <r>
    <n v="5771"/>
    <s v="CA-2015-103835"/>
    <x v="496"/>
    <d v="2015-09-28T00:00:00"/>
    <x v="1"/>
    <x v="464"/>
    <x v="464"/>
    <x v="1"/>
    <x v="0"/>
    <x v="1"/>
    <x v="1"/>
    <n v="90032"/>
    <x v="1"/>
    <s v="FUR-FU-10000010"/>
    <x v="0"/>
    <x v="5"/>
    <s v="DAX Value U-Channel Document Frames, Easel Back"/>
    <n v="14.91"/>
    <n v="3"/>
    <n v="0"/>
    <n v="4.6220999999999997"/>
    <s v="NO"/>
    <n v="0"/>
    <n v="44.730000000000004"/>
    <n v="4"/>
  </r>
  <r>
    <n v="5772"/>
    <s v="CA-2015-103835"/>
    <x v="496"/>
    <d v="2015-09-28T00:00:00"/>
    <x v="1"/>
    <x v="464"/>
    <x v="464"/>
    <x v="1"/>
    <x v="0"/>
    <x v="1"/>
    <x v="1"/>
    <n v="90032"/>
    <x v="1"/>
    <s v="OFF-AP-10002651"/>
    <x v="1"/>
    <x v="9"/>
    <s v="Hoover Upright Vacuum With Dirt Cup"/>
    <n v="1158.1199999999999"/>
    <n v="4"/>
    <n v="0"/>
    <n v="335.85479999999984"/>
    <s v="NO"/>
    <n v="0"/>
    <n v="4632.4799999999996"/>
    <n v="4"/>
  </r>
  <r>
    <n v="5773"/>
    <s v="CA-2015-158939"/>
    <x v="650"/>
    <d v="2015-12-01T00:00:00"/>
    <x v="1"/>
    <x v="105"/>
    <x v="105"/>
    <x v="1"/>
    <x v="0"/>
    <x v="24"/>
    <x v="25"/>
    <n v="65807"/>
    <x v="2"/>
    <s v="TEC-CO-10002313"/>
    <x v="2"/>
    <x v="16"/>
    <s v="Canon PC1080F Personal Copier"/>
    <n v="599.99"/>
    <n v="1"/>
    <n v="0"/>
    <n v="233.99610000000001"/>
    <s v="NO"/>
    <n v="0"/>
    <n v="599.99"/>
    <n v="5"/>
  </r>
  <r>
    <n v="5774"/>
    <s v="CA-2016-117408"/>
    <x v="1070"/>
    <d v="2016-09-06T00:00:00"/>
    <x v="1"/>
    <x v="236"/>
    <x v="236"/>
    <x v="0"/>
    <x v="0"/>
    <x v="435"/>
    <x v="5"/>
    <n v="76706"/>
    <x v="2"/>
    <s v="OFF-ST-10001580"/>
    <x v="1"/>
    <x v="4"/>
    <s v="Super Decoflex Portable Personal File"/>
    <n v="23.968000000000004"/>
    <n v="2"/>
    <n v="0.2"/>
    <n v="2.3967999999999989"/>
    <s v="NO"/>
    <n v="9.5872000000000011"/>
    <n v="38.348800000000004"/>
    <n v="6"/>
  </r>
  <r>
    <n v="5775"/>
    <s v="CA-2016-142398"/>
    <x v="408"/>
    <d v="2016-04-16T00:00:00"/>
    <x v="1"/>
    <x v="443"/>
    <x v="443"/>
    <x v="0"/>
    <x v="0"/>
    <x v="1"/>
    <x v="1"/>
    <n v="90036"/>
    <x v="1"/>
    <s v="FUR-CH-10001545"/>
    <x v="0"/>
    <x v="1"/>
    <s v="Hon Comfortask Task/Swivel Chairs"/>
    <n v="638.28800000000012"/>
    <n v="7"/>
    <n v="0.2"/>
    <n v="-31.914400000000015"/>
    <s v="Yes"/>
    <n v="893.60320000000013"/>
    <n v="3574.4128000000005"/>
    <n v="4"/>
  </r>
  <r>
    <n v="5776"/>
    <s v="CA-2016-142398"/>
    <x v="408"/>
    <d v="2016-04-16T00:00:00"/>
    <x v="1"/>
    <x v="443"/>
    <x v="443"/>
    <x v="0"/>
    <x v="0"/>
    <x v="1"/>
    <x v="1"/>
    <n v="90036"/>
    <x v="1"/>
    <s v="OFF-BI-10004826"/>
    <x v="1"/>
    <x v="8"/>
    <s v="JM Magazine Binder"/>
    <n v="13.208000000000002"/>
    <n v="1"/>
    <n v="0.2"/>
    <n v="4.6228000000000007"/>
    <s v="Yes"/>
    <n v="2.6416000000000004"/>
    <n v="10.566400000000002"/>
    <n v="4"/>
  </r>
  <r>
    <n v="5777"/>
    <s v="CA-2016-105277"/>
    <x v="429"/>
    <d v="2016-12-08T00:00:00"/>
    <x v="1"/>
    <x v="215"/>
    <x v="215"/>
    <x v="0"/>
    <x v="0"/>
    <x v="109"/>
    <x v="15"/>
    <n v="13021"/>
    <x v="3"/>
    <s v="OFF-BI-10000301"/>
    <x v="1"/>
    <x v="8"/>
    <s v="GBC Instant Report Kit"/>
    <n v="15.528"/>
    <n v="3"/>
    <n v="0.2"/>
    <n v="5.8230000000000004"/>
    <s v="NO"/>
    <n v="9.3168000000000006"/>
    <n v="37.267200000000003"/>
    <n v="4"/>
  </r>
  <r>
    <n v="5778"/>
    <s v="CA-2016-112060"/>
    <x v="429"/>
    <d v="2016-12-09T00:00:00"/>
    <x v="1"/>
    <x v="446"/>
    <x v="446"/>
    <x v="0"/>
    <x v="0"/>
    <x v="8"/>
    <x v="1"/>
    <n v="94109"/>
    <x v="1"/>
    <s v="OFF-PA-10000994"/>
    <x v="1"/>
    <x v="10"/>
    <s v="Xerox 1915"/>
    <n v="104.85"/>
    <n v="1"/>
    <n v="0"/>
    <n v="50.327999999999996"/>
    <s v="NO"/>
    <n v="0"/>
    <n v="104.85"/>
    <n v="5"/>
  </r>
  <r>
    <n v="5779"/>
    <s v="CA-2014-105270"/>
    <x v="7"/>
    <d v="2014-11-18T00:00:00"/>
    <x v="1"/>
    <x v="275"/>
    <x v="275"/>
    <x v="0"/>
    <x v="0"/>
    <x v="1"/>
    <x v="1"/>
    <n v="90008"/>
    <x v="1"/>
    <s v="OFF-AR-10003156"/>
    <x v="1"/>
    <x v="6"/>
    <s v="50 Colored Long Pencils"/>
    <n v="30.48"/>
    <n v="3"/>
    <n v="0"/>
    <n v="7.9248000000000012"/>
    <s v="Yes"/>
    <n v="0"/>
    <n v="91.44"/>
    <n v="7"/>
  </r>
  <r>
    <n v="5780"/>
    <s v="CA-2014-105270"/>
    <x v="7"/>
    <d v="2014-11-18T00:00:00"/>
    <x v="1"/>
    <x v="275"/>
    <x v="275"/>
    <x v="0"/>
    <x v="0"/>
    <x v="1"/>
    <x v="1"/>
    <n v="90008"/>
    <x v="1"/>
    <s v="FUR-CH-10000988"/>
    <x v="0"/>
    <x v="1"/>
    <s v="Hon Olson Stacker Stools"/>
    <n v="112.64800000000001"/>
    <n v="1"/>
    <n v="0.2"/>
    <n v="11.264799999999997"/>
    <s v="Yes"/>
    <n v="22.529600000000002"/>
    <n v="90.118400000000008"/>
    <n v="7"/>
  </r>
  <r>
    <n v="5781"/>
    <s v="US-2015-159513"/>
    <x v="788"/>
    <d v="2015-04-09T00:00:00"/>
    <x v="1"/>
    <x v="479"/>
    <x v="479"/>
    <x v="0"/>
    <x v="0"/>
    <x v="1"/>
    <x v="1"/>
    <n v="90049"/>
    <x v="1"/>
    <s v="TEC-MA-10003329"/>
    <x v="2"/>
    <x v="15"/>
    <s v="Vtech AT&amp;T CL2940 Corded Speakerphone, Black"/>
    <n v="71.975999999999999"/>
    <n v="3"/>
    <n v="0.2"/>
    <n v="24.291899999999998"/>
    <s v="NO"/>
    <n v="43.185600000000001"/>
    <n v="172.7424"/>
    <n v="7"/>
  </r>
  <r>
    <n v="5782"/>
    <s v="CA-2015-155586"/>
    <x v="295"/>
    <d v="2015-12-16T00:00:00"/>
    <x v="0"/>
    <x v="190"/>
    <x v="190"/>
    <x v="0"/>
    <x v="0"/>
    <x v="455"/>
    <x v="1"/>
    <n v="95928"/>
    <x v="1"/>
    <s v="OFF-AR-10001547"/>
    <x v="1"/>
    <x v="6"/>
    <s v="Newell 311"/>
    <n v="2.21"/>
    <n v="1"/>
    <n v="0"/>
    <n v="0.59670000000000001"/>
    <s v="NO"/>
    <n v="0"/>
    <n v="2.21"/>
    <n v="4"/>
  </r>
  <r>
    <n v="5783"/>
    <s v="CA-2015-155586"/>
    <x v="295"/>
    <d v="2015-12-16T00:00:00"/>
    <x v="0"/>
    <x v="190"/>
    <x v="190"/>
    <x v="0"/>
    <x v="0"/>
    <x v="455"/>
    <x v="1"/>
    <n v="95928"/>
    <x v="1"/>
    <s v="OFF-EN-10003072"/>
    <x v="1"/>
    <x v="12"/>
    <s v="Peel &amp; Seel Envelopes"/>
    <n v="15.52"/>
    <n v="4"/>
    <n v="0"/>
    <n v="7.4496000000000002"/>
    <s v="NO"/>
    <n v="0"/>
    <n v="62.08"/>
    <n v="4"/>
  </r>
  <r>
    <n v="5784"/>
    <s v="CA-2015-155586"/>
    <x v="295"/>
    <d v="2015-12-16T00:00:00"/>
    <x v="0"/>
    <x v="190"/>
    <x v="190"/>
    <x v="0"/>
    <x v="0"/>
    <x v="455"/>
    <x v="1"/>
    <n v="95928"/>
    <x v="1"/>
    <s v="OFF-PA-10000726"/>
    <x v="1"/>
    <x v="10"/>
    <s v="Black Print Carbonless Snap-Off Rapid Letter, 8 1/2&quot; x 7&quot;"/>
    <n v="36.44"/>
    <n v="4"/>
    <n v="0"/>
    <n v="16.397999999999996"/>
    <s v="NO"/>
    <n v="0"/>
    <n v="145.76"/>
    <n v="4"/>
  </r>
  <r>
    <n v="5785"/>
    <s v="CA-2017-141117"/>
    <x v="280"/>
    <d v="2017-10-08T00:00:00"/>
    <x v="1"/>
    <x v="765"/>
    <x v="765"/>
    <x v="0"/>
    <x v="0"/>
    <x v="24"/>
    <x v="21"/>
    <n v="97477"/>
    <x v="1"/>
    <s v="FUR-BO-10001972"/>
    <x v="0"/>
    <x v="0"/>
    <s v="O'Sullivan 4-Shelf Bookcase in Odessa Pine"/>
    <n v="217.76400000000001"/>
    <n v="6"/>
    <n v="0.7"/>
    <n v="-384.71640000000002"/>
    <s v="NO"/>
    <n v="914.60879999999997"/>
    <n v="391.97520000000009"/>
    <n v="6"/>
  </r>
  <r>
    <n v="5786"/>
    <s v="CA-2017-141117"/>
    <x v="280"/>
    <d v="2017-10-08T00:00:00"/>
    <x v="1"/>
    <x v="765"/>
    <x v="765"/>
    <x v="0"/>
    <x v="0"/>
    <x v="24"/>
    <x v="21"/>
    <n v="97477"/>
    <x v="1"/>
    <s v="OFF-SU-10004664"/>
    <x v="1"/>
    <x v="14"/>
    <s v="Acme Softgrip Scissors"/>
    <n v="39.072000000000003"/>
    <n v="6"/>
    <n v="0.2"/>
    <n v="4.3955999999999982"/>
    <s v="NO"/>
    <n v="46.886400000000009"/>
    <n v="187.54560000000001"/>
    <n v="6"/>
  </r>
  <r>
    <n v="5787"/>
    <s v="CA-2017-141117"/>
    <x v="280"/>
    <d v="2017-10-08T00:00:00"/>
    <x v="1"/>
    <x v="765"/>
    <x v="765"/>
    <x v="0"/>
    <x v="0"/>
    <x v="24"/>
    <x v="21"/>
    <n v="97477"/>
    <x v="1"/>
    <s v="OFF-BI-10003676"/>
    <x v="1"/>
    <x v="8"/>
    <s v="GBC Standard Recycled Report Covers, Clear Plastic Sheets"/>
    <n v="22.638000000000002"/>
    <n v="7"/>
    <n v="0.7"/>
    <n v="-16.601199999999999"/>
    <s v="NO"/>
    <n v="110.92619999999999"/>
    <n v="47.539800000000014"/>
    <n v="6"/>
  </r>
  <r>
    <n v="5788"/>
    <s v="CA-2017-141117"/>
    <x v="280"/>
    <d v="2017-10-08T00:00:00"/>
    <x v="1"/>
    <x v="765"/>
    <x v="765"/>
    <x v="0"/>
    <x v="0"/>
    <x v="24"/>
    <x v="21"/>
    <n v="97477"/>
    <x v="1"/>
    <s v="OFF-AR-10003727"/>
    <x v="1"/>
    <x v="6"/>
    <s v="Berol Giant Pencil Sharpener"/>
    <n v="95.143999999999991"/>
    <n v="7"/>
    <n v="0.2"/>
    <n v="10.703699999999987"/>
    <s v="NO"/>
    <n v="133.20159999999998"/>
    <n v="532.80639999999994"/>
    <n v="6"/>
  </r>
  <r>
    <n v="5789"/>
    <s v="CA-2017-115070"/>
    <x v="318"/>
    <d v="2017-04-14T00:00:00"/>
    <x v="0"/>
    <x v="769"/>
    <x v="769"/>
    <x v="1"/>
    <x v="0"/>
    <x v="108"/>
    <x v="2"/>
    <n v="32216"/>
    <x v="0"/>
    <s v="FUR-FU-10003829"/>
    <x v="0"/>
    <x v="5"/>
    <s v="Stackable Trays"/>
    <n v="12.320000000000002"/>
    <n v="5"/>
    <n v="0.2"/>
    <n v="1.8479999999999985"/>
    <s v="NO"/>
    <n v="12.320000000000002"/>
    <n v="49.280000000000008"/>
    <n v="4"/>
  </r>
  <r>
    <n v="5790"/>
    <s v="CA-2017-115070"/>
    <x v="318"/>
    <d v="2017-04-14T00:00:00"/>
    <x v="0"/>
    <x v="769"/>
    <x v="769"/>
    <x v="1"/>
    <x v="0"/>
    <x v="108"/>
    <x v="2"/>
    <n v="32216"/>
    <x v="0"/>
    <s v="OFF-BI-10003712"/>
    <x v="1"/>
    <x v="8"/>
    <s v="Acco Pressboard Covers with Storage Hooks, 14 7/8&quot; x 11&quot;, Light Blue"/>
    <n v="4.4190000000000005"/>
    <n v="3"/>
    <n v="0.7"/>
    <n v="-3.0933000000000002"/>
    <s v="NO"/>
    <n v="9.2798999999999996"/>
    <n v="3.9771000000000019"/>
    <n v="4"/>
  </r>
  <r>
    <n v="5791"/>
    <s v="CA-2017-140186"/>
    <x v="365"/>
    <d v="2017-10-02T00:00:00"/>
    <x v="2"/>
    <x v="310"/>
    <x v="310"/>
    <x v="0"/>
    <x v="0"/>
    <x v="329"/>
    <x v="1"/>
    <n v="93309"/>
    <x v="1"/>
    <s v="OFF-FA-10002280"/>
    <x v="1"/>
    <x v="13"/>
    <s v="Advantus Plastic Paper Clips"/>
    <n v="35"/>
    <n v="7"/>
    <n v="0"/>
    <n v="16.8"/>
    <s v="Yes"/>
    <n v="0"/>
    <n v="245"/>
    <n v="3"/>
  </r>
  <r>
    <n v="5792"/>
    <s v="CA-2017-140186"/>
    <x v="365"/>
    <d v="2017-10-02T00:00:00"/>
    <x v="2"/>
    <x v="310"/>
    <x v="310"/>
    <x v="0"/>
    <x v="0"/>
    <x v="329"/>
    <x v="1"/>
    <n v="93309"/>
    <x v="1"/>
    <s v="FUR-CH-10002961"/>
    <x v="0"/>
    <x v="1"/>
    <s v="Leather Task Chair, Black"/>
    <n v="72.784000000000006"/>
    <n v="1"/>
    <n v="0.2"/>
    <n v="0"/>
    <s v="Yes"/>
    <n v="14.556800000000003"/>
    <n v="58.227200000000003"/>
    <n v="3"/>
  </r>
  <r>
    <n v="5793"/>
    <s v="CA-2017-140186"/>
    <x v="365"/>
    <d v="2017-10-02T00:00:00"/>
    <x v="2"/>
    <x v="310"/>
    <x v="310"/>
    <x v="0"/>
    <x v="0"/>
    <x v="329"/>
    <x v="1"/>
    <n v="93309"/>
    <x v="1"/>
    <s v="OFF-AP-10002578"/>
    <x v="1"/>
    <x v="9"/>
    <s v="Fellowes Premier Superior Surge Suppressor, 10-Outlet, With Phone and Remote"/>
    <n v="97.84"/>
    <n v="2"/>
    <n v="0"/>
    <n v="25.438400000000001"/>
    <s v="Yes"/>
    <n v="0"/>
    <n v="195.68"/>
    <n v="3"/>
  </r>
  <r>
    <n v="5794"/>
    <s v="CA-2017-140186"/>
    <x v="365"/>
    <d v="2017-10-02T00:00:00"/>
    <x v="2"/>
    <x v="310"/>
    <x v="310"/>
    <x v="0"/>
    <x v="0"/>
    <x v="329"/>
    <x v="1"/>
    <n v="93309"/>
    <x v="1"/>
    <s v="FUR-FU-10004848"/>
    <x v="0"/>
    <x v="5"/>
    <s v="Howard Miller 13-3/4&quot; Diameter Brushed Chrome Round Wall Clock"/>
    <n v="51.75"/>
    <n v="1"/>
    <n v="0"/>
    <n v="15.524999999999999"/>
    <s v="Yes"/>
    <n v="0"/>
    <n v="51.75"/>
    <n v="3"/>
  </r>
  <r>
    <n v="5795"/>
    <s v="CA-2017-140186"/>
    <x v="365"/>
    <d v="2017-10-02T00:00:00"/>
    <x v="2"/>
    <x v="310"/>
    <x v="310"/>
    <x v="0"/>
    <x v="0"/>
    <x v="329"/>
    <x v="1"/>
    <n v="93309"/>
    <x v="1"/>
    <s v="OFF-BI-10003364"/>
    <x v="1"/>
    <x v="8"/>
    <s v="Binding Machine Supplies"/>
    <n v="46.672000000000004"/>
    <n v="2"/>
    <n v="0.2"/>
    <n v="16.3352"/>
    <s v="Yes"/>
    <n v="18.668800000000001"/>
    <n v="74.675200000000004"/>
    <n v="3"/>
  </r>
  <r>
    <n v="5796"/>
    <s v="CA-2014-124856"/>
    <x v="411"/>
    <d v="2014-10-03T00:00:00"/>
    <x v="0"/>
    <x v="436"/>
    <x v="436"/>
    <x v="0"/>
    <x v="0"/>
    <x v="20"/>
    <x v="15"/>
    <n v="10011"/>
    <x v="3"/>
    <s v="OFF-ST-10002615"/>
    <x v="1"/>
    <x v="4"/>
    <s v="Dual Level, Single-Width Filing Carts"/>
    <n v="1395.54"/>
    <n v="9"/>
    <n v="0"/>
    <n v="362.84040000000005"/>
    <s v="NO"/>
    <n v="0"/>
    <n v="12559.86"/>
    <n v="4"/>
  </r>
  <r>
    <n v="5797"/>
    <s v="CA-2014-124856"/>
    <x v="411"/>
    <d v="2014-10-03T00:00:00"/>
    <x v="0"/>
    <x v="436"/>
    <x v="436"/>
    <x v="0"/>
    <x v="0"/>
    <x v="20"/>
    <x v="15"/>
    <n v="10011"/>
    <x v="3"/>
    <s v="FUR-FU-10000521"/>
    <x v="0"/>
    <x v="5"/>
    <s v="Seth Thomas 14&quot; Putty-Colored Wall Clock"/>
    <n v="117.36"/>
    <n v="4"/>
    <n v="0"/>
    <n v="36.381599999999992"/>
    <s v="NO"/>
    <n v="0"/>
    <n v="469.44"/>
    <n v="4"/>
  </r>
  <r>
    <n v="5798"/>
    <s v="CA-2014-124856"/>
    <x v="411"/>
    <d v="2014-10-03T00:00:00"/>
    <x v="0"/>
    <x v="436"/>
    <x v="436"/>
    <x v="0"/>
    <x v="0"/>
    <x v="20"/>
    <x v="15"/>
    <n v="10011"/>
    <x v="3"/>
    <s v="OFF-LA-10000121"/>
    <x v="1"/>
    <x v="2"/>
    <s v="Avery 48"/>
    <n v="18.899999999999999"/>
    <n v="3"/>
    <n v="0"/>
    <n v="8.6939999999999991"/>
    <s v="NO"/>
    <n v="0"/>
    <n v="56.699999999999996"/>
    <n v="4"/>
  </r>
  <r>
    <n v="5799"/>
    <s v="CA-2014-124856"/>
    <x v="411"/>
    <d v="2014-10-03T00:00:00"/>
    <x v="0"/>
    <x v="436"/>
    <x v="436"/>
    <x v="0"/>
    <x v="0"/>
    <x v="20"/>
    <x v="15"/>
    <n v="10011"/>
    <x v="3"/>
    <s v="OFF-PA-10001289"/>
    <x v="1"/>
    <x v="10"/>
    <s v="White Computer Printout Paper by Universal"/>
    <n v="77.52"/>
    <n v="2"/>
    <n v="0"/>
    <n v="37.9848"/>
    <s v="NO"/>
    <n v="0"/>
    <n v="155.04"/>
    <n v="4"/>
  </r>
  <r>
    <n v="5800"/>
    <s v="CA-2014-166716"/>
    <x v="1071"/>
    <d v="2014-08-25T00:00:00"/>
    <x v="0"/>
    <x v="257"/>
    <x v="257"/>
    <x v="0"/>
    <x v="0"/>
    <x v="22"/>
    <x v="10"/>
    <n v="60610"/>
    <x v="2"/>
    <s v="FUR-CH-10004495"/>
    <x v="0"/>
    <x v="1"/>
    <s v="Global Leather and Oak Executive Chair, Black"/>
    <n v="421.37200000000001"/>
    <n v="2"/>
    <n v="0.3"/>
    <n v="-6.0196000000000538"/>
    <s v="NO"/>
    <n v="252.82319999999999"/>
    <n v="589.9208000000001"/>
    <n v="5"/>
  </r>
  <r>
    <n v="5801"/>
    <s v="CA-2014-123225"/>
    <x v="384"/>
    <d v="2014-07-14T00:00:00"/>
    <x v="2"/>
    <x v="438"/>
    <x v="438"/>
    <x v="0"/>
    <x v="0"/>
    <x v="236"/>
    <x v="5"/>
    <n v="79907"/>
    <x v="2"/>
    <s v="TEC-PH-10000895"/>
    <x v="2"/>
    <x v="7"/>
    <s v="Polycom VVX 310 VoIP phone"/>
    <n v="575.96800000000007"/>
    <n v="4"/>
    <n v="0.2"/>
    <n v="43.197600000000023"/>
    <s v="Yes"/>
    <n v="460.77440000000007"/>
    <n v="1843.0976000000003"/>
    <n v="3"/>
  </r>
  <r>
    <n v="5802"/>
    <s v="CA-2014-123225"/>
    <x v="384"/>
    <d v="2014-07-14T00:00:00"/>
    <x v="2"/>
    <x v="438"/>
    <x v="438"/>
    <x v="0"/>
    <x v="0"/>
    <x v="236"/>
    <x v="5"/>
    <n v="79907"/>
    <x v="2"/>
    <s v="OFF-PA-10000552"/>
    <x v="1"/>
    <x v="10"/>
    <s v="Xerox 200"/>
    <n v="10.368000000000002"/>
    <n v="2"/>
    <n v="0.2"/>
    <n v="3.6288"/>
    <s v="Yes"/>
    <n v="4.1472000000000007"/>
    <n v="16.588800000000003"/>
    <n v="3"/>
  </r>
  <r>
    <n v="5803"/>
    <s v="CA-2015-163440"/>
    <x v="204"/>
    <d v="2015-03-24T00:00:00"/>
    <x v="2"/>
    <x v="76"/>
    <x v="76"/>
    <x v="0"/>
    <x v="0"/>
    <x v="302"/>
    <x v="1"/>
    <n v="91360"/>
    <x v="1"/>
    <s v="TEC-PH-10000376"/>
    <x v="2"/>
    <x v="7"/>
    <s v="Square Credit Card Reader"/>
    <n v="15.984000000000002"/>
    <n v="2"/>
    <n v="0.2"/>
    <n v="1.1988000000000003"/>
    <s v="NO"/>
    <n v="6.3936000000000011"/>
    <n v="25.574400000000004"/>
    <n v="2"/>
  </r>
  <r>
    <n v="5804"/>
    <s v="US-2017-106796"/>
    <x v="605"/>
    <d v="2017-05-19T00:00:00"/>
    <x v="1"/>
    <x v="655"/>
    <x v="655"/>
    <x v="2"/>
    <x v="0"/>
    <x v="24"/>
    <x v="24"/>
    <n v="45503"/>
    <x v="3"/>
    <s v="OFF-AR-10003504"/>
    <x v="1"/>
    <x v="6"/>
    <s v="Newell 347"/>
    <n v="10.272000000000002"/>
    <n v="3"/>
    <n v="0.2"/>
    <n v="1.1555999999999984"/>
    <s v="NO"/>
    <n v="6.1632000000000016"/>
    <n v="24.652800000000006"/>
    <n v="7"/>
  </r>
  <r>
    <n v="5805"/>
    <s v="CA-2017-113873"/>
    <x v="38"/>
    <d v="2017-11-19T00:00:00"/>
    <x v="1"/>
    <x v="722"/>
    <x v="722"/>
    <x v="1"/>
    <x v="0"/>
    <x v="61"/>
    <x v="5"/>
    <n v="75220"/>
    <x v="2"/>
    <s v="OFF-ST-10000943"/>
    <x v="1"/>
    <x v="4"/>
    <s v="Eldon ProFile File 'N Store Portable File Tub Letter/Legal Size Black"/>
    <n v="61.792000000000002"/>
    <n v="4"/>
    <n v="0.2"/>
    <n v="6.1792000000000016"/>
    <s v="NO"/>
    <n v="49.433600000000006"/>
    <n v="197.73439999999999"/>
    <n v="6"/>
  </r>
  <r>
    <n v="5806"/>
    <s v="CA-2017-113873"/>
    <x v="38"/>
    <d v="2017-11-19T00:00:00"/>
    <x v="1"/>
    <x v="722"/>
    <x v="722"/>
    <x v="1"/>
    <x v="0"/>
    <x v="61"/>
    <x v="5"/>
    <n v="75220"/>
    <x v="2"/>
    <s v="FUR-BO-10003441"/>
    <x v="0"/>
    <x v="0"/>
    <s v="Bush Westfield Collection Bookcases, Fully Assembled"/>
    <n v="205.99919999999997"/>
    <n v="3"/>
    <n v="0.32"/>
    <n v="-27.264600000000016"/>
    <s v="NO"/>
    <n v="197.75923199999997"/>
    <n v="420.23836799999992"/>
    <n v="6"/>
  </r>
  <r>
    <n v="5807"/>
    <s v="CA-2016-149783"/>
    <x v="913"/>
    <d v="2016-09-07T00:00:00"/>
    <x v="0"/>
    <x v="111"/>
    <x v="111"/>
    <x v="0"/>
    <x v="0"/>
    <x v="289"/>
    <x v="18"/>
    <n v="37918"/>
    <x v="0"/>
    <s v="OFF-PA-10002195"/>
    <x v="1"/>
    <x v="10"/>
    <s v="RSVP Cards &amp; Envelopes, Blank White, 8-1/2&quot; X 11&quot;, 24 Cards/25 Envelopes/Set"/>
    <n v="12.192"/>
    <n v="3"/>
    <n v="0.2"/>
    <n v="4.1147999999999998"/>
    <s v="NO"/>
    <n v="7.3152000000000008"/>
    <n v="29.2608"/>
    <n v="3"/>
  </r>
  <r>
    <n v="5808"/>
    <s v="CA-2016-149783"/>
    <x v="913"/>
    <d v="2016-09-07T00:00:00"/>
    <x v="0"/>
    <x v="111"/>
    <x v="111"/>
    <x v="0"/>
    <x v="0"/>
    <x v="289"/>
    <x v="18"/>
    <n v="37918"/>
    <x v="0"/>
    <s v="OFF-AP-10001205"/>
    <x v="1"/>
    <x v="9"/>
    <s v="Belkin 5 Outlet SurgeMaster Power Centers"/>
    <n v="87.168000000000006"/>
    <n v="2"/>
    <n v="0.2"/>
    <n v="8.7168000000000063"/>
    <s v="NO"/>
    <n v="34.867200000000004"/>
    <n v="139.46880000000002"/>
    <n v="3"/>
  </r>
  <r>
    <n v="5809"/>
    <s v="CA-2016-149783"/>
    <x v="913"/>
    <d v="2016-09-07T00:00:00"/>
    <x v="0"/>
    <x v="111"/>
    <x v="111"/>
    <x v="0"/>
    <x v="0"/>
    <x v="289"/>
    <x v="18"/>
    <n v="37918"/>
    <x v="0"/>
    <s v="OFF-AR-10002987"/>
    <x v="1"/>
    <x v="6"/>
    <s v="Prismacolor Color Pencil Set"/>
    <n v="31.744"/>
    <n v="2"/>
    <n v="0.2"/>
    <n v="8.3328000000000024"/>
    <s v="NO"/>
    <n v="12.697600000000001"/>
    <n v="50.790399999999998"/>
    <n v="3"/>
  </r>
  <r>
    <n v="5810"/>
    <s v="CA-2016-125017"/>
    <x v="1072"/>
    <d v="2016-02-11T00:00:00"/>
    <x v="1"/>
    <x v="208"/>
    <x v="208"/>
    <x v="1"/>
    <x v="0"/>
    <x v="346"/>
    <x v="18"/>
    <n v="37421"/>
    <x v="0"/>
    <s v="FUR-FU-10000723"/>
    <x v="0"/>
    <x v="5"/>
    <s v="Deflect-o EconoMat Studded, No Bevel Mat for Low Pile Carpeting"/>
    <n v="132.22400000000002"/>
    <n v="4"/>
    <n v="0.2"/>
    <n v="-18.180799999999998"/>
    <s v="NO"/>
    <n v="105.77920000000002"/>
    <n v="423.11680000000007"/>
    <n v="5"/>
  </r>
  <r>
    <n v="5811"/>
    <s v="US-2015-163279"/>
    <x v="204"/>
    <d v="2015-03-26T00:00:00"/>
    <x v="1"/>
    <x v="251"/>
    <x v="251"/>
    <x v="1"/>
    <x v="0"/>
    <x v="70"/>
    <x v="1"/>
    <n v="92037"/>
    <x v="1"/>
    <s v="OFF-PA-10003127"/>
    <x v="1"/>
    <x v="10"/>
    <s v="Easy-staple paper"/>
    <n v="105.52"/>
    <n v="4"/>
    <n v="0"/>
    <n v="48.539199999999994"/>
    <s v="NO"/>
    <n v="0"/>
    <n v="422.08"/>
    <n v="4"/>
  </r>
  <r>
    <n v="5812"/>
    <s v="US-2015-163279"/>
    <x v="204"/>
    <d v="2015-03-26T00:00:00"/>
    <x v="1"/>
    <x v="251"/>
    <x v="251"/>
    <x v="1"/>
    <x v="0"/>
    <x v="70"/>
    <x v="1"/>
    <n v="92037"/>
    <x v="1"/>
    <s v="FUR-FU-10000747"/>
    <x v="0"/>
    <x v="5"/>
    <s v="Tenex B1-RE Series Chair Mats for Low Pile Carpets"/>
    <n v="91.96"/>
    <n v="2"/>
    <n v="0"/>
    <n v="15.633199999999988"/>
    <s v="NO"/>
    <n v="0"/>
    <n v="183.92"/>
    <n v="4"/>
  </r>
  <r>
    <n v="5813"/>
    <s v="US-2015-163279"/>
    <x v="204"/>
    <d v="2015-03-26T00:00:00"/>
    <x v="1"/>
    <x v="251"/>
    <x v="251"/>
    <x v="1"/>
    <x v="0"/>
    <x v="70"/>
    <x v="1"/>
    <n v="92037"/>
    <x v="1"/>
    <s v="TEC-PH-10001795"/>
    <x v="2"/>
    <x v="7"/>
    <s v="ClearOne CHATAttach 160 - speaker phone"/>
    <n v="1487.9760000000001"/>
    <n v="3"/>
    <n v="0.2"/>
    <n v="185.99699999999984"/>
    <s v="NO"/>
    <n v="892.78560000000004"/>
    <n v="3571.1423999999997"/>
    <n v="4"/>
  </r>
  <r>
    <n v="5814"/>
    <s v="CA-2015-150196"/>
    <x v="740"/>
    <d v="2015-07-03T00:00:00"/>
    <x v="2"/>
    <x v="256"/>
    <x v="256"/>
    <x v="2"/>
    <x v="0"/>
    <x v="20"/>
    <x v="15"/>
    <n v="10024"/>
    <x v="3"/>
    <s v="OFF-PA-10003797"/>
    <x v="1"/>
    <x v="10"/>
    <s v="Xerox 209"/>
    <n v="19.440000000000001"/>
    <n v="3"/>
    <n v="0"/>
    <n v="9.3312000000000008"/>
    <s v="NO"/>
    <n v="0"/>
    <n v="58.320000000000007"/>
    <n v="1"/>
  </r>
  <r>
    <n v="5815"/>
    <s v="US-2015-106495"/>
    <x v="925"/>
    <d v="2015-06-17T00:00:00"/>
    <x v="2"/>
    <x v="549"/>
    <x v="549"/>
    <x v="0"/>
    <x v="0"/>
    <x v="67"/>
    <x v="2"/>
    <n v="33614"/>
    <x v="0"/>
    <s v="TEC-AC-10002718"/>
    <x v="2"/>
    <x v="11"/>
    <s v="Belkin Standard 104 key USB Keyboard"/>
    <n v="11.672000000000001"/>
    <n v="1"/>
    <n v="0.2"/>
    <n v="-0.7295000000000007"/>
    <s v="NO"/>
    <n v="2.3344"/>
    <n v="9.3376000000000001"/>
    <n v="2"/>
  </r>
  <r>
    <n v="5816"/>
    <s v="CA-2014-124730"/>
    <x v="35"/>
    <d v="2014-11-26T00:00:00"/>
    <x v="3"/>
    <x v="201"/>
    <x v="201"/>
    <x v="0"/>
    <x v="0"/>
    <x v="456"/>
    <x v="15"/>
    <n v="13501"/>
    <x v="3"/>
    <s v="TEC-PH-10002170"/>
    <x v="2"/>
    <x v="7"/>
    <s v="ClearSounds CSC500 Amplified Spirit Phone Corded phone"/>
    <n v="279.95999999999998"/>
    <n v="4"/>
    <n v="0"/>
    <n v="78.388800000000003"/>
    <s v="NO"/>
    <n v="0"/>
    <n v="1119.8399999999999"/>
    <n v="0"/>
  </r>
  <r>
    <n v="5817"/>
    <s v="CA-2014-124730"/>
    <x v="35"/>
    <d v="2014-11-26T00:00:00"/>
    <x v="3"/>
    <x v="201"/>
    <x v="201"/>
    <x v="0"/>
    <x v="0"/>
    <x v="456"/>
    <x v="15"/>
    <n v="13501"/>
    <x v="3"/>
    <s v="OFF-BI-10001078"/>
    <x v="1"/>
    <x v="8"/>
    <s v="Acco PRESSTEX Data Binder with Storage Hooks, Dark Blue, 14 7/8&quot; X 11&quot;"/>
    <n v="12.912000000000001"/>
    <n v="3"/>
    <n v="0.2"/>
    <n v="4.6806000000000001"/>
    <s v="NO"/>
    <n v="7.7472000000000012"/>
    <n v="30.988800000000005"/>
    <n v="0"/>
  </r>
  <r>
    <n v="5818"/>
    <s v="CA-2014-124730"/>
    <x v="35"/>
    <d v="2014-11-26T00:00:00"/>
    <x v="3"/>
    <x v="201"/>
    <x v="201"/>
    <x v="0"/>
    <x v="0"/>
    <x v="456"/>
    <x v="15"/>
    <n v="13501"/>
    <x v="3"/>
    <s v="OFF-BI-10001031"/>
    <x v="1"/>
    <x v="8"/>
    <s v="Pressboard Data Binders by Wilson Jones"/>
    <n v="17.088000000000001"/>
    <n v="4"/>
    <n v="0.2"/>
    <n v="5.767199999999999"/>
    <s v="NO"/>
    <n v="13.670400000000001"/>
    <n v="54.681600000000003"/>
    <n v="0"/>
  </r>
  <r>
    <n v="5819"/>
    <s v="CA-2014-124730"/>
    <x v="35"/>
    <d v="2014-11-26T00:00:00"/>
    <x v="3"/>
    <x v="201"/>
    <x v="201"/>
    <x v="0"/>
    <x v="0"/>
    <x v="456"/>
    <x v="15"/>
    <n v="13501"/>
    <x v="3"/>
    <s v="OFF-LA-10001158"/>
    <x v="1"/>
    <x v="2"/>
    <s v="Avery Address/Shipping Labels for Typewriters, 4&quot; x 2&quot;"/>
    <n v="93.149999999999991"/>
    <n v="9"/>
    <n v="0"/>
    <n v="44.712000000000003"/>
    <s v="NO"/>
    <n v="0"/>
    <n v="838.34999999999991"/>
    <n v="0"/>
  </r>
  <r>
    <n v="5820"/>
    <s v="CA-2014-124730"/>
    <x v="35"/>
    <d v="2014-11-26T00:00:00"/>
    <x v="3"/>
    <x v="201"/>
    <x v="201"/>
    <x v="0"/>
    <x v="0"/>
    <x v="456"/>
    <x v="15"/>
    <n v="13501"/>
    <x v="3"/>
    <s v="OFF-LA-10001613"/>
    <x v="1"/>
    <x v="2"/>
    <s v="Avery File Folder Labels"/>
    <n v="11.52"/>
    <n v="4"/>
    <n v="0"/>
    <n v="5.6448"/>
    <s v="NO"/>
    <n v="0"/>
    <n v="46.08"/>
    <n v="0"/>
  </r>
  <r>
    <n v="5821"/>
    <s v="CA-2017-117632"/>
    <x v="605"/>
    <d v="2017-05-18T00:00:00"/>
    <x v="1"/>
    <x v="728"/>
    <x v="728"/>
    <x v="1"/>
    <x v="0"/>
    <x v="8"/>
    <x v="1"/>
    <n v="94122"/>
    <x v="1"/>
    <s v="OFF-SU-10000157"/>
    <x v="1"/>
    <x v="14"/>
    <s v="Compact Automatic Electric Letter Opener"/>
    <n v="238.62"/>
    <n v="2"/>
    <n v="0"/>
    <n v="4.7724000000000046"/>
    <s v="NO"/>
    <n v="0"/>
    <n v="477.24"/>
    <n v="6"/>
  </r>
  <r>
    <n v="5822"/>
    <s v="CA-2017-117632"/>
    <x v="605"/>
    <d v="2017-05-18T00:00:00"/>
    <x v="1"/>
    <x v="728"/>
    <x v="728"/>
    <x v="1"/>
    <x v="0"/>
    <x v="8"/>
    <x v="1"/>
    <n v="94122"/>
    <x v="1"/>
    <s v="OFF-AP-10004868"/>
    <x v="1"/>
    <x v="9"/>
    <s v="Hoover Commercial Soft Guard Upright Vacuum And Disposable Filtration Bags"/>
    <n v="7.77"/>
    <n v="1"/>
    <n v="0"/>
    <n v="2.0979000000000001"/>
    <s v="NO"/>
    <n v="0"/>
    <n v="7.77"/>
    <n v="6"/>
  </r>
  <r>
    <n v="5823"/>
    <s v="CA-2017-117632"/>
    <x v="605"/>
    <d v="2017-05-18T00:00:00"/>
    <x v="1"/>
    <x v="728"/>
    <x v="728"/>
    <x v="1"/>
    <x v="0"/>
    <x v="8"/>
    <x v="1"/>
    <n v="94122"/>
    <x v="1"/>
    <s v="FUR-TA-10001520"/>
    <x v="0"/>
    <x v="3"/>
    <s v="Lesro Sheffield Collection Coffee Table, End Table, Center Table, Corner Table"/>
    <n v="285.48"/>
    <n v="5"/>
    <n v="0.2"/>
    <n v="-10.705500000000043"/>
    <s v="NO"/>
    <n v="285.48"/>
    <n v="1141.92"/>
    <n v="6"/>
  </r>
  <r>
    <n v="5824"/>
    <s v="CA-2017-117632"/>
    <x v="605"/>
    <d v="2017-05-18T00:00:00"/>
    <x v="1"/>
    <x v="728"/>
    <x v="728"/>
    <x v="1"/>
    <x v="0"/>
    <x v="8"/>
    <x v="1"/>
    <n v="94122"/>
    <x v="1"/>
    <s v="OFF-BI-10001900"/>
    <x v="1"/>
    <x v="8"/>
    <s v="DXL Angle-View Binders with Locking Rings, Black"/>
    <n v="19.168000000000003"/>
    <n v="4"/>
    <n v="0.2"/>
    <n v="6.4691999999999998"/>
    <s v="NO"/>
    <n v="15.334400000000002"/>
    <n v="61.337600000000009"/>
    <n v="6"/>
  </r>
  <r>
    <n v="5825"/>
    <s v="CA-2014-115056"/>
    <x v="1073"/>
    <d v="2014-05-02T00:00:00"/>
    <x v="3"/>
    <x v="239"/>
    <x v="239"/>
    <x v="0"/>
    <x v="0"/>
    <x v="38"/>
    <x v="24"/>
    <n v="43229"/>
    <x v="3"/>
    <s v="OFF-AP-10003971"/>
    <x v="1"/>
    <x v="9"/>
    <s v="Belkin 6 Outlet Metallic Surge Strip"/>
    <n v="26.136000000000003"/>
    <n v="3"/>
    <n v="0.2"/>
    <n v="1.9602000000000004"/>
    <s v="NO"/>
    <n v="15.681600000000003"/>
    <n v="62.726400000000012"/>
    <n v="0"/>
  </r>
  <r>
    <n v="5826"/>
    <s v="CA-2017-161067"/>
    <x v="213"/>
    <d v="2017-09-06T00:00:00"/>
    <x v="0"/>
    <x v="683"/>
    <x v="683"/>
    <x v="2"/>
    <x v="0"/>
    <x v="20"/>
    <x v="15"/>
    <n v="10035"/>
    <x v="3"/>
    <s v="OFF-PA-10000418"/>
    <x v="1"/>
    <x v="10"/>
    <s v="Xerox 189"/>
    <n v="419.4"/>
    <n v="4"/>
    <n v="0"/>
    <n v="201.31199999999998"/>
    <s v="NO"/>
    <n v="0"/>
    <n v="1677.6"/>
    <n v="3"/>
  </r>
  <r>
    <n v="5827"/>
    <s v="CA-2017-161067"/>
    <x v="213"/>
    <d v="2017-09-06T00:00:00"/>
    <x v="0"/>
    <x v="683"/>
    <x v="683"/>
    <x v="2"/>
    <x v="0"/>
    <x v="20"/>
    <x v="15"/>
    <n v="10035"/>
    <x v="3"/>
    <s v="FUR-CH-10004626"/>
    <x v="0"/>
    <x v="1"/>
    <s v="Office Star Flex Back Scooter Chair with Aluminum Finish Frame"/>
    <n v="90.801000000000002"/>
    <n v="1"/>
    <n v="0.1"/>
    <n v="14.124599999999999"/>
    <s v="NO"/>
    <n v="9.0800999999999998"/>
    <n v="81.7209"/>
    <n v="3"/>
  </r>
  <r>
    <n v="5828"/>
    <s v="CA-2017-161067"/>
    <x v="213"/>
    <d v="2017-09-06T00:00:00"/>
    <x v="0"/>
    <x v="683"/>
    <x v="683"/>
    <x v="2"/>
    <x v="0"/>
    <x v="20"/>
    <x v="15"/>
    <n v="10035"/>
    <x v="3"/>
    <s v="FUR-CH-10004860"/>
    <x v="0"/>
    <x v="1"/>
    <s v="Global Low Back Tilter Chair"/>
    <n v="181.76400000000001"/>
    <n v="2"/>
    <n v="0.1"/>
    <n v="-8.0784000000000198"/>
    <s v="NO"/>
    <n v="36.352800000000002"/>
    <n v="327.17520000000002"/>
    <n v="3"/>
  </r>
  <r>
    <n v="5829"/>
    <s v="CA-2017-161067"/>
    <x v="213"/>
    <d v="2017-09-06T00:00:00"/>
    <x v="0"/>
    <x v="683"/>
    <x v="683"/>
    <x v="2"/>
    <x v="0"/>
    <x v="20"/>
    <x v="15"/>
    <n v="10035"/>
    <x v="3"/>
    <s v="OFF-AR-10003251"/>
    <x v="1"/>
    <x v="6"/>
    <s v="Prang Drawing Pencil Set"/>
    <n v="5.56"/>
    <n v="2"/>
    <n v="0"/>
    <n v="2.2239999999999998"/>
    <s v="NO"/>
    <n v="0"/>
    <n v="11.12"/>
    <n v="3"/>
  </r>
  <r>
    <n v="5830"/>
    <s v="CA-2016-122063"/>
    <x v="275"/>
    <d v="2016-12-07T00:00:00"/>
    <x v="1"/>
    <x v="462"/>
    <x v="462"/>
    <x v="0"/>
    <x v="0"/>
    <x v="102"/>
    <x v="14"/>
    <n v="47374"/>
    <x v="2"/>
    <s v="FUR-TA-10004575"/>
    <x v="0"/>
    <x v="3"/>
    <s v="Hon 5100 Series Wood Tables"/>
    <n v="581.96"/>
    <n v="2"/>
    <n v="0"/>
    <n v="104.75279999999998"/>
    <s v="NO"/>
    <n v="0"/>
    <n v="1163.92"/>
    <n v="4"/>
  </r>
  <r>
    <n v="5831"/>
    <s v="CA-2016-122063"/>
    <x v="275"/>
    <d v="2016-12-07T00:00:00"/>
    <x v="1"/>
    <x v="462"/>
    <x v="462"/>
    <x v="0"/>
    <x v="0"/>
    <x v="102"/>
    <x v="14"/>
    <n v="47374"/>
    <x v="2"/>
    <s v="FUR-CH-10004754"/>
    <x v="0"/>
    <x v="1"/>
    <s v="Global Stack Chair with Arms, Black"/>
    <n v="29.98"/>
    <n v="1"/>
    <n v="0"/>
    <n v="8.0945999999999998"/>
    <s v="NO"/>
    <n v="0"/>
    <n v="29.98"/>
    <n v="4"/>
  </r>
  <r>
    <n v="5832"/>
    <s v="CA-2015-111206"/>
    <x v="1074"/>
    <d v="2015-07-22T00:00:00"/>
    <x v="1"/>
    <x v="288"/>
    <x v="288"/>
    <x v="0"/>
    <x v="0"/>
    <x v="70"/>
    <x v="1"/>
    <n v="92105"/>
    <x v="1"/>
    <s v="TEC-AC-10003095"/>
    <x v="2"/>
    <x v="11"/>
    <s v="Logitech G35 7.1-Channel Surround Sound Headset"/>
    <n v="519.96"/>
    <n v="4"/>
    <n v="0"/>
    <n v="176.78640000000001"/>
    <s v="NO"/>
    <n v="0"/>
    <n v="2079.84"/>
    <n v="4"/>
  </r>
  <r>
    <n v="5833"/>
    <s v="CA-2016-142895"/>
    <x v="658"/>
    <d v="2016-07-26T00:00:00"/>
    <x v="1"/>
    <x v="443"/>
    <x v="443"/>
    <x v="0"/>
    <x v="0"/>
    <x v="3"/>
    <x v="3"/>
    <n v="28027"/>
    <x v="0"/>
    <s v="OFF-LA-10000262"/>
    <x v="1"/>
    <x v="2"/>
    <s v="Avery 494"/>
    <n v="6.2640000000000002"/>
    <n v="3"/>
    <n v="0.2"/>
    <n v="2.0358000000000001"/>
    <s v="NO"/>
    <n v="3.7584000000000004"/>
    <n v="15.033600000000002"/>
    <n v="5"/>
  </r>
  <r>
    <n v="5834"/>
    <s v="CA-2016-142895"/>
    <x v="658"/>
    <d v="2016-07-26T00:00:00"/>
    <x v="1"/>
    <x v="443"/>
    <x v="443"/>
    <x v="0"/>
    <x v="0"/>
    <x v="3"/>
    <x v="3"/>
    <n v="28027"/>
    <x v="0"/>
    <s v="FUR-CH-10002961"/>
    <x v="0"/>
    <x v="1"/>
    <s v="Leather Task Chair, Black"/>
    <n v="363.92"/>
    <n v="5"/>
    <n v="0.2"/>
    <n v="0"/>
    <s v="NO"/>
    <n v="363.92000000000007"/>
    <n v="1455.68"/>
    <n v="5"/>
  </r>
  <r>
    <n v="5835"/>
    <s v="CA-2015-101868"/>
    <x v="988"/>
    <d v="2015-06-16T00:00:00"/>
    <x v="1"/>
    <x v="77"/>
    <x v="77"/>
    <x v="0"/>
    <x v="0"/>
    <x v="100"/>
    <x v="2"/>
    <n v="33178"/>
    <x v="0"/>
    <s v="OFF-BI-10003876"/>
    <x v="1"/>
    <x v="8"/>
    <s v="Green Canvas Binder for 8-1/2&quot; x 14&quot; Sheets"/>
    <n v="64.2"/>
    <n v="5"/>
    <n v="0.7"/>
    <n v="-42.799999999999983"/>
    <s v="NO"/>
    <n v="224.7"/>
    <n v="96.300000000000011"/>
    <n v="7"/>
  </r>
  <r>
    <n v="5836"/>
    <s v="CA-2015-101868"/>
    <x v="988"/>
    <d v="2015-06-16T00:00:00"/>
    <x v="1"/>
    <x v="77"/>
    <x v="77"/>
    <x v="0"/>
    <x v="0"/>
    <x v="100"/>
    <x v="2"/>
    <n v="33178"/>
    <x v="0"/>
    <s v="OFF-BI-10002133"/>
    <x v="1"/>
    <x v="8"/>
    <s v="Wilson Jones Elliptical Ring 3 1/2&quot; Capacity Binders, 800 sheets"/>
    <n v="38.520000000000003"/>
    <n v="3"/>
    <n v="0.7"/>
    <n v="-26.963999999999999"/>
    <s v="NO"/>
    <n v="80.891999999999996"/>
    <n v="34.668000000000006"/>
    <n v="7"/>
  </r>
  <r>
    <n v="5837"/>
    <s v="CA-2015-101868"/>
    <x v="988"/>
    <d v="2015-06-16T00:00:00"/>
    <x v="1"/>
    <x v="77"/>
    <x v="77"/>
    <x v="0"/>
    <x v="0"/>
    <x v="100"/>
    <x v="2"/>
    <n v="33178"/>
    <x v="0"/>
    <s v="TEC-AC-10004396"/>
    <x v="2"/>
    <x v="11"/>
    <s v="Logitech Keyboard K120"/>
    <n v="72.599999999999994"/>
    <n v="5"/>
    <n v="0.2"/>
    <n v="-8.1674999999999933"/>
    <s v="NO"/>
    <n v="72.600000000000009"/>
    <n v="290.39999999999998"/>
    <n v="7"/>
  </r>
  <r>
    <n v="5838"/>
    <s v="CA-2017-133207"/>
    <x v="344"/>
    <d v="2017-12-03T00:00:00"/>
    <x v="1"/>
    <x v="770"/>
    <x v="770"/>
    <x v="0"/>
    <x v="0"/>
    <x v="1"/>
    <x v="1"/>
    <n v="90036"/>
    <x v="1"/>
    <s v="TEC-PH-10004100"/>
    <x v="2"/>
    <x v="7"/>
    <s v="Griffin GC17055 Auxiliary Audio Cable"/>
    <n v="57.567999999999998"/>
    <n v="4"/>
    <n v="0.2"/>
    <n v="5.7568000000000019"/>
    <s v="NO"/>
    <n v="46.054400000000001"/>
    <n v="184.2176"/>
    <n v="6"/>
  </r>
  <r>
    <n v="5839"/>
    <s v="CA-2015-132948"/>
    <x v="1075"/>
    <d v="2015-04-03T00:00:00"/>
    <x v="1"/>
    <x v="597"/>
    <x v="597"/>
    <x v="0"/>
    <x v="0"/>
    <x v="4"/>
    <x v="4"/>
    <n v="98115"/>
    <x v="1"/>
    <s v="OFF-ST-10000636"/>
    <x v="1"/>
    <x v="4"/>
    <s v="Rogers Profile Extra Capacity Storage Tub"/>
    <n v="83.699999999999989"/>
    <n v="5"/>
    <n v="0"/>
    <n v="3.3479999999999954"/>
    <s v="NO"/>
    <n v="0"/>
    <n v="418.49999999999994"/>
    <n v="7"/>
  </r>
  <r>
    <n v="5840"/>
    <s v="CA-2015-134992"/>
    <x v="357"/>
    <d v="2015-09-26T00:00:00"/>
    <x v="0"/>
    <x v="675"/>
    <x v="675"/>
    <x v="2"/>
    <x v="0"/>
    <x v="81"/>
    <x v="17"/>
    <n v="22204"/>
    <x v="0"/>
    <s v="OFF-PA-10001972"/>
    <x v="1"/>
    <x v="10"/>
    <s v="Xerox 214"/>
    <n v="32.400000000000006"/>
    <n v="5"/>
    <n v="0"/>
    <n v="15.552000000000001"/>
    <s v="NO"/>
    <n v="0"/>
    <n v="162.00000000000003"/>
    <n v="4"/>
  </r>
  <r>
    <n v="5841"/>
    <s v="CA-2015-134992"/>
    <x v="357"/>
    <d v="2015-09-26T00:00:00"/>
    <x v="0"/>
    <x v="675"/>
    <x v="675"/>
    <x v="2"/>
    <x v="0"/>
    <x v="81"/>
    <x v="17"/>
    <n v="22204"/>
    <x v="0"/>
    <s v="FUR-FU-10002554"/>
    <x v="0"/>
    <x v="5"/>
    <s v="Westinghouse Floor Lamp with Metal Mesh Shade, Black"/>
    <n v="47.98"/>
    <n v="2"/>
    <n v="0"/>
    <n v="11.035399999999996"/>
    <s v="NO"/>
    <n v="0"/>
    <n v="95.96"/>
    <n v="4"/>
  </r>
  <r>
    <n v="5842"/>
    <s v="CA-2015-126725"/>
    <x v="972"/>
    <d v="2015-11-21T00:00:00"/>
    <x v="1"/>
    <x v="574"/>
    <x v="574"/>
    <x v="0"/>
    <x v="0"/>
    <x v="70"/>
    <x v="1"/>
    <n v="92105"/>
    <x v="1"/>
    <s v="TEC-PH-10003174"/>
    <x v="2"/>
    <x v="7"/>
    <s v="RCA ViSYS 25825 Wireless digital phone"/>
    <n v="415.96800000000007"/>
    <n v="4"/>
    <n v="0.2"/>
    <n v="51.995999999999981"/>
    <s v="NO"/>
    <n v="332.77440000000007"/>
    <n v="1331.0976000000003"/>
    <n v="4"/>
  </r>
  <r>
    <n v="5843"/>
    <s v="CA-2015-126725"/>
    <x v="972"/>
    <d v="2015-11-21T00:00:00"/>
    <x v="1"/>
    <x v="574"/>
    <x v="574"/>
    <x v="0"/>
    <x v="0"/>
    <x v="70"/>
    <x v="1"/>
    <n v="92105"/>
    <x v="1"/>
    <s v="OFF-ST-10001418"/>
    <x v="1"/>
    <x v="4"/>
    <s v="Carina Media Storage Towers in Natural &amp; Black"/>
    <n v="304.89999999999998"/>
    <n v="5"/>
    <n v="0"/>
    <n v="6.097999999999999"/>
    <s v="NO"/>
    <n v="0"/>
    <n v="1524.5"/>
    <n v="4"/>
  </r>
  <r>
    <n v="5844"/>
    <s v="CA-2015-126725"/>
    <x v="972"/>
    <d v="2015-11-21T00:00:00"/>
    <x v="1"/>
    <x v="574"/>
    <x v="574"/>
    <x v="0"/>
    <x v="0"/>
    <x v="70"/>
    <x v="1"/>
    <n v="92105"/>
    <x v="1"/>
    <s v="FUR-FU-10002813"/>
    <x v="0"/>
    <x v="5"/>
    <s v="DAX Contemporary Wood Frame with Silver Metal Mat, Desktop, 11 x 14 Size"/>
    <n v="80.959999999999994"/>
    <n v="4"/>
    <n v="0"/>
    <n v="29.145599999999995"/>
    <s v="NO"/>
    <n v="0"/>
    <n v="323.83999999999997"/>
    <n v="4"/>
  </r>
  <r>
    <n v="5845"/>
    <s v="CA-2015-126725"/>
    <x v="972"/>
    <d v="2015-11-21T00:00:00"/>
    <x v="1"/>
    <x v="574"/>
    <x v="574"/>
    <x v="0"/>
    <x v="0"/>
    <x v="70"/>
    <x v="1"/>
    <n v="92105"/>
    <x v="1"/>
    <s v="OFF-ST-10000129"/>
    <x v="1"/>
    <x v="4"/>
    <s v="Fellowes Recycled Storage Drawers"/>
    <n v="777.21"/>
    <n v="7"/>
    <n v="0"/>
    <n v="54.404699999999963"/>
    <s v="NO"/>
    <n v="0"/>
    <n v="5440.47"/>
    <n v="4"/>
  </r>
  <r>
    <n v="5846"/>
    <s v="CA-2015-126725"/>
    <x v="972"/>
    <d v="2015-11-21T00:00:00"/>
    <x v="1"/>
    <x v="574"/>
    <x v="574"/>
    <x v="0"/>
    <x v="0"/>
    <x v="70"/>
    <x v="1"/>
    <n v="92105"/>
    <x v="1"/>
    <s v="OFF-PA-10001639"/>
    <x v="1"/>
    <x v="10"/>
    <s v="Xerox 203"/>
    <n v="32.400000000000006"/>
    <n v="5"/>
    <n v="0"/>
    <n v="15.552000000000001"/>
    <s v="NO"/>
    <n v="0"/>
    <n v="162.00000000000003"/>
    <n v="4"/>
  </r>
  <r>
    <n v="5847"/>
    <s v="CA-2015-126725"/>
    <x v="972"/>
    <d v="2015-11-21T00:00:00"/>
    <x v="1"/>
    <x v="574"/>
    <x v="574"/>
    <x v="0"/>
    <x v="0"/>
    <x v="70"/>
    <x v="1"/>
    <n v="92105"/>
    <x v="1"/>
    <s v="FUR-CH-10001708"/>
    <x v="0"/>
    <x v="1"/>
    <s v="Office Star - Contemporary Swivel Chair with Padded Adjustable Arms and Flex Back"/>
    <n v="225.56799999999998"/>
    <n v="2"/>
    <n v="0.2"/>
    <n v="2.8195999999999799"/>
    <s v="NO"/>
    <n v="90.227199999999996"/>
    <n v="360.90879999999999"/>
    <n v="4"/>
  </r>
  <r>
    <n v="5848"/>
    <s v="CA-2015-126725"/>
    <x v="972"/>
    <d v="2015-11-21T00:00:00"/>
    <x v="1"/>
    <x v="574"/>
    <x v="574"/>
    <x v="0"/>
    <x v="0"/>
    <x v="70"/>
    <x v="1"/>
    <n v="92105"/>
    <x v="1"/>
    <s v="FUR-FU-10001591"/>
    <x v="0"/>
    <x v="5"/>
    <s v="Advantus Panel Wall Certificate Holder - 8.5x11"/>
    <n v="36.599999999999994"/>
    <n v="3"/>
    <n v="0"/>
    <n v="15.372000000000002"/>
    <s v="NO"/>
    <n v="0"/>
    <n v="109.79999999999998"/>
    <n v="4"/>
  </r>
  <r>
    <n v="5849"/>
    <s v="CA-2015-121783"/>
    <x v="113"/>
    <d v="2015-11-14T00:00:00"/>
    <x v="1"/>
    <x v="178"/>
    <x v="178"/>
    <x v="2"/>
    <x v="0"/>
    <x v="43"/>
    <x v="11"/>
    <n v="55113"/>
    <x v="2"/>
    <s v="OFF-AP-10003849"/>
    <x v="1"/>
    <x v="9"/>
    <s v="Hoover Shoulder Vac Commercial Portable Vacuum"/>
    <n v="715.64"/>
    <n v="2"/>
    <n v="0"/>
    <n v="178.90999999999997"/>
    <s v="NO"/>
    <n v="0"/>
    <n v="1431.28"/>
    <n v="4"/>
  </r>
  <r>
    <n v="5850"/>
    <s v="CA-2015-121783"/>
    <x v="113"/>
    <d v="2015-11-14T00:00:00"/>
    <x v="1"/>
    <x v="178"/>
    <x v="178"/>
    <x v="2"/>
    <x v="0"/>
    <x v="43"/>
    <x v="11"/>
    <n v="55113"/>
    <x v="2"/>
    <s v="OFF-ST-10000078"/>
    <x v="1"/>
    <x v="4"/>
    <s v="Tennsco 6- and 18-Compartment Lockers"/>
    <n v="795.51"/>
    <n v="3"/>
    <n v="0"/>
    <n v="143.19179999999994"/>
    <s v="NO"/>
    <n v="0"/>
    <n v="2386.5299999999997"/>
    <n v="4"/>
  </r>
  <r>
    <n v="5851"/>
    <s v="CA-2015-121783"/>
    <x v="113"/>
    <d v="2015-11-14T00:00:00"/>
    <x v="1"/>
    <x v="178"/>
    <x v="178"/>
    <x v="2"/>
    <x v="0"/>
    <x v="43"/>
    <x v="11"/>
    <n v="55113"/>
    <x v="2"/>
    <s v="TEC-CO-10001571"/>
    <x v="2"/>
    <x v="16"/>
    <s v="Sharp 1540cs Digital Laser Copier"/>
    <n v="549.99"/>
    <n v="1"/>
    <n v="0"/>
    <n v="274.995"/>
    <s v="NO"/>
    <n v="0"/>
    <n v="549.99"/>
    <n v="4"/>
  </r>
  <r>
    <n v="5852"/>
    <s v="CA-2015-121783"/>
    <x v="113"/>
    <d v="2015-11-14T00:00:00"/>
    <x v="1"/>
    <x v="178"/>
    <x v="178"/>
    <x v="2"/>
    <x v="0"/>
    <x v="43"/>
    <x v="11"/>
    <n v="55113"/>
    <x v="2"/>
    <s v="OFF-BI-10001658"/>
    <x v="1"/>
    <x v="8"/>
    <s v="GBC Standard Therm-A-Bind Covers"/>
    <n v="74.760000000000005"/>
    <n v="3"/>
    <n v="0"/>
    <n v="34.389600000000002"/>
    <s v="NO"/>
    <n v="0"/>
    <n v="224.28000000000003"/>
    <n v="4"/>
  </r>
  <r>
    <n v="5853"/>
    <s v="CA-2015-121783"/>
    <x v="113"/>
    <d v="2015-11-14T00:00:00"/>
    <x v="1"/>
    <x v="178"/>
    <x v="178"/>
    <x v="2"/>
    <x v="0"/>
    <x v="43"/>
    <x v="11"/>
    <n v="55113"/>
    <x v="2"/>
    <s v="FUR-FU-10004351"/>
    <x v="0"/>
    <x v="5"/>
    <s v="Staple-based wall hangings"/>
    <n v="29.22"/>
    <n v="3"/>
    <n v="0"/>
    <n v="12.856800000000002"/>
    <s v="NO"/>
    <n v="0"/>
    <n v="87.66"/>
    <n v="4"/>
  </r>
  <r>
    <n v="5854"/>
    <s v="US-2014-138835"/>
    <x v="1076"/>
    <d v="2014-09-14T00:00:00"/>
    <x v="1"/>
    <x v="526"/>
    <x v="526"/>
    <x v="2"/>
    <x v="0"/>
    <x v="173"/>
    <x v="17"/>
    <n v="23464"/>
    <x v="0"/>
    <s v="OFF-BI-10003314"/>
    <x v="1"/>
    <x v="8"/>
    <s v="Tuff Stuff Recycled Round Ring Binders"/>
    <n v="9.64"/>
    <n v="2"/>
    <n v="0"/>
    <n v="4.7236000000000002"/>
    <s v="NO"/>
    <n v="0"/>
    <n v="19.28"/>
    <n v="4"/>
  </r>
  <r>
    <n v="5855"/>
    <s v="CA-2015-112214"/>
    <x v="1077"/>
    <d v="2015-08-11T00:00:00"/>
    <x v="1"/>
    <x v="706"/>
    <x v="706"/>
    <x v="1"/>
    <x v="0"/>
    <x v="61"/>
    <x v="5"/>
    <n v="75220"/>
    <x v="2"/>
    <s v="OFF-ST-10001505"/>
    <x v="1"/>
    <x v="4"/>
    <s v="Perma STOR-ALL Hanging File Box, 13 1/8&quot;W x 12 1/4&quot;D x 10 1/2&quot;H"/>
    <n v="33.488000000000007"/>
    <n v="7"/>
    <n v="0.2"/>
    <n v="-1.2558000000000051"/>
    <s v="NO"/>
    <n v="46.883200000000016"/>
    <n v="187.53280000000004"/>
    <n v="6"/>
  </r>
  <r>
    <n v="5856"/>
    <s v="CA-2015-112214"/>
    <x v="1077"/>
    <d v="2015-08-11T00:00:00"/>
    <x v="1"/>
    <x v="706"/>
    <x v="706"/>
    <x v="1"/>
    <x v="0"/>
    <x v="61"/>
    <x v="5"/>
    <n v="75220"/>
    <x v="2"/>
    <s v="OFF-SU-10003567"/>
    <x v="1"/>
    <x v="14"/>
    <s v="Stiletto Hand Letter Openers"/>
    <n v="23.04"/>
    <n v="3"/>
    <n v="0.2"/>
    <n v="-4.895999999999999"/>
    <s v="NO"/>
    <n v="13.824000000000002"/>
    <n v="55.296000000000006"/>
    <n v="6"/>
  </r>
  <r>
    <n v="5857"/>
    <s v="CA-2015-112214"/>
    <x v="1077"/>
    <d v="2015-08-11T00:00:00"/>
    <x v="1"/>
    <x v="706"/>
    <x v="706"/>
    <x v="1"/>
    <x v="0"/>
    <x v="61"/>
    <x v="5"/>
    <n v="75220"/>
    <x v="2"/>
    <s v="OFF-BI-10002982"/>
    <x v="1"/>
    <x v="8"/>
    <s v="Avery Self-Adhesive Photo Pockets for Polaroid Photos"/>
    <n v="1.3619999999999997"/>
    <n v="1"/>
    <n v="0.8"/>
    <n v="-2.1792000000000007"/>
    <s v="NO"/>
    <n v="1.0895999999999997"/>
    <n v="0.27239999999999998"/>
    <n v="6"/>
  </r>
  <r>
    <n v="5858"/>
    <s v="CA-2015-112214"/>
    <x v="1077"/>
    <d v="2015-08-11T00:00:00"/>
    <x v="1"/>
    <x v="706"/>
    <x v="706"/>
    <x v="1"/>
    <x v="0"/>
    <x v="61"/>
    <x v="5"/>
    <n v="75220"/>
    <x v="2"/>
    <s v="FUR-FU-10002364"/>
    <x v="0"/>
    <x v="5"/>
    <s v="Eldon Expressions Wood Desk Accessories, Oak"/>
    <n v="14.76"/>
    <n v="5"/>
    <n v="0.6"/>
    <n v="-11.439000000000004"/>
    <s v="NO"/>
    <n v="44.279999999999994"/>
    <n v="29.520000000000003"/>
    <n v="6"/>
  </r>
  <r>
    <n v="5859"/>
    <s v="US-2017-153255"/>
    <x v="213"/>
    <d v="2017-09-07T00:00:00"/>
    <x v="0"/>
    <x v="300"/>
    <x v="300"/>
    <x v="0"/>
    <x v="0"/>
    <x v="3"/>
    <x v="1"/>
    <n v="94521"/>
    <x v="1"/>
    <s v="FUR-BO-10004218"/>
    <x v="0"/>
    <x v="0"/>
    <s v="Bush Heritage Pine Collection 5-Shelf Bookcase, Albany Pine Finish, *Special Order"/>
    <n v="239.66599999999997"/>
    <n v="2"/>
    <n v="0.15"/>
    <n v="14.097999999999999"/>
    <s v="NO"/>
    <n v="71.899799999999985"/>
    <n v="407.43219999999997"/>
    <n v="4"/>
  </r>
  <r>
    <n v="5860"/>
    <s v="CA-2015-108119"/>
    <x v="549"/>
    <d v="2015-11-08T00:00:00"/>
    <x v="1"/>
    <x v="652"/>
    <x v="652"/>
    <x v="0"/>
    <x v="0"/>
    <x v="457"/>
    <x v="36"/>
    <n v="72032"/>
    <x v="0"/>
    <s v="FUR-TA-10002530"/>
    <x v="0"/>
    <x v="3"/>
    <s v="Iceberg OfficeWorks 42&quot; Round Tables"/>
    <n v="301.95999999999998"/>
    <n v="2"/>
    <n v="0"/>
    <n v="45.293999999999983"/>
    <s v="NO"/>
    <n v="0"/>
    <n v="603.91999999999996"/>
    <n v="7"/>
  </r>
  <r>
    <n v="5861"/>
    <s v="CA-2015-157434"/>
    <x v="1078"/>
    <d v="2015-05-04T00:00:00"/>
    <x v="0"/>
    <x v="82"/>
    <x v="82"/>
    <x v="2"/>
    <x v="0"/>
    <x v="10"/>
    <x v="9"/>
    <n v="19120"/>
    <x v="3"/>
    <s v="OFF-PA-10001526"/>
    <x v="1"/>
    <x v="10"/>
    <s v="Xerox 1949"/>
    <n v="7.9680000000000009"/>
    <n v="2"/>
    <n v="0.2"/>
    <n v="2.8884000000000007"/>
    <s v="NO"/>
    <n v="3.1872000000000007"/>
    <n v="12.748800000000001"/>
    <n v="5"/>
  </r>
  <r>
    <n v="5862"/>
    <s v="CA-2016-101525"/>
    <x v="766"/>
    <d v="2016-05-04T00:00:00"/>
    <x v="0"/>
    <x v="632"/>
    <x v="632"/>
    <x v="0"/>
    <x v="0"/>
    <x v="290"/>
    <x v="36"/>
    <n v="72209"/>
    <x v="0"/>
    <s v="OFF-PA-10001497"/>
    <x v="1"/>
    <x v="10"/>
    <s v="Xerox 1914"/>
    <n v="109.92"/>
    <n v="2"/>
    <n v="0"/>
    <n v="53.860799999999998"/>
    <s v="NO"/>
    <n v="0"/>
    <n v="219.84"/>
    <n v="3"/>
  </r>
  <r>
    <n v="5863"/>
    <s v="CA-2016-101525"/>
    <x v="766"/>
    <d v="2016-05-04T00:00:00"/>
    <x v="0"/>
    <x v="632"/>
    <x v="632"/>
    <x v="0"/>
    <x v="0"/>
    <x v="290"/>
    <x v="36"/>
    <n v="72209"/>
    <x v="0"/>
    <s v="OFF-PA-10003936"/>
    <x v="1"/>
    <x v="10"/>
    <s v="Xerox 1994"/>
    <n v="19.440000000000001"/>
    <n v="3"/>
    <n v="0"/>
    <n v="9.3312000000000008"/>
    <s v="NO"/>
    <n v="0"/>
    <n v="58.320000000000007"/>
    <n v="3"/>
  </r>
  <r>
    <n v="5864"/>
    <s v="CA-2016-101525"/>
    <x v="766"/>
    <d v="2016-05-04T00:00:00"/>
    <x v="0"/>
    <x v="632"/>
    <x v="632"/>
    <x v="0"/>
    <x v="0"/>
    <x v="290"/>
    <x v="36"/>
    <n v="72209"/>
    <x v="0"/>
    <s v="OFF-AR-10000716"/>
    <x v="1"/>
    <x v="6"/>
    <s v="DIXON Ticonderoga Erasable Checking Pencils"/>
    <n v="11.16"/>
    <n v="2"/>
    <n v="0"/>
    <n v="4.3524000000000003"/>
    <s v="NO"/>
    <n v="0"/>
    <n v="22.32"/>
    <n v="3"/>
  </r>
  <r>
    <n v="5865"/>
    <s v="US-2014-117968"/>
    <x v="79"/>
    <d v="2014-08-07T00:00:00"/>
    <x v="0"/>
    <x v="602"/>
    <x v="602"/>
    <x v="1"/>
    <x v="0"/>
    <x v="255"/>
    <x v="29"/>
    <n v="6450"/>
    <x v="3"/>
    <s v="OFF-AP-10002765"/>
    <x v="1"/>
    <x v="9"/>
    <s v="Fellowes Advanced Computer Series Surge Protectors"/>
    <n v="79.47"/>
    <n v="3"/>
    <n v="0"/>
    <n v="22.251600000000003"/>
    <s v="NO"/>
    <n v="0"/>
    <n v="238.41"/>
    <n v="2"/>
  </r>
  <r>
    <n v="5866"/>
    <s v="US-2014-117968"/>
    <x v="79"/>
    <d v="2014-08-07T00:00:00"/>
    <x v="0"/>
    <x v="602"/>
    <x v="602"/>
    <x v="1"/>
    <x v="0"/>
    <x v="255"/>
    <x v="29"/>
    <n v="6450"/>
    <x v="3"/>
    <s v="OFF-AR-10004165"/>
    <x v="1"/>
    <x v="6"/>
    <s v="Binney &amp; Smith inkTank Erasable Pocket Highlighter, Chisel Tip, Yellow"/>
    <n v="4.5599999999999996"/>
    <n v="2"/>
    <n v="0"/>
    <n v="2.0064000000000002"/>
    <s v="NO"/>
    <n v="0"/>
    <n v="9.1199999999999992"/>
    <n v="2"/>
  </r>
  <r>
    <n v="5867"/>
    <s v="US-2014-117968"/>
    <x v="79"/>
    <d v="2014-08-07T00:00:00"/>
    <x v="0"/>
    <x v="602"/>
    <x v="602"/>
    <x v="1"/>
    <x v="0"/>
    <x v="255"/>
    <x v="29"/>
    <n v="6450"/>
    <x v="3"/>
    <s v="FUR-CH-10002335"/>
    <x v="0"/>
    <x v="1"/>
    <s v="Hon GuestStacker Chair"/>
    <n v="1133.3499999999999"/>
    <n v="5"/>
    <n v="0"/>
    <n v="294.67100000000005"/>
    <s v="NO"/>
    <n v="0"/>
    <n v="5666.75"/>
    <n v="2"/>
  </r>
  <r>
    <n v="5868"/>
    <s v="CA-2016-158211"/>
    <x v="810"/>
    <d v="2016-01-08T00:00:00"/>
    <x v="1"/>
    <x v="130"/>
    <x v="130"/>
    <x v="1"/>
    <x v="0"/>
    <x v="10"/>
    <x v="9"/>
    <n v="19143"/>
    <x v="3"/>
    <s v="OFF-AR-10004078"/>
    <x v="1"/>
    <x v="6"/>
    <s v="Newell 312"/>
    <n v="4.6719999999999997"/>
    <n v="1"/>
    <n v="0.2"/>
    <n v="0.58399999999999985"/>
    <s v="NO"/>
    <n v="0.93440000000000001"/>
    <n v="3.7375999999999996"/>
    <n v="4"/>
  </r>
  <r>
    <n v="5869"/>
    <s v="CA-2016-158211"/>
    <x v="810"/>
    <d v="2016-01-08T00:00:00"/>
    <x v="1"/>
    <x v="130"/>
    <x v="130"/>
    <x v="1"/>
    <x v="0"/>
    <x v="10"/>
    <x v="9"/>
    <n v="19143"/>
    <x v="3"/>
    <s v="OFF-BI-10002026"/>
    <x v="1"/>
    <x v="8"/>
    <s v="Avery Arch Ring Binders"/>
    <n v="104.58000000000001"/>
    <n v="6"/>
    <n v="0.7"/>
    <n v="-80.178000000000026"/>
    <s v="NO"/>
    <n v="439.23599999999999"/>
    <n v="188.24400000000003"/>
    <n v="4"/>
  </r>
  <r>
    <n v="5870"/>
    <s v="CA-2016-152247"/>
    <x v="77"/>
    <d v="2016-11-12T00:00:00"/>
    <x v="1"/>
    <x v="671"/>
    <x v="671"/>
    <x v="2"/>
    <x v="0"/>
    <x v="458"/>
    <x v="47"/>
    <n v="82001"/>
    <x v="1"/>
    <s v="FUR-CH-10001215"/>
    <x v="0"/>
    <x v="1"/>
    <s v="Global Troy Executive Leather Low-Back Tilter"/>
    <n v="1603.1360000000002"/>
    <n v="4"/>
    <n v="0.2"/>
    <n v="100.19599999999997"/>
    <s v="NO"/>
    <n v="1282.5088000000003"/>
    <n v="5130.0352000000003"/>
    <n v="5"/>
  </r>
  <r>
    <n v="5871"/>
    <s v="CA-2016-128223"/>
    <x v="403"/>
    <d v="2016-06-14T00:00:00"/>
    <x v="3"/>
    <x v="182"/>
    <x v="182"/>
    <x v="1"/>
    <x v="0"/>
    <x v="125"/>
    <x v="1"/>
    <n v="92804"/>
    <x v="1"/>
    <s v="FUR-TA-10001771"/>
    <x v="0"/>
    <x v="3"/>
    <s v="Bush Cubix Conference Tables, Fully Assembled"/>
    <n v="1293.4879999999998"/>
    <n v="7"/>
    <n v="0.2"/>
    <n v="80.843000000000075"/>
    <s v="NO"/>
    <n v="1810.8832"/>
    <n v="7243.532799999999"/>
    <n v="0"/>
  </r>
  <r>
    <n v="5872"/>
    <s v="CA-2016-154235"/>
    <x v="446"/>
    <d v="2016-09-28T00:00:00"/>
    <x v="1"/>
    <x v="76"/>
    <x v="76"/>
    <x v="0"/>
    <x v="0"/>
    <x v="41"/>
    <x v="14"/>
    <n v="47401"/>
    <x v="2"/>
    <s v="FUR-FU-10004006"/>
    <x v="0"/>
    <x v="5"/>
    <s v="Deflect-o DuraMat Lighweight, Studded, Beveled Mat for Low Pile Carpeting"/>
    <n v="127.94999999999999"/>
    <n v="3"/>
    <n v="0"/>
    <n v="21.751499999999986"/>
    <s v="NO"/>
    <n v="0"/>
    <n v="383.84999999999997"/>
    <n v="4"/>
  </r>
  <r>
    <n v="5873"/>
    <s v="CA-2017-129910"/>
    <x v="983"/>
    <d v="2017-04-03T00:00:00"/>
    <x v="1"/>
    <x v="467"/>
    <x v="467"/>
    <x v="2"/>
    <x v="0"/>
    <x v="38"/>
    <x v="32"/>
    <n v="31907"/>
    <x v="0"/>
    <s v="OFF-ST-10003282"/>
    <x v="1"/>
    <x v="4"/>
    <s v="Advantus 10-Drawer Portable Organizer, Chrome Metal Frame, Smoke Drawers"/>
    <n v="59.76"/>
    <n v="1"/>
    <n v="0"/>
    <n v="16.732800000000005"/>
    <s v="NO"/>
    <n v="0"/>
    <n v="59.76"/>
    <n v="4"/>
  </r>
  <r>
    <n v="5874"/>
    <s v="CA-2017-133095"/>
    <x v="400"/>
    <d v="2017-06-04T00:00:00"/>
    <x v="3"/>
    <x v="382"/>
    <x v="382"/>
    <x v="2"/>
    <x v="0"/>
    <x v="186"/>
    <x v="36"/>
    <n v="72401"/>
    <x v="0"/>
    <s v="OFF-BI-10002353"/>
    <x v="1"/>
    <x v="8"/>
    <s v="GBC VeloBind Cover Sets"/>
    <n v="108.08"/>
    <n v="7"/>
    <n v="0"/>
    <n v="54.04"/>
    <s v="NO"/>
    <n v="0"/>
    <n v="756.56"/>
    <n v="0"/>
  </r>
  <r>
    <n v="5875"/>
    <s v="CA-2017-133095"/>
    <x v="400"/>
    <d v="2017-06-04T00:00:00"/>
    <x v="3"/>
    <x v="382"/>
    <x v="382"/>
    <x v="2"/>
    <x v="0"/>
    <x v="186"/>
    <x v="36"/>
    <n v="72401"/>
    <x v="0"/>
    <s v="OFF-BI-10004141"/>
    <x v="1"/>
    <x v="8"/>
    <s v="Insertable Tab Indexes For Data Binders"/>
    <n v="9.5400000000000009"/>
    <n v="3"/>
    <n v="0"/>
    <n v="4.3883999999999999"/>
    <s v="NO"/>
    <n v="0"/>
    <n v="28.620000000000005"/>
    <n v="0"/>
  </r>
  <r>
    <n v="5876"/>
    <s v="CA-2015-130554"/>
    <x v="1003"/>
    <d v="2015-04-09T00:00:00"/>
    <x v="2"/>
    <x v="86"/>
    <x v="86"/>
    <x v="2"/>
    <x v="0"/>
    <x v="10"/>
    <x v="9"/>
    <n v="19140"/>
    <x v="3"/>
    <s v="OFF-AR-10001954"/>
    <x v="1"/>
    <x v="6"/>
    <s v="Newell 331"/>
    <n v="11.736000000000001"/>
    <n v="3"/>
    <n v="0.2"/>
    <n v="1.0268999999999999"/>
    <s v="NO"/>
    <n v="7.0415999999999999"/>
    <n v="28.166399999999999"/>
    <n v="2"/>
  </r>
  <r>
    <n v="5877"/>
    <s v="CA-2014-152443"/>
    <x v="371"/>
    <d v="2014-05-26T00:00:00"/>
    <x v="1"/>
    <x v="435"/>
    <x v="435"/>
    <x v="2"/>
    <x v="0"/>
    <x v="104"/>
    <x v="31"/>
    <n v="1841"/>
    <x v="3"/>
    <s v="OFF-BI-10001071"/>
    <x v="1"/>
    <x v="8"/>
    <s v="GBC ProClick Punch Binding System"/>
    <n v="447.85999999999996"/>
    <n v="7"/>
    <n v="0"/>
    <n v="219.45140000000001"/>
    <s v="NO"/>
    <n v="0"/>
    <n v="3135.0199999999995"/>
    <n v="5"/>
  </r>
  <r>
    <n v="5878"/>
    <s v="CA-2014-152443"/>
    <x v="371"/>
    <d v="2014-05-26T00:00:00"/>
    <x v="1"/>
    <x v="435"/>
    <x v="435"/>
    <x v="2"/>
    <x v="0"/>
    <x v="104"/>
    <x v="31"/>
    <n v="1841"/>
    <x v="3"/>
    <s v="OFF-PA-10003022"/>
    <x v="1"/>
    <x v="10"/>
    <s v="Xerox 1992"/>
    <n v="17.940000000000001"/>
    <n v="3"/>
    <n v="0"/>
    <n v="8.7906000000000013"/>
    <s v="NO"/>
    <n v="0"/>
    <n v="53.820000000000007"/>
    <n v="5"/>
  </r>
  <r>
    <n v="5879"/>
    <s v="CA-2014-152443"/>
    <x v="371"/>
    <d v="2014-05-26T00:00:00"/>
    <x v="1"/>
    <x v="435"/>
    <x v="435"/>
    <x v="2"/>
    <x v="0"/>
    <x v="104"/>
    <x v="31"/>
    <n v="1841"/>
    <x v="3"/>
    <s v="OFF-AP-10001293"/>
    <x v="1"/>
    <x v="9"/>
    <s v="Belkin 8 Outlet Surge Protector"/>
    <n v="245.88"/>
    <n v="6"/>
    <n v="0"/>
    <n v="68.846399999999988"/>
    <s v="NO"/>
    <n v="0"/>
    <n v="1475.28"/>
    <n v="5"/>
  </r>
  <r>
    <n v="5880"/>
    <s v="CA-2016-133319"/>
    <x v="64"/>
    <d v="2016-09-11T00:00:00"/>
    <x v="1"/>
    <x v="597"/>
    <x v="597"/>
    <x v="0"/>
    <x v="0"/>
    <x v="20"/>
    <x v="15"/>
    <n v="10011"/>
    <x v="3"/>
    <s v="OFF-PA-10001815"/>
    <x v="1"/>
    <x v="10"/>
    <s v="Xerox 1885"/>
    <n v="192.16"/>
    <n v="4"/>
    <n v="0"/>
    <n v="92.236799999999988"/>
    <s v="Yes"/>
    <n v="0"/>
    <n v="768.64"/>
    <n v="6"/>
  </r>
  <r>
    <n v="5881"/>
    <s v="CA-2016-133935"/>
    <x v="31"/>
    <d v="2016-09-22T00:00:00"/>
    <x v="1"/>
    <x v="478"/>
    <x v="478"/>
    <x v="1"/>
    <x v="0"/>
    <x v="70"/>
    <x v="1"/>
    <n v="92105"/>
    <x v="1"/>
    <s v="FUR-CH-10001215"/>
    <x v="0"/>
    <x v="1"/>
    <s v="Global Troy Executive Leather Low-Back Tilter"/>
    <n v="801.5680000000001"/>
    <n v="2"/>
    <n v="0.2"/>
    <n v="50.097999999999985"/>
    <s v="NO"/>
    <n v="320.62720000000007"/>
    <n v="1282.5088000000001"/>
    <n v="4"/>
  </r>
  <r>
    <n v="5882"/>
    <s v="CA-2016-133935"/>
    <x v="31"/>
    <d v="2016-09-22T00:00:00"/>
    <x v="1"/>
    <x v="478"/>
    <x v="478"/>
    <x v="1"/>
    <x v="0"/>
    <x v="70"/>
    <x v="1"/>
    <n v="92105"/>
    <x v="1"/>
    <s v="OFF-PA-10000100"/>
    <x v="1"/>
    <x v="10"/>
    <s v="Xerox 1945"/>
    <n v="368.91"/>
    <n v="9"/>
    <n v="0"/>
    <n v="180.76590000000002"/>
    <s v="NO"/>
    <n v="0"/>
    <n v="3320.19"/>
    <n v="4"/>
  </r>
  <r>
    <n v="5883"/>
    <s v="CA-2016-133935"/>
    <x v="31"/>
    <d v="2016-09-22T00:00:00"/>
    <x v="1"/>
    <x v="478"/>
    <x v="478"/>
    <x v="1"/>
    <x v="0"/>
    <x v="70"/>
    <x v="1"/>
    <n v="92105"/>
    <x v="1"/>
    <s v="FUR-CH-10002880"/>
    <x v="0"/>
    <x v="1"/>
    <s v="Global High-Back Leather Tilter, Burgundy"/>
    <n v="885.52800000000002"/>
    <n v="9"/>
    <n v="0.2"/>
    <n v="-99.621900000000068"/>
    <s v="NO"/>
    <n v="1593.9504000000002"/>
    <n v="6375.8016000000007"/>
    <n v="4"/>
  </r>
  <r>
    <n v="5884"/>
    <s v="CA-2016-136301"/>
    <x v="69"/>
    <d v="2016-03-15T00:00:00"/>
    <x v="0"/>
    <x v="553"/>
    <x v="553"/>
    <x v="1"/>
    <x v="0"/>
    <x v="8"/>
    <x v="1"/>
    <n v="94109"/>
    <x v="1"/>
    <s v="FUR-FU-10004712"/>
    <x v="0"/>
    <x v="5"/>
    <s v="Westinghouse Mesh Shade Clip-On Gooseneck Lamp, Black"/>
    <n v="28.28"/>
    <n v="2"/>
    <n v="0"/>
    <n v="7.352800000000002"/>
    <s v="NO"/>
    <n v="0"/>
    <n v="56.56"/>
    <n v="2"/>
  </r>
  <r>
    <n v="5885"/>
    <s v="CA-2016-136301"/>
    <x v="69"/>
    <d v="2016-03-15T00:00:00"/>
    <x v="0"/>
    <x v="553"/>
    <x v="553"/>
    <x v="1"/>
    <x v="0"/>
    <x v="8"/>
    <x v="1"/>
    <n v="94109"/>
    <x v="1"/>
    <s v="OFF-SU-10000151"/>
    <x v="1"/>
    <x v="14"/>
    <s v="High Speed Automatic Electric Letter Opener"/>
    <n v="4912.59"/>
    <n v="3"/>
    <n v="0"/>
    <n v="196.50359999999978"/>
    <s v="NO"/>
    <n v="0"/>
    <n v="14737.77"/>
    <n v="2"/>
  </r>
  <r>
    <n v="5886"/>
    <s v="US-2014-109456"/>
    <x v="1079"/>
    <d v="2014-10-17T00:00:00"/>
    <x v="3"/>
    <x v="201"/>
    <x v="201"/>
    <x v="0"/>
    <x v="0"/>
    <x v="8"/>
    <x v="1"/>
    <n v="94110"/>
    <x v="1"/>
    <s v="OFF-BI-10000136"/>
    <x v="1"/>
    <x v="8"/>
    <s v="Avery Non-Stick Heavy Duty View Round Locking Ring Binders"/>
    <n v="14.352000000000002"/>
    <n v="3"/>
    <n v="0.2"/>
    <n v="5.0231999999999992"/>
    <s v="NO"/>
    <n v="8.611200000000002"/>
    <n v="34.444800000000001"/>
    <n v="1"/>
  </r>
  <r>
    <n v="5887"/>
    <s v="US-2014-109456"/>
    <x v="1079"/>
    <d v="2014-10-17T00:00:00"/>
    <x v="3"/>
    <x v="201"/>
    <x v="201"/>
    <x v="0"/>
    <x v="0"/>
    <x v="8"/>
    <x v="1"/>
    <n v="94110"/>
    <x v="1"/>
    <s v="TEC-AC-10003610"/>
    <x v="2"/>
    <x v="11"/>
    <s v="Logitech Illuminated - Keyboard"/>
    <n v="179.97"/>
    <n v="3"/>
    <n v="0"/>
    <n v="86.385600000000011"/>
    <s v="NO"/>
    <n v="0"/>
    <n v="539.91"/>
    <n v="1"/>
  </r>
  <r>
    <n v="5888"/>
    <s v="CA-2017-151596"/>
    <x v="1048"/>
    <d v="2017-10-11T00:00:00"/>
    <x v="2"/>
    <x v="771"/>
    <x v="771"/>
    <x v="1"/>
    <x v="0"/>
    <x v="395"/>
    <x v="34"/>
    <n v="2920"/>
    <x v="3"/>
    <s v="OFF-ST-10001837"/>
    <x v="1"/>
    <x v="4"/>
    <s v="SAFCO Mobile Desk Side File, Wire Frame"/>
    <n v="42.76"/>
    <n v="1"/>
    <n v="0"/>
    <n v="11.117599999999999"/>
    <s v="NO"/>
    <n v="0"/>
    <n v="42.76"/>
    <n v="3"/>
  </r>
  <r>
    <n v="5889"/>
    <s v="CA-2015-147879"/>
    <x v="820"/>
    <d v="2015-05-12T00:00:00"/>
    <x v="1"/>
    <x v="417"/>
    <x v="417"/>
    <x v="0"/>
    <x v="0"/>
    <x v="459"/>
    <x v="0"/>
    <n v="42301"/>
    <x v="0"/>
    <s v="OFF-PA-10001952"/>
    <x v="1"/>
    <x v="10"/>
    <s v="Xerox 1902"/>
    <n v="45.68"/>
    <n v="2"/>
    <n v="0"/>
    <n v="21.012799999999999"/>
    <s v="NO"/>
    <n v="0"/>
    <n v="91.36"/>
    <n v="5"/>
  </r>
  <r>
    <n v="5890"/>
    <s v="CA-2016-166625"/>
    <x v="167"/>
    <d v="2016-04-17T00:00:00"/>
    <x v="2"/>
    <x v="758"/>
    <x v="758"/>
    <x v="0"/>
    <x v="0"/>
    <x v="248"/>
    <x v="39"/>
    <n v="21215"/>
    <x v="3"/>
    <s v="OFF-BI-10002414"/>
    <x v="1"/>
    <x v="8"/>
    <s v="GBC ProClick Spines for 32-Hole Punch"/>
    <n v="25.06"/>
    <n v="2"/>
    <n v="0"/>
    <n v="11.778199999999998"/>
    <s v="NO"/>
    <n v="0"/>
    <n v="50.12"/>
    <n v="3"/>
  </r>
  <r>
    <n v="5891"/>
    <s v="CA-2016-146157"/>
    <x v="831"/>
    <d v="2016-11-26T00:00:00"/>
    <x v="1"/>
    <x v="742"/>
    <x v="742"/>
    <x v="0"/>
    <x v="0"/>
    <x v="22"/>
    <x v="10"/>
    <n v="60610"/>
    <x v="2"/>
    <s v="OFF-PA-10001790"/>
    <x v="1"/>
    <x v="10"/>
    <s v="Xerox 1910"/>
    <n v="38.432000000000002"/>
    <n v="1"/>
    <n v="0.2"/>
    <n v="13.451199999999996"/>
    <s v="NO"/>
    <n v="7.6864000000000008"/>
    <n v="30.745600000000003"/>
    <n v="5"/>
  </r>
  <r>
    <n v="5892"/>
    <s v="CA-2016-146157"/>
    <x v="831"/>
    <d v="2016-11-26T00:00:00"/>
    <x v="1"/>
    <x v="742"/>
    <x v="742"/>
    <x v="0"/>
    <x v="0"/>
    <x v="22"/>
    <x v="10"/>
    <n v="60610"/>
    <x v="2"/>
    <s v="OFF-ST-10001590"/>
    <x v="1"/>
    <x v="4"/>
    <s v="Tenex Personal Project File with Scoop Front Design, Black"/>
    <n v="21.568000000000001"/>
    <n v="2"/>
    <n v="0.2"/>
    <n v="1.6175999999999986"/>
    <s v="NO"/>
    <n v="8.6272000000000002"/>
    <n v="34.508800000000001"/>
    <n v="5"/>
  </r>
  <r>
    <n v="5893"/>
    <s v="CA-2016-146157"/>
    <x v="831"/>
    <d v="2016-11-26T00:00:00"/>
    <x v="1"/>
    <x v="742"/>
    <x v="742"/>
    <x v="0"/>
    <x v="0"/>
    <x v="22"/>
    <x v="10"/>
    <n v="60610"/>
    <x v="2"/>
    <s v="TEC-AC-10003657"/>
    <x v="2"/>
    <x v="11"/>
    <s v="Lenovo 17-Key USB Numeric Keypad"/>
    <n v="81.576000000000008"/>
    <n v="3"/>
    <n v="0.2"/>
    <n v="2.0393999999999934"/>
    <s v="NO"/>
    <n v="48.945600000000006"/>
    <n v="195.7824"/>
    <n v="5"/>
  </r>
  <r>
    <n v="5894"/>
    <s v="CA-2017-159954"/>
    <x v="18"/>
    <d v="2017-09-14T00:00:00"/>
    <x v="1"/>
    <x v="757"/>
    <x v="757"/>
    <x v="0"/>
    <x v="0"/>
    <x v="118"/>
    <x v="32"/>
    <n v="30318"/>
    <x v="0"/>
    <s v="OFF-BI-10004876"/>
    <x v="1"/>
    <x v="8"/>
    <s v="Wilson Jones Suede Grain Vinyl Binders"/>
    <n v="2.78"/>
    <n v="1"/>
    <n v="0"/>
    <n v="1.3621999999999999"/>
    <s v="Yes"/>
    <n v="0"/>
    <n v="2.78"/>
    <n v="4"/>
  </r>
  <r>
    <n v="5895"/>
    <s v="CA-2017-100825"/>
    <x v="428"/>
    <d v="2017-09-14T00:00:00"/>
    <x v="1"/>
    <x v="470"/>
    <x v="470"/>
    <x v="1"/>
    <x v="0"/>
    <x v="1"/>
    <x v="1"/>
    <n v="90036"/>
    <x v="1"/>
    <s v="OFF-ST-10003123"/>
    <x v="1"/>
    <x v="4"/>
    <s v="Fellowes Bases and Tops For Staxonsteel/High-Stak Systems"/>
    <n v="99.87"/>
    <n v="3"/>
    <n v="0"/>
    <n v="23.968799999999998"/>
    <s v="NO"/>
    <n v="0"/>
    <n v="299.61"/>
    <n v="5"/>
  </r>
  <r>
    <n v="5896"/>
    <s v="CA-2014-168305"/>
    <x v="301"/>
    <d v="2014-11-08T00:00:00"/>
    <x v="1"/>
    <x v="484"/>
    <x v="484"/>
    <x v="2"/>
    <x v="0"/>
    <x v="1"/>
    <x v="1"/>
    <n v="90049"/>
    <x v="1"/>
    <s v="OFF-LA-10003498"/>
    <x v="1"/>
    <x v="2"/>
    <s v="Avery 475"/>
    <n v="44.400000000000006"/>
    <n v="3"/>
    <n v="0"/>
    <n v="22.200000000000003"/>
    <s v="NO"/>
    <n v="0"/>
    <n v="133.20000000000002"/>
    <n v="7"/>
  </r>
  <r>
    <n v="5897"/>
    <s v="CA-2014-168305"/>
    <x v="301"/>
    <d v="2014-11-08T00:00:00"/>
    <x v="1"/>
    <x v="484"/>
    <x v="484"/>
    <x v="2"/>
    <x v="0"/>
    <x v="1"/>
    <x v="1"/>
    <n v="90049"/>
    <x v="1"/>
    <s v="OFF-PA-10004947"/>
    <x v="1"/>
    <x v="10"/>
    <s v="Easy-staple paper"/>
    <n v="21.400000000000002"/>
    <n v="5"/>
    <n v="0"/>
    <n v="9.629999999999999"/>
    <s v="NO"/>
    <n v="0"/>
    <n v="107.00000000000001"/>
    <n v="7"/>
  </r>
  <r>
    <n v="5898"/>
    <s v="CA-2016-167682"/>
    <x v="1015"/>
    <d v="2016-04-09T00:00:00"/>
    <x v="1"/>
    <x v="9"/>
    <x v="9"/>
    <x v="0"/>
    <x v="0"/>
    <x v="102"/>
    <x v="14"/>
    <n v="47374"/>
    <x v="2"/>
    <s v="FUR-FU-10003799"/>
    <x v="0"/>
    <x v="5"/>
    <s v="Seth Thomas 13 1/2&quot; Wall Clock"/>
    <n v="71.12"/>
    <n v="4"/>
    <n v="0"/>
    <n v="22.047199999999997"/>
    <s v="NO"/>
    <n v="0"/>
    <n v="284.48"/>
    <n v="6"/>
  </r>
  <r>
    <n v="5899"/>
    <s v="CA-2016-167682"/>
    <x v="1015"/>
    <d v="2016-04-09T00:00:00"/>
    <x v="1"/>
    <x v="9"/>
    <x v="9"/>
    <x v="0"/>
    <x v="0"/>
    <x v="102"/>
    <x v="14"/>
    <n v="47374"/>
    <x v="2"/>
    <s v="TEC-PH-10000673"/>
    <x v="2"/>
    <x v="7"/>
    <s v="Plantronics Voyager Pro HD - Bluetooth Headset"/>
    <n v="259.95999999999998"/>
    <n v="4"/>
    <n v="0"/>
    <n v="124.7808"/>
    <s v="NO"/>
    <n v="0"/>
    <n v="1039.8399999999999"/>
    <n v="6"/>
  </r>
  <r>
    <n v="5900"/>
    <s v="CA-2017-108000"/>
    <x v="602"/>
    <d v="2017-01-16T00:00:00"/>
    <x v="1"/>
    <x v="322"/>
    <x v="322"/>
    <x v="1"/>
    <x v="0"/>
    <x v="8"/>
    <x v="1"/>
    <n v="94110"/>
    <x v="1"/>
    <s v="OFF-EN-10002621"/>
    <x v="1"/>
    <x v="12"/>
    <s v="Staple envelope"/>
    <n v="9.7799999999999994"/>
    <n v="1"/>
    <n v="0"/>
    <n v="4.8899999999999997"/>
    <s v="NO"/>
    <n v="0"/>
    <n v="9.7799999999999994"/>
    <n v="4"/>
  </r>
  <r>
    <n v="5901"/>
    <s v="CA-2015-146465"/>
    <x v="312"/>
    <d v="2015-11-24T00:00:00"/>
    <x v="1"/>
    <x v="583"/>
    <x v="583"/>
    <x v="2"/>
    <x v="0"/>
    <x v="8"/>
    <x v="1"/>
    <n v="94122"/>
    <x v="1"/>
    <s v="OFF-BI-10004528"/>
    <x v="1"/>
    <x v="8"/>
    <s v="Cardinal Poly Pocket Divider Pockets for Ring Binders"/>
    <n v="24.192"/>
    <n v="9"/>
    <n v="0.2"/>
    <n v="7.5599999999999987"/>
    <s v="NO"/>
    <n v="43.545600000000007"/>
    <n v="174.1824"/>
    <n v="4"/>
  </r>
  <r>
    <n v="5902"/>
    <s v="CA-2016-159639"/>
    <x v="581"/>
    <d v="2016-12-02T00:00:00"/>
    <x v="1"/>
    <x v="331"/>
    <x v="331"/>
    <x v="1"/>
    <x v="0"/>
    <x v="58"/>
    <x v="30"/>
    <n v="7090"/>
    <x v="3"/>
    <s v="FUR-FU-10001889"/>
    <x v="0"/>
    <x v="5"/>
    <s v="Ultra Door Pull Handle"/>
    <n v="31.56"/>
    <n v="3"/>
    <n v="0"/>
    <n v="10.4148"/>
    <s v="NO"/>
    <n v="0"/>
    <n v="94.679999999999993"/>
    <n v="5"/>
  </r>
  <r>
    <n v="5903"/>
    <s v="US-2017-153948"/>
    <x v="44"/>
    <d v="2017-11-06T00:00:00"/>
    <x v="3"/>
    <x v="86"/>
    <x v="86"/>
    <x v="2"/>
    <x v="0"/>
    <x v="8"/>
    <x v="1"/>
    <n v="94122"/>
    <x v="1"/>
    <s v="OFF-PA-10000157"/>
    <x v="1"/>
    <x v="10"/>
    <s v="Xerox 191"/>
    <n v="59.94"/>
    <n v="3"/>
    <n v="0"/>
    <n v="28.171799999999998"/>
    <s v="NO"/>
    <n v="0"/>
    <n v="179.82"/>
    <n v="0"/>
  </r>
  <r>
    <n v="5904"/>
    <s v="US-2017-153948"/>
    <x v="44"/>
    <d v="2017-11-06T00:00:00"/>
    <x v="3"/>
    <x v="86"/>
    <x v="86"/>
    <x v="2"/>
    <x v="0"/>
    <x v="8"/>
    <x v="1"/>
    <n v="94122"/>
    <x v="1"/>
    <s v="OFF-PA-10002764"/>
    <x v="1"/>
    <x v="10"/>
    <s v="Easy-staple paper"/>
    <n v="45.36"/>
    <n v="4"/>
    <n v="0"/>
    <n v="22.226399999999998"/>
    <s v="NO"/>
    <n v="0"/>
    <n v="181.44"/>
    <n v="0"/>
  </r>
  <r>
    <n v="5905"/>
    <s v="US-2017-153948"/>
    <x v="44"/>
    <d v="2017-11-06T00:00:00"/>
    <x v="3"/>
    <x v="86"/>
    <x v="86"/>
    <x v="2"/>
    <x v="0"/>
    <x v="8"/>
    <x v="1"/>
    <n v="94122"/>
    <x v="1"/>
    <s v="OFF-PA-10000143"/>
    <x v="1"/>
    <x v="10"/>
    <s v="Astroparche Fine Business Paper"/>
    <n v="26.400000000000002"/>
    <n v="5"/>
    <n v="0"/>
    <n v="12.672000000000001"/>
    <s v="NO"/>
    <n v="0"/>
    <n v="132"/>
    <n v="0"/>
  </r>
  <r>
    <n v="5906"/>
    <s v="US-2017-153948"/>
    <x v="44"/>
    <d v="2017-11-06T00:00:00"/>
    <x v="3"/>
    <x v="86"/>
    <x v="86"/>
    <x v="2"/>
    <x v="0"/>
    <x v="8"/>
    <x v="1"/>
    <n v="94122"/>
    <x v="1"/>
    <s v="OFF-LA-10000414"/>
    <x v="1"/>
    <x v="2"/>
    <s v="Avery 503"/>
    <n v="41.4"/>
    <n v="4"/>
    <n v="0"/>
    <n v="19.872"/>
    <s v="NO"/>
    <n v="0"/>
    <n v="165.6"/>
    <n v="0"/>
  </r>
  <r>
    <n v="5907"/>
    <s v="US-2017-153948"/>
    <x v="44"/>
    <d v="2017-11-06T00:00:00"/>
    <x v="3"/>
    <x v="86"/>
    <x v="86"/>
    <x v="2"/>
    <x v="0"/>
    <x v="8"/>
    <x v="1"/>
    <n v="94122"/>
    <x v="1"/>
    <s v="TEC-AC-10003441"/>
    <x v="2"/>
    <x v="11"/>
    <s v="Kingston Digital DataTraveler 32GB USB 2.0"/>
    <n v="16.95"/>
    <n v="1"/>
    <n v="0"/>
    <n v="1.0169999999999995"/>
    <s v="NO"/>
    <n v="0"/>
    <n v="16.95"/>
    <n v="0"/>
  </r>
  <r>
    <n v="5908"/>
    <s v="US-2016-113985"/>
    <x v="499"/>
    <d v="2016-12-07T00:00:00"/>
    <x v="1"/>
    <x v="470"/>
    <x v="470"/>
    <x v="1"/>
    <x v="0"/>
    <x v="49"/>
    <x v="1"/>
    <n v="95123"/>
    <x v="1"/>
    <s v="OFF-BI-10002353"/>
    <x v="1"/>
    <x v="8"/>
    <s v="GBC VeloBind Cover Sets"/>
    <n v="24.704000000000001"/>
    <n v="2"/>
    <n v="0.2"/>
    <n v="9.2639999999999993"/>
    <s v="NO"/>
    <n v="9.8816000000000006"/>
    <n v="39.526400000000002"/>
    <n v="5"/>
  </r>
  <r>
    <n v="5909"/>
    <s v="US-2016-113985"/>
    <x v="499"/>
    <d v="2016-12-07T00:00:00"/>
    <x v="1"/>
    <x v="470"/>
    <x v="470"/>
    <x v="1"/>
    <x v="0"/>
    <x v="49"/>
    <x v="1"/>
    <n v="95123"/>
    <x v="1"/>
    <s v="OFF-AP-10001303"/>
    <x v="1"/>
    <x v="9"/>
    <s v="Holmes Cool Mist Humidifier for the Whole House with 8-Gallon Output per Day, Extended Life Filter"/>
    <n v="59.699999999999996"/>
    <n v="3"/>
    <n v="0"/>
    <n v="26.864999999999995"/>
    <s v="NO"/>
    <n v="0"/>
    <n v="179.1"/>
    <n v="5"/>
  </r>
  <r>
    <n v="5910"/>
    <s v="US-2016-113985"/>
    <x v="499"/>
    <d v="2016-12-07T00:00:00"/>
    <x v="1"/>
    <x v="470"/>
    <x v="470"/>
    <x v="1"/>
    <x v="0"/>
    <x v="49"/>
    <x v="1"/>
    <n v="95123"/>
    <x v="1"/>
    <s v="FUR-FU-10003026"/>
    <x v="0"/>
    <x v="5"/>
    <s v="Eldon Regeneration Recycled Desk Accessories, Black"/>
    <n v="14.52"/>
    <n v="3"/>
    <n v="0"/>
    <n v="5.6627999999999998"/>
    <s v="NO"/>
    <n v="0"/>
    <n v="43.56"/>
    <n v="5"/>
  </r>
  <r>
    <n v="5911"/>
    <s v="US-2016-113985"/>
    <x v="499"/>
    <d v="2016-12-07T00:00:00"/>
    <x v="1"/>
    <x v="470"/>
    <x v="470"/>
    <x v="1"/>
    <x v="0"/>
    <x v="49"/>
    <x v="1"/>
    <n v="95123"/>
    <x v="1"/>
    <s v="OFF-BI-10000632"/>
    <x v="1"/>
    <x v="8"/>
    <s v="Satellite Sectional Post Binders"/>
    <n v="104.184"/>
    <n v="3"/>
    <n v="0.2"/>
    <n v="33.8598"/>
    <s v="NO"/>
    <n v="62.510400000000004"/>
    <n v="250.04160000000002"/>
    <n v="5"/>
  </r>
  <r>
    <n v="5912"/>
    <s v="CA-2016-155383"/>
    <x v="907"/>
    <d v="2016-12-22T00:00:00"/>
    <x v="1"/>
    <x v="649"/>
    <x v="649"/>
    <x v="2"/>
    <x v="0"/>
    <x v="4"/>
    <x v="4"/>
    <n v="98115"/>
    <x v="1"/>
    <s v="OFF-ST-10001328"/>
    <x v="1"/>
    <x v="4"/>
    <s v="Personal Filing Tote with Lid, Black/Gray"/>
    <n v="46.53"/>
    <n v="3"/>
    <n v="0"/>
    <n v="13.028400000000001"/>
    <s v="NO"/>
    <n v="0"/>
    <n v="139.59"/>
    <n v="5"/>
  </r>
  <r>
    <n v="5913"/>
    <s v="CA-2014-120432"/>
    <x v="829"/>
    <d v="2014-08-26T00:00:00"/>
    <x v="0"/>
    <x v="61"/>
    <x v="61"/>
    <x v="1"/>
    <x v="0"/>
    <x v="459"/>
    <x v="0"/>
    <n v="42301"/>
    <x v="0"/>
    <s v="OFF-SU-10004661"/>
    <x v="1"/>
    <x v="14"/>
    <s v="Acme Titanium Bonded Scissors"/>
    <n v="25.5"/>
    <n v="3"/>
    <n v="0"/>
    <n v="6.63"/>
    <s v="NO"/>
    <n v="0"/>
    <n v="76.5"/>
    <n v="2"/>
  </r>
  <r>
    <n v="5914"/>
    <s v="US-2015-126977"/>
    <x v="14"/>
    <d v="2015-09-23T00:00:00"/>
    <x v="1"/>
    <x v="724"/>
    <x v="724"/>
    <x v="0"/>
    <x v="0"/>
    <x v="20"/>
    <x v="15"/>
    <n v="10035"/>
    <x v="3"/>
    <s v="OFF-ST-10000617"/>
    <x v="1"/>
    <x v="4"/>
    <s v="Woodgrain Magazine Files by Perma"/>
    <n v="14.9"/>
    <n v="5"/>
    <n v="0"/>
    <n v="1.0429999999999984"/>
    <s v="NO"/>
    <n v="0"/>
    <n v="74.5"/>
    <n v="6"/>
  </r>
  <r>
    <n v="5915"/>
    <s v="US-2015-126977"/>
    <x v="14"/>
    <d v="2015-09-23T00:00:00"/>
    <x v="1"/>
    <x v="724"/>
    <x v="724"/>
    <x v="0"/>
    <x v="0"/>
    <x v="20"/>
    <x v="15"/>
    <n v="10035"/>
    <x v="3"/>
    <s v="OFF-LA-10002762"/>
    <x v="1"/>
    <x v="2"/>
    <s v="Avery 485"/>
    <n v="87.71"/>
    <n v="7"/>
    <n v="0"/>
    <n v="41.223699999999994"/>
    <s v="NO"/>
    <n v="0"/>
    <n v="613.96999999999991"/>
    <n v="6"/>
  </r>
  <r>
    <n v="5916"/>
    <s v="US-2015-126977"/>
    <x v="14"/>
    <d v="2015-09-23T00:00:00"/>
    <x v="1"/>
    <x v="724"/>
    <x v="724"/>
    <x v="0"/>
    <x v="0"/>
    <x v="20"/>
    <x v="15"/>
    <n v="10035"/>
    <x v="3"/>
    <s v="FUR-CH-10001973"/>
    <x v="0"/>
    <x v="1"/>
    <s v="Office Star Flex Back Scooter Chair with White Frame"/>
    <n v="199.76400000000001"/>
    <n v="2"/>
    <n v="0.1"/>
    <n v="8.8783999999999956"/>
    <s v="NO"/>
    <n v="39.952800000000003"/>
    <n v="359.5752"/>
    <n v="6"/>
  </r>
  <r>
    <n v="5917"/>
    <s v="US-2015-126977"/>
    <x v="14"/>
    <d v="2015-09-23T00:00:00"/>
    <x v="1"/>
    <x v="724"/>
    <x v="724"/>
    <x v="0"/>
    <x v="0"/>
    <x v="20"/>
    <x v="15"/>
    <n v="10035"/>
    <x v="3"/>
    <s v="OFF-ST-10003058"/>
    <x v="1"/>
    <x v="4"/>
    <s v="Eldon Mobile Mega Data Cart  Mega Stackable  Add-On Trays"/>
    <n v="94.6"/>
    <n v="4"/>
    <n v="0"/>
    <n v="27.433999999999997"/>
    <s v="NO"/>
    <n v="0"/>
    <n v="378.4"/>
    <n v="6"/>
  </r>
  <r>
    <n v="5918"/>
    <s v="US-2015-126977"/>
    <x v="14"/>
    <d v="2015-09-23T00:00:00"/>
    <x v="1"/>
    <x v="724"/>
    <x v="724"/>
    <x v="0"/>
    <x v="0"/>
    <x v="20"/>
    <x v="15"/>
    <n v="10035"/>
    <x v="3"/>
    <s v="FUR-BO-10004834"/>
    <x v="0"/>
    <x v="0"/>
    <s v="Riverside Palais Royal Lawyers Bookcase, Royale Cherry Finish"/>
    <n v="4228.7040000000006"/>
    <n v="6"/>
    <n v="0.2"/>
    <n v="158.57639999999992"/>
    <s v="NO"/>
    <n v="5074.4448000000011"/>
    <n v="20297.779200000001"/>
    <n v="6"/>
  </r>
  <r>
    <n v="5919"/>
    <s v="US-2015-126977"/>
    <x v="14"/>
    <d v="2015-09-23T00:00:00"/>
    <x v="1"/>
    <x v="724"/>
    <x v="724"/>
    <x v="0"/>
    <x v="0"/>
    <x v="20"/>
    <x v="15"/>
    <n v="10035"/>
    <x v="3"/>
    <s v="FUR-BO-10002213"/>
    <x v="0"/>
    <x v="0"/>
    <s v="DMI Eclipse Executive Suite Bookcases"/>
    <n v="2003.9200000000003"/>
    <n v="5"/>
    <n v="0.2"/>
    <n v="-25.049000000000149"/>
    <s v="NO"/>
    <n v="2003.9200000000005"/>
    <n v="8015.6800000000021"/>
    <n v="6"/>
  </r>
  <r>
    <n v="5920"/>
    <s v="US-2015-126977"/>
    <x v="14"/>
    <d v="2015-09-23T00:00:00"/>
    <x v="1"/>
    <x v="724"/>
    <x v="724"/>
    <x v="0"/>
    <x v="0"/>
    <x v="20"/>
    <x v="15"/>
    <n v="10035"/>
    <x v="3"/>
    <s v="TEC-PH-10002170"/>
    <x v="2"/>
    <x v="7"/>
    <s v="ClearSounds CSC500 Amplified Spirit Phone Corded phone"/>
    <n v="209.96999999999997"/>
    <n v="3"/>
    <n v="0"/>
    <n v="58.791600000000003"/>
    <s v="NO"/>
    <n v="0"/>
    <n v="629.90999999999985"/>
    <n v="6"/>
  </r>
  <r>
    <n v="5921"/>
    <s v="US-2015-126977"/>
    <x v="14"/>
    <d v="2015-09-23T00:00:00"/>
    <x v="1"/>
    <x v="724"/>
    <x v="724"/>
    <x v="0"/>
    <x v="0"/>
    <x v="20"/>
    <x v="15"/>
    <n v="10035"/>
    <x v="3"/>
    <s v="TEC-AC-10003033"/>
    <x v="2"/>
    <x v="11"/>
    <s v="Plantronics CS510 - Over-the-Head monaural Wireless Headset System"/>
    <n v="659.9"/>
    <n v="2"/>
    <n v="0"/>
    <n v="217.76699999999994"/>
    <s v="NO"/>
    <n v="0"/>
    <n v="1319.8"/>
    <n v="6"/>
  </r>
  <r>
    <n v="5922"/>
    <s v="US-2015-126977"/>
    <x v="14"/>
    <d v="2015-09-23T00:00:00"/>
    <x v="1"/>
    <x v="724"/>
    <x v="724"/>
    <x v="0"/>
    <x v="0"/>
    <x v="20"/>
    <x v="15"/>
    <n v="10035"/>
    <x v="3"/>
    <s v="OFF-PA-10004071"/>
    <x v="1"/>
    <x v="10"/>
    <s v="Eaton Premium Continuous-Feed Paper, 25% Cotton, Letter Size, White, 1000 Shts/Box"/>
    <n v="110.96"/>
    <n v="2"/>
    <n v="0"/>
    <n v="53.260799999999996"/>
    <s v="NO"/>
    <n v="0"/>
    <n v="221.92"/>
    <n v="6"/>
  </r>
  <r>
    <n v="5923"/>
    <s v="US-2015-126977"/>
    <x v="14"/>
    <d v="2015-09-23T00:00:00"/>
    <x v="1"/>
    <x v="724"/>
    <x v="724"/>
    <x v="0"/>
    <x v="0"/>
    <x v="20"/>
    <x v="15"/>
    <n v="10035"/>
    <x v="3"/>
    <s v="TEC-PH-10000169"/>
    <x v="2"/>
    <x v="7"/>
    <s v="ARKON Windshield Dashboard Air Vent Car Mount Holder"/>
    <n v="67.8"/>
    <n v="4"/>
    <n v="0"/>
    <n v="1.3559999999999945"/>
    <s v="NO"/>
    <n v="0"/>
    <n v="271.2"/>
    <n v="6"/>
  </r>
  <r>
    <n v="5924"/>
    <s v="CA-2016-130288"/>
    <x v="491"/>
    <d v="2016-11-30T00:00:00"/>
    <x v="0"/>
    <x v="158"/>
    <x v="158"/>
    <x v="1"/>
    <x v="0"/>
    <x v="20"/>
    <x v="15"/>
    <n v="10011"/>
    <x v="3"/>
    <s v="FUR-TA-10002958"/>
    <x v="0"/>
    <x v="3"/>
    <s v="Bevis Oval Conference Table, Walnut"/>
    <n v="313.17599999999999"/>
    <n v="2"/>
    <n v="0.4"/>
    <n v="-120.05080000000007"/>
    <s v="NO"/>
    <n v="250.54079999999999"/>
    <n v="375.81119999999999"/>
    <n v="4"/>
  </r>
  <r>
    <n v="5925"/>
    <s v="CA-2017-146458"/>
    <x v="123"/>
    <d v="2017-11-22T00:00:00"/>
    <x v="0"/>
    <x v="579"/>
    <x v="579"/>
    <x v="0"/>
    <x v="0"/>
    <x v="24"/>
    <x v="17"/>
    <n v="22153"/>
    <x v="0"/>
    <s v="OFF-AR-10001177"/>
    <x v="1"/>
    <x v="6"/>
    <s v="Newell 349"/>
    <n v="22.959999999999997"/>
    <n v="7"/>
    <n v="0"/>
    <n v="6.6583999999999968"/>
    <s v="NO"/>
    <n v="0"/>
    <n v="160.71999999999997"/>
    <n v="3"/>
  </r>
  <r>
    <n v="5926"/>
    <s v="CA-2017-150420"/>
    <x v="95"/>
    <d v="2017-06-08T00:00:00"/>
    <x v="1"/>
    <x v="241"/>
    <x v="241"/>
    <x v="1"/>
    <x v="0"/>
    <x v="317"/>
    <x v="4"/>
    <n v="98226"/>
    <x v="1"/>
    <s v="TEC-AC-10004975"/>
    <x v="2"/>
    <x v="11"/>
    <s v="Plantronics Audio 995 Wireless Stereo Headset"/>
    <n v="1099.5"/>
    <n v="10"/>
    <n v="0"/>
    <n v="362.83500000000004"/>
    <s v="NO"/>
    <n v="0"/>
    <n v="10995"/>
    <n v="5"/>
  </r>
  <r>
    <n v="5927"/>
    <s v="US-2014-118997"/>
    <x v="918"/>
    <d v="2014-04-12T00:00:00"/>
    <x v="1"/>
    <x v="19"/>
    <x v="19"/>
    <x v="1"/>
    <x v="0"/>
    <x v="27"/>
    <x v="19"/>
    <n v="35601"/>
    <x v="0"/>
    <s v="FUR-TA-10001086"/>
    <x v="0"/>
    <x v="3"/>
    <s v="SAFCO PlanMaster Boards, 60w x 37-1/2d, White Melamine"/>
    <n v="1215.92"/>
    <n v="8"/>
    <n v="0"/>
    <n v="316.13920000000007"/>
    <s v="NO"/>
    <n v="0"/>
    <n v="9727.36"/>
    <n v="4"/>
  </r>
  <r>
    <n v="5928"/>
    <s v="CA-2014-114314"/>
    <x v="856"/>
    <d v="2014-10-15T00:00:00"/>
    <x v="1"/>
    <x v="587"/>
    <x v="587"/>
    <x v="1"/>
    <x v="0"/>
    <x v="115"/>
    <x v="36"/>
    <n v="72701"/>
    <x v="0"/>
    <s v="OFF-LA-10000240"/>
    <x v="1"/>
    <x v="2"/>
    <s v="Self-Adhesive Address Labels for Typewriters by Universal"/>
    <n v="7.31"/>
    <n v="1"/>
    <n v="0"/>
    <n v="3.4356999999999998"/>
    <s v="NO"/>
    <n v="0"/>
    <n v="7.31"/>
    <n v="4"/>
  </r>
  <r>
    <n v="5929"/>
    <s v="CA-2014-114314"/>
    <x v="856"/>
    <d v="2014-10-15T00:00:00"/>
    <x v="1"/>
    <x v="587"/>
    <x v="587"/>
    <x v="1"/>
    <x v="0"/>
    <x v="115"/>
    <x v="36"/>
    <n v="72701"/>
    <x v="0"/>
    <s v="FUR-FU-10002107"/>
    <x v="0"/>
    <x v="5"/>
    <s v="Eldon Pizzaz Desk Accessories"/>
    <n v="8.92"/>
    <n v="4"/>
    <n v="0"/>
    <n v="3.9248000000000003"/>
    <s v="NO"/>
    <n v="0"/>
    <n v="35.68"/>
    <n v="4"/>
  </r>
  <r>
    <n v="5930"/>
    <s v="US-2017-169551"/>
    <x v="437"/>
    <d v="2017-07-09T00:00:00"/>
    <x v="2"/>
    <x v="210"/>
    <x v="210"/>
    <x v="0"/>
    <x v="0"/>
    <x v="10"/>
    <x v="9"/>
    <n v="19120"/>
    <x v="3"/>
    <s v="FUR-BO-10001519"/>
    <x v="0"/>
    <x v="0"/>
    <s v="O'Sullivan 3-Shelf Heavy-Duty Bookcases"/>
    <n v="87.210000000000008"/>
    <n v="3"/>
    <n v="0.5"/>
    <n v="-45.349200000000003"/>
    <s v="NO"/>
    <n v="130.815"/>
    <n v="130.815"/>
    <n v="2"/>
  </r>
  <r>
    <n v="5931"/>
    <s v="US-2017-169551"/>
    <x v="437"/>
    <d v="2017-07-09T00:00:00"/>
    <x v="2"/>
    <x v="210"/>
    <x v="210"/>
    <x v="0"/>
    <x v="0"/>
    <x v="10"/>
    <x v="9"/>
    <n v="19120"/>
    <x v="3"/>
    <s v="OFF-PA-10004100"/>
    <x v="1"/>
    <x v="10"/>
    <s v="Xerox 216"/>
    <n v="15.552000000000003"/>
    <n v="3"/>
    <n v="0.2"/>
    <n v="5.4432"/>
    <s v="NO"/>
    <n v="9.3312000000000008"/>
    <n v="37.324800000000003"/>
    <n v="2"/>
  </r>
  <r>
    <n v="5932"/>
    <s v="US-2017-169551"/>
    <x v="437"/>
    <d v="2017-07-09T00:00:00"/>
    <x v="2"/>
    <x v="210"/>
    <x v="210"/>
    <x v="0"/>
    <x v="0"/>
    <x v="10"/>
    <x v="9"/>
    <n v="19120"/>
    <x v="3"/>
    <s v="TEC-PH-10001363"/>
    <x v="2"/>
    <x v="7"/>
    <s v="Apple iPhone 5S"/>
    <n v="683.98799999999994"/>
    <n v="2"/>
    <n v="0.4"/>
    <n v="-113.9980000000001"/>
    <s v="NO"/>
    <n v="547.19039999999995"/>
    <n v="820.78559999999993"/>
    <n v="2"/>
  </r>
  <r>
    <n v="5933"/>
    <s v="US-2017-169551"/>
    <x v="437"/>
    <d v="2017-07-09T00:00:00"/>
    <x v="2"/>
    <x v="210"/>
    <x v="210"/>
    <x v="0"/>
    <x v="0"/>
    <x v="10"/>
    <x v="9"/>
    <n v="19120"/>
    <x v="3"/>
    <s v="OFF-ST-10004835"/>
    <x v="1"/>
    <x v="4"/>
    <s v="Plastic Stacking Crates &amp; Casters"/>
    <n v="13.392000000000001"/>
    <n v="3"/>
    <n v="0.2"/>
    <n v="1.0044"/>
    <s v="NO"/>
    <n v="8.0352000000000015"/>
    <n v="32.140799999999999"/>
    <n v="2"/>
  </r>
  <r>
    <n v="5934"/>
    <s v="US-2017-169551"/>
    <x v="437"/>
    <d v="2017-07-09T00:00:00"/>
    <x v="2"/>
    <x v="210"/>
    <x v="210"/>
    <x v="0"/>
    <x v="0"/>
    <x v="10"/>
    <x v="9"/>
    <n v="19120"/>
    <x v="3"/>
    <s v="TEC-AC-10002018"/>
    <x v="2"/>
    <x v="11"/>
    <s v="AmazonBasics 3-Button USB Wired Mouse"/>
    <n v="16.776000000000003"/>
    <n v="3"/>
    <n v="0.2"/>
    <n v="4.8231000000000002"/>
    <s v="NO"/>
    <n v="10.065600000000003"/>
    <n v="40.262400000000007"/>
    <n v="2"/>
  </r>
  <r>
    <n v="5935"/>
    <s v="US-2017-169551"/>
    <x v="437"/>
    <d v="2017-07-09T00:00:00"/>
    <x v="2"/>
    <x v="210"/>
    <x v="210"/>
    <x v="0"/>
    <x v="0"/>
    <x v="10"/>
    <x v="9"/>
    <n v="19120"/>
    <x v="3"/>
    <s v="TEC-AC-10003033"/>
    <x v="2"/>
    <x v="11"/>
    <s v="Plantronics CS510 - Over-the-Head monaural Wireless Headset System"/>
    <n v="527.91999999999996"/>
    <n v="2"/>
    <n v="0.2"/>
    <n v="85.786999999999949"/>
    <s v="NO"/>
    <n v="211.16800000000001"/>
    <n v="844.67199999999991"/>
    <n v="2"/>
  </r>
  <r>
    <n v="5936"/>
    <s v="CA-2016-103107"/>
    <x v="975"/>
    <d v="2016-07-04T00:00:00"/>
    <x v="3"/>
    <x v="46"/>
    <x v="46"/>
    <x v="2"/>
    <x v="0"/>
    <x v="4"/>
    <x v="4"/>
    <n v="98103"/>
    <x v="1"/>
    <s v="FUR-FU-10000221"/>
    <x v="0"/>
    <x v="5"/>
    <s v="Master Caster Door Stop, Brown"/>
    <n v="25.4"/>
    <n v="5"/>
    <n v="0"/>
    <n v="8.6359999999999992"/>
    <s v="NO"/>
    <n v="0"/>
    <n v="127"/>
    <n v="0"/>
  </r>
  <r>
    <n v="5937"/>
    <s v="CA-2016-103107"/>
    <x v="975"/>
    <d v="2016-07-04T00:00:00"/>
    <x v="3"/>
    <x v="46"/>
    <x v="46"/>
    <x v="2"/>
    <x v="0"/>
    <x v="4"/>
    <x v="4"/>
    <n v="98103"/>
    <x v="1"/>
    <s v="TEC-PH-10001198"/>
    <x v="2"/>
    <x v="7"/>
    <s v="Avaya 4621SW VoIP phone"/>
    <n v="177.48000000000002"/>
    <n v="3"/>
    <n v="0.2"/>
    <n v="19.966499999999982"/>
    <s v="NO"/>
    <n v="106.48800000000001"/>
    <n v="425.95200000000006"/>
    <n v="0"/>
  </r>
  <r>
    <n v="5938"/>
    <s v="CA-2016-103107"/>
    <x v="975"/>
    <d v="2016-07-04T00:00:00"/>
    <x v="3"/>
    <x v="46"/>
    <x v="46"/>
    <x v="2"/>
    <x v="0"/>
    <x v="4"/>
    <x v="4"/>
    <n v="98103"/>
    <x v="1"/>
    <s v="TEC-PH-10002564"/>
    <x v="2"/>
    <x v="7"/>
    <s v="OtterBox Defender Series Case - Samsung Galaxy S4"/>
    <n v="71.975999999999999"/>
    <n v="3"/>
    <n v="0.2"/>
    <n v="8.9969999999999892"/>
    <s v="NO"/>
    <n v="43.185600000000001"/>
    <n v="172.7424"/>
    <n v="0"/>
  </r>
  <r>
    <n v="5939"/>
    <s v="CA-2017-122077"/>
    <x v="240"/>
    <d v="2017-05-25T00:00:00"/>
    <x v="1"/>
    <x v="639"/>
    <x v="639"/>
    <x v="0"/>
    <x v="0"/>
    <x v="243"/>
    <x v="5"/>
    <n v="75023"/>
    <x v="2"/>
    <s v="TEC-PH-10003811"/>
    <x v="2"/>
    <x v="7"/>
    <s v="Jabra Supreme Plus Driver Edition Headset"/>
    <n v="95.992000000000004"/>
    <n v="1"/>
    <n v="0.2"/>
    <n v="9.5991999999999997"/>
    <s v="NO"/>
    <n v="19.198400000000003"/>
    <n v="76.793599999999998"/>
    <n v="6"/>
  </r>
  <r>
    <n v="5940"/>
    <s v="CA-2017-122077"/>
    <x v="240"/>
    <d v="2017-05-25T00:00:00"/>
    <x v="1"/>
    <x v="639"/>
    <x v="639"/>
    <x v="0"/>
    <x v="0"/>
    <x v="243"/>
    <x v="5"/>
    <n v="75023"/>
    <x v="2"/>
    <s v="OFF-LA-10004178"/>
    <x v="1"/>
    <x v="2"/>
    <s v="Avery 491"/>
    <n v="13.216000000000001"/>
    <n v="4"/>
    <n v="0.2"/>
    <n v="4.2951999999999995"/>
    <s v="NO"/>
    <n v="10.572800000000001"/>
    <n v="42.291200000000003"/>
    <n v="6"/>
  </r>
  <r>
    <n v="5941"/>
    <s v="CA-2017-112431"/>
    <x v="386"/>
    <d v="2017-10-14T00:00:00"/>
    <x v="0"/>
    <x v="355"/>
    <x v="355"/>
    <x v="0"/>
    <x v="0"/>
    <x v="1"/>
    <x v="1"/>
    <n v="90049"/>
    <x v="1"/>
    <s v="TEC-AC-10001465"/>
    <x v="2"/>
    <x v="11"/>
    <s v="SanDisk Cruzer 64 GB USB Flash Drive"/>
    <n v="435.84000000000003"/>
    <n v="12"/>
    <n v="0"/>
    <n v="130.75199999999995"/>
    <s v="NO"/>
    <n v="0"/>
    <n v="5230.08"/>
    <n v="2"/>
  </r>
  <r>
    <n v="5942"/>
    <s v="CA-2017-112431"/>
    <x v="386"/>
    <d v="2017-10-14T00:00:00"/>
    <x v="0"/>
    <x v="355"/>
    <x v="355"/>
    <x v="0"/>
    <x v="0"/>
    <x v="1"/>
    <x v="1"/>
    <n v="90049"/>
    <x v="1"/>
    <s v="OFF-AR-10000940"/>
    <x v="1"/>
    <x v="6"/>
    <s v="Newell 343"/>
    <n v="5.88"/>
    <n v="2"/>
    <n v="0"/>
    <n v="1.5876000000000001"/>
    <s v="NO"/>
    <n v="0"/>
    <n v="11.76"/>
    <n v="2"/>
  </r>
  <r>
    <n v="5943"/>
    <s v="CA-2016-151092"/>
    <x v="876"/>
    <d v="2016-08-13T00:00:00"/>
    <x v="1"/>
    <x v="364"/>
    <x v="364"/>
    <x v="0"/>
    <x v="0"/>
    <x v="1"/>
    <x v="1"/>
    <n v="90032"/>
    <x v="1"/>
    <s v="TEC-PH-10001700"/>
    <x v="2"/>
    <x v="7"/>
    <s v="Panasonic KX-TG6844B Expandable Digital Cordless Telephone"/>
    <n v="211.16800000000001"/>
    <n v="4"/>
    <n v="0.2"/>
    <n v="18.477200000000011"/>
    <s v="NO"/>
    <n v="168.93440000000001"/>
    <n v="675.73760000000004"/>
    <n v="7"/>
  </r>
  <r>
    <n v="5944"/>
    <s v="CA-2014-104178"/>
    <x v="55"/>
    <d v="2014-08-29T00:00:00"/>
    <x v="1"/>
    <x v="25"/>
    <x v="25"/>
    <x v="1"/>
    <x v="0"/>
    <x v="1"/>
    <x v="1"/>
    <n v="90036"/>
    <x v="1"/>
    <s v="FUR-FU-10000771"/>
    <x v="0"/>
    <x v="5"/>
    <s v="Eldon 200 Class Desk Accessories, Smoke"/>
    <n v="6.28"/>
    <n v="1"/>
    <n v="0"/>
    <n v="2.6376000000000004"/>
    <s v="NO"/>
    <n v="0"/>
    <n v="6.28"/>
    <n v="4"/>
  </r>
  <r>
    <n v="5945"/>
    <s v="CA-2014-104178"/>
    <x v="55"/>
    <d v="2014-08-29T00:00:00"/>
    <x v="1"/>
    <x v="25"/>
    <x v="25"/>
    <x v="1"/>
    <x v="0"/>
    <x v="1"/>
    <x v="1"/>
    <n v="90036"/>
    <x v="1"/>
    <s v="TEC-AC-10002399"/>
    <x v="2"/>
    <x v="11"/>
    <s v="SanDisk Cruzer 32 GB USB Flash Drive"/>
    <n v="95.1"/>
    <n v="5"/>
    <n v="0"/>
    <n v="30.431999999999995"/>
    <s v="NO"/>
    <n v="0"/>
    <n v="475.5"/>
    <n v="4"/>
  </r>
  <r>
    <n v="5946"/>
    <s v="CA-2014-104178"/>
    <x v="55"/>
    <d v="2014-08-29T00:00:00"/>
    <x v="1"/>
    <x v="25"/>
    <x v="25"/>
    <x v="1"/>
    <x v="0"/>
    <x v="1"/>
    <x v="1"/>
    <n v="90036"/>
    <x v="1"/>
    <s v="OFF-PA-10004983"/>
    <x v="1"/>
    <x v="10"/>
    <s v="Xerox 23"/>
    <n v="25.92"/>
    <n v="4"/>
    <n v="0"/>
    <n v="12.441600000000001"/>
    <s v="NO"/>
    <n v="0"/>
    <n v="103.68"/>
    <n v="4"/>
  </r>
  <r>
    <n v="5947"/>
    <s v="CA-2014-104178"/>
    <x v="55"/>
    <d v="2014-08-29T00:00:00"/>
    <x v="1"/>
    <x v="25"/>
    <x v="25"/>
    <x v="1"/>
    <x v="0"/>
    <x v="1"/>
    <x v="1"/>
    <n v="90036"/>
    <x v="1"/>
    <s v="OFF-ST-10004258"/>
    <x v="1"/>
    <x v="4"/>
    <s v="Portable Personal File Box"/>
    <n v="48.84"/>
    <n v="4"/>
    <n v="0"/>
    <n v="13.186800000000005"/>
    <s v="NO"/>
    <n v="0"/>
    <n v="195.36"/>
    <n v="4"/>
  </r>
  <r>
    <n v="5948"/>
    <s v="CA-2015-115924"/>
    <x v="471"/>
    <d v="2015-09-18T00:00:00"/>
    <x v="0"/>
    <x v="534"/>
    <x v="534"/>
    <x v="2"/>
    <x v="0"/>
    <x v="96"/>
    <x v="23"/>
    <n v="50315"/>
    <x v="2"/>
    <s v="OFF-BI-10004040"/>
    <x v="1"/>
    <x v="8"/>
    <s v="Wilson Jones Impact Binders"/>
    <n v="25.9"/>
    <n v="5"/>
    <n v="0"/>
    <n v="12.690999999999999"/>
    <s v="NO"/>
    <n v="0"/>
    <n v="129.5"/>
    <n v="4"/>
  </r>
  <r>
    <n v="5949"/>
    <s v="CA-2017-161046"/>
    <x v="916"/>
    <d v="2017-03-05T00:00:00"/>
    <x v="3"/>
    <x v="118"/>
    <x v="118"/>
    <x v="1"/>
    <x v="0"/>
    <x v="295"/>
    <x v="35"/>
    <n v="38671"/>
    <x v="0"/>
    <s v="OFF-EN-10003862"/>
    <x v="1"/>
    <x v="12"/>
    <s v="Laser &amp; Ink Jet Business Envelopes"/>
    <n v="42.68"/>
    <n v="4"/>
    <n v="0"/>
    <n v="19.6328"/>
    <s v="NO"/>
    <n v="0"/>
    <n v="170.72"/>
    <n v="0"/>
  </r>
  <r>
    <n v="5950"/>
    <s v="CA-2017-161046"/>
    <x v="916"/>
    <d v="2017-03-05T00:00:00"/>
    <x v="3"/>
    <x v="118"/>
    <x v="118"/>
    <x v="1"/>
    <x v="0"/>
    <x v="295"/>
    <x v="35"/>
    <n v="38671"/>
    <x v="0"/>
    <s v="TEC-AC-10004571"/>
    <x v="2"/>
    <x v="11"/>
    <s v="Logitech G700s Rechargeable Gaming Mouse"/>
    <n v="299.96999999999997"/>
    <n v="3"/>
    <n v="0"/>
    <n v="125.98740000000001"/>
    <s v="NO"/>
    <n v="0"/>
    <n v="899.90999999999985"/>
    <n v="0"/>
  </r>
  <r>
    <n v="5951"/>
    <s v="CA-2017-161046"/>
    <x v="916"/>
    <d v="2017-03-05T00:00:00"/>
    <x v="3"/>
    <x v="118"/>
    <x v="118"/>
    <x v="1"/>
    <x v="0"/>
    <x v="295"/>
    <x v="35"/>
    <n v="38671"/>
    <x v="0"/>
    <s v="OFF-AP-10000891"/>
    <x v="1"/>
    <x v="9"/>
    <s v="Kensington 7 Outlet MasterPiece HOMEOFFICE Power Control Center"/>
    <n v="262.24"/>
    <n v="2"/>
    <n v="0"/>
    <n v="78.671999999999997"/>
    <s v="NO"/>
    <n v="0"/>
    <n v="524.48"/>
    <n v="0"/>
  </r>
  <r>
    <n v="5952"/>
    <s v="CA-2017-161046"/>
    <x v="916"/>
    <d v="2017-03-05T00:00:00"/>
    <x v="3"/>
    <x v="118"/>
    <x v="118"/>
    <x v="1"/>
    <x v="0"/>
    <x v="295"/>
    <x v="35"/>
    <n v="38671"/>
    <x v="0"/>
    <s v="OFF-BI-10002026"/>
    <x v="1"/>
    <x v="8"/>
    <s v="Ibico Recycled Linen-Style Covers"/>
    <n v="234.36"/>
    <n v="6"/>
    <n v="0"/>
    <n v="112.49279999999999"/>
    <s v="NO"/>
    <n v="0"/>
    <n v="1406.16"/>
    <n v="0"/>
  </r>
  <r>
    <n v="5953"/>
    <s v="US-2017-141698"/>
    <x v="4"/>
    <d v="2017-04-21T00:00:00"/>
    <x v="1"/>
    <x v="174"/>
    <x v="174"/>
    <x v="2"/>
    <x v="0"/>
    <x v="12"/>
    <x v="5"/>
    <n v="77041"/>
    <x v="2"/>
    <s v="OFF-PA-10001826"/>
    <x v="1"/>
    <x v="10"/>
    <s v="Xerox 207"/>
    <n v="20.736000000000004"/>
    <n v="4"/>
    <n v="0.2"/>
    <n v="7.2576000000000001"/>
    <s v="NO"/>
    <n v="16.588800000000003"/>
    <n v="66.355200000000011"/>
    <n v="6"/>
  </r>
  <r>
    <n v="5954"/>
    <s v="US-2014-105151"/>
    <x v="809"/>
    <d v="2014-03-31T00:00:00"/>
    <x v="2"/>
    <x v="737"/>
    <x v="737"/>
    <x v="1"/>
    <x v="0"/>
    <x v="20"/>
    <x v="15"/>
    <n v="10009"/>
    <x v="3"/>
    <s v="OFF-AR-10001231"/>
    <x v="1"/>
    <x v="6"/>
    <s v="Sanford EarthWrite Recycled Pencils, Medium Soft, #2"/>
    <n v="10.5"/>
    <n v="5"/>
    <n v="0"/>
    <n v="2.9400000000000004"/>
    <s v="NO"/>
    <n v="0"/>
    <n v="52.5"/>
    <n v="1"/>
  </r>
  <r>
    <n v="5955"/>
    <s v="CA-2014-155796"/>
    <x v="7"/>
    <d v="2014-11-15T00:00:00"/>
    <x v="0"/>
    <x v="747"/>
    <x v="747"/>
    <x v="1"/>
    <x v="0"/>
    <x v="265"/>
    <x v="9"/>
    <n v="19601"/>
    <x v="3"/>
    <s v="FUR-FU-10000409"/>
    <x v="0"/>
    <x v="5"/>
    <s v="GE 4 Foot Flourescent Tube, 40 Watt"/>
    <n v="23.968000000000004"/>
    <n v="2"/>
    <n v="0.2"/>
    <n v="7.7896000000000001"/>
    <s v="NO"/>
    <n v="9.5872000000000011"/>
    <n v="38.348800000000004"/>
    <n v="4"/>
  </r>
  <r>
    <n v="5956"/>
    <s v="CA-2014-155796"/>
    <x v="7"/>
    <d v="2014-11-15T00:00:00"/>
    <x v="0"/>
    <x v="747"/>
    <x v="747"/>
    <x v="1"/>
    <x v="0"/>
    <x v="265"/>
    <x v="9"/>
    <n v="19601"/>
    <x v="3"/>
    <s v="FUR-BO-10002545"/>
    <x v="0"/>
    <x v="0"/>
    <s v="Atlantic Metals Mobile 3-Shelf Bookcases, Custom Colors"/>
    <n v="521.96"/>
    <n v="4"/>
    <n v="0.5"/>
    <n v="-250.54079999999999"/>
    <s v="NO"/>
    <n v="1043.92"/>
    <n v="1043.92"/>
    <n v="4"/>
  </r>
  <r>
    <n v="5957"/>
    <s v="CA-2016-127138"/>
    <x v="299"/>
    <d v="2016-03-15T00:00:00"/>
    <x v="0"/>
    <x v="158"/>
    <x v="158"/>
    <x v="1"/>
    <x v="0"/>
    <x v="8"/>
    <x v="1"/>
    <n v="94109"/>
    <x v="1"/>
    <s v="OFF-ST-10002756"/>
    <x v="1"/>
    <x v="4"/>
    <s v="Tennsco Stur-D-Stor Boltless Shelving, 5 Shelves, 24&quot; Deep, Sand"/>
    <n v="676.55"/>
    <n v="5"/>
    <n v="0"/>
    <n v="6.7655000000000598"/>
    <s v="NO"/>
    <n v="0"/>
    <n v="3382.75"/>
    <n v="3"/>
  </r>
  <r>
    <n v="5958"/>
    <s v="CA-2016-127138"/>
    <x v="299"/>
    <d v="2016-03-15T00:00:00"/>
    <x v="0"/>
    <x v="158"/>
    <x v="158"/>
    <x v="1"/>
    <x v="0"/>
    <x v="8"/>
    <x v="1"/>
    <n v="94109"/>
    <x v="1"/>
    <s v="OFF-AP-10003842"/>
    <x v="1"/>
    <x v="9"/>
    <s v="Euro-Pro Shark Turbo Vacuum"/>
    <n v="154.9"/>
    <n v="5"/>
    <n v="0"/>
    <n v="40.274000000000001"/>
    <s v="NO"/>
    <n v="0"/>
    <n v="774.5"/>
    <n v="3"/>
  </r>
  <r>
    <n v="5959"/>
    <s v="CA-2016-127138"/>
    <x v="299"/>
    <d v="2016-03-15T00:00:00"/>
    <x v="0"/>
    <x v="158"/>
    <x v="158"/>
    <x v="1"/>
    <x v="0"/>
    <x v="8"/>
    <x v="1"/>
    <n v="94109"/>
    <x v="1"/>
    <s v="OFF-EN-10004459"/>
    <x v="1"/>
    <x v="12"/>
    <s v="Security-Tint Envelopes"/>
    <n v="30.56"/>
    <n v="4"/>
    <n v="0"/>
    <n v="14.974399999999999"/>
    <s v="NO"/>
    <n v="0"/>
    <n v="122.24"/>
    <n v="3"/>
  </r>
  <r>
    <n v="5960"/>
    <s v="CA-2016-127138"/>
    <x v="299"/>
    <d v="2016-03-15T00:00:00"/>
    <x v="0"/>
    <x v="158"/>
    <x v="158"/>
    <x v="1"/>
    <x v="0"/>
    <x v="8"/>
    <x v="1"/>
    <n v="94109"/>
    <x v="1"/>
    <s v="FUR-CH-10003746"/>
    <x v="0"/>
    <x v="1"/>
    <s v="Hon 4070 Series Pagoda Round Back Stacking Chairs"/>
    <n v="770.35200000000009"/>
    <n v="3"/>
    <n v="0.2"/>
    <n v="77.035199999999975"/>
    <s v="NO"/>
    <n v="462.21120000000013"/>
    <n v="1848.8448000000003"/>
    <n v="3"/>
  </r>
  <r>
    <n v="5961"/>
    <s v="CA-2017-150602"/>
    <x v="839"/>
    <d v="2017-02-14T00:00:00"/>
    <x v="0"/>
    <x v="504"/>
    <x v="504"/>
    <x v="1"/>
    <x v="0"/>
    <x v="1"/>
    <x v="1"/>
    <n v="90045"/>
    <x v="1"/>
    <s v="FUR-FU-10003142"/>
    <x v="0"/>
    <x v="5"/>
    <s v="Master Big Foot Doorstop, Beige"/>
    <n v="21.12"/>
    <n v="4"/>
    <n v="0"/>
    <n v="6.5471999999999984"/>
    <s v="NO"/>
    <n v="0"/>
    <n v="84.48"/>
    <n v="5"/>
  </r>
  <r>
    <n v="5962"/>
    <s v="CA-2014-140732"/>
    <x v="7"/>
    <d v="2014-11-13T00:00:00"/>
    <x v="0"/>
    <x v="15"/>
    <x v="15"/>
    <x v="2"/>
    <x v="0"/>
    <x v="1"/>
    <x v="1"/>
    <n v="90004"/>
    <x v="1"/>
    <s v="TEC-PH-10001425"/>
    <x v="2"/>
    <x v="7"/>
    <s v="Mophie Juice Pack Helium for iPhone"/>
    <n v="575.928"/>
    <n v="9"/>
    <n v="0.2"/>
    <n v="57.592799999999983"/>
    <s v="NO"/>
    <n v="1036.6704"/>
    <n v="4146.6815999999999"/>
    <n v="2"/>
  </r>
  <r>
    <n v="5963"/>
    <s v="CA-2014-140732"/>
    <x v="7"/>
    <d v="2014-11-13T00:00:00"/>
    <x v="0"/>
    <x v="15"/>
    <x v="15"/>
    <x v="2"/>
    <x v="0"/>
    <x v="1"/>
    <x v="1"/>
    <n v="90004"/>
    <x v="1"/>
    <s v="OFF-AP-10001626"/>
    <x v="1"/>
    <x v="9"/>
    <s v="Commercial WindTunnel Clean Air Upright Vacuum, Replacement Belts, Filtration Bags"/>
    <n v="7.78"/>
    <n v="2"/>
    <n v="0"/>
    <n v="2.0228000000000002"/>
    <s v="NO"/>
    <n v="0"/>
    <n v="15.56"/>
    <n v="2"/>
  </r>
  <r>
    <n v="5964"/>
    <s v="CA-2014-140732"/>
    <x v="7"/>
    <d v="2014-11-13T00:00:00"/>
    <x v="0"/>
    <x v="15"/>
    <x v="15"/>
    <x v="2"/>
    <x v="0"/>
    <x v="1"/>
    <x v="1"/>
    <n v="90004"/>
    <x v="1"/>
    <s v="OFF-PA-10003625"/>
    <x v="1"/>
    <x v="10"/>
    <s v="Xerox 1979"/>
    <n v="123.92"/>
    <n v="4"/>
    <n v="0"/>
    <n v="55.763999999999996"/>
    <s v="NO"/>
    <n v="0"/>
    <n v="495.68"/>
    <n v="2"/>
  </r>
  <r>
    <n v="5965"/>
    <s v="CA-2017-119011"/>
    <x v="648"/>
    <d v="2017-08-25T00:00:00"/>
    <x v="1"/>
    <x v="756"/>
    <x v="756"/>
    <x v="1"/>
    <x v="0"/>
    <x v="8"/>
    <x v="1"/>
    <n v="94109"/>
    <x v="1"/>
    <s v="OFF-SU-10004768"/>
    <x v="1"/>
    <x v="14"/>
    <s v="Acme Kleencut Forged Steel Scissors"/>
    <n v="17.22"/>
    <n v="3"/>
    <n v="0"/>
    <n v="5.1659999999999986"/>
    <s v="NO"/>
    <n v="0"/>
    <n v="51.66"/>
    <n v="5"/>
  </r>
  <r>
    <n v="5966"/>
    <s v="CA-2017-119011"/>
    <x v="648"/>
    <d v="2017-08-25T00:00:00"/>
    <x v="1"/>
    <x v="756"/>
    <x v="756"/>
    <x v="1"/>
    <x v="0"/>
    <x v="8"/>
    <x v="1"/>
    <n v="94109"/>
    <x v="1"/>
    <s v="OFF-ST-10000777"/>
    <x v="1"/>
    <x v="4"/>
    <s v="Companion Letter/Legal File, Black"/>
    <n v="226.56"/>
    <n v="6"/>
    <n v="0"/>
    <n v="63.436800000000005"/>
    <s v="NO"/>
    <n v="0"/>
    <n v="1359.3600000000001"/>
    <n v="5"/>
  </r>
  <r>
    <n v="5967"/>
    <s v="CA-2017-119011"/>
    <x v="648"/>
    <d v="2017-08-25T00:00:00"/>
    <x v="1"/>
    <x v="756"/>
    <x v="756"/>
    <x v="1"/>
    <x v="0"/>
    <x v="8"/>
    <x v="1"/>
    <n v="94109"/>
    <x v="1"/>
    <s v="TEC-PH-10003171"/>
    <x v="2"/>
    <x v="7"/>
    <s v="Plantronics Encore H101 Dual Earpieces Headset"/>
    <n v="107.88"/>
    <n v="3"/>
    <n v="0.2"/>
    <n v="10.787999999999997"/>
    <s v="NO"/>
    <n v="64.727999999999994"/>
    <n v="258.91199999999998"/>
    <n v="5"/>
  </r>
  <r>
    <n v="5968"/>
    <s v="CA-2016-166912"/>
    <x v="804"/>
    <d v="2016-01-17T00:00:00"/>
    <x v="2"/>
    <x v="336"/>
    <x v="336"/>
    <x v="2"/>
    <x v="0"/>
    <x v="20"/>
    <x v="15"/>
    <n v="10009"/>
    <x v="3"/>
    <s v="OFF-PA-10001033"/>
    <x v="1"/>
    <x v="10"/>
    <s v="Xerox 1893"/>
    <n v="81.98"/>
    <n v="2"/>
    <n v="0"/>
    <n v="40.170200000000001"/>
    <s v="NO"/>
    <n v="0"/>
    <n v="163.96"/>
    <n v="2"/>
  </r>
  <r>
    <n v="5969"/>
    <s v="CA-2014-141726"/>
    <x v="836"/>
    <d v="2014-07-22T00:00:00"/>
    <x v="2"/>
    <x v="230"/>
    <x v="230"/>
    <x v="0"/>
    <x v="0"/>
    <x v="70"/>
    <x v="1"/>
    <n v="92105"/>
    <x v="1"/>
    <s v="OFF-PA-10000418"/>
    <x v="1"/>
    <x v="10"/>
    <s v="Xerox 189"/>
    <n v="104.85"/>
    <n v="1"/>
    <n v="0"/>
    <n v="50.327999999999996"/>
    <s v="Yes"/>
    <n v="0"/>
    <n v="104.85"/>
    <n v="2"/>
  </r>
  <r>
    <n v="5970"/>
    <s v="CA-2014-141726"/>
    <x v="836"/>
    <d v="2014-07-22T00:00:00"/>
    <x v="2"/>
    <x v="230"/>
    <x v="230"/>
    <x v="0"/>
    <x v="0"/>
    <x v="70"/>
    <x v="1"/>
    <n v="92105"/>
    <x v="1"/>
    <s v="OFF-BI-10001982"/>
    <x v="1"/>
    <x v="8"/>
    <s v="Wilson Jones Custom Binder Spines &amp; Labels"/>
    <n v="8.7040000000000006"/>
    <n v="2"/>
    <n v="0.2"/>
    <n v="3.1551999999999998"/>
    <s v="Yes"/>
    <n v="3.4816000000000003"/>
    <n v="13.926400000000001"/>
    <n v="2"/>
  </r>
  <r>
    <n v="5971"/>
    <s v="CA-2014-141726"/>
    <x v="836"/>
    <d v="2014-07-22T00:00:00"/>
    <x v="2"/>
    <x v="230"/>
    <x v="230"/>
    <x v="0"/>
    <x v="0"/>
    <x v="70"/>
    <x v="1"/>
    <n v="92105"/>
    <x v="1"/>
    <s v="OFF-PA-10002230"/>
    <x v="1"/>
    <x v="10"/>
    <s v="Xerox 1897"/>
    <n v="19.920000000000002"/>
    <n v="4"/>
    <n v="0"/>
    <n v="9.7608000000000015"/>
    <s v="Yes"/>
    <n v="0"/>
    <n v="79.680000000000007"/>
    <n v="2"/>
  </r>
  <r>
    <n v="5972"/>
    <s v="CA-2014-141726"/>
    <x v="836"/>
    <d v="2014-07-22T00:00:00"/>
    <x v="2"/>
    <x v="230"/>
    <x v="230"/>
    <x v="0"/>
    <x v="0"/>
    <x v="70"/>
    <x v="1"/>
    <n v="92105"/>
    <x v="1"/>
    <s v="FUR-FU-10003577"/>
    <x v="0"/>
    <x v="5"/>
    <s v="Nu-Dell Leatherette Frames"/>
    <n v="43.019999999999996"/>
    <n v="3"/>
    <n v="0"/>
    <n v="15.4872"/>
    <s v="Yes"/>
    <n v="0"/>
    <n v="129.06"/>
    <n v="2"/>
  </r>
  <r>
    <n v="5973"/>
    <s v="CA-2017-115105"/>
    <x v="695"/>
    <d v="2017-02-11T00:00:00"/>
    <x v="1"/>
    <x v="420"/>
    <x v="420"/>
    <x v="0"/>
    <x v="0"/>
    <x v="20"/>
    <x v="15"/>
    <n v="10024"/>
    <x v="3"/>
    <s v="FUR-BO-10001811"/>
    <x v="0"/>
    <x v="0"/>
    <s v="Atlantic Metals Mobile 5-Shelf Bookcases, Custom Colors"/>
    <n v="240.78400000000002"/>
    <n v="1"/>
    <n v="0.2"/>
    <n v="30.097999999999978"/>
    <s v="NO"/>
    <n v="48.156800000000004"/>
    <n v="192.62720000000002"/>
    <n v="5"/>
  </r>
  <r>
    <n v="5974"/>
    <s v="CA-2015-143980"/>
    <x v="707"/>
    <d v="2015-12-29T00:00:00"/>
    <x v="1"/>
    <x v="82"/>
    <x v="82"/>
    <x v="2"/>
    <x v="0"/>
    <x v="20"/>
    <x v="15"/>
    <n v="10011"/>
    <x v="3"/>
    <s v="OFF-AP-10003779"/>
    <x v="1"/>
    <x v="9"/>
    <s v="Kensington 7 Outlet MasterPiece Power Center with Fax/Phone Line Protection"/>
    <n v="414.96"/>
    <n v="2"/>
    <n v="0"/>
    <n v="124.48799999999994"/>
    <s v="NO"/>
    <n v="0"/>
    <n v="829.92"/>
    <n v="4"/>
  </r>
  <r>
    <n v="5975"/>
    <s v="CA-2016-135636"/>
    <x v="750"/>
    <d v="2016-10-13T00:00:00"/>
    <x v="1"/>
    <x v="140"/>
    <x v="140"/>
    <x v="0"/>
    <x v="0"/>
    <x v="35"/>
    <x v="3"/>
    <n v="28205"/>
    <x v="0"/>
    <s v="OFF-ST-10000676"/>
    <x v="1"/>
    <x v="4"/>
    <s v="Fellowes Econo/Stor Drawers"/>
    <n v="387.72"/>
    <n v="5"/>
    <n v="0.2"/>
    <n v="-67.851000000000028"/>
    <s v="NO"/>
    <n v="387.72"/>
    <n v="1550.88"/>
    <n v="5"/>
  </r>
  <r>
    <n v="5976"/>
    <s v="CA-2017-102155"/>
    <x v="1002"/>
    <d v="2017-07-17T00:00:00"/>
    <x v="1"/>
    <x v="645"/>
    <x v="645"/>
    <x v="1"/>
    <x v="0"/>
    <x v="356"/>
    <x v="41"/>
    <n v="66212"/>
    <x v="2"/>
    <s v="OFF-ST-10001496"/>
    <x v="1"/>
    <x v="4"/>
    <s v="Standard Rollaway File with Lock"/>
    <n v="360.38"/>
    <n v="2"/>
    <n v="0"/>
    <n v="93.698800000000006"/>
    <s v="NO"/>
    <n v="0"/>
    <n v="720.76"/>
    <n v="4"/>
  </r>
  <r>
    <n v="5977"/>
    <s v="CA-2017-102155"/>
    <x v="1002"/>
    <d v="2017-07-17T00:00:00"/>
    <x v="1"/>
    <x v="645"/>
    <x v="645"/>
    <x v="1"/>
    <x v="0"/>
    <x v="356"/>
    <x v="41"/>
    <n v="66212"/>
    <x v="2"/>
    <s v="OFF-PA-10003673"/>
    <x v="1"/>
    <x v="10"/>
    <s v="Strathmore Photo Mount Cards"/>
    <n v="13.56"/>
    <n v="2"/>
    <n v="0"/>
    <n v="6.2375999999999996"/>
    <s v="NO"/>
    <n v="0"/>
    <n v="27.12"/>
    <n v="4"/>
  </r>
  <r>
    <n v="5978"/>
    <s v="CA-2017-116953"/>
    <x v="558"/>
    <d v="2017-04-25T00:00:00"/>
    <x v="2"/>
    <x v="603"/>
    <x v="603"/>
    <x v="0"/>
    <x v="0"/>
    <x v="123"/>
    <x v="16"/>
    <n v="85204"/>
    <x v="1"/>
    <s v="TEC-PH-10004614"/>
    <x v="2"/>
    <x v="7"/>
    <s v="AT&amp;T 841000 Phone"/>
    <n v="552"/>
    <n v="10"/>
    <n v="0.2"/>
    <n v="34.5"/>
    <s v="NO"/>
    <n v="1104"/>
    <n v="4416"/>
    <n v="1"/>
  </r>
  <r>
    <n v="5979"/>
    <s v="CA-2014-117765"/>
    <x v="557"/>
    <d v="2014-09-13T00:00:00"/>
    <x v="1"/>
    <x v="46"/>
    <x v="46"/>
    <x v="2"/>
    <x v="0"/>
    <x v="251"/>
    <x v="26"/>
    <n v="74133"/>
    <x v="2"/>
    <s v="FUR-TA-10001039"/>
    <x v="0"/>
    <x v="3"/>
    <s v="KI Adjustable-Height Table"/>
    <n v="429.90000000000003"/>
    <n v="5"/>
    <n v="0"/>
    <n v="111.77400000000003"/>
    <s v="NO"/>
    <n v="0"/>
    <n v="2149.5"/>
    <n v="6"/>
  </r>
  <r>
    <n v="5980"/>
    <s v="CA-2014-117765"/>
    <x v="557"/>
    <d v="2014-09-13T00:00:00"/>
    <x v="1"/>
    <x v="46"/>
    <x v="46"/>
    <x v="2"/>
    <x v="0"/>
    <x v="251"/>
    <x v="26"/>
    <n v="74133"/>
    <x v="2"/>
    <s v="OFF-BI-10000474"/>
    <x v="1"/>
    <x v="8"/>
    <s v="Avery Recycled Flexi-View Covers for Binding Systems"/>
    <n v="32.06"/>
    <n v="2"/>
    <n v="0"/>
    <n v="15.3888"/>
    <s v="NO"/>
    <n v="0"/>
    <n v="64.12"/>
    <n v="6"/>
  </r>
  <r>
    <n v="5981"/>
    <s v="CA-2014-117765"/>
    <x v="557"/>
    <d v="2014-09-13T00:00:00"/>
    <x v="1"/>
    <x v="46"/>
    <x v="46"/>
    <x v="2"/>
    <x v="0"/>
    <x v="251"/>
    <x v="26"/>
    <n v="74133"/>
    <x v="2"/>
    <s v="FUR-CH-10004698"/>
    <x v="0"/>
    <x v="1"/>
    <s v="Padded Folding Chairs, Black, 4/Carton"/>
    <n v="161.96"/>
    <n v="2"/>
    <n v="0"/>
    <n v="45.348800000000011"/>
    <s v="NO"/>
    <n v="0"/>
    <n v="323.92"/>
    <n v="6"/>
  </r>
  <r>
    <n v="5982"/>
    <s v="CA-2014-117765"/>
    <x v="557"/>
    <d v="2014-09-13T00:00:00"/>
    <x v="1"/>
    <x v="46"/>
    <x v="46"/>
    <x v="2"/>
    <x v="0"/>
    <x v="251"/>
    <x v="26"/>
    <n v="74133"/>
    <x v="2"/>
    <s v="OFF-ST-10003327"/>
    <x v="1"/>
    <x v="4"/>
    <s v="Akro-Mils 12-Gallon Tote"/>
    <n v="19.86"/>
    <n v="2"/>
    <n v="0"/>
    <n v="5.7593999999999976"/>
    <s v="NO"/>
    <n v="0"/>
    <n v="39.72"/>
    <n v="6"/>
  </r>
  <r>
    <n v="5983"/>
    <s v="CA-2016-114895"/>
    <x v="831"/>
    <d v="2016-11-28T00:00:00"/>
    <x v="1"/>
    <x v="160"/>
    <x v="160"/>
    <x v="0"/>
    <x v="0"/>
    <x v="20"/>
    <x v="15"/>
    <n v="10035"/>
    <x v="3"/>
    <s v="OFF-PA-10000232"/>
    <x v="1"/>
    <x v="10"/>
    <s v="Xerox 1975"/>
    <n v="12.96"/>
    <n v="2"/>
    <n v="0"/>
    <n v="6.3504000000000005"/>
    <s v="NO"/>
    <n v="0"/>
    <n v="25.92"/>
    <n v="7"/>
  </r>
  <r>
    <n v="5984"/>
    <s v="CA-2017-112984"/>
    <x v="118"/>
    <d v="2017-09-18T00:00:00"/>
    <x v="0"/>
    <x v="699"/>
    <x v="699"/>
    <x v="0"/>
    <x v="0"/>
    <x v="10"/>
    <x v="9"/>
    <n v="19143"/>
    <x v="3"/>
    <s v="OFF-PA-10003657"/>
    <x v="1"/>
    <x v="10"/>
    <s v="Xerox 1927"/>
    <n v="20.544000000000004"/>
    <n v="6"/>
    <n v="0.2"/>
    <n v="6.4199999999999964"/>
    <s v="NO"/>
    <n v="24.652800000000006"/>
    <n v="98.611200000000025"/>
    <n v="2"/>
  </r>
  <r>
    <n v="5985"/>
    <s v="CA-2016-163776"/>
    <x v="1080"/>
    <d v="2016-07-25T00:00:00"/>
    <x v="1"/>
    <x v="559"/>
    <x v="559"/>
    <x v="0"/>
    <x v="0"/>
    <x v="413"/>
    <x v="35"/>
    <n v="39401"/>
    <x v="0"/>
    <s v="FUR-FU-10001185"/>
    <x v="0"/>
    <x v="5"/>
    <s v="Advantus Employee of the Month Certificate Frame, 11 x 13-1/2"/>
    <n v="185.57999999999998"/>
    <n v="6"/>
    <n v="0"/>
    <n v="76.087800000000001"/>
    <s v="NO"/>
    <n v="0"/>
    <n v="1113.48"/>
    <n v="6"/>
  </r>
  <r>
    <n v="5986"/>
    <s v="CA-2016-163776"/>
    <x v="1080"/>
    <d v="2016-07-25T00:00:00"/>
    <x v="1"/>
    <x v="559"/>
    <x v="559"/>
    <x v="0"/>
    <x v="0"/>
    <x v="413"/>
    <x v="35"/>
    <n v="39401"/>
    <x v="0"/>
    <s v="OFF-BI-10003007"/>
    <x v="1"/>
    <x v="8"/>
    <s v="Premium Transparent Presentation Covers, No Pattern/Clear, 8 1/2&quot; x 11&quot;"/>
    <n v="77.56"/>
    <n v="2"/>
    <n v="0"/>
    <n v="35.677599999999998"/>
    <s v="NO"/>
    <n v="0"/>
    <n v="155.12"/>
    <n v="6"/>
  </r>
  <r>
    <n v="5987"/>
    <s v="CA-2016-163776"/>
    <x v="1080"/>
    <d v="2016-07-25T00:00:00"/>
    <x v="1"/>
    <x v="559"/>
    <x v="559"/>
    <x v="0"/>
    <x v="0"/>
    <x v="413"/>
    <x v="35"/>
    <n v="39401"/>
    <x v="0"/>
    <s v="OFF-ST-10002485"/>
    <x v="1"/>
    <x v="4"/>
    <s v="Rogers Deluxe File Chest"/>
    <n v="87.92"/>
    <n v="4"/>
    <n v="0"/>
    <n v="0.87919999999999732"/>
    <s v="NO"/>
    <n v="0"/>
    <n v="351.68"/>
    <n v="6"/>
  </r>
  <r>
    <n v="5988"/>
    <s v="CA-2016-163776"/>
    <x v="1080"/>
    <d v="2016-07-25T00:00:00"/>
    <x v="1"/>
    <x v="559"/>
    <x v="559"/>
    <x v="0"/>
    <x v="0"/>
    <x v="413"/>
    <x v="35"/>
    <n v="39401"/>
    <x v="0"/>
    <s v="OFF-PA-10001033"/>
    <x v="1"/>
    <x v="10"/>
    <s v="Xerox 1893"/>
    <n v="245.94"/>
    <n v="6"/>
    <n v="0"/>
    <n v="120.51060000000001"/>
    <s v="NO"/>
    <n v="0"/>
    <n v="1475.6399999999999"/>
    <n v="6"/>
  </r>
  <r>
    <n v="5989"/>
    <s v="CA-2016-163776"/>
    <x v="1080"/>
    <d v="2016-07-25T00:00:00"/>
    <x v="1"/>
    <x v="559"/>
    <x v="559"/>
    <x v="0"/>
    <x v="0"/>
    <x v="413"/>
    <x v="35"/>
    <n v="39401"/>
    <x v="0"/>
    <s v="OFF-BI-10000404"/>
    <x v="1"/>
    <x v="8"/>
    <s v="Avery Printable Repositionable Plastic Tabs"/>
    <n v="8.6"/>
    <n v="1"/>
    <n v="0"/>
    <n v="4.0419999999999998"/>
    <s v="NO"/>
    <n v="0"/>
    <n v="8.6"/>
    <n v="6"/>
  </r>
  <r>
    <n v="5990"/>
    <s v="CA-2016-163776"/>
    <x v="1080"/>
    <d v="2016-07-25T00:00:00"/>
    <x v="1"/>
    <x v="559"/>
    <x v="559"/>
    <x v="0"/>
    <x v="0"/>
    <x v="413"/>
    <x v="35"/>
    <n v="39401"/>
    <x v="0"/>
    <s v="FUR-BO-10003546"/>
    <x v="0"/>
    <x v="0"/>
    <s v="Hon 4-Shelf Metal Bookcases"/>
    <n v="504.90000000000003"/>
    <n v="5"/>
    <n v="0"/>
    <n v="126.22500000000002"/>
    <s v="NO"/>
    <n v="0"/>
    <n v="2524.5"/>
    <n v="6"/>
  </r>
  <r>
    <n v="5991"/>
    <s v="US-2017-163300"/>
    <x v="175"/>
    <d v="2017-09-21T00:00:00"/>
    <x v="1"/>
    <x v="301"/>
    <x v="301"/>
    <x v="0"/>
    <x v="0"/>
    <x v="1"/>
    <x v="1"/>
    <n v="90049"/>
    <x v="1"/>
    <s v="OFF-BI-10004390"/>
    <x v="1"/>
    <x v="8"/>
    <s v="GBC DocuBind 200 Manual Binding Machine"/>
    <n v="2357.4880000000003"/>
    <n v="7"/>
    <n v="0.2"/>
    <n v="884.05799999999999"/>
    <s v="NO"/>
    <n v="3300.4832000000006"/>
    <n v="13201.9328"/>
    <n v="6"/>
  </r>
  <r>
    <n v="5992"/>
    <s v="US-2017-163300"/>
    <x v="175"/>
    <d v="2017-09-21T00:00:00"/>
    <x v="1"/>
    <x v="301"/>
    <x v="301"/>
    <x v="0"/>
    <x v="0"/>
    <x v="1"/>
    <x v="1"/>
    <n v="90049"/>
    <x v="1"/>
    <s v="TEC-PH-10001700"/>
    <x v="2"/>
    <x v="7"/>
    <s v="Panasonic KX-TG6844B Expandable Digital Cordless Telephone"/>
    <n v="369.54399999999998"/>
    <n v="7"/>
    <n v="0.2"/>
    <n v="32.335100000000025"/>
    <s v="NO"/>
    <n v="517.36160000000007"/>
    <n v="2069.4463999999998"/>
    <n v="6"/>
  </r>
  <r>
    <n v="5993"/>
    <s v="US-2017-163300"/>
    <x v="175"/>
    <d v="2017-09-21T00:00:00"/>
    <x v="1"/>
    <x v="301"/>
    <x v="301"/>
    <x v="0"/>
    <x v="0"/>
    <x v="1"/>
    <x v="1"/>
    <n v="90049"/>
    <x v="1"/>
    <s v="FUR-CH-10003396"/>
    <x v="0"/>
    <x v="1"/>
    <s v="Global Deluxe Steno Chair"/>
    <n v="184.75200000000001"/>
    <n v="3"/>
    <n v="0.2"/>
    <n v="-20.784600000000012"/>
    <s v="NO"/>
    <n v="110.85120000000002"/>
    <n v="443.40480000000008"/>
    <n v="6"/>
  </r>
  <r>
    <n v="5994"/>
    <s v="CA-2016-162187"/>
    <x v="25"/>
    <d v="2016-12-11T00:00:00"/>
    <x v="3"/>
    <x v="374"/>
    <x v="374"/>
    <x v="1"/>
    <x v="0"/>
    <x v="38"/>
    <x v="24"/>
    <n v="43229"/>
    <x v="3"/>
    <s v="OFF-ST-10001558"/>
    <x v="1"/>
    <x v="4"/>
    <s v="Acco Perma 4000 Stacking Storage Drawers"/>
    <n v="64.959999999999994"/>
    <n v="5"/>
    <n v="0.2"/>
    <n v="-4.0599999999999987"/>
    <s v="NO"/>
    <n v="64.959999999999994"/>
    <n v="259.83999999999997"/>
    <n v="0"/>
  </r>
  <r>
    <n v="5995"/>
    <s v="CA-2016-162187"/>
    <x v="25"/>
    <d v="2016-12-11T00:00:00"/>
    <x v="3"/>
    <x v="374"/>
    <x v="374"/>
    <x v="1"/>
    <x v="0"/>
    <x v="38"/>
    <x v="24"/>
    <n v="43229"/>
    <x v="3"/>
    <s v="OFF-SU-10004782"/>
    <x v="1"/>
    <x v="14"/>
    <s v="Elite 5&quot; Scissors"/>
    <n v="13.52"/>
    <n v="2"/>
    <n v="0.2"/>
    <n v="1.6899999999999986"/>
    <s v="NO"/>
    <n v="5.4080000000000004"/>
    <n v="21.631999999999998"/>
    <n v="0"/>
  </r>
  <r>
    <n v="5996"/>
    <s v="CA-2016-162187"/>
    <x v="25"/>
    <d v="2016-12-11T00:00:00"/>
    <x v="3"/>
    <x v="374"/>
    <x v="374"/>
    <x v="1"/>
    <x v="0"/>
    <x v="38"/>
    <x v="24"/>
    <n v="43229"/>
    <x v="3"/>
    <s v="FUR-CH-10003298"/>
    <x v="0"/>
    <x v="1"/>
    <s v="Office Star - Contemporary Task Swivel chair with Loop Arms, Charcoal"/>
    <n v="458.42999999999995"/>
    <n v="5"/>
    <n v="0.3"/>
    <n v="-137.52900000000002"/>
    <s v="NO"/>
    <n v="687.64499999999987"/>
    <n v="1604.5049999999997"/>
    <n v="0"/>
  </r>
  <r>
    <n v="5997"/>
    <s v="CA-2016-162187"/>
    <x v="25"/>
    <d v="2016-12-11T00:00:00"/>
    <x v="3"/>
    <x v="374"/>
    <x v="374"/>
    <x v="1"/>
    <x v="0"/>
    <x v="38"/>
    <x v="24"/>
    <n v="43229"/>
    <x v="3"/>
    <s v="OFF-AP-10000576"/>
    <x v="1"/>
    <x v="9"/>
    <s v="Belkin 325VA UPS Surge Protector, 6'"/>
    <n v="387.13600000000002"/>
    <n v="4"/>
    <n v="0.2"/>
    <n v="24.196000000000012"/>
    <s v="NO"/>
    <n v="309.70880000000005"/>
    <n v="1238.8352"/>
    <n v="0"/>
  </r>
  <r>
    <n v="5998"/>
    <s v="CA-2016-162187"/>
    <x v="25"/>
    <d v="2016-12-11T00:00:00"/>
    <x v="3"/>
    <x v="374"/>
    <x v="374"/>
    <x v="1"/>
    <x v="0"/>
    <x v="38"/>
    <x v="24"/>
    <n v="43229"/>
    <x v="3"/>
    <s v="FUR-TA-10003008"/>
    <x v="0"/>
    <x v="3"/>
    <s v="Lesro Round Back Collection Coffee Table, End Table"/>
    <n v="328.59000000000003"/>
    <n v="3"/>
    <n v="0.4"/>
    <n v="-147.8655"/>
    <s v="NO"/>
    <n v="394.30800000000005"/>
    <n v="591.46199999999999"/>
    <n v="0"/>
  </r>
  <r>
    <n v="5999"/>
    <s v="US-2014-112991"/>
    <x v="325"/>
    <d v="2014-12-14T00:00:00"/>
    <x v="1"/>
    <x v="64"/>
    <x v="64"/>
    <x v="1"/>
    <x v="0"/>
    <x v="460"/>
    <x v="45"/>
    <n v="83605"/>
    <x v="1"/>
    <s v="FUR-CH-10001708"/>
    <x v="0"/>
    <x v="1"/>
    <s v="Office Star - Contemporary Swivel Chair with Padded Adjustable Arms and Flex Back"/>
    <n v="338.35199999999998"/>
    <n v="3"/>
    <n v="0.2"/>
    <n v="4.2293999999999699"/>
    <s v="NO"/>
    <n v="203.0112"/>
    <n v="812.0447999999999"/>
    <n v="4"/>
  </r>
  <r>
    <n v="6000"/>
    <s v="US-2014-112991"/>
    <x v="325"/>
    <d v="2014-12-14T00:00:00"/>
    <x v="1"/>
    <x v="64"/>
    <x v="64"/>
    <x v="1"/>
    <x v="0"/>
    <x v="460"/>
    <x v="45"/>
    <n v="83605"/>
    <x v="1"/>
    <s v="OFF-PA-10000019"/>
    <x v="1"/>
    <x v="10"/>
    <s v="Xerox 1931"/>
    <n v="25.92"/>
    <n v="4"/>
    <n v="0"/>
    <n v="12.441600000000001"/>
    <s v="NO"/>
    <n v="0"/>
    <n v="103.68"/>
    <n v="4"/>
  </r>
  <r>
    <n v="6001"/>
    <s v="US-2014-112991"/>
    <x v="325"/>
    <d v="2014-12-14T00:00:00"/>
    <x v="1"/>
    <x v="64"/>
    <x v="64"/>
    <x v="1"/>
    <x v="0"/>
    <x v="460"/>
    <x v="45"/>
    <n v="83605"/>
    <x v="1"/>
    <s v="OFF-PA-10002222"/>
    <x v="1"/>
    <x v="10"/>
    <s v="Xerox Color Copier Paper, 11&quot; x 17&quot;, Ream"/>
    <n v="91.36"/>
    <n v="4"/>
    <n v="0"/>
    <n v="42.025599999999997"/>
    <s v="NO"/>
    <n v="0"/>
    <n v="365.44"/>
    <n v="4"/>
  </r>
  <r>
    <n v="6002"/>
    <s v="CA-2014-124079"/>
    <x v="736"/>
    <d v="2014-12-17T00:00:00"/>
    <x v="1"/>
    <x v="575"/>
    <x v="575"/>
    <x v="1"/>
    <x v="0"/>
    <x v="42"/>
    <x v="16"/>
    <n v="85023"/>
    <x v="1"/>
    <s v="FUR-FU-10002553"/>
    <x v="0"/>
    <x v="5"/>
    <s v="Electrix Incandescent Magnifying Lamp, Black"/>
    <n v="87.960000000000008"/>
    <n v="3"/>
    <n v="0.2"/>
    <n v="7.6965000000000039"/>
    <s v="NO"/>
    <n v="52.776000000000003"/>
    <n v="211.10399999999998"/>
    <n v="4"/>
  </r>
  <r>
    <n v="6003"/>
    <s v="CA-2014-124079"/>
    <x v="736"/>
    <d v="2014-12-17T00:00:00"/>
    <x v="1"/>
    <x v="575"/>
    <x v="575"/>
    <x v="1"/>
    <x v="0"/>
    <x v="42"/>
    <x v="16"/>
    <n v="85023"/>
    <x v="1"/>
    <s v="OFF-BI-10002103"/>
    <x v="1"/>
    <x v="8"/>
    <s v="Cardinal Slant-D Ring Binder, Heavy Gauge Vinyl"/>
    <n v="5.2140000000000004"/>
    <n v="2"/>
    <n v="0.7"/>
    <n v="-4.1711999999999989"/>
    <s v="NO"/>
    <n v="7.2995999999999999"/>
    <n v="3.128400000000001"/>
    <n v="4"/>
  </r>
  <r>
    <n v="6004"/>
    <s v="US-2017-146878"/>
    <x v="296"/>
    <d v="2017-09-27T00:00:00"/>
    <x v="1"/>
    <x v="297"/>
    <x v="297"/>
    <x v="0"/>
    <x v="0"/>
    <x v="100"/>
    <x v="2"/>
    <n v="33142"/>
    <x v="0"/>
    <s v="OFF-BI-10002794"/>
    <x v="1"/>
    <x v="8"/>
    <s v="Avery Trapezoid Ring Binder, 3&quot; Capacity, Black, 1040 sheets"/>
    <n v="12.294"/>
    <n v="1"/>
    <n v="0.7"/>
    <n v="-8.6057999999999986"/>
    <s v="NO"/>
    <n v="8.6058000000000003"/>
    <n v="3.6882000000000001"/>
    <n v="6"/>
  </r>
  <r>
    <n v="6005"/>
    <s v="CA-2017-107244"/>
    <x v="210"/>
    <d v="2017-09-11T00:00:00"/>
    <x v="1"/>
    <x v="369"/>
    <x v="369"/>
    <x v="0"/>
    <x v="0"/>
    <x v="1"/>
    <x v="1"/>
    <n v="90004"/>
    <x v="1"/>
    <s v="FUR-FU-10002597"/>
    <x v="0"/>
    <x v="5"/>
    <s v="C-Line Magnetic Cubicle Keepers, Clear Polypropylene"/>
    <n v="19.760000000000002"/>
    <n v="4"/>
    <n v="0"/>
    <n v="8.2992000000000008"/>
    <s v="NO"/>
    <n v="0"/>
    <n v="79.040000000000006"/>
    <n v="4"/>
  </r>
  <r>
    <n v="6006"/>
    <s v="CA-2015-100657"/>
    <x v="121"/>
    <d v="2015-11-07T00:00:00"/>
    <x v="1"/>
    <x v="573"/>
    <x v="573"/>
    <x v="0"/>
    <x v="0"/>
    <x v="21"/>
    <x v="15"/>
    <n v="12180"/>
    <x v="3"/>
    <s v="FUR-CH-10003535"/>
    <x v="0"/>
    <x v="1"/>
    <s v="Global Armless Task Chair, Royal Blue"/>
    <n v="109.764"/>
    <n v="2"/>
    <n v="0.1"/>
    <n v="8.5371999999999968"/>
    <s v="NO"/>
    <n v="21.9528"/>
    <n v="197.5752"/>
    <n v="5"/>
  </r>
  <r>
    <n v="6007"/>
    <s v="CA-2017-129581"/>
    <x v="157"/>
    <d v="2017-12-18T00:00:00"/>
    <x v="1"/>
    <x v="471"/>
    <x v="471"/>
    <x v="1"/>
    <x v="0"/>
    <x v="217"/>
    <x v="31"/>
    <n v="2740"/>
    <x v="3"/>
    <s v="TEC-PH-10001527"/>
    <x v="2"/>
    <x v="7"/>
    <s v="Plantronics MX500i Earset"/>
    <n v="128.85000000000002"/>
    <n v="3"/>
    <n v="0"/>
    <n v="3.8654999999999973"/>
    <s v="NO"/>
    <n v="0"/>
    <n v="386.55000000000007"/>
    <n v="7"/>
  </r>
  <r>
    <n v="6008"/>
    <s v="CA-2017-129028"/>
    <x v="719"/>
    <d v="2017-04-03T00:00:00"/>
    <x v="2"/>
    <x v="334"/>
    <x v="334"/>
    <x v="1"/>
    <x v="0"/>
    <x v="159"/>
    <x v="20"/>
    <n v="29501"/>
    <x v="0"/>
    <s v="FUR-FU-10004006"/>
    <x v="0"/>
    <x v="5"/>
    <s v="Deflect-o DuraMat Lighweight, Studded, Beveled Mat for Low Pile Carpeting"/>
    <n v="127.94999999999999"/>
    <n v="3"/>
    <n v="0"/>
    <n v="21.751499999999986"/>
    <s v="NO"/>
    <n v="0"/>
    <n v="383.84999999999997"/>
    <n v="2"/>
  </r>
  <r>
    <n v="6009"/>
    <s v="CA-2015-135580"/>
    <x v="1081"/>
    <d v="2016-01-03T00:00:00"/>
    <x v="1"/>
    <x v="52"/>
    <x v="52"/>
    <x v="0"/>
    <x v="0"/>
    <x v="1"/>
    <x v="1"/>
    <n v="90049"/>
    <x v="1"/>
    <s v="OFF-PA-10000595"/>
    <x v="1"/>
    <x v="10"/>
    <s v="Xerox 1929"/>
    <n v="68.52"/>
    <n v="3"/>
    <n v="0"/>
    <n v="31.519199999999998"/>
    <s v="Yes"/>
    <n v="0"/>
    <n v="205.56"/>
    <n v="4"/>
  </r>
  <r>
    <n v="6010"/>
    <s v="CA-2015-135580"/>
    <x v="1081"/>
    <d v="2016-01-03T00:00:00"/>
    <x v="1"/>
    <x v="52"/>
    <x v="52"/>
    <x v="0"/>
    <x v="0"/>
    <x v="1"/>
    <x v="1"/>
    <n v="90049"/>
    <x v="1"/>
    <s v="OFF-ST-10000798"/>
    <x v="1"/>
    <x v="4"/>
    <s v="2300 Heavy-Duty Transfer File Systems by Perma"/>
    <n v="74.94"/>
    <n v="3"/>
    <n v="0"/>
    <n v="14.238599999999995"/>
    <s v="Yes"/>
    <n v="0"/>
    <n v="224.82"/>
    <n v="4"/>
  </r>
  <r>
    <n v="6011"/>
    <s v="CA-2015-135580"/>
    <x v="1081"/>
    <d v="2016-01-03T00:00:00"/>
    <x v="1"/>
    <x v="52"/>
    <x v="52"/>
    <x v="0"/>
    <x v="0"/>
    <x v="1"/>
    <x v="1"/>
    <n v="90049"/>
    <x v="1"/>
    <s v="TEC-MA-10004002"/>
    <x v="2"/>
    <x v="15"/>
    <s v="Zebra GX420t Direct Thermal/Thermal Transfer Printer"/>
    <n v="2548.5600000000004"/>
    <n v="6"/>
    <n v="0.2"/>
    <n v="286.71299999999962"/>
    <s v="Yes"/>
    <n v="3058.2720000000008"/>
    <n v="12233.088000000002"/>
    <n v="4"/>
  </r>
  <r>
    <n v="6012"/>
    <s v="CA-2015-135580"/>
    <x v="1081"/>
    <d v="2016-01-03T00:00:00"/>
    <x v="1"/>
    <x v="52"/>
    <x v="52"/>
    <x v="0"/>
    <x v="0"/>
    <x v="1"/>
    <x v="1"/>
    <n v="90049"/>
    <x v="1"/>
    <s v="OFF-EN-10003296"/>
    <x v="1"/>
    <x v="12"/>
    <s v="Tyvek Side-Opening Peel &amp; Seel Expanding Envelopes"/>
    <n v="271.44"/>
    <n v="3"/>
    <n v="0"/>
    <n v="122.148"/>
    <s v="Yes"/>
    <n v="0"/>
    <n v="814.31999999999994"/>
    <n v="4"/>
  </r>
  <r>
    <n v="6013"/>
    <s v="CA-2015-135580"/>
    <x v="1081"/>
    <d v="2016-01-03T00:00:00"/>
    <x v="1"/>
    <x v="52"/>
    <x v="52"/>
    <x v="0"/>
    <x v="0"/>
    <x v="1"/>
    <x v="1"/>
    <n v="90049"/>
    <x v="1"/>
    <s v="TEC-PH-10004345"/>
    <x v="2"/>
    <x v="7"/>
    <s v="Cisco SPA 502G IP Phone"/>
    <n v="287.88"/>
    <n v="3"/>
    <n v="0.2"/>
    <n v="35.984999999999999"/>
    <s v="Yes"/>
    <n v="172.72800000000001"/>
    <n v="690.91200000000003"/>
    <n v="4"/>
  </r>
  <r>
    <n v="6014"/>
    <s v="CA-2016-159016"/>
    <x v="612"/>
    <d v="2016-03-11T00:00:00"/>
    <x v="2"/>
    <x v="580"/>
    <x v="580"/>
    <x v="2"/>
    <x v="0"/>
    <x v="1"/>
    <x v="1"/>
    <n v="90008"/>
    <x v="1"/>
    <s v="OFF-PA-10004405"/>
    <x v="1"/>
    <x v="10"/>
    <s v="Rediform Voice Mail Log Books"/>
    <n v="14.9"/>
    <n v="5"/>
    <n v="0"/>
    <n v="7.1519999999999992"/>
    <s v="NO"/>
    <n v="0"/>
    <n v="74.5"/>
    <n v="1"/>
  </r>
  <r>
    <n v="6015"/>
    <s v="CA-2016-159016"/>
    <x v="612"/>
    <d v="2016-03-11T00:00:00"/>
    <x v="2"/>
    <x v="580"/>
    <x v="580"/>
    <x v="2"/>
    <x v="0"/>
    <x v="1"/>
    <x v="1"/>
    <n v="90008"/>
    <x v="1"/>
    <s v="TEC-PH-10002885"/>
    <x v="2"/>
    <x v="7"/>
    <s v="Apple iPhone 5"/>
    <n v="4158.9120000000003"/>
    <n v="8"/>
    <n v="0.2"/>
    <n v="363.90480000000025"/>
    <s v="NO"/>
    <n v="6654.2592000000004"/>
    <n v="26617.036800000002"/>
    <n v="1"/>
  </r>
  <r>
    <n v="6016"/>
    <s v="CA-2014-102652"/>
    <x v="322"/>
    <d v="2014-04-12T00:00:00"/>
    <x v="1"/>
    <x v="672"/>
    <x v="672"/>
    <x v="1"/>
    <x v="0"/>
    <x v="1"/>
    <x v="1"/>
    <n v="90049"/>
    <x v="1"/>
    <s v="FUR-FU-10000747"/>
    <x v="0"/>
    <x v="5"/>
    <s v="Tenex B1-RE Series Chair Mats for Low Pile Carpets"/>
    <n v="91.96"/>
    <n v="2"/>
    <n v="0"/>
    <n v="15.633199999999988"/>
    <s v="Yes"/>
    <n v="0"/>
    <n v="183.92"/>
    <n v="6"/>
  </r>
  <r>
    <n v="6017"/>
    <s v="CA-2014-102652"/>
    <x v="322"/>
    <d v="2014-04-12T00:00:00"/>
    <x v="1"/>
    <x v="672"/>
    <x v="672"/>
    <x v="1"/>
    <x v="0"/>
    <x v="1"/>
    <x v="1"/>
    <n v="90049"/>
    <x v="1"/>
    <s v="FUR-FU-10001918"/>
    <x v="0"/>
    <x v="5"/>
    <s v="C-Line Cubicle Keepers Polyproplyene Holder With Velcro Backings"/>
    <n v="33.11"/>
    <n v="7"/>
    <n v="0"/>
    <n v="12.912900000000004"/>
    <s v="Yes"/>
    <n v="0"/>
    <n v="231.76999999999998"/>
    <n v="6"/>
  </r>
  <r>
    <n v="6018"/>
    <s v="CA-2014-102652"/>
    <x v="322"/>
    <d v="2014-04-12T00:00:00"/>
    <x v="1"/>
    <x v="672"/>
    <x v="672"/>
    <x v="1"/>
    <x v="0"/>
    <x v="1"/>
    <x v="1"/>
    <n v="90049"/>
    <x v="1"/>
    <s v="OFF-PA-10003309"/>
    <x v="1"/>
    <x v="10"/>
    <s v="Xerox 211"/>
    <n v="19.440000000000001"/>
    <n v="3"/>
    <n v="0"/>
    <n v="9.3312000000000008"/>
    <s v="Yes"/>
    <n v="0"/>
    <n v="58.320000000000007"/>
    <n v="6"/>
  </r>
  <r>
    <n v="6019"/>
    <s v="CA-2014-102652"/>
    <x v="322"/>
    <d v="2014-04-12T00:00:00"/>
    <x v="1"/>
    <x v="672"/>
    <x v="672"/>
    <x v="1"/>
    <x v="0"/>
    <x v="1"/>
    <x v="1"/>
    <n v="90049"/>
    <x v="1"/>
    <s v="OFF-PA-10001977"/>
    <x v="1"/>
    <x v="10"/>
    <s v="Xerox 194"/>
    <n v="55.48"/>
    <n v="1"/>
    <n v="0"/>
    <n v="26.630399999999998"/>
    <s v="Yes"/>
    <n v="0"/>
    <n v="55.48"/>
    <n v="6"/>
  </r>
  <r>
    <n v="6020"/>
    <s v="CA-2014-152422"/>
    <x v="1082"/>
    <d v="2014-10-10T00:00:00"/>
    <x v="0"/>
    <x v="631"/>
    <x v="631"/>
    <x v="0"/>
    <x v="0"/>
    <x v="38"/>
    <x v="24"/>
    <n v="43229"/>
    <x v="3"/>
    <s v="OFF-AP-10002892"/>
    <x v="1"/>
    <x v="9"/>
    <s v="Belkin F5C206VTEL 6 Outlet Surge"/>
    <n v="91.92"/>
    <n v="5"/>
    <n v="0.2"/>
    <n v="11.489999999999991"/>
    <s v="NO"/>
    <n v="91.920000000000016"/>
    <n v="367.68"/>
    <n v="5"/>
  </r>
  <r>
    <n v="6021"/>
    <s v="US-2016-156692"/>
    <x v="572"/>
    <d v="2016-08-13T00:00:00"/>
    <x v="3"/>
    <x v="643"/>
    <x v="643"/>
    <x v="0"/>
    <x v="0"/>
    <x v="461"/>
    <x v="28"/>
    <n v="70065"/>
    <x v="0"/>
    <s v="OFF-AP-10002222"/>
    <x v="1"/>
    <x v="9"/>
    <s v="Staple holder"/>
    <n v="17.34"/>
    <n v="2"/>
    <n v="0"/>
    <n v="4.6818000000000008"/>
    <s v="NO"/>
    <n v="0"/>
    <n v="34.68"/>
    <n v="0"/>
  </r>
  <r>
    <n v="6022"/>
    <s v="US-2016-156692"/>
    <x v="572"/>
    <d v="2016-08-13T00:00:00"/>
    <x v="3"/>
    <x v="643"/>
    <x v="643"/>
    <x v="0"/>
    <x v="0"/>
    <x v="461"/>
    <x v="28"/>
    <n v="70065"/>
    <x v="0"/>
    <s v="TEC-AC-10000158"/>
    <x v="2"/>
    <x v="11"/>
    <s v="Sony 64GB Class 10 Micro SDHC R40 Memory Card"/>
    <n v="71.98"/>
    <n v="2"/>
    <n v="0"/>
    <n v="15.1158"/>
    <s v="NO"/>
    <n v="0"/>
    <n v="143.96"/>
    <n v="0"/>
  </r>
  <r>
    <n v="6023"/>
    <s v="CA-2014-130869"/>
    <x v="664"/>
    <d v="2014-11-21T00:00:00"/>
    <x v="1"/>
    <x v="90"/>
    <x v="90"/>
    <x v="0"/>
    <x v="0"/>
    <x v="444"/>
    <x v="5"/>
    <n v="75104"/>
    <x v="2"/>
    <s v="OFF-EN-10002600"/>
    <x v="1"/>
    <x v="12"/>
    <s v="Redi-Strip #10 Envelopes, 4 1/8 x 9 1/2"/>
    <n v="7.080000000000001"/>
    <n v="3"/>
    <n v="0.2"/>
    <n v="2.4779999999999989"/>
    <s v="NO"/>
    <n v="4.2480000000000002"/>
    <n v="16.992000000000001"/>
    <n v="4"/>
  </r>
  <r>
    <n v="6024"/>
    <s v="US-2017-128832"/>
    <x v="558"/>
    <d v="2017-04-27T00:00:00"/>
    <x v="2"/>
    <x v="322"/>
    <x v="322"/>
    <x v="1"/>
    <x v="0"/>
    <x v="205"/>
    <x v="34"/>
    <n v="2908"/>
    <x v="3"/>
    <s v="TEC-AC-10004855"/>
    <x v="2"/>
    <x v="11"/>
    <s v="V7 USB Numeric Keypad"/>
    <n v="69.98"/>
    <n v="2"/>
    <n v="0"/>
    <n v="4.8986000000000018"/>
    <s v="NO"/>
    <n v="0"/>
    <n v="139.96"/>
    <n v="3"/>
  </r>
  <r>
    <n v="6025"/>
    <s v="CA-2017-139717"/>
    <x v="1043"/>
    <d v="2017-08-26T00:00:00"/>
    <x v="0"/>
    <x v="661"/>
    <x v="661"/>
    <x v="0"/>
    <x v="0"/>
    <x v="152"/>
    <x v="24"/>
    <n v="43130"/>
    <x v="3"/>
    <s v="OFF-AP-10000938"/>
    <x v="1"/>
    <x v="9"/>
    <s v="Avanti 1.7 Cu. Ft. Refrigerator"/>
    <n v="646.27200000000005"/>
    <n v="8"/>
    <n v="0.2"/>
    <n v="64.627199999999988"/>
    <s v="NO"/>
    <n v="1034.0352"/>
    <n v="4136.1408000000001"/>
    <n v="2"/>
  </r>
  <r>
    <n v="6026"/>
    <s v="CA-2017-139717"/>
    <x v="1043"/>
    <d v="2017-08-26T00:00:00"/>
    <x v="0"/>
    <x v="661"/>
    <x v="661"/>
    <x v="0"/>
    <x v="0"/>
    <x v="152"/>
    <x v="24"/>
    <n v="43130"/>
    <x v="3"/>
    <s v="OFF-PA-10002195"/>
    <x v="1"/>
    <x v="10"/>
    <s v="Xerox 1966"/>
    <n v="10.368000000000002"/>
    <n v="2"/>
    <n v="0.2"/>
    <n v="3.7584"/>
    <s v="NO"/>
    <n v="4.1472000000000007"/>
    <n v="16.588800000000003"/>
    <n v="2"/>
  </r>
  <r>
    <n v="6027"/>
    <s v="CA-2017-136007"/>
    <x v="660"/>
    <d v="2017-03-02T00:00:00"/>
    <x v="1"/>
    <x v="556"/>
    <x v="556"/>
    <x v="1"/>
    <x v="0"/>
    <x v="4"/>
    <x v="4"/>
    <n v="98115"/>
    <x v="1"/>
    <s v="OFF-FA-10002701"/>
    <x v="1"/>
    <x v="13"/>
    <s v="Alliance Rubber Bands"/>
    <n v="8.4"/>
    <n v="5"/>
    <n v="0"/>
    <n v="0.33599999999999963"/>
    <s v="NO"/>
    <n v="0"/>
    <n v="42"/>
    <n v="7"/>
  </r>
  <r>
    <n v="6028"/>
    <s v="CA-2017-136007"/>
    <x v="660"/>
    <d v="2017-03-02T00:00:00"/>
    <x v="1"/>
    <x v="556"/>
    <x v="556"/>
    <x v="1"/>
    <x v="0"/>
    <x v="4"/>
    <x v="4"/>
    <n v="98115"/>
    <x v="1"/>
    <s v="TEC-PH-10003589"/>
    <x v="2"/>
    <x v="7"/>
    <s v="invisibleSHIELD by ZAGG Smudge-Free Screen Protector"/>
    <n v="71.959999999999994"/>
    <n v="5"/>
    <n v="0.2"/>
    <n v="25.185999999999996"/>
    <s v="NO"/>
    <n v="71.959999999999994"/>
    <n v="287.83999999999997"/>
    <n v="7"/>
  </r>
  <r>
    <n v="6029"/>
    <s v="CA-2016-157364"/>
    <x v="258"/>
    <d v="2016-11-21T00:00:00"/>
    <x v="2"/>
    <x v="299"/>
    <x v="299"/>
    <x v="0"/>
    <x v="0"/>
    <x v="108"/>
    <x v="3"/>
    <n v="28540"/>
    <x v="0"/>
    <s v="OFF-AR-10003752"/>
    <x v="1"/>
    <x v="6"/>
    <s v="Deluxe Chalkboard Eraser Cleaner"/>
    <n v="18.48"/>
    <n v="2"/>
    <n v="0.2"/>
    <n v="6.0059999999999993"/>
    <s v="NO"/>
    <n v="7.3920000000000003"/>
    <n v="29.568000000000001"/>
    <n v="2"/>
  </r>
  <r>
    <n v="6030"/>
    <s v="US-2016-112970"/>
    <x v="696"/>
    <d v="2016-11-15T00:00:00"/>
    <x v="2"/>
    <x v="621"/>
    <x v="621"/>
    <x v="0"/>
    <x v="0"/>
    <x v="1"/>
    <x v="1"/>
    <n v="90049"/>
    <x v="1"/>
    <s v="OFF-AR-10003829"/>
    <x v="1"/>
    <x v="6"/>
    <s v="Newell 35"/>
    <n v="9.84"/>
    <n v="3"/>
    <n v="0"/>
    <n v="2.8535999999999988"/>
    <s v="NO"/>
    <n v="0"/>
    <n v="29.52"/>
    <n v="1"/>
  </r>
  <r>
    <n v="6031"/>
    <s v="US-2017-152492"/>
    <x v="91"/>
    <d v="2017-07-06T00:00:00"/>
    <x v="3"/>
    <x v="738"/>
    <x v="738"/>
    <x v="0"/>
    <x v="0"/>
    <x v="100"/>
    <x v="2"/>
    <n v="33142"/>
    <x v="0"/>
    <s v="FUR-CH-10000155"/>
    <x v="0"/>
    <x v="1"/>
    <s v="Global Comet Stacking Armless Chair"/>
    <n v="239.24"/>
    <n v="1"/>
    <n v="0.2"/>
    <n v="23.924000000000007"/>
    <s v="NO"/>
    <n v="47.848000000000006"/>
    <n v="191.392"/>
    <n v="0"/>
  </r>
  <r>
    <n v="6032"/>
    <s v="CA-2016-101168"/>
    <x v="591"/>
    <d v="2017-01-01T00:00:00"/>
    <x v="1"/>
    <x v="164"/>
    <x v="164"/>
    <x v="1"/>
    <x v="0"/>
    <x v="462"/>
    <x v="38"/>
    <n v="3060"/>
    <x v="3"/>
    <s v="FUR-FU-10003142"/>
    <x v="0"/>
    <x v="5"/>
    <s v="Master Big Foot Doorstop, Beige"/>
    <n v="21.12"/>
    <n v="4"/>
    <n v="0"/>
    <n v="6.5471999999999984"/>
    <s v="NO"/>
    <n v="0"/>
    <n v="84.48"/>
    <n v="7"/>
  </r>
  <r>
    <n v="6033"/>
    <s v="CA-2017-104010"/>
    <x v="756"/>
    <d v="2017-04-25T00:00:00"/>
    <x v="2"/>
    <x v="143"/>
    <x v="143"/>
    <x v="0"/>
    <x v="0"/>
    <x v="20"/>
    <x v="15"/>
    <n v="10011"/>
    <x v="3"/>
    <s v="OFF-SU-10001218"/>
    <x v="1"/>
    <x v="14"/>
    <s v="Fiskars Softgrip Scissors"/>
    <n v="54.900000000000006"/>
    <n v="5"/>
    <n v="0"/>
    <n v="15.372000000000003"/>
    <s v="NO"/>
    <n v="0"/>
    <n v="274.5"/>
    <n v="2"/>
  </r>
  <r>
    <n v="6034"/>
    <s v="CA-2015-130253"/>
    <x v="639"/>
    <d v="2015-12-18T00:00:00"/>
    <x v="1"/>
    <x v="452"/>
    <x v="452"/>
    <x v="2"/>
    <x v="0"/>
    <x v="1"/>
    <x v="1"/>
    <n v="90036"/>
    <x v="1"/>
    <s v="FUR-FU-10002963"/>
    <x v="0"/>
    <x v="5"/>
    <s v="Master Caster Door Stop, Gray"/>
    <n v="15.24"/>
    <n v="3"/>
    <n v="0"/>
    <n v="5.1815999999999995"/>
    <s v="NO"/>
    <n v="0"/>
    <n v="45.72"/>
    <n v="4"/>
  </r>
  <r>
    <n v="6035"/>
    <s v="US-2015-155369"/>
    <x v="1083"/>
    <d v="2015-04-25T00:00:00"/>
    <x v="1"/>
    <x v="310"/>
    <x v="310"/>
    <x v="0"/>
    <x v="0"/>
    <x v="238"/>
    <x v="5"/>
    <n v="75007"/>
    <x v="2"/>
    <s v="OFF-AP-10002578"/>
    <x v="1"/>
    <x v="9"/>
    <s v="Fellowes Premier Superior Surge Suppressor, 10-Outlet, With Phone and Remote"/>
    <n v="19.567999999999998"/>
    <n v="2"/>
    <n v="0.8"/>
    <n v="-52.833600000000004"/>
    <s v="NO"/>
    <n v="31.308799999999998"/>
    <n v="7.8271999999999977"/>
    <n v="6"/>
  </r>
  <r>
    <n v="6036"/>
    <s v="US-2015-155369"/>
    <x v="1083"/>
    <d v="2015-04-25T00:00:00"/>
    <x v="1"/>
    <x v="310"/>
    <x v="310"/>
    <x v="0"/>
    <x v="0"/>
    <x v="238"/>
    <x v="5"/>
    <n v="75007"/>
    <x v="2"/>
    <s v="OFF-BI-10003925"/>
    <x v="1"/>
    <x v="8"/>
    <s v="Fellowes PB300 Plastic Comb Binding Machine"/>
    <n v="310.39199999999994"/>
    <n v="4"/>
    <n v="0.8"/>
    <n v="-512.14680000000021"/>
    <s v="NO"/>
    <n v="993.25439999999981"/>
    <n v="248.31359999999995"/>
    <n v="6"/>
  </r>
  <r>
    <n v="6037"/>
    <s v="CA-2016-131205"/>
    <x v="913"/>
    <d v="2016-09-08T00:00:00"/>
    <x v="1"/>
    <x v="731"/>
    <x v="731"/>
    <x v="0"/>
    <x v="0"/>
    <x v="430"/>
    <x v="0"/>
    <n v="40324"/>
    <x v="0"/>
    <s v="FUR-FU-10003347"/>
    <x v="0"/>
    <x v="5"/>
    <s v="Coloredge Poster Frame"/>
    <n v="42.599999999999994"/>
    <n v="3"/>
    <n v="0"/>
    <n v="16.614000000000001"/>
    <s v="NO"/>
    <n v="0"/>
    <n v="127.79999999999998"/>
    <n v="4"/>
  </r>
  <r>
    <n v="6038"/>
    <s v="CA-2016-131205"/>
    <x v="913"/>
    <d v="2016-09-08T00:00:00"/>
    <x v="1"/>
    <x v="731"/>
    <x v="731"/>
    <x v="0"/>
    <x v="0"/>
    <x v="430"/>
    <x v="0"/>
    <n v="40324"/>
    <x v="0"/>
    <s v="OFF-BI-10000315"/>
    <x v="1"/>
    <x v="8"/>
    <s v="Poly Designer Cover &amp; Back"/>
    <n v="113.94"/>
    <n v="6"/>
    <n v="0"/>
    <n v="54.691199999999995"/>
    <s v="NO"/>
    <n v="0"/>
    <n v="683.64"/>
    <n v="4"/>
  </r>
  <r>
    <n v="6039"/>
    <s v="CA-2016-131205"/>
    <x v="913"/>
    <d v="2016-09-08T00:00:00"/>
    <x v="1"/>
    <x v="731"/>
    <x v="731"/>
    <x v="0"/>
    <x v="0"/>
    <x v="430"/>
    <x v="0"/>
    <n v="40324"/>
    <x v="0"/>
    <s v="OFF-ST-10002583"/>
    <x v="1"/>
    <x v="4"/>
    <s v="Fellowes Neat Ideas Storage Cubes"/>
    <n v="129.91999999999999"/>
    <n v="4"/>
    <n v="0"/>
    <n v="5.1967999999999961"/>
    <s v="NO"/>
    <n v="0"/>
    <n v="519.67999999999995"/>
    <n v="4"/>
  </r>
  <r>
    <n v="6040"/>
    <s v="CA-2016-131205"/>
    <x v="913"/>
    <d v="2016-09-08T00:00:00"/>
    <x v="1"/>
    <x v="731"/>
    <x v="731"/>
    <x v="0"/>
    <x v="0"/>
    <x v="430"/>
    <x v="0"/>
    <n v="40324"/>
    <x v="0"/>
    <s v="OFF-AR-10003469"/>
    <x v="1"/>
    <x v="6"/>
    <s v="Nontoxic Chalk"/>
    <n v="5.28"/>
    <n v="3"/>
    <n v="0"/>
    <n v="2.5343999999999998"/>
    <s v="NO"/>
    <n v="0"/>
    <n v="15.84"/>
    <n v="4"/>
  </r>
  <r>
    <n v="6041"/>
    <s v="CA-2017-122364"/>
    <x v="241"/>
    <d v="2017-09-29T00:00:00"/>
    <x v="1"/>
    <x v="135"/>
    <x v="135"/>
    <x v="1"/>
    <x v="0"/>
    <x v="1"/>
    <x v="1"/>
    <n v="90008"/>
    <x v="1"/>
    <s v="TEC-PH-10001817"/>
    <x v="2"/>
    <x v="7"/>
    <s v="Wilson Electronics DB Pro Signal Booster"/>
    <n v="859.2"/>
    <n v="3"/>
    <n v="0.2"/>
    <n v="75.180000000000064"/>
    <s v="NO"/>
    <n v="515.5200000000001"/>
    <n v="2062.0800000000004"/>
    <n v="5"/>
  </r>
  <r>
    <n v="6042"/>
    <s v="CA-2017-122364"/>
    <x v="241"/>
    <d v="2017-09-29T00:00:00"/>
    <x v="1"/>
    <x v="135"/>
    <x v="135"/>
    <x v="1"/>
    <x v="0"/>
    <x v="1"/>
    <x v="1"/>
    <n v="90008"/>
    <x v="1"/>
    <s v="TEC-MA-10001031"/>
    <x v="2"/>
    <x v="15"/>
    <s v="Socket Bluetooth Cordless Hand Scanner (CHS)"/>
    <n v="506.28"/>
    <n v="3"/>
    <n v="0.2"/>
    <n v="177.19799999999998"/>
    <s v="NO"/>
    <n v="303.76799999999997"/>
    <n v="1215.0719999999999"/>
    <n v="5"/>
  </r>
  <r>
    <n v="6043"/>
    <s v="CA-2016-117912"/>
    <x v="1084"/>
    <d v="2016-02-08T00:00:00"/>
    <x v="1"/>
    <x v="14"/>
    <x v="14"/>
    <x v="0"/>
    <x v="0"/>
    <x v="136"/>
    <x v="16"/>
    <n v="85635"/>
    <x v="1"/>
    <s v="FUR-FU-10002088"/>
    <x v="0"/>
    <x v="5"/>
    <s v="Nu-Dell Float Frame 11 x 14 1/2"/>
    <n v="14.368000000000002"/>
    <n v="2"/>
    <n v="0.2"/>
    <n v="3.9512"/>
    <s v="NO"/>
    <n v="5.7472000000000012"/>
    <n v="22.988800000000005"/>
    <n v="4"/>
  </r>
  <r>
    <n v="6044"/>
    <s v="CA-2017-145702"/>
    <x v="240"/>
    <d v="2017-05-24T00:00:00"/>
    <x v="0"/>
    <x v="340"/>
    <x v="340"/>
    <x v="1"/>
    <x v="0"/>
    <x v="289"/>
    <x v="18"/>
    <n v="37918"/>
    <x v="0"/>
    <s v="FUR-CH-10001482"/>
    <x v="0"/>
    <x v="1"/>
    <s v="Office Star - Mesh Screen back chair with Vinyl seat"/>
    <n v="314.35199999999998"/>
    <n v="3"/>
    <n v="0.2"/>
    <n v="-35.36460000000001"/>
    <s v="NO"/>
    <n v="188.6112"/>
    <n v="754.44479999999999"/>
    <n v="5"/>
  </r>
  <r>
    <n v="6045"/>
    <s v="CA-2017-145702"/>
    <x v="240"/>
    <d v="2017-05-24T00:00:00"/>
    <x v="0"/>
    <x v="340"/>
    <x v="340"/>
    <x v="1"/>
    <x v="0"/>
    <x v="289"/>
    <x v="18"/>
    <n v="37918"/>
    <x v="0"/>
    <s v="OFF-PA-10001526"/>
    <x v="1"/>
    <x v="10"/>
    <s v="Xerox 1949"/>
    <n v="27.888000000000002"/>
    <n v="7"/>
    <n v="0.2"/>
    <n v="10.109400000000001"/>
    <s v="NO"/>
    <n v="39.043200000000006"/>
    <n v="156.1728"/>
    <n v="5"/>
  </r>
  <r>
    <n v="6046"/>
    <s v="CA-2015-113215"/>
    <x v="37"/>
    <d v="2015-09-08T00:00:00"/>
    <x v="1"/>
    <x v="434"/>
    <x v="434"/>
    <x v="1"/>
    <x v="0"/>
    <x v="93"/>
    <x v="16"/>
    <n v="85705"/>
    <x v="1"/>
    <s v="FUR-FU-10002937"/>
    <x v="0"/>
    <x v="5"/>
    <s v="GE 48&quot; Fluorescent Tube, Cool White Energy Saver, 34 Watts, 30/Box"/>
    <n v="238.15200000000004"/>
    <n v="3"/>
    <n v="0.2"/>
    <n v="89.306999999999988"/>
    <s v="NO"/>
    <n v="142.89120000000003"/>
    <n v="571.5648000000001"/>
    <n v="5"/>
  </r>
  <r>
    <n v="6047"/>
    <s v="CA-2016-154662"/>
    <x v="632"/>
    <d v="2016-06-16T00:00:00"/>
    <x v="1"/>
    <x v="682"/>
    <x v="682"/>
    <x v="2"/>
    <x v="0"/>
    <x v="31"/>
    <x v="11"/>
    <n v="55407"/>
    <x v="2"/>
    <s v="FUR-TA-10001771"/>
    <x v="0"/>
    <x v="3"/>
    <s v="Bush Cubix Conference Tables, Fully Assembled"/>
    <n v="692.93999999999994"/>
    <n v="3"/>
    <n v="0"/>
    <n v="173.23500000000001"/>
    <s v="NO"/>
    <n v="0"/>
    <n v="2078.8199999999997"/>
    <n v="7"/>
  </r>
  <r>
    <n v="6048"/>
    <s v="CA-2015-105571"/>
    <x v="209"/>
    <d v="2015-11-11T00:00:00"/>
    <x v="1"/>
    <x v="291"/>
    <x v="291"/>
    <x v="1"/>
    <x v="0"/>
    <x v="100"/>
    <x v="2"/>
    <n v="33142"/>
    <x v="0"/>
    <s v="OFF-BI-10003305"/>
    <x v="1"/>
    <x v="8"/>
    <s v="Avery Hanging File Binders"/>
    <n v="16.146000000000004"/>
    <n v="9"/>
    <n v="0.7"/>
    <n v="-12.916800000000002"/>
    <s v="NO"/>
    <n v="101.71980000000003"/>
    <n v="43.594200000000015"/>
    <n v="4"/>
  </r>
  <r>
    <n v="6049"/>
    <s v="CA-2015-105571"/>
    <x v="209"/>
    <d v="2015-11-11T00:00:00"/>
    <x v="1"/>
    <x v="291"/>
    <x v="291"/>
    <x v="1"/>
    <x v="0"/>
    <x v="100"/>
    <x v="2"/>
    <n v="33142"/>
    <x v="0"/>
    <s v="OFF-BI-10001359"/>
    <x v="1"/>
    <x v="8"/>
    <s v="GBC DocuBind TL300 Electric Binding System"/>
    <n v="1345.4850000000001"/>
    <n v="5"/>
    <n v="0.7"/>
    <n v="-1031.5385000000001"/>
    <s v="NO"/>
    <n v="4709.1975000000002"/>
    <n v="2018.2275000000009"/>
    <n v="4"/>
  </r>
  <r>
    <n v="6050"/>
    <s v="CA-2016-152765"/>
    <x v="1085"/>
    <d v="2016-06-18T00:00:00"/>
    <x v="2"/>
    <x v="201"/>
    <x v="201"/>
    <x v="0"/>
    <x v="0"/>
    <x v="12"/>
    <x v="5"/>
    <n v="77036"/>
    <x v="2"/>
    <s v="OFF-PA-10000483"/>
    <x v="1"/>
    <x v="10"/>
    <s v="Xerox 19"/>
    <n v="173.48800000000003"/>
    <n v="7"/>
    <n v="0.2"/>
    <n v="54.214999999999982"/>
    <s v="NO"/>
    <n v="242.88320000000004"/>
    <n v="971.53280000000018"/>
    <n v="3"/>
  </r>
  <r>
    <n v="6051"/>
    <s v="CA-2015-153878"/>
    <x v="334"/>
    <d v="2015-04-30T00:00:00"/>
    <x v="1"/>
    <x v="772"/>
    <x v="772"/>
    <x v="0"/>
    <x v="0"/>
    <x v="158"/>
    <x v="6"/>
    <n v="53209"/>
    <x v="2"/>
    <s v="OFF-AR-10000658"/>
    <x v="1"/>
    <x v="6"/>
    <s v="Newell 324"/>
    <n v="57.75"/>
    <n v="5"/>
    <n v="0"/>
    <n v="16.170000000000002"/>
    <s v="NO"/>
    <n v="0"/>
    <n v="288.75"/>
    <n v="5"/>
  </r>
  <r>
    <n v="6052"/>
    <s v="CA-2015-153878"/>
    <x v="334"/>
    <d v="2015-04-30T00:00:00"/>
    <x v="1"/>
    <x v="772"/>
    <x v="772"/>
    <x v="0"/>
    <x v="0"/>
    <x v="158"/>
    <x v="6"/>
    <n v="53209"/>
    <x v="2"/>
    <s v="OFF-AP-10001205"/>
    <x v="1"/>
    <x v="9"/>
    <s v="Belkin 5 Outlet SurgeMaster Power Centers"/>
    <n v="272.39999999999998"/>
    <n v="5"/>
    <n v="0"/>
    <n v="76.27200000000002"/>
    <s v="NO"/>
    <n v="0"/>
    <n v="1362"/>
    <n v="5"/>
  </r>
  <r>
    <n v="6053"/>
    <s v="CA-2016-124016"/>
    <x v="713"/>
    <d v="2016-09-26T00:00:00"/>
    <x v="0"/>
    <x v="185"/>
    <x v="185"/>
    <x v="2"/>
    <x v="0"/>
    <x v="152"/>
    <x v="24"/>
    <n v="43130"/>
    <x v="3"/>
    <s v="OFF-PA-10002586"/>
    <x v="1"/>
    <x v="10"/>
    <s v="Xerox 1970"/>
    <n v="11.952000000000002"/>
    <n v="3"/>
    <n v="0.2"/>
    <n v="4.0338000000000003"/>
    <s v="NO"/>
    <n v="7.1712000000000025"/>
    <n v="28.684800000000006"/>
    <n v="3"/>
  </r>
  <r>
    <n v="6054"/>
    <s v="CA-2016-124016"/>
    <x v="713"/>
    <d v="2016-09-26T00:00:00"/>
    <x v="0"/>
    <x v="185"/>
    <x v="185"/>
    <x v="2"/>
    <x v="0"/>
    <x v="152"/>
    <x v="24"/>
    <n v="43130"/>
    <x v="3"/>
    <s v="FUR-FU-10004963"/>
    <x v="0"/>
    <x v="5"/>
    <s v="Eldon 400 Class Desk Accessories, Black Carbon"/>
    <n v="28"/>
    <n v="4"/>
    <n v="0.2"/>
    <n v="7.7000000000000028"/>
    <s v="NO"/>
    <n v="22.400000000000002"/>
    <n v="89.6"/>
    <n v="3"/>
  </r>
  <r>
    <n v="6055"/>
    <s v="CA-2016-124016"/>
    <x v="713"/>
    <d v="2016-09-26T00:00:00"/>
    <x v="0"/>
    <x v="185"/>
    <x v="185"/>
    <x v="2"/>
    <x v="0"/>
    <x v="152"/>
    <x v="24"/>
    <n v="43130"/>
    <x v="3"/>
    <s v="OFF-BI-10002071"/>
    <x v="1"/>
    <x v="8"/>
    <s v="Fellowes Black Plastic Comb Bindings"/>
    <n v="12.201000000000001"/>
    <n v="7"/>
    <n v="0.7"/>
    <n v="-9.7607999999999961"/>
    <s v="NO"/>
    <n v="59.7849"/>
    <n v="25.62210000000001"/>
    <n v="3"/>
  </r>
  <r>
    <n v="6056"/>
    <s v="CA-2016-113551"/>
    <x v="298"/>
    <d v="2016-08-20T00:00:00"/>
    <x v="2"/>
    <x v="173"/>
    <x v="173"/>
    <x v="0"/>
    <x v="0"/>
    <x v="380"/>
    <x v="5"/>
    <n v="78539"/>
    <x v="2"/>
    <s v="OFF-BI-10001617"/>
    <x v="1"/>
    <x v="8"/>
    <s v="GBC Wire Binding Combs"/>
    <n v="2.0679999999999996"/>
    <n v="1"/>
    <n v="0.8"/>
    <n v="-3.4122000000000003"/>
    <s v="NO"/>
    <n v="1.6543999999999999"/>
    <n v="0.41359999999999975"/>
    <n v="2"/>
  </r>
  <r>
    <n v="6057"/>
    <s v="CA-2016-113551"/>
    <x v="298"/>
    <d v="2016-08-20T00:00:00"/>
    <x v="2"/>
    <x v="173"/>
    <x v="173"/>
    <x v="0"/>
    <x v="0"/>
    <x v="380"/>
    <x v="5"/>
    <n v="78539"/>
    <x v="2"/>
    <s v="OFF-PA-10004665"/>
    <x v="1"/>
    <x v="10"/>
    <s v="Advantus Motivational Note Cards"/>
    <n v="83.84"/>
    <n v="8"/>
    <n v="0.2"/>
    <n v="30.391999999999996"/>
    <s v="NO"/>
    <n v="134.14400000000001"/>
    <n v="536.57600000000002"/>
    <n v="2"/>
  </r>
  <r>
    <n v="6058"/>
    <s v="CA-2014-107524"/>
    <x v="1086"/>
    <d v="2014-03-08T00:00:00"/>
    <x v="1"/>
    <x v="607"/>
    <x v="607"/>
    <x v="2"/>
    <x v="0"/>
    <x v="20"/>
    <x v="15"/>
    <n v="10009"/>
    <x v="3"/>
    <s v="OFF-EN-10001990"/>
    <x v="1"/>
    <x v="12"/>
    <s v="Staple envelope"/>
    <n v="11.36"/>
    <n v="2"/>
    <n v="0"/>
    <n v="5.3391999999999991"/>
    <s v="NO"/>
    <n v="0"/>
    <n v="22.72"/>
    <n v="6"/>
  </r>
  <r>
    <n v="6059"/>
    <s v="CA-2014-107524"/>
    <x v="1086"/>
    <d v="2014-03-08T00:00:00"/>
    <x v="1"/>
    <x v="607"/>
    <x v="607"/>
    <x v="2"/>
    <x v="0"/>
    <x v="20"/>
    <x v="15"/>
    <n v="10009"/>
    <x v="3"/>
    <s v="OFF-PA-10000587"/>
    <x v="1"/>
    <x v="10"/>
    <s v="Array Parchment Paper, Assorted Colors"/>
    <n v="36.4"/>
    <n v="5"/>
    <n v="0"/>
    <n v="17.472000000000001"/>
    <s v="NO"/>
    <n v="0"/>
    <n v="182"/>
    <n v="6"/>
  </r>
  <r>
    <n v="6060"/>
    <s v="CA-2014-138072"/>
    <x v="125"/>
    <d v="2015-01-03T00:00:00"/>
    <x v="1"/>
    <x v="315"/>
    <x v="315"/>
    <x v="0"/>
    <x v="0"/>
    <x v="10"/>
    <x v="9"/>
    <n v="19120"/>
    <x v="3"/>
    <s v="TEC-AC-10004859"/>
    <x v="2"/>
    <x v="11"/>
    <s v="Maxell Pro 80 Minute CD-R, 10/Pack"/>
    <n v="27.968000000000004"/>
    <n v="2"/>
    <n v="0.2"/>
    <n v="6.9920000000000009"/>
    <s v="NO"/>
    <n v="11.187200000000002"/>
    <n v="44.748800000000003"/>
    <n v="4"/>
  </r>
  <r>
    <n v="6061"/>
    <s v="CA-2015-134201"/>
    <x v="889"/>
    <d v="2015-04-16T00:00:00"/>
    <x v="1"/>
    <x v="258"/>
    <x v="258"/>
    <x v="2"/>
    <x v="0"/>
    <x v="30"/>
    <x v="15"/>
    <n v="14609"/>
    <x v="3"/>
    <s v="OFF-ST-10001476"/>
    <x v="1"/>
    <x v="4"/>
    <s v="Steel Personal Filing/Posting Tote"/>
    <n v="142.04"/>
    <n v="4"/>
    <n v="0"/>
    <n v="38.350800000000007"/>
    <s v="Yes"/>
    <n v="0"/>
    <n v="568.16"/>
    <n v="6"/>
  </r>
  <r>
    <n v="6062"/>
    <s v="CA-2015-134201"/>
    <x v="889"/>
    <d v="2015-04-16T00:00:00"/>
    <x v="1"/>
    <x v="258"/>
    <x v="258"/>
    <x v="2"/>
    <x v="0"/>
    <x v="30"/>
    <x v="15"/>
    <n v="14609"/>
    <x v="3"/>
    <s v="OFF-AR-10002804"/>
    <x v="1"/>
    <x v="6"/>
    <s v="Faber Castell Col-Erase Pencils"/>
    <n v="14.669999999999998"/>
    <n v="3"/>
    <n v="0"/>
    <n v="6.0147000000000004"/>
    <s v="Yes"/>
    <n v="0"/>
    <n v="44.009999999999991"/>
    <n v="6"/>
  </r>
  <r>
    <n v="6063"/>
    <s v="CA-2015-111780"/>
    <x v="707"/>
    <d v="2015-12-30T00:00:00"/>
    <x v="0"/>
    <x v="267"/>
    <x v="267"/>
    <x v="0"/>
    <x v="0"/>
    <x v="70"/>
    <x v="1"/>
    <n v="92037"/>
    <x v="1"/>
    <s v="TEC-CO-10004202"/>
    <x v="2"/>
    <x v="16"/>
    <s v="Brother DCP1000 Digital 3 in 1 Multifunction Machine"/>
    <n v="1199.96"/>
    <n v="5"/>
    <n v="0.2"/>
    <n v="224.99249999999995"/>
    <s v="NO"/>
    <n v="1199.96"/>
    <n v="4799.84"/>
    <n v="5"/>
  </r>
  <r>
    <n v="6064"/>
    <s v="CA-2015-111780"/>
    <x v="707"/>
    <d v="2015-12-30T00:00:00"/>
    <x v="0"/>
    <x v="267"/>
    <x v="267"/>
    <x v="0"/>
    <x v="0"/>
    <x v="70"/>
    <x v="1"/>
    <n v="92037"/>
    <x v="1"/>
    <s v="OFF-PA-10001307"/>
    <x v="1"/>
    <x v="10"/>
    <s v="Important Message Pads, 50 4-1/4 x 5-1/2 Forms per Pad"/>
    <n v="12.600000000000001"/>
    <n v="3"/>
    <n v="0"/>
    <n v="6.1739999999999995"/>
    <s v="NO"/>
    <n v="0"/>
    <n v="37.800000000000004"/>
    <n v="5"/>
  </r>
  <r>
    <n v="6065"/>
    <s v="CA-2015-111780"/>
    <x v="707"/>
    <d v="2015-12-30T00:00:00"/>
    <x v="0"/>
    <x v="267"/>
    <x v="267"/>
    <x v="0"/>
    <x v="0"/>
    <x v="70"/>
    <x v="1"/>
    <n v="92037"/>
    <x v="1"/>
    <s v="OFF-PA-10001667"/>
    <x v="1"/>
    <x v="10"/>
    <s v="Great White Multi-Use Recycled Paper (20Lb. and 84 Bright)"/>
    <n v="17.940000000000001"/>
    <n v="3"/>
    <n v="0"/>
    <n v="8.0730000000000004"/>
    <s v="NO"/>
    <n v="0"/>
    <n v="53.820000000000007"/>
    <n v="5"/>
  </r>
  <r>
    <n v="6066"/>
    <s v="CA-2015-119942"/>
    <x v="57"/>
    <d v="2015-04-07T00:00:00"/>
    <x v="2"/>
    <x v="74"/>
    <x v="74"/>
    <x v="0"/>
    <x v="0"/>
    <x v="10"/>
    <x v="9"/>
    <n v="19120"/>
    <x v="3"/>
    <s v="OFF-LA-10001569"/>
    <x v="1"/>
    <x v="2"/>
    <s v="Avery 499"/>
    <n v="23.904000000000003"/>
    <n v="6"/>
    <n v="0.2"/>
    <n v="7.7687999999999988"/>
    <s v="NO"/>
    <n v="28.68480000000001"/>
    <n v="114.73920000000003"/>
    <n v="2"/>
  </r>
  <r>
    <n v="6067"/>
    <s v="CA-2015-151547"/>
    <x v="184"/>
    <d v="2015-01-23T00:00:00"/>
    <x v="1"/>
    <x v="733"/>
    <x v="733"/>
    <x v="0"/>
    <x v="0"/>
    <x v="463"/>
    <x v="18"/>
    <n v="38134"/>
    <x v="0"/>
    <s v="OFF-SU-10000898"/>
    <x v="1"/>
    <x v="14"/>
    <s v="Acme Hot Forged Carbon Steel Scissors with Nickel-Plated Handles, 3 7/8&quot; Cut, 8&quot;L"/>
    <n v="88.960000000000008"/>
    <n v="8"/>
    <n v="0.2"/>
    <n v="10.007999999999988"/>
    <s v="Yes"/>
    <n v="142.33600000000001"/>
    <n v="569.34400000000005"/>
    <n v="6"/>
  </r>
  <r>
    <n v="6068"/>
    <s v="CA-2017-166695"/>
    <x v="968"/>
    <d v="2017-05-24T00:00:00"/>
    <x v="1"/>
    <x v="254"/>
    <x v="254"/>
    <x v="2"/>
    <x v="0"/>
    <x v="80"/>
    <x v="1"/>
    <n v="90712"/>
    <x v="1"/>
    <s v="FUR-CH-10000225"/>
    <x v="0"/>
    <x v="1"/>
    <s v="Global Geo Office Task Chair, Gray"/>
    <n v="518.27200000000005"/>
    <n v="8"/>
    <n v="0.2"/>
    <n v="-97.176000000000073"/>
    <s v="NO"/>
    <n v="829.23520000000008"/>
    <n v="3316.9408000000003"/>
    <n v="4"/>
  </r>
  <r>
    <n v="6069"/>
    <s v="CA-2017-166695"/>
    <x v="968"/>
    <d v="2017-05-24T00:00:00"/>
    <x v="1"/>
    <x v="254"/>
    <x v="254"/>
    <x v="2"/>
    <x v="0"/>
    <x v="80"/>
    <x v="1"/>
    <n v="90712"/>
    <x v="1"/>
    <s v="FUR-FU-10002191"/>
    <x v="0"/>
    <x v="5"/>
    <s v="G.E. Halogen Desk Lamp Bulbs"/>
    <n v="6.98"/>
    <n v="1"/>
    <n v="0"/>
    <n v="3.3504"/>
    <s v="NO"/>
    <n v="0"/>
    <n v="6.98"/>
    <n v="4"/>
  </r>
  <r>
    <n v="6070"/>
    <s v="CA-2017-166695"/>
    <x v="968"/>
    <d v="2017-05-24T00:00:00"/>
    <x v="1"/>
    <x v="254"/>
    <x v="254"/>
    <x v="2"/>
    <x v="0"/>
    <x v="80"/>
    <x v="1"/>
    <n v="90712"/>
    <x v="1"/>
    <s v="TEC-MA-10003176"/>
    <x v="2"/>
    <x v="15"/>
    <s v="Okidata B400 Printer"/>
    <n v="343.20000000000005"/>
    <n v="1"/>
    <n v="0.2"/>
    <n v="38.609999999999957"/>
    <s v="NO"/>
    <n v="68.640000000000015"/>
    <n v="274.56000000000006"/>
    <n v="4"/>
  </r>
  <r>
    <n v="6071"/>
    <s v="CA-2017-167542"/>
    <x v="802"/>
    <d v="2017-08-20T00:00:00"/>
    <x v="1"/>
    <x v="470"/>
    <x v="470"/>
    <x v="1"/>
    <x v="0"/>
    <x v="10"/>
    <x v="9"/>
    <n v="19120"/>
    <x v="3"/>
    <s v="OFF-LA-10004093"/>
    <x v="1"/>
    <x v="2"/>
    <s v="Avery 486"/>
    <n v="17.544"/>
    <n v="3"/>
    <n v="0.2"/>
    <n v="5.9210999999999983"/>
    <s v="NO"/>
    <n v="10.526400000000002"/>
    <n v="42.105600000000003"/>
    <n v="7"/>
  </r>
  <r>
    <n v="6072"/>
    <s v="CA-2015-120901"/>
    <x v="620"/>
    <d v="2016-01-04T00:00:00"/>
    <x v="1"/>
    <x v="767"/>
    <x v="767"/>
    <x v="0"/>
    <x v="0"/>
    <x v="89"/>
    <x v="5"/>
    <n v="78745"/>
    <x v="2"/>
    <s v="OFF-ST-10000025"/>
    <x v="1"/>
    <x v="4"/>
    <s v="Fellowes Stor/Drawer Steel Plus Storage Drawers"/>
    <n v="152.68800000000002"/>
    <n v="2"/>
    <n v="0.2"/>
    <n v="-26.720400000000019"/>
    <s v="NO"/>
    <n v="61.075200000000009"/>
    <n v="244.30080000000004"/>
    <n v="4"/>
  </r>
  <r>
    <n v="6073"/>
    <s v="CA-2015-120901"/>
    <x v="620"/>
    <d v="2016-01-04T00:00:00"/>
    <x v="1"/>
    <x v="767"/>
    <x v="767"/>
    <x v="0"/>
    <x v="0"/>
    <x v="89"/>
    <x v="5"/>
    <n v="78745"/>
    <x v="2"/>
    <s v="OFF-FA-10001561"/>
    <x v="1"/>
    <x v="13"/>
    <s v="Stockwell Push Pins"/>
    <n v="3.4880000000000004"/>
    <n v="2"/>
    <n v="0.2"/>
    <n v="0.56679999999999997"/>
    <s v="NO"/>
    <n v="1.3952000000000002"/>
    <n v="5.5808000000000009"/>
    <n v="4"/>
  </r>
  <r>
    <n v="6074"/>
    <s v="CA-2015-120901"/>
    <x v="620"/>
    <d v="2016-01-04T00:00:00"/>
    <x v="1"/>
    <x v="767"/>
    <x v="767"/>
    <x v="0"/>
    <x v="0"/>
    <x v="89"/>
    <x v="5"/>
    <n v="78745"/>
    <x v="2"/>
    <s v="OFF-SU-10001225"/>
    <x v="1"/>
    <x v="14"/>
    <s v="Staple remover"/>
    <n v="5.8880000000000008"/>
    <n v="2"/>
    <n v="0.2"/>
    <n v="-1.3248000000000004"/>
    <s v="NO"/>
    <n v="2.3552000000000004"/>
    <n v="9.4208000000000016"/>
    <n v="4"/>
  </r>
  <r>
    <n v="6075"/>
    <s v="CA-2017-121398"/>
    <x v="53"/>
    <d v="2017-12-29T00:00:00"/>
    <x v="1"/>
    <x v="92"/>
    <x v="92"/>
    <x v="1"/>
    <x v="0"/>
    <x v="1"/>
    <x v="1"/>
    <n v="90008"/>
    <x v="1"/>
    <s v="OFF-BI-10001718"/>
    <x v="1"/>
    <x v="8"/>
    <s v="GBC DocuBind P50 Personal Binding Machine"/>
    <n v="153.55199999999999"/>
    <n v="3"/>
    <n v="0.2"/>
    <n v="51.823799999999999"/>
    <s v="NO"/>
    <n v="92.131199999999993"/>
    <n v="368.52479999999997"/>
    <n v="4"/>
  </r>
  <r>
    <n v="6076"/>
    <s v="CA-2017-121398"/>
    <x v="53"/>
    <d v="2017-12-29T00:00:00"/>
    <x v="1"/>
    <x v="92"/>
    <x v="92"/>
    <x v="1"/>
    <x v="0"/>
    <x v="1"/>
    <x v="1"/>
    <n v="90008"/>
    <x v="1"/>
    <s v="OFF-ST-10002756"/>
    <x v="1"/>
    <x v="4"/>
    <s v="Tennsco Stur-D-Stor Boltless Shelving, 5 Shelves, 24&quot; Deep, Sand"/>
    <n v="270.62"/>
    <n v="2"/>
    <n v="0"/>
    <n v="2.7062000000000239"/>
    <s v="NO"/>
    <n v="0"/>
    <n v="541.24"/>
    <n v="4"/>
  </r>
  <r>
    <n v="6077"/>
    <s v="CA-2016-151561"/>
    <x v="142"/>
    <d v="2016-09-07T00:00:00"/>
    <x v="1"/>
    <x v="310"/>
    <x v="310"/>
    <x v="0"/>
    <x v="0"/>
    <x v="20"/>
    <x v="15"/>
    <n v="10011"/>
    <x v="3"/>
    <s v="TEC-AC-10001432"/>
    <x v="2"/>
    <x v="11"/>
    <s v="Enermax Aurora Lite Keyboard"/>
    <n v="468.90000000000003"/>
    <n v="6"/>
    <n v="0"/>
    <n v="206.31600000000006"/>
    <s v="NO"/>
    <n v="0"/>
    <n v="2813.4"/>
    <n v="6"/>
  </r>
  <r>
    <n v="6078"/>
    <s v="CA-2016-151561"/>
    <x v="142"/>
    <d v="2016-09-07T00:00:00"/>
    <x v="1"/>
    <x v="310"/>
    <x v="310"/>
    <x v="0"/>
    <x v="0"/>
    <x v="20"/>
    <x v="15"/>
    <n v="10011"/>
    <x v="3"/>
    <s v="TEC-AC-10003399"/>
    <x v="2"/>
    <x v="11"/>
    <s v="Memorex Mini Travel Drive 64 GB USB 2.0 Flash Drive"/>
    <n v="72.48"/>
    <n v="2"/>
    <n v="0"/>
    <n v="30.441600000000001"/>
    <s v="NO"/>
    <n v="0"/>
    <n v="144.96"/>
    <n v="6"/>
  </r>
  <r>
    <n v="6079"/>
    <s v="CA-2016-151561"/>
    <x v="142"/>
    <d v="2016-09-07T00:00:00"/>
    <x v="1"/>
    <x v="310"/>
    <x v="310"/>
    <x v="0"/>
    <x v="0"/>
    <x v="20"/>
    <x v="15"/>
    <n v="10011"/>
    <x v="3"/>
    <s v="OFF-SU-10001574"/>
    <x v="1"/>
    <x v="14"/>
    <s v="Acme Value Line Scissors"/>
    <n v="10.95"/>
    <n v="3"/>
    <n v="0"/>
    <n v="3.2849999999999993"/>
    <s v="NO"/>
    <n v="0"/>
    <n v="32.849999999999994"/>
    <n v="6"/>
  </r>
  <r>
    <n v="6080"/>
    <s v="CA-2016-151561"/>
    <x v="142"/>
    <d v="2016-09-07T00:00:00"/>
    <x v="1"/>
    <x v="310"/>
    <x v="310"/>
    <x v="0"/>
    <x v="0"/>
    <x v="20"/>
    <x v="15"/>
    <n v="10011"/>
    <x v="3"/>
    <s v="FUR-FU-10004864"/>
    <x v="0"/>
    <x v="5"/>
    <s v="Howard Miller 14-1/2&quot; Diameter Chrome Round Wall Clock"/>
    <n v="191.82"/>
    <n v="3"/>
    <n v="0"/>
    <n v="61.382399999999997"/>
    <s v="NO"/>
    <n v="0"/>
    <n v="575.46"/>
    <n v="6"/>
  </r>
  <r>
    <n v="6081"/>
    <s v="CA-2017-154676"/>
    <x v="485"/>
    <d v="2017-08-08T00:00:00"/>
    <x v="2"/>
    <x v="125"/>
    <x v="125"/>
    <x v="2"/>
    <x v="0"/>
    <x v="12"/>
    <x v="5"/>
    <n v="77070"/>
    <x v="2"/>
    <s v="OFF-ST-10001172"/>
    <x v="1"/>
    <x v="4"/>
    <s v="Tennsco Lockers, Sand"/>
    <n v="151.05600000000001"/>
    <n v="9"/>
    <n v="0.2"/>
    <n v="7.5527999999999977"/>
    <s v="NO"/>
    <n v="271.90080000000006"/>
    <n v="1087.6032"/>
    <n v="3"/>
  </r>
  <r>
    <n v="6082"/>
    <s v="US-2014-165589"/>
    <x v="1087"/>
    <d v="2014-02-18T00:00:00"/>
    <x v="3"/>
    <x v="180"/>
    <x v="180"/>
    <x v="0"/>
    <x v="0"/>
    <x v="270"/>
    <x v="5"/>
    <n v="79424"/>
    <x v="2"/>
    <s v="FUR-FU-10002396"/>
    <x v="0"/>
    <x v="5"/>
    <s v="DAX Copper Panel Document Frame, 5 x 7 Size"/>
    <n v="25.16"/>
    <n v="5"/>
    <n v="0.6"/>
    <n v="-11.321999999999999"/>
    <s v="NO"/>
    <n v="75.47999999999999"/>
    <n v="50.320000000000007"/>
    <n v="0"/>
  </r>
  <r>
    <n v="6083"/>
    <s v="US-2016-132577"/>
    <x v="441"/>
    <d v="2016-11-27T00:00:00"/>
    <x v="1"/>
    <x v="188"/>
    <x v="188"/>
    <x v="0"/>
    <x v="0"/>
    <x v="12"/>
    <x v="5"/>
    <n v="77095"/>
    <x v="2"/>
    <s v="OFF-BI-10004040"/>
    <x v="1"/>
    <x v="8"/>
    <s v="Wilson Jones Impact Binders"/>
    <n v="6.2159999999999993"/>
    <n v="6"/>
    <n v="0.8"/>
    <n v="-9.634800000000002"/>
    <s v="NO"/>
    <n v="29.836799999999997"/>
    <n v="7.4591999999999956"/>
    <n v="5"/>
  </r>
  <r>
    <n v="6084"/>
    <s v="US-2016-132577"/>
    <x v="441"/>
    <d v="2016-11-27T00:00:00"/>
    <x v="1"/>
    <x v="188"/>
    <x v="188"/>
    <x v="0"/>
    <x v="0"/>
    <x v="12"/>
    <x v="5"/>
    <n v="77095"/>
    <x v="2"/>
    <s v="OFF-AR-10003481"/>
    <x v="1"/>
    <x v="6"/>
    <s v="Newell 348"/>
    <n v="23.616"/>
    <n v="9"/>
    <n v="0.2"/>
    <n v="2.6567999999999969"/>
    <s v="NO"/>
    <n v="42.508800000000001"/>
    <n v="170.03519999999997"/>
    <n v="5"/>
  </r>
  <r>
    <n v="6085"/>
    <s v="US-2016-132577"/>
    <x v="441"/>
    <d v="2016-11-27T00:00:00"/>
    <x v="1"/>
    <x v="188"/>
    <x v="188"/>
    <x v="0"/>
    <x v="0"/>
    <x v="12"/>
    <x v="5"/>
    <n v="77095"/>
    <x v="2"/>
    <s v="TEC-AC-10000387"/>
    <x v="2"/>
    <x v="11"/>
    <s v="KeyTronic KT800P2 - Keyboard - Black"/>
    <n v="24.032"/>
    <n v="2"/>
    <n v="0.2"/>
    <n v="-0.60080000000000044"/>
    <s v="NO"/>
    <n v="9.6128"/>
    <n v="38.4512"/>
    <n v="5"/>
  </r>
  <r>
    <n v="6086"/>
    <s v="US-2016-132577"/>
    <x v="441"/>
    <d v="2016-11-27T00:00:00"/>
    <x v="1"/>
    <x v="188"/>
    <x v="188"/>
    <x v="0"/>
    <x v="0"/>
    <x v="12"/>
    <x v="5"/>
    <n v="77095"/>
    <x v="2"/>
    <s v="OFF-LA-10000262"/>
    <x v="1"/>
    <x v="2"/>
    <s v="Avery 494"/>
    <n v="2.0880000000000001"/>
    <n v="1"/>
    <n v="0.2"/>
    <n v="0.67859999999999987"/>
    <s v="NO"/>
    <n v="0.41760000000000003"/>
    <n v="1.6704000000000001"/>
    <n v="5"/>
  </r>
  <r>
    <n v="6087"/>
    <s v="US-2016-132577"/>
    <x v="441"/>
    <d v="2016-11-27T00:00:00"/>
    <x v="1"/>
    <x v="188"/>
    <x v="188"/>
    <x v="0"/>
    <x v="0"/>
    <x v="12"/>
    <x v="5"/>
    <n v="77095"/>
    <x v="2"/>
    <s v="OFF-BI-10003196"/>
    <x v="1"/>
    <x v="8"/>
    <s v="Accohide Poly Flexible Ring Binders"/>
    <n v="4.4879999999999995"/>
    <n v="6"/>
    <n v="0.8"/>
    <n v="-6.7320000000000011"/>
    <s v="NO"/>
    <n v="21.542400000000001"/>
    <n v="5.3855999999999966"/>
    <n v="5"/>
  </r>
  <r>
    <n v="6088"/>
    <s v="CA-2015-114048"/>
    <x v="639"/>
    <d v="2015-12-18T00:00:00"/>
    <x v="1"/>
    <x v="13"/>
    <x v="13"/>
    <x v="0"/>
    <x v="0"/>
    <x v="116"/>
    <x v="1"/>
    <n v="92627"/>
    <x v="1"/>
    <s v="FUR-FU-10004351"/>
    <x v="0"/>
    <x v="5"/>
    <s v="Staple-based wall hangings"/>
    <n v="29.22"/>
    <n v="3"/>
    <n v="0"/>
    <n v="12.856800000000002"/>
    <s v="Yes"/>
    <n v="0"/>
    <n v="87.66"/>
    <n v="4"/>
  </r>
  <r>
    <n v="6089"/>
    <s v="CA-2015-137281"/>
    <x v="385"/>
    <d v="2015-06-17T00:00:00"/>
    <x v="1"/>
    <x v="541"/>
    <x v="541"/>
    <x v="1"/>
    <x v="0"/>
    <x v="185"/>
    <x v="32"/>
    <n v="30076"/>
    <x v="0"/>
    <s v="OFF-PA-10001870"/>
    <x v="1"/>
    <x v="10"/>
    <s v="Xerox 202"/>
    <n v="6.48"/>
    <n v="1"/>
    <n v="0"/>
    <n v="3.1104000000000003"/>
    <s v="NO"/>
    <n v="0"/>
    <n v="6.48"/>
    <n v="4"/>
  </r>
  <r>
    <n v="6090"/>
    <s v="US-2017-162068"/>
    <x v="116"/>
    <d v="2017-12-31T00:00:00"/>
    <x v="0"/>
    <x v="331"/>
    <x v="331"/>
    <x v="1"/>
    <x v="0"/>
    <x v="431"/>
    <x v="22"/>
    <n v="80538"/>
    <x v="1"/>
    <s v="OFF-BI-10002813"/>
    <x v="1"/>
    <x v="8"/>
    <s v="Avery Reinforcements for Hole-Punch Pages"/>
    <n v="1.1880000000000002"/>
    <n v="2"/>
    <n v="0.7"/>
    <n v="-0.98999999999999977"/>
    <s v="NO"/>
    <n v="1.6632000000000002"/>
    <n v="0.7128000000000001"/>
    <n v="3"/>
  </r>
  <r>
    <n v="6091"/>
    <s v="CA-2017-100111"/>
    <x v="1088"/>
    <d v="2017-09-26T00:00:00"/>
    <x v="1"/>
    <x v="277"/>
    <x v="277"/>
    <x v="0"/>
    <x v="0"/>
    <x v="20"/>
    <x v="15"/>
    <n v="10035"/>
    <x v="3"/>
    <s v="FUR-CH-10003846"/>
    <x v="0"/>
    <x v="1"/>
    <s v="Hon Valutask Swivel Chairs"/>
    <n v="272.64600000000002"/>
    <n v="3"/>
    <n v="0.1"/>
    <n v="18.176400000000008"/>
    <s v="Yes"/>
    <n v="81.793800000000019"/>
    <n v="736.14420000000007"/>
    <n v="6"/>
  </r>
  <r>
    <n v="6092"/>
    <s v="CA-2017-100111"/>
    <x v="1088"/>
    <d v="2017-09-26T00:00:00"/>
    <x v="1"/>
    <x v="277"/>
    <x v="277"/>
    <x v="0"/>
    <x v="0"/>
    <x v="20"/>
    <x v="15"/>
    <n v="10035"/>
    <x v="3"/>
    <s v="TEC-AC-10002647"/>
    <x v="2"/>
    <x v="11"/>
    <s v="Logitech Wireless Boombox Speaker - portable - wireless, wired"/>
    <n v="212.8"/>
    <n v="2"/>
    <n v="0"/>
    <n v="95.759999999999991"/>
    <s v="Yes"/>
    <n v="0"/>
    <n v="425.6"/>
    <n v="6"/>
  </r>
  <r>
    <n v="6093"/>
    <s v="CA-2017-100111"/>
    <x v="1088"/>
    <d v="2017-09-26T00:00:00"/>
    <x v="1"/>
    <x v="277"/>
    <x v="277"/>
    <x v="0"/>
    <x v="0"/>
    <x v="20"/>
    <x v="15"/>
    <n v="10035"/>
    <x v="3"/>
    <s v="OFF-PA-10000807"/>
    <x v="1"/>
    <x v="10"/>
    <s v="TOPS &quot;Important Message&quot; Pads, Canary, 4-1/4 x 5-1/2, 50 Sheets per Pad"/>
    <n v="38.520000000000003"/>
    <n v="9"/>
    <n v="0"/>
    <n v="18.104400000000002"/>
    <s v="Yes"/>
    <n v="0"/>
    <n v="346.68"/>
    <n v="6"/>
  </r>
  <r>
    <n v="6094"/>
    <s v="CA-2017-100111"/>
    <x v="1088"/>
    <d v="2017-09-26T00:00:00"/>
    <x v="1"/>
    <x v="277"/>
    <x v="277"/>
    <x v="0"/>
    <x v="0"/>
    <x v="20"/>
    <x v="15"/>
    <n v="10035"/>
    <x v="3"/>
    <s v="TEC-AC-10001465"/>
    <x v="2"/>
    <x v="11"/>
    <s v="SanDisk Cruzer 64 GB USB Flash Drive"/>
    <n v="72.64"/>
    <n v="2"/>
    <n v="0"/>
    <n v="21.791999999999994"/>
    <s v="Yes"/>
    <n v="0"/>
    <n v="145.28"/>
    <n v="6"/>
  </r>
  <r>
    <n v="6095"/>
    <s v="CA-2017-100111"/>
    <x v="1088"/>
    <d v="2017-09-26T00:00:00"/>
    <x v="1"/>
    <x v="277"/>
    <x v="277"/>
    <x v="0"/>
    <x v="0"/>
    <x v="20"/>
    <x v="15"/>
    <n v="10035"/>
    <x v="3"/>
    <s v="OFF-ST-10000615"/>
    <x v="1"/>
    <x v="4"/>
    <s v="SimpliFile Personal File, Black Granite, 15w x 6-15/16d x 11-1/4h"/>
    <n v="45.4"/>
    <n v="4"/>
    <n v="0"/>
    <n v="12.712000000000003"/>
    <s v="Yes"/>
    <n v="0"/>
    <n v="181.6"/>
    <n v="6"/>
  </r>
  <r>
    <n v="6096"/>
    <s v="CA-2017-100111"/>
    <x v="1088"/>
    <d v="2017-09-26T00:00:00"/>
    <x v="1"/>
    <x v="277"/>
    <x v="277"/>
    <x v="0"/>
    <x v="0"/>
    <x v="20"/>
    <x v="15"/>
    <n v="10035"/>
    <x v="3"/>
    <s v="OFF-PA-10002713"/>
    <x v="1"/>
    <x v="10"/>
    <s v="Adams Phone Message Book, 200 Message Capacity, 8 1/16” x 11”"/>
    <n v="13.76"/>
    <n v="2"/>
    <n v="0"/>
    <n v="6.3295999999999992"/>
    <s v="Yes"/>
    <n v="0"/>
    <n v="27.52"/>
    <n v="6"/>
  </r>
  <r>
    <n v="6097"/>
    <s v="CA-2017-100111"/>
    <x v="1088"/>
    <d v="2017-09-26T00:00:00"/>
    <x v="1"/>
    <x v="277"/>
    <x v="277"/>
    <x v="0"/>
    <x v="0"/>
    <x v="20"/>
    <x v="15"/>
    <n v="10035"/>
    <x v="3"/>
    <s v="FUR-CH-10003061"/>
    <x v="0"/>
    <x v="1"/>
    <s v="Global Leather Task Chair, Black"/>
    <n v="80.991"/>
    <n v="1"/>
    <n v="0.1"/>
    <n v="8.0990999999999875"/>
    <s v="Yes"/>
    <n v="8.0991"/>
    <n v="72.891899999999993"/>
    <n v="6"/>
  </r>
  <r>
    <n v="6098"/>
    <s v="CA-2017-100111"/>
    <x v="1088"/>
    <d v="2017-09-26T00:00:00"/>
    <x v="1"/>
    <x v="277"/>
    <x v="277"/>
    <x v="0"/>
    <x v="0"/>
    <x v="20"/>
    <x v="15"/>
    <n v="10035"/>
    <x v="3"/>
    <s v="OFF-BI-10000343"/>
    <x v="1"/>
    <x v="8"/>
    <s v="Pressboard Covers with Storage Hooks, 9 1/2&quot; x 11&quot;, Light Blue"/>
    <n v="11.784000000000001"/>
    <n v="3"/>
    <n v="0.2"/>
    <n v="3.9770999999999996"/>
    <s v="Yes"/>
    <n v="7.0704000000000011"/>
    <n v="28.281600000000005"/>
    <n v="6"/>
  </r>
  <r>
    <n v="6099"/>
    <s v="CA-2017-100111"/>
    <x v="1088"/>
    <d v="2017-09-26T00:00:00"/>
    <x v="1"/>
    <x v="277"/>
    <x v="277"/>
    <x v="0"/>
    <x v="0"/>
    <x v="20"/>
    <x v="15"/>
    <n v="10035"/>
    <x v="3"/>
    <s v="OFF-FA-10000304"/>
    <x v="1"/>
    <x v="13"/>
    <s v="Advantus Push Pins"/>
    <n v="4.3600000000000003"/>
    <n v="2"/>
    <n v="0"/>
    <n v="1.7876000000000003"/>
    <s v="Yes"/>
    <n v="0"/>
    <n v="8.7200000000000006"/>
    <n v="6"/>
  </r>
  <r>
    <n v="6100"/>
    <s v="CA-2017-100111"/>
    <x v="1088"/>
    <d v="2017-09-26T00:00:00"/>
    <x v="1"/>
    <x v="277"/>
    <x v="277"/>
    <x v="0"/>
    <x v="0"/>
    <x v="20"/>
    <x v="15"/>
    <n v="10035"/>
    <x v="3"/>
    <s v="FUR-CH-10004086"/>
    <x v="0"/>
    <x v="1"/>
    <s v="Hon 4070 Series Pagoda Armless Upholstered Stacking Chairs"/>
    <n v="2888.1270000000004"/>
    <n v="11"/>
    <n v="0.1"/>
    <n v="609.71569999999997"/>
    <s v="Yes"/>
    <n v="3176.9397000000008"/>
    <n v="28592.457300000002"/>
    <n v="6"/>
  </r>
  <r>
    <n v="6101"/>
    <s v="CA-2017-100111"/>
    <x v="1088"/>
    <d v="2017-09-26T00:00:00"/>
    <x v="1"/>
    <x v="277"/>
    <x v="277"/>
    <x v="0"/>
    <x v="0"/>
    <x v="20"/>
    <x v="15"/>
    <n v="10035"/>
    <x v="3"/>
    <s v="TEC-PH-10002885"/>
    <x v="2"/>
    <x v="7"/>
    <s v="Apple iPhone 5"/>
    <n v="1299.6600000000001"/>
    <n v="2"/>
    <n v="0"/>
    <n v="350.90820000000008"/>
    <s v="Yes"/>
    <n v="0"/>
    <n v="2599.3200000000002"/>
    <n v="6"/>
  </r>
  <r>
    <n v="6102"/>
    <s v="CA-2017-100111"/>
    <x v="1088"/>
    <d v="2017-09-26T00:00:00"/>
    <x v="1"/>
    <x v="277"/>
    <x v="277"/>
    <x v="0"/>
    <x v="0"/>
    <x v="20"/>
    <x v="15"/>
    <n v="10035"/>
    <x v="3"/>
    <s v="FUR-CH-10001215"/>
    <x v="0"/>
    <x v="1"/>
    <s v="Global Troy Executive Leather Low-Back Tilter"/>
    <n v="2254.41"/>
    <n v="5"/>
    <n v="0.1"/>
    <n v="375.73500000000001"/>
    <s v="Yes"/>
    <n v="1127.2049999999999"/>
    <n v="10144.844999999999"/>
    <n v="6"/>
  </r>
  <r>
    <n v="6103"/>
    <s v="CA-2017-100111"/>
    <x v="1088"/>
    <d v="2017-09-26T00:00:00"/>
    <x v="1"/>
    <x v="277"/>
    <x v="277"/>
    <x v="0"/>
    <x v="0"/>
    <x v="20"/>
    <x v="15"/>
    <n v="10035"/>
    <x v="3"/>
    <s v="TEC-PH-10000215"/>
    <x v="2"/>
    <x v="7"/>
    <s v="Plantronics Cordless Phone Headset with In-line Volume - M214C"/>
    <n v="104.85000000000001"/>
    <n v="3"/>
    <n v="0"/>
    <n v="28.309500000000007"/>
    <s v="Yes"/>
    <n v="0"/>
    <n v="314.55"/>
    <n v="6"/>
  </r>
  <r>
    <n v="6104"/>
    <s v="CA-2017-100111"/>
    <x v="1088"/>
    <d v="2017-09-26T00:00:00"/>
    <x v="1"/>
    <x v="277"/>
    <x v="277"/>
    <x v="0"/>
    <x v="0"/>
    <x v="20"/>
    <x v="15"/>
    <n v="10035"/>
    <x v="3"/>
    <s v="TEC-AC-10001998"/>
    <x v="2"/>
    <x v="11"/>
    <s v="Logitech LS21 Speaker System - PC Multimedia - 2.1-CH - Wired"/>
    <n v="59.97"/>
    <n v="3"/>
    <n v="0"/>
    <n v="20.389799999999994"/>
    <s v="Yes"/>
    <n v="0"/>
    <n v="179.91"/>
    <n v="6"/>
  </r>
  <r>
    <n v="6105"/>
    <s v="US-2017-132381"/>
    <x v="1029"/>
    <d v="2017-08-24T00:00:00"/>
    <x v="2"/>
    <x v="656"/>
    <x v="656"/>
    <x v="2"/>
    <x v="0"/>
    <x v="10"/>
    <x v="9"/>
    <n v="19143"/>
    <x v="3"/>
    <s v="FUR-TA-10002356"/>
    <x v="0"/>
    <x v="3"/>
    <s v="Bevis Boat-Shaped Conference Table"/>
    <n v="314.53199999999998"/>
    <n v="2"/>
    <n v="0.4"/>
    <n v="-83.875200000000035"/>
    <s v="NO"/>
    <n v="251.62559999999999"/>
    <n v="377.4384"/>
    <n v="2"/>
  </r>
  <r>
    <n v="6106"/>
    <s v="CA-2015-147011"/>
    <x v="652"/>
    <d v="2015-06-22T00:00:00"/>
    <x v="1"/>
    <x v="403"/>
    <x v="403"/>
    <x v="1"/>
    <x v="0"/>
    <x v="100"/>
    <x v="2"/>
    <n v="33178"/>
    <x v="0"/>
    <s v="OFF-AR-10002399"/>
    <x v="1"/>
    <x v="6"/>
    <s v="Dixon Prang Watercolor Pencils, 10-Color Set with Brush"/>
    <n v="13.632"/>
    <n v="4"/>
    <n v="0.2"/>
    <n v="3.5783999999999998"/>
    <s v="NO"/>
    <n v="10.9056"/>
    <n v="43.622399999999999"/>
    <n v="4"/>
  </r>
  <r>
    <n v="6107"/>
    <s v="CA-2014-120852"/>
    <x v="414"/>
    <d v="2014-12-25T00:00:00"/>
    <x v="1"/>
    <x v="576"/>
    <x v="576"/>
    <x v="0"/>
    <x v="0"/>
    <x v="55"/>
    <x v="5"/>
    <n v="75051"/>
    <x v="2"/>
    <s v="OFF-AP-10001563"/>
    <x v="1"/>
    <x v="9"/>
    <s v="Belkin Premiere Surge Master II 8-outlet surge protector"/>
    <n v="19.431999999999995"/>
    <n v="2"/>
    <n v="0.8"/>
    <n v="-49.551600000000022"/>
    <s v="NO"/>
    <n v="31.091199999999994"/>
    <n v="7.7727999999999966"/>
    <n v="5"/>
  </r>
  <r>
    <n v="6108"/>
    <s v="CA-2014-120852"/>
    <x v="414"/>
    <d v="2014-12-25T00:00:00"/>
    <x v="1"/>
    <x v="576"/>
    <x v="576"/>
    <x v="0"/>
    <x v="0"/>
    <x v="55"/>
    <x v="5"/>
    <n v="75051"/>
    <x v="2"/>
    <s v="TEC-AC-10004510"/>
    <x v="2"/>
    <x v="11"/>
    <s v="Logitech Desktop MK120 Mouse and keyboard Combo"/>
    <n v="65.44"/>
    <n v="5"/>
    <n v="0.2"/>
    <n v="-8.1800000000000033"/>
    <s v="NO"/>
    <n v="65.44"/>
    <n v="261.76"/>
    <n v="5"/>
  </r>
  <r>
    <n v="6109"/>
    <s v="CA-2016-150007"/>
    <x v="108"/>
    <d v="2016-09-16T00:00:00"/>
    <x v="1"/>
    <x v="548"/>
    <x v="548"/>
    <x v="0"/>
    <x v="0"/>
    <x v="22"/>
    <x v="10"/>
    <n v="60653"/>
    <x v="2"/>
    <s v="OFF-LA-10001982"/>
    <x v="1"/>
    <x v="2"/>
    <s v="Smead Alpha-Z Color-Coded Name Labels First Letter Starter Set"/>
    <n v="6"/>
    <n v="2"/>
    <n v="0.2"/>
    <n v="2.0999999999999996"/>
    <s v="NO"/>
    <n v="2.4000000000000004"/>
    <n v="9.6"/>
    <n v="5"/>
  </r>
  <r>
    <n v="6110"/>
    <s v="CA-2016-150007"/>
    <x v="108"/>
    <d v="2016-09-16T00:00:00"/>
    <x v="1"/>
    <x v="548"/>
    <x v="548"/>
    <x v="0"/>
    <x v="0"/>
    <x v="22"/>
    <x v="10"/>
    <n v="60653"/>
    <x v="2"/>
    <s v="OFF-BI-10004141"/>
    <x v="1"/>
    <x v="8"/>
    <s v="Insertable Tab Indexes For Data Binders"/>
    <n v="1.9079999999999997"/>
    <n v="3"/>
    <n v="0.8"/>
    <n v="-3.2436000000000016"/>
    <s v="NO"/>
    <n v="4.5791999999999993"/>
    <n v="1.1448"/>
    <n v="5"/>
  </r>
  <r>
    <n v="6111"/>
    <s v="CA-2016-124590"/>
    <x v="396"/>
    <d v="2016-11-16T00:00:00"/>
    <x v="1"/>
    <x v="727"/>
    <x v="727"/>
    <x v="0"/>
    <x v="0"/>
    <x v="215"/>
    <x v="24"/>
    <n v="44134"/>
    <x v="3"/>
    <s v="FUR-CH-10004495"/>
    <x v="0"/>
    <x v="1"/>
    <s v="Global Leather and Oak Executive Chair, Black"/>
    <n v="1474.8020000000001"/>
    <n v="7"/>
    <n v="0.3"/>
    <n v="-21.068600000000174"/>
    <s v="NO"/>
    <n v="3097.0842000000002"/>
    <n v="7226.5298000000012"/>
    <n v="4"/>
  </r>
  <r>
    <n v="6112"/>
    <s v="CA-2016-124590"/>
    <x v="396"/>
    <d v="2016-11-16T00:00:00"/>
    <x v="1"/>
    <x v="727"/>
    <x v="727"/>
    <x v="0"/>
    <x v="0"/>
    <x v="215"/>
    <x v="24"/>
    <n v="44134"/>
    <x v="3"/>
    <s v="OFF-AP-10002311"/>
    <x v="1"/>
    <x v="9"/>
    <s v="Holmes Replacement Filter for HEPA Air Cleaner, Very Large Room, HEPA Filter"/>
    <n v="110.096"/>
    <n v="2"/>
    <n v="0.2"/>
    <n v="33.028800000000004"/>
    <s v="NO"/>
    <n v="44.038400000000003"/>
    <n v="176.15360000000001"/>
    <n v="4"/>
  </r>
  <r>
    <n v="6113"/>
    <s v="CA-2016-124590"/>
    <x v="396"/>
    <d v="2016-11-16T00:00:00"/>
    <x v="1"/>
    <x v="727"/>
    <x v="727"/>
    <x v="0"/>
    <x v="0"/>
    <x v="215"/>
    <x v="24"/>
    <n v="44134"/>
    <x v="3"/>
    <s v="OFF-FA-10000585"/>
    <x v="1"/>
    <x v="13"/>
    <s v="OIC Bulk Pack Metal Binder Clips"/>
    <n v="16.752000000000002"/>
    <n v="6"/>
    <n v="0.2"/>
    <n v="5.4443999999999999"/>
    <s v="NO"/>
    <n v="20.102400000000003"/>
    <n v="80.409600000000012"/>
    <n v="4"/>
  </r>
  <r>
    <n v="6114"/>
    <s v="CA-2016-124590"/>
    <x v="396"/>
    <d v="2016-11-16T00:00:00"/>
    <x v="1"/>
    <x v="727"/>
    <x v="727"/>
    <x v="0"/>
    <x v="0"/>
    <x v="215"/>
    <x v="24"/>
    <n v="44134"/>
    <x v="3"/>
    <s v="FUR-CH-10000454"/>
    <x v="0"/>
    <x v="1"/>
    <s v="Hon Deluxe Fabric Upholstered Stacking Chairs, Rounded Back"/>
    <n v="1537.0739999999998"/>
    <n v="9"/>
    <n v="0.3"/>
    <n v="0"/>
    <s v="NO"/>
    <n v="4150.0998"/>
    <n v="9683.5661999999993"/>
    <n v="4"/>
  </r>
  <r>
    <n v="6115"/>
    <s v="CA-2016-124590"/>
    <x v="396"/>
    <d v="2016-11-16T00:00:00"/>
    <x v="1"/>
    <x v="727"/>
    <x v="727"/>
    <x v="0"/>
    <x v="0"/>
    <x v="215"/>
    <x v="24"/>
    <n v="44134"/>
    <x v="3"/>
    <s v="FUR-CH-10003746"/>
    <x v="0"/>
    <x v="1"/>
    <s v="Hon 4070 Series Pagoda Round Back Stacking Chairs"/>
    <n v="449.37200000000001"/>
    <n v="2"/>
    <n v="0.3"/>
    <n v="-12.839199999999977"/>
    <s v="NO"/>
    <n v="269.6232"/>
    <n v="629.12080000000003"/>
    <n v="4"/>
  </r>
  <r>
    <n v="6116"/>
    <s v="CA-2016-133802"/>
    <x v="560"/>
    <d v="2016-03-20T00:00:00"/>
    <x v="1"/>
    <x v="70"/>
    <x v="70"/>
    <x v="1"/>
    <x v="0"/>
    <x v="464"/>
    <x v="1"/>
    <n v="94061"/>
    <x v="1"/>
    <s v="OFF-BI-10003291"/>
    <x v="1"/>
    <x v="8"/>
    <s v="Wilson Jones Leather-Like Binders with DublLock Round Rings"/>
    <n v="41.904000000000003"/>
    <n v="6"/>
    <n v="0.2"/>
    <n v="14.142599999999996"/>
    <s v="Yes"/>
    <n v="50.284800000000011"/>
    <n v="201.13920000000002"/>
    <n v="6"/>
  </r>
  <r>
    <n v="6117"/>
    <s v="US-2016-113677"/>
    <x v="373"/>
    <d v="2016-11-19T00:00:00"/>
    <x v="1"/>
    <x v="475"/>
    <x v="475"/>
    <x v="2"/>
    <x v="0"/>
    <x v="20"/>
    <x v="15"/>
    <n v="10011"/>
    <x v="3"/>
    <s v="TEC-PH-10002114"/>
    <x v="2"/>
    <x v="7"/>
    <s v="Xiaomi Mi3"/>
    <n v="2279.96"/>
    <n v="4"/>
    <n v="0"/>
    <n v="592.78960000000006"/>
    <s v="NO"/>
    <n v="0"/>
    <n v="9119.84"/>
    <n v="6"/>
  </r>
  <r>
    <n v="6118"/>
    <s v="US-2016-113677"/>
    <x v="373"/>
    <d v="2016-11-19T00:00:00"/>
    <x v="1"/>
    <x v="475"/>
    <x v="475"/>
    <x v="2"/>
    <x v="0"/>
    <x v="20"/>
    <x v="15"/>
    <n v="10011"/>
    <x v="3"/>
    <s v="OFF-LA-10001569"/>
    <x v="1"/>
    <x v="2"/>
    <s v="Avery 499"/>
    <n v="14.940000000000001"/>
    <n v="3"/>
    <n v="0"/>
    <n v="6.8723999999999998"/>
    <s v="NO"/>
    <n v="0"/>
    <n v="44.820000000000007"/>
    <n v="6"/>
  </r>
  <r>
    <n v="6119"/>
    <s v="CA-2017-143378"/>
    <x v="20"/>
    <d v="2017-09-25T00:00:00"/>
    <x v="1"/>
    <x v="335"/>
    <x v="335"/>
    <x v="1"/>
    <x v="0"/>
    <x v="24"/>
    <x v="21"/>
    <n v="97477"/>
    <x v="1"/>
    <s v="TEC-PH-10001425"/>
    <x v="2"/>
    <x v="7"/>
    <s v="Mophie Juice Pack Helium for iPhone"/>
    <n v="191.976"/>
    <n v="3"/>
    <n v="0.2"/>
    <n v="19.197599999999994"/>
    <s v="NO"/>
    <n v="115.18560000000001"/>
    <n v="460.74239999999998"/>
    <n v="6"/>
  </r>
  <r>
    <n v="6120"/>
    <s v="CA-2017-143378"/>
    <x v="20"/>
    <d v="2017-09-25T00:00:00"/>
    <x v="1"/>
    <x v="335"/>
    <x v="335"/>
    <x v="1"/>
    <x v="0"/>
    <x v="24"/>
    <x v="21"/>
    <n v="97477"/>
    <x v="1"/>
    <s v="OFF-AR-10001915"/>
    <x v="1"/>
    <x v="6"/>
    <s v="Peel-Off China Markers"/>
    <n v="23.832000000000001"/>
    <n v="3"/>
    <n v="0.2"/>
    <n v="6.5538000000000007"/>
    <s v="NO"/>
    <n v="14.299200000000003"/>
    <n v="57.19680000000001"/>
    <n v="6"/>
  </r>
  <r>
    <n v="6121"/>
    <s v="CA-2017-143378"/>
    <x v="20"/>
    <d v="2017-09-25T00:00:00"/>
    <x v="1"/>
    <x v="335"/>
    <x v="335"/>
    <x v="1"/>
    <x v="0"/>
    <x v="24"/>
    <x v="21"/>
    <n v="97477"/>
    <x v="1"/>
    <s v="FUR-FU-10004864"/>
    <x v="0"/>
    <x v="5"/>
    <s v="Howard Miller 14-1/2&quot; Diameter Chrome Round Wall Clock"/>
    <n v="409.21600000000001"/>
    <n v="8"/>
    <n v="0.2"/>
    <n v="61.38239999999999"/>
    <s v="NO"/>
    <n v="654.74560000000008"/>
    <n v="2618.9823999999999"/>
    <n v="6"/>
  </r>
  <r>
    <n v="6122"/>
    <s v="CA-2017-143378"/>
    <x v="20"/>
    <d v="2017-09-25T00:00:00"/>
    <x v="1"/>
    <x v="335"/>
    <x v="335"/>
    <x v="1"/>
    <x v="0"/>
    <x v="24"/>
    <x v="21"/>
    <n v="97477"/>
    <x v="1"/>
    <s v="FUR-BO-10001972"/>
    <x v="0"/>
    <x v="0"/>
    <s v="O'Sullivan 4-Shelf Bookcase in Odessa Pine"/>
    <n v="72.588000000000008"/>
    <n v="2"/>
    <n v="0.7"/>
    <n v="-128.2388"/>
    <s v="NO"/>
    <n v="101.62320000000001"/>
    <n v="43.552800000000005"/>
    <n v="6"/>
  </r>
  <r>
    <n v="6123"/>
    <s v="CA-2017-152660"/>
    <x v="769"/>
    <d v="2017-12-09T00:00:00"/>
    <x v="1"/>
    <x v="558"/>
    <x v="558"/>
    <x v="0"/>
    <x v="0"/>
    <x v="22"/>
    <x v="10"/>
    <n v="60610"/>
    <x v="2"/>
    <s v="OFF-ST-10000532"/>
    <x v="1"/>
    <x v="4"/>
    <s v="Advantus Rolling Drawer Organizers"/>
    <n v="61.567999999999998"/>
    <n v="2"/>
    <n v="0.2"/>
    <n v="4.6175999999999995"/>
    <s v="Yes"/>
    <n v="24.627200000000002"/>
    <n v="98.508799999999994"/>
    <n v="5"/>
  </r>
  <r>
    <n v="6124"/>
    <s v="CA-2015-142139"/>
    <x v="284"/>
    <d v="2015-09-05T00:00:00"/>
    <x v="1"/>
    <x v="174"/>
    <x v="174"/>
    <x v="2"/>
    <x v="0"/>
    <x v="385"/>
    <x v="5"/>
    <n v="76021"/>
    <x v="2"/>
    <s v="OFF-PA-10003883"/>
    <x v="1"/>
    <x v="10"/>
    <s v="Message Book, Phone, Wirebound Standard Line Memo, 2 3/4&quot; X 5&quot;"/>
    <n v="20.96"/>
    <n v="4"/>
    <n v="0.2"/>
    <n v="6.8119999999999994"/>
    <s v="NO"/>
    <n v="16.768000000000001"/>
    <n v="67.072000000000003"/>
    <n v="5"/>
  </r>
  <r>
    <n v="6125"/>
    <s v="CA-2017-145772"/>
    <x v="95"/>
    <d v="2017-06-07T00:00:00"/>
    <x v="1"/>
    <x v="164"/>
    <x v="164"/>
    <x v="1"/>
    <x v="0"/>
    <x v="1"/>
    <x v="1"/>
    <n v="90036"/>
    <x v="1"/>
    <s v="TEC-AC-10003038"/>
    <x v="2"/>
    <x v="11"/>
    <s v="Kingston Digital DataTraveler 16GB USB 2.0"/>
    <n v="44.75"/>
    <n v="5"/>
    <n v="0"/>
    <n v="8.5024999999999942"/>
    <s v="Yes"/>
    <n v="0"/>
    <n v="223.75"/>
    <n v="4"/>
  </r>
  <r>
    <n v="6126"/>
    <s v="CA-2017-145772"/>
    <x v="95"/>
    <d v="2017-06-07T00:00:00"/>
    <x v="1"/>
    <x v="164"/>
    <x v="164"/>
    <x v="1"/>
    <x v="0"/>
    <x v="1"/>
    <x v="1"/>
    <n v="90036"/>
    <x v="1"/>
    <s v="OFF-PA-10001593"/>
    <x v="1"/>
    <x v="10"/>
    <s v="Xerox 1947"/>
    <n v="11.96"/>
    <n v="2"/>
    <n v="0"/>
    <n v="5.3819999999999997"/>
    <s v="Yes"/>
    <n v="0"/>
    <n v="23.92"/>
    <n v="4"/>
  </r>
  <r>
    <n v="6127"/>
    <s v="CA-2017-145772"/>
    <x v="95"/>
    <d v="2017-06-07T00:00:00"/>
    <x v="1"/>
    <x v="164"/>
    <x v="164"/>
    <x v="1"/>
    <x v="0"/>
    <x v="1"/>
    <x v="1"/>
    <n v="90036"/>
    <x v="1"/>
    <s v="OFF-BI-10002049"/>
    <x v="1"/>
    <x v="8"/>
    <s v="UniKeep View Case Binders"/>
    <n v="3.9119999999999999"/>
    <n v="1"/>
    <n v="0.2"/>
    <n v="1.2713999999999996"/>
    <s v="Yes"/>
    <n v="0.78239999999999998"/>
    <n v="3.1295999999999999"/>
    <n v="4"/>
  </r>
  <r>
    <n v="6128"/>
    <s v="CA-2016-124100"/>
    <x v="1044"/>
    <d v="2016-04-06T00:00:00"/>
    <x v="1"/>
    <x v="552"/>
    <x v="552"/>
    <x v="0"/>
    <x v="0"/>
    <x v="20"/>
    <x v="15"/>
    <n v="10009"/>
    <x v="3"/>
    <s v="FUR-CH-10003817"/>
    <x v="0"/>
    <x v="1"/>
    <s v="Global Value Steno Chair, Gray"/>
    <n v="327.99600000000004"/>
    <n v="6"/>
    <n v="0.1"/>
    <n v="54.666000000000011"/>
    <s v="NO"/>
    <n v="196.79760000000002"/>
    <n v="1771.1784"/>
    <n v="6"/>
  </r>
  <r>
    <n v="6129"/>
    <s v="US-2014-158400"/>
    <x v="1089"/>
    <d v="2014-10-28T00:00:00"/>
    <x v="2"/>
    <x v="692"/>
    <x v="692"/>
    <x v="1"/>
    <x v="0"/>
    <x v="8"/>
    <x v="1"/>
    <n v="94109"/>
    <x v="1"/>
    <s v="OFF-BI-10002353"/>
    <x v="1"/>
    <x v="8"/>
    <s v="GBC VeloBind Cover Sets"/>
    <n v="49.408000000000001"/>
    <n v="4"/>
    <n v="0.2"/>
    <n v="18.527999999999999"/>
    <s v="NO"/>
    <n v="39.526400000000002"/>
    <n v="158.10560000000001"/>
    <n v="3"/>
  </r>
  <r>
    <n v="6130"/>
    <s v="CA-2017-162033"/>
    <x v="606"/>
    <d v="2017-04-02T00:00:00"/>
    <x v="1"/>
    <x v="773"/>
    <x v="773"/>
    <x v="2"/>
    <x v="0"/>
    <x v="173"/>
    <x v="17"/>
    <n v="23464"/>
    <x v="0"/>
    <s v="TEC-AC-10003116"/>
    <x v="2"/>
    <x v="11"/>
    <s v="Memorex Froggy Flash Drive 8 GB"/>
    <n v="53.25"/>
    <n v="3"/>
    <n v="0"/>
    <n v="20.767499999999998"/>
    <s v="NO"/>
    <n v="0"/>
    <n v="159.75"/>
    <n v="7"/>
  </r>
  <r>
    <n v="6131"/>
    <s v="CA-2017-162033"/>
    <x v="606"/>
    <d v="2017-04-02T00:00:00"/>
    <x v="1"/>
    <x v="773"/>
    <x v="773"/>
    <x v="2"/>
    <x v="0"/>
    <x v="173"/>
    <x v="17"/>
    <n v="23464"/>
    <x v="0"/>
    <s v="OFF-FA-10003021"/>
    <x v="1"/>
    <x v="13"/>
    <s v="Staples"/>
    <n v="3.76"/>
    <n v="2"/>
    <n v="0"/>
    <n v="1.3159999999999998"/>
    <s v="NO"/>
    <n v="0"/>
    <n v="7.52"/>
    <n v="7"/>
  </r>
  <r>
    <n v="6132"/>
    <s v="CA-2014-163447"/>
    <x v="422"/>
    <d v="2014-12-31T00:00:00"/>
    <x v="1"/>
    <x v="353"/>
    <x v="353"/>
    <x v="2"/>
    <x v="0"/>
    <x v="20"/>
    <x v="15"/>
    <n v="10011"/>
    <x v="3"/>
    <s v="FUR-CH-10004477"/>
    <x v="0"/>
    <x v="1"/>
    <s v="Global Push Button Manager's Chair, Indigo"/>
    <n v="767.21400000000006"/>
    <n v="14"/>
    <n v="0.1"/>
    <n v="161.96739999999997"/>
    <s v="NO"/>
    <n v="1074.0996000000002"/>
    <n v="9666.8964000000014"/>
    <n v="4"/>
  </r>
  <r>
    <n v="6133"/>
    <s v="CA-2017-145737"/>
    <x v="175"/>
    <d v="2017-09-20T00:00:00"/>
    <x v="1"/>
    <x v="269"/>
    <x v="269"/>
    <x v="0"/>
    <x v="0"/>
    <x v="465"/>
    <x v="18"/>
    <n v="37087"/>
    <x v="0"/>
    <s v="OFF-PA-10001033"/>
    <x v="1"/>
    <x v="10"/>
    <s v="Xerox 1893"/>
    <n v="163.96"/>
    <n v="5"/>
    <n v="0.2"/>
    <n v="59.435499999999998"/>
    <s v="NO"/>
    <n v="163.96000000000004"/>
    <n v="655.84"/>
    <n v="5"/>
  </r>
  <r>
    <n v="6134"/>
    <s v="CA-2016-148096"/>
    <x v="765"/>
    <d v="2016-08-19T00:00:00"/>
    <x v="2"/>
    <x v="774"/>
    <x v="774"/>
    <x v="1"/>
    <x v="0"/>
    <x v="1"/>
    <x v="1"/>
    <n v="90045"/>
    <x v="1"/>
    <s v="FUR-TA-10004152"/>
    <x v="0"/>
    <x v="3"/>
    <s v="Barricks 18&quot; x 48&quot; Non-Folding Utility Table with Bottom Storage Shelf"/>
    <n v="161.28"/>
    <n v="2"/>
    <n v="0.2"/>
    <n v="12.095999999999997"/>
    <s v="NO"/>
    <n v="64.512"/>
    <n v="258.048"/>
    <n v="3"/>
  </r>
  <r>
    <n v="6135"/>
    <s v="CA-2016-146766"/>
    <x v="254"/>
    <d v="2016-11-04T00:00:00"/>
    <x v="3"/>
    <x v="627"/>
    <x v="627"/>
    <x v="0"/>
    <x v="0"/>
    <x v="374"/>
    <x v="1"/>
    <n v="91911"/>
    <x v="1"/>
    <s v="OFF-AR-10002135"/>
    <x v="1"/>
    <x v="6"/>
    <s v="Boston Heavy-Duty Trimline Electric Pencil Sharpeners"/>
    <n v="192.8"/>
    <n v="4"/>
    <n v="0"/>
    <n v="55.911999999999978"/>
    <s v="NO"/>
    <n v="0"/>
    <n v="771.2"/>
    <n v="0"/>
  </r>
  <r>
    <n v="6136"/>
    <s v="CA-2015-105613"/>
    <x v="1090"/>
    <d v="2015-10-22T00:00:00"/>
    <x v="1"/>
    <x v="607"/>
    <x v="607"/>
    <x v="2"/>
    <x v="0"/>
    <x v="392"/>
    <x v="5"/>
    <n v="78501"/>
    <x v="2"/>
    <s v="TEC-AC-10000521"/>
    <x v="2"/>
    <x v="11"/>
    <s v="Verbatim Slim CD and DVD Storage Cases, 50/Pack"/>
    <n v="27.695999999999998"/>
    <n v="3"/>
    <n v="0.2"/>
    <n v="3.4619999999999997"/>
    <s v="NO"/>
    <n v="16.617599999999999"/>
    <n v="66.470399999999998"/>
    <n v="4"/>
  </r>
  <r>
    <n v="6137"/>
    <s v="CA-2015-105613"/>
    <x v="1090"/>
    <d v="2015-10-22T00:00:00"/>
    <x v="1"/>
    <x v="607"/>
    <x v="607"/>
    <x v="2"/>
    <x v="0"/>
    <x v="392"/>
    <x v="5"/>
    <n v="78501"/>
    <x v="2"/>
    <s v="OFF-AP-10000026"/>
    <x v="1"/>
    <x v="9"/>
    <s v="Tripp Lite Isotel 6 Outlet Surge Protector with Fax/Modem Protection"/>
    <n v="73.163999999999987"/>
    <n v="6"/>
    <n v="0.8"/>
    <n v="-186.56820000000005"/>
    <s v="NO"/>
    <n v="351.18719999999996"/>
    <n v="87.796799999999962"/>
    <n v="4"/>
  </r>
  <r>
    <n v="6138"/>
    <s v="US-2016-142251"/>
    <x v="731"/>
    <d v="2016-11-04T00:00:00"/>
    <x v="0"/>
    <x v="383"/>
    <x v="383"/>
    <x v="0"/>
    <x v="0"/>
    <x v="389"/>
    <x v="2"/>
    <n v="33021"/>
    <x v="0"/>
    <s v="OFF-PA-10002986"/>
    <x v="1"/>
    <x v="10"/>
    <s v="Xerox 1898"/>
    <n v="32.064"/>
    <n v="6"/>
    <n v="0.2"/>
    <n v="11.222399999999999"/>
    <s v="NO"/>
    <n v="38.476800000000004"/>
    <n v="153.90720000000002"/>
    <n v="4"/>
  </r>
  <r>
    <n v="6139"/>
    <s v="CA-2014-131247"/>
    <x v="809"/>
    <d v="2014-04-04T00:00:00"/>
    <x v="1"/>
    <x v="315"/>
    <x v="315"/>
    <x v="0"/>
    <x v="0"/>
    <x v="8"/>
    <x v="1"/>
    <n v="94110"/>
    <x v="1"/>
    <s v="FUR-BO-10001337"/>
    <x v="0"/>
    <x v="0"/>
    <s v="O'Sullivan Living Dimensions 2-Shelf Bookcases"/>
    <n v="205.666"/>
    <n v="2"/>
    <n v="0.15"/>
    <n v="-12.097999999999999"/>
    <s v="NO"/>
    <n v="61.699799999999996"/>
    <n v="349.63220000000001"/>
    <n v="5"/>
  </r>
  <r>
    <n v="6140"/>
    <s v="US-2015-113593"/>
    <x v="24"/>
    <d v="2015-04-20T00:00:00"/>
    <x v="2"/>
    <x v="720"/>
    <x v="720"/>
    <x v="0"/>
    <x v="0"/>
    <x v="466"/>
    <x v="1"/>
    <n v="93454"/>
    <x v="1"/>
    <s v="OFF-ST-10000532"/>
    <x v="1"/>
    <x v="4"/>
    <s v="Advantus Rolling Drawer Organizers"/>
    <n v="115.44"/>
    <n v="3"/>
    <n v="0"/>
    <n v="30.014399999999998"/>
    <s v="NO"/>
    <n v="0"/>
    <n v="346.32"/>
    <n v="2"/>
  </r>
  <r>
    <n v="6141"/>
    <s v="CA-2017-121083"/>
    <x v="362"/>
    <d v="2017-07-15T00:00:00"/>
    <x v="1"/>
    <x v="440"/>
    <x v="440"/>
    <x v="0"/>
    <x v="0"/>
    <x v="91"/>
    <x v="29"/>
    <n v="6040"/>
    <x v="3"/>
    <s v="OFF-PA-10001497"/>
    <x v="1"/>
    <x v="10"/>
    <s v="Xerox 1914"/>
    <n v="274.8"/>
    <n v="5"/>
    <n v="0"/>
    <n v="134.65199999999999"/>
    <s v="NO"/>
    <n v="0"/>
    <n v="1374"/>
    <n v="6"/>
  </r>
  <r>
    <n v="6142"/>
    <s v="CA-2017-121083"/>
    <x v="362"/>
    <d v="2017-07-15T00:00:00"/>
    <x v="1"/>
    <x v="440"/>
    <x v="440"/>
    <x v="0"/>
    <x v="0"/>
    <x v="91"/>
    <x v="29"/>
    <n v="6040"/>
    <x v="3"/>
    <s v="OFF-ST-10002554"/>
    <x v="1"/>
    <x v="4"/>
    <s v="Tennsco Industrial Shelving"/>
    <n v="195.64"/>
    <n v="4"/>
    <n v="0"/>
    <n v="3.9128000000000043"/>
    <s v="NO"/>
    <n v="0"/>
    <n v="782.56"/>
    <n v="6"/>
  </r>
  <r>
    <n v="6143"/>
    <s v="CA-2017-121083"/>
    <x v="362"/>
    <d v="2017-07-15T00:00:00"/>
    <x v="1"/>
    <x v="440"/>
    <x v="440"/>
    <x v="0"/>
    <x v="0"/>
    <x v="91"/>
    <x v="29"/>
    <n v="6040"/>
    <x v="3"/>
    <s v="TEC-PH-10001336"/>
    <x v="2"/>
    <x v="7"/>
    <s v="Digium D40 VoIP phone"/>
    <n v="257.98"/>
    <n v="2"/>
    <n v="0"/>
    <n v="74.8142"/>
    <s v="NO"/>
    <n v="0"/>
    <n v="515.96"/>
    <n v="6"/>
  </r>
  <r>
    <n v="6144"/>
    <s v="CA-2017-121083"/>
    <x v="362"/>
    <d v="2017-07-15T00:00:00"/>
    <x v="1"/>
    <x v="440"/>
    <x v="440"/>
    <x v="0"/>
    <x v="0"/>
    <x v="91"/>
    <x v="29"/>
    <n v="6040"/>
    <x v="3"/>
    <s v="OFF-AR-10002987"/>
    <x v="1"/>
    <x v="6"/>
    <s v="Prismacolor Color Pencil Set"/>
    <n v="119.03999999999999"/>
    <n v="6"/>
    <n v="0"/>
    <n v="48.806400000000011"/>
    <s v="NO"/>
    <n v="0"/>
    <n v="714.24"/>
    <n v="6"/>
  </r>
  <r>
    <n v="6145"/>
    <s v="CA-2017-151190"/>
    <x v="818"/>
    <d v="2017-07-01T00:00:00"/>
    <x v="1"/>
    <x v="218"/>
    <x v="218"/>
    <x v="0"/>
    <x v="0"/>
    <x v="155"/>
    <x v="8"/>
    <n v="68104"/>
    <x v="2"/>
    <s v="OFF-PA-10000575"/>
    <x v="1"/>
    <x v="10"/>
    <s v="Wirebound Message Books, Four 2 3/4 x 5 White Forms per Page"/>
    <n v="20.07"/>
    <n v="3"/>
    <n v="0"/>
    <n v="9.2321999999999989"/>
    <s v="NO"/>
    <n v="0"/>
    <n v="60.21"/>
    <n v="4"/>
  </r>
  <r>
    <n v="6146"/>
    <s v="CA-2014-133543"/>
    <x v="1091"/>
    <d v="2014-12-26T00:00:00"/>
    <x v="1"/>
    <x v="730"/>
    <x v="730"/>
    <x v="0"/>
    <x v="0"/>
    <x v="49"/>
    <x v="1"/>
    <n v="95123"/>
    <x v="1"/>
    <s v="OFF-AR-10003394"/>
    <x v="1"/>
    <x v="6"/>
    <s v="Newell 332"/>
    <n v="11.76"/>
    <n v="4"/>
    <n v="0"/>
    <n v="3.1752000000000002"/>
    <s v="NO"/>
    <n v="0"/>
    <n v="47.04"/>
    <n v="4"/>
  </r>
  <r>
    <n v="6147"/>
    <s v="CA-2017-105130"/>
    <x v="610"/>
    <d v="2017-11-25T00:00:00"/>
    <x v="1"/>
    <x v="601"/>
    <x v="601"/>
    <x v="1"/>
    <x v="0"/>
    <x v="8"/>
    <x v="1"/>
    <n v="94122"/>
    <x v="1"/>
    <s v="OFF-AR-10003394"/>
    <x v="1"/>
    <x v="6"/>
    <s v="Newell 332"/>
    <n v="11.76"/>
    <n v="4"/>
    <n v="0"/>
    <n v="3.1752000000000002"/>
    <s v="NO"/>
    <n v="0"/>
    <n v="47.04"/>
    <n v="4"/>
  </r>
  <r>
    <n v="6148"/>
    <s v="CA-2017-105130"/>
    <x v="610"/>
    <d v="2017-11-25T00:00:00"/>
    <x v="1"/>
    <x v="601"/>
    <x v="601"/>
    <x v="1"/>
    <x v="0"/>
    <x v="8"/>
    <x v="1"/>
    <n v="94122"/>
    <x v="1"/>
    <s v="OFF-BI-10001191"/>
    <x v="1"/>
    <x v="8"/>
    <s v="Canvas Sectional Post Binders"/>
    <n v="40.736000000000004"/>
    <n v="2"/>
    <n v="0.2"/>
    <n v="14.7668"/>
    <s v="NO"/>
    <n v="16.294400000000003"/>
    <n v="65.177600000000012"/>
    <n v="4"/>
  </r>
  <r>
    <n v="6149"/>
    <s v="CA-2016-161928"/>
    <x v="812"/>
    <d v="2016-06-29T00:00:00"/>
    <x v="0"/>
    <x v="663"/>
    <x v="663"/>
    <x v="0"/>
    <x v="0"/>
    <x v="8"/>
    <x v="1"/>
    <n v="94109"/>
    <x v="1"/>
    <s v="TEC-PH-10003484"/>
    <x v="2"/>
    <x v="7"/>
    <s v="Ooma Telo VoIP Home Phone System"/>
    <n v="201.584"/>
    <n v="2"/>
    <n v="0.2"/>
    <n v="12.599000000000004"/>
    <s v="NO"/>
    <n v="80.633600000000001"/>
    <n v="322.53440000000001"/>
    <n v="2"/>
  </r>
  <r>
    <n v="6150"/>
    <s v="CA-2017-101322"/>
    <x v="116"/>
    <d v="2017-12-31T00:00:00"/>
    <x v="2"/>
    <x v="684"/>
    <x v="684"/>
    <x v="1"/>
    <x v="0"/>
    <x v="85"/>
    <x v="1"/>
    <n v="90805"/>
    <x v="1"/>
    <s v="FUR-CH-10003968"/>
    <x v="0"/>
    <x v="1"/>
    <s v="Novimex Turbo Task Chair"/>
    <n v="340.70400000000006"/>
    <n v="6"/>
    <n v="0.2"/>
    <n v="-34.070400000000006"/>
    <s v="NO"/>
    <n v="408.84480000000008"/>
    <n v="1635.3792000000003"/>
    <n v="3"/>
  </r>
  <r>
    <n v="6151"/>
    <s v="US-2016-106600"/>
    <x v="143"/>
    <d v="2016-04-11T00:00:00"/>
    <x v="2"/>
    <x v="528"/>
    <x v="528"/>
    <x v="0"/>
    <x v="0"/>
    <x v="38"/>
    <x v="32"/>
    <n v="31907"/>
    <x v="0"/>
    <s v="FUR-BO-10001608"/>
    <x v="0"/>
    <x v="0"/>
    <s v="Hon Metal Bookcases, Black"/>
    <n v="354.90000000000003"/>
    <n v="5"/>
    <n v="0"/>
    <n v="88.725000000000023"/>
    <s v="NO"/>
    <n v="0"/>
    <n v="1774.5000000000002"/>
    <n v="3"/>
  </r>
  <r>
    <n v="6152"/>
    <s v="CA-2014-111871"/>
    <x v="772"/>
    <d v="2014-03-21T00:00:00"/>
    <x v="0"/>
    <x v="735"/>
    <x v="735"/>
    <x v="2"/>
    <x v="0"/>
    <x v="8"/>
    <x v="1"/>
    <n v="94110"/>
    <x v="1"/>
    <s v="FUR-BO-10004218"/>
    <x v="0"/>
    <x v="0"/>
    <s v="Bush Heritage Pine Collection 5-Shelf Bookcase, Albany Pine Finish, *Special Order"/>
    <n v="1198.33"/>
    <n v="10"/>
    <n v="0.15"/>
    <n v="70.490000000000009"/>
    <s v="Yes"/>
    <n v="1797.4949999999999"/>
    <n v="10185.805"/>
    <n v="3"/>
  </r>
  <r>
    <n v="6153"/>
    <s v="CA-2017-139437"/>
    <x v="445"/>
    <d v="2017-07-08T00:00:00"/>
    <x v="1"/>
    <x v="361"/>
    <x v="361"/>
    <x v="0"/>
    <x v="0"/>
    <x v="1"/>
    <x v="1"/>
    <n v="90004"/>
    <x v="1"/>
    <s v="OFF-ST-10002485"/>
    <x v="1"/>
    <x v="4"/>
    <s v="Rogers Deluxe File Chest"/>
    <n v="87.92"/>
    <n v="4"/>
    <n v="0"/>
    <n v="0.87919999999999732"/>
    <s v="NO"/>
    <n v="0"/>
    <n v="351.68"/>
    <n v="5"/>
  </r>
  <r>
    <n v="6154"/>
    <s v="CA-2017-151484"/>
    <x v="693"/>
    <d v="2017-04-23T00:00:00"/>
    <x v="2"/>
    <x v="51"/>
    <x v="51"/>
    <x v="1"/>
    <x v="0"/>
    <x v="10"/>
    <x v="9"/>
    <n v="19120"/>
    <x v="3"/>
    <s v="FUR-FU-10001876"/>
    <x v="0"/>
    <x v="5"/>
    <s v="Computer Room Manger, 14&quot;"/>
    <n v="51.967999999999996"/>
    <n v="2"/>
    <n v="0.2"/>
    <n v="10.393599999999998"/>
    <s v="NO"/>
    <n v="20.787199999999999"/>
    <n v="83.148799999999994"/>
    <n v="3"/>
  </r>
  <r>
    <n v="6155"/>
    <s v="CA-2017-151484"/>
    <x v="693"/>
    <d v="2017-04-23T00:00:00"/>
    <x v="2"/>
    <x v="51"/>
    <x v="51"/>
    <x v="1"/>
    <x v="0"/>
    <x v="10"/>
    <x v="9"/>
    <n v="19120"/>
    <x v="3"/>
    <s v="OFF-ST-10002370"/>
    <x v="1"/>
    <x v="4"/>
    <s v="Sortfiler Multipurpose Personal File Organizer, Black"/>
    <n v="51.336000000000006"/>
    <n v="3"/>
    <n v="0.2"/>
    <n v="5.7752999999999961"/>
    <s v="NO"/>
    <n v="30.801600000000004"/>
    <n v="123.2064"/>
    <n v="3"/>
  </r>
  <r>
    <n v="6156"/>
    <s v="CA-2017-151484"/>
    <x v="693"/>
    <d v="2017-04-23T00:00:00"/>
    <x v="2"/>
    <x v="51"/>
    <x v="51"/>
    <x v="1"/>
    <x v="0"/>
    <x v="10"/>
    <x v="9"/>
    <n v="19120"/>
    <x v="3"/>
    <s v="OFF-ST-10000142"/>
    <x v="1"/>
    <x v="4"/>
    <s v="Deluxe Rollaway Locking File with Drawer"/>
    <n v="332.70400000000001"/>
    <n v="1"/>
    <n v="0.2"/>
    <n v="33.270399999999981"/>
    <s v="NO"/>
    <n v="66.540800000000004"/>
    <n v="266.16320000000002"/>
    <n v="3"/>
  </r>
  <r>
    <n v="6157"/>
    <s v="CA-2017-151484"/>
    <x v="693"/>
    <d v="2017-04-23T00:00:00"/>
    <x v="2"/>
    <x v="51"/>
    <x v="51"/>
    <x v="1"/>
    <x v="0"/>
    <x v="10"/>
    <x v="9"/>
    <n v="19120"/>
    <x v="3"/>
    <s v="FUR-FU-10004671"/>
    <x v="0"/>
    <x v="5"/>
    <s v="Executive Impressions 12&quot; Wall Clock"/>
    <n v="42.408000000000008"/>
    <n v="3"/>
    <n v="0.2"/>
    <n v="9.5418000000000003"/>
    <s v="NO"/>
    <n v="25.444800000000004"/>
    <n v="101.77920000000002"/>
    <n v="3"/>
  </r>
  <r>
    <n v="6158"/>
    <s v="CA-2016-104150"/>
    <x v="1092"/>
    <d v="2016-08-05T00:00:00"/>
    <x v="0"/>
    <x v="743"/>
    <x v="743"/>
    <x v="0"/>
    <x v="0"/>
    <x v="251"/>
    <x v="26"/>
    <n v="74133"/>
    <x v="2"/>
    <s v="OFF-EN-10002504"/>
    <x v="1"/>
    <x v="12"/>
    <s v="Tyvek  Top-Opening Peel &amp; Seel Envelopes, Plain White"/>
    <n v="81.539999999999992"/>
    <n v="3"/>
    <n v="0"/>
    <n v="38.323799999999999"/>
    <s v="NO"/>
    <n v="0"/>
    <n v="244.61999999999998"/>
    <n v="2"/>
  </r>
  <r>
    <n v="6159"/>
    <s v="CA-2016-104150"/>
    <x v="1092"/>
    <d v="2016-08-05T00:00:00"/>
    <x v="0"/>
    <x v="743"/>
    <x v="743"/>
    <x v="0"/>
    <x v="0"/>
    <x v="251"/>
    <x v="26"/>
    <n v="74133"/>
    <x v="2"/>
    <s v="TEC-AC-10004803"/>
    <x v="2"/>
    <x v="11"/>
    <s v="Sony Micro Vault Click 4 GB USB 2.0 Flash Drive"/>
    <n v="167.28"/>
    <n v="12"/>
    <n v="0"/>
    <n v="23.419200000000011"/>
    <s v="NO"/>
    <n v="0"/>
    <n v="2007.3600000000001"/>
    <n v="2"/>
  </r>
  <r>
    <n v="6160"/>
    <s v="CA-2016-161025"/>
    <x v="275"/>
    <d v="2016-12-09T00:00:00"/>
    <x v="1"/>
    <x v="306"/>
    <x v="306"/>
    <x v="0"/>
    <x v="0"/>
    <x v="1"/>
    <x v="1"/>
    <n v="90049"/>
    <x v="1"/>
    <s v="OFF-ST-10001932"/>
    <x v="1"/>
    <x v="4"/>
    <s v="Fellowes Staxonsteel Drawer Files"/>
    <n v="772.68"/>
    <n v="4"/>
    <n v="0"/>
    <n v="108.17520000000002"/>
    <s v="NO"/>
    <n v="0"/>
    <n v="3090.72"/>
    <n v="6"/>
  </r>
  <r>
    <n v="6161"/>
    <s v="CA-2014-103989"/>
    <x v="1093"/>
    <d v="2014-03-21T00:00:00"/>
    <x v="2"/>
    <x v="204"/>
    <x v="204"/>
    <x v="1"/>
    <x v="0"/>
    <x v="121"/>
    <x v="2"/>
    <n v="33801"/>
    <x v="0"/>
    <s v="TEC-PH-10004667"/>
    <x v="2"/>
    <x v="7"/>
    <s v="Cisco 8x8 Inc. 6753i IP Business Phone System"/>
    <n v="323.97600000000006"/>
    <n v="3"/>
    <n v="0.2"/>
    <n v="28.347899999999981"/>
    <s v="NO"/>
    <n v="194.38560000000004"/>
    <n v="777.54240000000004"/>
    <n v="2"/>
  </r>
  <r>
    <n v="6162"/>
    <s v="CA-2014-103989"/>
    <x v="1093"/>
    <d v="2014-03-21T00:00:00"/>
    <x v="2"/>
    <x v="204"/>
    <x v="204"/>
    <x v="1"/>
    <x v="0"/>
    <x v="121"/>
    <x v="2"/>
    <n v="33801"/>
    <x v="0"/>
    <s v="OFF-LA-10000443"/>
    <x v="1"/>
    <x v="2"/>
    <s v="Avery 501"/>
    <n v="11.808"/>
    <n v="4"/>
    <n v="0.2"/>
    <n v="3.9851999999999999"/>
    <s v="NO"/>
    <n v="9.4464000000000006"/>
    <n v="37.785600000000002"/>
    <n v="2"/>
  </r>
  <r>
    <n v="6163"/>
    <s v="CA-2014-103989"/>
    <x v="1093"/>
    <d v="2014-03-21T00:00:00"/>
    <x v="2"/>
    <x v="204"/>
    <x v="204"/>
    <x v="1"/>
    <x v="0"/>
    <x v="121"/>
    <x v="2"/>
    <n v="33801"/>
    <x v="0"/>
    <s v="OFF-ST-10000918"/>
    <x v="1"/>
    <x v="4"/>
    <s v="Crate-A-Files"/>
    <n v="26.160000000000004"/>
    <n v="3"/>
    <n v="0.2"/>
    <n v="1.961999999999998"/>
    <s v="NO"/>
    <n v="15.696000000000005"/>
    <n v="62.784000000000013"/>
    <n v="2"/>
  </r>
  <r>
    <n v="6164"/>
    <s v="CA-2014-103989"/>
    <x v="1093"/>
    <d v="2014-03-21T00:00:00"/>
    <x v="2"/>
    <x v="204"/>
    <x v="204"/>
    <x v="1"/>
    <x v="0"/>
    <x v="121"/>
    <x v="2"/>
    <n v="33801"/>
    <x v="0"/>
    <s v="OFF-BI-10001196"/>
    <x v="1"/>
    <x v="8"/>
    <s v="Avery Flip-Chart Easel Binder, Black"/>
    <n v="33.57"/>
    <n v="5"/>
    <n v="0.7"/>
    <n v="-25.737000000000002"/>
    <s v="NO"/>
    <n v="117.49499999999999"/>
    <n v="50.355000000000004"/>
    <n v="2"/>
  </r>
  <r>
    <n v="6165"/>
    <s v="CA-2014-103989"/>
    <x v="1093"/>
    <d v="2014-03-21T00:00:00"/>
    <x v="2"/>
    <x v="204"/>
    <x v="204"/>
    <x v="1"/>
    <x v="0"/>
    <x v="121"/>
    <x v="2"/>
    <n v="33801"/>
    <x v="0"/>
    <s v="FUR-FU-10003981"/>
    <x v="0"/>
    <x v="5"/>
    <s v="Eldon Wave Desk Accessories"/>
    <n v="4.9920000000000009"/>
    <n v="3"/>
    <n v="0.2"/>
    <n v="1.3728000000000002"/>
    <s v="NO"/>
    <n v="2.9952000000000005"/>
    <n v="11.980800000000002"/>
    <n v="2"/>
  </r>
  <r>
    <n v="6166"/>
    <s v="CA-2014-103989"/>
    <x v="1093"/>
    <d v="2014-03-21T00:00:00"/>
    <x v="2"/>
    <x v="204"/>
    <x v="204"/>
    <x v="1"/>
    <x v="0"/>
    <x v="121"/>
    <x v="2"/>
    <n v="33801"/>
    <x v="0"/>
    <s v="FUR-FU-10002508"/>
    <x v="0"/>
    <x v="5"/>
    <s v="Document Clip Frames"/>
    <n v="20.016000000000002"/>
    <n v="3"/>
    <n v="0.2"/>
    <n v="5.5044000000000013"/>
    <s v="NO"/>
    <n v="12.009600000000001"/>
    <n v="48.038400000000003"/>
    <n v="2"/>
  </r>
  <r>
    <n v="6167"/>
    <s v="CA-2014-103989"/>
    <x v="1093"/>
    <d v="2014-03-21T00:00:00"/>
    <x v="2"/>
    <x v="204"/>
    <x v="204"/>
    <x v="1"/>
    <x v="0"/>
    <x v="121"/>
    <x v="2"/>
    <n v="33801"/>
    <x v="0"/>
    <s v="TEC-AC-10002647"/>
    <x v="2"/>
    <x v="11"/>
    <s v="Logitech Wireless Boombox Speaker - portable - wireless, wired"/>
    <n v="170.24"/>
    <n v="2"/>
    <n v="0.2"/>
    <n v="53.199999999999989"/>
    <s v="NO"/>
    <n v="68.096000000000004"/>
    <n v="272.38400000000001"/>
    <n v="2"/>
  </r>
  <r>
    <n v="6168"/>
    <s v="CA-2015-142433"/>
    <x v="704"/>
    <d v="2015-04-25T00:00:00"/>
    <x v="1"/>
    <x v="301"/>
    <x v="301"/>
    <x v="0"/>
    <x v="0"/>
    <x v="12"/>
    <x v="5"/>
    <n v="77036"/>
    <x v="2"/>
    <s v="OFF-PA-10002377"/>
    <x v="1"/>
    <x v="10"/>
    <s v="Xerox 1916"/>
    <n v="117.456"/>
    <n v="3"/>
    <n v="0.2"/>
    <n v="44.045999999999992"/>
    <s v="NO"/>
    <n v="70.473600000000005"/>
    <n v="281.89440000000002"/>
    <n v="5"/>
  </r>
  <r>
    <n v="6169"/>
    <s v="CA-2015-132815"/>
    <x v="444"/>
    <d v="2015-09-22T00:00:00"/>
    <x v="0"/>
    <x v="459"/>
    <x v="459"/>
    <x v="1"/>
    <x v="0"/>
    <x v="1"/>
    <x v="1"/>
    <n v="90008"/>
    <x v="1"/>
    <s v="OFF-PA-10004530"/>
    <x v="1"/>
    <x v="10"/>
    <s v="Personal Creations Ink Jet Cards and Labels"/>
    <n v="22.96"/>
    <n v="2"/>
    <n v="0"/>
    <n v="11.250400000000001"/>
    <s v="NO"/>
    <n v="0"/>
    <n v="45.92"/>
    <n v="3"/>
  </r>
  <r>
    <n v="6170"/>
    <s v="CA-2014-101266"/>
    <x v="9"/>
    <d v="2014-08-30T00:00:00"/>
    <x v="0"/>
    <x v="462"/>
    <x v="462"/>
    <x v="0"/>
    <x v="0"/>
    <x v="24"/>
    <x v="17"/>
    <n v="22153"/>
    <x v="0"/>
    <s v="OFF-PA-10002986"/>
    <x v="1"/>
    <x v="10"/>
    <s v="Xerox 1898"/>
    <n v="13.36"/>
    <n v="2"/>
    <n v="0"/>
    <n v="6.4127999999999998"/>
    <s v="NO"/>
    <n v="0"/>
    <n v="26.72"/>
    <n v="3"/>
  </r>
  <r>
    <n v="6171"/>
    <s v="CA-2016-141523"/>
    <x v="1054"/>
    <d v="2016-12-24T00:00:00"/>
    <x v="0"/>
    <x v="775"/>
    <x v="775"/>
    <x v="1"/>
    <x v="0"/>
    <x v="20"/>
    <x v="15"/>
    <n v="10035"/>
    <x v="3"/>
    <s v="OFF-BI-10000948"/>
    <x v="1"/>
    <x v="8"/>
    <s v="GBC Laser Imprintable Binding System Covers, Desert Sand"/>
    <n v="34.248000000000005"/>
    <n v="3"/>
    <n v="0.2"/>
    <n v="11.558699999999998"/>
    <s v="NO"/>
    <n v="20.548800000000004"/>
    <n v="82.195200000000014"/>
    <n v="5"/>
  </r>
  <r>
    <n v="6172"/>
    <s v="CA-2016-141523"/>
    <x v="1054"/>
    <d v="2016-12-24T00:00:00"/>
    <x v="0"/>
    <x v="775"/>
    <x v="775"/>
    <x v="1"/>
    <x v="0"/>
    <x v="20"/>
    <x v="15"/>
    <n v="10035"/>
    <x v="3"/>
    <s v="OFF-AR-10001545"/>
    <x v="1"/>
    <x v="6"/>
    <s v="Newell 326"/>
    <n v="3.52"/>
    <n v="2"/>
    <n v="0"/>
    <n v="1.0207999999999999"/>
    <s v="NO"/>
    <n v="0"/>
    <n v="7.04"/>
    <n v="5"/>
  </r>
  <r>
    <n v="6173"/>
    <s v="US-2014-106299"/>
    <x v="1094"/>
    <d v="2014-08-08T00:00:00"/>
    <x v="1"/>
    <x v="125"/>
    <x v="125"/>
    <x v="2"/>
    <x v="0"/>
    <x v="24"/>
    <x v="25"/>
    <n v="65807"/>
    <x v="2"/>
    <s v="OFF-BI-10001758"/>
    <x v="1"/>
    <x v="8"/>
    <s v="Wilson Jones 14 Line Acrylic Coated Pressboard Data Binders"/>
    <n v="26.7"/>
    <n v="5"/>
    <n v="0"/>
    <n v="12.548999999999999"/>
    <s v="NO"/>
    <n v="0"/>
    <n v="133.5"/>
    <n v="6"/>
  </r>
  <r>
    <n v="6174"/>
    <s v="US-2014-106299"/>
    <x v="1094"/>
    <d v="2014-08-08T00:00:00"/>
    <x v="1"/>
    <x v="125"/>
    <x v="125"/>
    <x v="2"/>
    <x v="0"/>
    <x v="24"/>
    <x v="25"/>
    <n v="65807"/>
    <x v="2"/>
    <s v="TEC-AC-10003237"/>
    <x v="2"/>
    <x v="11"/>
    <s v="Memorex Micro Travel Drive 4 GB"/>
    <n v="21.2"/>
    <n v="2"/>
    <n v="0"/>
    <n v="9.1160000000000014"/>
    <s v="NO"/>
    <n v="0"/>
    <n v="42.4"/>
    <n v="6"/>
  </r>
  <r>
    <n v="6175"/>
    <s v="US-2014-106299"/>
    <x v="1094"/>
    <d v="2014-08-08T00:00:00"/>
    <x v="1"/>
    <x v="125"/>
    <x v="125"/>
    <x v="2"/>
    <x v="0"/>
    <x v="24"/>
    <x v="25"/>
    <n v="65807"/>
    <x v="2"/>
    <s v="OFF-ST-10002011"/>
    <x v="1"/>
    <x v="4"/>
    <s v="Smead Adjustable Mobile File Trolley with Lockable Top"/>
    <n v="838.38"/>
    <n v="2"/>
    <n v="0"/>
    <n v="226.36260000000004"/>
    <s v="NO"/>
    <n v="0"/>
    <n v="1676.76"/>
    <n v="6"/>
  </r>
  <r>
    <n v="6176"/>
    <s v="CA-2015-158421"/>
    <x v="481"/>
    <d v="2015-09-26T00:00:00"/>
    <x v="1"/>
    <x v="673"/>
    <x v="673"/>
    <x v="0"/>
    <x v="0"/>
    <x v="29"/>
    <x v="20"/>
    <n v="29203"/>
    <x v="0"/>
    <s v="FUR-CH-10000309"/>
    <x v="0"/>
    <x v="1"/>
    <s v="Global Comet Stacking Arm Chair"/>
    <n v="1690.04"/>
    <n v="4"/>
    <n v="0"/>
    <n v="422.51"/>
    <s v="NO"/>
    <n v="0"/>
    <n v="6760.16"/>
    <n v="5"/>
  </r>
  <r>
    <n v="6177"/>
    <s v="CA-2015-158421"/>
    <x v="481"/>
    <d v="2015-09-26T00:00:00"/>
    <x v="1"/>
    <x v="673"/>
    <x v="673"/>
    <x v="0"/>
    <x v="0"/>
    <x v="29"/>
    <x v="20"/>
    <n v="29203"/>
    <x v="0"/>
    <s v="OFF-ST-10002444"/>
    <x v="1"/>
    <x v="4"/>
    <s v="Recycled Eldon Regeneration Jumbo File"/>
    <n v="85.96"/>
    <n v="7"/>
    <n v="0"/>
    <n v="24.068799999999996"/>
    <s v="NO"/>
    <n v="0"/>
    <n v="601.71999999999991"/>
    <n v="5"/>
  </r>
  <r>
    <n v="6178"/>
    <s v="CA-2015-158421"/>
    <x v="481"/>
    <d v="2015-09-26T00:00:00"/>
    <x v="1"/>
    <x v="673"/>
    <x v="673"/>
    <x v="0"/>
    <x v="0"/>
    <x v="29"/>
    <x v="20"/>
    <n v="29203"/>
    <x v="0"/>
    <s v="OFF-EN-10001453"/>
    <x v="1"/>
    <x v="12"/>
    <s v="Tyvek Interoffice Envelopes, 9 1/2&quot; x 12 1/2&quot;, 100/Box"/>
    <n v="121.96"/>
    <n v="2"/>
    <n v="0"/>
    <n v="57.32119999999999"/>
    <s v="NO"/>
    <n v="0"/>
    <n v="243.92"/>
    <n v="5"/>
  </r>
  <r>
    <n v="6179"/>
    <s v="CA-2015-158421"/>
    <x v="481"/>
    <d v="2015-09-26T00:00:00"/>
    <x v="1"/>
    <x v="673"/>
    <x v="673"/>
    <x v="0"/>
    <x v="0"/>
    <x v="29"/>
    <x v="20"/>
    <n v="29203"/>
    <x v="0"/>
    <s v="OFF-PA-10001801"/>
    <x v="1"/>
    <x v="10"/>
    <s v="Xerox 193"/>
    <n v="23.92"/>
    <n v="4"/>
    <n v="0"/>
    <n v="11.720800000000001"/>
    <s v="NO"/>
    <n v="0"/>
    <n v="95.68"/>
    <n v="5"/>
  </r>
  <r>
    <n v="6180"/>
    <s v="CA-2015-158421"/>
    <x v="481"/>
    <d v="2015-09-26T00:00:00"/>
    <x v="1"/>
    <x v="673"/>
    <x v="673"/>
    <x v="0"/>
    <x v="0"/>
    <x v="29"/>
    <x v="20"/>
    <n v="29203"/>
    <x v="0"/>
    <s v="OFF-ST-10000563"/>
    <x v="1"/>
    <x v="4"/>
    <s v="Fellowes Bankers Box Stor/Drawer Steel Plus"/>
    <n v="63.96"/>
    <n v="2"/>
    <n v="0"/>
    <n v="6.3960000000000008"/>
    <s v="NO"/>
    <n v="0"/>
    <n v="127.92"/>
    <n v="5"/>
  </r>
  <r>
    <n v="6181"/>
    <s v="CA-2015-158421"/>
    <x v="481"/>
    <d v="2015-09-26T00:00:00"/>
    <x v="1"/>
    <x v="673"/>
    <x v="673"/>
    <x v="0"/>
    <x v="0"/>
    <x v="29"/>
    <x v="20"/>
    <n v="29203"/>
    <x v="0"/>
    <s v="TEC-PH-10000369"/>
    <x v="2"/>
    <x v="7"/>
    <s v="HTC One Mini"/>
    <n v="629.94999999999993"/>
    <n v="5"/>
    <n v="0"/>
    <n v="176.38600000000002"/>
    <s v="NO"/>
    <n v="0"/>
    <n v="3149.7499999999995"/>
    <n v="5"/>
  </r>
  <r>
    <n v="6182"/>
    <s v="CA-2015-158421"/>
    <x v="481"/>
    <d v="2015-09-26T00:00:00"/>
    <x v="1"/>
    <x v="673"/>
    <x v="673"/>
    <x v="0"/>
    <x v="0"/>
    <x v="29"/>
    <x v="20"/>
    <n v="29203"/>
    <x v="0"/>
    <s v="TEC-PH-10002538"/>
    <x v="2"/>
    <x v="7"/>
    <s v="Grandstream GXP1160 VoIP phone"/>
    <n v="113.72999999999999"/>
    <n v="3"/>
    <n v="0"/>
    <n v="32.981699999999989"/>
    <s v="NO"/>
    <n v="0"/>
    <n v="341.18999999999994"/>
    <n v="5"/>
  </r>
  <r>
    <n v="6183"/>
    <s v="CA-2015-158421"/>
    <x v="481"/>
    <d v="2015-09-26T00:00:00"/>
    <x v="1"/>
    <x v="673"/>
    <x v="673"/>
    <x v="0"/>
    <x v="0"/>
    <x v="29"/>
    <x v="20"/>
    <n v="29203"/>
    <x v="0"/>
    <s v="OFF-BI-10000050"/>
    <x v="1"/>
    <x v="8"/>
    <s v="Angle-D Binders with Locking Rings, Label Holders"/>
    <n v="14.6"/>
    <n v="2"/>
    <n v="0"/>
    <n v="6.8619999999999992"/>
    <s v="NO"/>
    <n v="0"/>
    <n v="29.2"/>
    <n v="5"/>
  </r>
  <r>
    <n v="6184"/>
    <s v="CA-2015-158421"/>
    <x v="481"/>
    <d v="2015-09-26T00:00:00"/>
    <x v="1"/>
    <x v="673"/>
    <x v="673"/>
    <x v="0"/>
    <x v="0"/>
    <x v="29"/>
    <x v="20"/>
    <n v="29203"/>
    <x v="0"/>
    <s v="OFF-ST-10004186"/>
    <x v="1"/>
    <x v="4"/>
    <s v="Stur-D-Stor Shelving, Vertical 5-Shelf: 72&quot;H x 36&quot;W x 18 1/2&quot;D"/>
    <n v="887.84"/>
    <n v="8"/>
    <n v="0"/>
    <n v="17.756799999999998"/>
    <s v="NO"/>
    <n v="0"/>
    <n v="7102.72"/>
    <n v="5"/>
  </r>
  <r>
    <n v="6185"/>
    <s v="CA-2016-143609"/>
    <x v="25"/>
    <d v="2016-12-13T00:00:00"/>
    <x v="2"/>
    <x v="489"/>
    <x v="489"/>
    <x v="2"/>
    <x v="0"/>
    <x v="32"/>
    <x v="21"/>
    <n v="97206"/>
    <x v="1"/>
    <s v="FUR-CH-10004218"/>
    <x v="0"/>
    <x v="1"/>
    <s v="Global Fabric Manager's Chair, Dark Gray"/>
    <n v="403.92"/>
    <n v="5"/>
    <n v="0.2"/>
    <n v="25.245000000000019"/>
    <s v="NO"/>
    <n v="403.92000000000007"/>
    <n v="1615.68"/>
    <n v="2"/>
  </r>
  <r>
    <n v="6186"/>
    <s v="CA-2015-138331"/>
    <x v="976"/>
    <d v="2015-08-12T00:00:00"/>
    <x v="1"/>
    <x v="600"/>
    <x v="600"/>
    <x v="0"/>
    <x v="0"/>
    <x v="10"/>
    <x v="9"/>
    <n v="19120"/>
    <x v="3"/>
    <s v="OFF-AR-10002952"/>
    <x v="1"/>
    <x v="6"/>
    <s v="Stanley Contemporary Battery Pencil Sharpeners"/>
    <n v="106.8"/>
    <n v="10"/>
    <n v="0.2"/>
    <n v="10.679999999999996"/>
    <s v="NO"/>
    <n v="213.60000000000002"/>
    <n v="854.4"/>
    <n v="5"/>
  </r>
  <r>
    <n v="6187"/>
    <s v="CA-2015-138954"/>
    <x v="219"/>
    <d v="2015-11-17T00:00:00"/>
    <x v="2"/>
    <x v="186"/>
    <x v="186"/>
    <x v="1"/>
    <x v="0"/>
    <x v="20"/>
    <x v="15"/>
    <n v="10035"/>
    <x v="3"/>
    <s v="OFF-ST-10003058"/>
    <x v="1"/>
    <x v="4"/>
    <s v="Eldon Mobile Mega Data Cart  Mega Stackable  Add-On Trays"/>
    <n v="70.949999999999989"/>
    <n v="3"/>
    <n v="0"/>
    <n v="20.575499999999998"/>
    <s v="NO"/>
    <n v="0"/>
    <n v="212.84999999999997"/>
    <n v="2"/>
  </r>
  <r>
    <n v="6188"/>
    <s v="CA-2015-138954"/>
    <x v="219"/>
    <d v="2015-11-17T00:00:00"/>
    <x v="2"/>
    <x v="186"/>
    <x v="186"/>
    <x v="1"/>
    <x v="0"/>
    <x v="20"/>
    <x v="15"/>
    <n v="10035"/>
    <x v="3"/>
    <s v="OFF-BI-10003963"/>
    <x v="1"/>
    <x v="8"/>
    <s v="Cardinal Holdit Data Disk Pockets"/>
    <n v="34.944000000000003"/>
    <n v="6"/>
    <n v="0.2"/>
    <n v="11.793599999999998"/>
    <s v="NO"/>
    <n v="41.932800000000007"/>
    <n v="167.7312"/>
    <n v="2"/>
  </r>
  <r>
    <n v="6189"/>
    <s v="CA-2015-138954"/>
    <x v="219"/>
    <d v="2015-11-17T00:00:00"/>
    <x v="2"/>
    <x v="186"/>
    <x v="186"/>
    <x v="1"/>
    <x v="0"/>
    <x v="20"/>
    <x v="15"/>
    <n v="10035"/>
    <x v="3"/>
    <s v="OFF-AR-10001955"/>
    <x v="1"/>
    <x v="6"/>
    <s v="Newell 319"/>
    <n v="119.03999999999999"/>
    <n v="6"/>
    <n v="0"/>
    <n v="35.711999999999989"/>
    <s v="NO"/>
    <n v="0"/>
    <n v="714.24"/>
    <n v="2"/>
  </r>
  <r>
    <n v="6190"/>
    <s v="CA-2017-157903"/>
    <x v="1095"/>
    <d v="2017-04-08T00:00:00"/>
    <x v="1"/>
    <x v="562"/>
    <x v="562"/>
    <x v="0"/>
    <x v="0"/>
    <x v="467"/>
    <x v="10"/>
    <n v="60016"/>
    <x v="2"/>
    <s v="TEC-PH-10004345"/>
    <x v="2"/>
    <x v="7"/>
    <s v="Cisco SPA 502G IP Phone"/>
    <n v="383.84000000000003"/>
    <n v="4"/>
    <n v="0.2"/>
    <n v="47.97999999999999"/>
    <s v="NO"/>
    <n v="307.07200000000006"/>
    <n v="1228.288"/>
    <n v="4"/>
  </r>
  <r>
    <n v="6191"/>
    <s v="CA-2016-157259"/>
    <x v="435"/>
    <d v="2016-12-28T00:00:00"/>
    <x v="1"/>
    <x v="341"/>
    <x v="341"/>
    <x v="0"/>
    <x v="0"/>
    <x v="20"/>
    <x v="15"/>
    <n v="10035"/>
    <x v="3"/>
    <s v="FUR-FU-10003192"/>
    <x v="0"/>
    <x v="5"/>
    <s v="Luxo Adjustable Task Clamp Lamp"/>
    <n v="799.56000000000006"/>
    <n v="9"/>
    <n v="0"/>
    <n v="207.88559999999998"/>
    <s v="NO"/>
    <n v="0"/>
    <n v="7196.0400000000009"/>
    <n v="4"/>
  </r>
  <r>
    <n v="6192"/>
    <s v="CA-2017-107986"/>
    <x v="1096"/>
    <d v="2017-12-13T00:00:00"/>
    <x v="3"/>
    <x v="596"/>
    <x v="596"/>
    <x v="0"/>
    <x v="0"/>
    <x v="4"/>
    <x v="4"/>
    <n v="98103"/>
    <x v="1"/>
    <s v="OFF-ST-10001325"/>
    <x v="1"/>
    <x v="4"/>
    <s v="Sterilite Officeware Hinged File Box"/>
    <n v="31.44"/>
    <n v="3"/>
    <n v="0"/>
    <n v="8.4888000000000012"/>
    <s v="NO"/>
    <n v="0"/>
    <n v="94.320000000000007"/>
    <n v="0"/>
  </r>
  <r>
    <n v="6193"/>
    <s v="CA-2017-104927"/>
    <x v="66"/>
    <d v="2017-12-26T00:00:00"/>
    <x v="1"/>
    <x v="743"/>
    <x v="743"/>
    <x v="0"/>
    <x v="0"/>
    <x v="12"/>
    <x v="5"/>
    <n v="77095"/>
    <x v="2"/>
    <s v="OFF-PA-10000019"/>
    <x v="1"/>
    <x v="10"/>
    <s v="Xerox 1931"/>
    <n v="25.920000000000005"/>
    <n v="5"/>
    <n v="0.2"/>
    <n v="9.0719999999999992"/>
    <s v="NO"/>
    <n v="25.920000000000005"/>
    <n v="103.68000000000002"/>
    <n v="4"/>
  </r>
  <r>
    <n v="6194"/>
    <s v="CA-2017-104927"/>
    <x v="66"/>
    <d v="2017-12-26T00:00:00"/>
    <x v="1"/>
    <x v="743"/>
    <x v="743"/>
    <x v="0"/>
    <x v="0"/>
    <x v="12"/>
    <x v="5"/>
    <n v="77095"/>
    <x v="2"/>
    <s v="OFF-BI-10003429"/>
    <x v="1"/>
    <x v="8"/>
    <s v="Cardinal HOLDit! Binder Insert Strips,Extra Strips"/>
    <n v="6.3299999999999992"/>
    <n v="5"/>
    <n v="0.8"/>
    <n v="-9.8114999999999988"/>
    <s v="NO"/>
    <n v="25.319999999999997"/>
    <n v="6.3299999999999983"/>
    <n v="4"/>
  </r>
  <r>
    <n v="6195"/>
    <s v="CA-2017-104927"/>
    <x v="66"/>
    <d v="2017-12-26T00:00:00"/>
    <x v="1"/>
    <x v="743"/>
    <x v="743"/>
    <x v="0"/>
    <x v="0"/>
    <x v="12"/>
    <x v="5"/>
    <n v="77095"/>
    <x v="2"/>
    <s v="OFF-PA-10000176"/>
    <x v="1"/>
    <x v="10"/>
    <s v="Xerox 1887"/>
    <n v="75.88"/>
    <n v="5"/>
    <n v="0.2"/>
    <n v="26.557999999999993"/>
    <s v="NO"/>
    <n v="75.88"/>
    <n v="303.52"/>
    <n v="4"/>
  </r>
  <r>
    <n v="6196"/>
    <s v="CA-2017-113453"/>
    <x v="208"/>
    <d v="2017-10-28T00:00:00"/>
    <x v="1"/>
    <x v="380"/>
    <x v="380"/>
    <x v="0"/>
    <x v="0"/>
    <x v="10"/>
    <x v="9"/>
    <n v="19143"/>
    <x v="3"/>
    <s v="TEC-PH-10004165"/>
    <x v="2"/>
    <x v="7"/>
    <s v="Mitel MiVoice 5330e IP Phone"/>
    <n v="329.988"/>
    <n v="2"/>
    <n v="0.4"/>
    <n v="-76.997200000000021"/>
    <s v="NO"/>
    <n v="263.99040000000002"/>
    <n v="395.98559999999998"/>
    <n v="7"/>
  </r>
  <r>
    <n v="6197"/>
    <s v="CA-2017-113453"/>
    <x v="208"/>
    <d v="2017-10-28T00:00:00"/>
    <x v="1"/>
    <x v="380"/>
    <x v="380"/>
    <x v="0"/>
    <x v="0"/>
    <x v="10"/>
    <x v="9"/>
    <n v="19143"/>
    <x v="3"/>
    <s v="OFF-ST-10000352"/>
    <x v="1"/>
    <x v="4"/>
    <s v="Acco Perma 2700 Stacking Storage Drawers"/>
    <n v="71.376000000000005"/>
    <n v="3"/>
    <n v="0.2"/>
    <n v="-4.460999999999995"/>
    <s v="NO"/>
    <n v="42.825600000000009"/>
    <n v="171.30240000000001"/>
    <n v="7"/>
  </r>
  <r>
    <n v="6198"/>
    <s v="CA-2015-149909"/>
    <x v="50"/>
    <d v="2015-11-17T00:00:00"/>
    <x v="1"/>
    <x v="154"/>
    <x v="154"/>
    <x v="0"/>
    <x v="0"/>
    <x v="38"/>
    <x v="14"/>
    <n v="47201"/>
    <x v="2"/>
    <s v="OFF-PA-10000726"/>
    <x v="1"/>
    <x v="10"/>
    <s v="Black Print Carbonless Snap-Off Rapid Letter, 8 1/2&quot; x 7&quot;"/>
    <n v="63.769999999999996"/>
    <n v="7"/>
    <n v="0"/>
    <n v="28.696499999999993"/>
    <s v="NO"/>
    <n v="0"/>
    <n v="446.39"/>
    <n v="4"/>
  </r>
  <r>
    <n v="6199"/>
    <s v="CA-2015-149909"/>
    <x v="50"/>
    <d v="2015-11-17T00:00:00"/>
    <x v="1"/>
    <x v="154"/>
    <x v="154"/>
    <x v="0"/>
    <x v="0"/>
    <x v="38"/>
    <x v="14"/>
    <n v="47201"/>
    <x v="2"/>
    <s v="TEC-PH-10001536"/>
    <x v="2"/>
    <x v="7"/>
    <s v="Spigen Samsung Galaxy S5 Case Wallet"/>
    <n v="50.97"/>
    <n v="3"/>
    <n v="0"/>
    <n v="13.252199999999997"/>
    <s v="NO"/>
    <n v="0"/>
    <n v="152.91"/>
    <n v="4"/>
  </r>
  <r>
    <n v="6200"/>
    <s v="CA-2015-149909"/>
    <x v="50"/>
    <d v="2015-11-17T00:00:00"/>
    <x v="1"/>
    <x v="154"/>
    <x v="154"/>
    <x v="0"/>
    <x v="0"/>
    <x v="38"/>
    <x v="14"/>
    <n v="47201"/>
    <x v="2"/>
    <s v="OFF-PA-10001790"/>
    <x v="1"/>
    <x v="10"/>
    <s v="Xerox 1910"/>
    <n v="96.08"/>
    <n v="2"/>
    <n v="0"/>
    <n v="46.118399999999994"/>
    <s v="NO"/>
    <n v="0"/>
    <n v="192.16"/>
    <n v="4"/>
  </r>
  <r>
    <n v="6201"/>
    <s v="CA-2015-146675"/>
    <x v="392"/>
    <d v="2015-04-20T00:00:00"/>
    <x v="1"/>
    <x v="766"/>
    <x v="766"/>
    <x v="0"/>
    <x v="0"/>
    <x v="148"/>
    <x v="10"/>
    <n v="60201"/>
    <x v="2"/>
    <s v="TEC-CO-10001766"/>
    <x v="2"/>
    <x v="16"/>
    <s v="Canon PC940 Copier"/>
    <n v="1439.9680000000001"/>
    <n v="4"/>
    <n v="0.2"/>
    <n v="485.98919999999993"/>
    <s v="NO"/>
    <n v="1151.9744000000001"/>
    <n v="4607.8976000000002"/>
    <n v="4"/>
  </r>
  <r>
    <n v="6202"/>
    <s v="CA-2015-146675"/>
    <x v="392"/>
    <d v="2015-04-20T00:00:00"/>
    <x v="1"/>
    <x v="766"/>
    <x v="766"/>
    <x v="0"/>
    <x v="0"/>
    <x v="148"/>
    <x v="10"/>
    <n v="60201"/>
    <x v="2"/>
    <s v="TEC-AC-10004396"/>
    <x v="2"/>
    <x v="11"/>
    <s v="Logitech Keyboard K120"/>
    <n v="43.56"/>
    <n v="3"/>
    <n v="0.2"/>
    <n v="-4.9004999999999974"/>
    <s v="NO"/>
    <n v="26.136000000000003"/>
    <n v="104.54400000000001"/>
    <n v="4"/>
  </r>
  <r>
    <n v="6203"/>
    <s v="CA-2016-118332"/>
    <x v="186"/>
    <d v="2016-12-23T00:00:00"/>
    <x v="1"/>
    <x v="7"/>
    <x v="7"/>
    <x v="0"/>
    <x v="0"/>
    <x v="339"/>
    <x v="1"/>
    <n v="92307"/>
    <x v="1"/>
    <s v="FUR-CH-10001708"/>
    <x v="0"/>
    <x v="1"/>
    <s v="Office Star - Contemporary Swivel Chair with Padded Adjustable Arms and Flex Back"/>
    <n v="563.91999999999996"/>
    <n v="5"/>
    <n v="0.2"/>
    <n v="7.0489999999999498"/>
    <s v="NO"/>
    <n v="563.91999999999996"/>
    <n v="2255.6799999999998"/>
    <n v="7"/>
  </r>
  <r>
    <n v="6204"/>
    <s v="CA-2016-133669"/>
    <x v="147"/>
    <d v="2016-10-27T00:00:00"/>
    <x v="1"/>
    <x v="603"/>
    <x v="603"/>
    <x v="0"/>
    <x v="0"/>
    <x v="38"/>
    <x v="24"/>
    <n v="43229"/>
    <x v="3"/>
    <s v="TEC-PH-10001305"/>
    <x v="2"/>
    <x v="7"/>
    <s v="Panasonic KX TS208W Corded phone"/>
    <n v="235.15199999999999"/>
    <n v="8"/>
    <n v="0.4"/>
    <n v="-47.030399999999986"/>
    <s v="NO"/>
    <n v="752.4864"/>
    <n v="1128.7295999999999"/>
    <n v="6"/>
  </r>
  <r>
    <n v="6205"/>
    <s v="CA-2017-145660"/>
    <x v="96"/>
    <d v="2017-12-03T00:00:00"/>
    <x v="2"/>
    <x v="377"/>
    <x v="377"/>
    <x v="2"/>
    <x v="0"/>
    <x v="292"/>
    <x v="24"/>
    <n v="43302"/>
    <x v="3"/>
    <s v="FUR-FU-10002885"/>
    <x v="0"/>
    <x v="5"/>
    <s v="Magna Visual Magnetic Picture Hangers"/>
    <n v="7.7120000000000006"/>
    <n v="2"/>
    <n v="0.2"/>
    <n v="1.7352000000000005"/>
    <s v="NO"/>
    <n v="3.0848000000000004"/>
    <n v="12.339200000000002"/>
    <n v="2"/>
  </r>
  <r>
    <n v="6206"/>
    <s v="CA-2016-133697"/>
    <x v="201"/>
    <d v="2016-10-24T00:00:00"/>
    <x v="0"/>
    <x v="320"/>
    <x v="320"/>
    <x v="0"/>
    <x v="0"/>
    <x v="12"/>
    <x v="5"/>
    <n v="77095"/>
    <x v="2"/>
    <s v="OFF-PA-10000726"/>
    <x v="1"/>
    <x v="10"/>
    <s v="Black Print Carbonless Snap-Off Rapid Letter, 8 1/2&quot; x 7&quot;"/>
    <n v="51.016000000000005"/>
    <n v="7"/>
    <n v="0.2"/>
    <n v="15.942499999999992"/>
    <s v="NO"/>
    <n v="71.42240000000001"/>
    <n v="285.68960000000004"/>
    <n v="4"/>
  </r>
  <r>
    <n v="6207"/>
    <s v="CA-2016-133697"/>
    <x v="201"/>
    <d v="2016-10-24T00:00:00"/>
    <x v="0"/>
    <x v="320"/>
    <x v="320"/>
    <x v="0"/>
    <x v="0"/>
    <x v="12"/>
    <x v="5"/>
    <n v="77095"/>
    <x v="2"/>
    <s v="OFF-FA-10003112"/>
    <x v="1"/>
    <x v="13"/>
    <s v="Staples"/>
    <n v="25.248000000000001"/>
    <n v="4"/>
    <n v="0.2"/>
    <n v="7.8899999999999979"/>
    <s v="NO"/>
    <n v="20.198400000000003"/>
    <n v="80.793599999999998"/>
    <n v="4"/>
  </r>
  <r>
    <n v="6208"/>
    <s v="CA-2016-133697"/>
    <x v="201"/>
    <d v="2016-10-24T00:00:00"/>
    <x v="0"/>
    <x v="320"/>
    <x v="320"/>
    <x v="0"/>
    <x v="0"/>
    <x v="12"/>
    <x v="5"/>
    <n v="77095"/>
    <x v="2"/>
    <s v="FUR-CH-10002372"/>
    <x v="0"/>
    <x v="1"/>
    <s v="Office Star - Ergonomically Designed Knee Chair"/>
    <n v="56.686"/>
    <n v="1"/>
    <n v="0.3"/>
    <n v="-14.576399999999996"/>
    <s v="NO"/>
    <n v="17.005800000000001"/>
    <n v="39.680199999999999"/>
    <n v="4"/>
  </r>
  <r>
    <n v="6209"/>
    <s v="CA-2017-148138"/>
    <x v="365"/>
    <d v="2017-10-03T00:00:00"/>
    <x v="1"/>
    <x v="545"/>
    <x v="545"/>
    <x v="1"/>
    <x v="0"/>
    <x v="292"/>
    <x v="24"/>
    <n v="43302"/>
    <x v="3"/>
    <s v="OFF-ST-10000563"/>
    <x v="1"/>
    <x v="4"/>
    <s v="Fellowes Bankers Box Stor/Drawer Steel Plus"/>
    <n v="51.168000000000006"/>
    <n v="2"/>
    <n v="0.2"/>
    <n v="-6.3960000000000008"/>
    <s v="NO"/>
    <n v="20.467200000000005"/>
    <n v="81.868800000000007"/>
    <n v="4"/>
  </r>
  <r>
    <n v="6210"/>
    <s v="CA-2017-119809"/>
    <x v="238"/>
    <d v="2017-08-25T00:00:00"/>
    <x v="1"/>
    <x v="453"/>
    <x v="453"/>
    <x v="1"/>
    <x v="0"/>
    <x v="4"/>
    <x v="4"/>
    <n v="98103"/>
    <x v="1"/>
    <s v="OFF-BI-10003925"/>
    <x v="1"/>
    <x v="8"/>
    <s v="Fellowes PB300 Plastic Comb Binding Machine"/>
    <n v="2793.5280000000002"/>
    <n v="9"/>
    <n v="0.2"/>
    <n v="942.81569999999988"/>
    <s v="NO"/>
    <n v="5028.3504000000003"/>
    <n v="20113.401600000001"/>
    <n v="7"/>
  </r>
  <r>
    <n v="6211"/>
    <s v="CA-2017-119809"/>
    <x v="238"/>
    <d v="2017-08-25T00:00:00"/>
    <x v="1"/>
    <x v="453"/>
    <x v="453"/>
    <x v="1"/>
    <x v="0"/>
    <x v="4"/>
    <x v="4"/>
    <n v="98103"/>
    <x v="1"/>
    <s v="OFF-ST-10003306"/>
    <x v="1"/>
    <x v="4"/>
    <s v="Letter Size Cart"/>
    <n v="1000.0200000000001"/>
    <n v="7"/>
    <n v="0"/>
    <n v="290.00579999999991"/>
    <s v="NO"/>
    <n v="0"/>
    <n v="7000.14"/>
    <n v="7"/>
  </r>
  <r>
    <n v="6212"/>
    <s v="CA-2017-119809"/>
    <x v="238"/>
    <d v="2017-08-25T00:00:00"/>
    <x v="1"/>
    <x v="453"/>
    <x v="453"/>
    <x v="1"/>
    <x v="0"/>
    <x v="4"/>
    <x v="4"/>
    <n v="98103"/>
    <x v="1"/>
    <s v="FUR-FU-10001475"/>
    <x v="0"/>
    <x v="5"/>
    <s v="Contract Clock, 14&quot;, Brown"/>
    <n v="65.94"/>
    <n v="3"/>
    <n v="0"/>
    <n v="22.419600000000003"/>
    <s v="NO"/>
    <n v="0"/>
    <n v="197.82"/>
    <n v="7"/>
  </r>
  <r>
    <n v="6213"/>
    <s v="CA-2017-149944"/>
    <x v="105"/>
    <d v="2017-11-16T00:00:00"/>
    <x v="0"/>
    <x v="93"/>
    <x v="93"/>
    <x v="0"/>
    <x v="0"/>
    <x v="468"/>
    <x v="4"/>
    <n v="98632"/>
    <x v="1"/>
    <s v="OFF-FA-10003495"/>
    <x v="1"/>
    <x v="13"/>
    <s v="Staples"/>
    <n v="18.240000000000002"/>
    <n v="3"/>
    <n v="0"/>
    <n v="9.120000000000001"/>
    <s v="NO"/>
    <n v="0"/>
    <n v="54.720000000000006"/>
    <n v="4"/>
  </r>
  <r>
    <n v="6214"/>
    <s v="CA-2017-149944"/>
    <x v="105"/>
    <d v="2017-11-16T00:00:00"/>
    <x v="0"/>
    <x v="93"/>
    <x v="93"/>
    <x v="0"/>
    <x v="0"/>
    <x v="468"/>
    <x v="4"/>
    <n v="98632"/>
    <x v="1"/>
    <s v="OFF-AP-10004708"/>
    <x v="1"/>
    <x v="9"/>
    <s v="Fellowes Superior 10 Outlet Split Surge Protector"/>
    <n v="76.12"/>
    <n v="2"/>
    <n v="0"/>
    <n v="22.074799999999996"/>
    <s v="NO"/>
    <n v="0"/>
    <n v="152.24"/>
    <n v="4"/>
  </r>
  <r>
    <n v="6215"/>
    <s v="CA-2014-128538"/>
    <x v="856"/>
    <d v="2014-10-15T00:00:00"/>
    <x v="1"/>
    <x v="238"/>
    <x v="238"/>
    <x v="0"/>
    <x v="0"/>
    <x v="332"/>
    <x v="1"/>
    <n v="90278"/>
    <x v="1"/>
    <s v="OFF-EN-10001219"/>
    <x v="1"/>
    <x v="12"/>
    <s v="#10- 4 1/8&quot; x 9 1/2&quot; Security-Tint Envelopes"/>
    <n v="7.64"/>
    <n v="1"/>
    <n v="0"/>
    <n v="3.7435999999999998"/>
    <s v="NO"/>
    <n v="0"/>
    <n v="7.64"/>
    <n v="4"/>
  </r>
  <r>
    <n v="6216"/>
    <s v="CA-2015-161711"/>
    <x v="109"/>
    <d v="2015-12-03T00:00:00"/>
    <x v="1"/>
    <x v="466"/>
    <x v="466"/>
    <x v="1"/>
    <x v="0"/>
    <x v="20"/>
    <x v="15"/>
    <n v="10035"/>
    <x v="3"/>
    <s v="FUR-FU-10000087"/>
    <x v="0"/>
    <x v="5"/>
    <s v="Executive Impressions 14&quot; Two-Color Numerals Wall Clock"/>
    <n v="68.16"/>
    <n v="3"/>
    <n v="0"/>
    <n v="27.945600000000002"/>
    <s v="NO"/>
    <n v="0"/>
    <n v="204.48"/>
    <n v="5"/>
  </r>
  <r>
    <n v="6217"/>
    <s v="CA-2015-161711"/>
    <x v="109"/>
    <d v="2015-12-03T00:00:00"/>
    <x v="1"/>
    <x v="466"/>
    <x v="466"/>
    <x v="1"/>
    <x v="0"/>
    <x v="20"/>
    <x v="15"/>
    <n v="10035"/>
    <x v="3"/>
    <s v="OFF-EN-10001539"/>
    <x v="1"/>
    <x v="12"/>
    <s v="Staple envelope"/>
    <n v="62.24"/>
    <n v="8"/>
    <n v="0"/>
    <n v="29.252800000000001"/>
    <s v="NO"/>
    <n v="0"/>
    <n v="497.92"/>
    <n v="5"/>
  </r>
  <r>
    <n v="6218"/>
    <s v="US-2015-129553"/>
    <x v="1097"/>
    <d v="2015-08-02T00:00:00"/>
    <x v="1"/>
    <x v="310"/>
    <x v="310"/>
    <x v="0"/>
    <x v="0"/>
    <x v="103"/>
    <x v="0"/>
    <n v="40214"/>
    <x v="0"/>
    <s v="TEC-PH-10004897"/>
    <x v="2"/>
    <x v="7"/>
    <s v="Mediabridge Sport Armband iPhone 5s"/>
    <n v="29.97"/>
    <n v="3"/>
    <n v="0"/>
    <n v="0.29969999999999963"/>
    <s v="NO"/>
    <n v="0"/>
    <n v="89.91"/>
    <n v="6"/>
  </r>
  <r>
    <n v="6219"/>
    <s v="CA-2016-160220"/>
    <x v="201"/>
    <d v="2016-10-26T00:00:00"/>
    <x v="1"/>
    <x v="559"/>
    <x v="559"/>
    <x v="0"/>
    <x v="0"/>
    <x v="149"/>
    <x v="12"/>
    <n v="48183"/>
    <x v="2"/>
    <s v="TEC-PH-10001300"/>
    <x v="2"/>
    <x v="7"/>
    <s v="iKross Bluetooth Portable Keyboard + Cell Phone Stand Holder + Brush for Apple iPhone 5S 5C 5, 4S 4"/>
    <n v="125.69999999999999"/>
    <n v="6"/>
    <n v="0"/>
    <n v="35.195999999999998"/>
    <s v="NO"/>
    <n v="0"/>
    <n v="754.19999999999993"/>
    <n v="6"/>
  </r>
  <r>
    <n v="6220"/>
    <s v="CA-2016-160220"/>
    <x v="201"/>
    <d v="2016-10-26T00:00:00"/>
    <x v="1"/>
    <x v="559"/>
    <x v="559"/>
    <x v="0"/>
    <x v="0"/>
    <x v="149"/>
    <x v="12"/>
    <n v="48183"/>
    <x v="2"/>
    <s v="TEC-PH-10001557"/>
    <x v="2"/>
    <x v="7"/>
    <s v="Pyle PMP37LED"/>
    <n v="191.98"/>
    <n v="2"/>
    <n v="0"/>
    <n v="51.834599999999995"/>
    <s v="NO"/>
    <n v="0"/>
    <n v="383.96"/>
    <n v="6"/>
  </r>
  <r>
    <n v="6221"/>
    <s v="CA-2016-160220"/>
    <x v="201"/>
    <d v="2016-10-26T00:00:00"/>
    <x v="1"/>
    <x v="559"/>
    <x v="559"/>
    <x v="0"/>
    <x v="0"/>
    <x v="149"/>
    <x v="12"/>
    <n v="48183"/>
    <x v="2"/>
    <s v="OFF-ST-10000617"/>
    <x v="1"/>
    <x v="4"/>
    <s v="Woodgrain Magazine Files by Perma"/>
    <n v="20.86"/>
    <n v="7"/>
    <n v="0"/>
    <n v="1.4601999999999977"/>
    <s v="NO"/>
    <n v="0"/>
    <n v="146.01999999999998"/>
    <n v="6"/>
  </r>
  <r>
    <n v="6222"/>
    <s v="US-2017-157224"/>
    <x v="32"/>
    <d v="2017-09-18T00:00:00"/>
    <x v="0"/>
    <x v="677"/>
    <x v="677"/>
    <x v="0"/>
    <x v="0"/>
    <x v="1"/>
    <x v="1"/>
    <n v="90045"/>
    <x v="1"/>
    <s v="OFF-LA-10000121"/>
    <x v="1"/>
    <x v="2"/>
    <s v="Avery 48"/>
    <n v="56.699999999999996"/>
    <n v="9"/>
    <n v="0"/>
    <n v="26.081999999999997"/>
    <s v="NO"/>
    <n v="0"/>
    <n v="510.29999999999995"/>
    <n v="4"/>
  </r>
  <r>
    <n v="6223"/>
    <s v="CA-2017-140627"/>
    <x v="331"/>
    <d v="2017-12-27T00:00:00"/>
    <x v="1"/>
    <x v="213"/>
    <x v="213"/>
    <x v="0"/>
    <x v="0"/>
    <x v="469"/>
    <x v="18"/>
    <n v="37075"/>
    <x v="0"/>
    <s v="FUR-FU-10000087"/>
    <x v="0"/>
    <x v="5"/>
    <s v="Executive Impressions 14&quot; Two-Color Numerals Wall Clock"/>
    <n v="72.703999999999994"/>
    <n v="4"/>
    <n v="0.2"/>
    <n v="19.084800000000005"/>
    <s v="NO"/>
    <n v="58.163199999999996"/>
    <n v="232.65279999999998"/>
    <n v="4"/>
  </r>
  <r>
    <n v="6224"/>
    <s v="CA-2017-140627"/>
    <x v="331"/>
    <d v="2017-12-27T00:00:00"/>
    <x v="1"/>
    <x v="213"/>
    <x v="213"/>
    <x v="0"/>
    <x v="0"/>
    <x v="469"/>
    <x v="18"/>
    <n v="37075"/>
    <x v="0"/>
    <s v="OFF-AR-10000422"/>
    <x v="1"/>
    <x v="6"/>
    <s v="Pencil and Crayon Sharpener"/>
    <n v="12.263999999999999"/>
    <n v="7"/>
    <n v="0.2"/>
    <n v="1.0730999999999993"/>
    <s v="NO"/>
    <n v="17.169599999999999"/>
    <n v="68.678399999999996"/>
    <n v="4"/>
  </r>
  <r>
    <n v="6225"/>
    <s v="CA-2017-140627"/>
    <x v="331"/>
    <d v="2017-12-27T00:00:00"/>
    <x v="1"/>
    <x v="213"/>
    <x v="213"/>
    <x v="0"/>
    <x v="0"/>
    <x v="469"/>
    <x v="18"/>
    <n v="37075"/>
    <x v="0"/>
    <s v="OFF-ST-10004123"/>
    <x v="1"/>
    <x v="4"/>
    <s v="Safco Industrial Wire Shelving System"/>
    <n v="218.35200000000003"/>
    <n v="3"/>
    <n v="0.2"/>
    <n v="-54.588000000000008"/>
    <s v="NO"/>
    <n v="131.0112"/>
    <n v="524.04480000000001"/>
    <n v="4"/>
  </r>
  <r>
    <n v="6226"/>
    <s v="CA-2015-133445"/>
    <x v="348"/>
    <d v="2015-10-09T00:00:00"/>
    <x v="1"/>
    <x v="223"/>
    <x v="223"/>
    <x v="0"/>
    <x v="0"/>
    <x v="32"/>
    <x v="21"/>
    <n v="97206"/>
    <x v="1"/>
    <s v="FUR-BO-10003660"/>
    <x v="0"/>
    <x v="0"/>
    <s v="Bush Cubix Collection Bookcases, Fully Assembled"/>
    <n v="66.294000000000011"/>
    <n v="1"/>
    <n v="0.7"/>
    <n v="-103.86059999999998"/>
    <s v="NO"/>
    <n v="46.405800000000006"/>
    <n v="19.888200000000005"/>
    <n v="4"/>
  </r>
  <r>
    <n v="6227"/>
    <s v="CA-2015-133445"/>
    <x v="348"/>
    <d v="2015-10-09T00:00:00"/>
    <x v="1"/>
    <x v="223"/>
    <x v="223"/>
    <x v="0"/>
    <x v="0"/>
    <x v="32"/>
    <x v="21"/>
    <n v="97206"/>
    <x v="1"/>
    <s v="FUR-CH-10000422"/>
    <x v="0"/>
    <x v="1"/>
    <s v="Global Highback Leather Tilter in Burgundy"/>
    <n v="291.16800000000001"/>
    <n v="4"/>
    <n v="0.2"/>
    <n v="-14.558399999999978"/>
    <s v="NO"/>
    <n v="232.93440000000001"/>
    <n v="931.73760000000004"/>
    <n v="4"/>
  </r>
  <r>
    <n v="6228"/>
    <s v="CA-2014-148782"/>
    <x v="981"/>
    <d v="2014-11-07T00:00:00"/>
    <x v="1"/>
    <x v="138"/>
    <x v="138"/>
    <x v="0"/>
    <x v="0"/>
    <x v="218"/>
    <x v="5"/>
    <n v="75061"/>
    <x v="2"/>
    <s v="TEC-PH-10002923"/>
    <x v="2"/>
    <x v="7"/>
    <s v="Logitech B530 USB Headset - headset - Full size, Binaural"/>
    <n v="88.77600000000001"/>
    <n v="3"/>
    <n v="0.2"/>
    <n v="7.7679000000000009"/>
    <s v="NO"/>
    <n v="53.265600000000006"/>
    <n v="213.06240000000003"/>
    <n v="5"/>
  </r>
  <r>
    <n v="6229"/>
    <s v="CA-2016-148208"/>
    <x v="115"/>
    <d v="2016-01-27T00:00:00"/>
    <x v="1"/>
    <x v="404"/>
    <x v="404"/>
    <x v="2"/>
    <x v="0"/>
    <x v="138"/>
    <x v="24"/>
    <n v="44105"/>
    <x v="3"/>
    <s v="TEC-PH-10004093"/>
    <x v="2"/>
    <x v="7"/>
    <s v="Panasonic Kx-TS550"/>
    <n v="110.376"/>
    <n v="4"/>
    <n v="0.4"/>
    <n v="-20.235600000000005"/>
    <s v="NO"/>
    <n v="176.60160000000002"/>
    <n v="264.9024"/>
    <n v="5"/>
  </r>
  <r>
    <n v="6230"/>
    <s v="CA-2016-148208"/>
    <x v="115"/>
    <d v="2016-01-27T00:00:00"/>
    <x v="1"/>
    <x v="404"/>
    <x v="404"/>
    <x v="2"/>
    <x v="0"/>
    <x v="138"/>
    <x v="24"/>
    <n v="44105"/>
    <x v="3"/>
    <s v="TEC-AC-10000171"/>
    <x v="2"/>
    <x v="11"/>
    <s v="Verbatim 25 GB 6x Blu-ray Single Layer Recordable Disc, 25/Pack"/>
    <n v="55.176000000000002"/>
    <n v="3"/>
    <n v="0.2"/>
    <n v="15.863099999999999"/>
    <s v="NO"/>
    <n v="33.105600000000003"/>
    <n v="132.42240000000001"/>
    <n v="5"/>
  </r>
  <r>
    <n v="6231"/>
    <s v="CA-2017-127656"/>
    <x v="497"/>
    <d v="2017-07-17T00:00:00"/>
    <x v="1"/>
    <x v="508"/>
    <x v="508"/>
    <x v="0"/>
    <x v="0"/>
    <x v="470"/>
    <x v="23"/>
    <n v="50701"/>
    <x v="2"/>
    <s v="OFF-AR-10001166"/>
    <x v="1"/>
    <x v="6"/>
    <s v="Staples in misc. colors"/>
    <n v="30.32"/>
    <n v="4"/>
    <n v="0"/>
    <n v="11.8248"/>
    <s v="NO"/>
    <n v="0"/>
    <n v="121.28"/>
    <n v="6"/>
  </r>
  <r>
    <n v="6232"/>
    <s v="US-2017-142188"/>
    <x v="220"/>
    <d v="2017-09-11T00:00:00"/>
    <x v="3"/>
    <x v="226"/>
    <x v="226"/>
    <x v="0"/>
    <x v="0"/>
    <x v="4"/>
    <x v="4"/>
    <n v="98105"/>
    <x v="1"/>
    <s v="FUR-CH-10003199"/>
    <x v="0"/>
    <x v="1"/>
    <s v="Office Star - Contemporary Task Swivel Chair"/>
    <n v="177.56800000000001"/>
    <n v="2"/>
    <n v="0.2"/>
    <n v="8.8783999999999921"/>
    <s v="NO"/>
    <n v="71.027200000000008"/>
    <n v="284.10880000000003"/>
    <n v="0"/>
  </r>
  <r>
    <n v="6233"/>
    <s v="US-2017-142188"/>
    <x v="220"/>
    <d v="2017-09-11T00:00:00"/>
    <x v="3"/>
    <x v="226"/>
    <x v="226"/>
    <x v="0"/>
    <x v="0"/>
    <x v="4"/>
    <x v="4"/>
    <n v="98105"/>
    <x v="1"/>
    <s v="OFF-PA-10002005"/>
    <x v="1"/>
    <x v="10"/>
    <s v="Xerox 225"/>
    <n v="19.440000000000001"/>
    <n v="3"/>
    <n v="0"/>
    <n v="9.3312000000000008"/>
    <s v="NO"/>
    <n v="0"/>
    <n v="58.320000000000007"/>
    <n v="0"/>
  </r>
  <r>
    <n v="6234"/>
    <s v="US-2017-142188"/>
    <x v="220"/>
    <d v="2017-09-11T00:00:00"/>
    <x v="3"/>
    <x v="226"/>
    <x v="226"/>
    <x v="0"/>
    <x v="0"/>
    <x v="4"/>
    <x v="4"/>
    <n v="98105"/>
    <x v="1"/>
    <s v="OFF-PA-10004101"/>
    <x v="1"/>
    <x v="10"/>
    <s v="Xerox 1894"/>
    <n v="71.28"/>
    <n v="11"/>
    <n v="0"/>
    <n v="34.214400000000005"/>
    <s v="NO"/>
    <n v="0"/>
    <n v="784.08"/>
    <n v="0"/>
  </r>
  <r>
    <n v="6235"/>
    <s v="US-2017-142188"/>
    <x v="220"/>
    <d v="2017-09-11T00:00:00"/>
    <x v="3"/>
    <x v="226"/>
    <x v="226"/>
    <x v="0"/>
    <x v="0"/>
    <x v="4"/>
    <x v="4"/>
    <n v="98105"/>
    <x v="1"/>
    <s v="OFF-BI-10004600"/>
    <x v="1"/>
    <x v="8"/>
    <s v="Ibico Ibimaster 300 Manual Binding System"/>
    <n v="1471.96"/>
    <n v="5"/>
    <n v="0.2"/>
    <n v="459.98749999999995"/>
    <s v="NO"/>
    <n v="1471.96"/>
    <n v="5887.84"/>
    <n v="0"/>
  </r>
  <r>
    <n v="6236"/>
    <s v="US-2017-142188"/>
    <x v="220"/>
    <d v="2017-09-11T00:00:00"/>
    <x v="3"/>
    <x v="226"/>
    <x v="226"/>
    <x v="0"/>
    <x v="0"/>
    <x v="4"/>
    <x v="4"/>
    <n v="98105"/>
    <x v="1"/>
    <s v="TEC-PH-10000127"/>
    <x v="2"/>
    <x v="7"/>
    <s v="iOttie XL Car Mount"/>
    <n v="79.959999999999994"/>
    <n v="5"/>
    <n v="0.2"/>
    <n v="-17.991000000000003"/>
    <s v="NO"/>
    <n v="79.959999999999994"/>
    <n v="319.83999999999997"/>
    <n v="0"/>
  </r>
  <r>
    <n v="6237"/>
    <s v="CA-2016-144400"/>
    <x v="1098"/>
    <d v="2016-02-27T00:00:00"/>
    <x v="1"/>
    <x v="141"/>
    <x v="141"/>
    <x v="1"/>
    <x v="0"/>
    <x v="10"/>
    <x v="9"/>
    <n v="19120"/>
    <x v="3"/>
    <s v="OFF-EN-10004386"/>
    <x v="1"/>
    <x v="12"/>
    <s v="Recycled Interoffice Envelopes with String and Button Closure, 10 x 13"/>
    <n v="57.576000000000001"/>
    <n v="3"/>
    <n v="0.2"/>
    <n v="21.591000000000001"/>
    <s v="NO"/>
    <n v="34.5456"/>
    <n v="138.1824"/>
    <n v="4"/>
  </r>
  <r>
    <n v="6238"/>
    <s v="US-2016-155180"/>
    <x v="115"/>
    <d v="2016-01-29T00:00:00"/>
    <x v="1"/>
    <x v="509"/>
    <x v="509"/>
    <x v="0"/>
    <x v="0"/>
    <x v="20"/>
    <x v="15"/>
    <n v="10009"/>
    <x v="3"/>
    <s v="OFF-BI-10004506"/>
    <x v="1"/>
    <x v="8"/>
    <s v="Wilson Jones data.warehouse D-Ring Binders with DublLock"/>
    <n v="26.336000000000002"/>
    <n v="4"/>
    <n v="0.2"/>
    <n v="9.2176000000000009"/>
    <s v="NO"/>
    <n v="21.068800000000003"/>
    <n v="84.275200000000012"/>
    <n v="7"/>
  </r>
  <r>
    <n v="6239"/>
    <s v="CA-2015-134075"/>
    <x v="295"/>
    <d v="2015-12-16T00:00:00"/>
    <x v="1"/>
    <x v="456"/>
    <x v="456"/>
    <x v="0"/>
    <x v="0"/>
    <x v="49"/>
    <x v="1"/>
    <n v="95123"/>
    <x v="1"/>
    <s v="FUR-FU-10004597"/>
    <x v="0"/>
    <x v="5"/>
    <s v="Eldon Cleatmat Chair Mats for Medium Pile Carpets"/>
    <n v="166.5"/>
    <n v="3"/>
    <n v="0"/>
    <n v="21.64500000000001"/>
    <s v="Yes"/>
    <n v="0"/>
    <n v="499.5"/>
    <n v="4"/>
  </r>
  <r>
    <n v="6240"/>
    <s v="CA-2015-134075"/>
    <x v="295"/>
    <d v="2015-12-16T00:00:00"/>
    <x v="1"/>
    <x v="456"/>
    <x v="456"/>
    <x v="0"/>
    <x v="0"/>
    <x v="49"/>
    <x v="1"/>
    <n v="95123"/>
    <x v="1"/>
    <s v="OFF-ST-10001496"/>
    <x v="1"/>
    <x v="4"/>
    <s v="Standard Rollaway File with Lock"/>
    <n v="360.38"/>
    <n v="2"/>
    <n v="0"/>
    <n v="93.698800000000006"/>
    <s v="Yes"/>
    <n v="0"/>
    <n v="720.76"/>
    <n v="4"/>
  </r>
  <r>
    <n v="6241"/>
    <s v="US-2016-131912"/>
    <x v="517"/>
    <d v="2016-11-01T00:00:00"/>
    <x v="0"/>
    <x v="109"/>
    <x v="109"/>
    <x v="0"/>
    <x v="0"/>
    <x v="1"/>
    <x v="1"/>
    <n v="90008"/>
    <x v="1"/>
    <s v="OFF-BI-10004236"/>
    <x v="1"/>
    <x v="8"/>
    <s v="XtraLife ClearVue Slant-D Ring Binder, White, 3&quot;"/>
    <n v="11.744"/>
    <n v="1"/>
    <n v="0.2"/>
    <n v="3.8167999999999997"/>
    <s v="NO"/>
    <n v="2.3488000000000002"/>
    <n v="9.3951999999999991"/>
    <n v="3"/>
  </r>
  <r>
    <n v="6242"/>
    <s v="CA-2017-141572"/>
    <x v="39"/>
    <d v="2017-05-31T00:00:00"/>
    <x v="0"/>
    <x v="628"/>
    <x v="628"/>
    <x v="1"/>
    <x v="0"/>
    <x v="3"/>
    <x v="38"/>
    <n v="3301"/>
    <x v="3"/>
    <s v="FUR-FU-10001185"/>
    <x v="0"/>
    <x v="5"/>
    <s v="Advantus Employee of the Month Certificate Frame, 11 x 13-1/2"/>
    <n v="247.44"/>
    <n v="8"/>
    <n v="0"/>
    <n v="101.4504"/>
    <s v="NO"/>
    <n v="0"/>
    <n v="1979.52"/>
    <n v="3"/>
  </r>
  <r>
    <n v="6243"/>
    <s v="CA-2014-134621"/>
    <x v="1059"/>
    <d v="2014-12-28T00:00:00"/>
    <x v="1"/>
    <x v="503"/>
    <x v="503"/>
    <x v="2"/>
    <x v="0"/>
    <x v="29"/>
    <x v="18"/>
    <n v="38401"/>
    <x v="0"/>
    <s v="OFF-BI-10000977"/>
    <x v="1"/>
    <x v="8"/>
    <s v="Ibico Plastic Spiral Binding Combs"/>
    <n v="18.240000000000002"/>
    <n v="2"/>
    <n v="0.7"/>
    <n v="-14.591999999999999"/>
    <s v="NO"/>
    <n v="25.536000000000001"/>
    <n v="10.944000000000003"/>
    <n v="7"/>
  </r>
  <r>
    <n v="6244"/>
    <s v="CA-2016-165561"/>
    <x v="390"/>
    <d v="2016-11-28T00:00:00"/>
    <x v="1"/>
    <x v="615"/>
    <x v="615"/>
    <x v="2"/>
    <x v="0"/>
    <x v="234"/>
    <x v="4"/>
    <n v="98006"/>
    <x v="1"/>
    <s v="OFF-SU-10004782"/>
    <x v="1"/>
    <x v="14"/>
    <s v="Elite 5&quot; Scissors"/>
    <n v="25.349999999999998"/>
    <n v="3"/>
    <n v="0"/>
    <n v="7.6049999999999978"/>
    <s v="NO"/>
    <n v="0"/>
    <n v="76.05"/>
    <n v="4"/>
  </r>
  <r>
    <n v="6245"/>
    <s v="CA-2015-112305"/>
    <x v="312"/>
    <d v="2015-11-25T00:00:00"/>
    <x v="1"/>
    <x v="683"/>
    <x v="683"/>
    <x v="2"/>
    <x v="0"/>
    <x v="4"/>
    <x v="4"/>
    <n v="98105"/>
    <x v="1"/>
    <s v="OFF-AR-10002067"/>
    <x v="1"/>
    <x v="6"/>
    <s v="Newell 334"/>
    <n v="119.03999999999999"/>
    <n v="6"/>
    <n v="0"/>
    <n v="30.950400000000002"/>
    <s v="NO"/>
    <n v="0"/>
    <n v="714.24"/>
    <n v="5"/>
  </r>
  <r>
    <n v="6246"/>
    <s v="CA-2015-112305"/>
    <x v="312"/>
    <d v="2015-11-25T00:00:00"/>
    <x v="1"/>
    <x v="683"/>
    <x v="683"/>
    <x v="2"/>
    <x v="0"/>
    <x v="4"/>
    <x v="4"/>
    <n v="98105"/>
    <x v="1"/>
    <s v="FUR-FU-10002364"/>
    <x v="0"/>
    <x v="5"/>
    <s v="Eldon Expressions Wood Desk Accessories, Oak"/>
    <n v="22.14"/>
    <n v="3"/>
    <n v="0"/>
    <n v="6.4205999999999976"/>
    <s v="NO"/>
    <n v="0"/>
    <n v="66.42"/>
    <n v="5"/>
  </r>
  <r>
    <n v="6247"/>
    <s v="CA-2015-112305"/>
    <x v="312"/>
    <d v="2015-11-25T00:00:00"/>
    <x v="1"/>
    <x v="683"/>
    <x v="683"/>
    <x v="2"/>
    <x v="0"/>
    <x v="4"/>
    <x v="4"/>
    <n v="98105"/>
    <x v="1"/>
    <s v="TEC-AC-10002018"/>
    <x v="2"/>
    <x v="11"/>
    <s v="AmazonBasics 3-Button USB Wired Mouse"/>
    <n v="13.98"/>
    <n v="2"/>
    <n v="0"/>
    <n v="6.011400000000001"/>
    <s v="NO"/>
    <n v="0"/>
    <n v="27.96"/>
    <n v="5"/>
  </r>
  <r>
    <n v="6248"/>
    <s v="CA-2017-121580"/>
    <x v="148"/>
    <d v="2017-06-04T00:00:00"/>
    <x v="1"/>
    <x v="586"/>
    <x v="586"/>
    <x v="0"/>
    <x v="0"/>
    <x v="38"/>
    <x v="14"/>
    <n v="47201"/>
    <x v="2"/>
    <s v="OFF-BI-10000632"/>
    <x v="1"/>
    <x v="8"/>
    <s v="Satellite Sectional Post Binders"/>
    <n v="43.41"/>
    <n v="1"/>
    <n v="0"/>
    <n v="19.968599999999999"/>
    <s v="NO"/>
    <n v="0"/>
    <n v="43.41"/>
    <n v="6"/>
  </r>
  <r>
    <n v="6249"/>
    <s v="CA-2017-121580"/>
    <x v="148"/>
    <d v="2017-06-04T00:00:00"/>
    <x v="1"/>
    <x v="586"/>
    <x v="586"/>
    <x v="0"/>
    <x v="0"/>
    <x v="38"/>
    <x v="14"/>
    <n v="47201"/>
    <x v="2"/>
    <s v="FUR-FU-10003981"/>
    <x v="0"/>
    <x v="5"/>
    <s v="Eldon Wave Desk Accessories"/>
    <n v="6.24"/>
    <n v="3"/>
    <n v="0"/>
    <n v="2.6208000000000005"/>
    <s v="NO"/>
    <n v="0"/>
    <n v="18.72"/>
    <n v="6"/>
  </r>
  <r>
    <n v="6250"/>
    <s v="CA-2017-121580"/>
    <x v="148"/>
    <d v="2017-06-04T00:00:00"/>
    <x v="1"/>
    <x v="586"/>
    <x v="586"/>
    <x v="0"/>
    <x v="0"/>
    <x v="38"/>
    <x v="14"/>
    <n v="47201"/>
    <x v="2"/>
    <s v="OFF-AP-10001564"/>
    <x v="1"/>
    <x v="9"/>
    <s v="Hoover Commercial Lightweight Upright Vacuum with E-Z Empty Dirt Cup"/>
    <n v="465.16"/>
    <n v="2"/>
    <n v="0"/>
    <n v="120.94159999999999"/>
    <s v="NO"/>
    <n v="0"/>
    <n v="930.32"/>
    <n v="6"/>
  </r>
  <r>
    <n v="6251"/>
    <s v="CA-2017-121580"/>
    <x v="148"/>
    <d v="2017-06-04T00:00:00"/>
    <x v="1"/>
    <x v="586"/>
    <x v="586"/>
    <x v="0"/>
    <x v="0"/>
    <x v="38"/>
    <x v="14"/>
    <n v="47201"/>
    <x v="2"/>
    <s v="OFF-PA-10004082"/>
    <x v="1"/>
    <x v="10"/>
    <s v="Adams Telephone Message Book w/Frequently-Called Numbers Space, 400 Messages per Book"/>
    <n v="7.98"/>
    <n v="1"/>
    <n v="0"/>
    <n v="3.99"/>
    <s v="NO"/>
    <n v="0"/>
    <n v="7.98"/>
    <n v="6"/>
  </r>
  <r>
    <n v="6252"/>
    <s v="CA-2014-101147"/>
    <x v="266"/>
    <d v="2014-12-04T00:00:00"/>
    <x v="2"/>
    <x v="430"/>
    <x v="430"/>
    <x v="0"/>
    <x v="0"/>
    <x v="22"/>
    <x v="10"/>
    <n v="60623"/>
    <x v="2"/>
    <s v="OFF-AP-10004249"/>
    <x v="1"/>
    <x v="9"/>
    <s v="Staple holder"/>
    <n v="2.3939999999999997"/>
    <n v="1"/>
    <n v="0.8"/>
    <n v="-6.344100000000001"/>
    <s v="NO"/>
    <n v="1.9151999999999998"/>
    <n v="0.47879999999999989"/>
    <n v="2"/>
  </r>
  <r>
    <n v="6253"/>
    <s v="CA-2014-165806"/>
    <x v="884"/>
    <d v="2014-04-07T00:00:00"/>
    <x v="3"/>
    <x v="91"/>
    <x v="91"/>
    <x v="2"/>
    <x v="0"/>
    <x v="419"/>
    <x v="32"/>
    <n v="30062"/>
    <x v="0"/>
    <s v="OFF-PA-10003441"/>
    <x v="1"/>
    <x v="10"/>
    <s v="Xerox 226"/>
    <n v="58.320000000000007"/>
    <n v="9"/>
    <n v="0"/>
    <n v="27.993600000000001"/>
    <s v="NO"/>
    <n v="0"/>
    <n v="524.88000000000011"/>
    <n v="0"/>
  </r>
  <r>
    <n v="6254"/>
    <s v="CA-2014-165806"/>
    <x v="884"/>
    <d v="2014-04-07T00:00:00"/>
    <x v="3"/>
    <x v="91"/>
    <x v="91"/>
    <x v="2"/>
    <x v="0"/>
    <x v="419"/>
    <x v="32"/>
    <n v="30062"/>
    <x v="0"/>
    <s v="TEC-PH-10004922"/>
    <x v="2"/>
    <x v="7"/>
    <s v="RCA Visys Integrated PBX 8-Line Router"/>
    <n v="200.96999999999997"/>
    <n v="3"/>
    <n v="0"/>
    <n v="50.242500000000007"/>
    <s v="NO"/>
    <n v="0"/>
    <n v="602.90999999999985"/>
    <n v="0"/>
  </r>
  <r>
    <n v="6255"/>
    <s v="CA-2015-151624"/>
    <x v="1014"/>
    <d v="2015-09-14T00:00:00"/>
    <x v="1"/>
    <x v="100"/>
    <x v="100"/>
    <x v="1"/>
    <x v="0"/>
    <x v="122"/>
    <x v="19"/>
    <n v="36116"/>
    <x v="0"/>
    <s v="FUR-FU-10001731"/>
    <x v="0"/>
    <x v="5"/>
    <s v="Acrylic Self-Standing Desk Frames"/>
    <n v="21.36"/>
    <n v="8"/>
    <n v="0"/>
    <n v="8.1167999999999996"/>
    <s v="NO"/>
    <n v="0"/>
    <n v="170.88"/>
    <n v="6"/>
  </r>
  <r>
    <n v="6256"/>
    <s v="CA-2017-139444"/>
    <x v="428"/>
    <d v="2017-09-15T00:00:00"/>
    <x v="1"/>
    <x v="136"/>
    <x v="136"/>
    <x v="1"/>
    <x v="0"/>
    <x v="243"/>
    <x v="5"/>
    <n v="75023"/>
    <x v="2"/>
    <s v="OFF-LA-10000134"/>
    <x v="1"/>
    <x v="2"/>
    <s v="Avery 511"/>
    <n v="9.8560000000000016"/>
    <n v="4"/>
    <n v="0.2"/>
    <n v="3.4495999999999993"/>
    <s v="NO"/>
    <n v="7.884800000000002"/>
    <n v="31.539200000000005"/>
    <n v="6"/>
  </r>
  <r>
    <n v="6257"/>
    <s v="CA-2015-133977"/>
    <x v="684"/>
    <d v="2015-09-08T00:00:00"/>
    <x v="0"/>
    <x v="401"/>
    <x v="401"/>
    <x v="2"/>
    <x v="0"/>
    <x v="76"/>
    <x v="2"/>
    <n v="33319"/>
    <x v="0"/>
    <s v="OFF-BI-10003166"/>
    <x v="1"/>
    <x v="8"/>
    <s v="GBC Plasticlear Binding Covers"/>
    <n v="3.4440000000000008"/>
    <n v="1"/>
    <n v="0.7"/>
    <n v="-2.5255999999999998"/>
    <s v="NO"/>
    <n v="2.4108000000000005"/>
    <n v="1.0332000000000003"/>
    <n v="2"/>
  </r>
  <r>
    <n v="6258"/>
    <s v="CA-2017-141425"/>
    <x v="808"/>
    <d v="2017-11-06T00:00:00"/>
    <x v="0"/>
    <x v="255"/>
    <x v="255"/>
    <x v="1"/>
    <x v="0"/>
    <x v="38"/>
    <x v="24"/>
    <n v="43229"/>
    <x v="3"/>
    <s v="OFF-SU-10000646"/>
    <x v="1"/>
    <x v="14"/>
    <s v="Premier Automatic Letter Opener"/>
    <n v="384.59200000000004"/>
    <n v="2"/>
    <n v="0.2"/>
    <n v="-81.725799999999978"/>
    <s v="NO"/>
    <n v="153.83680000000004"/>
    <n v="615.34720000000004"/>
    <n v="4"/>
  </r>
  <r>
    <n v="6259"/>
    <s v="CA-2015-133536"/>
    <x v="262"/>
    <d v="2015-03-30T00:00:00"/>
    <x v="0"/>
    <x v="581"/>
    <x v="581"/>
    <x v="0"/>
    <x v="0"/>
    <x v="20"/>
    <x v="15"/>
    <n v="10009"/>
    <x v="3"/>
    <s v="OFF-EN-10004459"/>
    <x v="1"/>
    <x v="12"/>
    <s v="Security-Tint Envelopes"/>
    <n v="22.919999999999998"/>
    <n v="3"/>
    <n v="0"/>
    <n v="11.230799999999999"/>
    <s v="NO"/>
    <n v="0"/>
    <n v="68.759999999999991"/>
    <n v="2"/>
  </r>
  <r>
    <n v="6260"/>
    <s v="CA-2015-150441"/>
    <x v="863"/>
    <d v="2015-08-17T00:00:00"/>
    <x v="0"/>
    <x v="267"/>
    <x v="267"/>
    <x v="0"/>
    <x v="0"/>
    <x v="102"/>
    <x v="14"/>
    <n v="47374"/>
    <x v="2"/>
    <s v="OFF-BI-10003529"/>
    <x v="1"/>
    <x v="8"/>
    <s v="Avery Round Ring Poly Binders"/>
    <n v="11.36"/>
    <n v="4"/>
    <n v="0"/>
    <n v="5.5663999999999998"/>
    <s v="NO"/>
    <n v="0"/>
    <n v="45.44"/>
    <n v="4"/>
  </r>
  <r>
    <n v="6261"/>
    <s v="CA-2015-162607"/>
    <x v="793"/>
    <d v="2015-05-18T00:00:00"/>
    <x v="1"/>
    <x v="197"/>
    <x v="197"/>
    <x v="0"/>
    <x v="0"/>
    <x v="4"/>
    <x v="4"/>
    <n v="98115"/>
    <x v="1"/>
    <s v="OFF-BI-10002949"/>
    <x v="1"/>
    <x v="8"/>
    <s v="Prestige Round Ring Binders"/>
    <n v="14.592000000000002"/>
    <n v="3"/>
    <n v="0.2"/>
    <n v="4.9247999999999985"/>
    <s v="NO"/>
    <n v="8.7552000000000021"/>
    <n v="35.020800000000008"/>
    <n v="6"/>
  </r>
  <r>
    <n v="6262"/>
    <s v="CA-2017-103506"/>
    <x v="283"/>
    <d v="2017-07-27T00:00:00"/>
    <x v="1"/>
    <x v="756"/>
    <x v="756"/>
    <x v="1"/>
    <x v="0"/>
    <x v="85"/>
    <x v="15"/>
    <n v="11561"/>
    <x v="3"/>
    <s v="OFF-LA-10001158"/>
    <x v="1"/>
    <x v="2"/>
    <s v="Avery Address/Shipping Labels for Typewriters, 4&quot; x 2&quot;"/>
    <n v="41.4"/>
    <n v="4"/>
    <n v="0"/>
    <n v="19.872"/>
    <s v="NO"/>
    <n v="0"/>
    <n v="165.6"/>
    <n v="4"/>
  </r>
  <r>
    <n v="6263"/>
    <s v="CA-2016-132479"/>
    <x v="446"/>
    <d v="2016-09-26T00:00:00"/>
    <x v="2"/>
    <x v="149"/>
    <x v="149"/>
    <x v="1"/>
    <x v="0"/>
    <x v="179"/>
    <x v="10"/>
    <n v="61107"/>
    <x v="2"/>
    <s v="OFF-BI-10004584"/>
    <x v="1"/>
    <x v="8"/>
    <s v="GBC ProClick 150 Presentation Binding System"/>
    <n v="442.37199999999996"/>
    <n v="7"/>
    <n v="0.8"/>
    <n v="-729.91380000000004"/>
    <s v="NO"/>
    <n v="2477.2831999999999"/>
    <n v="619.32079999999996"/>
    <n v="2"/>
  </r>
  <r>
    <n v="6264"/>
    <s v="CA-2017-160724"/>
    <x v="1024"/>
    <d v="2017-05-10T00:00:00"/>
    <x v="1"/>
    <x v="453"/>
    <x v="453"/>
    <x v="1"/>
    <x v="0"/>
    <x v="38"/>
    <x v="32"/>
    <n v="31907"/>
    <x v="0"/>
    <s v="OFF-BI-10004965"/>
    <x v="1"/>
    <x v="8"/>
    <s v="Ibico Covers for Plastic or Wire Binding Elements"/>
    <n v="34.5"/>
    <n v="3"/>
    <n v="0"/>
    <n v="15.524999999999999"/>
    <s v="NO"/>
    <n v="0"/>
    <n v="103.5"/>
    <n v="5"/>
  </r>
  <r>
    <n v="6265"/>
    <s v="US-2016-115952"/>
    <x v="1099"/>
    <d v="2016-10-06T00:00:00"/>
    <x v="3"/>
    <x v="101"/>
    <x v="101"/>
    <x v="0"/>
    <x v="0"/>
    <x v="251"/>
    <x v="26"/>
    <n v="74133"/>
    <x v="2"/>
    <s v="OFF-BI-10004654"/>
    <x v="1"/>
    <x v="8"/>
    <s v="Avery Binding System Hidden Tab Executive Style Index Sets"/>
    <n v="28.849999999999998"/>
    <n v="5"/>
    <n v="0"/>
    <n v="14.424999999999999"/>
    <s v="Yes"/>
    <n v="0"/>
    <n v="144.25"/>
    <n v="0"/>
  </r>
  <r>
    <n v="6266"/>
    <s v="CA-2014-146731"/>
    <x v="935"/>
    <d v="2014-11-08T00:00:00"/>
    <x v="1"/>
    <x v="247"/>
    <x v="247"/>
    <x v="0"/>
    <x v="0"/>
    <x v="316"/>
    <x v="18"/>
    <n v="37211"/>
    <x v="0"/>
    <s v="OFF-PA-10000141"/>
    <x v="1"/>
    <x v="10"/>
    <s v="Ampad Evidence Wirebond Steno Books, 6&quot; x 9&quot;"/>
    <n v="3.4880000000000004"/>
    <n v="2"/>
    <n v="0.2"/>
    <n v="1.1771999999999998"/>
    <s v="NO"/>
    <n v="1.3952000000000002"/>
    <n v="5.5808000000000009"/>
    <n v="5"/>
  </r>
  <r>
    <n v="6267"/>
    <s v="CA-2014-146731"/>
    <x v="935"/>
    <d v="2014-11-08T00:00:00"/>
    <x v="1"/>
    <x v="247"/>
    <x v="247"/>
    <x v="0"/>
    <x v="0"/>
    <x v="316"/>
    <x v="18"/>
    <n v="37211"/>
    <x v="0"/>
    <s v="OFF-PA-10001019"/>
    <x v="1"/>
    <x v="10"/>
    <s v="Xerox 1884"/>
    <n v="143.85600000000002"/>
    <n v="9"/>
    <n v="0.2"/>
    <n v="48.551399999999994"/>
    <s v="NO"/>
    <n v="258.94080000000002"/>
    <n v="1035.7632000000001"/>
    <n v="5"/>
  </r>
  <r>
    <n v="6268"/>
    <s v="CA-2015-115392"/>
    <x v="486"/>
    <d v="2015-10-04T00:00:00"/>
    <x v="0"/>
    <x v="84"/>
    <x v="84"/>
    <x v="2"/>
    <x v="0"/>
    <x v="471"/>
    <x v="31"/>
    <n v="2138"/>
    <x v="3"/>
    <s v="TEC-PH-10002496"/>
    <x v="2"/>
    <x v="7"/>
    <s v="Cisco SPA301"/>
    <n v="311.98"/>
    <n v="2"/>
    <n v="0"/>
    <n v="93.593999999999994"/>
    <s v="NO"/>
    <n v="0"/>
    <n v="623.96"/>
    <n v="3"/>
  </r>
  <r>
    <n v="6269"/>
    <s v="CA-2015-115392"/>
    <x v="486"/>
    <d v="2015-10-04T00:00:00"/>
    <x v="0"/>
    <x v="84"/>
    <x v="84"/>
    <x v="2"/>
    <x v="0"/>
    <x v="471"/>
    <x v="31"/>
    <n v="2138"/>
    <x v="3"/>
    <s v="OFF-BI-10000829"/>
    <x v="1"/>
    <x v="8"/>
    <s v="Avery Non-Stick Binders"/>
    <n v="22.450000000000003"/>
    <n v="5"/>
    <n v="0"/>
    <n v="10.327"/>
    <s v="NO"/>
    <n v="0"/>
    <n v="112.25000000000001"/>
    <n v="3"/>
  </r>
  <r>
    <n v="6270"/>
    <s v="CA-2017-102379"/>
    <x v="574"/>
    <d v="2017-12-06T00:00:00"/>
    <x v="1"/>
    <x v="179"/>
    <x v="179"/>
    <x v="1"/>
    <x v="0"/>
    <x v="182"/>
    <x v="1"/>
    <n v="94601"/>
    <x v="1"/>
    <s v="TEC-PH-10001448"/>
    <x v="2"/>
    <x v="7"/>
    <s v="Anker Astro 15000mAh USB Portable Charger"/>
    <n v="39.992000000000004"/>
    <n v="1"/>
    <n v="0.2"/>
    <n v="-7.9984000000000073"/>
    <s v="NO"/>
    <n v="7.9984000000000011"/>
    <n v="31.993600000000004"/>
    <n v="4"/>
  </r>
  <r>
    <n v="6271"/>
    <s v="CA-2017-102379"/>
    <x v="574"/>
    <d v="2017-12-06T00:00:00"/>
    <x v="1"/>
    <x v="179"/>
    <x v="179"/>
    <x v="1"/>
    <x v="0"/>
    <x v="182"/>
    <x v="1"/>
    <n v="94601"/>
    <x v="1"/>
    <s v="FUR-CH-10004983"/>
    <x v="0"/>
    <x v="1"/>
    <s v="Office Star - Mid Back Dual function Ergonomic High Back Chair with 2-Way Adjustable Arms"/>
    <n v="1159.056"/>
    <n v="9"/>
    <n v="0.2"/>
    <n v="43.464599999999905"/>
    <s v="NO"/>
    <n v="2086.3008000000004"/>
    <n v="8345.2031999999999"/>
    <n v="4"/>
  </r>
  <r>
    <n v="6272"/>
    <s v="CA-2017-102379"/>
    <x v="574"/>
    <d v="2017-12-06T00:00:00"/>
    <x v="1"/>
    <x v="179"/>
    <x v="179"/>
    <x v="1"/>
    <x v="0"/>
    <x v="182"/>
    <x v="1"/>
    <n v="94601"/>
    <x v="1"/>
    <s v="OFF-AR-10004022"/>
    <x v="1"/>
    <x v="6"/>
    <s v="Panasonic KP-380BK Classic Electric Pencil Sharpener"/>
    <n v="179.89999999999998"/>
    <n v="5"/>
    <n v="0"/>
    <n v="44.974999999999987"/>
    <s v="NO"/>
    <n v="0"/>
    <n v="899.49999999999989"/>
    <n v="4"/>
  </r>
  <r>
    <n v="6273"/>
    <s v="CA-2017-149706"/>
    <x v="157"/>
    <d v="2017-12-12T00:00:00"/>
    <x v="2"/>
    <x v="155"/>
    <x v="155"/>
    <x v="1"/>
    <x v="0"/>
    <x v="472"/>
    <x v="10"/>
    <n v="60067"/>
    <x v="2"/>
    <s v="TEC-AC-10001284"/>
    <x v="2"/>
    <x v="11"/>
    <s v="Enermax Briskie RF Wireless Keyboard and Mouse Combo"/>
    <n v="116.312"/>
    <n v="7"/>
    <n v="0.2"/>
    <n v="23.262400000000003"/>
    <s v="NO"/>
    <n v="162.83680000000001"/>
    <n v="651.34719999999993"/>
    <n v="1"/>
  </r>
  <r>
    <n v="6274"/>
    <s v="US-2016-139087"/>
    <x v="19"/>
    <d v="2016-07-22T00:00:00"/>
    <x v="0"/>
    <x v="589"/>
    <x v="589"/>
    <x v="0"/>
    <x v="0"/>
    <x v="4"/>
    <x v="4"/>
    <n v="98105"/>
    <x v="1"/>
    <s v="FUR-FU-10001847"/>
    <x v="0"/>
    <x v="5"/>
    <s v="Eldon Image Series Black Desk Accessories"/>
    <n v="12.419999999999998"/>
    <n v="3"/>
    <n v="0"/>
    <n v="4.4711999999999996"/>
    <s v="NO"/>
    <n v="0"/>
    <n v="37.259999999999991"/>
    <n v="5"/>
  </r>
  <r>
    <n v="6275"/>
    <s v="US-2016-139087"/>
    <x v="19"/>
    <d v="2016-07-22T00:00:00"/>
    <x v="0"/>
    <x v="589"/>
    <x v="589"/>
    <x v="0"/>
    <x v="0"/>
    <x v="4"/>
    <x v="4"/>
    <n v="98105"/>
    <x v="1"/>
    <s v="TEC-AC-10004595"/>
    <x v="2"/>
    <x v="11"/>
    <s v="First Data TMFD35 PIN Pad"/>
    <n v="428.40000000000003"/>
    <n v="3"/>
    <n v="0"/>
    <n v="89.963999999999999"/>
    <s v="NO"/>
    <n v="0"/>
    <n v="1285.2"/>
    <n v="5"/>
  </r>
  <r>
    <n v="6276"/>
    <s v="US-2016-139087"/>
    <x v="19"/>
    <d v="2016-07-22T00:00:00"/>
    <x v="0"/>
    <x v="589"/>
    <x v="589"/>
    <x v="0"/>
    <x v="0"/>
    <x v="4"/>
    <x v="4"/>
    <n v="98105"/>
    <x v="1"/>
    <s v="FUR-FU-10004164"/>
    <x v="0"/>
    <x v="5"/>
    <s v="Eldon 300 Class Desk Accessories, Black"/>
    <n v="24.75"/>
    <n v="5"/>
    <n v="0"/>
    <n v="10.890000000000002"/>
    <s v="NO"/>
    <n v="0"/>
    <n v="123.75"/>
    <n v="5"/>
  </r>
  <r>
    <n v="6277"/>
    <s v="US-2016-139087"/>
    <x v="19"/>
    <d v="2016-07-22T00:00:00"/>
    <x v="0"/>
    <x v="589"/>
    <x v="589"/>
    <x v="0"/>
    <x v="0"/>
    <x v="4"/>
    <x v="4"/>
    <n v="98105"/>
    <x v="1"/>
    <s v="OFF-LA-10001074"/>
    <x v="1"/>
    <x v="2"/>
    <s v="Round Specialty Laser Printer Labels"/>
    <n v="87.71"/>
    <n v="7"/>
    <n v="0"/>
    <n v="41.223699999999994"/>
    <s v="NO"/>
    <n v="0"/>
    <n v="613.96999999999991"/>
    <n v="5"/>
  </r>
  <r>
    <n v="6278"/>
    <s v="US-2016-139087"/>
    <x v="19"/>
    <d v="2016-07-22T00:00:00"/>
    <x v="0"/>
    <x v="589"/>
    <x v="589"/>
    <x v="0"/>
    <x v="0"/>
    <x v="4"/>
    <x v="4"/>
    <n v="98105"/>
    <x v="1"/>
    <s v="OFF-ST-10000604"/>
    <x v="1"/>
    <x v="4"/>
    <s v="Home/Office Personal File Carts"/>
    <n v="69.52"/>
    <n v="2"/>
    <n v="0"/>
    <n v="17.379999999999995"/>
    <s v="NO"/>
    <n v="0"/>
    <n v="139.04"/>
    <n v="5"/>
  </r>
  <r>
    <n v="6279"/>
    <s v="US-2016-139087"/>
    <x v="19"/>
    <d v="2016-07-22T00:00:00"/>
    <x v="0"/>
    <x v="589"/>
    <x v="589"/>
    <x v="0"/>
    <x v="0"/>
    <x v="4"/>
    <x v="4"/>
    <n v="98105"/>
    <x v="1"/>
    <s v="TEC-PH-10000148"/>
    <x v="2"/>
    <x v="7"/>
    <s v="Cyber Acoustics AC-202b Speech Recognition Stereo Headset"/>
    <n v="20.784000000000002"/>
    <n v="2"/>
    <n v="0.2"/>
    <n v="-4.6764000000000001"/>
    <s v="NO"/>
    <n v="8.313600000000001"/>
    <n v="33.254400000000004"/>
    <n v="5"/>
  </r>
  <r>
    <n v="6280"/>
    <s v="US-2016-139087"/>
    <x v="19"/>
    <d v="2016-07-22T00:00:00"/>
    <x v="0"/>
    <x v="589"/>
    <x v="589"/>
    <x v="0"/>
    <x v="0"/>
    <x v="4"/>
    <x v="4"/>
    <n v="98105"/>
    <x v="1"/>
    <s v="OFF-BI-10000042"/>
    <x v="1"/>
    <x v="8"/>
    <s v="Pressboard Data Binder, Crimson, 12&quot; X 8 1/2&quot;"/>
    <n v="12.816000000000001"/>
    <n v="3"/>
    <n v="0.2"/>
    <n v="4.1651999999999987"/>
    <s v="NO"/>
    <n v="7.6896000000000004"/>
    <n v="30.758400000000002"/>
    <n v="5"/>
  </r>
  <r>
    <n v="6281"/>
    <s v="CA-2017-152226"/>
    <x v="605"/>
    <d v="2017-05-16T00:00:00"/>
    <x v="1"/>
    <x v="101"/>
    <x v="101"/>
    <x v="0"/>
    <x v="0"/>
    <x v="74"/>
    <x v="24"/>
    <n v="45231"/>
    <x v="3"/>
    <s v="OFF-LA-10000443"/>
    <x v="1"/>
    <x v="2"/>
    <s v="Avery 501"/>
    <n v="5.9039999999999999"/>
    <n v="2"/>
    <n v="0.2"/>
    <n v="1.9925999999999999"/>
    <s v="NO"/>
    <n v="2.3616000000000001"/>
    <n v="9.4464000000000006"/>
    <n v="4"/>
  </r>
  <r>
    <n v="6282"/>
    <s v="CA-2015-116484"/>
    <x v="312"/>
    <d v="2015-11-26T00:00:00"/>
    <x v="1"/>
    <x v="523"/>
    <x v="523"/>
    <x v="0"/>
    <x v="0"/>
    <x v="292"/>
    <x v="24"/>
    <n v="43302"/>
    <x v="3"/>
    <s v="FUR-FU-10002874"/>
    <x v="0"/>
    <x v="5"/>
    <s v="Ultra Commercial Grade Dual Valve Door Closer"/>
    <n v="63.824000000000005"/>
    <n v="2"/>
    <n v="0.2"/>
    <n v="9.5735999999999937"/>
    <s v="NO"/>
    <n v="25.529600000000002"/>
    <n v="102.11840000000001"/>
    <n v="6"/>
  </r>
  <r>
    <n v="6283"/>
    <s v="CA-2015-116484"/>
    <x v="312"/>
    <d v="2015-11-26T00:00:00"/>
    <x v="1"/>
    <x v="523"/>
    <x v="523"/>
    <x v="0"/>
    <x v="0"/>
    <x v="292"/>
    <x v="24"/>
    <n v="43302"/>
    <x v="3"/>
    <s v="OFF-ST-10003994"/>
    <x v="1"/>
    <x v="4"/>
    <s v="Belkin 19&quot; Center-Weighted Shelf, Gray"/>
    <n v="141.55199999999999"/>
    <n v="3"/>
    <n v="0.2"/>
    <n v="-26.541000000000004"/>
    <s v="NO"/>
    <n v="84.93119999999999"/>
    <n v="339.72479999999996"/>
    <n v="6"/>
  </r>
  <r>
    <n v="6284"/>
    <s v="CA-2016-100944"/>
    <x v="446"/>
    <d v="2016-09-28T00:00:00"/>
    <x v="1"/>
    <x v="553"/>
    <x v="553"/>
    <x v="1"/>
    <x v="0"/>
    <x v="1"/>
    <x v="1"/>
    <n v="90049"/>
    <x v="1"/>
    <s v="OFF-EN-10001453"/>
    <x v="1"/>
    <x v="12"/>
    <s v="Tyvek Interoffice Envelopes, 9 1/2&quot; x 12 1/2&quot;, 100/Box"/>
    <n v="304.89999999999998"/>
    <n v="5"/>
    <n v="0"/>
    <n v="143.30299999999997"/>
    <s v="NO"/>
    <n v="0"/>
    <n v="1524.5"/>
    <n v="4"/>
  </r>
  <r>
    <n v="6285"/>
    <s v="CA-2016-100944"/>
    <x v="446"/>
    <d v="2016-09-28T00:00:00"/>
    <x v="1"/>
    <x v="553"/>
    <x v="553"/>
    <x v="1"/>
    <x v="0"/>
    <x v="1"/>
    <x v="1"/>
    <n v="90049"/>
    <x v="1"/>
    <s v="FUR-CH-10000988"/>
    <x v="0"/>
    <x v="1"/>
    <s v="Hon Olson Stacker Stools"/>
    <n v="563.24"/>
    <n v="5"/>
    <n v="0.2"/>
    <n v="56.324000000000012"/>
    <s v="NO"/>
    <n v="563.24"/>
    <n v="2252.96"/>
    <n v="4"/>
  </r>
  <r>
    <n v="6286"/>
    <s v="CA-2016-125080"/>
    <x v="147"/>
    <d v="2016-10-26T00:00:00"/>
    <x v="1"/>
    <x v="100"/>
    <x v="100"/>
    <x v="1"/>
    <x v="0"/>
    <x v="80"/>
    <x v="24"/>
    <n v="44107"/>
    <x v="3"/>
    <s v="FUR-TA-10003238"/>
    <x v="0"/>
    <x v="3"/>
    <s v="Chromcraft Bull-Nose Wood 48&quot; x 96&quot; Rectangular Conference Tables"/>
    <n v="661.17600000000004"/>
    <n v="2"/>
    <n v="0.4"/>
    <n v="-231.41160000000008"/>
    <s v="NO"/>
    <n v="528.94080000000008"/>
    <n v="793.41120000000001"/>
    <n v="5"/>
  </r>
  <r>
    <n v="6287"/>
    <s v="CA-2016-121020"/>
    <x v="1057"/>
    <d v="2016-10-31T00:00:00"/>
    <x v="1"/>
    <x v="344"/>
    <x v="344"/>
    <x v="2"/>
    <x v="0"/>
    <x v="465"/>
    <x v="18"/>
    <n v="37087"/>
    <x v="0"/>
    <s v="TEC-PH-10001061"/>
    <x v="2"/>
    <x v="7"/>
    <s v="Apple iPhone 5C"/>
    <n v="239.976"/>
    <n v="3"/>
    <n v="0.2"/>
    <n v="17.998199999999997"/>
    <s v="NO"/>
    <n v="143.98560000000001"/>
    <n v="575.94240000000002"/>
    <n v="7"/>
  </r>
  <r>
    <n v="6288"/>
    <s v="CA-2014-100090"/>
    <x v="1001"/>
    <d v="2014-07-12T00:00:00"/>
    <x v="1"/>
    <x v="182"/>
    <x v="182"/>
    <x v="1"/>
    <x v="0"/>
    <x v="8"/>
    <x v="1"/>
    <n v="94122"/>
    <x v="1"/>
    <s v="FUR-TA-10003715"/>
    <x v="0"/>
    <x v="3"/>
    <s v="Hon 2111 Invitation Series Corner Table"/>
    <n v="502.48800000000006"/>
    <n v="3"/>
    <n v="0.2"/>
    <n v="-87.935400000000044"/>
    <s v="NO"/>
    <n v="301.49280000000005"/>
    <n v="1205.9712000000002"/>
    <n v="4"/>
  </r>
  <r>
    <n v="6289"/>
    <s v="CA-2014-100090"/>
    <x v="1001"/>
    <d v="2014-07-12T00:00:00"/>
    <x v="1"/>
    <x v="182"/>
    <x v="182"/>
    <x v="1"/>
    <x v="0"/>
    <x v="8"/>
    <x v="1"/>
    <n v="94122"/>
    <x v="1"/>
    <s v="OFF-BI-10001597"/>
    <x v="1"/>
    <x v="8"/>
    <s v="Wilson Jones Ledger-Size, Piano-Hinge Binder, 2&quot;, Blue"/>
    <n v="196.70400000000001"/>
    <n v="6"/>
    <n v="0.2"/>
    <n v="68.846399999999974"/>
    <s v="NO"/>
    <n v="236.04480000000004"/>
    <n v="944.17920000000015"/>
    <n v="4"/>
  </r>
  <r>
    <n v="6290"/>
    <s v="US-2015-139675"/>
    <x v="649"/>
    <d v="2015-03-18T00:00:00"/>
    <x v="0"/>
    <x v="376"/>
    <x v="376"/>
    <x v="2"/>
    <x v="0"/>
    <x v="455"/>
    <x v="1"/>
    <n v="95928"/>
    <x v="1"/>
    <s v="FUR-CH-10004063"/>
    <x v="0"/>
    <x v="1"/>
    <s v="Global Deluxe High-Back Manager's Chair"/>
    <n v="915.13600000000008"/>
    <n v="4"/>
    <n v="0.2"/>
    <n v="102.95279999999988"/>
    <s v="NO"/>
    <n v="732.10880000000009"/>
    <n v="2928.4352000000003"/>
    <n v="5"/>
  </r>
  <r>
    <n v="6291"/>
    <s v="US-2015-139675"/>
    <x v="649"/>
    <d v="2015-03-18T00:00:00"/>
    <x v="0"/>
    <x v="376"/>
    <x v="376"/>
    <x v="2"/>
    <x v="0"/>
    <x v="455"/>
    <x v="1"/>
    <n v="95928"/>
    <x v="1"/>
    <s v="FUR-FU-10001979"/>
    <x v="0"/>
    <x v="5"/>
    <s v="Dana Halogen Swing-Arm Architect Lamp"/>
    <n v="327.76"/>
    <n v="8"/>
    <n v="0"/>
    <n v="91.772800000000018"/>
    <s v="NO"/>
    <n v="0"/>
    <n v="2622.08"/>
    <n v="5"/>
  </r>
  <r>
    <n v="6292"/>
    <s v="CA-2017-143756"/>
    <x v="574"/>
    <d v="2017-12-05T00:00:00"/>
    <x v="2"/>
    <x v="250"/>
    <x v="250"/>
    <x v="0"/>
    <x v="0"/>
    <x v="127"/>
    <x v="17"/>
    <n v="24153"/>
    <x v="0"/>
    <s v="FUR-CH-10001854"/>
    <x v="0"/>
    <x v="1"/>
    <s v="Office Star - Professional Matrix Back Chair with 2-to-1 Synchro Tilt and Mesh Fabric Seat"/>
    <n v="701.96"/>
    <n v="2"/>
    <n v="0"/>
    <n v="168.47040000000004"/>
    <s v="NO"/>
    <n v="0"/>
    <n v="1403.92"/>
    <n v="3"/>
  </r>
  <r>
    <n v="6293"/>
    <s v="CA-2015-151253"/>
    <x v="1100"/>
    <d v="2015-04-26T00:00:00"/>
    <x v="1"/>
    <x v="616"/>
    <x v="616"/>
    <x v="0"/>
    <x v="0"/>
    <x v="1"/>
    <x v="1"/>
    <n v="90008"/>
    <x v="1"/>
    <s v="TEC-PH-10002923"/>
    <x v="2"/>
    <x v="7"/>
    <s v="Logitech B530 USB Headset - headset - Full size, Binaural"/>
    <n v="88.77600000000001"/>
    <n v="3"/>
    <n v="0.2"/>
    <n v="7.7679000000000009"/>
    <s v="NO"/>
    <n v="53.265600000000006"/>
    <n v="213.06240000000003"/>
    <n v="4"/>
  </r>
  <r>
    <n v="6294"/>
    <s v="CA-2015-151253"/>
    <x v="1100"/>
    <d v="2015-04-26T00:00:00"/>
    <x v="1"/>
    <x v="616"/>
    <x v="616"/>
    <x v="0"/>
    <x v="0"/>
    <x v="1"/>
    <x v="1"/>
    <n v="90008"/>
    <x v="1"/>
    <s v="OFF-AR-10004691"/>
    <x v="1"/>
    <x v="6"/>
    <s v="Boston 1730 StandUp Electric Pencil Sharpener"/>
    <n v="64.14"/>
    <n v="3"/>
    <n v="0"/>
    <n v="16.676400000000001"/>
    <s v="NO"/>
    <n v="0"/>
    <n v="192.42000000000002"/>
    <n v="4"/>
  </r>
  <r>
    <n v="6295"/>
    <s v="CA-2014-141152"/>
    <x v="1101"/>
    <d v="2014-09-19T00:00:00"/>
    <x v="2"/>
    <x v="575"/>
    <x v="575"/>
    <x v="1"/>
    <x v="0"/>
    <x v="20"/>
    <x v="15"/>
    <n v="10024"/>
    <x v="3"/>
    <s v="OFF-BI-10002931"/>
    <x v="1"/>
    <x v="8"/>
    <s v="Avery Trapezoid Extra Heavy Duty 4&quot; Binders"/>
    <n v="33.552"/>
    <n v="1"/>
    <n v="0.2"/>
    <n v="12.581999999999999"/>
    <s v="NO"/>
    <n v="6.7103999999999999"/>
    <n v="26.8416"/>
    <n v="3"/>
  </r>
  <r>
    <n v="6296"/>
    <s v="CA-2014-141313"/>
    <x v="129"/>
    <d v="2015-01-01T00:00:00"/>
    <x v="1"/>
    <x v="321"/>
    <x v="321"/>
    <x v="1"/>
    <x v="0"/>
    <x v="473"/>
    <x v="31"/>
    <n v="1915"/>
    <x v="3"/>
    <s v="OFF-AP-10002651"/>
    <x v="1"/>
    <x v="9"/>
    <s v="Hoover Upright Vacuum With Dirt Cup"/>
    <n v="1737.1799999999998"/>
    <n v="6"/>
    <n v="0"/>
    <n v="503.78219999999976"/>
    <s v="NO"/>
    <n v="0"/>
    <n v="10423.079999999998"/>
    <n v="4"/>
  </r>
  <r>
    <n v="6297"/>
    <s v="CA-2014-141313"/>
    <x v="129"/>
    <d v="2015-01-01T00:00:00"/>
    <x v="1"/>
    <x v="321"/>
    <x v="321"/>
    <x v="1"/>
    <x v="0"/>
    <x v="473"/>
    <x v="31"/>
    <n v="1915"/>
    <x v="3"/>
    <s v="OFF-ST-10000689"/>
    <x v="1"/>
    <x v="4"/>
    <s v="Fellowes Strictly Business Drawer File, Letter/Legal Size"/>
    <n v="704.25"/>
    <n v="5"/>
    <n v="0"/>
    <n v="84.51"/>
    <s v="NO"/>
    <n v="0"/>
    <n v="3521.25"/>
    <n v="4"/>
  </r>
  <r>
    <n v="6298"/>
    <s v="CA-2014-141313"/>
    <x v="129"/>
    <d v="2015-01-01T00:00:00"/>
    <x v="1"/>
    <x v="321"/>
    <x v="321"/>
    <x v="1"/>
    <x v="0"/>
    <x v="473"/>
    <x v="31"/>
    <n v="1915"/>
    <x v="3"/>
    <s v="OFF-PA-10003302"/>
    <x v="1"/>
    <x v="10"/>
    <s v="Xerox 1906"/>
    <n v="141.76"/>
    <n v="4"/>
    <n v="0"/>
    <n v="66.627199999999988"/>
    <s v="NO"/>
    <n v="0"/>
    <n v="567.04"/>
    <n v="4"/>
  </r>
  <r>
    <n v="6299"/>
    <s v="CA-2014-169852"/>
    <x v="618"/>
    <d v="2014-10-26T00:00:00"/>
    <x v="1"/>
    <x v="245"/>
    <x v="245"/>
    <x v="1"/>
    <x v="0"/>
    <x v="70"/>
    <x v="1"/>
    <n v="92024"/>
    <x v="1"/>
    <s v="OFF-BI-10001460"/>
    <x v="1"/>
    <x v="8"/>
    <s v="Plastic Binding Combs"/>
    <n v="36.36"/>
    <n v="3"/>
    <n v="0.2"/>
    <n v="12.2715"/>
    <s v="NO"/>
    <n v="21.816000000000003"/>
    <n v="87.263999999999996"/>
    <n v="5"/>
  </r>
  <r>
    <n v="6300"/>
    <s v="CA-2017-107314"/>
    <x v="329"/>
    <d v="2017-12-03T00:00:00"/>
    <x v="2"/>
    <x v="595"/>
    <x v="595"/>
    <x v="2"/>
    <x v="0"/>
    <x v="8"/>
    <x v="1"/>
    <n v="94109"/>
    <x v="1"/>
    <s v="FUR-FU-10003489"/>
    <x v="0"/>
    <x v="5"/>
    <s v="Contemporary Borderless Frame"/>
    <n v="25.83"/>
    <n v="3"/>
    <n v="0"/>
    <n v="9.5570999999999984"/>
    <s v="NO"/>
    <n v="0"/>
    <n v="77.489999999999995"/>
    <n v="3"/>
  </r>
  <r>
    <n v="6301"/>
    <s v="US-2014-161305"/>
    <x v="571"/>
    <d v="2014-06-12T00:00:00"/>
    <x v="1"/>
    <x v="641"/>
    <x v="641"/>
    <x v="0"/>
    <x v="0"/>
    <x v="22"/>
    <x v="10"/>
    <n v="60623"/>
    <x v="2"/>
    <s v="OFF-BI-10002794"/>
    <x v="1"/>
    <x v="8"/>
    <s v="Avery Trapezoid Ring Binder, 3&quot; Capacity, Black, 1040 sheets"/>
    <n v="24.587999999999994"/>
    <n v="3"/>
    <n v="0.8"/>
    <n v="-38.11140000000001"/>
    <s v="NO"/>
    <n v="59.011199999999988"/>
    <n v="14.752799999999993"/>
    <n v="6"/>
  </r>
  <r>
    <n v="6302"/>
    <s v="US-2014-161305"/>
    <x v="571"/>
    <d v="2014-06-12T00:00:00"/>
    <x v="1"/>
    <x v="641"/>
    <x v="641"/>
    <x v="0"/>
    <x v="0"/>
    <x v="22"/>
    <x v="10"/>
    <n v="60623"/>
    <x v="2"/>
    <s v="OFF-EN-10000461"/>
    <x v="1"/>
    <x v="12"/>
    <s v="#10- 4 1/8&quot; x 9 1/2&quot; Recycled Envelopes"/>
    <n v="13.984000000000002"/>
    <n v="2"/>
    <n v="0.2"/>
    <n v="4.7195999999999998"/>
    <s v="NO"/>
    <n v="5.5936000000000012"/>
    <n v="22.374400000000001"/>
    <n v="6"/>
  </r>
  <r>
    <n v="6303"/>
    <s v="CA-2017-166919"/>
    <x v="51"/>
    <d v="2017-11-27T00:00:00"/>
    <x v="1"/>
    <x v="117"/>
    <x v="117"/>
    <x v="0"/>
    <x v="0"/>
    <x v="61"/>
    <x v="5"/>
    <n v="75220"/>
    <x v="2"/>
    <s v="TEC-PH-10001305"/>
    <x v="2"/>
    <x v="7"/>
    <s v="Panasonic KX TS208W Corded phone"/>
    <n v="195.96000000000004"/>
    <n v="5"/>
    <n v="0.2"/>
    <n v="19.596000000000018"/>
    <s v="NO"/>
    <n v="195.96000000000004"/>
    <n v="783.84000000000015"/>
    <n v="4"/>
  </r>
  <r>
    <n v="6304"/>
    <s v="CA-2017-162712"/>
    <x v="978"/>
    <d v="2017-06-20T00:00:00"/>
    <x v="0"/>
    <x v="71"/>
    <x v="71"/>
    <x v="2"/>
    <x v="0"/>
    <x v="331"/>
    <x v="5"/>
    <n v="78415"/>
    <x v="2"/>
    <s v="OFF-PA-10000167"/>
    <x v="1"/>
    <x v="10"/>
    <s v="Xerox 1925"/>
    <n v="74.352000000000004"/>
    <n v="3"/>
    <n v="0.2"/>
    <n v="23.234999999999992"/>
    <s v="NO"/>
    <n v="44.611200000000004"/>
    <n v="178.44480000000001"/>
    <n v="2"/>
  </r>
  <r>
    <n v="6305"/>
    <s v="CA-2017-107552"/>
    <x v="1024"/>
    <d v="2017-05-05T00:00:00"/>
    <x v="3"/>
    <x v="482"/>
    <x v="482"/>
    <x v="0"/>
    <x v="0"/>
    <x v="20"/>
    <x v="15"/>
    <n v="10035"/>
    <x v="3"/>
    <s v="OFF-PA-10002947"/>
    <x v="1"/>
    <x v="10"/>
    <s v="Xerox 1923"/>
    <n v="6.68"/>
    <n v="1"/>
    <n v="0"/>
    <n v="3.2063999999999999"/>
    <s v="NO"/>
    <n v="0"/>
    <n v="6.68"/>
    <n v="0"/>
  </r>
  <r>
    <n v="6306"/>
    <s v="CA-2016-163328"/>
    <x v="254"/>
    <d v="2016-11-06T00:00:00"/>
    <x v="0"/>
    <x v="734"/>
    <x v="734"/>
    <x v="1"/>
    <x v="0"/>
    <x v="474"/>
    <x v="21"/>
    <n v="97405"/>
    <x v="1"/>
    <s v="OFF-SU-10002301"/>
    <x v="1"/>
    <x v="14"/>
    <s v="Serrated Blade or Curved Handle Hand Letter Openers"/>
    <n v="17.584000000000003"/>
    <n v="7"/>
    <n v="0.2"/>
    <n v="-4.1761999999999997"/>
    <s v="NO"/>
    <n v="24.617600000000007"/>
    <n v="98.470400000000012"/>
    <n v="2"/>
  </r>
  <r>
    <n v="6307"/>
    <s v="CA-2016-163328"/>
    <x v="254"/>
    <d v="2016-11-06T00:00:00"/>
    <x v="0"/>
    <x v="734"/>
    <x v="734"/>
    <x v="1"/>
    <x v="0"/>
    <x v="474"/>
    <x v="21"/>
    <n v="97405"/>
    <x v="1"/>
    <s v="FUR-CH-10003298"/>
    <x v="0"/>
    <x v="1"/>
    <s v="Office Star - Contemporary Task Swivel chair with Loop Arms, Charcoal"/>
    <n v="104.78399999999999"/>
    <n v="1"/>
    <n v="0.2"/>
    <n v="-14.407800000000009"/>
    <s v="NO"/>
    <n v="20.956800000000001"/>
    <n v="83.827199999999991"/>
    <n v="2"/>
  </r>
  <r>
    <n v="6308"/>
    <s v="CA-2016-163328"/>
    <x v="254"/>
    <d v="2016-11-06T00:00:00"/>
    <x v="0"/>
    <x v="734"/>
    <x v="734"/>
    <x v="1"/>
    <x v="0"/>
    <x v="474"/>
    <x v="21"/>
    <n v="97405"/>
    <x v="1"/>
    <s v="OFF-PA-10004353"/>
    <x v="1"/>
    <x v="10"/>
    <s v="Southworth 25% Cotton Premium Laser Paper and Envelopes"/>
    <n v="47.952000000000005"/>
    <n v="3"/>
    <n v="0.2"/>
    <n v="16.783200000000001"/>
    <s v="NO"/>
    <n v="28.771200000000007"/>
    <n v="115.08480000000002"/>
    <n v="2"/>
  </r>
  <r>
    <n v="6309"/>
    <s v="CA-2016-163328"/>
    <x v="254"/>
    <d v="2016-11-06T00:00:00"/>
    <x v="0"/>
    <x v="734"/>
    <x v="734"/>
    <x v="1"/>
    <x v="0"/>
    <x v="474"/>
    <x v="21"/>
    <n v="97405"/>
    <x v="1"/>
    <s v="FUR-CH-10000229"/>
    <x v="0"/>
    <x v="1"/>
    <s v="Global Enterprise Series Seating High-Back Swivel/Tilt Chairs"/>
    <n v="650.35200000000009"/>
    <n v="3"/>
    <n v="0.2"/>
    <n v="-97.552800000000076"/>
    <s v="NO"/>
    <n v="390.21120000000008"/>
    <n v="1560.8448000000003"/>
    <n v="2"/>
  </r>
  <r>
    <n v="6310"/>
    <s v="CA-2016-163328"/>
    <x v="254"/>
    <d v="2016-11-06T00:00:00"/>
    <x v="0"/>
    <x v="734"/>
    <x v="734"/>
    <x v="1"/>
    <x v="0"/>
    <x v="474"/>
    <x v="21"/>
    <n v="97405"/>
    <x v="1"/>
    <s v="OFF-LA-10003930"/>
    <x v="1"/>
    <x v="2"/>
    <s v="Dot Matrix Printer Tape Reel Labels, White, 5000/Box"/>
    <n v="629.18400000000008"/>
    <n v="8"/>
    <n v="0.2"/>
    <n v="228.07919999999999"/>
    <s v="NO"/>
    <n v="1006.6944000000002"/>
    <n v="4026.7776000000003"/>
    <n v="2"/>
  </r>
  <r>
    <n v="6311"/>
    <s v="CA-2016-163328"/>
    <x v="254"/>
    <d v="2016-11-06T00:00:00"/>
    <x v="0"/>
    <x v="734"/>
    <x v="734"/>
    <x v="1"/>
    <x v="0"/>
    <x v="474"/>
    <x v="21"/>
    <n v="97405"/>
    <x v="1"/>
    <s v="OFF-PA-10000176"/>
    <x v="1"/>
    <x v="10"/>
    <s v="Xerox 1887"/>
    <n v="15.176"/>
    <n v="1"/>
    <n v="0.2"/>
    <n v="5.3115999999999985"/>
    <s v="NO"/>
    <n v="3.0352000000000001"/>
    <n v="12.1408"/>
    <n v="2"/>
  </r>
  <r>
    <n v="6312"/>
    <s v="CA-2014-112837"/>
    <x v="1102"/>
    <d v="2014-09-16T00:00:00"/>
    <x v="1"/>
    <x v="752"/>
    <x v="752"/>
    <x v="0"/>
    <x v="0"/>
    <x v="475"/>
    <x v="1"/>
    <n v="93030"/>
    <x v="1"/>
    <s v="FUR-FU-10004006"/>
    <x v="0"/>
    <x v="5"/>
    <s v="Deflect-o DuraMat Lighweight, Studded, Beveled Mat for Low Pile Carpeting"/>
    <n v="127.94999999999999"/>
    <n v="3"/>
    <n v="0"/>
    <n v="21.751499999999986"/>
    <s v="NO"/>
    <n v="0"/>
    <n v="383.84999999999997"/>
    <n v="5"/>
  </r>
  <r>
    <n v="6313"/>
    <s v="CA-2017-120019"/>
    <x v="911"/>
    <d v="2017-02-21T00:00:00"/>
    <x v="1"/>
    <x v="243"/>
    <x v="243"/>
    <x v="1"/>
    <x v="0"/>
    <x v="54"/>
    <x v="29"/>
    <n v="6824"/>
    <x v="3"/>
    <s v="OFF-ST-10001932"/>
    <x v="1"/>
    <x v="4"/>
    <s v="Fellowes Staxonsteel Drawer Files"/>
    <n v="579.51"/>
    <n v="3"/>
    <n v="0"/>
    <n v="81.131400000000014"/>
    <s v="NO"/>
    <n v="0"/>
    <n v="1738.53"/>
    <n v="5"/>
  </r>
  <r>
    <n v="6314"/>
    <s v="CA-2017-120019"/>
    <x v="911"/>
    <d v="2017-02-21T00:00:00"/>
    <x v="1"/>
    <x v="243"/>
    <x v="243"/>
    <x v="1"/>
    <x v="0"/>
    <x v="54"/>
    <x v="29"/>
    <n v="6824"/>
    <x v="3"/>
    <s v="TEC-PH-10000923"/>
    <x v="2"/>
    <x v="7"/>
    <s v="Belkin SportFit Armband For iPhone 5s/5c, Fuchsia"/>
    <n v="14.99"/>
    <n v="1"/>
    <n v="0"/>
    <n v="7.3451000000000004"/>
    <s v="NO"/>
    <n v="0"/>
    <n v="14.99"/>
    <n v="5"/>
  </r>
  <r>
    <n v="6315"/>
    <s v="CA-2014-100762"/>
    <x v="156"/>
    <d v="2014-11-29T00:00:00"/>
    <x v="1"/>
    <x v="243"/>
    <x v="243"/>
    <x v="1"/>
    <x v="0"/>
    <x v="25"/>
    <x v="12"/>
    <n v="49201"/>
    <x v="2"/>
    <s v="OFF-AR-10000380"/>
    <x v="1"/>
    <x v="6"/>
    <s v="Hunt PowerHouse Electric Pencil Sharpener, Blue"/>
    <n v="151.91999999999999"/>
    <n v="4"/>
    <n v="0"/>
    <n v="45.575999999999979"/>
    <s v="Yes"/>
    <n v="0"/>
    <n v="607.67999999999995"/>
    <n v="5"/>
  </r>
  <r>
    <n v="6316"/>
    <s v="CA-2014-100762"/>
    <x v="156"/>
    <d v="2014-11-29T00:00:00"/>
    <x v="1"/>
    <x v="243"/>
    <x v="243"/>
    <x v="1"/>
    <x v="0"/>
    <x v="25"/>
    <x v="12"/>
    <n v="49201"/>
    <x v="2"/>
    <s v="OFF-LA-10003930"/>
    <x v="1"/>
    <x v="2"/>
    <s v="Dot Matrix Printer Tape Reel Labels, White, 5000/Box"/>
    <n v="196.62"/>
    <n v="2"/>
    <n v="0"/>
    <n v="96.343800000000002"/>
    <s v="Yes"/>
    <n v="0"/>
    <n v="393.24"/>
    <n v="5"/>
  </r>
  <r>
    <n v="6317"/>
    <s v="CA-2014-100762"/>
    <x v="156"/>
    <d v="2014-11-29T00:00:00"/>
    <x v="1"/>
    <x v="243"/>
    <x v="243"/>
    <x v="1"/>
    <x v="0"/>
    <x v="25"/>
    <x v="12"/>
    <n v="49201"/>
    <x v="2"/>
    <s v="OFF-PA-10001815"/>
    <x v="1"/>
    <x v="10"/>
    <s v="Xerox 1885"/>
    <n v="144.12"/>
    <n v="3"/>
    <n v="0"/>
    <n v="69.177599999999984"/>
    <s v="Yes"/>
    <n v="0"/>
    <n v="432.36"/>
    <n v="5"/>
  </r>
  <r>
    <n v="6318"/>
    <s v="CA-2014-100762"/>
    <x v="156"/>
    <d v="2014-11-29T00:00:00"/>
    <x v="1"/>
    <x v="243"/>
    <x v="243"/>
    <x v="1"/>
    <x v="0"/>
    <x v="25"/>
    <x v="12"/>
    <n v="49201"/>
    <x v="2"/>
    <s v="OFF-PA-10004082"/>
    <x v="1"/>
    <x v="10"/>
    <s v="Adams Telephone Message Book w/Frequently-Called Numbers Space, 400 Messages per Book"/>
    <n v="15.96"/>
    <n v="2"/>
    <n v="0"/>
    <n v="7.98"/>
    <s v="Yes"/>
    <n v="0"/>
    <n v="31.92"/>
    <n v="5"/>
  </r>
  <r>
    <n v="6319"/>
    <s v="CA-2017-161459"/>
    <x v="920"/>
    <d v="2017-11-29T00:00:00"/>
    <x v="0"/>
    <x v="494"/>
    <x v="494"/>
    <x v="1"/>
    <x v="0"/>
    <x v="229"/>
    <x v="1"/>
    <n v="92677"/>
    <x v="1"/>
    <s v="TEC-PH-10004071"/>
    <x v="2"/>
    <x v="7"/>
    <s v="PayAnywhere Card Reader"/>
    <n v="39.960000000000008"/>
    <n v="5"/>
    <n v="0.2"/>
    <n v="3.4964999999999993"/>
    <s v="Yes"/>
    <n v="39.960000000000008"/>
    <n v="159.84000000000003"/>
    <n v="4"/>
  </r>
  <r>
    <n v="6320"/>
    <s v="CA-2017-161459"/>
    <x v="920"/>
    <d v="2017-11-29T00:00:00"/>
    <x v="0"/>
    <x v="494"/>
    <x v="494"/>
    <x v="1"/>
    <x v="0"/>
    <x v="229"/>
    <x v="1"/>
    <n v="92677"/>
    <x v="1"/>
    <s v="OFF-PA-10002377"/>
    <x v="1"/>
    <x v="10"/>
    <s v="Adams Telephone Message Book W/Dividers/Space For Phone Numbers, 5 1/4&quot;X8 1/2&quot;, 200/Messages"/>
    <n v="34.08"/>
    <n v="6"/>
    <n v="0"/>
    <n v="15.335999999999999"/>
    <s v="Yes"/>
    <n v="0"/>
    <n v="204.48"/>
    <n v="4"/>
  </r>
  <r>
    <n v="6321"/>
    <s v="CA-2017-160017"/>
    <x v="394"/>
    <d v="2017-10-02T00:00:00"/>
    <x v="1"/>
    <x v="133"/>
    <x v="133"/>
    <x v="1"/>
    <x v="0"/>
    <x v="108"/>
    <x v="2"/>
    <n v="32216"/>
    <x v="0"/>
    <s v="OFF-PA-10001800"/>
    <x v="1"/>
    <x v="10"/>
    <s v="Xerox 220"/>
    <n v="10.368000000000002"/>
    <n v="2"/>
    <n v="0.2"/>
    <n v="3.6288"/>
    <s v="NO"/>
    <n v="4.1472000000000007"/>
    <n v="16.588800000000003"/>
    <n v="4"/>
  </r>
  <r>
    <n v="6322"/>
    <s v="CA-2014-123316"/>
    <x v="303"/>
    <d v="2014-10-17T00:00:00"/>
    <x v="1"/>
    <x v="259"/>
    <x v="259"/>
    <x v="1"/>
    <x v="0"/>
    <x v="145"/>
    <x v="15"/>
    <n v="10550"/>
    <x v="3"/>
    <s v="OFF-BI-10002764"/>
    <x v="1"/>
    <x v="8"/>
    <s v="Recycled Pressboard Report Cover with Reinforced Top Hinge"/>
    <n v="7.7520000000000007"/>
    <n v="3"/>
    <n v="0.2"/>
    <n v="2.8100999999999998"/>
    <s v="NO"/>
    <n v="4.6512000000000002"/>
    <n v="18.604800000000001"/>
    <n v="4"/>
  </r>
  <r>
    <n v="6323"/>
    <s v="CA-2014-141299"/>
    <x v="561"/>
    <d v="2014-06-07T00:00:00"/>
    <x v="0"/>
    <x v="176"/>
    <x v="176"/>
    <x v="2"/>
    <x v="0"/>
    <x v="297"/>
    <x v="12"/>
    <n v="48640"/>
    <x v="2"/>
    <s v="OFF-EN-10004459"/>
    <x v="1"/>
    <x v="12"/>
    <s v="Security-Tint Envelopes"/>
    <n v="15.28"/>
    <n v="2"/>
    <n v="0"/>
    <n v="7.4871999999999996"/>
    <s v="NO"/>
    <n v="0"/>
    <n v="30.56"/>
    <n v="4"/>
  </r>
  <r>
    <n v="6324"/>
    <s v="CA-2014-104402"/>
    <x v="1103"/>
    <d v="2014-06-23T00:00:00"/>
    <x v="1"/>
    <x v="551"/>
    <x v="551"/>
    <x v="0"/>
    <x v="0"/>
    <x v="46"/>
    <x v="13"/>
    <n v="19711"/>
    <x v="3"/>
    <s v="TEC-MA-10000423"/>
    <x v="2"/>
    <x v="15"/>
    <s v="Texas Instruments TI-34 Scientific Calculator"/>
    <n v="65.97"/>
    <n v="3"/>
    <n v="0"/>
    <n v="31.005899999999997"/>
    <s v="NO"/>
    <n v="0"/>
    <n v="197.91"/>
    <n v="6"/>
  </r>
  <r>
    <n v="6325"/>
    <s v="CA-2015-110289"/>
    <x v="1104"/>
    <d v="2015-11-02T00:00:00"/>
    <x v="1"/>
    <x v="240"/>
    <x v="240"/>
    <x v="1"/>
    <x v="0"/>
    <x v="8"/>
    <x v="1"/>
    <n v="94109"/>
    <x v="1"/>
    <s v="OFF-PA-10002986"/>
    <x v="1"/>
    <x v="10"/>
    <s v="Xerox 1898"/>
    <n v="33.4"/>
    <n v="5"/>
    <n v="0"/>
    <n v="16.032"/>
    <s v="NO"/>
    <n v="0"/>
    <n v="167"/>
    <n v="4"/>
  </r>
  <r>
    <n v="6326"/>
    <s v="CA-2015-110289"/>
    <x v="1104"/>
    <d v="2015-11-02T00:00:00"/>
    <x v="1"/>
    <x v="240"/>
    <x v="240"/>
    <x v="1"/>
    <x v="0"/>
    <x v="8"/>
    <x v="1"/>
    <n v="94109"/>
    <x v="1"/>
    <s v="OFF-EN-10001434"/>
    <x v="1"/>
    <x v="12"/>
    <s v="Strathmore #10 Envelopes, Ultimate White"/>
    <n v="210.84"/>
    <n v="4"/>
    <n v="0"/>
    <n v="103.3116"/>
    <s v="NO"/>
    <n v="0"/>
    <n v="843.36"/>
    <n v="4"/>
  </r>
  <r>
    <n v="6327"/>
    <s v="CA-2014-167927"/>
    <x v="407"/>
    <d v="2014-01-26T00:00:00"/>
    <x v="1"/>
    <x v="190"/>
    <x v="190"/>
    <x v="0"/>
    <x v="0"/>
    <x v="17"/>
    <x v="12"/>
    <n v="48185"/>
    <x v="2"/>
    <s v="OFF-ST-10000760"/>
    <x v="1"/>
    <x v="4"/>
    <s v="Eldon Fold 'N Roll Cart System"/>
    <n v="13.98"/>
    <n v="1"/>
    <n v="0"/>
    <n v="4.0541999999999998"/>
    <s v="NO"/>
    <n v="0"/>
    <n v="13.98"/>
    <n v="6"/>
  </r>
  <r>
    <n v="6328"/>
    <s v="CA-2014-167927"/>
    <x v="407"/>
    <d v="2014-01-26T00:00:00"/>
    <x v="1"/>
    <x v="190"/>
    <x v="190"/>
    <x v="0"/>
    <x v="0"/>
    <x v="17"/>
    <x v="12"/>
    <n v="48185"/>
    <x v="2"/>
    <s v="FUR-FU-10002918"/>
    <x v="0"/>
    <x v="5"/>
    <s v="Eldon ClusterMat Chair Mat with Cordless Antistatic Protection"/>
    <n v="272.94"/>
    <n v="3"/>
    <n v="0"/>
    <n v="30.023400000000009"/>
    <s v="NO"/>
    <n v="0"/>
    <n v="818.81999999999994"/>
    <n v="6"/>
  </r>
  <r>
    <n v="6329"/>
    <s v="CA-2014-167927"/>
    <x v="407"/>
    <d v="2014-01-26T00:00:00"/>
    <x v="1"/>
    <x v="190"/>
    <x v="190"/>
    <x v="0"/>
    <x v="0"/>
    <x v="17"/>
    <x v="12"/>
    <n v="48185"/>
    <x v="2"/>
    <s v="OFF-BI-10000605"/>
    <x v="1"/>
    <x v="8"/>
    <s v="Acco Pressboard Covers with Storage Hooks, 9 1/2&quot; x 11&quot;, Executive Red"/>
    <n v="19.05"/>
    <n v="5"/>
    <n v="0"/>
    <n v="8.9534999999999982"/>
    <s v="NO"/>
    <n v="0"/>
    <n v="95.25"/>
    <n v="6"/>
  </r>
  <r>
    <n v="6330"/>
    <s v="CA-2014-167927"/>
    <x v="407"/>
    <d v="2014-01-26T00:00:00"/>
    <x v="1"/>
    <x v="190"/>
    <x v="190"/>
    <x v="0"/>
    <x v="0"/>
    <x v="17"/>
    <x v="12"/>
    <n v="48185"/>
    <x v="2"/>
    <s v="OFF-AP-10002311"/>
    <x v="1"/>
    <x v="9"/>
    <s v="Holmes Replacement Filter for HEPA Air Cleaner, Very Large Room, HEPA Filter"/>
    <n v="247.71600000000001"/>
    <n v="4"/>
    <n v="0.1"/>
    <n v="93.581600000000009"/>
    <s v="NO"/>
    <n v="99.086400000000012"/>
    <n v="891.77760000000001"/>
    <n v="6"/>
  </r>
  <r>
    <n v="6331"/>
    <s v="CA-2014-167927"/>
    <x v="407"/>
    <d v="2014-01-26T00:00:00"/>
    <x v="1"/>
    <x v="190"/>
    <x v="190"/>
    <x v="0"/>
    <x v="0"/>
    <x v="17"/>
    <x v="12"/>
    <n v="48185"/>
    <x v="2"/>
    <s v="OFF-ST-10003123"/>
    <x v="1"/>
    <x v="4"/>
    <s v="Fellowes Bases and Tops For Staxonsteel/High-Stak Systems"/>
    <n v="66.58"/>
    <n v="2"/>
    <n v="0"/>
    <n v="15.979199999999999"/>
    <s v="NO"/>
    <n v="0"/>
    <n v="133.16"/>
    <n v="6"/>
  </r>
  <r>
    <n v="6332"/>
    <s v="CA-2014-167927"/>
    <x v="407"/>
    <d v="2014-01-26T00:00:00"/>
    <x v="1"/>
    <x v="190"/>
    <x v="190"/>
    <x v="0"/>
    <x v="0"/>
    <x v="17"/>
    <x v="12"/>
    <n v="48185"/>
    <x v="2"/>
    <s v="OFF-AR-10004456"/>
    <x v="1"/>
    <x v="6"/>
    <s v="Panasonic KP-4ABK Battery-Operated Pencil Sharpener"/>
    <n v="43.92"/>
    <n v="3"/>
    <n v="0"/>
    <n v="12.736799999999999"/>
    <s v="NO"/>
    <n v="0"/>
    <n v="131.76"/>
    <n v="6"/>
  </r>
  <r>
    <n v="6333"/>
    <s v="CA-2014-167927"/>
    <x v="407"/>
    <d v="2014-01-26T00:00:00"/>
    <x v="1"/>
    <x v="190"/>
    <x v="190"/>
    <x v="0"/>
    <x v="0"/>
    <x v="17"/>
    <x v="12"/>
    <n v="48185"/>
    <x v="2"/>
    <s v="FUR-FU-10002268"/>
    <x v="0"/>
    <x v="5"/>
    <s v="Ultra Door Push Plate"/>
    <n v="14.73"/>
    <n v="3"/>
    <n v="0"/>
    <n v="4.8608999999999991"/>
    <s v="NO"/>
    <n v="0"/>
    <n v="44.19"/>
    <n v="6"/>
  </r>
  <r>
    <n v="6334"/>
    <s v="CA-2014-167927"/>
    <x v="407"/>
    <d v="2014-01-26T00:00:00"/>
    <x v="1"/>
    <x v="190"/>
    <x v="190"/>
    <x v="0"/>
    <x v="0"/>
    <x v="17"/>
    <x v="12"/>
    <n v="48185"/>
    <x v="2"/>
    <s v="OFF-BI-10004364"/>
    <x v="1"/>
    <x v="8"/>
    <s v="Storex Dura Pro Binders"/>
    <n v="29.700000000000003"/>
    <n v="5"/>
    <n v="0"/>
    <n v="13.365"/>
    <s v="NO"/>
    <n v="0"/>
    <n v="148.5"/>
    <n v="6"/>
  </r>
  <r>
    <n v="6335"/>
    <s v="CA-2014-133305"/>
    <x v="384"/>
    <d v="2014-07-15T00:00:00"/>
    <x v="1"/>
    <x v="708"/>
    <x v="708"/>
    <x v="0"/>
    <x v="0"/>
    <x v="20"/>
    <x v="15"/>
    <n v="10011"/>
    <x v="3"/>
    <s v="OFF-PA-10001970"/>
    <x v="1"/>
    <x v="10"/>
    <s v="Xerox 1881"/>
    <n v="49.12"/>
    <n v="4"/>
    <n v="0"/>
    <n v="23.086399999999998"/>
    <s v="NO"/>
    <n v="0"/>
    <n v="196.48"/>
    <n v="4"/>
  </r>
  <r>
    <n v="6336"/>
    <s v="CA-2014-133305"/>
    <x v="384"/>
    <d v="2014-07-15T00:00:00"/>
    <x v="1"/>
    <x v="708"/>
    <x v="708"/>
    <x v="0"/>
    <x v="0"/>
    <x v="20"/>
    <x v="15"/>
    <n v="10011"/>
    <x v="3"/>
    <s v="OFF-BI-10002954"/>
    <x v="1"/>
    <x v="8"/>
    <s v="Newell 3-Hole Punched Plastic Slotted Magazine Holders for Binders"/>
    <n v="18.28"/>
    <n v="5"/>
    <n v="0.2"/>
    <n v="6.3979999999999997"/>
    <s v="NO"/>
    <n v="18.28"/>
    <n v="73.12"/>
    <n v="4"/>
  </r>
  <r>
    <n v="6337"/>
    <s v="CA-2016-165995"/>
    <x v="133"/>
    <d v="2016-09-06T00:00:00"/>
    <x v="1"/>
    <x v="696"/>
    <x v="696"/>
    <x v="0"/>
    <x v="0"/>
    <x v="1"/>
    <x v="1"/>
    <n v="90008"/>
    <x v="1"/>
    <s v="FUR-FU-10000672"/>
    <x v="0"/>
    <x v="5"/>
    <s v="Executive Impressions 10&quot; Spectator Wall Clock"/>
    <n v="47.04"/>
    <n v="4"/>
    <n v="0"/>
    <n v="15.993599999999997"/>
    <s v="NO"/>
    <n v="0"/>
    <n v="188.16"/>
    <n v="7"/>
  </r>
  <r>
    <n v="6338"/>
    <s v="CA-2016-165995"/>
    <x v="133"/>
    <d v="2016-09-06T00:00:00"/>
    <x v="1"/>
    <x v="696"/>
    <x v="696"/>
    <x v="0"/>
    <x v="0"/>
    <x v="1"/>
    <x v="1"/>
    <n v="90008"/>
    <x v="1"/>
    <s v="TEC-PH-10004908"/>
    <x v="2"/>
    <x v="7"/>
    <s v="Panasonic KX TS3282W Corded phone"/>
    <n v="339.96000000000004"/>
    <n v="5"/>
    <n v="0.2"/>
    <n v="42.494999999999948"/>
    <s v="NO"/>
    <n v="339.96000000000004"/>
    <n v="1359.8400000000001"/>
    <n v="7"/>
  </r>
  <r>
    <n v="6339"/>
    <s v="CA-2017-143112"/>
    <x v="361"/>
    <d v="2017-10-09T00:00:00"/>
    <x v="1"/>
    <x v="477"/>
    <x v="477"/>
    <x v="1"/>
    <x v="0"/>
    <x v="20"/>
    <x v="15"/>
    <n v="10035"/>
    <x v="3"/>
    <s v="TEC-PH-10003095"/>
    <x v="2"/>
    <x v="7"/>
    <s v="Samsung HM1900 Bluetooth Headset"/>
    <n v="87.8"/>
    <n v="4"/>
    <n v="0"/>
    <n v="43.9"/>
    <s v="NO"/>
    <n v="0"/>
    <n v="351.2"/>
    <n v="4"/>
  </r>
  <r>
    <n v="6340"/>
    <s v="CA-2017-143112"/>
    <x v="361"/>
    <d v="2017-10-09T00:00:00"/>
    <x v="1"/>
    <x v="477"/>
    <x v="477"/>
    <x v="1"/>
    <x v="0"/>
    <x v="20"/>
    <x v="15"/>
    <n v="10035"/>
    <x v="3"/>
    <s v="FUR-CH-10002880"/>
    <x v="0"/>
    <x v="1"/>
    <s v="Global High-Back Leather Tilter, Burgundy"/>
    <n v="221.38200000000001"/>
    <n v="2"/>
    <n v="0.1"/>
    <n v="2.4597999999999871"/>
    <s v="NO"/>
    <n v="44.276400000000002"/>
    <n v="398.48759999999999"/>
    <n v="4"/>
  </r>
  <r>
    <n v="6341"/>
    <s v="CA-2017-143112"/>
    <x v="361"/>
    <d v="2017-10-09T00:00:00"/>
    <x v="1"/>
    <x v="477"/>
    <x v="477"/>
    <x v="1"/>
    <x v="0"/>
    <x v="20"/>
    <x v="15"/>
    <n v="10035"/>
    <x v="3"/>
    <s v="TEC-MA-10001047"/>
    <x v="2"/>
    <x v="15"/>
    <s v="3D Systems Cube Printer, 2nd Generation, Magenta"/>
    <n v="5199.96"/>
    <n v="4"/>
    <n v="0"/>
    <n v="1351.9895999999999"/>
    <s v="NO"/>
    <n v="0"/>
    <n v="20799.84"/>
    <n v="4"/>
  </r>
  <r>
    <n v="6342"/>
    <s v="US-2017-105830"/>
    <x v="413"/>
    <d v="2017-01-02T00:00:00"/>
    <x v="2"/>
    <x v="551"/>
    <x v="551"/>
    <x v="0"/>
    <x v="0"/>
    <x v="152"/>
    <x v="24"/>
    <n v="43130"/>
    <x v="3"/>
    <s v="OFF-ST-10002554"/>
    <x v="1"/>
    <x v="4"/>
    <s v="Tennsco Industrial Shelving"/>
    <n v="156.512"/>
    <n v="4"/>
    <n v="0.2"/>
    <n v="-35.215199999999996"/>
    <s v="NO"/>
    <n v="125.20960000000001"/>
    <n v="500.83839999999998"/>
    <n v="2"/>
  </r>
  <r>
    <n v="6343"/>
    <s v="CA-2015-146255"/>
    <x v="1105"/>
    <d v="2015-03-10T00:00:00"/>
    <x v="2"/>
    <x v="670"/>
    <x v="670"/>
    <x v="2"/>
    <x v="0"/>
    <x v="46"/>
    <x v="13"/>
    <n v="19711"/>
    <x v="3"/>
    <s v="TEC-AC-10004469"/>
    <x v="2"/>
    <x v="11"/>
    <s v="Microsoft Sculpt Comfort Mouse"/>
    <n v="119.85000000000001"/>
    <n v="3"/>
    <n v="0"/>
    <n v="52.734000000000009"/>
    <s v="Yes"/>
    <n v="0"/>
    <n v="359.55"/>
    <n v="3"/>
  </r>
  <r>
    <n v="6344"/>
    <s v="CA-2015-146255"/>
    <x v="1105"/>
    <d v="2015-03-10T00:00:00"/>
    <x v="2"/>
    <x v="670"/>
    <x v="670"/>
    <x v="2"/>
    <x v="0"/>
    <x v="46"/>
    <x v="13"/>
    <n v="19711"/>
    <x v="3"/>
    <s v="OFF-BI-10000309"/>
    <x v="1"/>
    <x v="8"/>
    <s v="GBC Twin Loop Wire Binding Elements, 9/16&quot; Spine, Black"/>
    <n v="30.44"/>
    <n v="2"/>
    <n v="0"/>
    <n v="14.9156"/>
    <s v="Yes"/>
    <n v="0"/>
    <n v="60.88"/>
    <n v="3"/>
  </r>
  <r>
    <n v="6345"/>
    <s v="CA-2015-146255"/>
    <x v="1105"/>
    <d v="2015-03-10T00:00:00"/>
    <x v="2"/>
    <x v="670"/>
    <x v="670"/>
    <x v="2"/>
    <x v="0"/>
    <x v="46"/>
    <x v="13"/>
    <n v="19711"/>
    <x v="3"/>
    <s v="OFF-BI-10001765"/>
    <x v="1"/>
    <x v="8"/>
    <s v="Wilson Jones Heavy-Duty Casebound Ring Binders with Metal Hinges"/>
    <n v="69.28"/>
    <n v="2"/>
    <n v="0"/>
    <n v="33.254399999999997"/>
    <s v="Yes"/>
    <n v="0"/>
    <n v="138.56"/>
    <n v="3"/>
  </r>
  <r>
    <n v="6346"/>
    <s v="CA-2015-146255"/>
    <x v="1105"/>
    <d v="2015-03-10T00:00:00"/>
    <x v="2"/>
    <x v="670"/>
    <x v="670"/>
    <x v="2"/>
    <x v="0"/>
    <x v="46"/>
    <x v="13"/>
    <n v="19711"/>
    <x v="3"/>
    <s v="TEC-PH-10001619"/>
    <x v="2"/>
    <x v="7"/>
    <s v="LG G3"/>
    <n v="587.97"/>
    <n v="3"/>
    <n v="0"/>
    <n v="170.51129999999998"/>
    <s v="Yes"/>
    <n v="0"/>
    <n v="1763.91"/>
    <n v="3"/>
  </r>
  <r>
    <n v="6347"/>
    <s v="CA-2017-104822"/>
    <x v="179"/>
    <d v="2017-10-20T00:00:00"/>
    <x v="3"/>
    <x v="46"/>
    <x v="46"/>
    <x v="2"/>
    <x v="0"/>
    <x v="20"/>
    <x v="15"/>
    <n v="10024"/>
    <x v="3"/>
    <s v="OFF-LA-10002034"/>
    <x v="1"/>
    <x v="2"/>
    <s v="Avery 478"/>
    <n v="24.55"/>
    <n v="5"/>
    <n v="0"/>
    <n v="12.029499999999999"/>
    <s v="NO"/>
    <n v="0"/>
    <n v="122.75"/>
    <n v="0"/>
  </r>
  <r>
    <n v="6348"/>
    <s v="CA-2015-104486"/>
    <x v="489"/>
    <d v="2015-05-06T00:00:00"/>
    <x v="1"/>
    <x v="138"/>
    <x v="138"/>
    <x v="0"/>
    <x v="0"/>
    <x v="8"/>
    <x v="1"/>
    <n v="94109"/>
    <x v="1"/>
    <s v="OFF-BI-10000309"/>
    <x v="1"/>
    <x v="8"/>
    <s v="GBC Twin Loop Wire Binding Elements, 9/16&quot; Spine, Black"/>
    <n v="12.176000000000002"/>
    <n v="1"/>
    <n v="0.2"/>
    <n v="4.4137999999999993"/>
    <s v="NO"/>
    <n v="2.4352000000000005"/>
    <n v="9.7408000000000019"/>
    <n v="5"/>
  </r>
  <r>
    <n v="6349"/>
    <s v="CA-2015-104486"/>
    <x v="489"/>
    <d v="2015-05-06T00:00:00"/>
    <x v="1"/>
    <x v="138"/>
    <x v="138"/>
    <x v="0"/>
    <x v="0"/>
    <x v="8"/>
    <x v="1"/>
    <n v="94109"/>
    <x v="1"/>
    <s v="OFF-ST-10000876"/>
    <x v="1"/>
    <x v="4"/>
    <s v="Eldon Simplefile Box Office"/>
    <n v="37.32"/>
    <n v="3"/>
    <n v="0"/>
    <n v="10.4496"/>
    <s v="NO"/>
    <n v="0"/>
    <n v="111.96000000000001"/>
    <n v="5"/>
  </r>
  <r>
    <n v="6350"/>
    <s v="CA-2015-104486"/>
    <x v="489"/>
    <d v="2015-05-06T00:00:00"/>
    <x v="1"/>
    <x v="138"/>
    <x v="138"/>
    <x v="0"/>
    <x v="0"/>
    <x v="8"/>
    <x v="1"/>
    <n v="94109"/>
    <x v="1"/>
    <s v="OFF-SU-10002573"/>
    <x v="1"/>
    <x v="14"/>
    <s v="Acme 10&quot; Easy Grip Assistive Scissors"/>
    <n v="35.06"/>
    <n v="2"/>
    <n v="0"/>
    <n v="10.517999999999997"/>
    <s v="NO"/>
    <n v="0"/>
    <n v="70.12"/>
    <n v="5"/>
  </r>
  <r>
    <n v="6351"/>
    <s v="CA-2017-161557"/>
    <x v="213"/>
    <d v="2017-09-08T00:00:00"/>
    <x v="1"/>
    <x v="151"/>
    <x v="151"/>
    <x v="0"/>
    <x v="0"/>
    <x v="61"/>
    <x v="5"/>
    <n v="75217"/>
    <x v="2"/>
    <s v="FUR-FU-10004622"/>
    <x v="0"/>
    <x v="5"/>
    <s v="Eldon Advantage Foldable Chair Mats for Low Pile Carpets"/>
    <n v="108.40000000000002"/>
    <n v="5"/>
    <n v="0.6"/>
    <n v="-105.69000000000003"/>
    <s v="Yes"/>
    <n v="325.20000000000005"/>
    <n v="216.80000000000007"/>
    <n v="5"/>
  </r>
  <r>
    <n v="6352"/>
    <s v="CA-2017-161130"/>
    <x v="132"/>
    <d v="2017-11-08T00:00:00"/>
    <x v="1"/>
    <x v="667"/>
    <x v="667"/>
    <x v="1"/>
    <x v="0"/>
    <x v="100"/>
    <x v="2"/>
    <n v="33178"/>
    <x v="0"/>
    <s v="TEC-PH-10002549"/>
    <x v="2"/>
    <x v="7"/>
    <s v="Polycom SoundPoint IP 450 VoIP phone"/>
    <n v="361.37600000000003"/>
    <n v="2"/>
    <n v="0.2"/>
    <n v="27.103200000000001"/>
    <s v="NO"/>
    <n v="144.55040000000002"/>
    <n v="578.2016000000001"/>
    <n v="5"/>
  </r>
  <r>
    <n v="6353"/>
    <s v="US-2015-161347"/>
    <x v="1023"/>
    <d v="2015-09-19T00:00:00"/>
    <x v="1"/>
    <x v="668"/>
    <x v="668"/>
    <x v="0"/>
    <x v="0"/>
    <x v="10"/>
    <x v="9"/>
    <n v="19120"/>
    <x v="3"/>
    <s v="OFF-BI-10004209"/>
    <x v="1"/>
    <x v="8"/>
    <s v="Fellowes Twister Kit, Gray/Clear, 3/pkg"/>
    <n v="2.4119999999999999"/>
    <n v="1"/>
    <n v="0.7"/>
    <n v="-2.0099999999999998"/>
    <s v="NO"/>
    <n v="1.6883999999999999"/>
    <n v="0.72360000000000002"/>
    <n v="6"/>
  </r>
  <r>
    <n v="6354"/>
    <s v="US-2015-109015"/>
    <x v="684"/>
    <d v="2015-09-12T00:00:00"/>
    <x v="1"/>
    <x v="29"/>
    <x v="29"/>
    <x v="1"/>
    <x v="0"/>
    <x v="20"/>
    <x v="15"/>
    <n v="10011"/>
    <x v="3"/>
    <s v="OFF-AP-10001962"/>
    <x v="1"/>
    <x v="9"/>
    <s v="Black &amp; Decker Filter for Double Action Dustbuster Cordless Vac BLDV7210"/>
    <n v="8.39"/>
    <n v="1"/>
    <n v="0"/>
    <n v="2.0975000000000001"/>
    <s v="NO"/>
    <n v="0"/>
    <n v="8.39"/>
    <n v="6"/>
  </r>
  <r>
    <n v="6355"/>
    <s v="US-2015-109015"/>
    <x v="684"/>
    <d v="2015-09-12T00:00:00"/>
    <x v="1"/>
    <x v="29"/>
    <x v="29"/>
    <x v="1"/>
    <x v="0"/>
    <x v="20"/>
    <x v="15"/>
    <n v="10011"/>
    <x v="3"/>
    <s v="TEC-PH-10002922"/>
    <x v="2"/>
    <x v="7"/>
    <s v="ShoreTel ShorePhone IP 230 VoIP phone"/>
    <n v="337.98"/>
    <n v="2"/>
    <n v="0"/>
    <n v="101.39399999999998"/>
    <s v="NO"/>
    <n v="0"/>
    <n v="675.96"/>
    <n v="6"/>
  </r>
  <r>
    <n v="6356"/>
    <s v="CA-2014-110611"/>
    <x v="191"/>
    <d v="2014-10-13T00:00:00"/>
    <x v="1"/>
    <x v="557"/>
    <x v="557"/>
    <x v="0"/>
    <x v="0"/>
    <x v="10"/>
    <x v="9"/>
    <n v="19120"/>
    <x v="3"/>
    <s v="OFF-ST-10000642"/>
    <x v="1"/>
    <x v="4"/>
    <s v="Tennsco Lockers, Gray"/>
    <n v="83.920000000000016"/>
    <n v="5"/>
    <n v="0.2"/>
    <n v="-13.637000000000011"/>
    <s v="NO"/>
    <n v="83.920000000000016"/>
    <n v="335.68000000000006"/>
    <n v="7"/>
  </r>
  <r>
    <n v="6357"/>
    <s v="CA-2017-139080"/>
    <x v="205"/>
    <d v="2017-01-28T00:00:00"/>
    <x v="1"/>
    <x v="294"/>
    <x v="294"/>
    <x v="1"/>
    <x v="0"/>
    <x v="4"/>
    <x v="4"/>
    <n v="98103"/>
    <x v="1"/>
    <s v="OFF-BI-10001757"/>
    <x v="1"/>
    <x v="8"/>
    <s v="Pressboard Hanging Data Binders for Unburst Sheets"/>
    <n v="19.68"/>
    <n v="5"/>
    <n v="0.2"/>
    <n v="6.8879999999999981"/>
    <s v="NO"/>
    <n v="19.680000000000003"/>
    <n v="78.72"/>
    <n v="5"/>
  </r>
  <r>
    <n v="6358"/>
    <s v="CA-2017-139080"/>
    <x v="205"/>
    <d v="2017-01-28T00:00:00"/>
    <x v="1"/>
    <x v="294"/>
    <x v="294"/>
    <x v="1"/>
    <x v="0"/>
    <x v="4"/>
    <x v="4"/>
    <n v="98103"/>
    <x v="1"/>
    <s v="OFF-PA-10004621"/>
    <x v="1"/>
    <x v="10"/>
    <s v="Xerox 212"/>
    <n v="25.92"/>
    <n v="4"/>
    <n v="0"/>
    <n v="12.441600000000001"/>
    <s v="NO"/>
    <n v="0"/>
    <n v="103.68"/>
    <n v="5"/>
  </r>
  <r>
    <n v="6359"/>
    <s v="CA-2017-139080"/>
    <x v="205"/>
    <d v="2017-01-28T00:00:00"/>
    <x v="1"/>
    <x v="294"/>
    <x v="294"/>
    <x v="1"/>
    <x v="0"/>
    <x v="4"/>
    <x v="4"/>
    <n v="98103"/>
    <x v="1"/>
    <s v="OFF-PA-10002262"/>
    <x v="1"/>
    <x v="10"/>
    <s v="Xerox 192"/>
    <n v="6.48"/>
    <n v="1"/>
    <n v="0"/>
    <n v="3.1104000000000003"/>
    <s v="NO"/>
    <n v="0"/>
    <n v="6.48"/>
    <n v="5"/>
  </r>
  <r>
    <n v="6360"/>
    <s v="CA-2017-139080"/>
    <x v="205"/>
    <d v="2017-01-28T00:00:00"/>
    <x v="1"/>
    <x v="294"/>
    <x v="294"/>
    <x v="1"/>
    <x v="0"/>
    <x v="4"/>
    <x v="4"/>
    <n v="98103"/>
    <x v="1"/>
    <s v="TEC-PH-10004100"/>
    <x v="2"/>
    <x v="7"/>
    <s v="Griffin GC17055 Auxiliary Audio Cable"/>
    <n v="86.352000000000004"/>
    <n v="6"/>
    <n v="0.2"/>
    <n v="8.6352000000000011"/>
    <s v="NO"/>
    <n v="103.62240000000003"/>
    <n v="414.48960000000005"/>
    <n v="5"/>
  </r>
  <r>
    <n v="6361"/>
    <s v="CA-2015-115693"/>
    <x v="895"/>
    <d v="2015-12-15T00:00:00"/>
    <x v="1"/>
    <x v="763"/>
    <x v="763"/>
    <x v="2"/>
    <x v="0"/>
    <x v="1"/>
    <x v="1"/>
    <n v="90032"/>
    <x v="1"/>
    <s v="OFF-AR-10003582"/>
    <x v="1"/>
    <x v="6"/>
    <s v="Boston Electric Pencil Sharpener, Model 1818, Charcoal Black"/>
    <n v="56.3"/>
    <n v="2"/>
    <n v="0"/>
    <n v="15.764000000000003"/>
    <s v="NO"/>
    <n v="0"/>
    <n v="112.6"/>
    <n v="5"/>
  </r>
  <r>
    <n v="6362"/>
    <s v="US-2014-107993"/>
    <x v="641"/>
    <d v="2014-11-30T00:00:00"/>
    <x v="1"/>
    <x v="339"/>
    <x v="339"/>
    <x v="0"/>
    <x v="0"/>
    <x v="24"/>
    <x v="21"/>
    <n v="97477"/>
    <x v="1"/>
    <s v="OFF-AR-10003179"/>
    <x v="1"/>
    <x v="6"/>
    <s v="Dixon Ticonderoga Core-Lock Colored Pencils"/>
    <n v="51.016000000000005"/>
    <n v="7"/>
    <n v="0.2"/>
    <n v="8.2900999999999954"/>
    <s v="NO"/>
    <n v="71.42240000000001"/>
    <n v="285.68960000000004"/>
    <n v="5"/>
  </r>
  <r>
    <n v="6363"/>
    <s v="CA-2017-110443"/>
    <x v="610"/>
    <d v="2017-11-25T00:00:00"/>
    <x v="1"/>
    <x v="237"/>
    <x v="237"/>
    <x v="0"/>
    <x v="0"/>
    <x v="476"/>
    <x v="4"/>
    <n v="98059"/>
    <x v="1"/>
    <s v="OFF-BI-10001670"/>
    <x v="1"/>
    <x v="8"/>
    <s v="Vinyl Sectional Post Binders"/>
    <n v="150.80000000000001"/>
    <n v="5"/>
    <n v="0.2"/>
    <n v="56.55"/>
    <s v="NO"/>
    <n v="150.80000000000001"/>
    <n v="603.20000000000005"/>
    <n v="4"/>
  </r>
  <r>
    <n v="6364"/>
    <s v="CA-2017-110443"/>
    <x v="610"/>
    <d v="2017-11-25T00:00:00"/>
    <x v="1"/>
    <x v="237"/>
    <x v="237"/>
    <x v="0"/>
    <x v="0"/>
    <x v="476"/>
    <x v="4"/>
    <n v="98059"/>
    <x v="1"/>
    <s v="TEC-MA-10002073"/>
    <x v="2"/>
    <x v="15"/>
    <s v="3D Systems Cube Printer, 2nd Generation, White"/>
    <n v="1039.992"/>
    <n v="1"/>
    <n v="0.2"/>
    <n v="103.99920000000003"/>
    <s v="NO"/>
    <n v="207.9984"/>
    <n v="831.99360000000001"/>
    <n v="4"/>
  </r>
  <r>
    <n v="6365"/>
    <s v="CA-2017-110443"/>
    <x v="610"/>
    <d v="2017-11-25T00:00:00"/>
    <x v="1"/>
    <x v="237"/>
    <x v="237"/>
    <x v="0"/>
    <x v="0"/>
    <x v="476"/>
    <x v="4"/>
    <n v="98059"/>
    <x v="1"/>
    <s v="OFF-PA-10003797"/>
    <x v="1"/>
    <x v="10"/>
    <s v="Xerox 209"/>
    <n v="51.84"/>
    <n v="8"/>
    <n v="0"/>
    <n v="24.883200000000002"/>
    <s v="NO"/>
    <n v="0"/>
    <n v="414.72"/>
    <n v="4"/>
  </r>
  <r>
    <n v="6366"/>
    <s v="CA-2017-144848"/>
    <x v="1095"/>
    <d v="2017-04-05T00:00:00"/>
    <x v="2"/>
    <x v="284"/>
    <x v="284"/>
    <x v="2"/>
    <x v="0"/>
    <x v="20"/>
    <x v="15"/>
    <n v="10009"/>
    <x v="3"/>
    <s v="TEC-PH-10004006"/>
    <x v="2"/>
    <x v="7"/>
    <s v="Panasonic KX - TS880B Telephone"/>
    <n v="41.22"/>
    <n v="1"/>
    <n v="0"/>
    <n v="11.1294"/>
    <s v="NO"/>
    <n v="0"/>
    <n v="41.22"/>
    <n v="1"/>
  </r>
  <r>
    <n v="6367"/>
    <s v="CA-2017-144848"/>
    <x v="1095"/>
    <d v="2017-04-05T00:00:00"/>
    <x v="2"/>
    <x v="284"/>
    <x v="284"/>
    <x v="2"/>
    <x v="0"/>
    <x v="20"/>
    <x v="15"/>
    <n v="10009"/>
    <x v="3"/>
    <s v="OFF-SU-10000646"/>
    <x v="1"/>
    <x v="14"/>
    <s v="Premier Automatic Letter Opener"/>
    <n v="240.37"/>
    <n v="1"/>
    <n v="0"/>
    <n v="7.2111000000000161"/>
    <s v="NO"/>
    <n v="0"/>
    <n v="240.37"/>
    <n v="1"/>
  </r>
  <r>
    <n v="6368"/>
    <s v="CA-2017-144848"/>
    <x v="1095"/>
    <d v="2017-04-05T00:00:00"/>
    <x v="2"/>
    <x v="284"/>
    <x v="284"/>
    <x v="2"/>
    <x v="0"/>
    <x v="20"/>
    <x v="15"/>
    <n v="10009"/>
    <x v="3"/>
    <s v="TEC-PH-10002262"/>
    <x v="2"/>
    <x v="7"/>
    <s v="LG Electronics Tone+ HBS-730 Bluetooth Headset"/>
    <n v="119.02"/>
    <n v="2"/>
    <n v="0"/>
    <n v="33.325600000000009"/>
    <s v="NO"/>
    <n v="0"/>
    <n v="238.04"/>
    <n v="1"/>
  </r>
  <r>
    <n v="6369"/>
    <s v="US-2017-147998"/>
    <x v="240"/>
    <d v="2017-05-24T00:00:00"/>
    <x v="1"/>
    <x v="193"/>
    <x v="193"/>
    <x v="0"/>
    <x v="0"/>
    <x v="49"/>
    <x v="1"/>
    <n v="95123"/>
    <x v="1"/>
    <s v="OFF-BI-10002082"/>
    <x v="1"/>
    <x v="8"/>
    <s v="GBC Twin Loop Wire Binding Elements"/>
    <n v="133.12"/>
    <n v="5"/>
    <n v="0.2"/>
    <n v="49.92"/>
    <s v="Yes"/>
    <n v="133.12"/>
    <n v="532.48"/>
    <n v="5"/>
  </r>
  <r>
    <n v="6370"/>
    <s v="CA-2016-103919"/>
    <x v="339"/>
    <d v="2016-10-07T00:00:00"/>
    <x v="1"/>
    <x v="734"/>
    <x v="734"/>
    <x v="1"/>
    <x v="0"/>
    <x v="55"/>
    <x v="5"/>
    <n v="75051"/>
    <x v="2"/>
    <s v="FUR-FU-10001756"/>
    <x v="0"/>
    <x v="5"/>
    <s v="Eldon Expressions Desk Accessory, Wood Photo Frame, Mahogany"/>
    <n v="38.08"/>
    <n v="5"/>
    <n v="0.6"/>
    <n v="-29.512000000000008"/>
    <s v="NO"/>
    <n v="114.23999999999998"/>
    <n v="76.16"/>
    <n v="4"/>
  </r>
  <r>
    <n v="6371"/>
    <s v="CA-2016-113425"/>
    <x v="831"/>
    <d v="2016-11-21T00:00:00"/>
    <x v="3"/>
    <x v="451"/>
    <x v="451"/>
    <x v="2"/>
    <x v="0"/>
    <x v="20"/>
    <x v="15"/>
    <n v="10009"/>
    <x v="3"/>
    <s v="FUR-BO-10002598"/>
    <x v="0"/>
    <x v="0"/>
    <s v="Hon Metal Bookcases, Putty"/>
    <n v="113.56800000000001"/>
    <n v="2"/>
    <n v="0.2"/>
    <n v="12.776399999999988"/>
    <s v="NO"/>
    <n v="45.427200000000006"/>
    <n v="181.70880000000002"/>
    <n v="0"/>
  </r>
  <r>
    <n v="6372"/>
    <s v="CA-2017-143035"/>
    <x v="621"/>
    <d v="2017-10-05T00:00:00"/>
    <x v="0"/>
    <x v="254"/>
    <x v="254"/>
    <x v="2"/>
    <x v="0"/>
    <x v="20"/>
    <x v="15"/>
    <n v="10009"/>
    <x v="3"/>
    <s v="FUR-FU-10001934"/>
    <x v="0"/>
    <x v="5"/>
    <s v="Magnifier Swing Arm Lamp"/>
    <n v="83.92"/>
    <n v="4"/>
    <n v="0"/>
    <n v="21.819200000000002"/>
    <s v="NO"/>
    <n v="0"/>
    <n v="335.68"/>
    <n v="2"/>
  </r>
  <r>
    <n v="6373"/>
    <s v="CA-2017-143035"/>
    <x v="621"/>
    <d v="2017-10-05T00:00:00"/>
    <x v="0"/>
    <x v="254"/>
    <x v="254"/>
    <x v="2"/>
    <x v="0"/>
    <x v="20"/>
    <x v="15"/>
    <n v="10009"/>
    <x v="3"/>
    <s v="OFF-AR-10001130"/>
    <x v="1"/>
    <x v="6"/>
    <s v="Quartet Alpha White Chalk, 12/Pack"/>
    <n v="6.63"/>
    <n v="3"/>
    <n v="0"/>
    <n v="3.1160999999999999"/>
    <s v="NO"/>
    <n v="0"/>
    <n v="19.89"/>
    <n v="2"/>
  </r>
  <r>
    <n v="6374"/>
    <s v="CA-2017-143035"/>
    <x v="621"/>
    <d v="2017-10-05T00:00:00"/>
    <x v="0"/>
    <x v="254"/>
    <x v="254"/>
    <x v="2"/>
    <x v="0"/>
    <x v="20"/>
    <x v="15"/>
    <n v="10009"/>
    <x v="3"/>
    <s v="TEC-AC-10002049"/>
    <x v="2"/>
    <x v="11"/>
    <s v="Logitech G19 Programmable Gaming Keyboard"/>
    <n v="371.96999999999997"/>
    <n v="3"/>
    <n v="0"/>
    <n v="66.954599999999971"/>
    <s v="NO"/>
    <n v="0"/>
    <n v="1115.9099999999999"/>
    <n v="2"/>
  </r>
  <r>
    <n v="6375"/>
    <s v="CA-2014-107811"/>
    <x v="333"/>
    <d v="2014-05-03T00:00:00"/>
    <x v="1"/>
    <x v="156"/>
    <x v="156"/>
    <x v="1"/>
    <x v="0"/>
    <x v="26"/>
    <x v="18"/>
    <n v="38109"/>
    <x v="0"/>
    <s v="FUR-CH-10001394"/>
    <x v="0"/>
    <x v="1"/>
    <s v="Global Leather Executive Chair"/>
    <n v="561.58400000000006"/>
    <n v="2"/>
    <n v="0.2"/>
    <n v="70.197999999999922"/>
    <s v="NO"/>
    <n v="224.63360000000003"/>
    <n v="898.53440000000012"/>
    <n v="4"/>
  </r>
  <r>
    <n v="6376"/>
    <s v="CA-2014-107811"/>
    <x v="333"/>
    <d v="2014-05-03T00:00:00"/>
    <x v="1"/>
    <x v="156"/>
    <x v="156"/>
    <x v="1"/>
    <x v="0"/>
    <x v="26"/>
    <x v="18"/>
    <n v="38109"/>
    <x v="0"/>
    <s v="OFF-ST-10000798"/>
    <x v="1"/>
    <x v="4"/>
    <s v="2300 Heavy-Duty Transfer File Systems by Perma"/>
    <n v="99.920000000000016"/>
    <n v="5"/>
    <n v="0.2"/>
    <n v="-1.249000000000013"/>
    <s v="NO"/>
    <n v="99.920000000000016"/>
    <n v="399.68000000000006"/>
    <n v="4"/>
  </r>
  <r>
    <n v="6377"/>
    <s v="CA-2016-163216"/>
    <x v="877"/>
    <d v="2016-10-10T00:00:00"/>
    <x v="2"/>
    <x v="585"/>
    <x v="585"/>
    <x v="2"/>
    <x v="0"/>
    <x v="10"/>
    <x v="9"/>
    <n v="19143"/>
    <x v="3"/>
    <s v="OFF-LA-10000134"/>
    <x v="1"/>
    <x v="2"/>
    <s v="Avery 511"/>
    <n v="4.9280000000000008"/>
    <n v="2"/>
    <n v="0.2"/>
    <n v="1.7247999999999997"/>
    <s v="NO"/>
    <n v="1.9712000000000005"/>
    <n v="7.8848000000000011"/>
    <n v="3"/>
  </r>
  <r>
    <n v="6378"/>
    <s v="US-2016-116442"/>
    <x v="272"/>
    <d v="2016-12-22T00:00:00"/>
    <x v="1"/>
    <x v="546"/>
    <x v="546"/>
    <x v="0"/>
    <x v="0"/>
    <x v="1"/>
    <x v="1"/>
    <n v="90004"/>
    <x v="1"/>
    <s v="FUR-FU-10002364"/>
    <x v="0"/>
    <x v="5"/>
    <s v="Eldon Expressions Wood Desk Accessories, Oak"/>
    <n v="14.76"/>
    <n v="2"/>
    <n v="0"/>
    <n v="4.2803999999999984"/>
    <s v="NO"/>
    <n v="0"/>
    <n v="29.52"/>
    <n v="7"/>
  </r>
  <r>
    <n v="6379"/>
    <s v="CA-2017-150623"/>
    <x v="318"/>
    <d v="2017-04-14T00:00:00"/>
    <x v="1"/>
    <x v="748"/>
    <x v="748"/>
    <x v="2"/>
    <x v="0"/>
    <x v="416"/>
    <x v="29"/>
    <n v="6708"/>
    <x v="3"/>
    <s v="TEC-AC-10004571"/>
    <x v="2"/>
    <x v="11"/>
    <s v="Logitech G700s Rechargeable Gaming Mouse"/>
    <n v="99.99"/>
    <n v="1"/>
    <n v="0"/>
    <n v="41.995800000000003"/>
    <s v="NO"/>
    <n v="0"/>
    <n v="99.99"/>
    <n v="4"/>
  </r>
  <r>
    <n v="6380"/>
    <s v="CA-2017-150623"/>
    <x v="318"/>
    <d v="2017-04-14T00:00:00"/>
    <x v="1"/>
    <x v="748"/>
    <x v="748"/>
    <x v="2"/>
    <x v="0"/>
    <x v="416"/>
    <x v="29"/>
    <n v="6708"/>
    <x v="3"/>
    <s v="OFF-ST-10003692"/>
    <x v="1"/>
    <x v="4"/>
    <s v="Recycled Steel Personal File for Hanging File Folders"/>
    <n v="286.14999999999998"/>
    <n v="5"/>
    <n v="0"/>
    <n v="71.537499999999994"/>
    <s v="NO"/>
    <n v="0"/>
    <n v="1430.75"/>
    <n v="4"/>
  </r>
  <r>
    <n v="6381"/>
    <s v="US-2014-163797"/>
    <x v="918"/>
    <d v="2014-04-13T00:00:00"/>
    <x v="1"/>
    <x v="480"/>
    <x v="480"/>
    <x v="2"/>
    <x v="0"/>
    <x v="432"/>
    <x v="16"/>
    <n v="85224"/>
    <x v="1"/>
    <s v="OFF-FA-10001883"/>
    <x v="1"/>
    <x v="13"/>
    <s v="Alliance Super-Size Bands, Assorted Sizes"/>
    <n v="49.792000000000002"/>
    <n v="8"/>
    <n v="0.2"/>
    <n v="-11.825600000000001"/>
    <s v="NO"/>
    <n v="79.667200000000008"/>
    <n v="318.66880000000003"/>
    <n v="5"/>
  </r>
  <r>
    <n v="6382"/>
    <s v="CA-2016-127236"/>
    <x v="892"/>
    <d v="2016-04-02T00:00:00"/>
    <x v="1"/>
    <x v="180"/>
    <x v="180"/>
    <x v="0"/>
    <x v="0"/>
    <x v="24"/>
    <x v="24"/>
    <n v="45503"/>
    <x v="3"/>
    <s v="FUR-BO-10004015"/>
    <x v="0"/>
    <x v="0"/>
    <s v="Bush Andora Bookcase, Maple/Graphite Gray Finish"/>
    <n v="299.97499999999997"/>
    <n v="5"/>
    <n v="0.5"/>
    <n v="-167.98600000000002"/>
    <s v="NO"/>
    <n v="749.93749999999989"/>
    <n v="749.93749999999989"/>
    <n v="4"/>
  </r>
  <r>
    <n v="6383"/>
    <s v="CA-2016-127236"/>
    <x v="892"/>
    <d v="2016-04-02T00:00:00"/>
    <x v="1"/>
    <x v="180"/>
    <x v="180"/>
    <x v="0"/>
    <x v="0"/>
    <x v="24"/>
    <x v="24"/>
    <n v="45503"/>
    <x v="3"/>
    <s v="TEC-PH-10000141"/>
    <x v="2"/>
    <x v="7"/>
    <s v="Clearsounds A400"/>
    <n v="158.37599999999998"/>
    <n v="4"/>
    <n v="0.4"/>
    <n v="-36.954399999999993"/>
    <s v="NO"/>
    <n v="253.40159999999997"/>
    <n v="380.10239999999993"/>
    <n v="4"/>
  </r>
  <r>
    <n v="6384"/>
    <s v="US-2017-104661"/>
    <x v="787"/>
    <d v="2017-01-18T00:00:00"/>
    <x v="2"/>
    <x v="621"/>
    <x v="621"/>
    <x v="0"/>
    <x v="0"/>
    <x v="89"/>
    <x v="5"/>
    <n v="78745"/>
    <x v="2"/>
    <s v="OFF-BI-10001597"/>
    <x v="1"/>
    <x v="8"/>
    <s v="Wilson Jones Ledger-Size, Piano-Hinge Binder, 2&quot;, Blue"/>
    <n v="32.783999999999992"/>
    <n v="4"/>
    <n v="0.8"/>
    <n v="-52.454400000000007"/>
    <s v="NO"/>
    <n v="104.90879999999999"/>
    <n v="26.227199999999982"/>
    <n v="3"/>
  </r>
  <r>
    <n v="6385"/>
    <s v="US-2017-104661"/>
    <x v="787"/>
    <d v="2017-01-18T00:00:00"/>
    <x v="2"/>
    <x v="621"/>
    <x v="621"/>
    <x v="0"/>
    <x v="0"/>
    <x v="89"/>
    <x v="5"/>
    <n v="78745"/>
    <x v="2"/>
    <s v="TEC-AC-10003628"/>
    <x v="2"/>
    <x v="11"/>
    <s v="Logitech 910-002974 M325 Wireless Mouse for Web Scrolling"/>
    <n v="47.984000000000002"/>
    <n v="2"/>
    <n v="0.2"/>
    <n v="14.395200000000004"/>
    <s v="NO"/>
    <n v="19.193600000000004"/>
    <n v="76.7744"/>
    <n v="3"/>
  </r>
  <r>
    <n v="6386"/>
    <s v="US-2017-104661"/>
    <x v="787"/>
    <d v="2017-01-18T00:00:00"/>
    <x v="2"/>
    <x v="621"/>
    <x v="621"/>
    <x v="0"/>
    <x v="0"/>
    <x v="89"/>
    <x v="5"/>
    <n v="78745"/>
    <x v="2"/>
    <s v="TEC-AC-10002331"/>
    <x v="2"/>
    <x v="11"/>
    <s v="Maxell 74 Minute CDR, 10/Pack"/>
    <n v="62.591999999999999"/>
    <n v="8"/>
    <n v="0.2"/>
    <n v="13.300799999999999"/>
    <s v="NO"/>
    <n v="100.1472"/>
    <n v="400.58879999999999"/>
    <n v="3"/>
  </r>
  <r>
    <n v="6387"/>
    <s v="US-2017-104661"/>
    <x v="787"/>
    <d v="2017-01-18T00:00:00"/>
    <x v="2"/>
    <x v="621"/>
    <x v="621"/>
    <x v="0"/>
    <x v="0"/>
    <x v="89"/>
    <x v="5"/>
    <n v="78745"/>
    <x v="2"/>
    <s v="OFF-BI-10001098"/>
    <x v="1"/>
    <x v="8"/>
    <s v="Acco D-Ring Binder w/DublLock"/>
    <n v="4.2759999999999989"/>
    <n v="1"/>
    <n v="0.8"/>
    <n v="-6.6278000000000006"/>
    <s v="NO"/>
    <n v="3.4207999999999994"/>
    <n v="0.85519999999999952"/>
    <n v="3"/>
  </r>
  <r>
    <n v="6388"/>
    <s v="CA-2014-134103"/>
    <x v="1106"/>
    <d v="2014-02-04T00:00:00"/>
    <x v="1"/>
    <x v="160"/>
    <x v="160"/>
    <x v="0"/>
    <x v="0"/>
    <x v="66"/>
    <x v="12"/>
    <n v="48234"/>
    <x v="2"/>
    <s v="OFF-PA-10001204"/>
    <x v="1"/>
    <x v="10"/>
    <s v="Xerox 1972"/>
    <n v="10.56"/>
    <n v="2"/>
    <n v="0"/>
    <n v="4.7519999999999998"/>
    <s v="NO"/>
    <n v="0"/>
    <n v="21.12"/>
    <n v="5"/>
  </r>
  <r>
    <n v="6389"/>
    <s v="CA-2014-134103"/>
    <x v="1106"/>
    <d v="2014-02-04T00:00:00"/>
    <x v="1"/>
    <x v="160"/>
    <x v="160"/>
    <x v="0"/>
    <x v="0"/>
    <x v="66"/>
    <x v="12"/>
    <n v="48234"/>
    <x v="2"/>
    <s v="OFF-ST-10000991"/>
    <x v="1"/>
    <x v="4"/>
    <s v="Space Solutions HD Industrial Steel Shelving."/>
    <n v="229.94"/>
    <n v="2"/>
    <n v="0"/>
    <n v="6.8982000000000028"/>
    <s v="NO"/>
    <n v="0"/>
    <n v="459.88"/>
    <n v="5"/>
  </r>
  <r>
    <n v="6390"/>
    <s v="CA-2015-147529"/>
    <x v="1107"/>
    <d v="2015-02-11T00:00:00"/>
    <x v="1"/>
    <x v="460"/>
    <x v="460"/>
    <x v="1"/>
    <x v="0"/>
    <x v="24"/>
    <x v="17"/>
    <n v="22153"/>
    <x v="0"/>
    <s v="OFF-EN-10000056"/>
    <x v="1"/>
    <x v="12"/>
    <s v="Cameo Buff Policy Envelopes"/>
    <n v="311.14999999999998"/>
    <n v="5"/>
    <n v="0"/>
    <n v="146.24049999999997"/>
    <s v="NO"/>
    <n v="0"/>
    <n v="1555.75"/>
    <n v="4"/>
  </r>
  <r>
    <n v="6391"/>
    <s v="CA-2015-147529"/>
    <x v="1107"/>
    <d v="2015-02-11T00:00:00"/>
    <x v="1"/>
    <x v="460"/>
    <x v="460"/>
    <x v="1"/>
    <x v="0"/>
    <x v="24"/>
    <x v="17"/>
    <n v="22153"/>
    <x v="0"/>
    <s v="OFF-PA-10003349"/>
    <x v="1"/>
    <x v="10"/>
    <s v="Xerox 1957"/>
    <n v="12.96"/>
    <n v="2"/>
    <n v="0"/>
    <n v="6.3504000000000005"/>
    <s v="NO"/>
    <n v="0"/>
    <n v="25.92"/>
    <n v="4"/>
  </r>
  <r>
    <n v="6392"/>
    <s v="CA-2016-129126"/>
    <x v="882"/>
    <d v="2016-12-19T00:00:00"/>
    <x v="1"/>
    <x v="7"/>
    <x v="7"/>
    <x v="0"/>
    <x v="0"/>
    <x v="20"/>
    <x v="15"/>
    <n v="10011"/>
    <x v="3"/>
    <s v="OFF-PA-10001471"/>
    <x v="1"/>
    <x v="10"/>
    <s v="Strathmore Photo Frame Cards"/>
    <n v="14.62"/>
    <n v="2"/>
    <n v="0"/>
    <n v="6.7251999999999992"/>
    <s v="NO"/>
    <n v="0"/>
    <n v="29.24"/>
    <n v="5"/>
  </r>
  <r>
    <n v="6393"/>
    <s v="CA-2016-129126"/>
    <x v="882"/>
    <d v="2016-12-19T00:00:00"/>
    <x v="1"/>
    <x v="7"/>
    <x v="7"/>
    <x v="0"/>
    <x v="0"/>
    <x v="20"/>
    <x v="15"/>
    <n v="10011"/>
    <x v="3"/>
    <s v="OFF-LA-10003190"/>
    <x v="1"/>
    <x v="2"/>
    <s v="Avery 474"/>
    <n v="5.76"/>
    <n v="2"/>
    <n v="0"/>
    <n v="2.8224"/>
    <s v="NO"/>
    <n v="0"/>
    <n v="11.52"/>
    <n v="5"/>
  </r>
  <r>
    <n v="6394"/>
    <s v="CA-2016-129126"/>
    <x v="882"/>
    <d v="2016-12-19T00:00:00"/>
    <x v="1"/>
    <x v="7"/>
    <x v="7"/>
    <x v="0"/>
    <x v="0"/>
    <x v="20"/>
    <x v="15"/>
    <n v="10011"/>
    <x v="3"/>
    <s v="OFF-FA-10000621"/>
    <x v="1"/>
    <x v="13"/>
    <s v="OIC Colored Binder Clips, Assorted Sizes"/>
    <n v="21.48"/>
    <n v="6"/>
    <n v="0"/>
    <n v="10.5252"/>
    <s v="NO"/>
    <n v="0"/>
    <n v="128.88"/>
    <n v="5"/>
  </r>
  <r>
    <n v="6395"/>
    <s v="CA-2016-129126"/>
    <x v="882"/>
    <d v="2016-12-19T00:00:00"/>
    <x v="1"/>
    <x v="7"/>
    <x v="7"/>
    <x v="0"/>
    <x v="0"/>
    <x v="20"/>
    <x v="15"/>
    <n v="10011"/>
    <x v="3"/>
    <s v="FUR-FU-10002937"/>
    <x v="0"/>
    <x v="5"/>
    <s v="GE 48&quot; Fluorescent Tube, Cool White Energy Saver, 34 Watts, 30/Box"/>
    <n v="396.92"/>
    <n v="4"/>
    <n v="0"/>
    <n v="198.46"/>
    <s v="NO"/>
    <n v="0"/>
    <n v="1587.68"/>
    <n v="5"/>
  </r>
  <r>
    <n v="6396"/>
    <s v="CA-2016-129126"/>
    <x v="882"/>
    <d v="2016-12-19T00:00:00"/>
    <x v="1"/>
    <x v="7"/>
    <x v="7"/>
    <x v="0"/>
    <x v="0"/>
    <x v="20"/>
    <x v="15"/>
    <n v="10011"/>
    <x v="3"/>
    <s v="OFF-ST-10004507"/>
    <x v="1"/>
    <x v="4"/>
    <s v="Advantus Rolling Storage Box"/>
    <n v="17.149999999999999"/>
    <n v="1"/>
    <n v="0"/>
    <n v="4.6304999999999996"/>
    <s v="NO"/>
    <n v="0"/>
    <n v="17.149999999999999"/>
    <n v="5"/>
  </r>
  <r>
    <n v="6397"/>
    <s v="CA-2016-129126"/>
    <x v="882"/>
    <d v="2016-12-19T00:00:00"/>
    <x v="1"/>
    <x v="7"/>
    <x v="7"/>
    <x v="0"/>
    <x v="0"/>
    <x v="20"/>
    <x v="15"/>
    <n v="10011"/>
    <x v="3"/>
    <s v="OFF-BI-10000279"/>
    <x v="1"/>
    <x v="8"/>
    <s v="Acco Recycled 2&quot; Capacity Laser Printer Hanging Data Binders"/>
    <n v="23.12"/>
    <n v="2"/>
    <n v="0.2"/>
    <n v="7.8029999999999982"/>
    <s v="NO"/>
    <n v="9.2480000000000011"/>
    <n v="36.992000000000004"/>
    <n v="5"/>
  </r>
  <r>
    <n v="6398"/>
    <s v="CA-2017-131632"/>
    <x v="1108"/>
    <d v="2017-11-04T00:00:00"/>
    <x v="1"/>
    <x v="571"/>
    <x v="571"/>
    <x v="2"/>
    <x v="0"/>
    <x v="61"/>
    <x v="5"/>
    <n v="75217"/>
    <x v="2"/>
    <s v="OFF-AR-10003651"/>
    <x v="1"/>
    <x v="6"/>
    <s v="Newell 350"/>
    <n v="5.2480000000000002"/>
    <n v="2"/>
    <n v="0.2"/>
    <n v="0.59039999999999915"/>
    <s v="NO"/>
    <n v="2.0992000000000002"/>
    <n v="8.3968000000000007"/>
    <n v="4"/>
  </r>
  <r>
    <n v="6399"/>
    <s v="CA-2017-151981"/>
    <x v="634"/>
    <d v="2017-08-12T00:00:00"/>
    <x v="1"/>
    <x v="39"/>
    <x v="39"/>
    <x v="2"/>
    <x v="0"/>
    <x v="3"/>
    <x v="38"/>
    <n v="3301"/>
    <x v="3"/>
    <s v="TEC-PH-10003601"/>
    <x v="2"/>
    <x v="7"/>
    <s v="Ativa D5772 2-Line 5.8GHz Digital Expandable Corded/Cordless Phone System with Answering &amp; Caller ID/Call Waiting, Black/Silver"/>
    <n v="824.95"/>
    <n v="5"/>
    <n v="0"/>
    <n v="247.48499999999993"/>
    <s v="NO"/>
    <n v="0"/>
    <n v="4124.75"/>
    <n v="6"/>
  </r>
  <r>
    <n v="6400"/>
    <s v="CA-2017-151981"/>
    <x v="634"/>
    <d v="2017-08-12T00:00:00"/>
    <x v="1"/>
    <x v="39"/>
    <x v="39"/>
    <x v="2"/>
    <x v="0"/>
    <x v="3"/>
    <x v="38"/>
    <n v="3301"/>
    <x v="3"/>
    <s v="OFF-LA-10002195"/>
    <x v="1"/>
    <x v="2"/>
    <s v="Avery 481"/>
    <n v="24.64"/>
    <n v="8"/>
    <n v="0"/>
    <n v="11.827199999999999"/>
    <s v="NO"/>
    <n v="0"/>
    <n v="197.12"/>
    <n v="6"/>
  </r>
  <r>
    <n v="6401"/>
    <s v="CA-2017-151981"/>
    <x v="634"/>
    <d v="2017-08-12T00:00:00"/>
    <x v="1"/>
    <x v="39"/>
    <x v="39"/>
    <x v="2"/>
    <x v="0"/>
    <x v="3"/>
    <x v="38"/>
    <n v="3301"/>
    <x v="3"/>
    <s v="OFF-AR-10000380"/>
    <x v="1"/>
    <x v="6"/>
    <s v="Hunt PowerHouse Electric Pencil Sharpener, Blue"/>
    <n v="227.88"/>
    <n v="6"/>
    <n v="0"/>
    <n v="68.363999999999976"/>
    <s v="NO"/>
    <n v="0"/>
    <n v="1367.28"/>
    <n v="6"/>
  </r>
  <r>
    <n v="6402"/>
    <s v="CA-2017-125472"/>
    <x v="1109"/>
    <d v="2017-05-31T00:00:00"/>
    <x v="2"/>
    <x v="232"/>
    <x v="232"/>
    <x v="0"/>
    <x v="0"/>
    <x v="240"/>
    <x v="28"/>
    <n v="70506"/>
    <x v="0"/>
    <s v="FUR-BO-10000330"/>
    <x v="0"/>
    <x v="0"/>
    <s v="Sauder Camden County Barrister Bookcase, Planked Cherry Finish"/>
    <n v="241.96"/>
    <n v="2"/>
    <n v="0"/>
    <n v="33.874400000000009"/>
    <s v="NO"/>
    <n v="0"/>
    <n v="483.92"/>
    <n v="1"/>
  </r>
  <r>
    <n v="6403"/>
    <s v="CA-2017-125472"/>
    <x v="1109"/>
    <d v="2017-05-31T00:00:00"/>
    <x v="2"/>
    <x v="232"/>
    <x v="232"/>
    <x v="0"/>
    <x v="0"/>
    <x v="240"/>
    <x v="28"/>
    <n v="70506"/>
    <x v="0"/>
    <s v="OFF-BI-10000591"/>
    <x v="1"/>
    <x v="8"/>
    <s v="Avery Binder Labels"/>
    <n v="3.89"/>
    <n v="1"/>
    <n v="0"/>
    <n v="1.8672"/>
    <s v="NO"/>
    <n v="0"/>
    <n v="3.89"/>
    <n v="1"/>
  </r>
  <r>
    <n v="6404"/>
    <s v="CA-2017-125472"/>
    <x v="1109"/>
    <d v="2017-05-31T00:00:00"/>
    <x v="2"/>
    <x v="232"/>
    <x v="232"/>
    <x v="0"/>
    <x v="0"/>
    <x v="240"/>
    <x v="28"/>
    <n v="70506"/>
    <x v="0"/>
    <s v="FUR-FU-10001731"/>
    <x v="0"/>
    <x v="5"/>
    <s v="Acrylic Self-Standing Desk Frames"/>
    <n v="8.01"/>
    <n v="3"/>
    <n v="0"/>
    <n v="3.0438000000000001"/>
    <s v="NO"/>
    <n v="0"/>
    <n v="24.03"/>
    <n v="1"/>
  </r>
  <r>
    <n v="6405"/>
    <s v="CA-2015-156328"/>
    <x v="672"/>
    <d v="2015-12-05T00:00:00"/>
    <x v="1"/>
    <x v="528"/>
    <x v="528"/>
    <x v="0"/>
    <x v="0"/>
    <x v="253"/>
    <x v="3"/>
    <n v="27604"/>
    <x v="0"/>
    <s v="TEC-PH-10001198"/>
    <x v="2"/>
    <x v="7"/>
    <s v="Avaya 4621SW VoIP phone"/>
    <n v="177.48000000000002"/>
    <n v="3"/>
    <n v="0.2"/>
    <n v="19.966499999999982"/>
    <s v="NO"/>
    <n v="106.48800000000001"/>
    <n v="425.95200000000006"/>
    <n v="5"/>
  </r>
  <r>
    <n v="6406"/>
    <s v="CA-2017-154074"/>
    <x v="515"/>
    <d v="2017-09-02T00:00:00"/>
    <x v="0"/>
    <x v="308"/>
    <x v="308"/>
    <x v="1"/>
    <x v="0"/>
    <x v="258"/>
    <x v="4"/>
    <n v="99207"/>
    <x v="1"/>
    <s v="FUR-CH-10002331"/>
    <x v="0"/>
    <x v="1"/>
    <s v="Hon 4700 Series Mobuis Mid-Back Task Chairs with Adjustable Arms"/>
    <n v="569.5680000000001"/>
    <n v="2"/>
    <n v="0.2"/>
    <n v="7.119599999999906"/>
    <s v="Yes"/>
    <n v="227.82720000000006"/>
    <n v="911.30880000000013"/>
    <n v="2"/>
  </r>
  <r>
    <n v="6407"/>
    <s v="CA-2017-154074"/>
    <x v="515"/>
    <d v="2017-09-02T00:00:00"/>
    <x v="0"/>
    <x v="308"/>
    <x v="308"/>
    <x v="1"/>
    <x v="0"/>
    <x v="258"/>
    <x v="4"/>
    <n v="99207"/>
    <x v="1"/>
    <s v="OFF-ST-10002370"/>
    <x v="1"/>
    <x v="4"/>
    <s v="Sortfiler Multipurpose Personal File Organizer, Black"/>
    <n v="149.73000000000002"/>
    <n v="7"/>
    <n v="0"/>
    <n v="43.421699999999994"/>
    <s v="Yes"/>
    <n v="0"/>
    <n v="1048.1100000000001"/>
    <n v="2"/>
  </r>
  <r>
    <n v="6408"/>
    <s v="CA-2017-161774"/>
    <x v="304"/>
    <d v="2017-05-15T00:00:00"/>
    <x v="2"/>
    <x v="218"/>
    <x v="218"/>
    <x v="0"/>
    <x v="0"/>
    <x v="12"/>
    <x v="5"/>
    <n v="77041"/>
    <x v="2"/>
    <s v="FUR-CH-10003981"/>
    <x v="0"/>
    <x v="1"/>
    <s v="Global Commerce Series Low-Back Swivel/Tilt Chairs"/>
    <n v="899.43"/>
    <n v="5"/>
    <n v="0.3"/>
    <n v="-12.84900000000016"/>
    <s v="NO"/>
    <n v="1349.1449999999998"/>
    <n v="3148.0050000000001"/>
    <n v="1"/>
  </r>
  <r>
    <n v="6409"/>
    <s v="CA-2017-161774"/>
    <x v="304"/>
    <d v="2017-05-15T00:00:00"/>
    <x v="2"/>
    <x v="218"/>
    <x v="218"/>
    <x v="0"/>
    <x v="0"/>
    <x v="12"/>
    <x v="5"/>
    <n v="77041"/>
    <x v="2"/>
    <s v="OFF-AR-10001446"/>
    <x v="1"/>
    <x v="6"/>
    <s v="Newell 309"/>
    <n v="46.2"/>
    <n v="5"/>
    <n v="0.2"/>
    <n v="5.7749999999999986"/>
    <s v="NO"/>
    <n v="46.2"/>
    <n v="184.8"/>
    <n v="1"/>
  </r>
  <r>
    <n v="6410"/>
    <s v="CA-2017-161774"/>
    <x v="304"/>
    <d v="2017-05-15T00:00:00"/>
    <x v="2"/>
    <x v="218"/>
    <x v="218"/>
    <x v="0"/>
    <x v="0"/>
    <x v="12"/>
    <x v="5"/>
    <n v="77041"/>
    <x v="2"/>
    <s v="OFF-PA-10000300"/>
    <x v="1"/>
    <x v="10"/>
    <s v="Xerox 1936"/>
    <n v="47.952000000000005"/>
    <n v="3"/>
    <n v="0.2"/>
    <n v="16.183799999999998"/>
    <s v="NO"/>
    <n v="28.771200000000007"/>
    <n v="115.08480000000002"/>
    <n v="1"/>
  </r>
  <r>
    <n v="6411"/>
    <s v="CA-2017-161774"/>
    <x v="304"/>
    <d v="2017-05-15T00:00:00"/>
    <x v="2"/>
    <x v="218"/>
    <x v="218"/>
    <x v="0"/>
    <x v="0"/>
    <x v="12"/>
    <x v="5"/>
    <n v="77041"/>
    <x v="2"/>
    <s v="TEC-PH-10004071"/>
    <x v="2"/>
    <x v="7"/>
    <s v="PayAnywhere Card Reader"/>
    <n v="7.9920000000000009"/>
    <n v="1"/>
    <n v="0.2"/>
    <n v="0.69930000000000003"/>
    <s v="NO"/>
    <n v="1.5984000000000003"/>
    <n v="6.3936000000000011"/>
    <n v="1"/>
  </r>
  <r>
    <n v="6412"/>
    <s v="CA-2017-161774"/>
    <x v="304"/>
    <d v="2017-05-15T00:00:00"/>
    <x v="2"/>
    <x v="218"/>
    <x v="218"/>
    <x v="0"/>
    <x v="0"/>
    <x v="12"/>
    <x v="5"/>
    <n v="77041"/>
    <x v="2"/>
    <s v="OFF-PA-10003134"/>
    <x v="1"/>
    <x v="10"/>
    <s v="Xerox 1937"/>
    <n v="76.864000000000004"/>
    <n v="2"/>
    <n v="0.2"/>
    <n v="26.902399999999993"/>
    <s v="NO"/>
    <n v="30.745600000000003"/>
    <n v="122.98240000000001"/>
    <n v="1"/>
  </r>
  <r>
    <n v="6413"/>
    <s v="CA-2017-151211"/>
    <x v="629"/>
    <d v="2017-08-23T00:00:00"/>
    <x v="1"/>
    <x v="571"/>
    <x v="571"/>
    <x v="2"/>
    <x v="0"/>
    <x v="103"/>
    <x v="0"/>
    <n v="40214"/>
    <x v="0"/>
    <s v="OFF-BI-10002735"/>
    <x v="1"/>
    <x v="8"/>
    <s v="GBC Prestige Therm-A-Bind Covers"/>
    <n v="102.93"/>
    <n v="3"/>
    <n v="0"/>
    <n v="48.377100000000006"/>
    <s v="NO"/>
    <n v="0"/>
    <n v="308.79000000000002"/>
    <n v="6"/>
  </r>
  <r>
    <n v="6414"/>
    <s v="CA-2017-151211"/>
    <x v="629"/>
    <d v="2017-08-23T00:00:00"/>
    <x v="1"/>
    <x v="571"/>
    <x v="571"/>
    <x v="2"/>
    <x v="0"/>
    <x v="103"/>
    <x v="0"/>
    <n v="40214"/>
    <x v="0"/>
    <s v="TEC-AC-10004510"/>
    <x v="2"/>
    <x v="11"/>
    <s v="Logitech Desktop MK120 Mouse and keyboard Combo"/>
    <n v="98.16"/>
    <n v="6"/>
    <n v="0"/>
    <n v="9.8159999999999954"/>
    <s v="NO"/>
    <n v="0"/>
    <n v="588.96"/>
    <n v="6"/>
  </r>
  <r>
    <n v="6415"/>
    <s v="CA-2017-142671"/>
    <x v="468"/>
    <d v="2017-11-14T00:00:00"/>
    <x v="0"/>
    <x v="660"/>
    <x v="660"/>
    <x v="2"/>
    <x v="0"/>
    <x v="389"/>
    <x v="2"/>
    <n v="33021"/>
    <x v="0"/>
    <s v="OFF-BI-10004099"/>
    <x v="1"/>
    <x v="8"/>
    <s v="GBC VeloBinder Strips"/>
    <n v="11.520000000000001"/>
    <n v="5"/>
    <n v="0.7"/>
    <n v="-7.6799999999999962"/>
    <s v="NO"/>
    <n v="40.32"/>
    <n v="17.280000000000008"/>
    <n v="4"/>
  </r>
  <r>
    <n v="6416"/>
    <s v="CA-2017-144750"/>
    <x v="170"/>
    <d v="2017-08-21T00:00:00"/>
    <x v="3"/>
    <x v="393"/>
    <x v="393"/>
    <x v="1"/>
    <x v="0"/>
    <x v="432"/>
    <x v="16"/>
    <n v="85224"/>
    <x v="1"/>
    <s v="OFF-PA-10003395"/>
    <x v="1"/>
    <x v="10"/>
    <s v="Xerox 1941"/>
    <n v="83.88"/>
    <n v="1"/>
    <n v="0.2"/>
    <n v="29.357999999999997"/>
    <s v="NO"/>
    <n v="16.776"/>
    <n v="67.103999999999999"/>
    <n v="0"/>
  </r>
  <r>
    <n v="6417"/>
    <s v="CA-2016-111976"/>
    <x v="387"/>
    <d v="2016-03-12T00:00:00"/>
    <x v="1"/>
    <x v="379"/>
    <x v="379"/>
    <x v="0"/>
    <x v="0"/>
    <x v="10"/>
    <x v="9"/>
    <n v="19120"/>
    <x v="3"/>
    <s v="TEC-PH-10002890"/>
    <x v="2"/>
    <x v="7"/>
    <s v="AT&amp;T 17929 Lendline Telephone"/>
    <n v="108.57600000000001"/>
    <n v="4"/>
    <n v="0.4"/>
    <n v="-25.334400000000002"/>
    <s v="NO"/>
    <n v="173.72160000000002"/>
    <n v="260.58240000000001"/>
    <n v="4"/>
  </r>
  <r>
    <n v="6418"/>
    <s v="CA-2016-111976"/>
    <x v="387"/>
    <d v="2016-03-12T00:00:00"/>
    <x v="1"/>
    <x v="379"/>
    <x v="379"/>
    <x v="0"/>
    <x v="0"/>
    <x v="10"/>
    <x v="9"/>
    <n v="19120"/>
    <x v="3"/>
    <s v="OFF-FA-10004968"/>
    <x v="1"/>
    <x v="13"/>
    <s v="Rubber Band Ball"/>
    <n v="5.9840000000000009"/>
    <n v="2"/>
    <n v="0.2"/>
    <n v="-1.3463999999999998"/>
    <s v="NO"/>
    <n v="2.3936000000000006"/>
    <n v="9.5744000000000007"/>
    <n v="4"/>
  </r>
  <r>
    <n v="6419"/>
    <s v="CA-2016-140130"/>
    <x v="731"/>
    <d v="2016-11-05T00:00:00"/>
    <x v="1"/>
    <x v="304"/>
    <x v="304"/>
    <x v="1"/>
    <x v="0"/>
    <x v="251"/>
    <x v="26"/>
    <n v="74133"/>
    <x v="2"/>
    <s v="OFF-SU-10001218"/>
    <x v="1"/>
    <x v="14"/>
    <s v="Fiskars Softgrip Scissors"/>
    <n v="21.96"/>
    <n v="2"/>
    <n v="0"/>
    <n v="6.1488000000000014"/>
    <s v="NO"/>
    <n v="0"/>
    <n v="43.92"/>
    <n v="5"/>
  </r>
  <r>
    <n v="6420"/>
    <s v="CA-2016-140130"/>
    <x v="731"/>
    <d v="2016-11-05T00:00:00"/>
    <x v="1"/>
    <x v="304"/>
    <x v="304"/>
    <x v="1"/>
    <x v="0"/>
    <x v="251"/>
    <x v="26"/>
    <n v="74133"/>
    <x v="2"/>
    <s v="FUR-CH-10002084"/>
    <x v="0"/>
    <x v="1"/>
    <s v="Hon Mobius Operator's Chair"/>
    <n v="368.96999999999997"/>
    <n v="3"/>
    <n v="0"/>
    <n v="81.173400000000001"/>
    <s v="NO"/>
    <n v="0"/>
    <n v="1106.9099999999999"/>
    <n v="5"/>
  </r>
  <r>
    <n v="6421"/>
    <s v="CA-2016-140130"/>
    <x v="731"/>
    <d v="2016-11-05T00:00:00"/>
    <x v="1"/>
    <x v="304"/>
    <x v="304"/>
    <x v="1"/>
    <x v="0"/>
    <x v="251"/>
    <x v="26"/>
    <n v="74133"/>
    <x v="2"/>
    <s v="OFF-AR-10004269"/>
    <x v="1"/>
    <x v="6"/>
    <s v="Newell 31"/>
    <n v="12.39"/>
    <n v="3"/>
    <n v="0"/>
    <n v="3.4692000000000003"/>
    <s v="NO"/>
    <n v="0"/>
    <n v="37.17"/>
    <n v="5"/>
  </r>
  <r>
    <n v="6422"/>
    <s v="CA-2016-140130"/>
    <x v="731"/>
    <d v="2016-11-05T00:00:00"/>
    <x v="1"/>
    <x v="304"/>
    <x v="304"/>
    <x v="1"/>
    <x v="0"/>
    <x v="251"/>
    <x v="26"/>
    <n v="74133"/>
    <x v="2"/>
    <s v="OFF-ST-10001128"/>
    <x v="1"/>
    <x v="4"/>
    <s v="Carina Mini System Audio Rack, Model AR050B"/>
    <n v="332.94"/>
    <n v="3"/>
    <n v="0"/>
    <n v="9.9882000000000204"/>
    <s v="NO"/>
    <n v="0"/>
    <n v="998.81999999999994"/>
    <n v="5"/>
  </r>
  <r>
    <n v="6423"/>
    <s v="CA-2014-159121"/>
    <x v="711"/>
    <d v="2014-08-01T00:00:00"/>
    <x v="1"/>
    <x v="705"/>
    <x v="705"/>
    <x v="1"/>
    <x v="0"/>
    <x v="446"/>
    <x v="7"/>
    <n v="84020"/>
    <x v="1"/>
    <s v="TEC-AC-10002006"/>
    <x v="2"/>
    <x v="11"/>
    <s v="Memorex Micro Travel Drive 16 GB"/>
    <n v="111.93"/>
    <n v="7"/>
    <n v="0"/>
    <n v="34.698299999999996"/>
    <s v="NO"/>
    <n v="0"/>
    <n v="783.51"/>
    <n v="6"/>
  </r>
  <r>
    <n v="6424"/>
    <s v="CA-2015-149650"/>
    <x v="1040"/>
    <d v="2015-10-27T00:00:00"/>
    <x v="2"/>
    <x v="372"/>
    <x v="372"/>
    <x v="2"/>
    <x v="0"/>
    <x v="182"/>
    <x v="1"/>
    <n v="94601"/>
    <x v="1"/>
    <s v="FUR-CH-10003956"/>
    <x v="0"/>
    <x v="1"/>
    <s v="Novimex High-Tech Fabric Mesh Task Chair"/>
    <n v="454.27200000000005"/>
    <n v="8"/>
    <n v="0.2"/>
    <n v="-73.819200000000052"/>
    <s v="Yes"/>
    <n v="726.8352000000001"/>
    <n v="2907.3408000000004"/>
    <n v="3"/>
  </r>
  <r>
    <n v="6425"/>
    <s v="CA-2017-115777"/>
    <x v="971"/>
    <d v="2017-08-24T00:00:00"/>
    <x v="1"/>
    <x v="770"/>
    <x v="770"/>
    <x v="0"/>
    <x v="0"/>
    <x v="104"/>
    <x v="31"/>
    <n v="1841"/>
    <x v="3"/>
    <s v="OFF-PA-10000552"/>
    <x v="1"/>
    <x v="10"/>
    <s v="Xerox 200"/>
    <n v="19.440000000000001"/>
    <n v="3"/>
    <n v="0"/>
    <n v="9.3312000000000008"/>
    <s v="NO"/>
    <n v="0"/>
    <n v="58.320000000000007"/>
    <n v="5"/>
  </r>
  <r>
    <n v="6426"/>
    <s v="CA-2016-143714"/>
    <x v="454"/>
    <d v="2016-05-27T00:00:00"/>
    <x v="1"/>
    <x v="666"/>
    <x v="666"/>
    <x v="0"/>
    <x v="0"/>
    <x v="10"/>
    <x v="9"/>
    <n v="19120"/>
    <x v="3"/>
    <s v="TEC-CO-10004722"/>
    <x v="2"/>
    <x v="16"/>
    <s v="Canon imageCLASS 2200 Advanced Copier"/>
    <n v="8399.9759999999987"/>
    <n v="4"/>
    <n v="0.4"/>
    <n v="1119.996799999999"/>
    <s v="NO"/>
    <n v="13439.961599999999"/>
    <n v="20159.942399999996"/>
    <n v="4"/>
  </r>
  <r>
    <n v="6427"/>
    <s v="CA-2016-143714"/>
    <x v="454"/>
    <d v="2016-05-27T00:00:00"/>
    <x v="1"/>
    <x v="666"/>
    <x v="666"/>
    <x v="0"/>
    <x v="0"/>
    <x v="10"/>
    <x v="9"/>
    <n v="19120"/>
    <x v="3"/>
    <s v="OFF-BI-10004308"/>
    <x v="1"/>
    <x v="8"/>
    <s v="Avery Legal 4-Ring Binder"/>
    <n v="6.2940000000000014"/>
    <n v="1"/>
    <n v="0.7"/>
    <n v="-4.1959999999999997"/>
    <s v="NO"/>
    <n v="4.405800000000001"/>
    <n v="1.8882000000000003"/>
    <n v="4"/>
  </r>
  <r>
    <n v="6428"/>
    <s v="CA-2016-143714"/>
    <x v="454"/>
    <d v="2016-05-27T00:00:00"/>
    <x v="1"/>
    <x v="666"/>
    <x v="666"/>
    <x v="0"/>
    <x v="0"/>
    <x v="10"/>
    <x v="9"/>
    <n v="19120"/>
    <x v="3"/>
    <s v="OFF-PA-10000029"/>
    <x v="1"/>
    <x v="10"/>
    <s v="Xerox 224"/>
    <n v="10.368000000000002"/>
    <n v="2"/>
    <n v="0.2"/>
    <n v="3.6288"/>
    <s v="NO"/>
    <n v="4.1472000000000007"/>
    <n v="16.588800000000003"/>
    <n v="4"/>
  </r>
  <r>
    <n v="6429"/>
    <s v="CA-2016-143714"/>
    <x v="454"/>
    <d v="2016-05-27T00:00:00"/>
    <x v="1"/>
    <x v="666"/>
    <x v="666"/>
    <x v="0"/>
    <x v="0"/>
    <x v="10"/>
    <x v="9"/>
    <n v="19120"/>
    <x v="3"/>
    <s v="TEC-PH-10004080"/>
    <x v="2"/>
    <x v="7"/>
    <s v="Avaya 5410 Digital phone"/>
    <n v="122.38199999999999"/>
    <n v="3"/>
    <n v="0.4"/>
    <n v="-24.476399999999998"/>
    <s v="NO"/>
    <n v="146.85839999999999"/>
    <n v="220.28759999999997"/>
    <n v="4"/>
  </r>
  <r>
    <n v="6430"/>
    <s v="CA-2014-165764"/>
    <x v="935"/>
    <d v="2014-11-07T00:00:00"/>
    <x v="1"/>
    <x v="129"/>
    <x v="129"/>
    <x v="0"/>
    <x v="0"/>
    <x v="108"/>
    <x v="3"/>
    <n v="28540"/>
    <x v="0"/>
    <s v="OFF-ST-10001558"/>
    <x v="1"/>
    <x v="4"/>
    <s v="Acco Perma 4000 Stacking Storage Drawers"/>
    <n v="25.983999999999998"/>
    <n v="2"/>
    <n v="0.2"/>
    <n v="-1.6239999999999997"/>
    <s v="NO"/>
    <n v="10.393599999999999"/>
    <n v="41.574399999999997"/>
    <n v="4"/>
  </r>
  <r>
    <n v="6431"/>
    <s v="CA-2014-165764"/>
    <x v="935"/>
    <d v="2014-11-07T00:00:00"/>
    <x v="1"/>
    <x v="129"/>
    <x v="129"/>
    <x v="0"/>
    <x v="0"/>
    <x v="108"/>
    <x v="3"/>
    <n v="28540"/>
    <x v="0"/>
    <s v="FUR-TA-10001768"/>
    <x v="0"/>
    <x v="3"/>
    <s v="Hon Racetrack Conference Tables"/>
    <n v="945.03600000000006"/>
    <n v="6"/>
    <n v="0.4"/>
    <n v="-299.26140000000009"/>
    <s v="NO"/>
    <n v="2268.0864000000001"/>
    <n v="3402.1296000000002"/>
    <n v="4"/>
  </r>
  <r>
    <n v="6432"/>
    <s v="CA-2014-165764"/>
    <x v="935"/>
    <d v="2014-11-07T00:00:00"/>
    <x v="1"/>
    <x v="129"/>
    <x v="129"/>
    <x v="0"/>
    <x v="0"/>
    <x v="108"/>
    <x v="3"/>
    <n v="28540"/>
    <x v="0"/>
    <s v="OFF-BI-10002982"/>
    <x v="1"/>
    <x v="8"/>
    <s v="Avery Self-Adhesive Photo Pockets for Polaroid Photos"/>
    <n v="14.301000000000002"/>
    <n v="7"/>
    <n v="0.7"/>
    <n v="-10.487400000000001"/>
    <s v="NO"/>
    <n v="70.0749"/>
    <n v="30.032100000000014"/>
    <n v="4"/>
  </r>
  <r>
    <n v="6433"/>
    <s v="CA-2014-165764"/>
    <x v="935"/>
    <d v="2014-11-07T00:00:00"/>
    <x v="1"/>
    <x v="129"/>
    <x v="129"/>
    <x v="0"/>
    <x v="0"/>
    <x v="108"/>
    <x v="3"/>
    <n v="28540"/>
    <x v="0"/>
    <s v="FUR-FU-10001468"/>
    <x v="0"/>
    <x v="5"/>
    <s v="Tenex Antistatic Computer Chair Mats"/>
    <n v="410.35199999999998"/>
    <n v="3"/>
    <n v="0.2"/>
    <n v="-51.29400000000004"/>
    <s v="NO"/>
    <n v="246.21120000000002"/>
    <n v="984.84480000000008"/>
    <n v="4"/>
  </r>
  <r>
    <n v="6434"/>
    <s v="CA-2015-121405"/>
    <x v="1110"/>
    <d v="2015-04-04T00:00:00"/>
    <x v="1"/>
    <x v="712"/>
    <x v="712"/>
    <x v="1"/>
    <x v="0"/>
    <x v="22"/>
    <x v="10"/>
    <n v="60610"/>
    <x v="2"/>
    <s v="OFF-PA-10001838"/>
    <x v="1"/>
    <x v="10"/>
    <s v="Adams Telephone Message Book W/Dividers/Space For Phone Numbers, 5 1/4&quot;X8 1/2&quot;, 300/Messages"/>
    <n v="23.52"/>
    <n v="5"/>
    <n v="0.2"/>
    <n v="8.5259999999999998"/>
    <s v="NO"/>
    <n v="23.52"/>
    <n v="94.08"/>
    <n v="5"/>
  </r>
  <r>
    <n v="6435"/>
    <s v="CA-2015-121405"/>
    <x v="1110"/>
    <d v="2015-04-04T00:00:00"/>
    <x v="1"/>
    <x v="712"/>
    <x v="712"/>
    <x v="1"/>
    <x v="0"/>
    <x v="22"/>
    <x v="10"/>
    <n v="60610"/>
    <x v="2"/>
    <s v="TEC-PH-10002890"/>
    <x v="2"/>
    <x v="7"/>
    <s v="AT&amp;T 17929 Lendline Telephone"/>
    <n v="180.96"/>
    <n v="5"/>
    <n v="0.2"/>
    <n v="13.571999999999996"/>
    <s v="NO"/>
    <n v="180.96000000000004"/>
    <n v="723.84"/>
    <n v="5"/>
  </r>
  <r>
    <n v="6436"/>
    <s v="US-2017-116897"/>
    <x v="837"/>
    <d v="2017-05-29T00:00:00"/>
    <x v="2"/>
    <x v="506"/>
    <x v="506"/>
    <x v="0"/>
    <x v="0"/>
    <x v="449"/>
    <x v="45"/>
    <n v="83201"/>
    <x v="1"/>
    <s v="FUR-FU-10004963"/>
    <x v="0"/>
    <x v="5"/>
    <s v="Eldon 400 Class Desk Accessories, Black Carbon"/>
    <n v="35"/>
    <n v="4"/>
    <n v="0"/>
    <n v="14.700000000000003"/>
    <s v="NO"/>
    <n v="0"/>
    <n v="140"/>
    <n v="2"/>
  </r>
  <r>
    <n v="6437"/>
    <s v="US-2017-116897"/>
    <x v="837"/>
    <d v="2017-05-29T00:00:00"/>
    <x v="2"/>
    <x v="506"/>
    <x v="506"/>
    <x v="0"/>
    <x v="0"/>
    <x v="449"/>
    <x v="45"/>
    <n v="83201"/>
    <x v="1"/>
    <s v="OFF-ST-10000025"/>
    <x v="1"/>
    <x v="4"/>
    <s v="Fellowes Stor/Drawer Steel Plus Storage Drawers"/>
    <n v="477.15000000000003"/>
    <n v="5"/>
    <n v="0"/>
    <n v="28.628999999999962"/>
    <s v="NO"/>
    <n v="0"/>
    <n v="2385.75"/>
    <n v="2"/>
  </r>
  <r>
    <n v="6438"/>
    <s v="US-2017-116897"/>
    <x v="837"/>
    <d v="2017-05-29T00:00:00"/>
    <x v="2"/>
    <x v="506"/>
    <x v="506"/>
    <x v="0"/>
    <x v="0"/>
    <x v="449"/>
    <x v="45"/>
    <n v="83201"/>
    <x v="1"/>
    <s v="TEC-PH-10004389"/>
    <x v="2"/>
    <x v="7"/>
    <s v="Nokia Lumia 925"/>
    <n v="302.37599999999998"/>
    <n v="3"/>
    <n v="0.2"/>
    <n v="22.678200000000018"/>
    <s v="NO"/>
    <n v="181.4256"/>
    <n v="725.7023999999999"/>
    <n v="2"/>
  </r>
  <r>
    <n v="6439"/>
    <s v="US-2017-113992"/>
    <x v="817"/>
    <d v="2017-12-19T00:00:00"/>
    <x v="1"/>
    <x v="62"/>
    <x v="62"/>
    <x v="0"/>
    <x v="0"/>
    <x v="243"/>
    <x v="5"/>
    <n v="75023"/>
    <x v="2"/>
    <s v="FUR-TA-10000577"/>
    <x v="0"/>
    <x v="3"/>
    <s v="Bretford CR4500 Series Slim Rectangular Table"/>
    <n v="974.98799999999983"/>
    <n v="4"/>
    <n v="0.3"/>
    <n v="-97.49879999999996"/>
    <s v="NO"/>
    <n v="1169.9855999999997"/>
    <n v="2729.9663999999993"/>
    <n v="5"/>
  </r>
  <r>
    <n v="6440"/>
    <s v="CA-2014-166891"/>
    <x v="777"/>
    <d v="2014-10-06T00:00:00"/>
    <x v="2"/>
    <x v="417"/>
    <x v="417"/>
    <x v="0"/>
    <x v="0"/>
    <x v="20"/>
    <x v="15"/>
    <n v="10024"/>
    <x v="3"/>
    <s v="FUR-CH-10003298"/>
    <x v="0"/>
    <x v="1"/>
    <s v="Office Star - Contemporary Task Swivel chair with Loop Arms, Charcoal"/>
    <n v="589.41"/>
    <n v="5"/>
    <n v="0.1"/>
    <n v="-6.5490000000000492"/>
    <s v="NO"/>
    <n v="294.70499999999998"/>
    <n v="2652.3449999999998"/>
    <n v="2"/>
  </r>
  <r>
    <n v="6441"/>
    <s v="CA-2016-101161"/>
    <x v="63"/>
    <d v="2016-10-20T00:00:00"/>
    <x v="1"/>
    <x v="308"/>
    <x v="308"/>
    <x v="1"/>
    <x v="0"/>
    <x v="20"/>
    <x v="15"/>
    <n v="10024"/>
    <x v="3"/>
    <s v="OFF-AR-10001860"/>
    <x v="1"/>
    <x v="6"/>
    <s v="BIC Liqua Brite Liner"/>
    <n v="34.700000000000003"/>
    <n v="5"/>
    <n v="0"/>
    <n v="12.492000000000001"/>
    <s v="NO"/>
    <n v="0"/>
    <n v="173.5"/>
    <n v="7"/>
  </r>
  <r>
    <n v="6442"/>
    <s v="CA-2016-101161"/>
    <x v="63"/>
    <d v="2016-10-20T00:00:00"/>
    <x v="1"/>
    <x v="308"/>
    <x v="308"/>
    <x v="1"/>
    <x v="0"/>
    <x v="20"/>
    <x v="15"/>
    <n v="10024"/>
    <x v="3"/>
    <s v="OFF-ST-10003123"/>
    <x v="1"/>
    <x v="4"/>
    <s v="Fellowes Bases and Tops For Staxonsteel/High-Stak Systems"/>
    <n v="99.87"/>
    <n v="3"/>
    <n v="0"/>
    <n v="23.968799999999998"/>
    <s v="NO"/>
    <n v="0"/>
    <n v="299.61"/>
    <n v="7"/>
  </r>
  <r>
    <n v="6443"/>
    <s v="CA-2016-101161"/>
    <x v="63"/>
    <d v="2016-10-20T00:00:00"/>
    <x v="1"/>
    <x v="308"/>
    <x v="308"/>
    <x v="1"/>
    <x v="0"/>
    <x v="20"/>
    <x v="15"/>
    <n v="10024"/>
    <x v="3"/>
    <s v="OFF-PA-10001295"/>
    <x v="1"/>
    <x v="10"/>
    <s v="Computer Printout Paper with Letter-Trim Perforations"/>
    <n v="37.94"/>
    <n v="2"/>
    <n v="0"/>
    <n v="18.211199999999998"/>
    <s v="NO"/>
    <n v="0"/>
    <n v="75.88"/>
    <n v="7"/>
  </r>
  <r>
    <n v="6444"/>
    <s v="CA-2016-101161"/>
    <x v="63"/>
    <d v="2016-10-20T00:00:00"/>
    <x v="1"/>
    <x v="308"/>
    <x v="308"/>
    <x v="1"/>
    <x v="0"/>
    <x v="20"/>
    <x v="15"/>
    <n v="10024"/>
    <x v="3"/>
    <s v="OFF-LA-10000407"/>
    <x v="1"/>
    <x v="2"/>
    <s v="Avery White Multi-Purpose Labels"/>
    <n v="24.900000000000002"/>
    <n v="5"/>
    <n v="0"/>
    <n v="11.454000000000001"/>
    <s v="NO"/>
    <n v="0"/>
    <n v="124.50000000000001"/>
    <n v="7"/>
  </r>
  <r>
    <n v="6445"/>
    <s v="CA-2016-101161"/>
    <x v="63"/>
    <d v="2016-10-20T00:00:00"/>
    <x v="1"/>
    <x v="308"/>
    <x v="308"/>
    <x v="1"/>
    <x v="0"/>
    <x v="20"/>
    <x v="15"/>
    <n v="10024"/>
    <x v="3"/>
    <s v="FUR-FU-10003535"/>
    <x v="0"/>
    <x v="5"/>
    <s v="Howard Miller Distant Time Traveler Alarm Clock"/>
    <n v="82.26"/>
    <n v="3"/>
    <n v="0"/>
    <n v="33.726600000000005"/>
    <s v="NO"/>
    <n v="0"/>
    <n v="246.78000000000003"/>
    <n v="7"/>
  </r>
  <r>
    <n v="6446"/>
    <s v="CA-2015-151785"/>
    <x v="616"/>
    <d v="2015-03-10T00:00:00"/>
    <x v="1"/>
    <x v="370"/>
    <x v="370"/>
    <x v="0"/>
    <x v="0"/>
    <x v="22"/>
    <x v="10"/>
    <n v="60623"/>
    <x v="2"/>
    <s v="OFF-FA-10000611"/>
    <x v="1"/>
    <x v="13"/>
    <s v="Binder Clips by OIC"/>
    <n v="7.1039999999999992"/>
    <n v="6"/>
    <n v="0.2"/>
    <n v="2.4863999999999997"/>
    <s v="NO"/>
    <n v="8.524799999999999"/>
    <n v="34.099199999999996"/>
    <n v="5"/>
  </r>
  <r>
    <n v="6447"/>
    <s v="US-2017-119816"/>
    <x v="168"/>
    <d v="2017-03-06T00:00:00"/>
    <x v="0"/>
    <x v="499"/>
    <x v="499"/>
    <x v="2"/>
    <x v="0"/>
    <x v="12"/>
    <x v="5"/>
    <n v="77095"/>
    <x v="2"/>
    <s v="FUR-FU-10004848"/>
    <x v="0"/>
    <x v="5"/>
    <s v="Howard Miller 13-3/4&quot; Diameter Brushed Chrome Round Wall Clock"/>
    <n v="103.50000000000001"/>
    <n v="5"/>
    <n v="0.6"/>
    <n v="-77.625"/>
    <s v="NO"/>
    <n v="310.50000000000006"/>
    <n v="207.00000000000006"/>
    <n v="2"/>
  </r>
  <r>
    <n v="6448"/>
    <s v="US-2017-119816"/>
    <x v="168"/>
    <d v="2017-03-06T00:00:00"/>
    <x v="0"/>
    <x v="499"/>
    <x v="499"/>
    <x v="2"/>
    <x v="0"/>
    <x v="12"/>
    <x v="5"/>
    <n v="77095"/>
    <x v="2"/>
    <s v="OFF-LA-10002381"/>
    <x v="1"/>
    <x v="2"/>
    <s v="Avery 497"/>
    <n v="2.4640000000000004"/>
    <n v="1"/>
    <n v="0.2"/>
    <n v="0.86239999999999983"/>
    <s v="NO"/>
    <n v="0.49280000000000013"/>
    <n v="1.9712000000000003"/>
    <n v="2"/>
  </r>
  <r>
    <n v="6449"/>
    <s v="US-2017-119816"/>
    <x v="168"/>
    <d v="2017-03-06T00:00:00"/>
    <x v="0"/>
    <x v="499"/>
    <x v="499"/>
    <x v="2"/>
    <x v="0"/>
    <x v="12"/>
    <x v="5"/>
    <n v="77095"/>
    <x v="2"/>
    <s v="OFF-ST-10000918"/>
    <x v="1"/>
    <x v="4"/>
    <s v="Crate-A-Files"/>
    <n v="8.7200000000000006"/>
    <n v="1"/>
    <n v="0.2"/>
    <n v="0.65399999999999947"/>
    <s v="NO"/>
    <n v="1.7440000000000002"/>
    <n v="6.9760000000000009"/>
    <n v="2"/>
  </r>
  <r>
    <n v="6450"/>
    <s v="CA-2015-156510"/>
    <x v="12"/>
    <d v="2015-09-29T00:00:00"/>
    <x v="1"/>
    <x v="552"/>
    <x v="552"/>
    <x v="0"/>
    <x v="0"/>
    <x v="255"/>
    <x v="29"/>
    <n v="6450"/>
    <x v="3"/>
    <s v="OFF-BI-10000822"/>
    <x v="1"/>
    <x v="8"/>
    <s v="Acco PRESSTEX Data Binder with Storage Hooks, Light Blue, 9 1/2&quot; X 11&quot;"/>
    <n v="10.76"/>
    <n v="2"/>
    <n v="0"/>
    <n v="5.1647999999999996"/>
    <s v="NO"/>
    <n v="0"/>
    <n v="21.52"/>
    <n v="4"/>
  </r>
  <r>
    <n v="6451"/>
    <s v="CA-2015-156510"/>
    <x v="12"/>
    <d v="2015-09-29T00:00:00"/>
    <x v="1"/>
    <x v="552"/>
    <x v="552"/>
    <x v="0"/>
    <x v="0"/>
    <x v="255"/>
    <x v="29"/>
    <n v="6450"/>
    <x v="3"/>
    <s v="OFF-PA-10002222"/>
    <x v="1"/>
    <x v="10"/>
    <s v="Xerox Color Copier Paper, 11&quot; x 17&quot;, Ream"/>
    <n v="45.68"/>
    <n v="2"/>
    <n v="0"/>
    <n v="21.012799999999999"/>
    <s v="NO"/>
    <n v="0"/>
    <n v="91.36"/>
    <n v="4"/>
  </r>
  <r>
    <n v="6452"/>
    <s v="CA-2015-156510"/>
    <x v="12"/>
    <d v="2015-09-29T00:00:00"/>
    <x v="1"/>
    <x v="552"/>
    <x v="552"/>
    <x v="0"/>
    <x v="0"/>
    <x v="255"/>
    <x v="29"/>
    <n v="6450"/>
    <x v="3"/>
    <s v="OFF-AR-10004930"/>
    <x v="1"/>
    <x v="6"/>
    <s v="Turquoise Lead Holder with Pocket Clip"/>
    <n v="6.7"/>
    <n v="1"/>
    <n v="0"/>
    <n v="2.2109999999999994"/>
    <s v="NO"/>
    <n v="0"/>
    <n v="6.7"/>
    <n v="4"/>
  </r>
  <r>
    <n v="6453"/>
    <s v="US-2015-110261"/>
    <x v="546"/>
    <d v="2015-12-23T00:00:00"/>
    <x v="0"/>
    <x v="701"/>
    <x v="701"/>
    <x v="0"/>
    <x v="0"/>
    <x v="477"/>
    <x v="10"/>
    <n v="60025"/>
    <x v="2"/>
    <s v="TEC-PH-10001750"/>
    <x v="2"/>
    <x v="7"/>
    <s v="Samsung Rugby III"/>
    <n v="158.376"/>
    <n v="3"/>
    <n v="0.2"/>
    <n v="13.857900000000008"/>
    <s v="NO"/>
    <n v="95.025600000000011"/>
    <n v="380.10240000000005"/>
    <n v="4"/>
  </r>
  <r>
    <n v="6454"/>
    <s v="CA-2015-125710"/>
    <x v="1049"/>
    <d v="2015-10-13T00:00:00"/>
    <x v="1"/>
    <x v="537"/>
    <x v="537"/>
    <x v="0"/>
    <x v="0"/>
    <x v="12"/>
    <x v="5"/>
    <n v="77036"/>
    <x v="2"/>
    <s v="OFF-AR-10000657"/>
    <x v="1"/>
    <x v="6"/>
    <s v="Binney &amp; Smith inkTank Desk Highlighter, Chisel Tip, Yellow, 12/Box"/>
    <n v="3.44"/>
    <n v="2"/>
    <n v="0.2"/>
    <n v="0.55899999999999961"/>
    <s v="NO"/>
    <n v="1.3760000000000001"/>
    <n v="5.5039999999999996"/>
    <n v="5"/>
  </r>
  <r>
    <n v="6455"/>
    <s v="CA-2017-161102"/>
    <x v="689"/>
    <d v="2017-08-03T00:00:00"/>
    <x v="2"/>
    <x v="685"/>
    <x v="685"/>
    <x v="0"/>
    <x v="0"/>
    <x v="8"/>
    <x v="1"/>
    <n v="94110"/>
    <x v="1"/>
    <s v="OFF-ST-10003442"/>
    <x v="1"/>
    <x v="4"/>
    <s v="Eldon Portable Mobile Manager"/>
    <n v="56.56"/>
    <n v="2"/>
    <n v="0"/>
    <n v="15.2712"/>
    <s v="NO"/>
    <n v="0"/>
    <n v="113.12"/>
    <n v="3"/>
  </r>
  <r>
    <n v="6456"/>
    <s v="CA-2017-161102"/>
    <x v="689"/>
    <d v="2017-08-03T00:00:00"/>
    <x v="2"/>
    <x v="685"/>
    <x v="685"/>
    <x v="0"/>
    <x v="0"/>
    <x v="8"/>
    <x v="1"/>
    <n v="94110"/>
    <x v="1"/>
    <s v="FUR-FU-10003142"/>
    <x v="0"/>
    <x v="5"/>
    <s v="Master Big Foot Doorstop, Beige"/>
    <n v="36.96"/>
    <n v="7"/>
    <n v="0"/>
    <n v="11.457599999999998"/>
    <s v="NO"/>
    <n v="0"/>
    <n v="258.72000000000003"/>
    <n v="3"/>
  </r>
  <r>
    <n v="6457"/>
    <s v="CA-2014-110065"/>
    <x v="79"/>
    <d v="2014-08-11T00:00:00"/>
    <x v="1"/>
    <x v="70"/>
    <x v="70"/>
    <x v="1"/>
    <x v="0"/>
    <x v="20"/>
    <x v="15"/>
    <n v="10009"/>
    <x v="3"/>
    <s v="TEC-PH-10002468"/>
    <x v="2"/>
    <x v="7"/>
    <s v="Plantronics CS 50-USB - headset - Convertible, Monaural"/>
    <n v="135.99"/>
    <n v="1"/>
    <n v="0"/>
    <n v="36.717300000000009"/>
    <s v="NO"/>
    <n v="0"/>
    <n v="135.99"/>
    <n v="6"/>
  </r>
  <r>
    <n v="6458"/>
    <s v="CA-2014-110065"/>
    <x v="79"/>
    <d v="2014-08-11T00:00:00"/>
    <x v="1"/>
    <x v="70"/>
    <x v="70"/>
    <x v="1"/>
    <x v="0"/>
    <x v="20"/>
    <x v="15"/>
    <n v="10009"/>
    <x v="3"/>
    <s v="OFF-AR-10004165"/>
    <x v="1"/>
    <x v="6"/>
    <s v="Binney &amp; Smith inkTank Erasable Pocket Highlighter, Chisel Tip, Yellow"/>
    <n v="15.959999999999999"/>
    <n v="7"/>
    <n v="0"/>
    <n v="7.0224000000000011"/>
    <s v="NO"/>
    <n v="0"/>
    <n v="111.72"/>
    <n v="6"/>
  </r>
  <r>
    <n v="6459"/>
    <s v="US-2017-133361"/>
    <x v="304"/>
    <d v="2017-05-17T00:00:00"/>
    <x v="2"/>
    <x v="321"/>
    <x v="321"/>
    <x v="1"/>
    <x v="0"/>
    <x v="248"/>
    <x v="39"/>
    <n v="21215"/>
    <x v="3"/>
    <s v="OFF-AR-10001919"/>
    <x v="1"/>
    <x v="6"/>
    <s v="OIC #2 Pencils, Medium Soft"/>
    <n v="3.76"/>
    <n v="2"/>
    <n v="0"/>
    <n v="1.0903999999999998"/>
    <s v="NO"/>
    <n v="0"/>
    <n v="7.52"/>
    <n v="3"/>
  </r>
  <r>
    <n v="6460"/>
    <s v="US-2017-133361"/>
    <x v="304"/>
    <d v="2017-05-17T00:00:00"/>
    <x v="2"/>
    <x v="321"/>
    <x v="321"/>
    <x v="1"/>
    <x v="0"/>
    <x v="248"/>
    <x v="39"/>
    <n v="21215"/>
    <x v="3"/>
    <s v="OFF-AR-10003045"/>
    <x v="1"/>
    <x v="6"/>
    <s v="Prang Colored Pencils"/>
    <n v="14.7"/>
    <n v="5"/>
    <n v="0"/>
    <n v="6.6150000000000002"/>
    <s v="NO"/>
    <n v="0"/>
    <n v="73.5"/>
    <n v="3"/>
  </r>
  <r>
    <n v="6461"/>
    <s v="US-2017-133361"/>
    <x v="304"/>
    <d v="2017-05-17T00:00:00"/>
    <x v="2"/>
    <x v="321"/>
    <x v="321"/>
    <x v="1"/>
    <x v="0"/>
    <x v="248"/>
    <x v="39"/>
    <n v="21215"/>
    <x v="3"/>
    <s v="OFF-AR-10003338"/>
    <x v="1"/>
    <x v="6"/>
    <s v="Eberhard Faber 3 1/2&quot; Golf Pencils"/>
    <n v="37.200000000000003"/>
    <n v="5"/>
    <n v="0"/>
    <n v="9.3000000000000007"/>
    <s v="NO"/>
    <n v="0"/>
    <n v="186"/>
    <n v="3"/>
  </r>
  <r>
    <n v="6462"/>
    <s v="US-2017-133361"/>
    <x v="304"/>
    <d v="2017-05-17T00:00:00"/>
    <x v="2"/>
    <x v="321"/>
    <x v="321"/>
    <x v="1"/>
    <x v="0"/>
    <x v="248"/>
    <x v="39"/>
    <n v="21215"/>
    <x v="3"/>
    <s v="TEC-AC-10003280"/>
    <x v="2"/>
    <x v="11"/>
    <s v="Belkin F8E887 USB Wired Ergonomic Keyboard"/>
    <n v="89.97"/>
    <n v="3"/>
    <n v="0"/>
    <n v="18.893699999999995"/>
    <s v="NO"/>
    <n v="0"/>
    <n v="269.90999999999997"/>
    <n v="3"/>
  </r>
  <r>
    <n v="6463"/>
    <s v="US-2017-133361"/>
    <x v="304"/>
    <d v="2017-05-17T00:00:00"/>
    <x v="2"/>
    <x v="321"/>
    <x v="321"/>
    <x v="1"/>
    <x v="0"/>
    <x v="248"/>
    <x v="39"/>
    <n v="21215"/>
    <x v="3"/>
    <s v="FUR-CH-10003298"/>
    <x v="0"/>
    <x v="1"/>
    <s v="Office Star - Contemporary Task Swivel chair with Loop Arms, Charcoal"/>
    <n v="261.95999999999998"/>
    <n v="2"/>
    <n v="0"/>
    <n v="23.576399999999978"/>
    <s v="NO"/>
    <n v="0"/>
    <n v="523.91999999999996"/>
    <n v="3"/>
  </r>
  <r>
    <n v="6464"/>
    <s v="US-2017-133361"/>
    <x v="304"/>
    <d v="2017-05-17T00:00:00"/>
    <x v="2"/>
    <x v="321"/>
    <x v="321"/>
    <x v="1"/>
    <x v="0"/>
    <x v="248"/>
    <x v="39"/>
    <n v="21215"/>
    <x v="3"/>
    <s v="OFF-LA-10004544"/>
    <x v="1"/>
    <x v="2"/>
    <s v="Avery 505"/>
    <n v="74"/>
    <n v="5"/>
    <n v="0"/>
    <n v="37"/>
    <s v="NO"/>
    <n v="0"/>
    <n v="370"/>
    <n v="3"/>
  </r>
  <r>
    <n v="6465"/>
    <s v="US-2016-155404"/>
    <x v="897"/>
    <d v="2016-09-28T00:00:00"/>
    <x v="1"/>
    <x v="357"/>
    <x v="357"/>
    <x v="2"/>
    <x v="0"/>
    <x v="103"/>
    <x v="0"/>
    <n v="40214"/>
    <x v="0"/>
    <s v="FUR-FU-10004586"/>
    <x v="0"/>
    <x v="5"/>
    <s v="G.E. Longer-Life Indoor Recessed Floodlight Bulbs"/>
    <n v="13.28"/>
    <n v="2"/>
    <n v="0"/>
    <n v="6.3743999999999996"/>
    <s v="NO"/>
    <n v="0"/>
    <n v="26.56"/>
    <n v="6"/>
  </r>
  <r>
    <n v="6466"/>
    <s v="CA-2015-114503"/>
    <x v="50"/>
    <d v="2015-11-17T00:00:00"/>
    <x v="1"/>
    <x v="211"/>
    <x v="211"/>
    <x v="0"/>
    <x v="0"/>
    <x v="465"/>
    <x v="18"/>
    <n v="37087"/>
    <x v="0"/>
    <s v="OFF-ST-10003572"/>
    <x v="1"/>
    <x v="4"/>
    <s v="Portfile Personal File Boxes"/>
    <n v="84.960000000000008"/>
    <n v="6"/>
    <n v="0.2"/>
    <n v="6.3719999999999999"/>
    <s v="NO"/>
    <n v="101.95200000000001"/>
    <n v="407.80800000000005"/>
    <n v="4"/>
  </r>
  <r>
    <n v="6467"/>
    <s v="CA-2017-153080"/>
    <x v="1053"/>
    <d v="2017-05-25T00:00:00"/>
    <x v="0"/>
    <x v="13"/>
    <x v="13"/>
    <x v="0"/>
    <x v="0"/>
    <x v="1"/>
    <x v="1"/>
    <n v="90008"/>
    <x v="1"/>
    <s v="TEC-AC-10002331"/>
    <x v="2"/>
    <x v="11"/>
    <s v="Maxell 74 Minute CDR, 10/Pack"/>
    <n v="68.459999999999994"/>
    <n v="7"/>
    <n v="0"/>
    <n v="25.330199999999998"/>
    <s v="NO"/>
    <n v="0"/>
    <n v="479.21999999999997"/>
    <n v="3"/>
  </r>
  <r>
    <n v="6468"/>
    <s v="CA-2016-163804"/>
    <x v="499"/>
    <d v="2016-12-08T00:00:00"/>
    <x v="1"/>
    <x v="489"/>
    <x v="489"/>
    <x v="2"/>
    <x v="0"/>
    <x v="205"/>
    <x v="34"/>
    <n v="2908"/>
    <x v="3"/>
    <s v="OFF-ST-10000142"/>
    <x v="1"/>
    <x v="4"/>
    <s v="Deluxe Rollaway Locking File with Drawer"/>
    <n v="2079.4"/>
    <n v="5"/>
    <n v="0"/>
    <n v="582.23199999999997"/>
    <s v="NO"/>
    <n v="0"/>
    <n v="10397"/>
    <n v="6"/>
  </r>
  <r>
    <n v="6469"/>
    <s v="CA-2016-163804"/>
    <x v="499"/>
    <d v="2016-12-08T00:00:00"/>
    <x v="1"/>
    <x v="489"/>
    <x v="489"/>
    <x v="2"/>
    <x v="0"/>
    <x v="205"/>
    <x v="34"/>
    <n v="2908"/>
    <x v="3"/>
    <s v="TEC-PH-10000441"/>
    <x v="2"/>
    <x v="7"/>
    <s v="VTech DS6151"/>
    <n v="629.94999999999993"/>
    <n v="5"/>
    <n v="0"/>
    <n v="176.38600000000002"/>
    <s v="NO"/>
    <n v="0"/>
    <n v="3149.7499999999995"/>
    <n v="6"/>
  </r>
  <r>
    <n v="6470"/>
    <s v="CA-2016-163804"/>
    <x v="499"/>
    <d v="2016-12-08T00:00:00"/>
    <x v="1"/>
    <x v="489"/>
    <x v="489"/>
    <x v="2"/>
    <x v="0"/>
    <x v="205"/>
    <x v="34"/>
    <n v="2908"/>
    <x v="3"/>
    <s v="FUR-FU-10004864"/>
    <x v="0"/>
    <x v="5"/>
    <s v="Eldon 500 Class Desk Accessories"/>
    <n v="72.42"/>
    <n v="6"/>
    <n v="0"/>
    <n v="23.898600000000002"/>
    <s v="NO"/>
    <n v="0"/>
    <n v="434.52"/>
    <n v="6"/>
  </r>
  <r>
    <n v="6471"/>
    <s v="CA-2015-108532"/>
    <x v="1111"/>
    <d v="2015-09-02T00:00:00"/>
    <x v="1"/>
    <x v="385"/>
    <x v="385"/>
    <x v="2"/>
    <x v="0"/>
    <x v="66"/>
    <x v="12"/>
    <n v="48234"/>
    <x v="2"/>
    <s v="TEC-PH-10001750"/>
    <x v="2"/>
    <x v="7"/>
    <s v="Samsung Rugby III"/>
    <n v="131.97999999999999"/>
    <n v="2"/>
    <n v="0"/>
    <n v="35.634600000000006"/>
    <s v="NO"/>
    <n v="0"/>
    <n v="263.95999999999998"/>
    <n v="4"/>
  </r>
  <r>
    <n v="6472"/>
    <s v="CA-2015-108532"/>
    <x v="1111"/>
    <d v="2015-09-02T00:00:00"/>
    <x v="1"/>
    <x v="385"/>
    <x v="385"/>
    <x v="2"/>
    <x v="0"/>
    <x v="66"/>
    <x v="12"/>
    <n v="48234"/>
    <x v="2"/>
    <s v="TEC-AC-10004510"/>
    <x v="2"/>
    <x v="11"/>
    <s v="Logitech Desktop MK120 Mouse and keyboard Combo"/>
    <n v="114.52"/>
    <n v="7"/>
    <n v="0"/>
    <n v="11.451999999999995"/>
    <s v="NO"/>
    <n v="0"/>
    <n v="801.64"/>
    <n v="4"/>
  </r>
  <r>
    <n v="6473"/>
    <s v="CA-2014-151897"/>
    <x v="571"/>
    <d v="2014-06-10T00:00:00"/>
    <x v="1"/>
    <x v="725"/>
    <x v="725"/>
    <x v="2"/>
    <x v="0"/>
    <x v="12"/>
    <x v="5"/>
    <n v="77070"/>
    <x v="2"/>
    <s v="OFF-LA-10001074"/>
    <x v="1"/>
    <x v="2"/>
    <s v="Round Specialty Laser Printer Labels"/>
    <n v="100.24000000000001"/>
    <n v="10"/>
    <n v="0.2"/>
    <n v="33.830999999999989"/>
    <s v="NO"/>
    <n v="200.48000000000002"/>
    <n v="801.92000000000007"/>
    <n v="4"/>
  </r>
  <r>
    <n v="6474"/>
    <s v="CA-2016-113292"/>
    <x v="196"/>
    <d v="2016-03-20T00:00:00"/>
    <x v="0"/>
    <x v="72"/>
    <x v="72"/>
    <x v="0"/>
    <x v="0"/>
    <x v="29"/>
    <x v="18"/>
    <n v="38401"/>
    <x v="0"/>
    <s v="OFF-AP-10003590"/>
    <x v="1"/>
    <x v="9"/>
    <s v="Hoover WindTunnel Plus Canister Vacuum"/>
    <n v="871.80000000000007"/>
    <n v="3"/>
    <n v="0.2"/>
    <n v="87.180000000000092"/>
    <s v="NO"/>
    <n v="523.08000000000004"/>
    <n v="2092.3200000000002"/>
    <n v="2"/>
  </r>
  <r>
    <n v="6475"/>
    <s v="CA-2014-149524"/>
    <x v="1112"/>
    <d v="2014-01-15T00:00:00"/>
    <x v="2"/>
    <x v="29"/>
    <x v="29"/>
    <x v="1"/>
    <x v="0"/>
    <x v="10"/>
    <x v="9"/>
    <n v="19140"/>
    <x v="3"/>
    <s v="FUR-BO-10003433"/>
    <x v="0"/>
    <x v="0"/>
    <s v="Sauder Cornerstone Collection Library"/>
    <n v="61.96"/>
    <n v="4"/>
    <n v="0.5"/>
    <n v="-53.285600000000009"/>
    <s v="NO"/>
    <n v="123.92"/>
    <n v="123.92"/>
    <n v="1"/>
  </r>
  <r>
    <n v="6476"/>
    <s v="CA-2017-140872"/>
    <x v="95"/>
    <d v="2017-06-10T00:00:00"/>
    <x v="1"/>
    <x v="749"/>
    <x v="749"/>
    <x v="0"/>
    <x v="0"/>
    <x v="95"/>
    <x v="2"/>
    <n v="33024"/>
    <x v="0"/>
    <s v="OFF-BI-10002432"/>
    <x v="1"/>
    <x v="8"/>
    <s v="Wilson Jones Standard D-Ring Binders"/>
    <n v="4.5540000000000003"/>
    <n v="3"/>
    <n v="0.7"/>
    <n v="-3.4913999999999987"/>
    <s v="NO"/>
    <n v="9.5633999999999997"/>
    <n v="4.0986000000000011"/>
    <n v="7"/>
  </r>
  <r>
    <n v="6477"/>
    <s v="CA-2017-140872"/>
    <x v="95"/>
    <d v="2017-06-10T00:00:00"/>
    <x v="1"/>
    <x v="749"/>
    <x v="749"/>
    <x v="0"/>
    <x v="0"/>
    <x v="95"/>
    <x v="2"/>
    <n v="33024"/>
    <x v="0"/>
    <s v="OFF-AP-10003622"/>
    <x v="1"/>
    <x v="9"/>
    <s v="Bravo II Megaboss 12-Amp Hard Body Upright, Replacement Belts, 2 Belts per Pack"/>
    <n v="5.2"/>
    <n v="2"/>
    <n v="0.2"/>
    <n v="0.58499999999999974"/>
    <s v="NO"/>
    <n v="2.08"/>
    <n v="8.32"/>
    <n v="7"/>
  </r>
  <r>
    <n v="6478"/>
    <s v="CA-2017-140872"/>
    <x v="95"/>
    <d v="2017-06-10T00:00:00"/>
    <x v="1"/>
    <x v="749"/>
    <x v="749"/>
    <x v="0"/>
    <x v="0"/>
    <x v="95"/>
    <x v="2"/>
    <n v="33024"/>
    <x v="0"/>
    <s v="TEC-AC-10003832"/>
    <x v="2"/>
    <x v="11"/>
    <s v="Logitech P710e Mobile Speakerphone"/>
    <n v="205.99200000000002"/>
    <n v="1"/>
    <n v="0.2"/>
    <n v="-2.5749000000000279"/>
    <s v="NO"/>
    <n v="41.198400000000007"/>
    <n v="164.79360000000003"/>
    <n v="7"/>
  </r>
  <r>
    <n v="6479"/>
    <s v="CA-2017-140872"/>
    <x v="95"/>
    <d v="2017-06-10T00:00:00"/>
    <x v="1"/>
    <x v="749"/>
    <x v="749"/>
    <x v="0"/>
    <x v="0"/>
    <x v="95"/>
    <x v="2"/>
    <n v="33024"/>
    <x v="0"/>
    <s v="OFF-PA-10000809"/>
    <x v="1"/>
    <x v="10"/>
    <s v="Xerox 206"/>
    <n v="15.552000000000003"/>
    <n v="3"/>
    <n v="0.2"/>
    <n v="5.4432"/>
    <s v="NO"/>
    <n v="9.3312000000000008"/>
    <n v="37.324800000000003"/>
    <n v="7"/>
  </r>
  <r>
    <n v="6480"/>
    <s v="CA-2017-140872"/>
    <x v="95"/>
    <d v="2017-06-10T00:00:00"/>
    <x v="1"/>
    <x v="749"/>
    <x v="749"/>
    <x v="0"/>
    <x v="0"/>
    <x v="95"/>
    <x v="2"/>
    <n v="33024"/>
    <x v="0"/>
    <s v="TEC-PH-10000441"/>
    <x v="2"/>
    <x v="7"/>
    <s v="VTech DS6151"/>
    <n v="503.96000000000004"/>
    <n v="5"/>
    <n v="0.2"/>
    <n v="50.396000000000015"/>
    <s v="NO"/>
    <n v="503.96000000000004"/>
    <n v="2015.8400000000001"/>
    <n v="7"/>
  </r>
  <r>
    <n v="6481"/>
    <s v="CA-2017-140872"/>
    <x v="95"/>
    <d v="2017-06-10T00:00:00"/>
    <x v="1"/>
    <x v="749"/>
    <x v="749"/>
    <x v="0"/>
    <x v="0"/>
    <x v="95"/>
    <x v="2"/>
    <n v="33024"/>
    <x v="0"/>
    <s v="OFF-AP-10002287"/>
    <x v="1"/>
    <x v="9"/>
    <s v="Eureka Sanitaire  Multi-Pro Heavy-Duty Upright, Disposable Bags"/>
    <n v="24.472000000000001"/>
    <n v="7"/>
    <n v="0.2"/>
    <n v="1.8353999999999999"/>
    <s v="NO"/>
    <n v="34.260800000000003"/>
    <n v="137.04320000000001"/>
    <n v="7"/>
  </r>
  <r>
    <n v="6482"/>
    <s v="CA-2017-140872"/>
    <x v="95"/>
    <d v="2017-06-10T00:00:00"/>
    <x v="1"/>
    <x v="749"/>
    <x v="749"/>
    <x v="0"/>
    <x v="0"/>
    <x v="95"/>
    <x v="2"/>
    <n v="33024"/>
    <x v="0"/>
    <s v="FUR-BO-10002824"/>
    <x v="0"/>
    <x v="0"/>
    <s v="Bush Mission Pointe Library"/>
    <n v="241.56799999999998"/>
    <n v="2"/>
    <n v="0.2"/>
    <n v="0"/>
    <s v="NO"/>
    <n v="96.627200000000002"/>
    <n v="386.50879999999995"/>
    <n v="7"/>
  </r>
  <r>
    <n v="6483"/>
    <s v="CA-2017-140872"/>
    <x v="95"/>
    <d v="2017-06-10T00:00:00"/>
    <x v="1"/>
    <x v="749"/>
    <x v="749"/>
    <x v="0"/>
    <x v="0"/>
    <x v="95"/>
    <x v="2"/>
    <n v="33024"/>
    <x v="0"/>
    <s v="TEC-AC-10002942"/>
    <x v="2"/>
    <x v="11"/>
    <s v="WD My Passport Ultra 1TB Portable External Hard Drive"/>
    <n v="110.4"/>
    <n v="2"/>
    <n v="0.2"/>
    <n v="-4.1400000000000077"/>
    <s v="NO"/>
    <n v="44.160000000000004"/>
    <n v="176.64000000000001"/>
    <n v="7"/>
  </r>
  <r>
    <n v="6484"/>
    <s v="CA-2017-113908"/>
    <x v="95"/>
    <d v="2017-06-09T00:00:00"/>
    <x v="1"/>
    <x v="471"/>
    <x v="471"/>
    <x v="1"/>
    <x v="0"/>
    <x v="20"/>
    <x v="15"/>
    <n v="10011"/>
    <x v="3"/>
    <s v="FUR-TA-10001932"/>
    <x v="0"/>
    <x v="3"/>
    <s v="Chromcraft 48&quot; x 96&quot; Racetrack Double Pedestal Table"/>
    <n v="384.76799999999997"/>
    <n v="2"/>
    <n v="0.4"/>
    <n v="-115.43040000000002"/>
    <s v="NO"/>
    <n v="307.81439999999998"/>
    <n v="461.72159999999997"/>
    <n v="6"/>
  </r>
  <r>
    <n v="6485"/>
    <s v="CA-2017-113908"/>
    <x v="95"/>
    <d v="2017-06-09T00:00:00"/>
    <x v="1"/>
    <x v="471"/>
    <x v="471"/>
    <x v="1"/>
    <x v="0"/>
    <x v="20"/>
    <x v="15"/>
    <n v="10011"/>
    <x v="3"/>
    <s v="TEC-MA-10003173"/>
    <x v="2"/>
    <x v="15"/>
    <s v="Hewlett-Packard 300S Scientific Calculator"/>
    <n v="78.66"/>
    <n v="6"/>
    <n v="0"/>
    <n v="36.183599999999991"/>
    <s v="NO"/>
    <n v="0"/>
    <n v="471.96"/>
    <n v="6"/>
  </r>
  <r>
    <n v="6486"/>
    <s v="CA-2017-113908"/>
    <x v="95"/>
    <d v="2017-06-09T00:00:00"/>
    <x v="1"/>
    <x v="471"/>
    <x v="471"/>
    <x v="1"/>
    <x v="0"/>
    <x v="20"/>
    <x v="15"/>
    <n v="10011"/>
    <x v="3"/>
    <s v="OFF-PA-10004156"/>
    <x v="1"/>
    <x v="10"/>
    <s v="Xerox 188"/>
    <n v="45.36"/>
    <n v="4"/>
    <n v="0"/>
    <n v="22.226399999999998"/>
    <s v="NO"/>
    <n v="0"/>
    <n v="181.44"/>
    <n v="6"/>
  </r>
  <r>
    <n v="6487"/>
    <s v="CA-2015-120621"/>
    <x v="1113"/>
    <d v="2015-03-26T00:00:00"/>
    <x v="1"/>
    <x v="493"/>
    <x v="493"/>
    <x v="0"/>
    <x v="0"/>
    <x v="108"/>
    <x v="3"/>
    <n v="28540"/>
    <x v="0"/>
    <s v="OFF-AP-10002945"/>
    <x v="1"/>
    <x v="9"/>
    <s v="Honeywell Enviracaire Portable HEPA Air Cleaner for 17' x 22' Room"/>
    <n v="962.07999999999993"/>
    <n v="4"/>
    <n v="0.2"/>
    <n v="156.33799999999997"/>
    <s v="NO"/>
    <n v="769.66399999999999"/>
    <n v="3078.6559999999999"/>
    <n v="5"/>
  </r>
  <r>
    <n v="6488"/>
    <s v="CA-2015-120621"/>
    <x v="1113"/>
    <d v="2015-03-26T00:00:00"/>
    <x v="1"/>
    <x v="493"/>
    <x v="493"/>
    <x v="0"/>
    <x v="0"/>
    <x v="108"/>
    <x v="3"/>
    <n v="28540"/>
    <x v="0"/>
    <s v="OFF-BI-10000948"/>
    <x v="1"/>
    <x v="8"/>
    <s v="GBC Laser Imprintable Binding System Covers, Desert Sand"/>
    <n v="12.843000000000002"/>
    <n v="3"/>
    <n v="0.7"/>
    <n v="-9.8462999999999994"/>
    <s v="NO"/>
    <n v="26.970300000000002"/>
    <n v="11.558700000000002"/>
    <n v="5"/>
  </r>
  <r>
    <n v="6489"/>
    <s v="CA-2015-120621"/>
    <x v="1113"/>
    <d v="2015-03-26T00:00:00"/>
    <x v="1"/>
    <x v="493"/>
    <x v="493"/>
    <x v="0"/>
    <x v="0"/>
    <x v="108"/>
    <x v="3"/>
    <n v="28540"/>
    <x v="0"/>
    <s v="OFF-PA-10002254"/>
    <x v="1"/>
    <x v="10"/>
    <s v="Xerox 1883"/>
    <n v="295.45600000000002"/>
    <n v="14"/>
    <n v="0.2"/>
    <n v="96.023199999999974"/>
    <s v="NO"/>
    <n v="827.27680000000009"/>
    <n v="3309.1071999999999"/>
    <n v="5"/>
  </r>
  <r>
    <n v="6490"/>
    <s v="US-2017-148866"/>
    <x v="20"/>
    <d v="2017-09-24T00:00:00"/>
    <x v="1"/>
    <x v="341"/>
    <x v="341"/>
    <x v="0"/>
    <x v="0"/>
    <x v="20"/>
    <x v="15"/>
    <n v="10011"/>
    <x v="3"/>
    <s v="OFF-PA-10004782"/>
    <x v="1"/>
    <x v="10"/>
    <s v="Xerox 228"/>
    <n v="32.400000000000006"/>
    <n v="5"/>
    <n v="0"/>
    <n v="15.552000000000001"/>
    <s v="NO"/>
    <n v="0"/>
    <n v="162.00000000000003"/>
    <n v="5"/>
  </r>
  <r>
    <n v="6491"/>
    <s v="CA-2014-149594"/>
    <x v="1114"/>
    <d v="2014-09-19T00:00:00"/>
    <x v="1"/>
    <x v="751"/>
    <x v="751"/>
    <x v="1"/>
    <x v="0"/>
    <x v="10"/>
    <x v="9"/>
    <n v="19120"/>
    <x v="3"/>
    <s v="FUR-FU-10000222"/>
    <x v="0"/>
    <x v="5"/>
    <s v="Seth Thomas 16&quot; Steel Case Clock"/>
    <n v="103.93599999999999"/>
    <n v="4"/>
    <n v="0.2"/>
    <n v="16.889599999999998"/>
    <s v="NO"/>
    <n v="83.148799999999994"/>
    <n v="332.59519999999998"/>
    <n v="4"/>
  </r>
  <r>
    <n v="6492"/>
    <s v="CA-2016-113845"/>
    <x v="73"/>
    <d v="2016-11-25T00:00:00"/>
    <x v="1"/>
    <x v="135"/>
    <x v="135"/>
    <x v="1"/>
    <x v="0"/>
    <x v="333"/>
    <x v="2"/>
    <n v="32839"/>
    <x v="0"/>
    <s v="FUR-BO-10004695"/>
    <x v="0"/>
    <x v="0"/>
    <s v="O'Sullivan 2-Door Barrister Bookcase in Odessa Pine"/>
    <n v="289.56799999999998"/>
    <n v="2"/>
    <n v="0.2"/>
    <n v="10.858799999999974"/>
    <s v="NO"/>
    <n v="115.8272"/>
    <n v="463.30879999999996"/>
    <n v="5"/>
  </r>
  <r>
    <n v="6493"/>
    <s v="CA-2016-113845"/>
    <x v="73"/>
    <d v="2016-11-25T00:00:00"/>
    <x v="1"/>
    <x v="135"/>
    <x v="135"/>
    <x v="1"/>
    <x v="0"/>
    <x v="333"/>
    <x v="2"/>
    <n v="32839"/>
    <x v="0"/>
    <s v="OFF-ST-10003327"/>
    <x v="1"/>
    <x v="4"/>
    <s v="Akro-Mils 12-Gallon Tote"/>
    <n v="39.72"/>
    <n v="5"/>
    <n v="0.2"/>
    <n v="4.4684999999999953"/>
    <s v="NO"/>
    <n v="39.72"/>
    <n v="158.88"/>
    <n v="5"/>
  </r>
  <r>
    <n v="6494"/>
    <s v="CA-2016-113845"/>
    <x v="73"/>
    <d v="2016-11-25T00:00:00"/>
    <x v="1"/>
    <x v="135"/>
    <x v="135"/>
    <x v="1"/>
    <x v="0"/>
    <x v="333"/>
    <x v="2"/>
    <n v="32839"/>
    <x v="0"/>
    <s v="TEC-PH-10003357"/>
    <x v="2"/>
    <x v="7"/>
    <s v="Grandstream GXP2100 Mainstream Business Phone"/>
    <n v="244.768"/>
    <n v="4"/>
    <n v="0.2"/>
    <n v="24.476800000000004"/>
    <s v="NO"/>
    <n v="195.81440000000001"/>
    <n v="783.25760000000002"/>
    <n v="5"/>
  </r>
  <r>
    <n v="6495"/>
    <s v="CA-2017-111262"/>
    <x v="960"/>
    <d v="2017-11-01T00:00:00"/>
    <x v="0"/>
    <x v="168"/>
    <x v="168"/>
    <x v="0"/>
    <x v="0"/>
    <x v="12"/>
    <x v="5"/>
    <n v="77095"/>
    <x v="2"/>
    <s v="TEC-AC-10002167"/>
    <x v="2"/>
    <x v="11"/>
    <s v="Imation 8gb Micro Traveldrive Usb 2.0 Flash Drive"/>
    <n v="24"/>
    <n v="2"/>
    <n v="0.2"/>
    <n v="-2.6999999999999993"/>
    <s v="NO"/>
    <n v="9.6000000000000014"/>
    <n v="38.4"/>
    <n v="4"/>
  </r>
  <r>
    <n v="6496"/>
    <s v="CA-2017-111262"/>
    <x v="960"/>
    <d v="2017-11-01T00:00:00"/>
    <x v="0"/>
    <x v="168"/>
    <x v="168"/>
    <x v="0"/>
    <x v="0"/>
    <x v="12"/>
    <x v="5"/>
    <n v="77095"/>
    <x v="2"/>
    <s v="OFF-PA-10001937"/>
    <x v="1"/>
    <x v="10"/>
    <s v="Xerox 21"/>
    <n v="15.552000000000003"/>
    <n v="3"/>
    <n v="0.2"/>
    <n v="5.4432"/>
    <s v="NO"/>
    <n v="9.3312000000000008"/>
    <n v="37.324800000000003"/>
    <n v="4"/>
  </r>
  <r>
    <n v="6497"/>
    <s v="CA-2017-111262"/>
    <x v="960"/>
    <d v="2017-11-01T00:00:00"/>
    <x v="0"/>
    <x v="168"/>
    <x v="168"/>
    <x v="0"/>
    <x v="0"/>
    <x v="12"/>
    <x v="5"/>
    <n v="77095"/>
    <x v="2"/>
    <s v="TEC-AC-10004510"/>
    <x v="2"/>
    <x v="11"/>
    <s v="Logitech Desktop MK120 Mouse and keyboard Combo"/>
    <n v="26.176000000000002"/>
    <n v="2"/>
    <n v="0.2"/>
    <n v="-3.272000000000002"/>
    <s v="NO"/>
    <n v="10.470400000000001"/>
    <n v="41.881600000000006"/>
    <n v="4"/>
  </r>
  <r>
    <n v="6498"/>
    <s v="CA-2015-103135"/>
    <x v="1115"/>
    <d v="2015-07-28T00:00:00"/>
    <x v="1"/>
    <x v="776"/>
    <x v="776"/>
    <x v="2"/>
    <x v="0"/>
    <x v="103"/>
    <x v="0"/>
    <n v="40214"/>
    <x v="0"/>
    <s v="FUR-FU-10001487"/>
    <x v="0"/>
    <x v="5"/>
    <s v="Eldon Expressions Wood and Plastic Desk Accessories, Cherry Wood"/>
    <n v="20.94"/>
    <n v="3"/>
    <n v="0"/>
    <n v="6.0725999999999987"/>
    <s v="NO"/>
    <n v="0"/>
    <n v="62.820000000000007"/>
    <n v="4"/>
  </r>
  <r>
    <n v="6499"/>
    <s v="CA-2015-103135"/>
    <x v="1115"/>
    <d v="2015-07-28T00:00:00"/>
    <x v="1"/>
    <x v="776"/>
    <x v="776"/>
    <x v="2"/>
    <x v="0"/>
    <x v="103"/>
    <x v="0"/>
    <n v="40214"/>
    <x v="0"/>
    <s v="OFF-BI-10000069"/>
    <x v="1"/>
    <x v="8"/>
    <s v="GBC Prepunched Paper, 19-Hole, for Binding Systems, 24-lb"/>
    <n v="135.09"/>
    <n v="9"/>
    <n v="0"/>
    <n v="62.14139999999999"/>
    <s v="NO"/>
    <n v="0"/>
    <n v="1215.81"/>
    <n v="4"/>
  </r>
  <r>
    <n v="6500"/>
    <s v="CA-2015-103135"/>
    <x v="1115"/>
    <d v="2015-07-28T00:00:00"/>
    <x v="1"/>
    <x v="776"/>
    <x v="776"/>
    <x v="2"/>
    <x v="0"/>
    <x v="103"/>
    <x v="0"/>
    <n v="40214"/>
    <x v="0"/>
    <s v="TEC-AC-10003289"/>
    <x v="2"/>
    <x v="11"/>
    <s v="Anker Ultra-Slim Mini Bluetooth 3.0 Wireless Keyboard"/>
    <n v="279.85999999999996"/>
    <n v="14"/>
    <n v="0"/>
    <n v="64.367799999999988"/>
    <s v="NO"/>
    <n v="0"/>
    <n v="3918.0399999999995"/>
    <n v="4"/>
  </r>
  <r>
    <n v="6501"/>
    <s v="CA-2015-103135"/>
    <x v="1115"/>
    <d v="2015-07-28T00:00:00"/>
    <x v="1"/>
    <x v="776"/>
    <x v="776"/>
    <x v="2"/>
    <x v="0"/>
    <x v="103"/>
    <x v="0"/>
    <n v="40214"/>
    <x v="0"/>
    <s v="OFF-BI-10000069"/>
    <x v="1"/>
    <x v="8"/>
    <s v="GBC Prepunched Paper, 19-Hole, for Binding Systems, 24-lb"/>
    <n v="90.06"/>
    <n v="6"/>
    <n v="0"/>
    <n v="41.427599999999991"/>
    <s v="NO"/>
    <n v="0"/>
    <n v="540.36"/>
    <n v="4"/>
  </r>
  <r>
    <n v="6502"/>
    <s v="CA-2014-129147"/>
    <x v="981"/>
    <d v="2014-11-06T00:00:00"/>
    <x v="1"/>
    <x v="702"/>
    <x v="702"/>
    <x v="0"/>
    <x v="0"/>
    <x v="64"/>
    <x v="24"/>
    <n v="44256"/>
    <x v="3"/>
    <s v="TEC-PH-10001299"/>
    <x v="2"/>
    <x v="7"/>
    <s v="Polycom CX300 Desktop Phone USB VoIP phone"/>
    <n v="539.96399999999994"/>
    <n v="6"/>
    <n v="0.4"/>
    <n v="-107.99280000000002"/>
    <s v="NO"/>
    <n v="1295.9135999999999"/>
    <n v="1943.8703999999998"/>
    <n v="4"/>
  </r>
  <r>
    <n v="6503"/>
    <s v="CA-2014-129147"/>
    <x v="981"/>
    <d v="2014-11-06T00:00:00"/>
    <x v="1"/>
    <x v="702"/>
    <x v="702"/>
    <x v="0"/>
    <x v="0"/>
    <x v="64"/>
    <x v="24"/>
    <n v="44256"/>
    <x v="3"/>
    <s v="TEC-PH-10001552"/>
    <x v="2"/>
    <x v="7"/>
    <s v="I Need's 3d Hello Kitty Hybrid Silicone Case Cover for HTC One X 4g with 3d Hello Kitty Stylus Pen Green/pink"/>
    <n v="50.231999999999999"/>
    <n v="7"/>
    <n v="0.4"/>
    <n v="-10.046400000000002"/>
    <s v="NO"/>
    <n v="140.64960000000002"/>
    <n v="210.9744"/>
    <n v="4"/>
  </r>
  <r>
    <n v="6504"/>
    <s v="CA-2014-129147"/>
    <x v="981"/>
    <d v="2014-11-06T00:00:00"/>
    <x v="1"/>
    <x v="702"/>
    <x v="702"/>
    <x v="0"/>
    <x v="0"/>
    <x v="64"/>
    <x v="24"/>
    <n v="44256"/>
    <x v="3"/>
    <s v="OFF-BI-10001098"/>
    <x v="1"/>
    <x v="8"/>
    <s v="Acco D-Ring Binder w/DublLock"/>
    <n v="19.242000000000001"/>
    <n v="3"/>
    <n v="0.7"/>
    <n v="-13.4694"/>
    <s v="NO"/>
    <n v="40.408199999999994"/>
    <n v="17.317800000000005"/>
    <n v="4"/>
  </r>
  <r>
    <n v="6505"/>
    <s v="CA-2017-128265"/>
    <x v="701"/>
    <d v="2017-11-22T00:00:00"/>
    <x v="0"/>
    <x v="100"/>
    <x v="100"/>
    <x v="1"/>
    <x v="0"/>
    <x v="20"/>
    <x v="15"/>
    <n v="10011"/>
    <x v="3"/>
    <s v="OFF-ST-10000142"/>
    <x v="1"/>
    <x v="4"/>
    <s v="Deluxe Rollaway Locking File with Drawer"/>
    <n v="1247.6399999999999"/>
    <n v="3"/>
    <n v="0"/>
    <n v="349.33919999999995"/>
    <s v="NO"/>
    <n v="0"/>
    <n v="3742.9199999999996"/>
    <n v="5"/>
  </r>
  <r>
    <n v="6506"/>
    <s v="CA-2016-152331"/>
    <x v="190"/>
    <d v="2016-06-30T00:00:00"/>
    <x v="1"/>
    <x v="777"/>
    <x v="777"/>
    <x v="1"/>
    <x v="0"/>
    <x v="22"/>
    <x v="10"/>
    <n v="60653"/>
    <x v="2"/>
    <s v="OFF-AR-10001547"/>
    <x v="1"/>
    <x v="6"/>
    <s v="Newell 311"/>
    <n v="5.3040000000000003"/>
    <n v="3"/>
    <n v="0.2"/>
    <n v="0.46409999999999996"/>
    <s v="NO"/>
    <n v="3.1824000000000003"/>
    <n v="12.729600000000001"/>
    <n v="4"/>
  </r>
  <r>
    <n v="6507"/>
    <s v="US-2016-128909"/>
    <x v="790"/>
    <d v="2016-10-11T00:00:00"/>
    <x v="0"/>
    <x v="259"/>
    <x v="259"/>
    <x v="1"/>
    <x v="0"/>
    <x v="10"/>
    <x v="9"/>
    <n v="19143"/>
    <x v="3"/>
    <s v="OFF-PA-10001593"/>
    <x v="1"/>
    <x v="10"/>
    <s v="Xerox 1947"/>
    <n v="19.136000000000003"/>
    <n v="4"/>
    <n v="0.2"/>
    <n v="5.9799999999999986"/>
    <s v="NO"/>
    <n v="15.308800000000003"/>
    <n v="61.235200000000006"/>
    <n v="2"/>
  </r>
  <r>
    <n v="6508"/>
    <s v="US-2016-128909"/>
    <x v="790"/>
    <d v="2016-10-11T00:00:00"/>
    <x v="0"/>
    <x v="259"/>
    <x v="259"/>
    <x v="1"/>
    <x v="0"/>
    <x v="10"/>
    <x v="9"/>
    <n v="19143"/>
    <x v="3"/>
    <s v="FUR-FU-10004071"/>
    <x v="0"/>
    <x v="5"/>
    <s v="Luxo Professional Magnifying Clamp-On Fluorescent Lamps"/>
    <n v="332.83200000000005"/>
    <n v="4"/>
    <n v="0.2"/>
    <n v="-24.962399999999988"/>
    <s v="NO"/>
    <n v="266.26560000000006"/>
    <n v="1065.0624000000003"/>
    <n v="2"/>
  </r>
  <r>
    <n v="6509"/>
    <s v="CA-2017-102197"/>
    <x v="698"/>
    <d v="2017-12-26T00:00:00"/>
    <x v="1"/>
    <x v="83"/>
    <x v="83"/>
    <x v="1"/>
    <x v="0"/>
    <x v="20"/>
    <x v="15"/>
    <n v="10009"/>
    <x v="3"/>
    <s v="OFF-PA-10001970"/>
    <x v="1"/>
    <x v="10"/>
    <s v="Xerox 1908"/>
    <n v="279.89999999999998"/>
    <n v="5"/>
    <n v="0"/>
    <n v="137.15100000000001"/>
    <s v="NO"/>
    <n v="0"/>
    <n v="1399.5"/>
    <n v="6"/>
  </r>
  <r>
    <n v="6510"/>
    <s v="CA-2017-102197"/>
    <x v="698"/>
    <d v="2017-12-26T00:00:00"/>
    <x v="1"/>
    <x v="83"/>
    <x v="83"/>
    <x v="1"/>
    <x v="0"/>
    <x v="20"/>
    <x v="15"/>
    <n v="10009"/>
    <x v="3"/>
    <s v="OFF-BI-10001524"/>
    <x v="1"/>
    <x v="8"/>
    <s v="GBC Premium Transparent Covers with Diagonal Lined Pattern"/>
    <n v="50.352000000000004"/>
    <n v="3"/>
    <n v="0.2"/>
    <n v="17.623199999999997"/>
    <s v="NO"/>
    <n v="30.211200000000005"/>
    <n v="120.84480000000001"/>
    <n v="6"/>
  </r>
  <r>
    <n v="6511"/>
    <s v="CA-2017-102197"/>
    <x v="698"/>
    <d v="2017-12-26T00:00:00"/>
    <x v="1"/>
    <x v="83"/>
    <x v="83"/>
    <x v="1"/>
    <x v="0"/>
    <x v="20"/>
    <x v="15"/>
    <n v="10009"/>
    <x v="3"/>
    <s v="OFF-PA-10004156"/>
    <x v="1"/>
    <x v="10"/>
    <s v="Xerox 188"/>
    <n v="34.019999999999996"/>
    <n v="3"/>
    <n v="0"/>
    <n v="16.669799999999999"/>
    <s v="NO"/>
    <n v="0"/>
    <n v="102.05999999999999"/>
    <n v="6"/>
  </r>
  <r>
    <n v="6512"/>
    <s v="CA-2017-167640"/>
    <x v="904"/>
    <d v="2017-03-10T00:00:00"/>
    <x v="1"/>
    <x v="763"/>
    <x v="763"/>
    <x v="2"/>
    <x v="0"/>
    <x v="8"/>
    <x v="1"/>
    <n v="94109"/>
    <x v="1"/>
    <s v="OFF-AR-10003158"/>
    <x v="1"/>
    <x v="6"/>
    <s v="Fluorescent Highlighters by Dixon"/>
    <n v="23.88"/>
    <n v="6"/>
    <n v="0"/>
    <n v="8.1191999999999993"/>
    <s v="NO"/>
    <n v="0"/>
    <n v="143.28"/>
    <n v="4"/>
  </r>
  <r>
    <n v="6513"/>
    <s v="CA-2017-167640"/>
    <x v="904"/>
    <d v="2017-03-10T00:00:00"/>
    <x v="1"/>
    <x v="763"/>
    <x v="763"/>
    <x v="2"/>
    <x v="0"/>
    <x v="8"/>
    <x v="1"/>
    <n v="94109"/>
    <x v="1"/>
    <s v="OFF-LA-10004559"/>
    <x v="1"/>
    <x v="2"/>
    <s v="Avery 49"/>
    <n v="11.52"/>
    <n v="4"/>
    <n v="0"/>
    <n v="5.6448"/>
    <s v="NO"/>
    <n v="0"/>
    <n v="46.08"/>
    <n v="4"/>
  </r>
  <r>
    <n v="6514"/>
    <s v="CA-2017-167640"/>
    <x v="904"/>
    <d v="2017-03-10T00:00:00"/>
    <x v="1"/>
    <x v="763"/>
    <x v="763"/>
    <x v="2"/>
    <x v="0"/>
    <x v="8"/>
    <x v="1"/>
    <n v="94109"/>
    <x v="1"/>
    <s v="OFF-PA-10001033"/>
    <x v="1"/>
    <x v="10"/>
    <s v="Xerox 1893"/>
    <n v="286.93"/>
    <n v="7"/>
    <n v="0"/>
    <n v="140.59569999999999"/>
    <s v="NO"/>
    <n v="0"/>
    <n v="2008.51"/>
    <n v="4"/>
  </r>
  <r>
    <n v="6515"/>
    <s v="CA-2017-167640"/>
    <x v="904"/>
    <d v="2017-03-10T00:00:00"/>
    <x v="1"/>
    <x v="763"/>
    <x v="763"/>
    <x v="2"/>
    <x v="0"/>
    <x v="8"/>
    <x v="1"/>
    <n v="94109"/>
    <x v="1"/>
    <s v="TEC-PH-10001336"/>
    <x v="2"/>
    <x v="7"/>
    <s v="Digium D40 VoIP phone"/>
    <n v="206.38400000000001"/>
    <n v="2"/>
    <n v="0.2"/>
    <n v="23.218199999999996"/>
    <s v="NO"/>
    <n v="82.553600000000017"/>
    <n v="330.21440000000001"/>
    <n v="4"/>
  </r>
  <r>
    <n v="6516"/>
    <s v="US-2017-116652"/>
    <x v="175"/>
    <d v="2017-09-19T00:00:00"/>
    <x v="1"/>
    <x v="502"/>
    <x v="502"/>
    <x v="0"/>
    <x v="0"/>
    <x v="8"/>
    <x v="1"/>
    <n v="94122"/>
    <x v="1"/>
    <s v="FUR-CH-10002961"/>
    <x v="0"/>
    <x v="1"/>
    <s v="Leather Task Chair, Black"/>
    <n v="218.35200000000003"/>
    <n v="3"/>
    <n v="0.2"/>
    <n v="0"/>
    <s v="NO"/>
    <n v="131.0112"/>
    <n v="524.04480000000001"/>
    <n v="4"/>
  </r>
  <r>
    <n v="6517"/>
    <s v="US-2017-116652"/>
    <x v="175"/>
    <d v="2017-09-19T00:00:00"/>
    <x v="1"/>
    <x v="502"/>
    <x v="502"/>
    <x v="0"/>
    <x v="0"/>
    <x v="8"/>
    <x v="1"/>
    <n v="94122"/>
    <x v="1"/>
    <s v="FUR-FU-10001488"/>
    <x v="0"/>
    <x v="5"/>
    <s v="Tenex 46&quot; x 60&quot; Computer Anti-Static Chairmat, Rectangular Shaped"/>
    <n v="529.9"/>
    <n v="5"/>
    <n v="0"/>
    <n v="105.97999999999999"/>
    <s v="NO"/>
    <n v="0"/>
    <n v="2649.5"/>
    <n v="4"/>
  </r>
  <r>
    <n v="6518"/>
    <s v="US-2017-116652"/>
    <x v="175"/>
    <d v="2017-09-19T00:00:00"/>
    <x v="1"/>
    <x v="502"/>
    <x v="502"/>
    <x v="0"/>
    <x v="0"/>
    <x v="8"/>
    <x v="1"/>
    <n v="94122"/>
    <x v="1"/>
    <s v="OFF-AR-10001915"/>
    <x v="1"/>
    <x v="6"/>
    <s v="Peel-Off China Markers"/>
    <n v="99.3"/>
    <n v="10"/>
    <n v="0"/>
    <n v="41.706000000000003"/>
    <s v="NO"/>
    <n v="0"/>
    <n v="993"/>
    <n v="4"/>
  </r>
  <r>
    <n v="6519"/>
    <s v="US-2017-116652"/>
    <x v="175"/>
    <d v="2017-09-19T00:00:00"/>
    <x v="1"/>
    <x v="502"/>
    <x v="502"/>
    <x v="0"/>
    <x v="0"/>
    <x v="8"/>
    <x v="1"/>
    <n v="94122"/>
    <x v="1"/>
    <s v="OFF-AP-10001205"/>
    <x v="1"/>
    <x v="9"/>
    <s v="Belkin 5 Outlet SurgeMaster Power Centers"/>
    <n v="108.96"/>
    <n v="2"/>
    <n v="0"/>
    <n v="30.508800000000008"/>
    <s v="NO"/>
    <n v="0"/>
    <n v="217.92"/>
    <n v="4"/>
  </r>
  <r>
    <n v="6520"/>
    <s v="US-2017-116652"/>
    <x v="175"/>
    <d v="2017-09-19T00:00:00"/>
    <x v="1"/>
    <x v="502"/>
    <x v="502"/>
    <x v="0"/>
    <x v="0"/>
    <x v="8"/>
    <x v="1"/>
    <n v="94122"/>
    <x v="1"/>
    <s v="OFF-BI-10004528"/>
    <x v="1"/>
    <x v="8"/>
    <s v="Cardinal Poly Pocket Divider Pockets for Ring Binders"/>
    <n v="2.6880000000000002"/>
    <n v="1"/>
    <n v="0.2"/>
    <n v="0.83999999999999975"/>
    <s v="NO"/>
    <n v="0.53760000000000008"/>
    <n v="2.1504000000000003"/>
    <n v="4"/>
  </r>
  <r>
    <n v="6521"/>
    <s v="CA-2017-138289"/>
    <x v="1034"/>
    <d v="2017-01-18T00:00:00"/>
    <x v="0"/>
    <x v="481"/>
    <x v="481"/>
    <x v="0"/>
    <x v="0"/>
    <x v="25"/>
    <x v="12"/>
    <n v="49201"/>
    <x v="2"/>
    <s v="OFF-BI-10004995"/>
    <x v="1"/>
    <x v="8"/>
    <s v="GBC DocuBind P400 Electric Binding System"/>
    <n v="5443.96"/>
    <n v="4"/>
    <n v="0"/>
    <n v="2504.2215999999999"/>
    <s v="NO"/>
    <n v="0"/>
    <n v="21775.84"/>
    <n v="2"/>
  </r>
  <r>
    <n v="6522"/>
    <s v="CA-2017-138289"/>
    <x v="1034"/>
    <d v="2017-01-18T00:00:00"/>
    <x v="0"/>
    <x v="481"/>
    <x v="481"/>
    <x v="0"/>
    <x v="0"/>
    <x v="25"/>
    <x v="12"/>
    <n v="49201"/>
    <x v="2"/>
    <s v="FUR-CH-10004626"/>
    <x v="0"/>
    <x v="1"/>
    <s v="Office Star Flex Back Scooter Chair with Aluminum Finish Frame"/>
    <n v="302.67"/>
    <n v="3"/>
    <n v="0"/>
    <n v="72.640799999999999"/>
    <s v="NO"/>
    <n v="0"/>
    <n v="908.01"/>
    <n v="2"/>
  </r>
  <r>
    <n v="6523"/>
    <s v="CA-2017-138289"/>
    <x v="1034"/>
    <d v="2017-01-18T00:00:00"/>
    <x v="0"/>
    <x v="481"/>
    <x v="481"/>
    <x v="0"/>
    <x v="0"/>
    <x v="25"/>
    <x v="12"/>
    <n v="49201"/>
    <x v="2"/>
    <s v="OFF-PA-10001260"/>
    <x v="1"/>
    <x v="10"/>
    <s v="TOPS Money Receipt Book, Consecutively Numbered in Red,"/>
    <n v="56.07"/>
    <n v="7"/>
    <n v="0"/>
    <n v="25.231499999999997"/>
    <s v="NO"/>
    <n v="0"/>
    <n v="392.49"/>
    <n v="2"/>
  </r>
  <r>
    <n v="6524"/>
    <s v="CA-2016-129308"/>
    <x v="274"/>
    <d v="2016-07-13T00:00:00"/>
    <x v="1"/>
    <x v="385"/>
    <x v="385"/>
    <x v="2"/>
    <x v="0"/>
    <x v="10"/>
    <x v="9"/>
    <n v="19120"/>
    <x v="3"/>
    <s v="OFF-LA-10002945"/>
    <x v="1"/>
    <x v="2"/>
    <s v="Permanent Self-Adhesive File Folder Labels for Typewriters, 1 1/8 x 3 1/2, White"/>
    <n v="10.08"/>
    <n v="2"/>
    <n v="0.2"/>
    <n v="3.2759999999999994"/>
    <s v="NO"/>
    <n v="4.032"/>
    <n v="16.128"/>
    <n v="6"/>
  </r>
  <r>
    <n v="6525"/>
    <s v="CA-2016-129308"/>
    <x v="274"/>
    <d v="2016-07-13T00:00:00"/>
    <x v="1"/>
    <x v="385"/>
    <x v="385"/>
    <x v="2"/>
    <x v="0"/>
    <x v="10"/>
    <x v="9"/>
    <n v="19120"/>
    <x v="3"/>
    <s v="TEC-PH-10002310"/>
    <x v="2"/>
    <x v="7"/>
    <s v="Panasonic KX T7731-B Digital phone"/>
    <n v="59.993999999999993"/>
    <n v="1"/>
    <n v="0.4"/>
    <n v="-12.998700000000007"/>
    <s v="NO"/>
    <n v="23.997599999999998"/>
    <n v="35.996399999999994"/>
    <n v="6"/>
  </r>
  <r>
    <n v="6526"/>
    <s v="CA-2016-129308"/>
    <x v="274"/>
    <d v="2016-07-13T00:00:00"/>
    <x v="1"/>
    <x v="385"/>
    <x v="385"/>
    <x v="2"/>
    <x v="0"/>
    <x v="10"/>
    <x v="9"/>
    <n v="19120"/>
    <x v="3"/>
    <s v="OFF-BI-10001525"/>
    <x v="1"/>
    <x v="8"/>
    <s v="Acco Pressboard Covers with Storage Hooks, 14 7/8&quot; x 11&quot;, Executive Red"/>
    <n v="5.7150000000000016"/>
    <n v="5"/>
    <n v="0.7"/>
    <n v="-4.7625000000000011"/>
    <s v="NO"/>
    <n v="20.002500000000005"/>
    <n v="8.5725000000000051"/>
    <n v="6"/>
  </r>
  <r>
    <n v="6527"/>
    <s v="CA-2016-129308"/>
    <x v="274"/>
    <d v="2016-07-13T00:00:00"/>
    <x v="1"/>
    <x v="385"/>
    <x v="385"/>
    <x v="2"/>
    <x v="0"/>
    <x v="10"/>
    <x v="9"/>
    <n v="19120"/>
    <x v="3"/>
    <s v="OFF-BI-10001308"/>
    <x v="1"/>
    <x v="8"/>
    <s v="GBC Standard Plastic Binding Systems' Combs"/>
    <n v="9.4200000000000017"/>
    <n v="5"/>
    <n v="0.7"/>
    <n v="-7.8500000000000014"/>
    <s v="NO"/>
    <n v="32.970000000000006"/>
    <n v="14.130000000000003"/>
    <n v="6"/>
  </r>
  <r>
    <n v="6528"/>
    <s v="CA-2016-157791"/>
    <x v="443"/>
    <d v="2016-12-28T00:00:00"/>
    <x v="0"/>
    <x v="662"/>
    <x v="662"/>
    <x v="1"/>
    <x v="0"/>
    <x v="99"/>
    <x v="34"/>
    <n v="2886"/>
    <x v="3"/>
    <s v="TEC-CO-10002095"/>
    <x v="2"/>
    <x v="16"/>
    <s v="Hewlett Packard 610 Color Digital Copier / Printer"/>
    <n v="1999.96"/>
    <n v="4"/>
    <n v="0"/>
    <n v="899.98199999999997"/>
    <s v="NO"/>
    <n v="0"/>
    <n v="7999.84"/>
    <n v="5"/>
  </r>
  <r>
    <n v="6529"/>
    <s v="CA-2014-146864"/>
    <x v="1091"/>
    <d v="2014-12-26T00:00:00"/>
    <x v="1"/>
    <x v="404"/>
    <x v="404"/>
    <x v="2"/>
    <x v="0"/>
    <x v="20"/>
    <x v="15"/>
    <n v="10024"/>
    <x v="3"/>
    <s v="OFF-ST-10004946"/>
    <x v="1"/>
    <x v="4"/>
    <s v="Desktop 3-Pocket Hot File"/>
    <n v="216.4"/>
    <n v="4"/>
    <n v="0"/>
    <n v="56.26400000000001"/>
    <s v="NO"/>
    <n v="0"/>
    <n v="865.6"/>
    <n v="4"/>
  </r>
  <r>
    <n v="6530"/>
    <s v="CA-2014-103744"/>
    <x v="1116"/>
    <d v="2014-02-27T00:00:00"/>
    <x v="1"/>
    <x v="675"/>
    <x v="675"/>
    <x v="2"/>
    <x v="0"/>
    <x v="236"/>
    <x v="5"/>
    <n v="79907"/>
    <x v="2"/>
    <s v="OFF-LA-10004425"/>
    <x v="1"/>
    <x v="2"/>
    <s v="Staple-on labels"/>
    <n v="6.9360000000000008"/>
    <n v="3"/>
    <n v="0.2"/>
    <n v="2.3409000000000004"/>
    <s v="Yes"/>
    <n v="4.1616000000000009"/>
    <n v="16.646400000000003"/>
    <n v="4"/>
  </r>
  <r>
    <n v="6531"/>
    <s v="CA-2014-103744"/>
    <x v="1116"/>
    <d v="2014-02-27T00:00:00"/>
    <x v="1"/>
    <x v="675"/>
    <x v="675"/>
    <x v="2"/>
    <x v="0"/>
    <x v="236"/>
    <x v="5"/>
    <n v="79907"/>
    <x v="2"/>
    <s v="OFF-BI-10000320"/>
    <x v="1"/>
    <x v="8"/>
    <s v="GBC Plastic Binding Combs"/>
    <n v="4.427999999999999"/>
    <n v="3"/>
    <n v="0.8"/>
    <n v="-6.8633999999999986"/>
    <s v="Yes"/>
    <n v="10.627199999999998"/>
    <n v="2.6567999999999987"/>
    <n v="4"/>
  </r>
  <r>
    <n v="6532"/>
    <s v="US-2017-107384"/>
    <x v="769"/>
    <d v="2017-12-08T00:00:00"/>
    <x v="1"/>
    <x v="236"/>
    <x v="236"/>
    <x v="0"/>
    <x v="0"/>
    <x v="30"/>
    <x v="11"/>
    <n v="55901"/>
    <x v="2"/>
    <s v="OFF-AR-10001315"/>
    <x v="1"/>
    <x v="6"/>
    <s v="Newell 310"/>
    <n v="8.8000000000000007"/>
    <n v="5"/>
    <n v="0"/>
    <n v="2.5519999999999996"/>
    <s v="NO"/>
    <n v="0"/>
    <n v="44"/>
    <n v="4"/>
  </r>
  <r>
    <n v="6533"/>
    <s v="US-2017-107384"/>
    <x v="769"/>
    <d v="2017-12-08T00:00:00"/>
    <x v="1"/>
    <x v="236"/>
    <x v="236"/>
    <x v="0"/>
    <x v="0"/>
    <x v="30"/>
    <x v="11"/>
    <n v="55901"/>
    <x v="2"/>
    <s v="TEC-AC-10004595"/>
    <x v="2"/>
    <x v="11"/>
    <s v="First Data TMFD35 PIN Pad"/>
    <n v="142.80000000000001"/>
    <n v="1"/>
    <n v="0"/>
    <n v="29.988"/>
    <s v="NO"/>
    <n v="0"/>
    <n v="142.80000000000001"/>
    <n v="4"/>
  </r>
  <r>
    <n v="6534"/>
    <s v="US-2017-107384"/>
    <x v="769"/>
    <d v="2017-12-08T00:00:00"/>
    <x v="1"/>
    <x v="236"/>
    <x v="236"/>
    <x v="0"/>
    <x v="0"/>
    <x v="30"/>
    <x v="11"/>
    <n v="55901"/>
    <x v="2"/>
    <s v="TEC-AC-10001539"/>
    <x v="2"/>
    <x v="11"/>
    <s v="Logitech G430 Surround Sound Gaming Headset with Dolby 7.1 Technology"/>
    <n v="399.95"/>
    <n v="5"/>
    <n v="0"/>
    <n v="143.982"/>
    <s v="NO"/>
    <n v="0"/>
    <n v="1999.75"/>
    <n v="4"/>
  </r>
  <r>
    <n v="6535"/>
    <s v="CA-2014-128209"/>
    <x v="664"/>
    <d v="2014-11-22T00:00:00"/>
    <x v="1"/>
    <x v="218"/>
    <x v="218"/>
    <x v="0"/>
    <x v="0"/>
    <x v="198"/>
    <x v="15"/>
    <n v="14215"/>
    <x v="3"/>
    <s v="OFF-BI-10001359"/>
    <x v="1"/>
    <x v="8"/>
    <s v="GBC DocuBind TL300 Electric Binding System"/>
    <n v="2152.7760000000003"/>
    <n v="3"/>
    <n v="0.2"/>
    <n v="726.56189999999981"/>
    <s v="NO"/>
    <n v="1291.6656000000003"/>
    <n v="5166.6624000000011"/>
    <n v="5"/>
  </r>
  <r>
    <n v="6536"/>
    <s v="CA-2014-128209"/>
    <x v="664"/>
    <d v="2014-11-22T00:00:00"/>
    <x v="1"/>
    <x v="218"/>
    <x v="218"/>
    <x v="0"/>
    <x v="0"/>
    <x v="198"/>
    <x v="15"/>
    <n v="14215"/>
    <x v="3"/>
    <s v="FUR-BO-10002213"/>
    <x v="0"/>
    <x v="0"/>
    <s v="DMI Eclipse Executive Suite Bookcases"/>
    <n v="4007.8400000000006"/>
    <n v="10"/>
    <n v="0.2"/>
    <n v="-50.098000000000297"/>
    <s v="NO"/>
    <n v="8015.6800000000021"/>
    <n v="32062.720000000008"/>
    <n v="5"/>
  </r>
  <r>
    <n v="6537"/>
    <s v="CA-2014-169684"/>
    <x v="22"/>
    <d v="2014-10-23T00:00:00"/>
    <x v="2"/>
    <x v="92"/>
    <x v="92"/>
    <x v="1"/>
    <x v="0"/>
    <x v="289"/>
    <x v="18"/>
    <n v="37918"/>
    <x v="0"/>
    <s v="FUR-TA-10003008"/>
    <x v="0"/>
    <x v="3"/>
    <s v="Lesro Round Back Collection Coffee Table, End Table"/>
    <n v="328.59000000000003"/>
    <n v="3"/>
    <n v="0.4"/>
    <n v="-147.8655"/>
    <s v="NO"/>
    <n v="394.30800000000005"/>
    <n v="591.46199999999999"/>
    <n v="3"/>
  </r>
  <r>
    <n v="6538"/>
    <s v="CA-2014-169684"/>
    <x v="22"/>
    <d v="2014-10-23T00:00:00"/>
    <x v="2"/>
    <x v="92"/>
    <x v="92"/>
    <x v="1"/>
    <x v="0"/>
    <x v="289"/>
    <x v="18"/>
    <n v="37918"/>
    <x v="0"/>
    <s v="OFF-ST-10000934"/>
    <x v="1"/>
    <x v="4"/>
    <s v="Contico 72&quot;H Heavy-Duty Storage System"/>
    <n v="98.352000000000004"/>
    <n v="3"/>
    <n v="0.2"/>
    <n v="-24.588000000000001"/>
    <s v="NO"/>
    <n v="59.011200000000009"/>
    <n v="236.04480000000004"/>
    <n v="3"/>
  </r>
  <r>
    <n v="6539"/>
    <s v="CA-2015-109862"/>
    <x v="969"/>
    <d v="2015-10-30T00:00:00"/>
    <x v="1"/>
    <x v="96"/>
    <x v="96"/>
    <x v="1"/>
    <x v="0"/>
    <x v="46"/>
    <x v="13"/>
    <n v="19711"/>
    <x v="3"/>
    <s v="TEC-PH-10004042"/>
    <x v="2"/>
    <x v="7"/>
    <s v="ClearOne Communications CHAT 70 OC Speaker Phone"/>
    <n v="158.99"/>
    <n v="1"/>
    <n v="0"/>
    <n v="41.337400000000002"/>
    <s v="NO"/>
    <n v="0"/>
    <n v="158.99"/>
    <n v="5"/>
  </r>
  <r>
    <n v="6540"/>
    <s v="CA-2015-109862"/>
    <x v="969"/>
    <d v="2015-10-30T00:00:00"/>
    <x v="1"/>
    <x v="96"/>
    <x v="96"/>
    <x v="1"/>
    <x v="0"/>
    <x v="46"/>
    <x v="13"/>
    <n v="19711"/>
    <x v="3"/>
    <s v="FUR-CH-10002439"/>
    <x v="0"/>
    <x v="1"/>
    <s v="Iceberg Nesting Folding Chair, 19w x 6d x 43h"/>
    <n v="291.10000000000002"/>
    <n v="5"/>
    <n v="0"/>
    <n v="75.686000000000007"/>
    <s v="NO"/>
    <n v="0"/>
    <n v="1455.5"/>
    <n v="5"/>
  </r>
  <r>
    <n v="6541"/>
    <s v="US-2017-107888"/>
    <x v="673"/>
    <d v="2017-11-19T00:00:00"/>
    <x v="2"/>
    <x v="417"/>
    <x v="417"/>
    <x v="0"/>
    <x v="0"/>
    <x v="4"/>
    <x v="4"/>
    <n v="98103"/>
    <x v="1"/>
    <s v="OFF-PA-10001363"/>
    <x v="1"/>
    <x v="10"/>
    <s v="Xerox 1933"/>
    <n v="73.679999999999993"/>
    <n v="6"/>
    <n v="0"/>
    <n v="34.629599999999996"/>
    <s v="Yes"/>
    <n v="0"/>
    <n v="442.07999999999993"/>
    <n v="3"/>
  </r>
  <r>
    <n v="6542"/>
    <s v="US-2017-107888"/>
    <x v="673"/>
    <d v="2017-11-19T00:00:00"/>
    <x v="2"/>
    <x v="417"/>
    <x v="417"/>
    <x v="0"/>
    <x v="0"/>
    <x v="4"/>
    <x v="4"/>
    <n v="98103"/>
    <x v="1"/>
    <s v="FUR-FU-10003394"/>
    <x v="0"/>
    <x v="5"/>
    <s v="Tenex &quot;The Solids&quot; Textured Chair Mats"/>
    <n v="139.91999999999999"/>
    <n v="2"/>
    <n v="0"/>
    <n v="23.786399999999986"/>
    <s v="Yes"/>
    <n v="0"/>
    <n v="279.83999999999997"/>
    <n v="3"/>
  </r>
  <r>
    <n v="6543"/>
    <s v="US-2017-107888"/>
    <x v="673"/>
    <d v="2017-11-19T00:00:00"/>
    <x v="2"/>
    <x v="417"/>
    <x v="417"/>
    <x v="0"/>
    <x v="0"/>
    <x v="4"/>
    <x v="4"/>
    <n v="98103"/>
    <x v="1"/>
    <s v="TEC-PH-10003171"/>
    <x v="2"/>
    <x v="7"/>
    <s v="Plantronics Encore H101 Dual Earpieces Headset"/>
    <n v="107.88"/>
    <n v="3"/>
    <n v="0.2"/>
    <n v="10.787999999999997"/>
    <s v="Yes"/>
    <n v="64.727999999999994"/>
    <n v="258.91199999999998"/>
    <n v="3"/>
  </r>
  <r>
    <n v="6544"/>
    <s v="US-2017-107888"/>
    <x v="673"/>
    <d v="2017-11-19T00:00:00"/>
    <x v="2"/>
    <x v="417"/>
    <x v="417"/>
    <x v="0"/>
    <x v="0"/>
    <x v="4"/>
    <x v="4"/>
    <n v="98103"/>
    <x v="1"/>
    <s v="OFF-ST-10003123"/>
    <x v="1"/>
    <x v="4"/>
    <s v="Fellowes Bases and Tops For Staxonsteel/High-Stak Systems"/>
    <n v="33.29"/>
    <n v="1"/>
    <n v="0"/>
    <n v="7.9895999999999994"/>
    <s v="Yes"/>
    <n v="0"/>
    <n v="33.29"/>
    <n v="3"/>
  </r>
  <r>
    <n v="6545"/>
    <s v="US-2017-154872"/>
    <x v="304"/>
    <d v="2017-05-18T00:00:00"/>
    <x v="1"/>
    <x v="24"/>
    <x v="24"/>
    <x v="0"/>
    <x v="0"/>
    <x v="138"/>
    <x v="24"/>
    <n v="44105"/>
    <x v="3"/>
    <s v="OFF-BI-10003007"/>
    <x v="1"/>
    <x v="8"/>
    <s v="Premium Transparent Presentation Covers, No Pattern/Clear, 8 1/2&quot; x 11&quot;"/>
    <n v="58.170000000000009"/>
    <n v="5"/>
    <n v="0.7"/>
    <n v="-46.53600000000003"/>
    <s v="NO"/>
    <n v="203.595"/>
    <n v="87.255000000000024"/>
    <n v="4"/>
  </r>
  <r>
    <n v="6546"/>
    <s v="US-2017-154872"/>
    <x v="304"/>
    <d v="2017-05-18T00:00:00"/>
    <x v="1"/>
    <x v="24"/>
    <x v="24"/>
    <x v="0"/>
    <x v="0"/>
    <x v="138"/>
    <x v="24"/>
    <n v="44105"/>
    <x v="3"/>
    <s v="OFF-LA-10000973"/>
    <x v="1"/>
    <x v="2"/>
    <s v="Avery 502"/>
    <n v="5.04"/>
    <n v="2"/>
    <n v="0.2"/>
    <n v="1.764"/>
    <s v="NO"/>
    <n v="2.016"/>
    <n v="8.0640000000000001"/>
    <n v="4"/>
  </r>
  <r>
    <n v="6547"/>
    <s v="US-2017-154872"/>
    <x v="304"/>
    <d v="2017-05-18T00:00:00"/>
    <x v="1"/>
    <x v="24"/>
    <x v="24"/>
    <x v="0"/>
    <x v="0"/>
    <x v="138"/>
    <x v="24"/>
    <n v="44105"/>
    <x v="3"/>
    <s v="OFF-PA-10000483"/>
    <x v="1"/>
    <x v="10"/>
    <s v="Xerox 19"/>
    <n v="24.784000000000002"/>
    <n v="1"/>
    <n v="0.2"/>
    <n v="7.7449999999999983"/>
    <s v="NO"/>
    <n v="4.9568000000000012"/>
    <n v="19.827200000000001"/>
    <n v="4"/>
  </r>
  <r>
    <n v="6548"/>
    <s v="CA-2014-113880"/>
    <x v="72"/>
    <d v="2014-03-05T00:00:00"/>
    <x v="1"/>
    <x v="665"/>
    <x v="665"/>
    <x v="2"/>
    <x v="0"/>
    <x v="308"/>
    <x v="10"/>
    <n v="60126"/>
    <x v="2"/>
    <s v="FUR-CH-10000863"/>
    <x v="0"/>
    <x v="1"/>
    <s v="Novimex Swivel Fabric Task Chair"/>
    <n v="634.11599999999999"/>
    <n v="6"/>
    <n v="0.3"/>
    <n v="-172.11720000000003"/>
    <s v="NO"/>
    <n v="1141.4087999999999"/>
    <n v="2663.2871999999998"/>
    <n v="4"/>
  </r>
  <r>
    <n v="6549"/>
    <s v="CA-2014-113880"/>
    <x v="72"/>
    <d v="2014-03-05T00:00:00"/>
    <x v="1"/>
    <x v="665"/>
    <x v="665"/>
    <x v="2"/>
    <x v="0"/>
    <x v="308"/>
    <x v="10"/>
    <n v="60126"/>
    <x v="2"/>
    <s v="OFF-PA-10003036"/>
    <x v="1"/>
    <x v="10"/>
    <s v="Black Print Carbonless 8 1/2&quot; x 8 1/4&quot; Rapid Memo Book"/>
    <n v="17.472000000000001"/>
    <n v="3"/>
    <n v="0.2"/>
    <n v="5.6783999999999981"/>
    <s v="NO"/>
    <n v="10.483200000000002"/>
    <n v="41.9328"/>
    <n v="4"/>
  </r>
  <r>
    <n v="6550"/>
    <s v="US-2015-164966"/>
    <x v="117"/>
    <d v="2015-08-01T00:00:00"/>
    <x v="2"/>
    <x v="689"/>
    <x v="689"/>
    <x v="2"/>
    <x v="0"/>
    <x v="69"/>
    <x v="11"/>
    <n v="55044"/>
    <x v="2"/>
    <s v="FUR-CH-10002304"/>
    <x v="0"/>
    <x v="1"/>
    <s v="Global Stack Chair without Arms, Black"/>
    <n v="155.88"/>
    <n v="6"/>
    <n v="0"/>
    <n v="38.970000000000006"/>
    <s v="NO"/>
    <n v="0"/>
    <n v="935.28"/>
    <n v="2"/>
  </r>
  <r>
    <n v="6551"/>
    <s v="CA-2015-126739"/>
    <x v="549"/>
    <d v="2015-11-03T00:00:00"/>
    <x v="0"/>
    <x v="423"/>
    <x v="423"/>
    <x v="0"/>
    <x v="0"/>
    <x v="20"/>
    <x v="15"/>
    <n v="10035"/>
    <x v="3"/>
    <s v="FUR-CH-10000422"/>
    <x v="0"/>
    <x v="1"/>
    <s v="Global Highback Leather Tilter in Burgundy"/>
    <n v="327.56399999999996"/>
    <n v="4"/>
    <n v="0.1"/>
    <n v="21.837600000000023"/>
    <s v="NO"/>
    <n v="131.0256"/>
    <n v="1179.2303999999999"/>
    <n v="2"/>
  </r>
  <r>
    <n v="6552"/>
    <s v="CA-2017-161578"/>
    <x v="819"/>
    <d v="2017-12-21T00:00:00"/>
    <x v="0"/>
    <x v="46"/>
    <x v="46"/>
    <x v="2"/>
    <x v="0"/>
    <x v="1"/>
    <x v="1"/>
    <n v="90036"/>
    <x v="1"/>
    <s v="OFF-PA-10002986"/>
    <x v="1"/>
    <x v="10"/>
    <s v="Xerox 1898"/>
    <n v="13.36"/>
    <n v="2"/>
    <n v="0"/>
    <n v="6.4127999999999998"/>
    <s v="NO"/>
    <n v="0"/>
    <n v="26.72"/>
    <n v="5"/>
  </r>
  <r>
    <n v="6553"/>
    <s v="CA-2017-161578"/>
    <x v="819"/>
    <d v="2017-12-21T00:00:00"/>
    <x v="0"/>
    <x v="46"/>
    <x v="46"/>
    <x v="2"/>
    <x v="0"/>
    <x v="1"/>
    <x v="1"/>
    <n v="90036"/>
    <x v="1"/>
    <s v="OFF-ST-10002289"/>
    <x v="1"/>
    <x v="4"/>
    <s v="Safco Wire Cube Shelving System, For Use as 4 or 5 14&quot; Cubes, Black"/>
    <n v="158.9"/>
    <n v="5"/>
    <n v="0"/>
    <n v="7.9449999999999932"/>
    <s v="NO"/>
    <n v="0"/>
    <n v="794.5"/>
    <n v="5"/>
  </r>
  <r>
    <n v="6554"/>
    <s v="CA-2014-137092"/>
    <x v="22"/>
    <d v="2014-10-22T00:00:00"/>
    <x v="0"/>
    <x v="60"/>
    <x v="60"/>
    <x v="2"/>
    <x v="0"/>
    <x v="22"/>
    <x v="10"/>
    <n v="60653"/>
    <x v="2"/>
    <s v="TEC-AC-10001606"/>
    <x v="2"/>
    <x v="11"/>
    <s v="Logitech Wireless Performance Mouse MX for PC and Mac"/>
    <n v="319.96800000000002"/>
    <n v="4"/>
    <n v="0.2"/>
    <n v="71.992800000000003"/>
    <s v="NO"/>
    <n v="255.97440000000003"/>
    <n v="1023.8976"/>
    <n v="2"/>
  </r>
  <r>
    <n v="6555"/>
    <s v="CA-2014-137092"/>
    <x v="22"/>
    <d v="2014-10-22T00:00:00"/>
    <x v="0"/>
    <x v="60"/>
    <x v="60"/>
    <x v="2"/>
    <x v="0"/>
    <x v="22"/>
    <x v="10"/>
    <n v="60653"/>
    <x v="2"/>
    <s v="OFF-ST-10003805"/>
    <x v="1"/>
    <x v="4"/>
    <s v="24 Capacity Maxi Data Binder Racks, Pearl"/>
    <n v="505.32000000000005"/>
    <n v="3"/>
    <n v="0.2"/>
    <n v="31.582499999999953"/>
    <s v="NO"/>
    <n v="303.19200000000001"/>
    <n v="1212.768"/>
    <n v="2"/>
  </r>
  <r>
    <n v="6556"/>
    <s v="CA-2014-137092"/>
    <x v="22"/>
    <d v="2014-10-22T00:00:00"/>
    <x v="0"/>
    <x v="60"/>
    <x v="60"/>
    <x v="2"/>
    <x v="0"/>
    <x v="22"/>
    <x v="10"/>
    <n v="60653"/>
    <x v="2"/>
    <s v="OFF-PA-10002109"/>
    <x v="1"/>
    <x v="10"/>
    <s v="Wirebound Voice Message Log Book"/>
    <n v="3.8079999999999998"/>
    <n v="1"/>
    <n v="0.2"/>
    <n v="1.2375999999999996"/>
    <s v="NO"/>
    <n v="0.76160000000000005"/>
    <n v="3.0463999999999998"/>
    <n v="2"/>
  </r>
  <r>
    <n v="6557"/>
    <s v="CA-2014-137092"/>
    <x v="22"/>
    <d v="2014-10-22T00:00:00"/>
    <x v="0"/>
    <x v="60"/>
    <x v="60"/>
    <x v="2"/>
    <x v="0"/>
    <x v="22"/>
    <x v="10"/>
    <n v="60653"/>
    <x v="2"/>
    <s v="OFF-BI-10000632"/>
    <x v="1"/>
    <x v="8"/>
    <s v="Satellite Sectional Post Binders"/>
    <n v="8.6819999999999968"/>
    <n v="1"/>
    <n v="0.8"/>
    <n v="-14.759400000000003"/>
    <s v="NO"/>
    <n v="6.945599999999998"/>
    <n v="1.7363999999999988"/>
    <n v="2"/>
  </r>
  <r>
    <n v="6558"/>
    <s v="CA-2014-137092"/>
    <x v="22"/>
    <d v="2014-10-22T00:00:00"/>
    <x v="0"/>
    <x v="60"/>
    <x v="60"/>
    <x v="2"/>
    <x v="0"/>
    <x v="22"/>
    <x v="10"/>
    <n v="60653"/>
    <x v="2"/>
    <s v="OFF-LA-10003510"/>
    <x v="1"/>
    <x v="2"/>
    <s v="Avery 4027 File Folder Labels for Dot Matrix Printers, 5000 Labels per Box, White"/>
    <n v="24.424000000000003"/>
    <n v="1"/>
    <n v="0.2"/>
    <n v="7.9378000000000002"/>
    <s v="NO"/>
    <n v="4.8848000000000011"/>
    <n v="19.539200000000001"/>
    <n v="2"/>
  </r>
  <r>
    <n v="6559"/>
    <s v="CA-2015-166947"/>
    <x v="1117"/>
    <d v="2015-06-10T00:00:00"/>
    <x v="1"/>
    <x v="494"/>
    <x v="494"/>
    <x v="1"/>
    <x v="0"/>
    <x v="198"/>
    <x v="15"/>
    <n v="14215"/>
    <x v="3"/>
    <s v="FUR-CH-10004997"/>
    <x v="0"/>
    <x v="1"/>
    <s v="Hon Every-Day Series Multi-Task Chairs"/>
    <n v="1522.6379999999999"/>
    <n v="9"/>
    <n v="0.1"/>
    <n v="169.18200000000004"/>
    <s v="NO"/>
    <n v="1370.3742"/>
    <n v="12333.367799999998"/>
    <n v="5"/>
  </r>
  <r>
    <n v="6560"/>
    <s v="CA-2016-160941"/>
    <x v="658"/>
    <d v="2016-07-26T00:00:00"/>
    <x v="1"/>
    <x v="460"/>
    <x v="460"/>
    <x v="1"/>
    <x v="0"/>
    <x v="43"/>
    <x v="1"/>
    <n v="95661"/>
    <x v="1"/>
    <s v="OFF-EN-10003001"/>
    <x v="1"/>
    <x v="12"/>
    <s v="Ames Color-File Green Diamond Border X-ray Mailers"/>
    <n v="419.90000000000003"/>
    <n v="5"/>
    <n v="0"/>
    <n v="197.35299999999998"/>
    <s v="NO"/>
    <n v="0"/>
    <n v="2099.5"/>
    <n v="5"/>
  </r>
  <r>
    <n v="6561"/>
    <s v="CA-2016-160941"/>
    <x v="658"/>
    <d v="2016-07-26T00:00:00"/>
    <x v="1"/>
    <x v="460"/>
    <x v="460"/>
    <x v="1"/>
    <x v="0"/>
    <x v="43"/>
    <x v="1"/>
    <n v="95661"/>
    <x v="1"/>
    <s v="OFF-LA-10003766"/>
    <x v="1"/>
    <x v="2"/>
    <s v="Self-Adhesive Removable Labels"/>
    <n v="3.15"/>
    <n v="1"/>
    <n v="0"/>
    <n v="1.512"/>
    <s v="NO"/>
    <n v="0"/>
    <n v="3.15"/>
    <n v="5"/>
  </r>
  <r>
    <n v="6562"/>
    <s v="CA-2017-144680"/>
    <x v="185"/>
    <d v="2017-04-02T00:00:00"/>
    <x v="2"/>
    <x v="609"/>
    <x v="609"/>
    <x v="1"/>
    <x v="0"/>
    <x v="81"/>
    <x v="5"/>
    <n v="76017"/>
    <x v="2"/>
    <s v="OFF-AP-10003040"/>
    <x v="1"/>
    <x v="9"/>
    <s v="Fellowes 8 Outlet Superior Workstation Surge Protector w/o Phone/Fax/Modem Protection"/>
    <n v="33.61999999999999"/>
    <n v="5"/>
    <n v="0.8"/>
    <n v="-90.774000000000029"/>
    <s v="NO"/>
    <n v="134.47999999999999"/>
    <n v="33.619999999999976"/>
    <n v="2"/>
  </r>
  <r>
    <n v="6563"/>
    <s v="CA-2014-166086"/>
    <x v="1118"/>
    <d v="2014-05-12T00:00:00"/>
    <x v="1"/>
    <x v="564"/>
    <x v="564"/>
    <x v="0"/>
    <x v="0"/>
    <x v="104"/>
    <x v="31"/>
    <n v="1841"/>
    <x v="3"/>
    <s v="OFF-BI-10001078"/>
    <x v="1"/>
    <x v="8"/>
    <s v="Acco PRESSTEX Data Binder with Storage Hooks, Dark Blue, 14 7/8&quot; X 11&quot;"/>
    <n v="16.14"/>
    <n v="3"/>
    <n v="0"/>
    <n v="7.9085999999999999"/>
    <s v="NO"/>
    <n v="0"/>
    <n v="48.42"/>
    <n v="5"/>
  </r>
  <r>
    <n v="6564"/>
    <s v="CA-2014-166086"/>
    <x v="1118"/>
    <d v="2014-05-12T00:00:00"/>
    <x v="1"/>
    <x v="564"/>
    <x v="564"/>
    <x v="0"/>
    <x v="0"/>
    <x v="104"/>
    <x v="31"/>
    <n v="1841"/>
    <x v="3"/>
    <s v="FUR-TA-10003469"/>
    <x v="0"/>
    <x v="3"/>
    <s v="Balt Split Level Computer Training Table"/>
    <n v="194.25"/>
    <n v="2"/>
    <n v="0.3"/>
    <n v="-38.849999999999994"/>
    <s v="NO"/>
    <n v="116.55"/>
    <n v="271.95"/>
    <n v="5"/>
  </r>
  <r>
    <n v="6565"/>
    <s v="CA-2014-166086"/>
    <x v="1118"/>
    <d v="2014-05-12T00:00:00"/>
    <x v="1"/>
    <x v="564"/>
    <x v="564"/>
    <x v="0"/>
    <x v="0"/>
    <x v="104"/>
    <x v="31"/>
    <n v="1841"/>
    <x v="3"/>
    <s v="OFF-AR-10002578"/>
    <x v="1"/>
    <x v="6"/>
    <s v="Newell 335"/>
    <n v="8.64"/>
    <n v="3"/>
    <n v="0"/>
    <n v="2.5055999999999998"/>
    <s v="NO"/>
    <n v="0"/>
    <n v="25.92"/>
    <n v="5"/>
  </r>
  <r>
    <n v="6566"/>
    <s v="CA-2014-166086"/>
    <x v="1118"/>
    <d v="2014-05-12T00:00:00"/>
    <x v="1"/>
    <x v="564"/>
    <x v="564"/>
    <x v="0"/>
    <x v="0"/>
    <x v="104"/>
    <x v="31"/>
    <n v="1841"/>
    <x v="3"/>
    <s v="FUR-CH-10004675"/>
    <x v="0"/>
    <x v="1"/>
    <s v="Lifetime Advantage Folding Chairs, 4/Carton"/>
    <n v="872.32"/>
    <n v="4"/>
    <n v="0"/>
    <n v="244.24959999999999"/>
    <s v="NO"/>
    <n v="0"/>
    <n v="3489.28"/>
    <n v="5"/>
  </r>
  <r>
    <n v="6567"/>
    <s v="CA-2017-131282"/>
    <x v="1119"/>
    <d v="2017-02-08T00:00:00"/>
    <x v="0"/>
    <x v="90"/>
    <x v="90"/>
    <x v="0"/>
    <x v="0"/>
    <x v="435"/>
    <x v="5"/>
    <n v="76706"/>
    <x v="2"/>
    <s v="OFF-BI-10004632"/>
    <x v="1"/>
    <x v="8"/>
    <s v="Ibico Hi-Tech Manual Binding System"/>
    <n v="243.99199999999996"/>
    <n v="4"/>
    <n v="0.8"/>
    <n v="-426.9860000000001"/>
    <s v="NO"/>
    <n v="780.7743999999999"/>
    <n v="195.19359999999995"/>
    <n v="3"/>
  </r>
  <r>
    <n v="6568"/>
    <s v="CA-2017-131282"/>
    <x v="1119"/>
    <d v="2017-02-08T00:00:00"/>
    <x v="0"/>
    <x v="90"/>
    <x v="90"/>
    <x v="0"/>
    <x v="0"/>
    <x v="435"/>
    <x v="5"/>
    <n v="76706"/>
    <x v="2"/>
    <s v="OFF-AR-10003087"/>
    <x v="1"/>
    <x v="6"/>
    <s v="Staples in misc. colors"/>
    <n v="7.120000000000001"/>
    <n v="5"/>
    <n v="0.2"/>
    <n v="0.71199999999999974"/>
    <s v="NO"/>
    <n v="7.1200000000000019"/>
    <n v="28.480000000000008"/>
    <n v="3"/>
  </r>
  <r>
    <n v="6569"/>
    <s v="CA-2014-100678"/>
    <x v="891"/>
    <d v="2014-04-22T00:00:00"/>
    <x v="1"/>
    <x v="27"/>
    <x v="27"/>
    <x v="0"/>
    <x v="0"/>
    <x v="12"/>
    <x v="5"/>
    <n v="77095"/>
    <x v="2"/>
    <s v="OFF-AR-10001868"/>
    <x v="1"/>
    <x v="6"/>
    <s v="Prang Dustless Chalk Sticks"/>
    <n v="2.6880000000000002"/>
    <n v="2"/>
    <n v="0.2"/>
    <n v="1.008"/>
    <s v="NO"/>
    <n v="1.0752000000000002"/>
    <n v="4.3008000000000006"/>
    <n v="4"/>
  </r>
  <r>
    <n v="6570"/>
    <s v="CA-2014-100678"/>
    <x v="891"/>
    <d v="2014-04-22T00:00:00"/>
    <x v="1"/>
    <x v="27"/>
    <x v="27"/>
    <x v="0"/>
    <x v="0"/>
    <x v="12"/>
    <x v="5"/>
    <n v="77095"/>
    <x v="2"/>
    <s v="FUR-CH-10002602"/>
    <x v="0"/>
    <x v="1"/>
    <s v="DMI Arturo Collection Mission-style Design Wood Chair"/>
    <n v="317.05799999999999"/>
    <n v="3"/>
    <n v="0.3"/>
    <n v="-18.117599999999996"/>
    <s v="NO"/>
    <n v="285.35219999999998"/>
    <n v="665.82179999999994"/>
    <n v="4"/>
  </r>
  <r>
    <n v="6571"/>
    <s v="CA-2014-100678"/>
    <x v="891"/>
    <d v="2014-04-22T00:00:00"/>
    <x v="1"/>
    <x v="27"/>
    <x v="27"/>
    <x v="0"/>
    <x v="0"/>
    <x v="12"/>
    <x v="5"/>
    <n v="77095"/>
    <x v="2"/>
    <s v="OFF-EN-10000056"/>
    <x v="1"/>
    <x v="12"/>
    <s v="Cameo Buff Policy Envelopes"/>
    <n v="149.352"/>
    <n v="3"/>
    <n v="0.2"/>
    <n v="50.40629999999998"/>
    <s v="NO"/>
    <n v="89.611200000000011"/>
    <n v="358.44480000000004"/>
    <n v="4"/>
  </r>
  <r>
    <n v="6572"/>
    <s v="CA-2014-100678"/>
    <x v="891"/>
    <d v="2014-04-22T00:00:00"/>
    <x v="1"/>
    <x v="27"/>
    <x v="27"/>
    <x v="0"/>
    <x v="0"/>
    <x v="12"/>
    <x v="5"/>
    <n v="77095"/>
    <x v="2"/>
    <s v="TEC-AC-10000474"/>
    <x v="2"/>
    <x v="11"/>
    <s v="Kensington Expert Mouse Optical USB Trackball for PC or Mac"/>
    <n v="227.976"/>
    <n v="3"/>
    <n v="0.2"/>
    <n v="28.496999999999957"/>
    <s v="NO"/>
    <n v="136.78560000000002"/>
    <n v="547.14239999999995"/>
    <n v="4"/>
  </r>
  <r>
    <n v="6573"/>
    <s v="CA-2016-161543"/>
    <x v="1120"/>
    <d v="2016-05-16T00:00:00"/>
    <x v="1"/>
    <x v="742"/>
    <x v="742"/>
    <x v="0"/>
    <x v="0"/>
    <x v="4"/>
    <x v="4"/>
    <n v="98105"/>
    <x v="1"/>
    <s v="OFF-PA-10003971"/>
    <x v="1"/>
    <x v="10"/>
    <s v="Xerox 1965"/>
    <n v="11.96"/>
    <n v="2"/>
    <n v="0"/>
    <n v="5.8604000000000003"/>
    <s v="NO"/>
    <n v="0"/>
    <n v="23.92"/>
    <n v="6"/>
  </r>
  <r>
    <n v="6574"/>
    <s v="CA-2016-160535"/>
    <x v="881"/>
    <d v="2016-11-30T00:00:00"/>
    <x v="1"/>
    <x v="771"/>
    <x v="771"/>
    <x v="1"/>
    <x v="0"/>
    <x v="135"/>
    <x v="30"/>
    <n v="7060"/>
    <x v="3"/>
    <s v="OFF-ST-10000689"/>
    <x v="1"/>
    <x v="4"/>
    <s v="Fellowes Strictly Business Drawer File, Letter/Legal Size"/>
    <n v="563.4"/>
    <n v="4"/>
    <n v="0"/>
    <n v="67.608000000000004"/>
    <s v="NO"/>
    <n v="0"/>
    <n v="2253.6"/>
    <n v="5"/>
  </r>
  <r>
    <n v="6575"/>
    <s v="CA-2016-160535"/>
    <x v="881"/>
    <d v="2016-11-30T00:00:00"/>
    <x v="1"/>
    <x v="771"/>
    <x v="771"/>
    <x v="1"/>
    <x v="0"/>
    <x v="135"/>
    <x v="30"/>
    <n v="7060"/>
    <x v="3"/>
    <s v="TEC-MA-10004255"/>
    <x v="2"/>
    <x v="15"/>
    <s v="Konica Minolta magicolor 1690MF Multifunction Printer"/>
    <n v="319.92"/>
    <n v="8"/>
    <n v="0"/>
    <n v="118.37040000000002"/>
    <s v="NO"/>
    <n v="0"/>
    <n v="2559.36"/>
    <n v="5"/>
  </r>
  <r>
    <n v="6576"/>
    <s v="CA-2017-123085"/>
    <x v="448"/>
    <d v="2017-03-08T00:00:00"/>
    <x v="1"/>
    <x v="719"/>
    <x v="719"/>
    <x v="0"/>
    <x v="0"/>
    <x v="1"/>
    <x v="1"/>
    <n v="90008"/>
    <x v="1"/>
    <s v="TEC-AC-10000990"/>
    <x v="2"/>
    <x v="11"/>
    <s v="Imation Bio 2GB USB Flash Drive Imation Corp"/>
    <n v="1049.44"/>
    <n v="8"/>
    <n v="0"/>
    <n v="440.76480000000004"/>
    <s v="Yes"/>
    <n v="0"/>
    <n v="8395.52"/>
    <n v="5"/>
  </r>
  <r>
    <n v="6577"/>
    <s v="CA-2017-123085"/>
    <x v="448"/>
    <d v="2017-03-08T00:00:00"/>
    <x v="1"/>
    <x v="719"/>
    <x v="719"/>
    <x v="0"/>
    <x v="0"/>
    <x v="1"/>
    <x v="1"/>
    <n v="90008"/>
    <x v="1"/>
    <s v="FUR-CH-10003968"/>
    <x v="0"/>
    <x v="1"/>
    <s v="Novimex Turbo Task Chair"/>
    <n v="170.35200000000003"/>
    <n v="3"/>
    <n v="0.2"/>
    <n v="-17.035200000000003"/>
    <s v="Yes"/>
    <n v="102.21120000000002"/>
    <n v="408.84480000000008"/>
    <n v="5"/>
  </r>
  <r>
    <n v="6578"/>
    <s v="CA-2015-153752"/>
    <x v="401"/>
    <d v="2015-12-11T00:00:00"/>
    <x v="0"/>
    <x v="197"/>
    <x v="197"/>
    <x v="0"/>
    <x v="0"/>
    <x v="81"/>
    <x v="17"/>
    <n v="22204"/>
    <x v="0"/>
    <s v="TEC-PH-10001615"/>
    <x v="2"/>
    <x v="7"/>
    <s v="AT&amp;T CL82213"/>
    <n v="173.94"/>
    <n v="6"/>
    <n v="0"/>
    <n v="50.442599999999977"/>
    <s v="NO"/>
    <n v="0"/>
    <n v="1043.6399999999999"/>
    <n v="5"/>
  </r>
  <r>
    <n v="6579"/>
    <s v="CA-2014-103660"/>
    <x v="55"/>
    <d v="2014-08-30T00:00:00"/>
    <x v="1"/>
    <x v="596"/>
    <x v="596"/>
    <x v="0"/>
    <x v="0"/>
    <x v="4"/>
    <x v="4"/>
    <n v="98103"/>
    <x v="1"/>
    <s v="TEC-PH-10000895"/>
    <x v="2"/>
    <x v="7"/>
    <s v="Polycom VVX 310 VoIP phone"/>
    <n v="1007.9440000000002"/>
    <n v="7"/>
    <n v="0.2"/>
    <n v="75.595799999999997"/>
    <s v="NO"/>
    <n v="1411.1216000000004"/>
    <n v="5644.4864000000007"/>
    <n v="5"/>
  </r>
  <r>
    <n v="6580"/>
    <s v="CA-2016-169887"/>
    <x v="332"/>
    <d v="2016-10-22T00:00:00"/>
    <x v="3"/>
    <x v="652"/>
    <x v="652"/>
    <x v="0"/>
    <x v="0"/>
    <x v="4"/>
    <x v="4"/>
    <n v="98105"/>
    <x v="1"/>
    <s v="OFF-PA-10003001"/>
    <x v="1"/>
    <x v="10"/>
    <s v="Xerox 1986"/>
    <n v="6.68"/>
    <n v="1"/>
    <n v="0"/>
    <n v="3.2063999999999999"/>
    <s v="NO"/>
    <n v="0"/>
    <n v="6.68"/>
    <n v="0"/>
  </r>
  <r>
    <n v="6581"/>
    <s v="CA-2016-169887"/>
    <x v="332"/>
    <d v="2016-10-22T00:00:00"/>
    <x v="3"/>
    <x v="652"/>
    <x v="652"/>
    <x v="0"/>
    <x v="0"/>
    <x v="4"/>
    <x v="4"/>
    <n v="98105"/>
    <x v="1"/>
    <s v="OFF-AR-10002766"/>
    <x v="1"/>
    <x v="6"/>
    <s v="Prang Drawing Pencil Set"/>
    <n v="8.34"/>
    <n v="3"/>
    <n v="0"/>
    <n v="2.2517999999999998"/>
    <s v="NO"/>
    <n v="0"/>
    <n v="25.02"/>
    <n v="0"/>
  </r>
  <r>
    <n v="6582"/>
    <s v="CA-2016-169887"/>
    <x v="332"/>
    <d v="2016-10-22T00:00:00"/>
    <x v="3"/>
    <x v="652"/>
    <x v="652"/>
    <x v="0"/>
    <x v="0"/>
    <x v="4"/>
    <x v="4"/>
    <n v="98105"/>
    <x v="1"/>
    <s v="FUR-FU-10003095"/>
    <x v="0"/>
    <x v="5"/>
    <s v="Linden 12&quot; Wall Clock With Oak Frame"/>
    <n v="101.94"/>
    <n v="3"/>
    <n v="0"/>
    <n v="30.581999999999987"/>
    <s v="NO"/>
    <n v="0"/>
    <n v="305.82"/>
    <n v="0"/>
  </r>
  <r>
    <n v="6583"/>
    <s v="CA-2016-148516"/>
    <x v="1121"/>
    <d v="2016-08-11T00:00:00"/>
    <x v="1"/>
    <x v="61"/>
    <x v="61"/>
    <x v="1"/>
    <x v="0"/>
    <x v="156"/>
    <x v="4"/>
    <n v="98026"/>
    <x v="1"/>
    <s v="TEC-AC-10003610"/>
    <x v="2"/>
    <x v="11"/>
    <s v="Logitech Illuminated - Keyboard"/>
    <n v="179.97"/>
    <n v="3"/>
    <n v="0"/>
    <n v="86.385600000000011"/>
    <s v="NO"/>
    <n v="0"/>
    <n v="539.91"/>
    <n v="4"/>
  </r>
  <r>
    <n v="6584"/>
    <s v="CA-2017-104731"/>
    <x v="246"/>
    <d v="2017-07-27T00:00:00"/>
    <x v="1"/>
    <x v="562"/>
    <x v="562"/>
    <x v="0"/>
    <x v="0"/>
    <x v="127"/>
    <x v="17"/>
    <n v="24153"/>
    <x v="0"/>
    <s v="OFF-AR-10003727"/>
    <x v="1"/>
    <x v="6"/>
    <s v="Berol Giant Pencil Sharpener"/>
    <n v="101.94"/>
    <n v="6"/>
    <n v="0"/>
    <n v="29.562599999999986"/>
    <s v="NO"/>
    <n v="0"/>
    <n v="611.64"/>
    <n v="6"/>
  </r>
  <r>
    <n v="6585"/>
    <s v="CA-2017-104731"/>
    <x v="246"/>
    <d v="2017-07-27T00:00:00"/>
    <x v="1"/>
    <x v="562"/>
    <x v="562"/>
    <x v="0"/>
    <x v="0"/>
    <x v="127"/>
    <x v="17"/>
    <n v="24153"/>
    <x v="0"/>
    <s v="TEC-PH-10002660"/>
    <x v="2"/>
    <x v="7"/>
    <s v="Nortel Networks T7316 E Nt8 B27"/>
    <n v="271.95999999999998"/>
    <n v="4"/>
    <n v="0"/>
    <n v="67.990000000000009"/>
    <s v="NO"/>
    <n v="0"/>
    <n v="1087.8399999999999"/>
    <n v="6"/>
  </r>
  <r>
    <n v="6586"/>
    <s v="CA-2017-104731"/>
    <x v="246"/>
    <d v="2017-07-27T00:00:00"/>
    <x v="1"/>
    <x v="562"/>
    <x v="562"/>
    <x v="0"/>
    <x v="0"/>
    <x v="127"/>
    <x v="17"/>
    <n v="24153"/>
    <x v="0"/>
    <s v="FUR-FU-10003274"/>
    <x v="0"/>
    <x v="5"/>
    <s v="Regeneration Desk Collection"/>
    <n v="8.8000000000000007"/>
    <n v="5"/>
    <n v="0"/>
    <n v="3.8720000000000003"/>
    <s v="NO"/>
    <n v="0"/>
    <n v="44"/>
    <n v="6"/>
  </r>
  <r>
    <n v="6587"/>
    <s v="CA-2017-104731"/>
    <x v="246"/>
    <d v="2017-07-27T00:00:00"/>
    <x v="1"/>
    <x v="562"/>
    <x v="562"/>
    <x v="0"/>
    <x v="0"/>
    <x v="127"/>
    <x v="17"/>
    <n v="24153"/>
    <x v="0"/>
    <s v="OFF-AR-10003829"/>
    <x v="1"/>
    <x v="6"/>
    <s v="Newell 35"/>
    <n v="19.68"/>
    <n v="6"/>
    <n v="0"/>
    <n v="5.7071999999999976"/>
    <s v="NO"/>
    <n v="0"/>
    <n v="118.08"/>
    <n v="6"/>
  </r>
  <r>
    <n v="6588"/>
    <s v="CA-2017-104731"/>
    <x v="246"/>
    <d v="2017-07-27T00:00:00"/>
    <x v="1"/>
    <x v="562"/>
    <x v="562"/>
    <x v="0"/>
    <x v="0"/>
    <x v="127"/>
    <x v="17"/>
    <n v="24153"/>
    <x v="0"/>
    <s v="FUR-BO-10003441"/>
    <x v="0"/>
    <x v="0"/>
    <s v="Bush Westfield Collection Bookcases, Fully Assembled"/>
    <n v="302.94"/>
    <n v="3"/>
    <n v="0"/>
    <n v="69.67619999999998"/>
    <s v="NO"/>
    <n v="0"/>
    <n v="908.81999999999994"/>
    <n v="6"/>
  </r>
  <r>
    <n v="6589"/>
    <s v="CA-2017-104731"/>
    <x v="246"/>
    <d v="2017-07-27T00:00:00"/>
    <x v="1"/>
    <x v="562"/>
    <x v="562"/>
    <x v="0"/>
    <x v="0"/>
    <x v="127"/>
    <x v="17"/>
    <n v="24153"/>
    <x v="0"/>
    <s v="OFF-BI-10003355"/>
    <x v="1"/>
    <x v="8"/>
    <s v="Cardinal Holdit Business Card Pockets"/>
    <n v="14.940000000000001"/>
    <n v="3"/>
    <n v="0"/>
    <n v="7.1712000000000007"/>
    <s v="NO"/>
    <n v="0"/>
    <n v="44.820000000000007"/>
    <n v="6"/>
  </r>
  <r>
    <n v="6590"/>
    <s v="CA-2017-104731"/>
    <x v="246"/>
    <d v="2017-07-27T00:00:00"/>
    <x v="1"/>
    <x v="562"/>
    <x v="562"/>
    <x v="0"/>
    <x v="0"/>
    <x v="127"/>
    <x v="17"/>
    <n v="24153"/>
    <x v="0"/>
    <s v="OFF-SU-10003505"/>
    <x v="1"/>
    <x v="14"/>
    <s v="Premier Electric Letter Opener"/>
    <n v="231.72"/>
    <n v="2"/>
    <n v="0"/>
    <n v="11.585999999999984"/>
    <s v="NO"/>
    <n v="0"/>
    <n v="463.44"/>
    <n v="6"/>
  </r>
  <r>
    <n v="6591"/>
    <s v="CA-2014-164749"/>
    <x v="893"/>
    <d v="2014-03-26T00:00:00"/>
    <x v="2"/>
    <x v="696"/>
    <x v="696"/>
    <x v="0"/>
    <x v="0"/>
    <x v="478"/>
    <x v="2"/>
    <n v="33445"/>
    <x v="0"/>
    <s v="OFF-LA-10004484"/>
    <x v="1"/>
    <x v="2"/>
    <s v="Avery 476"/>
    <n v="9.9120000000000008"/>
    <n v="3"/>
    <n v="0.2"/>
    <n v="3.2213999999999996"/>
    <s v="NO"/>
    <n v="5.9472000000000014"/>
    <n v="23.788800000000002"/>
    <n v="3"/>
  </r>
  <r>
    <n v="6592"/>
    <s v="CA-2015-103716"/>
    <x v="28"/>
    <d v="2015-05-06T00:00:00"/>
    <x v="1"/>
    <x v="10"/>
    <x v="10"/>
    <x v="1"/>
    <x v="0"/>
    <x v="8"/>
    <x v="1"/>
    <n v="94110"/>
    <x v="1"/>
    <s v="OFF-AR-10000658"/>
    <x v="1"/>
    <x v="6"/>
    <s v="Newell 324"/>
    <n v="34.650000000000006"/>
    <n v="3"/>
    <n v="0"/>
    <n v="9.702"/>
    <s v="Yes"/>
    <n v="0"/>
    <n v="103.95000000000002"/>
    <n v="6"/>
  </r>
  <r>
    <n v="6593"/>
    <s v="CA-2015-103716"/>
    <x v="28"/>
    <d v="2015-05-06T00:00:00"/>
    <x v="1"/>
    <x v="10"/>
    <x v="10"/>
    <x v="1"/>
    <x v="0"/>
    <x v="8"/>
    <x v="1"/>
    <n v="94110"/>
    <x v="1"/>
    <s v="TEC-PH-10000347"/>
    <x v="2"/>
    <x v="7"/>
    <s v="Cush Cases Heavy Duty Rugged Cover Case for Samsung Galaxy S5 - Purple"/>
    <n v="19.8"/>
    <n v="5"/>
    <n v="0.2"/>
    <n v="1.7324999999999999"/>
    <s v="Yes"/>
    <n v="19.8"/>
    <n v="79.2"/>
    <n v="6"/>
  </r>
  <r>
    <n v="6594"/>
    <s v="CA-2016-126795"/>
    <x v="900"/>
    <d v="2016-06-16T00:00:00"/>
    <x v="0"/>
    <x v="218"/>
    <x v="218"/>
    <x v="0"/>
    <x v="0"/>
    <x v="20"/>
    <x v="15"/>
    <n v="10024"/>
    <x v="3"/>
    <s v="OFF-BI-10001989"/>
    <x v="1"/>
    <x v="8"/>
    <s v="Premium Transparent Presentation Covers by GBC"/>
    <n v="33.568000000000005"/>
    <n v="2"/>
    <n v="0.2"/>
    <n v="11.748799999999997"/>
    <s v="NO"/>
    <n v="13.427200000000003"/>
    <n v="53.708800000000011"/>
    <n v="3"/>
  </r>
  <r>
    <n v="6595"/>
    <s v="CA-2015-146290"/>
    <x v="124"/>
    <d v="2015-05-11T00:00:00"/>
    <x v="1"/>
    <x v="458"/>
    <x v="458"/>
    <x v="1"/>
    <x v="0"/>
    <x v="245"/>
    <x v="14"/>
    <n v="46203"/>
    <x v="2"/>
    <s v="OFF-AR-10001897"/>
    <x v="1"/>
    <x v="6"/>
    <s v="Model L Table or Wall-Mount Pencil Sharpener"/>
    <n v="125.92999999999999"/>
    <n v="7"/>
    <n v="0"/>
    <n v="35.260400000000004"/>
    <s v="NO"/>
    <n v="0"/>
    <n v="881.51"/>
    <n v="7"/>
  </r>
  <r>
    <n v="6596"/>
    <s v="CA-2017-157112"/>
    <x v="756"/>
    <d v="2017-04-26T00:00:00"/>
    <x v="2"/>
    <x v="55"/>
    <x v="55"/>
    <x v="1"/>
    <x v="0"/>
    <x v="38"/>
    <x v="24"/>
    <n v="43229"/>
    <x v="3"/>
    <s v="OFF-BI-10000285"/>
    <x v="1"/>
    <x v="8"/>
    <s v="XtraLife ClearVue Slant-D Ring Binders by Cardinal"/>
    <n v="11.760000000000002"/>
    <n v="5"/>
    <n v="0.7"/>
    <n v="-7.8399999999999963"/>
    <s v="NO"/>
    <n v="41.160000000000004"/>
    <n v="17.640000000000008"/>
    <n v="3"/>
  </r>
  <r>
    <n v="6597"/>
    <s v="CA-2017-157112"/>
    <x v="756"/>
    <d v="2017-04-26T00:00:00"/>
    <x v="2"/>
    <x v="55"/>
    <x v="55"/>
    <x v="1"/>
    <x v="0"/>
    <x v="38"/>
    <x v="24"/>
    <n v="43229"/>
    <x v="3"/>
    <s v="OFF-PA-10001804"/>
    <x v="1"/>
    <x v="10"/>
    <s v="Xerox 195"/>
    <n v="5.3440000000000003"/>
    <n v="1"/>
    <n v="0.2"/>
    <n v="1.8703999999999998"/>
    <s v="NO"/>
    <n v="1.0688000000000002"/>
    <n v="4.2751999999999999"/>
    <n v="3"/>
  </r>
  <r>
    <n v="6598"/>
    <s v="CA-2014-169257"/>
    <x v="571"/>
    <d v="2014-06-12T00:00:00"/>
    <x v="1"/>
    <x v="647"/>
    <x v="647"/>
    <x v="0"/>
    <x v="0"/>
    <x v="108"/>
    <x v="2"/>
    <n v="32216"/>
    <x v="0"/>
    <s v="OFF-BI-10002557"/>
    <x v="1"/>
    <x v="8"/>
    <s v="Presstex Flexible Ring Binders"/>
    <n v="1.3650000000000002"/>
    <n v="1"/>
    <n v="0.7"/>
    <n v="-0.9099999999999997"/>
    <s v="NO"/>
    <n v="0.95550000000000013"/>
    <n v="0.40950000000000009"/>
    <n v="6"/>
  </r>
  <r>
    <n v="6599"/>
    <s v="CA-2014-169257"/>
    <x v="571"/>
    <d v="2014-06-12T00:00:00"/>
    <x v="1"/>
    <x v="647"/>
    <x v="647"/>
    <x v="0"/>
    <x v="0"/>
    <x v="108"/>
    <x v="2"/>
    <n v="32216"/>
    <x v="0"/>
    <s v="OFF-PA-10002319"/>
    <x v="1"/>
    <x v="10"/>
    <s v="Xerox 1944"/>
    <n v="62.015999999999998"/>
    <n v="2"/>
    <n v="0.2"/>
    <n v="22.480800000000002"/>
    <s v="NO"/>
    <n v="24.8064"/>
    <n v="99.2256"/>
    <n v="6"/>
  </r>
  <r>
    <n v="6600"/>
    <s v="CA-2014-154095"/>
    <x v="266"/>
    <d v="2014-12-07T00:00:00"/>
    <x v="1"/>
    <x v="21"/>
    <x v="21"/>
    <x v="1"/>
    <x v="0"/>
    <x v="183"/>
    <x v="39"/>
    <n v="20735"/>
    <x v="3"/>
    <s v="FUR-FU-10003849"/>
    <x v="0"/>
    <x v="5"/>
    <s v="DAX Metal Frame, Desktop, Stepped-Edge"/>
    <n v="60.72"/>
    <n v="3"/>
    <n v="0"/>
    <n v="23.680799999999998"/>
    <s v="NO"/>
    <n v="0"/>
    <n v="182.16"/>
    <n v="5"/>
  </r>
  <r>
    <n v="6601"/>
    <s v="CA-2014-154095"/>
    <x v="266"/>
    <d v="2014-12-07T00:00:00"/>
    <x v="1"/>
    <x v="21"/>
    <x v="21"/>
    <x v="1"/>
    <x v="0"/>
    <x v="183"/>
    <x v="39"/>
    <n v="20735"/>
    <x v="3"/>
    <s v="OFF-PA-10002923"/>
    <x v="1"/>
    <x v="10"/>
    <s v="Xerox 1942"/>
    <n v="146.82"/>
    <n v="3"/>
    <n v="0"/>
    <n v="73.41"/>
    <s v="NO"/>
    <n v="0"/>
    <n v="440.46"/>
    <n v="5"/>
  </r>
  <r>
    <n v="6602"/>
    <s v="CA-2014-154095"/>
    <x v="266"/>
    <d v="2014-12-07T00:00:00"/>
    <x v="1"/>
    <x v="21"/>
    <x v="21"/>
    <x v="1"/>
    <x v="0"/>
    <x v="183"/>
    <x v="39"/>
    <n v="20735"/>
    <x v="3"/>
    <s v="FUR-CH-10004754"/>
    <x v="0"/>
    <x v="1"/>
    <s v="Global Stack Chair with Arms, Black"/>
    <n v="239.84"/>
    <n v="8"/>
    <n v="0"/>
    <n v="64.756799999999998"/>
    <s v="NO"/>
    <n v="0"/>
    <n v="1918.72"/>
    <n v="5"/>
  </r>
  <r>
    <n v="6603"/>
    <s v="CA-2014-154095"/>
    <x v="266"/>
    <d v="2014-12-07T00:00:00"/>
    <x v="1"/>
    <x v="21"/>
    <x v="21"/>
    <x v="1"/>
    <x v="0"/>
    <x v="183"/>
    <x v="39"/>
    <n v="20735"/>
    <x v="3"/>
    <s v="OFF-LA-10000634"/>
    <x v="1"/>
    <x v="2"/>
    <s v="Avery 509"/>
    <n v="15.66"/>
    <n v="6"/>
    <n v="0"/>
    <n v="7.2035999999999998"/>
    <s v="NO"/>
    <n v="0"/>
    <n v="93.960000000000008"/>
    <n v="5"/>
  </r>
  <r>
    <n v="6604"/>
    <s v="CA-2017-146346"/>
    <x v="46"/>
    <d v="2017-06-20T00:00:00"/>
    <x v="2"/>
    <x v="362"/>
    <x v="362"/>
    <x v="0"/>
    <x v="0"/>
    <x v="479"/>
    <x v="22"/>
    <n v="80022"/>
    <x v="1"/>
    <s v="OFF-ST-10001418"/>
    <x v="1"/>
    <x v="4"/>
    <s v="Carina Media Storage Towers in Natural &amp; Black"/>
    <n v="146.352"/>
    <n v="3"/>
    <n v="0.2"/>
    <n v="-32.929200000000002"/>
    <s v="NO"/>
    <n v="87.811200000000014"/>
    <n v="351.24480000000005"/>
    <n v="3"/>
  </r>
  <r>
    <n v="6605"/>
    <s v="CA-2016-148852"/>
    <x v="439"/>
    <d v="2016-05-31T00:00:00"/>
    <x v="1"/>
    <x v="647"/>
    <x v="647"/>
    <x v="0"/>
    <x v="0"/>
    <x v="157"/>
    <x v="1"/>
    <n v="92704"/>
    <x v="1"/>
    <s v="OFF-FA-10003467"/>
    <x v="1"/>
    <x v="13"/>
    <s v="Alliance Big Bands Rubber Bands, 12/Pack"/>
    <n v="5.9399999999999995"/>
    <n v="3"/>
    <n v="0"/>
    <n v="0"/>
    <s v="NO"/>
    <n v="0"/>
    <n v="17.82"/>
    <n v="5"/>
  </r>
  <r>
    <n v="6606"/>
    <s v="CA-2016-148852"/>
    <x v="439"/>
    <d v="2016-05-31T00:00:00"/>
    <x v="1"/>
    <x v="647"/>
    <x v="647"/>
    <x v="0"/>
    <x v="0"/>
    <x v="157"/>
    <x v="1"/>
    <n v="92704"/>
    <x v="1"/>
    <s v="OFF-PA-10001293"/>
    <x v="1"/>
    <x v="10"/>
    <s v="Xerox 1946"/>
    <n v="45.36"/>
    <n v="7"/>
    <n v="0"/>
    <n v="21.772800000000004"/>
    <s v="NO"/>
    <n v="0"/>
    <n v="317.52"/>
    <n v="5"/>
  </r>
  <r>
    <n v="6607"/>
    <s v="CA-2016-148852"/>
    <x v="439"/>
    <d v="2016-05-31T00:00:00"/>
    <x v="1"/>
    <x v="647"/>
    <x v="647"/>
    <x v="0"/>
    <x v="0"/>
    <x v="157"/>
    <x v="1"/>
    <n v="92704"/>
    <x v="1"/>
    <s v="TEC-PH-10003885"/>
    <x v="2"/>
    <x v="7"/>
    <s v="Cisco SPA508G"/>
    <n v="211.16800000000001"/>
    <n v="4"/>
    <n v="0.2"/>
    <n v="23.756399999999985"/>
    <s v="NO"/>
    <n v="168.93440000000001"/>
    <n v="675.73760000000004"/>
    <n v="5"/>
  </r>
  <r>
    <n v="6608"/>
    <s v="CA-2016-148852"/>
    <x v="439"/>
    <d v="2016-05-31T00:00:00"/>
    <x v="1"/>
    <x v="647"/>
    <x v="647"/>
    <x v="0"/>
    <x v="0"/>
    <x v="157"/>
    <x v="1"/>
    <n v="92704"/>
    <x v="1"/>
    <s v="FUR-CH-10004860"/>
    <x v="0"/>
    <x v="1"/>
    <s v="Global Low Back Tilter Chair"/>
    <n v="484.70400000000006"/>
    <n v="6"/>
    <n v="0.2"/>
    <n v="-84.823200000000071"/>
    <s v="NO"/>
    <n v="581.64480000000003"/>
    <n v="2326.5792000000001"/>
    <n v="5"/>
  </r>
  <r>
    <n v="6609"/>
    <s v="CA-2016-148852"/>
    <x v="439"/>
    <d v="2016-05-31T00:00:00"/>
    <x v="1"/>
    <x v="647"/>
    <x v="647"/>
    <x v="0"/>
    <x v="0"/>
    <x v="157"/>
    <x v="1"/>
    <n v="92704"/>
    <x v="1"/>
    <s v="TEC-MA-10002428"/>
    <x v="2"/>
    <x v="15"/>
    <s v="Fellowes Powershred HS-440 4-Sheet High Security Shredder"/>
    <n v="371.97600000000006"/>
    <n v="3"/>
    <n v="0.2"/>
    <n v="116.24249999999996"/>
    <s v="NO"/>
    <n v="223.18560000000002"/>
    <n v="892.74240000000009"/>
    <n v="5"/>
  </r>
  <r>
    <n v="6610"/>
    <s v="US-2015-118906"/>
    <x v="366"/>
    <d v="2015-03-10T00:00:00"/>
    <x v="3"/>
    <x v="10"/>
    <x v="10"/>
    <x v="1"/>
    <x v="0"/>
    <x v="183"/>
    <x v="39"/>
    <n v="20735"/>
    <x v="3"/>
    <s v="OFF-ST-10002406"/>
    <x v="1"/>
    <x v="4"/>
    <s v="Pizazz Global Quick File"/>
    <n v="89.820000000000007"/>
    <n v="6"/>
    <n v="0"/>
    <n v="25.149600000000007"/>
    <s v="NO"/>
    <n v="0"/>
    <n v="538.92000000000007"/>
    <n v="0"/>
  </r>
  <r>
    <n v="6611"/>
    <s v="CA-2016-168921"/>
    <x v="201"/>
    <d v="2016-10-22T00:00:00"/>
    <x v="2"/>
    <x v="122"/>
    <x v="122"/>
    <x v="1"/>
    <x v="0"/>
    <x v="1"/>
    <x v="1"/>
    <n v="90049"/>
    <x v="1"/>
    <s v="OFF-BI-10004209"/>
    <x v="1"/>
    <x v="8"/>
    <s v="Fellowes Twister Kit, Gray/Clear, 3/pkg"/>
    <n v="19.295999999999999"/>
    <n v="3"/>
    <n v="0.2"/>
    <n v="6.0299999999999994"/>
    <s v="Yes"/>
    <n v="11.5776"/>
    <n v="46.310400000000001"/>
    <n v="2"/>
  </r>
  <r>
    <n v="6612"/>
    <s v="CA-2015-107678"/>
    <x v="1122"/>
    <d v="2015-04-28T00:00:00"/>
    <x v="1"/>
    <x v="765"/>
    <x v="765"/>
    <x v="0"/>
    <x v="0"/>
    <x v="103"/>
    <x v="0"/>
    <n v="40214"/>
    <x v="0"/>
    <s v="FUR-CH-10001891"/>
    <x v="0"/>
    <x v="1"/>
    <s v="Global Deluxe Office Fabric Chairs"/>
    <n v="191.96"/>
    <n v="2"/>
    <n v="0"/>
    <n v="51.829200000000014"/>
    <s v="Yes"/>
    <n v="0"/>
    <n v="383.92"/>
    <n v="7"/>
  </r>
  <r>
    <n v="6613"/>
    <s v="CA-2015-107678"/>
    <x v="1122"/>
    <d v="2015-04-28T00:00:00"/>
    <x v="1"/>
    <x v="765"/>
    <x v="765"/>
    <x v="0"/>
    <x v="0"/>
    <x v="103"/>
    <x v="0"/>
    <n v="40214"/>
    <x v="0"/>
    <s v="OFF-BI-10002215"/>
    <x v="1"/>
    <x v="8"/>
    <s v="Wilson Jones Hanging View Binder, White, 1&quot;"/>
    <n v="21.299999999999997"/>
    <n v="3"/>
    <n v="0"/>
    <n v="9.7979999999999983"/>
    <s v="Yes"/>
    <n v="0"/>
    <n v="63.899999999999991"/>
    <n v="7"/>
  </r>
  <r>
    <n v="6614"/>
    <s v="CA-2015-107678"/>
    <x v="1122"/>
    <d v="2015-04-28T00:00:00"/>
    <x v="1"/>
    <x v="765"/>
    <x v="765"/>
    <x v="0"/>
    <x v="0"/>
    <x v="103"/>
    <x v="0"/>
    <n v="40214"/>
    <x v="0"/>
    <s v="TEC-PH-10002103"/>
    <x v="2"/>
    <x v="7"/>
    <s v="Jabra SPEAK 410"/>
    <n v="469.95"/>
    <n v="5"/>
    <n v="0"/>
    <n v="131.58600000000001"/>
    <s v="Yes"/>
    <n v="0"/>
    <n v="2349.75"/>
    <n v="7"/>
  </r>
  <r>
    <n v="6615"/>
    <s v="CA-2015-107678"/>
    <x v="1122"/>
    <d v="2015-04-28T00:00:00"/>
    <x v="1"/>
    <x v="765"/>
    <x v="765"/>
    <x v="0"/>
    <x v="0"/>
    <x v="103"/>
    <x v="0"/>
    <n v="40214"/>
    <x v="0"/>
    <s v="FUR-FU-10003394"/>
    <x v="0"/>
    <x v="5"/>
    <s v="Tenex &quot;The Solids&quot; Textured Chair Mats"/>
    <n v="209.88"/>
    <n v="3"/>
    <n v="0"/>
    <n v="35.679599999999979"/>
    <s v="Yes"/>
    <n v="0"/>
    <n v="629.64"/>
    <n v="7"/>
  </r>
  <r>
    <n v="6616"/>
    <s v="CA-2016-123512"/>
    <x v="26"/>
    <d v="2016-06-19T00:00:00"/>
    <x v="2"/>
    <x v="160"/>
    <x v="160"/>
    <x v="0"/>
    <x v="0"/>
    <x v="1"/>
    <x v="1"/>
    <n v="90045"/>
    <x v="1"/>
    <s v="FUR-BO-10004218"/>
    <x v="0"/>
    <x v="0"/>
    <s v="Bush Heritage Pine Collection 5-Shelf Bookcase, Albany Pine Finish, *Special Order"/>
    <n v="239.66599999999997"/>
    <n v="2"/>
    <n v="0.15"/>
    <n v="14.097999999999999"/>
    <s v="NO"/>
    <n v="71.899799999999985"/>
    <n v="407.43219999999997"/>
    <n v="2"/>
  </r>
  <r>
    <n v="6617"/>
    <s v="CA-2016-123512"/>
    <x v="26"/>
    <d v="2016-06-19T00:00:00"/>
    <x v="2"/>
    <x v="160"/>
    <x v="160"/>
    <x v="0"/>
    <x v="0"/>
    <x v="1"/>
    <x v="1"/>
    <n v="90045"/>
    <x v="1"/>
    <s v="OFF-LA-10000081"/>
    <x v="1"/>
    <x v="2"/>
    <s v="Avery 496"/>
    <n v="22.5"/>
    <n v="6"/>
    <n v="0"/>
    <n v="10.799999999999999"/>
    <s v="NO"/>
    <n v="0"/>
    <n v="135"/>
    <n v="2"/>
  </r>
  <r>
    <n v="6618"/>
    <s v="CA-2016-123512"/>
    <x v="26"/>
    <d v="2016-06-19T00:00:00"/>
    <x v="2"/>
    <x v="160"/>
    <x v="160"/>
    <x v="0"/>
    <x v="0"/>
    <x v="1"/>
    <x v="1"/>
    <n v="90045"/>
    <x v="1"/>
    <s v="OFF-PA-10001497"/>
    <x v="1"/>
    <x v="10"/>
    <s v="Xerox 1914"/>
    <n v="219.84"/>
    <n v="4"/>
    <n v="0"/>
    <n v="107.7216"/>
    <s v="NO"/>
    <n v="0"/>
    <n v="879.36"/>
    <n v="2"/>
  </r>
  <r>
    <n v="6619"/>
    <s v="US-2017-167402"/>
    <x v="1123"/>
    <d v="2017-01-18T00:00:00"/>
    <x v="0"/>
    <x v="434"/>
    <x v="434"/>
    <x v="1"/>
    <x v="0"/>
    <x v="24"/>
    <x v="25"/>
    <n v="65807"/>
    <x v="2"/>
    <s v="OFF-PA-10004983"/>
    <x v="1"/>
    <x v="10"/>
    <s v="Xerox 23"/>
    <n v="32.400000000000006"/>
    <n v="5"/>
    <n v="0"/>
    <n v="15.552000000000001"/>
    <s v="NO"/>
    <n v="0"/>
    <n v="162.00000000000003"/>
    <n v="5"/>
  </r>
  <r>
    <n v="6620"/>
    <s v="US-2017-167402"/>
    <x v="1123"/>
    <d v="2017-01-18T00:00:00"/>
    <x v="0"/>
    <x v="434"/>
    <x v="434"/>
    <x v="1"/>
    <x v="0"/>
    <x v="24"/>
    <x v="25"/>
    <n v="65807"/>
    <x v="2"/>
    <s v="OFF-AR-10004010"/>
    <x v="1"/>
    <x v="6"/>
    <s v="Hunt Boston Vacuum Mount KS Pencil Sharpener"/>
    <n v="209.94"/>
    <n v="6"/>
    <n v="0"/>
    <n v="54.584400000000002"/>
    <s v="NO"/>
    <n v="0"/>
    <n v="1259.6399999999999"/>
    <n v="5"/>
  </r>
  <r>
    <n v="6621"/>
    <s v="US-2017-167402"/>
    <x v="1123"/>
    <d v="2017-01-18T00:00:00"/>
    <x v="0"/>
    <x v="434"/>
    <x v="434"/>
    <x v="1"/>
    <x v="0"/>
    <x v="24"/>
    <x v="25"/>
    <n v="65807"/>
    <x v="2"/>
    <s v="OFF-SU-10002881"/>
    <x v="1"/>
    <x v="14"/>
    <s v="Martin Yale Chadless Opener Electric Letter Opener"/>
    <n v="4164.0499999999993"/>
    <n v="5"/>
    <n v="0"/>
    <n v="83.281000000000063"/>
    <s v="NO"/>
    <n v="0"/>
    <n v="20820.249999999996"/>
    <n v="5"/>
  </r>
  <r>
    <n v="6622"/>
    <s v="US-2017-167402"/>
    <x v="1123"/>
    <d v="2017-01-18T00:00:00"/>
    <x v="0"/>
    <x v="434"/>
    <x v="434"/>
    <x v="1"/>
    <x v="0"/>
    <x v="24"/>
    <x v="25"/>
    <n v="65807"/>
    <x v="2"/>
    <s v="FUR-BO-10001608"/>
    <x v="0"/>
    <x v="0"/>
    <s v="Hon Metal Bookcases, Black"/>
    <n v="212.94"/>
    <n v="3"/>
    <n v="0"/>
    <n v="53.235000000000014"/>
    <s v="NO"/>
    <n v="0"/>
    <n v="638.81999999999994"/>
    <n v="5"/>
  </r>
  <r>
    <n v="6623"/>
    <s v="CA-2014-130449"/>
    <x v="1124"/>
    <d v="2014-09-09T00:00:00"/>
    <x v="2"/>
    <x v="778"/>
    <x v="778"/>
    <x v="1"/>
    <x v="0"/>
    <x v="8"/>
    <x v="1"/>
    <n v="94109"/>
    <x v="1"/>
    <s v="FUR-FU-10001487"/>
    <x v="0"/>
    <x v="5"/>
    <s v="Eldon Expressions Wood and Plastic Desk Accessories, Cherry Wood"/>
    <n v="41.88"/>
    <n v="6"/>
    <n v="0"/>
    <n v="12.145199999999997"/>
    <s v="NO"/>
    <n v="0"/>
    <n v="251.28000000000003"/>
    <n v="3"/>
  </r>
  <r>
    <n v="6624"/>
    <s v="CA-2014-130449"/>
    <x v="1124"/>
    <d v="2014-09-09T00:00:00"/>
    <x v="2"/>
    <x v="778"/>
    <x v="778"/>
    <x v="1"/>
    <x v="0"/>
    <x v="8"/>
    <x v="1"/>
    <n v="94109"/>
    <x v="1"/>
    <s v="OFF-LA-10001934"/>
    <x v="1"/>
    <x v="2"/>
    <s v="Avery 516"/>
    <n v="58.48"/>
    <n v="8"/>
    <n v="0"/>
    <n v="27.485599999999998"/>
    <s v="NO"/>
    <n v="0"/>
    <n v="467.84"/>
    <n v="3"/>
  </r>
  <r>
    <n v="6625"/>
    <s v="CA-2015-141250"/>
    <x v="1125"/>
    <d v="2015-01-23T00:00:00"/>
    <x v="1"/>
    <x v="400"/>
    <x v="400"/>
    <x v="0"/>
    <x v="0"/>
    <x v="480"/>
    <x v="5"/>
    <n v="77590"/>
    <x v="2"/>
    <s v="FUR-TA-10002855"/>
    <x v="0"/>
    <x v="3"/>
    <s v="Bevis Round Conference Table Top &amp; Single Column Base"/>
    <n v="102.438"/>
    <n v="1"/>
    <n v="0.3"/>
    <n v="-13.170600000000007"/>
    <s v="NO"/>
    <n v="30.731400000000001"/>
    <n v="71.706600000000009"/>
    <n v="4"/>
  </r>
  <r>
    <n v="6626"/>
    <s v="CA-2015-141250"/>
    <x v="1125"/>
    <d v="2015-01-23T00:00:00"/>
    <x v="1"/>
    <x v="400"/>
    <x v="400"/>
    <x v="0"/>
    <x v="0"/>
    <x v="480"/>
    <x v="5"/>
    <n v="77590"/>
    <x v="2"/>
    <s v="FUR-CH-10004875"/>
    <x v="0"/>
    <x v="1"/>
    <s v="Harbour Creations 67200 Series Stacking Chairs"/>
    <n v="199.304"/>
    <n v="4"/>
    <n v="0.3"/>
    <n v="-8.5416000000000025"/>
    <s v="NO"/>
    <n v="239.16479999999999"/>
    <n v="558.05119999999999"/>
    <n v="4"/>
  </r>
  <r>
    <n v="6627"/>
    <s v="CA-2014-145541"/>
    <x v="637"/>
    <d v="2014-12-21T00:00:00"/>
    <x v="1"/>
    <x v="483"/>
    <x v="483"/>
    <x v="0"/>
    <x v="0"/>
    <x v="20"/>
    <x v="15"/>
    <n v="10024"/>
    <x v="3"/>
    <s v="TEC-MA-10001127"/>
    <x v="2"/>
    <x v="15"/>
    <s v="HP Designjet T520 Inkjet Large Format Printer - 24&quot; Color"/>
    <n v="6999.96"/>
    <n v="4"/>
    <n v="0"/>
    <n v="2239.9871999999996"/>
    <s v="NO"/>
    <n v="0"/>
    <n v="27999.84"/>
    <n v="7"/>
  </r>
  <r>
    <n v="6628"/>
    <s v="CA-2014-138513"/>
    <x v="235"/>
    <d v="2014-05-27T00:00:00"/>
    <x v="1"/>
    <x v="552"/>
    <x v="552"/>
    <x v="0"/>
    <x v="0"/>
    <x v="234"/>
    <x v="4"/>
    <n v="98006"/>
    <x v="1"/>
    <s v="OFF-PA-10003177"/>
    <x v="1"/>
    <x v="10"/>
    <s v="Xerox 1999"/>
    <n v="12.96"/>
    <n v="2"/>
    <n v="0"/>
    <n v="6.2208000000000006"/>
    <s v="NO"/>
    <n v="0"/>
    <n v="25.92"/>
    <n v="4"/>
  </r>
  <r>
    <n v="6629"/>
    <s v="CA-2015-135489"/>
    <x v="444"/>
    <d v="2015-09-22T00:00:00"/>
    <x v="0"/>
    <x v="543"/>
    <x v="543"/>
    <x v="0"/>
    <x v="0"/>
    <x v="20"/>
    <x v="15"/>
    <n v="10024"/>
    <x v="3"/>
    <s v="TEC-PH-10000011"/>
    <x v="2"/>
    <x v="7"/>
    <s v="PureGear Roll-On Screen Protector"/>
    <n v="279.85999999999996"/>
    <n v="14"/>
    <n v="0"/>
    <n v="134.33279999999996"/>
    <s v="NO"/>
    <n v="0"/>
    <n v="3918.0399999999995"/>
    <n v="3"/>
  </r>
  <r>
    <n v="6630"/>
    <s v="CA-2015-125696"/>
    <x v="653"/>
    <d v="2015-10-06T00:00:00"/>
    <x v="1"/>
    <x v="472"/>
    <x v="472"/>
    <x v="2"/>
    <x v="0"/>
    <x v="481"/>
    <x v="3"/>
    <n v="27893"/>
    <x v="0"/>
    <s v="OFF-BI-10001757"/>
    <x v="1"/>
    <x v="8"/>
    <s v="Pressboard Hanging Data Binders for Unburst Sheets"/>
    <n v="7.3800000000000008"/>
    <n v="5"/>
    <n v="0.7"/>
    <n v="-5.4120000000000008"/>
    <s v="NO"/>
    <n v="25.830000000000002"/>
    <n v="11.070000000000004"/>
    <n v="4"/>
  </r>
  <r>
    <n v="6631"/>
    <s v="CA-2016-105081"/>
    <x v="591"/>
    <d v="2016-12-30T00:00:00"/>
    <x v="1"/>
    <x v="555"/>
    <x v="555"/>
    <x v="0"/>
    <x v="0"/>
    <x v="4"/>
    <x v="4"/>
    <n v="98115"/>
    <x v="1"/>
    <s v="FUR-CH-10000847"/>
    <x v="0"/>
    <x v="1"/>
    <s v="Global Executive Mid-Back Manager's Chair"/>
    <n v="698.35200000000009"/>
    <n v="3"/>
    <n v="0.2"/>
    <n v="52.376399999999961"/>
    <s v="Yes"/>
    <n v="419.01120000000014"/>
    <n v="1676.0448000000004"/>
    <n v="5"/>
  </r>
  <r>
    <n v="6632"/>
    <s v="CA-2016-105081"/>
    <x v="591"/>
    <d v="2016-12-30T00:00:00"/>
    <x v="1"/>
    <x v="555"/>
    <x v="555"/>
    <x v="0"/>
    <x v="0"/>
    <x v="4"/>
    <x v="4"/>
    <n v="98115"/>
    <x v="1"/>
    <s v="FUR-TA-10001307"/>
    <x v="0"/>
    <x v="3"/>
    <s v="SAFCO PlanMaster Heigh-Adjustable Drafting Table Base, 43w x 30d x 30-37h, Black"/>
    <n v="1747.25"/>
    <n v="5"/>
    <n v="0"/>
    <n v="629.01"/>
    <s v="Yes"/>
    <n v="0"/>
    <n v="8736.25"/>
    <n v="5"/>
  </r>
  <r>
    <n v="6633"/>
    <s v="US-2016-146857"/>
    <x v="715"/>
    <d v="2016-05-08T00:00:00"/>
    <x v="0"/>
    <x v="534"/>
    <x v="534"/>
    <x v="2"/>
    <x v="0"/>
    <x v="24"/>
    <x v="25"/>
    <n v="65807"/>
    <x v="2"/>
    <s v="OFF-AP-10001205"/>
    <x v="1"/>
    <x v="9"/>
    <s v="Belkin 5 Outlet SurgeMaster Power Centers"/>
    <n v="54.48"/>
    <n v="1"/>
    <n v="0"/>
    <n v="15.254400000000004"/>
    <s v="NO"/>
    <n v="0"/>
    <n v="54.48"/>
    <n v="2"/>
  </r>
  <r>
    <n v="6634"/>
    <s v="CA-2016-166275"/>
    <x v="1057"/>
    <d v="2016-10-24T00:00:00"/>
    <x v="3"/>
    <x v="196"/>
    <x v="196"/>
    <x v="0"/>
    <x v="0"/>
    <x v="8"/>
    <x v="1"/>
    <n v="94109"/>
    <x v="1"/>
    <s v="TEC-AC-10001838"/>
    <x v="2"/>
    <x v="11"/>
    <s v="Razer Tiamat Over Ear 7.1 Surround Sound PC Gaming Headset"/>
    <n v="199.99"/>
    <n v="1"/>
    <n v="0"/>
    <n v="85.995700000000014"/>
    <s v="Yes"/>
    <n v="0"/>
    <n v="199.99"/>
    <n v="0"/>
  </r>
  <r>
    <n v="6635"/>
    <s v="CA-2017-144498"/>
    <x v="636"/>
    <d v="2017-05-06T00:00:00"/>
    <x v="3"/>
    <x v="469"/>
    <x v="469"/>
    <x v="0"/>
    <x v="0"/>
    <x v="35"/>
    <x v="3"/>
    <n v="28205"/>
    <x v="0"/>
    <s v="OFF-BI-10003982"/>
    <x v="1"/>
    <x v="8"/>
    <s v="Wilson Jones Century Plastic Molded Ring Binders"/>
    <n v="68.541000000000011"/>
    <n v="11"/>
    <n v="0.7"/>
    <n v="-52.548099999999991"/>
    <s v="NO"/>
    <n v="527.76570000000004"/>
    <n v="226.1853000000001"/>
    <n v="0"/>
  </r>
  <r>
    <n v="6636"/>
    <s v="CA-2017-144498"/>
    <x v="636"/>
    <d v="2017-05-06T00:00:00"/>
    <x v="3"/>
    <x v="469"/>
    <x v="469"/>
    <x v="0"/>
    <x v="0"/>
    <x v="35"/>
    <x v="3"/>
    <n v="28205"/>
    <x v="0"/>
    <s v="TEC-PH-10004977"/>
    <x v="2"/>
    <x v="7"/>
    <s v="GE 30524EE4"/>
    <n v="627.16800000000012"/>
    <n v="4"/>
    <n v="0.2"/>
    <n v="70.55639999999994"/>
    <s v="NO"/>
    <n v="501.73440000000011"/>
    <n v="2006.9376000000004"/>
    <n v="0"/>
  </r>
  <r>
    <n v="6637"/>
    <s v="CA-2017-144498"/>
    <x v="636"/>
    <d v="2017-05-06T00:00:00"/>
    <x v="3"/>
    <x v="469"/>
    <x v="469"/>
    <x v="0"/>
    <x v="0"/>
    <x v="35"/>
    <x v="3"/>
    <n v="28205"/>
    <x v="0"/>
    <s v="OFF-LA-10003510"/>
    <x v="1"/>
    <x v="2"/>
    <s v="Avery 4027 File Folder Labels for Dot Matrix Printers, 5000 Labels per Box, White"/>
    <n v="122.12000000000002"/>
    <n v="5"/>
    <n v="0.2"/>
    <n v="39.689000000000007"/>
    <s v="NO"/>
    <n v="122.12000000000003"/>
    <n v="488.48000000000013"/>
    <n v="0"/>
  </r>
  <r>
    <n v="6638"/>
    <s v="CA-2017-103352"/>
    <x v="344"/>
    <d v="2017-11-30T00:00:00"/>
    <x v="0"/>
    <x v="261"/>
    <x v="261"/>
    <x v="0"/>
    <x v="0"/>
    <x v="20"/>
    <x v="15"/>
    <n v="10011"/>
    <x v="3"/>
    <s v="OFF-AR-10001573"/>
    <x v="1"/>
    <x v="6"/>
    <s v="American Pencil"/>
    <n v="6.99"/>
    <n v="3"/>
    <n v="0"/>
    <n v="2.027099999999999"/>
    <s v="NO"/>
    <n v="0"/>
    <n v="20.97"/>
    <n v="3"/>
  </r>
  <r>
    <n v="6639"/>
    <s v="CA-2017-103352"/>
    <x v="344"/>
    <d v="2017-11-30T00:00:00"/>
    <x v="0"/>
    <x v="261"/>
    <x v="261"/>
    <x v="0"/>
    <x v="0"/>
    <x v="20"/>
    <x v="15"/>
    <n v="10011"/>
    <x v="3"/>
    <s v="OFF-BI-10001196"/>
    <x v="1"/>
    <x v="8"/>
    <s v="Avery Flip-Chart Easel Binder, Black"/>
    <n v="107.42400000000001"/>
    <n v="6"/>
    <n v="0.2"/>
    <n v="36.255599999999994"/>
    <s v="NO"/>
    <n v="128.90880000000001"/>
    <n v="515.63520000000005"/>
    <n v="3"/>
  </r>
  <r>
    <n v="6640"/>
    <s v="CA-2014-108609"/>
    <x v="656"/>
    <d v="2014-11-02T00:00:00"/>
    <x v="0"/>
    <x v="321"/>
    <x v="321"/>
    <x v="1"/>
    <x v="0"/>
    <x v="160"/>
    <x v="24"/>
    <n v="44052"/>
    <x v="3"/>
    <s v="FUR-TA-10003954"/>
    <x v="0"/>
    <x v="3"/>
    <s v="Hon 94000 Series Round Tables"/>
    <n v="1421.664"/>
    <n v="8"/>
    <n v="0.4"/>
    <n v="-734.52639999999997"/>
    <s v="Yes"/>
    <n v="4549.3248000000003"/>
    <n v="6823.9871999999996"/>
    <n v="2"/>
  </r>
  <r>
    <n v="6641"/>
    <s v="CA-2017-128328"/>
    <x v="485"/>
    <d v="2017-08-09T00:00:00"/>
    <x v="1"/>
    <x v="22"/>
    <x v="22"/>
    <x v="0"/>
    <x v="0"/>
    <x v="245"/>
    <x v="14"/>
    <n v="46203"/>
    <x v="2"/>
    <s v="OFF-BI-10001989"/>
    <x v="1"/>
    <x v="8"/>
    <s v="Premium Transparent Presentation Covers by GBC"/>
    <n v="125.88"/>
    <n v="6"/>
    <n v="0"/>
    <n v="60.422399999999996"/>
    <s v="NO"/>
    <n v="0"/>
    <n v="755.28"/>
    <n v="4"/>
  </r>
  <r>
    <n v="6642"/>
    <s v="CA-2017-128328"/>
    <x v="485"/>
    <d v="2017-08-09T00:00:00"/>
    <x v="1"/>
    <x v="22"/>
    <x v="22"/>
    <x v="0"/>
    <x v="0"/>
    <x v="245"/>
    <x v="14"/>
    <n v="46203"/>
    <x v="2"/>
    <s v="TEC-AC-10001714"/>
    <x v="2"/>
    <x v="11"/>
    <s v="Logitech MX Performance Wireless Mouse"/>
    <n v="79.78"/>
    <n v="2"/>
    <n v="0"/>
    <n v="29.518599999999999"/>
    <s v="NO"/>
    <n v="0"/>
    <n v="159.56"/>
    <n v="4"/>
  </r>
  <r>
    <n v="6643"/>
    <s v="CA-2017-128328"/>
    <x v="485"/>
    <d v="2017-08-09T00:00:00"/>
    <x v="1"/>
    <x v="22"/>
    <x v="22"/>
    <x v="0"/>
    <x v="0"/>
    <x v="245"/>
    <x v="14"/>
    <n v="46203"/>
    <x v="2"/>
    <s v="OFF-LA-10003498"/>
    <x v="1"/>
    <x v="2"/>
    <s v="Avery 475"/>
    <n v="133.20000000000002"/>
    <n v="9"/>
    <n v="0"/>
    <n v="66.600000000000009"/>
    <s v="NO"/>
    <n v="0"/>
    <n v="1198.8000000000002"/>
    <n v="4"/>
  </r>
  <r>
    <n v="6644"/>
    <s v="US-2015-156496"/>
    <x v="544"/>
    <d v="2015-08-16T00:00:00"/>
    <x v="1"/>
    <x v="576"/>
    <x v="576"/>
    <x v="0"/>
    <x v="0"/>
    <x v="252"/>
    <x v="21"/>
    <n v="97756"/>
    <x v="1"/>
    <s v="TEC-PH-10000576"/>
    <x v="2"/>
    <x v="7"/>
    <s v="AT&amp;T 1080 Corded phone"/>
    <n v="438.36800000000005"/>
    <n v="4"/>
    <n v="0.2"/>
    <n v="38.357200000000006"/>
    <s v="NO"/>
    <n v="350.69440000000009"/>
    <n v="1402.7776000000001"/>
    <n v="6"/>
  </r>
  <r>
    <n v="6645"/>
    <s v="US-2015-156496"/>
    <x v="544"/>
    <d v="2015-08-16T00:00:00"/>
    <x v="1"/>
    <x v="576"/>
    <x v="576"/>
    <x v="0"/>
    <x v="0"/>
    <x v="252"/>
    <x v="21"/>
    <n v="97756"/>
    <x v="1"/>
    <s v="TEC-PH-10004188"/>
    <x v="2"/>
    <x v="7"/>
    <s v="OtterBox Commuter Series Case - Samsung Galaxy S4"/>
    <n v="139.94400000000002"/>
    <n v="7"/>
    <n v="0.2"/>
    <n v="-31.487400000000001"/>
    <s v="NO"/>
    <n v="195.92160000000004"/>
    <n v="783.68640000000016"/>
    <n v="6"/>
  </r>
  <r>
    <n v="6646"/>
    <s v="US-2015-156496"/>
    <x v="544"/>
    <d v="2015-08-16T00:00:00"/>
    <x v="1"/>
    <x v="576"/>
    <x v="576"/>
    <x v="0"/>
    <x v="0"/>
    <x v="252"/>
    <x v="21"/>
    <n v="97756"/>
    <x v="1"/>
    <s v="OFF-AP-10001469"/>
    <x v="1"/>
    <x v="9"/>
    <s v="Fellowes 8 Outlet Superior Workstation Surge Protector"/>
    <n v="133.47200000000001"/>
    <n v="4"/>
    <n v="0.2"/>
    <n v="15.015599999999985"/>
    <s v="NO"/>
    <n v="106.77760000000001"/>
    <n v="427.11040000000003"/>
    <n v="6"/>
  </r>
  <r>
    <n v="6647"/>
    <s v="US-2016-127334"/>
    <x v="272"/>
    <d v="2016-12-21T00:00:00"/>
    <x v="1"/>
    <x v="486"/>
    <x v="486"/>
    <x v="2"/>
    <x v="0"/>
    <x v="24"/>
    <x v="21"/>
    <n v="97477"/>
    <x v="1"/>
    <s v="FUR-TA-10003473"/>
    <x v="0"/>
    <x v="3"/>
    <s v="Bretford Rectangular Conference Table Tops"/>
    <n v="564.19499999999994"/>
    <n v="3"/>
    <n v="0.5"/>
    <n v="-304.66529999999989"/>
    <s v="NO"/>
    <n v="846.2924999999999"/>
    <n v="846.2924999999999"/>
    <n v="6"/>
  </r>
  <r>
    <n v="6648"/>
    <s v="US-2016-127334"/>
    <x v="272"/>
    <d v="2016-12-21T00:00:00"/>
    <x v="1"/>
    <x v="486"/>
    <x v="486"/>
    <x v="2"/>
    <x v="0"/>
    <x v="24"/>
    <x v="21"/>
    <n v="97477"/>
    <x v="1"/>
    <s v="OFF-AP-10001205"/>
    <x v="1"/>
    <x v="9"/>
    <s v="Belkin 5 Outlet SurgeMaster Power Centers"/>
    <n v="87.168000000000006"/>
    <n v="2"/>
    <n v="0.2"/>
    <n v="8.7168000000000063"/>
    <s v="NO"/>
    <n v="34.867200000000004"/>
    <n v="139.46880000000002"/>
    <n v="6"/>
  </r>
  <r>
    <n v="6649"/>
    <s v="US-2017-124779"/>
    <x v="565"/>
    <d v="2017-09-11T00:00:00"/>
    <x v="2"/>
    <x v="292"/>
    <x v="292"/>
    <x v="1"/>
    <x v="0"/>
    <x v="81"/>
    <x v="5"/>
    <n v="76017"/>
    <x v="2"/>
    <s v="OFF-BI-10002429"/>
    <x v="1"/>
    <x v="8"/>
    <s v="Premier Elliptical Ring Binder, Black"/>
    <n v="42.615999999999993"/>
    <n v="7"/>
    <n v="0.8"/>
    <n v="-68.185600000000022"/>
    <s v="NO"/>
    <n v="238.64959999999996"/>
    <n v="59.662399999999991"/>
    <n v="3"/>
  </r>
  <r>
    <n v="6650"/>
    <s v="US-2017-124779"/>
    <x v="565"/>
    <d v="2017-09-11T00:00:00"/>
    <x v="2"/>
    <x v="292"/>
    <x v="292"/>
    <x v="1"/>
    <x v="0"/>
    <x v="81"/>
    <x v="5"/>
    <n v="76017"/>
    <x v="2"/>
    <s v="TEC-CO-10001943"/>
    <x v="2"/>
    <x v="16"/>
    <s v="Canon PC-428 Personal Copier"/>
    <n v="319.98400000000004"/>
    <n v="2"/>
    <n v="0.2"/>
    <n v="107.99459999999999"/>
    <s v="NO"/>
    <n v="127.99360000000001"/>
    <n v="511.97440000000006"/>
    <n v="3"/>
  </r>
  <r>
    <n v="6651"/>
    <s v="US-2017-124779"/>
    <x v="565"/>
    <d v="2017-09-11T00:00:00"/>
    <x v="2"/>
    <x v="292"/>
    <x v="292"/>
    <x v="1"/>
    <x v="0"/>
    <x v="81"/>
    <x v="5"/>
    <n v="76017"/>
    <x v="2"/>
    <s v="OFF-FA-10004854"/>
    <x v="1"/>
    <x v="13"/>
    <s v="Vinyl Coated Wire Paper Clips in Organizer Box, 800/Box"/>
    <n v="45.92"/>
    <n v="5"/>
    <n v="0.2"/>
    <n v="15.498000000000001"/>
    <s v="NO"/>
    <n v="45.920000000000009"/>
    <n v="183.68"/>
    <n v="3"/>
  </r>
  <r>
    <n v="6652"/>
    <s v="US-2017-124779"/>
    <x v="565"/>
    <d v="2017-09-11T00:00:00"/>
    <x v="2"/>
    <x v="292"/>
    <x v="292"/>
    <x v="1"/>
    <x v="0"/>
    <x v="81"/>
    <x v="5"/>
    <n v="76017"/>
    <x v="2"/>
    <s v="FUR-FU-10001095"/>
    <x v="0"/>
    <x v="5"/>
    <s v="DAX Black Cherry Wood-Tone Poster Frame"/>
    <n v="21.184000000000001"/>
    <n v="2"/>
    <n v="0.6"/>
    <n v="-11.651199999999999"/>
    <s v="NO"/>
    <n v="25.4208"/>
    <n v="16.947200000000002"/>
    <n v="3"/>
  </r>
  <r>
    <n v="6653"/>
    <s v="US-2017-124779"/>
    <x v="565"/>
    <d v="2017-09-11T00:00:00"/>
    <x v="2"/>
    <x v="292"/>
    <x v="292"/>
    <x v="1"/>
    <x v="0"/>
    <x v="81"/>
    <x v="5"/>
    <n v="76017"/>
    <x v="2"/>
    <s v="OFF-PA-10000061"/>
    <x v="1"/>
    <x v="10"/>
    <s v="Xerox 205"/>
    <n v="20.736000000000004"/>
    <n v="4"/>
    <n v="0.2"/>
    <n v="7.2576000000000001"/>
    <s v="NO"/>
    <n v="16.588800000000003"/>
    <n v="66.355200000000011"/>
    <n v="3"/>
  </r>
  <r>
    <n v="6654"/>
    <s v="US-2017-124779"/>
    <x v="565"/>
    <d v="2017-09-11T00:00:00"/>
    <x v="2"/>
    <x v="292"/>
    <x v="292"/>
    <x v="1"/>
    <x v="0"/>
    <x v="81"/>
    <x v="5"/>
    <n v="76017"/>
    <x v="2"/>
    <s v="FUR-CH-10003535"/>
    <x v="0"/>
    <x v="1"/>
    <s v="Global Armless Task Chair, Royal Blue"/>
    <n v="213.42999999999995"/>
    <n v="5"/>
    <n v="0.3"/>
    <n v="-39.636999999999993"/>
    <s v="NO"/>
    <n v="320.14499999999987"/>
    <n v="747.00499999999977"/>
    <n v="3"/>
  </r>
  <r>
    <n v="6655"/>
    <s v="CA-2017-135937"/>
    <x v="297"/>
    <d v="2017-02-27T00:00:00"/>
    <x v="1"/>
    <x v="454"/>
    <x v="454"/>
    <x v="2"/>
    <x v="0"/>
    <x v="23"/>
    <x v="16"/>
    <n v="85234"/>
    <x v="1"/>
    <s v="TEC-PH-10004447"/>
    <x v="2"/>
    <x v="7"/>
    <s v="Toshiba IPT2010-SD IP Telephone"/>
    <n v="333.57600000000002"/>
    <n v="3"/>
    <n v="0.2"/>
    <n v="25.018199999999993"/>
    <s v="NO"/>
    <n v="200.14560000000003"/>
    <n v="800.58240000000001"/>
    <n v="7"/>
  </r>
  <r>
    <n v="6656"/>
    <s v="CA-2017-135937"/>
    <x v="297"/>
    <d v="2017-02-27T00:00:00"/>
    <x v="1"/>
    <x v="454"/>
    <x v="454"/>
    <x v="2"/>
    <x v="0"/>
    <x v="23"/>
    <x v="16"/>
    <n v="85234"/>
    <x v="1"/>
    <s v="TEC-AC-10001114"/>
    <x v="2"/>
    <x v="11"/>
    <s v="Microsoft Wireless Mobile Mouse 4000"/>
    <n v="31.992000000000004"/>
    <n v="1"/>
    <n v="0.2"/>
    <n v="4.7987999999999964"/>
    <s v="NO"/>
    <n v="6.3984000000000014"/>
    <n v="25.593600000000002"/>
    <n v="7"/>
  </r>
  <r>
    <n v="6657"/>
    <s v="CA-2017-135937"/>
    <x v="297"/>
    <d v="2017-02-27T00:00:00"/>
    <x v="1"/>
    <x v="454"/>
    <x v="454"/>
    <x v="2"/>
    <x v="0"/>
    <x v="23"/>
    <x v="16"/>
    <n v="85234"/>
    <x v="1"/>
    <s v="OFF-ST-10000563"/>
    <x v="1"/>
    <x v="4"/>
    <s v="Fellowes Bankers Box Stor/Drawer Steel Plus"/>
    <n v="51.168000000000006"/>
    <n v="2"/>
    <n v="0.2"/>
    <n v="-6.3960000000000008"/>
    <s v="NO"/>
    <n v="20.467200000000005"/>
    <n v="81.868800000000007"/>
    <n v="7"/>
  </r>
  <r>
    <n v="6658"/>
    <s v="CA-2017-135937"/>
    <x v="297"/>
    <d v="2017-02-27T00:00:00"/>
    <x v="1"/>
    <x v="454"/>
    <x v="454"/>
    <x v="2"/>
    <x v="0"/>
    <x v="23"/>
    <x v="16"/>
    <n v="85234"/>
    <x v="1"/>
    <s v="OFF-EN-10004846"/>
    <x v="1"/>
    <x v="12"/>
    <s v="Letter or Legal Size Expandable Poly String Tie Envelopes"/>
    <n v="10.64"/>
    <n v="5"/>
    <n v="0.2"/>
    <n v="3.8570000000000002"/>
    <s v="NO"/>
    <n v="10.64"/>
    <n v="42.56"/>
    <n v="7"/>
  </r>
  <r>
    <n v="6659"/>
    <s v="CA-2017-135937"/>
    <x v="297"/>
    <d v="2017-02-27T00:00:00"/>
    <x v="1"/>
    <x v="454"/>
    <x v="454"/>
    <x v="2"/>
    <x v="0"/>
    <x v="23"/>
    <x v="16"/>
    <n v="85234"/>
    <x v="1"/>
    <s v="FUR-FU-10002253"/>
    <x v="0"/>
    <x v="5"/>
    <s v="Howard Miller 13&quot; Diameter Pewter Finish Round Wall Clock"/>
    <n v="68.703999999999994"/>
    <n v="2"/>
    <n v="0.2"/>
    <n v="16.317200000000003"/>
    <s v="NO"/>
    <n v="27.4816"/>
    <n v="109.92639999999999"/>
    <n v="7"/>
  </r>
  <r>
    <n v="6660"/>
    <s v="CA-2017-135937"/>
    <x v="297"/>
    <d v="2017-02-27T00:00:00"/>
    <x v="1"/>
    <x v="454"/>
    <x v="454"/>
    <x v="2"/>
    <x v="0"/>
    <x v="23"/>
    <x v="16"/>
    <n v="85234"/>
    <x v="1"/>
    <s v="FUR-TA-10001039"/>
    <x v="0"/>
    <x v="3"/>
    <s v="KI Adjustable-Height Table"/>
    <n v="386.91"/>
    <n v="9"/>
    <n v="0.5"/>
    <n v="-185.71679999999998"/>
    <s v="NO"/>
    <n v="1741.095"/>
    <n v="1741.095"/>
    <n v="7"/>
  </r>
  <r>
    <n v="6661"/>
    <s v="CA-2015-129322"/>
    <x v="816"/>
    <d v="2015-08-10T00:00:00"/>
    <x v="0"/>
    <x v="591"/>
    <x v="591"/>
    <x v="0"/>
    <x v="0"/>
    <x v="104"/>
    <x v="31"/>
    <n v="1841"/>
    <x v="3"/>
    <s v="OFF-AR-10004587"/>
    <x v="1"/>
    <x v="6"/>
    <s v="Boston 1827 Commercial Additional Cutter, Drive Gear &amp; Gear Rack for 1606"/>
    <n v="39.659999999999997"/>
    <n v="2"/>
    <n v="0"/>
    <n v="11.897999999999996"/>
    <s v="NO"/>
    <n v="0"/>
    <n v="79.319999999999993"/>
    <n v="2"/>
  </r>
  <r>
    <n v="6662"/>
    <s v="CA-2015-129322"/>
    <x v="816"/>
    <d v="2015-08-10T00:00:00"/>
    <x v="0"/>
    <x v="591"/>
    <x v="591"/>
    <x v="0"/>
    <x v="0"/>
    <x v="104"/>
    <x v="31"/>
    <n v="1841"/>
    <x v="3"/>
    <s v="OFF-AP-10004336"/>
    <x v="1"/>
    <x v="9"/>
    <s v="Conquest 14 Commercial Heavy-Duty Upright Vacuum, Collection System, Accessory Kit"/>
    <n v="113.92"/>
    <n v="2"/>
    <n v="0"/>
    <n v="33.036799999999985"/>
    <s v="NO"/>
    <n v="0"/>
    <n v="227.84"/>
    <n v="2"/>
  </r>
  <r>
    <n v="6663"/>
    <s v="CA-2015-129322"/>
    <x v="816"/>
    <d v="2015-08-10T00:00:00"/>
    <x v="0"/>
    <x v="591"/>
    <x v="591"/>
    <x v="0"/>
    <x v="0"/>
    <x v="104"/>
    <x v="31"/>
    <n v="1841"/>
    <x v="3"/>
    <s v="OFF-BI-10001718"/>
    <x v="1"/>
    <x v="8"/>
    <s v="GBC DocuBind P50 Personal Binding Machine"/>
    <n v="447.85999999999996"/>
    <n v="7"/>
    <n v="0"/>
    <n v="210.49419999999998"/>
    <s v="NO"/>
    <n v="0"/>
    <n v="3135.0199999999995"/>
    <n v="2"/>
  </r>
  <r>
    <n v="6664"/>
    <s v="CA-2017-162173"/>
    <x v="40"/>
    <d v="2017-11-01T00:00:00"/>
    <x v="1"/>
    <x v="220"/>
    <x v="220"/>
    <x v="0"/>
    <x v="0"/>
    <x v="173"/>
    <x v="17"/>
    <n v="23464"/>
    <x v="0"/>
    <s v="FUR-TA-10001520"/>
    <x v="0"/>
    <x v="3"/>
    <s v="Lesro Sheffield Collection Coffee Table, End Table, Center Table, Corner Table"/>
    <n v="356.85"/>
    <n v="5"/>
    <n v="0"/>
    <n v="60.664499999999961"/>
    <s v="NO"/>
    <n v="0"/>
    <n v="1784.25"/>
    <n v="6"/>
  </r>
  <r>
    <n v="6665"/>
    <s v="CA-2017-162173"/>
    <x v="40"/>
    <d v="2017-11-01T00:00:00"/>
    <x v="1"/>
    <x v="220"/>
    <x v="220"/>
    <x v="0"/>
    <x v="0"/>
    <x v="173"/>
    <x v="17"/>
    <n v="23464"/>
    <x v="0"/>
    <s v="OFF-EN-10002831"/>
    <x v="1"/>
    <x v="12"/>
    <s v="Tyvek  Top-Opening Peel &amp; Seel  Envelopes, Gray"/>
    <n v="251.57999999999998"/>
    <n v="7"/>
    <n v="0"/>
    <n v="113.21099999999998"/>
    <s v="NO"/>
    <n v="0"/>
    <n v="1761.06"/>
    <n v="6"/>
  </r>
  <r>
    <n v="6666"/>
    <s v="CA-2016-115483"/>
    <x v="216"/>
    <d v="2016-07-18T00:00:00"/>
    <x v="0"/>
    <x v="365"/>
    <x v="365"/>
    <x v="0"/>
    <x v="0"/>
    <x v="218"/>
    <x v="5"/>
    <n v="75061"/>
    <x v="2"/>
    <s v="OFF-PA-10001497"/>
    <x v="1"/>
    <x v="10"/>
    <s v="Xerox 1914"/>
    <n v="219.84000000000003"/>
    <n v="5"/>
    <n v="0.2"/>
    <n v="79.691999999999979"/>
    <s v="NO"/>
    <n v="219.84000000000006"/>
    <n v="879.36000000000024"/>
    <n v="4"/>
  </r>
  <r>
    <n v="6667"/>
    <s v="CA-2017-122175"/>
    <x v="605"/>
    <d v="2017-05-14T00:00:00"/>
    <x v="0"/>
    <x v="222"/>
    <x v="222"/>
    <x v="0"/>
    <x v="0"/>
    <x v="219"/>
    <x v="30"/>
    <n v="8360"/>
    <x v="3"/>
    <s v="FUR-FU-10000719"/>
    <x v="0"/>
    <x v="5"/>
    <s v="DAX Cubicle Frames, 8-1/2 x 11"/>
    <n v="42.85"/>
    <n v="5"/>
    <n v="0"/>
    <n v="15.426000000000002"/>
    <s v="NO"/>
    <n v="0"/>
    <n v="214.25"/>
    <n v="2"/>
  </r>
  <r>
    <n v="6668"/>
    <s v="CA-2017-122175"/>
    <x v="605"/>
    <d v="2017-05-14T00:00:00"/>
    <x v="0"/>
    <x v="222"/>
    <x v="222"/>
    <x v="0"/>
    <x v="0"/>
    <x v="219"/>
    <x v="30"/>
    <n v="8360"/>
    <x v="3"/>
    <s v="OFF-LA-10002271"/>
    <x v="1"/>
    <x v="2"/>
    <s v="Smead Alpha-Z Color-Coded Second Alphabetical Labels and Starter Set"/>
    <n v="6.16"/>
    <n v="2"/>
    <n v="0"/>
    <n v="2.9567999999999999"/>
    <s v="NO"/>
    <n v="0"/>
    <n v="12.32"/>
    <n v="2"/>
  </r>
  <r>
    <n v="6669"/>
    <s v="CA-2017-122175"/>
    <x v="605"/>
    <d v="2017-05-14T00:00:00"/>
    <x v="0"/>
    <x v="222"/>
    <x v="222"/>
    <x v="0"/>
    <x v="0"/>
    <x v="219"/>
    <x v="30"/>
    <n v="8360"/>
    <x v="3"/>
    <s v="OFF-SU-10004661"/>
    <x v="1"/>
    <x v="14"/>
    <s v="Acme Titanium Bonded Scissors"/>
    <n v="17"/>
    <n v="2"/>
    <n v="0"/>
    <n v="4.42"/>
    <s v="NO"/>
    <n v="0"/>
    <n v="34"/>
    <n v="2"/>
  </r>
  <r>
    <n v="6670"/>
    <s v="CA-2017-122175"/>
    <x v="605"/>
    <d v="2017-05-14T00:00:00"/>
    <x v="0"/>
    <x v="222"/>
    <x v="222"/>
    <x v="0"/>
    <x v="0"/>
    <x v="219"/>
    <x v="30"/>
    <n v="8360"/>
    <x v="3"/>
    <s v="TEC-AC-10004859"/>
    <x v="2"/>
    <x v="11"/>
    <s v="Maxell Pro 80 Minute CD-R, 10/Pack"/>
    <n v="87.4"/>
    <n v="5"/>
    <n v="0"/>
    <n v="34.960000000000008"/>
    <s v="NO"/>
    <n v="0"/>
    <n v="437"/>
    <n v="2"/>
  </r>
  <r>
    <n v="6671"/>
    <s v="CA-2017-161088"/>
    <x v="1126"/>
    <d v="2017-05-29T00:00:00"/>
    <x v="1"/>
    <x v="414"/>
    <x v="414"/>
    <x v="2"/>
    <x v="0"/>
    <x v="38"/>
    <x v="32"/>
    <n v="31907"/>
    <x v="0"/>
    <s v="OFF-BI-10002824"/>
    <x v="1"/>
    <x v="8"/>
    <s v="Recycled Easel Ring Binders"/>
    <n v="29.84"/>
    <n v="2"/>
    <n v="0"/>
    <n v="13.427999999999997"/>
    <s v="NO"/>
    <n v="0"/>
    <n v="59.68"/>
    <n v="4"/>
  </r>
  <r>
    <n v="6672"/>
    <s v="CA-2014-154837"/>
    <x v="709"/>
    <d v="2014-08-27T00:00:00"/>
    <x v="0"/>
    <x v="516"/>
    <x v="516"/>
    <x v="1"/>
    <x v="0"/>
    <x v="1"/>
    <x v="1"/>
    <n v="90032"/>
    <x v="1"/>
    <s v="OFF-BI-10001575"/>
    <x v="1"/>
    <x v="8"/>
    <s v="GBC Linen Binding Covers"/>
    <n v="49.568000000000005"/>
    <n v="2"/>
    <n v="0.2"/>
    <n v="17.348799999999997"/>
    <s v="NO"/>
    <n v="19.827200000000005"/>
    <n v="79.308800000000005"/>
    <n v="4"/>
  </r>
  <r>
    <n v="6673"/>
    <s v="CA-2015-153794"/>
    <x v="861"/>
    <d v="2015-09-16T00:00:00"/>
    <x v="1"/>
    <x v="115"/>
    <x v="115"/>
    <x v="1"/>
    <x v="0"/>
    <x v="70"/>
    <x v="1"/>
    <n v="92024"/>
    <x v="1"/>
    <s v="OFF-AR-10000380"/>
    <x v="1"/>
    <x v="6"/>
    <s v="Hunt PowerHouse Electric Pencil Sharpener, Blue"/>
    <n v="265.85999999999996"/>
    <n v="7"/>
    <n v="0"/>
    <n v="79.757999999999967"/>
    <s v="NO"/>
    <n v="0"/>
    <n v="1861.0199999999998"/>
    <n v="5"/>
  </r>
  <r>
    <n v="6674"/>
    <s v="CA-2015-135510"/>
    <x v="577"/>
    <d v="2015-09-12T00:00:00"/>
    <x v="1"/>
    <x v="69"/>
    <x v="69"/>
    <x v="2"/>
    <x v="0"/>
    <x v="262"/>
    <x v="17"/>
    <n v="22901"/>
    <x v="0"/>
    <s v="FUR-FU-10000820"/>
    <x v="0"/>
    <x v="5"/>
    <s v="Tensor Brushed Steel Torchiere Floor Lamp"/>
    <n v="67.959999999999994"/>
    <n v="4"/>
    <n v="0"/>
    <n v="12.232799999999997"/>
    <s v="NO"/>
    <n v="0"/>
    <n v="271.83999999999997"/>
    <n v="7"/>
  </r>
  <r>
    <n v="6675"/>
    <s v="CA-2015-109337"/>
    <x v="82"/>
    <d v="2015-11-23T00:00:00"/>
    <x v="0"/>
    <x v="658"/>
    <x v="658"/>
    <x v="0"/>
    <x v="0"/>
    <x v="104"/>
    <x v="14"/>
    <n v="46226"/>
    <x v="2"/>
    <s v="OFF-AR-10003759"/>
    <x v="1"/>
    <x v="6"/>
    <s v="Crayola Anti Dust Chalk, 12/Pack"/>
    <n v="10.92"/>
    <n v="6"/>
    <n v="0"/>
    <n v="4.9139999999999997"/>
    <s v="NO"/>
    <n v="0"/>
    <n v="65.52"/>
    <n v="2"/>
  </r>
  <r>
    <n v="6676"/>
    <s v="CA-2015-109337"/>
    <x v="82"/>
    <d v="2015-11-23T00:00:00"/>
    <x v="0"/>
    <x v="658"/>
    <x v="658"/>
    <x v="0"/>
    <x v="0"/>
    <x v="104"/>
    <x v="14"/>
    <n v="46226"/>
    <x v="2"/>
    <s v="TEC-MA-10002930"/>
    <x v="2"/>
    <x v="15"/>
    <s v="Ricoh - Ink Collector Unit for GX3000 Series Printers"/>
    <n v="83.9"/>
    <n v="2"/>
    <n v="0"/>
    <n v="22.653000000000006"/>
    <s v="NO"/>
    <n v="0"/>
    <n v="167.8"/>
    <n v="2"/>
  </r>
  <r>
    <n v="6677"/>
    <s v="CA-2015-109337"/>
    <x v="82"/>
    <d v="2015-11-23T00:00:00"/>
    <x v="0"/>
    <x v="658"/>
    <x v="658"/>
    <x v="0"/>
    <x v="0"/>
    <x v="104"/>
    <x v="14"/>
    <n v="46226"/>
    <x v="2"/>
    <s v="OFF-AP-10004052"/>
    <x v="1"/>
    <x v="9"/>
    <s v="Hoover Replacement Belts For Soft Guard &amp; Commercial Ltweight Upright Vacs, 2/Pk"/>
    <n v="19.75"/>
    <n v="5"/>
    <n v="0"/>
    <n v="5.1350000000000007"/>
    <s v="NO"/>
    <n v="0"/>
    <n v="98.75"/>
    <n v="2"/>
  </r>
  <r>
    <n v="6678"/>
    <s v="CA-2015-109337"/>
    <x v="82"/>
    <d v="2015-11-23T00:00:00"/>
    <x v="0"/>
    <x v="658"/>
    <x v="658"/>
    <x v="0"/>
    <x v="0"/>
    <x v="104"/>
    <x v="14"/>
    <n v="46226"/>
    <x v="2"/>
    <s v="TEC-AC-10000990"/>
    <x v="2"/>
    <x v="11"/>
    <s v="Imation Bio 2GB USB Flash Drive Imation Corp"/>
    <n v="393.54"/>
    <n v="3"/>
    <n v="0"/>
    <n v="165.28680000000003"/>
    <s v="NO"/>
    <n v="0"/>
    <n v="1180.6200000000001"/>
    <n v="2"/>
  </r>
  <r>
    <n v="6679"/>
    <s v="CA-2014-150329"/>
    <x v="982"/>
    <d v="2014-10-14T00:00:00"/>
    <x v="1"/>
    <x v="174"/>
    <x v="174"/>
    <x v="2"/>
    <x v="0"/>
    <x v="42"/>
    <x v="16"/>
    <n v="85023"/>
    <x v="1"/>
    <s v="FUR-FU-10003724"/>
    <x v="0"/>
    <x v="5"/>
    <s v="Westinghouse Clip-On Gooseneck Lamps"/>
    <n v="46.872"/>
    <n v="7"/>
    <n v="0.2"/>
    <n v="3.5153999999999979"/>
    <s v="NO"/>
    <n v="65.620800000000003"/>
    <n v="262.48320000000001"/>
    <n v="4"/>
  </r>
  <r>
    <n v="6680"/>
    <s v="CA-2017-145037"/>
    <x v="264"/>
    <d v="2017-09-07T00:00:00"/>
    <x v="0"/>
    <x v="26"/>
    <x v="26"/>
    <x v="0"/>
    <x v="0"/>
    <x v="255"/>
    <x v="29"/>
    <n v="6450"/>
    <x v="3"/>
    <s v="OFF-ST-10000918"/>
    <x v="1"/>
    <x v="4"/>
    <s v="Crate-A-Files"/>
    <n v="10.9"/>
    <n v="1"/>
    <n v="0"/>
    <n v="2.8339999999999996"/>
    <s v="NO"/>
    <n v="0"/>
    <n v="10.9"/>
    <n v="5"/>
  </r>
  <r>
    <n v="6681"/>
    <s v="CA-2017-145037"/>
    <x v="264"/>
    <d v="2017-09-07T00:00:00"/>
    <x v="0"/>
    <x v="26"/>
    <x v="26"/>
    <x v="0"/>
    <x v="0"/>
    <x v="255"/>
    <x v="29"/>
    <n v="6450"/>
    <x v="3"/>
    <s v="OFF-PA-10000157"/>
    <x v="1"/>
    <x v="10"/>
    <s v="Xerox 191"/>
    <n v="79.92"/>
    <n v="4"/>
    <n v="0"/>
    <n v="37.562399999999997"/>
    <s v="NO"/>
    <n v="0"/>
    <n v="319.68"/>
    <n v="5"/>
  </r>
  <r>
    <n v="6682"/>
    <s v="CA-2017-145037"/>
    <x v="264"/>
    <d v="2017-09-07T00:00:00"/>
    <x v="0"/>
    <x v="26"/>
    <x v="26"/>
    <x v="0"/>
    <x v="0"/>
    <x v="255"/>
    <x v="29"/>
    <n v="6450"/>
    <x v="3"/>
    <s v="OFF-PA-10002499"/>
    <x v="1"/>
    <x v="10"/>
    <s v="Xerox 1890"/>
    <n v="146.82"/>
    <n v="3"/>
    <n v="0"/>
    <n v="73.41"/>
    <s v="NO"/>
    <n v="0"/>
    <n v="440.46"/>
    <n v="5"/>
  </r>
  <r>
    <n v="6683"/>
    <s v="CA-2017-154466"/>
    <x v="314"/>
    <d v="2017-01-02T00:00:00"/>
    <x v="2"/>
    <x v="503"/>
    <x v="503"/>
    <x v="2"/>
    <x v="0"/>
    <x v="47"/>
    <x v="6"/>
    <n v="53132"/>
    <x v="2"/>
    <s v="OFF-BI-10002012"/>
    <x v="1"/>
    <x v="8"/>
    <s v="Wilson Jones Easy Flow II Sheet Lifters"/>
    <n v="3.6"/>
    <n v="2"/>
    <n v="0"/>
    <n v="1.728"/>
    <s v="NO"/>
    <n v="0"/>
    <n v="7.2"/>
    <n v="1"/>
  </r>
  <r>
    <n v="6684"/>
    <s v="CA-2014-109134"/>
    <x v="1127"/>
    <d v="2014-11-10T00:00:00"/>
    <x v="1"/>
    <x v="368"/>
    <x v="368"/>
    <x v="2"/>
    <x v="0"/>
    <x v="1"/>
    <x v="1"/>
    <n v="90008"/>
    <x v="1"/>
    <s v="FUR-FU-10000320"/>
    <x v="0"/>
    <x v="5"/>
    <s v="OIC Stacking Trays"/>
    <n v="20.04"/>
    <n v="6"/>
    <n v="0"/>
    <n v="8.8176000000000023"/>
    <s v="NO"/>
    <n v="0"/>
    <n v="120.24"/>
    <n v="5"/>
  </r>
  <r>
    <n v="6685"/>
    <s v="US-2015-129637"/>
    <x v="997"/>
    <d v="2015-12-22T00:00:00"/>
    <x v="1"/>
    <x v="498"/>
    <x v="498"/>
    <x v="0"/>
    <x v="0"/>
    <x v="41"/>
    <x v="10"/>
    <n v="61701"/>
    <x v="2"/>
    <s v="OFF-ST-10003716"/>
    <x v="1"/>
    <x v="4"/>
    <s v="Tennsco Double-Tier Lockers"/>
    <n v="180.01600000000002"/>
    <n v="1"/>
    <n v="0.2"/>
    <n v="-15.751400000000004"/>
    <s v="NO"/>
    <n v="36.003200000000007"/>
    <n v="144.01280000000003"/>
    <n v="5"/>
  </r>
  <r>
    <n v="6686"/>
    <s v="US-2015-129637"/>
    <x v="997"/>
    <d v="2015-12-22T00:00:00"/>
    <x v="1"/>
    <x v="498"/>
    <x v="498"/>
    <x v="0"/>
    <x v="0"/>
    <x v="41"/>
    <x v="10"/>
    <n v="61701"/>
    <x v="2"/>
    <s v="FUR-FU-10000965"/>
    <x v="0"/>
    <x v="5"/>
    <s v="Howard Miller 11-1/2&quot; Diameter Ridgewood Wall Clock"/>
    <n v="41.552"/>
    <n v="2"/>
    <n v="0.6"/>
    <n v="-19.737199999999994"/>
    <s v="NO"/>
    <n v="49.862400000000001"/>
    <n v="33.241599999999998"/>
    <n v="5"/>
  </r>
  <r>
    <n v="6687"/>
    <s v="US-2015-129637"/>
    <x v="997"/>
    <d v="2015-12-22T00:00:00"/>
    <x v="1"/>
    <x v="498"/>
    <x v="498"/>
    <x v="0"/>
    <x v="0"/>
    <x v="41"/>
    <x v="10"/>
    <n v="61701"/>
    <x v="2"/>
    <s v="OFF-AR-10003829"/>
    <x v="1"/>
    <x v="6"/>
    <s v="Newell 35"/>
    <n v="13.120000000000001"/>
    <n v="5"/>
    <n v="0.2"/>
    <n v="1.4759999999999982"/>
    <s v="NO"/>
    <n v="13.120000000000003"/>
    <n v="52.480000000000004"/>
    <n v="5"/>
  </r>
  <r>
    <n v="6688"/>
    <s v="CA-2015-165162"/>
    <x v="263"/>
    <d v="2015-05-21T00:00:00"/>
    <x v="1"/>
    <x v="643"/>
    <x v="643"/>
    <x v="0"/>
    <x v="0"/>
    <x v="1"/>
    <x v="1"/>
    <n v="90032"/>
    <x v="1"/>
    <s v="OFF-ST-10003470"/>
    <x v="1"/>
    <x v="4"/>
    <s v="Tennsco Snap-Together Open Shelving Units, Starter Sets and Add-On Units"/>
    <n v="1117.92"/>
    <n v="4"/>
    <n v="0"/>
    <n v="55.895999999999958"/>
    <s v="NO"/>
    <n v="0"/>
    <n v="4471.68"/>
    <n v="7"/>
  </r>
  <r>
    <n v="6689"/>
    <s v="CA-2017-140494"/>
    <x v="434"/>
    <d v="2017-03-15T00:00:00"/>
    <x v="0"/>
    <x v="698"/>
    <x v="698"/>
    <x v="1"/>
    <x v="0"/>
    <x v="8"/>
    <x v="1"/>
    <n v="94109"/>
    <x v="1"/>
    <s v="TEC-AC-10004568"/>
    <x v="2"/>
    <x v="11"/>
    <s v="Maxell LTO Ultrium - 800 GB"/>
    <n v="111.96"/>
    <n v="4"/>
    <n v="0"/>
    <n v="21.27239999999999"/>
    <s v="NO"/>
    <n v="0"/>
    <n v="447.84"/>
    <n v="5"/>
  </r>
  <r>
    <n v="6690"/>
    <s v="CA-2017-104108"/>
    <x v="574"/>
    <d v="2017-12-09T00:00:00"/>
    <x v="1"/>
    <x v="532"/>
    <x v="532"/>
    <x v="1"/>
    <x v="0"/>
    <x v="12"/>
    <x v="5"/>
    <n v="77095"/>
    <x v="2"/>
    <s v="OFF-AR-10000817"/>
    <x v="1"/>
    <x v="6"/>
    <s v="Manco Dry-Lighter Erasable Highlighter"/>
    <n v="12.160000000000002"/>
    <n v="5"/>
    <n v="0.2"/>
    <n v="2.1279999999999988"/>
    <s v="NO"/>
    <n v="12.160000000000004"/>
    <n v="48.640000000000008"/>
    <n v="7"/>
  </r>
  <r>
    <n v="6691"/>
    <s v="US-2017-165869"/>
    <x v="689"/>
    <d v="2017-08-05T00:00:00"/>
    <x v="1"/>
    <x v="624"/>
    <x v="624"/>
    <x v="1"/>
    <x v="0"/>
    <x v="158"/>
    <x v="6"/>
    <n v="53209"/>
    <x v="2"/>
    <s v="OFF-BI-10003460"/>
    <x v="1"/>
    <x v="8"/>
    <s v="Acco 3-Hole Punch"/>
    <n v="17.52"/>
    <n v="4"/>
    <n v="0"/>
    <n v="8.4095999999999993"/>
    <s v="NO"/>
    <n v="0"/>
    <n v="70.08"/>
    <n v="5"/>
  </r>
  <r>
    <n v="6692"/>
    <s v="US-2017-165869"/>
    <x v="689"/>
    <d v="2017-08-05T00:00:00"/>
    <x v="1"/>
    <x v="624"/>
    <x v="624"/>
    <x v="1"/>
    <x v="0"/>
    <x v="158"/>
    <x v="6"/>
    <n v="53209"/>
    <x v="2"/>
    <s v="OFF-AP-10002472"/>
    <x v="1"/>
    <x v="9"/>
    <s v="3M Office Air Cleaner"/>
    <n v="155.88"/>
    <n v="6"/>
    <n v="0"/>
    <n v="54.558"/>
    <s v="NO"/>
    <n v="0"/>
    <n v="935.28"/>
    <n v="5"/>
  </r>
  <r>
    <n v="6693"/>
    <s v="CA-2017-160899"/>
    <x v="938"/>
    <d v="2017-08-13T00:00:00"/>
    <x v="0"/>
    <x v="660"/>
    <x v="660"/>
    <x v="2"/>
    <x v="0"/>
    <x v="335"/>
    <x v="28"/>
    <n v="70601"/>
    <x v="0"/>
    <s v="OFF-BI-10000632"/>
    <x v="1"/>
    <x v="8"/>
    <s v="Satellite Sectional Post Binders"/>
    <n v="477.51"/>
    <n v="11"/>
    <n v="0"/>
    <n v="219.65459999999999"/>
    <s v="NO"/>
    <n v="0"/>
    <n v="5252.61"/>
    <n v="2"/>
  </r>
  <r>
    <n v="6694"/>
    <s v="CA-2017-144225"/>
    <x v="1033"/>
    <d v="2017-10-02T00:00:00"/>
    <x v="0"/>
    <x v="693"/>
    <x v="693"/>
    <x v="0"/>
    <x v="0"/>
    <x v="248"/>
    <x v="39"/>
    <n v="21215"/>
    <x v="3"/>
    <s v="OFF-PA-10000062"/>
    <x v="1"/>
    <x v="10"/>
    <s v="Green Bar Computer Printout Paper"/>
    <n v="164.88"/>
    <n v="3"/>
    <n v="0"/>
    <n v="80.791200000000003"/>
    <s v="NO"/>
    <n v="0"/>
    <n v="494.64"/>
    <n v="2"/>
  </r>
  <r>
    <n v="6695"/>
    <s v="US-2016-163538"/>
    <x v="370"/>
    <d v="2016-08-30T00:00:00"/>
    <x v="1"/>
    <x v="776"/>
    <x v="776"/>
    <x v="2"/>
    <x v="0"/>
    <x v="47"/>
    <x v="6"/>
    <n v="53132"/>
    <x v="2"/>
    <s v="TEC-AC-10002006"/>
    <x v="2"/>
    <x v="11"/>
    <s v="Memorex Micro Travel Drive 16 GB"/>
    <n v="47.97"/>
    <n v="3"/>
    <n v="0"/>
    <n v="14.870699999999998"/>
    <s v="NO"/>
    <n v="0"/>
    <n v="143.91"/>
    <n v="4"/>
  </r>
  <r>
    <n v="6696"/>
    <s v="US-2016-155103"/>
    <x v="499"/>
    <d v="2016-12-07T00:00:00"/>
    <x v="1"/>
    <x v="440"/>
    <x v="440"/>
    <x v="0"/>
    <x v="0"/>
    <x v="20"/>
    <x v="15"/>
    <n v="10024"/>
    <x v="3"/>
    <s v="OFF-BI-10004318"/>
    <x v="1"/>
    <x v="8"/>
    <s v="Ibico EB-19 Dual Function Manual Binding System"/>
    <n v="415.17600000000004"/>
    <n v="3"/>
    <n v="0.2"/>
    <n v="134.93219999999999"/>
    <s v="NO"/>
    <n v="249.10560000000007"/>
    <n v="996.42240000000015"/>
    <n v="5"/>
  </r>
  <r>
    <n v="6697"/>
    <s v="US-2016-155103"/>
    <x v="499"/>
    <d v="2016-12-07T00:00:00"/>
    <x v="1"/>
    <x v="440"/>
    <x v="440"/>
    <x v="0"/>
    <x v="0"/>
    <x v="20"/>
    <x v="15"/>
    <n v="10024"/>
    <x v="3"/>
    <s v="OFF-BI-10004236"/>
    <x v="1"/>
    <x v="8"/>
    <s v="XtraLife ClearVue Slant-D Ring Binder, White, 3&quot;"/>
    <n v="35.231999999999999"/>
    <n v="3"/>
    <n v="0.2"/>
    <n v="11.450399999999998"/>
    <s v="NO"/>
    <n v="21.139200000000002"/>
    <n v="84.556799999999996"/>
    <n v="5"/>
  </r>
  <r>
    <n v="6698"/>
    <s v="US-2016-155103"/>
    <x v="499"/>
    <d v="2016-12-07T00:00:00"/>
    <x v="1"/>
    <x v="440"/>
    <x v="440"/>
    <x v="0"/>
    <x v="0"/>
    <x v="20"/>
    <x v="15"/>
    <n v="10024"/>
    <x v="3"/>
    <s v="OFF-PA-10000062"/>
    <x v="1"/>
    <x v="10"/>
    <s v="Green Bar Computer Printout Paper"/>
    <n v="54.96"/>
    <n v="1"/>
    <n v="0"/>
    <n v="26.930399999999999"/>
    <s v="NO"/>
    <n v="0"/>
    <n v="54.96"/>
    <n v="5"/>
  </r>
  <r>
    <n v="6699"/>
    <s v="CA-2017-145429"/>
    <x v="246"/>
    <d v="2017-07-25T00:00:00"/>
    <x v="1"/>
    <x v="517"/>
    <x v="517"/>
    <x v="0"/>
    <x v="0"/>
    <x v="70"/>
    <x v="1"/>
    <n v="92024"/>
    <x v="1"/>
    <s v="OFF-PA-10003205"/>
    <x v="1"/>
    <x v="10"/>
    <s v="Wirebound Message Forms, Four 2 3/4 x 5 Forms per Page, Pink Paper"/>
    <n v="16.34"/>
    <n v="2"/>
    <n v="0"/>
    <n v="7.6798000000000002"/>
    <s v="NO"/>
    <n v="0"/>
    <n v="32.68"/>
    <n v="4"/>
  </r>
  <r>
    <n v="6700"/>
    <s v="CA-2017-145429"/>
    <x v="246"/>
    <d v="2017-07-25T00:00:00"/>
    <x v="1"/>
    <x v="517"/>
    <x v="517"/>
    <x v="0"/>
    <x v="0"/>
    <x v="70"/>
    <x v="1"/>
    <n v="92024"/>
    <x v="1"/>
    <s v="FUR-CH-10000988"/>
    <x v="0"/>
    <x v="1"/>
    <s v="Hon Olson Stacker Stools"/>
    <n v="225.29600000000002"/>
    <n v="2"/>
    <n v="0.2"/>
    <n v="22.529599999999995"/>
    <s v="NO"/>
    <n v="90.118400000000008"/>
    <n v="360.47360000000003"/>
    <n v="4"/>
  </r>
  <r>
    <n v="6701"/>
    <s v="CA-2017-145429"/>
    <x v="246"/>
    <d v="2017-07-25T00:00:00"/>
    <x v="1"/>
    <x v="517"/>
    <x v="517"/>
    <x v="0"/>
    <x v="0"/>
    <x v="70"/>
    <x v="1"/>
    <n v="92024"/>
    <x v="1"/>
    <s v="OFF-BI-10001524"/>
    <x v="1"/>
    <x v="8"/>
    <s v="GBC Premium Transparent Covers with Diagonal Lined Pattern"/>
    <n v="50.352000000000004"/>
    <n v="3"/>
    <n v="0.2"/>
    <n v="17.623199999999997"/>
    <s v="NO"/>
    <n v="30.211200000000005"/>
    <n v="120.84480000000001"/>
    <n v="4"/>
  </r>
  <r>
    <n v="6702"/>
    <s v="CA-2015-153535"/>
    <x v="1128"/>
    <d v="2015-05-24T00:00:00"/>
    <x v="1"/>
    <x v="495"/>
    <x v="495"/>
    <x v="0"/>
    <x v="0"/>
    <x v="481"/>
    <x v="3"/>
    <n v="27893"/>
    <x v="0"/>
    <s v="FUR-FU-10001986"/>
    <x v="0"/>
    <x v="5"/>
    <s v="Dana Fluorescent Magnifying Lamp, White, 36&quot;"/>
    <n v="163.136"/>
    <n v="4"/>
    <n v="0.2"/>
    <n v="20.391999999999989"/>
    <s v="NO"/>
    <n v="130.50880000000001"/>
    <n v="522.03520000000003"/>
    <n v="4"/>
  </r>
  <r>
    <n v="6703"/>
    <s v="CA-2015-153535"/>
    <x v="1128"/>
    <d v="2015-05-24T00:00:00"/>
    <x v="1"/>
    <x v="495"/>
    <x v="495"/>
    <x v="0"/>
    <x v="0"/>
    <x v="481"/>
    <x v="3"/>
    <n v="27893"/>
    <x v="0"/>
    <s v="OFF-BI-10001031"/>
    <x v="1"/>
    <x v="8"/>
    <s v="Pressboard Data Binders by Wilson Jones"/>
    <n v="6.4080000000000004"/>
    <n v="4"/>
    <n v="0.7"/>
    <n v="-4.9127999999999989"/>
    <s v="NO"/>
    <n v="17.942399999999999"/>
    <n v="7.6896000000000022"/>
    <n v="4"/>
  </r>
  <r>
    <n v="6704"/>
    <s v="CA-2015-139164"/>
    <x v="537"/>
    <d v="2015-06-28T00:00:00"/>
    <x v="1"/>
    <x v="394"/>
    <x v="394"/>
    <x v="0"/>
    <x v="0"/>
    <x v="85"/>
    <x v="1"/>
    <n v="90805"/>
    <x v="1"/>
    <s v="TEC-PH-10002468"/>
    <x v="2"/>
    <x v="7"/>
    <s v="Plantronics CS 50-USB - headset - Convertible, Monaural"/>
    <n v="217.58400000000003"/>
    <n v="2"/>
    <n v="0.2"/>
    <n v="19.03860000000001"/>
    <s v="NO"/>
    <n v="87.033600000000021"/>
    <n v="348.13440000000003"/>
    <n v="5"/>
  </r>
  <r>
    <n v="6705"/>
    <s v="CA-2015-139164"/>
    <x v="537"/>
    <d v="2015-06-28T00:00:00"/>
    <x v="1"/>
    <x v="394"/>
    <x v="394"/>
    <x v="0"/>
    <x v="0"/>
    <x v="85"/>
    <x v="1"/>
    <n v="90805"/>
    <x v="1"/>
    <s v="OFF-FA-10003059"/>
    <x v="1"/>
    <x v="13"/>
    <s v="Assorted Color Push Pins"/>
    <n v="5.43"/>
    <n v="3"/>
    <n v="0"/>
    <n v="1.7918999999999998"/>
    <s v="NO"/>
    <n v="0"/>
    <n v="16.29"/>
    <n v="5"/>
  </r>
  <r>
    <n v="6706"/>
    <s v="CA-2015-139164"/>
    <x v="537"/>
    <d v="2015-06-28T00:00:00"/>
    <x v="1"/>
    <x v="394"/>
    <x v="394"/>
    <x v="0"/>
    <x v="0"/>
    <x v="85"/>
    <x v="1"/>
    <n v="90805"/>
    <x v="1"/>
    <s v="TEC-PH-10003931"/>
    <x v="2"/>
    <x v="7"/>
    <s v="JBL Micro Wireless Portable Bluetooth Speaker"/>
    <n v="143.976"/>
    <n v="3"/>
    <n v="0.2"/>
    <n v="8.998500000000007"/>
    <s v="NO"/>
    <n v="86.385600000000011"/>
    <n v="345.54239999999999"/>
    <n v="5"/>
  </r>
  <r>
    <n v="6707"/>
    <s v="CA-2016-112277"/>
    <x v="545"/>
    <d v="2016-09-15T00:00:00"/>
    <x v="1"/>
    <x v="281"/>
    <x v="281"/>
    <x v="1"/>
    <x v="0"/>
    <x v="2"/>
    <x v="2"/>
    <n v="33311"/>
    <x v="0"/>
    <s v="TEC-PH-10003505"/>
    <x v="2"/>
    <x v="7"/>
    <s v="Geemarc AmpliPOWER60"/>
    <n v="519.67999999999995"/>
    <n v="7"/>
    <n v="0.2"/>
    <n v="58.46399999999997"/>
    <s v="NO"/>
    <n v="727.55200000000002"/>
    <n v="2910.2079999999996"/>
    <n v="5"/>
  </r>
  <r>
    <n v="6708"/>
    <s v="CA-2014-167724"/>
    <x v="138"/>
    <d v="2014-04-18T00:00:00"/>
    <x v="1"/>
    <x v="408"/>
    <x v="408"/>
    <x v="2"/>
    <x v="0"/>
    <x v="248"/>
    <x v="39"/>
    <n v="21215"/>
    <x v="3"/>
    <s v="OFF-LA-10002368"/>
    <x v="1"/>
    <x v="2"/>
    <s v="Avery 479"/>
    <n v="7.83"/>
    <n v="3"/>
    <n v="0"/>
    <n v="3.6017999999999999"/>
    <s v="NO"/>
    <n v="0"/>
    <n v="23.490000000000002"/>
    <n v="5"/>
  </r>
  <r>
    <n v="6709"/>
    <s v="CA-2015-123141"/>
    <x v="717"/>
    <d v="2015-11-19T00:00:00"/>
    <x v="1"/>
    <x v="47"/>
    <x v="47"/>
    <x v="0"/>
    <x v="0"/>
    <x v="482"/>
    <x v="27"/>
    <n v="87124"/>
    <x v="1"/>
    <s v="FUR-CH-10004287"/>
    <x v="0"/>
    <x v="1"/>
    <s v="SAFCO Arco Folding Chair"/>
    <n v="883.84"/>
    <n v="4"/>
    <n v="0.2"/>
    <n v="99.431999999999931"/>
    <s v="NO"/>
    <n v="707.07200000000012"/>
    <n v="2828.288"/>
    <n v="5"/>
  </r>
  <r>
    <n v="6710"/>
    <s v="CA-2015-123141"/>
    <x v="717"/>
    <d v="2015-11-19T00:00:00"/>
    <x v="1"/>
    <x v="47"/>
    <x v="47"/>
    <x v="0"/>
    <x v="0"/>
    <x v="482"/>
    <x v="27"/>
    <n v="87124"/>
    <x v="1"/>
    <s v="FUR-CH-10001891"/>
    <x v="0"/>
    <x v="1"/>
    <s v="Global Deluxe Office Fabric Chairs"/>
    <n v="230.35200000000003"/>
    <n v="3"/>
    <n v="0.2"/>
    <n v="20.155800000000013"/>
    <s v="NO"/>
    <n v="138.21120000000002"/>
    <n v="552.84480000000008"/>
    <n v="5"/>
  </r>
  <r>
    <n v="6711"/>
    <s v="CA-2016-149503"/>
    <x v="10"/>
    <d v="2016-12-12T00:00:00"/>
    <x v="2"/>
    <x v="70"/>
    <x v="70"/>
    <x v="1"/>
    <x v="0"/>
    <x v="280"/>
    <x v="1"/>
    <n v="95207"/>
    <x v="1"/>
    <s v="OFF-BI-10002133"/>
    <x v="1"/>
    <x v="8"/>
    <s v="Wilson Jones Elliptical Ring 3 1/2&quot; Capacity Binders, 800 sheets"/>
    <n v="273.92"/>
    <n v="8"/>
    <n v="0.2"/>
    <n v="99.295999999999978"/>
    <s v="NO"/>
    <n v="438.27200000000005"/>
    <n v="1753.0880000000002"/>
    <n v="3"/>
  </r>
  <r>
    <n v="6712"/>
    <s v="CA-2017-163069"/>
    <x v="238"/>
    <d v="2017-08-21T00:00:00"/>
    <x v="0"/>
    <x v="307"/>
    <x v="307"/>
    <x v="0"/>
    <x v="0"/>
    <x v="38"/>
    <x v="24"/>
    <n v="43229"/>
    <x v="3"/>
    <s v="OFF-AR-10001419"/>
    <x v="1"/>
    <x v="6"/>
    <s v="Newell 325"/>
    <n v="9.9120000000000008"/>
    <n v="3"/>
    <n v="0.2"/>
    <n v="1.2389999999999994"/>
    <s v="NO"/>
    <n v="5.9472000000000014"/>
    <n v="23.788800000000002"/>
    <n v="3"/>
  </r>
  <r>
    <n v="6713"/>
    <s v="CA-2017-107629"/>
    <x v="817"/>
    <d v="2017-12-14T00:00:00"/>
    <x v="3"/>
    <x v="72"/>
    <x v="72"/>
    <x v="0"/>
    <x v="0"/>
    <x v="242"/>
    <x v="10"/>
    <n v="60076"/>
    <x v="2"/>
    <s v="FUR-FU-10002298"/>
    <x v="0"/>
    <x v="5"/>
    <s v="Rubbermaid ClusterMat Chairmats, Mat Size- 66&quot; x 60&quot;, Lip 20&quot; x 11&quot; -90 Degree Angle"/>
    <n v="266.35200000000003"/>
    <n v="6"/>
    <n v="0.6"/>
    <n v="-292.98719999999997"/>
    <s v="NO"/>
    <n v="958.86720000000003"/>
    <n v="639.24480000000005"/>
    <n v="0"/>
  </r>
  <r>
    <n v="6714"/>
    <s v="CA-2017-107629"/>
    <x v="817"/>
    <d v="2017-12-14T00:00:00"/>
    <x v="3"/>
    <x v="72"/>
    <x v="72"/>
    <x v="0"/>
    <x v="0"/>
    <x v="242"/>
    <x v="10"/>
    <n v="60076"/>
    <x v="2"/>
    <s v="FUR-FU-10004091"/>
    <x v="0"/>
    <x v="5"/>
    <s v="Howard Miller 13&quot; Diameter Goldtone Round Wall Clock"/>
    <n v="56.328000000000003"/>
    <n v="3"/>
    <n v="0.6"/>
    <n v="-26.755799999999994"/>
    <s v="NO"/>
    <n v="101.3904"/>
    <n v="67.593600000000009"/>
    <n v="0"/>
  </r>
  <r>
    <n v="6715"/>
    <s v="CA-2017-107629"/>
    <x v="817"/>
    <d v="2017-12-14T00:00:00"/>
    <x v="3"/>
    <x v="72"/>
    <x v="72"/>
    <x v="0"/>
    <x v="0"/>
    <x v="242"/>
    <x v="10"/>
    <n v="60076"/>
    <x v="2"/>
    <s v="TEC-AC-10004510"/>
    <x v="2"/>
    <x v="11"/>
    <s v="Logitech Desktop MK120 Mouse and keyboard Combo"/>
    <n v="39.264000000000003"/>
    <n v="3"/>
    <n v="0.2"/>
    <n v="-4.908000000000003"/>
    <s v="NO"/>
    <n v="23.558400000000002"/>
    <n v="94.233599999999996"/>
    <n v="0"/>
  </r>
  <r>
    <n v="6716"/>
    <s v="CA-2017-107629"/>
    <x v="817"/>
    <d v="2017-12-14T00:00:00"/>
    <x v="3"/>
    <x v="72"/>
    <x v="72"/>
    <x v="0"/>
    <x v="0"/>
    <x v="242"/>
    <x v="10"/>
    <n v="60076"/>
    <x v="2"/>
    <s v="OFF-AR-10002987"/>
    <x v="1"/>
    <x v="6"/>
    <s v="Prismacolor Color Pencil Set"/>
    <n v="95.231999999999999"/>
    <n v="6"/>
    <n v="0.2"/>
    <n v="24.998400000000011"/>
    <s v="NO"/>
    <n v="114.27840000000002"/>
    <n v="457.11360000000002"/>
    <n v="0"/>
  </r>
  <r>
    <n v="6717"/>
    <s v="CA-2016-134789"/>
    <x v="143"/>
    <d v="2016-04-15T00:00:00"/>
    <x v="1"/>
    <x v="278"/>
    <x v="278"/>
    <x v="2"/>
    <x v="0"/>
    <x v="322"/>
    <x v="36"/>
    <n v="71901"/>
    <x v="0"/>
    <s v="OFF-FA-10002280"/>
    <x v="1"/>
    <x v="13"/>
    <s v="Advantus Plastic Paper Clips"/>
    <n v="30"/>
    <n v="6"/>
    <n v="0"/>
    <n v="14.399999999999999"/>
    <s v="NO"/>
    <n v="0"/>
    <n v="180"/>
    <n v="7"/>
  </r>
  <r>
    <n v="6718"/>
    <s v="CA-2016-134789"/>
    <x v="143"/>
    <d v="2016-04-15T00:00:00"/>
    <x v="1"/>
    <x v="278"/>
    <x v="278"/>
    <x v="2"/>
    <x v="0"/>
    <x v="322"/>
    <x v="36"/>
    <n v="71901"/>
    <x v="0"/>
    <s v="OFF-PA-10001934"/>
    <x v="1"/>
    <x v="10"/>
    <s v="Xerox 1993"/>
    <n v="25.92"/>
    <n v="4"/>
    <n v="0"/>
    <n v="12.700800000000001"/>
    <s v="NO"/>
    <n v="0"/>
    <n v="103.68"/>
    <n v="7"/>
  </r>
  <r>
    <n v="6719"/>
    <s v="CA-2016-134789"/>
    <x v="143"/>
    <d v="2016-04-15T00:00:00"/>
    <x v="1"/>
    <x v="278"/>
    <x v="278"/>
    <x v="2"/>
    <x v="0"/>
    <x v="322"/>
    <x v="36"/>
    <n v="71901"/>
    <x v="0"/>
    <s v="FUR-FU-10003268"/>
    <x v="0"/>
    <x v="5"/>
    <s v="Eldon Radial Chair Mat for Low to Medium Pile Carpets"/>
    <n v="159.91999999999999"/>
    <n v="4"/>
    <n v="0"/>
    <n v="31.983999999999995"/>
    <s v="NO"/>
    <n v="0"/>
    <n v="639.67999999999995"/>
    <n v="7"/>
  </r>
  <r>
    <n v="6720"/>
    <s v="CA-2016-130442"/>
    <x v="186"/>
    <d v="2016-12-19T00:00:00"/>
    <x v="2"/>
    <x v="11"/>
    <x v="11"/>
    <x v="0"/>
    <x v="0"/>
    <x v="483"/>
    <x v="3"/>
    <n v="27534"/>
    <x v="0"/>
    <s v="OFF-AP-10004859"/>
    <x v="1"/>
    <x v="9"/>
    <s v="Acco 6 Outlet Guardian Premium Surge Suppressor"/>
    <n v="34.944000000000003"/>
    <n v="3"/>
    <n v="0.2"/>
    <n v="3.0576000000000008"/>
    <s v="NO"/>
    <n v="20.966400000000004"/>
    <n v="83.865600000000001"/>
    <n v="3"/>
  </r>
  <r>
    <n v="6721"/>
    <s v="CA-2017-102974"/>
    <x v="20"/>
    <d v="2017-09-24T00:00:00"/>
    <x v="1"/>
    <x v="317"/>
    <x v="317"/>
    <x v="1"/>
    <x v="0"/>
    <x v="1"/>
    <x v="1"/>
    <n v="90032"/>
    <x v="1"/>
    <s v="TEC-AC-10000057"/>
    <x v="2"/>
    <x v="11"/>
    <s v="Microsoft Natural Ergonomic Keyboard 4000"/>
    <n v="149.94999999999999"/>
    <n v="5"/>
    <n v="0"/>
    <n v="31.489499999999992"/>
    <s v="NO"/>
    <n v="0"/>
    <n v="749.75"/>
    <n v="5"/>
  </r>
  <r>
    <n v="6722"/>
    <s v="CA-2017-102974"/>
    <x v="20"/>
    <d v="2017-09-24T00:00:00"/>
    <x v="1"/>
    <x v="317"/>
    <x v="317"/>
    <x v="1"/>
    <x v="0"/>
    <x v="1"/>
    <x v="1"/>
    <n v="90032"/>
    <x v="1"/>
    <s v="OFF-AR-10000914"/>
    <x v="1"/>
    <x v="6"/>
    <s v="Boston 16765 Mini Stand Up Battery Pencil Sharpener"/>
    <n v="23.32"/>
    <n v="2"/>
    <n v="0"/>
    <n v="6.0632000000000019"/>
    <s v="NO"/>
    <n v="0"/>
    <n v="46.64"/>
    <n v="5"/>
  </r>
  <r>
    <n v="6723"/>
    <s v="CA-2017-102974"/>
    <x v="20"/>
    <d v="2017-09-24T00:00:00"/>
    <x v="1"/>
    <x v="317"/>
    <x v="317"/>
    <x v="1"/>
    <x v="0"/>
    <x v="1"/>
    <x v="1"/>
    <n v="90032"/>
    <x v="1"/>
    <s v="OFF-AR-10004956"/>
    <x v="1"/>
    <x v="6"/>
    <s v="Newell 33"/>
    <n v="16.740000000000002"/>
    <n v="3"/>
    <n v="0"/>
    <n v="4.8545999999999978"/>
    <s v="NO"/>
    <n v="0"/>
    <n v="50.220000000000006"/>
    <n v="5"/>
  </r>
  <r>
    <n v="6724"/>
    <s v="US-2017-166394"/>
    <x v="507"/>
    <d v="2017-09-06T00:00:00"/>
    <x v="0"/>
    <x v="718"/>
    <x v="718"/>
    <x v="0"/>
    <x v="0"/>
    <x v="462"/>
    <x v="38"/>
    <n v="3060"/>
    <x v="3"/>
    <s v="OFF-FA-10001843"/>
    <x v="1"/>
    <x v="13"/>
    <s v="Staples"/>
    <n v="14.82"/>
    <n v="6"/>
    <n v="0"/>
    <n v="6.9654000000000007"/>
    <s v="NO"/>
    <n v="0"/>
    <n v="88.92"/>
    <n v="2"/>
  </r>
  <r>
    <n v="6725"/>
    <s v="CA-2016-128811"/>
    <x v="126"/>
    <d v="2016-09-16T00:00:00"/>
    <x v="1"/>
    <x v="227"/>
    <x v="227"/>
    <x v="0"/>
    <x v="0"/>
    <x v="4"/>
    <x v="4"/>
    <n v="98103"/>
    <x v="1"/>
    <s v="OFF-FA-10000585"/>
    <x v="1"/>
    <x v="13"/>
    <s v="OIC Bulk Pack Metal Binder Clips"/>
    <n v="10.47"/>
    <n v="3"/>
    <n v="0"/>
    <n v="4.8162000000000003"/>
    <s v="NO"/>
    <n v="0"/>
    <n v="31.410000000000004"/>
    <n v="4"/>
  </r>
  <r>
    <n v="6726"/>
    <s v="CA-2016-128811"/>
    <x v="126"/>
    <d v="2016-09-16T00:00:00"/>
    <x v="1"/>
    <x v="227"/>
    <x v="227"/>
    <x v="0"/>
    <x v="0"/>
    <x v="4"/>
    <x v="4"/>
    <n v="98103"/>
    <x v="1"/>
    <s v="OFF-LA-10003720"/>
    <x v="1"/>
    <x v="2"/>
    <s v="Avery 487"/>
    <n v="11.07"/>
    <n v="3"/>
    <n v="0"/>
    <n v="5.2028999999999996"/>
    <s v="NO"/>
    <n v="0"/>
    <n v="33.21"/>
    <n v="4"/>
  </r>
  <r>
    <n v="6727"/>
    <s v="CA-2016-128811"/>
    <x v="126"/>
    <d v="2016-09-16T00:00:00"/>
    <x v="1"/>
    <x v="227"/>
    <x v="227"/>
    <x v="0"/>
    <x v="0"/>
    <x v="4"/>
    <x v="4"/>
    <n v="98103"/>
    <x v="1"/>
    <s v="OFF-BI-10000301"/>
    <x v="1"/>
    <x v="8"/>
    <s v="GBC Instant Report Kit"/>
    <n v="20.704000000000001"/>
    <n v="4"/>
    <n v="0.2"/>
    <n v="7.7639999999999993"/>
    <s v="NO"/>
    <n v="16.563200000000002"/>
    <n v="66.252800000000008"/>
    <n v="4"/>
  </r>
  <r>
    <n v="6728"/>
    <s v="CA-2017-145443"/>
    <x v="682"/>
    <d v="2017-08-15T00:00:00"/>
    <x v="0"/>
    <x v="281"/>
    <x v="281"/>
    <x v="1"/>
    <x v="0"/>
    <x v="102"/>
    <x v="14"/>
    <n v="47374"/>
    <x v="2"/>
    <s v="OFF-PA-10003302"/>
    <x v="1"/>
    <x v="10"/>
    <s v="Xerox 1906"/>
    <n v="177.2"/>
    <n v="5"/>
    <n v="0"/>
    <n v="83.283999999999992"/>
    <s v="NO"/>
    <n v="0"/>
    <n v="886"/>
    <n v="5"/>
  </r>
  <r>
    <n v="6729"/>
    <s v="CA-2016-165827"/>
    <x v="254"/>
    <d v="2016-11-09T00:00:00"/>
    <x v="1"/>
    <x v="716"/>
    <x v="716"/>
    <x v="1"/>
    <x v="0"/>
    <x v="100"/>
    <x v="2"/>
    <n v="33180"/>
    <x v="0"/>
    <s v="FUR-FU-10001889"/>
    <x v="0"/>
    <x v="5"/>
    <s v="Ultra Door Pull Handle"/>
    <n v="50.496000000000002"/>
    <n v="6"/>
    <n v="0.2"/>
    <n v="8.2055999999999987"/>
    <s v="NO"/>
    <n v="60.595200000000006"/>
    <n v="242.38079999999999"/>
    <n v="5"/>
  </r>
  <r>
    <n v="6730"/>
    <s v="CA-2015-156734"/>
    <x v="652"/>
    <d v="2015-06-20T00:00:00"/>
    <x v="2"/>
    <x v="296"/>
    <x v="296"/>
    <x v="1"/>
    <x v="0"/>
    <x v="214"/>
    <x v="18"/>
    <n v="37167"/>
    <x v="0"/>
    <s v="OFF-BI-10002982"/>
    <x v="1"/>
    <x v="8"/>
    <s v="Avery Self-Adhesive Photo Pockets for Polaroid Photos"/>
    <n v="6.1290000000000004"/>
    <n v="3"/>
    <n v="0.7"/>
    <n v="-4.4945999999999984"/>
    <s v="NO"/>
    <n v="12.870899999999999"/>
    <n v="5.5161000000000016"/>
    <n v="2"/>
  </r>
  <r>
    <n v="6731"/>
    <s v="CA-2015-156734"/>
    <x v="652"/>
    <d v="2015-06-20T00:00:00"/>
    <x v="2"/>
    <x v="296"/>
    <x v="296"/>
    <x v="1"/>
    <x v="0"/>
    <x v="214"/>
    <x v="18"/>
    <n v="37167"/>
    <x v="0"/>
    <s v="FUR-CH-10002965"/>
    <x v="0"/>
    <x v="1"/>
    <s v="Global Leather Highback Executive Chair with Pneumatic Height Adjustment, Black"/>
    <n v="643.13599999999997"/>
    <n v="4"/>
    <n v="0.2"/>
    <n v="56.274400000000014"/>
    <s v="NO"/>
    <n v="514.50879999999995"/>
    <n v="2058.0351999999998"/>
    <n v="2"/>
  </r>
  <r>
    <n v="6732"/>
    <s v="CA-2015-156734"/>
    <x v="652"/>
    <d v="2015-06-20T00:00:00"/>
    <x v="2"/>
    <x v="296"/>
    <x v="296"/>
    <x v="1"/>
    <x v="0"/>
    <x v="214"/>
    <x v="18"/>
    <n v="37167"/>
    <x v="0"/>
    <s v="OFF-PA-10001937"/>
    <x v="1"/>
    <x v="10"/>
    <s v="Xerox 21"/>
    <n v="20.736000000000004"/>
    <n v="4"/>
    <n v="0.2"/>
    <n v="7.2576000000000001"/>
    <s v="NO"/>
    <n v="16.588800000000003"/>
    <n v="66.355200000000011"/>
    <n v="2"/>
  </r>
  <r>
    <n v="6733"/>
    <s v="CA-2014-120096"/>
    <x v="1129"/>
    <d v="2014-07-07T00:00:00"/>
    <x v="2"/>
    <x v="722"/>
    <x v="722"/>
    <x v="1"/>
    <x v="0"/>
    <x v="34"/>
    <x v="22"/>
    <n v="80013"/>
    <x v="1"/>
    <s v="OFF-PA-10001977"/>
    <x v="1"/>
    <x v="10"/>
    <s v="Xerox 194"/>
    <n v="177.536"/>
    <n v="4"/>
    <n v="0.2"/>
    <n v="62.137599999999992"/>
    <s v="NO"/>
    <n v="142.02880000000002"/>
    <n v="568.11519999999996"/>
    <n v="3"/>
  </r>
  <r>
    <n v="6734"/>
    <s v="CA-2014-120096"/>
    <x v="1129"/>
    <d v="2014-07-07T00:00:00"/>
    <x v="2"/>
    <x v="722"/>
    <x v="722"/>
    <x v="1"/>
    <x v="0"/>
    <x v="34"/>
    <x v="22"/>
    <n v="80013"/>
    <x v="1"/>
    <s v="OFF-AP-10000692"/>
    <x v="1"/>
    <x v="9"/>
    <s v="Fellowes Mighty 8 Compact Surge Protector"/>
    <n v="32.432000000000002"/>
    <n v="2"/>
    <n v="0.2"/>
    <n v="3.2432000000000016"/>
    <s v="NO"/>
    <n v="12.972800000000001"/>
    <n v="51.891200000000005"/>
    <n v="3"/>
  </r>
  <r>
    <n v="6735"/>
    <s v="CA-2015-141754"/>
    <x v="139"/>
    <d v="2015-12-25T00:00:00"/>
    <x v="1"/>
    <x v="773"/>
    <x v="773"/>
    <x v="2"/>
    <x v="0"/>
    <x v="100"/>
    <x v="2"/>
    <n v="33142"/>
    <x v="0"/>
    <s v="OFF-LA-10004093"/>
    <x v="1"/>
    <x v="2"/>
    <s v="Avery 486"/>
    <n v="11.696"/>
    <n v="2"/>
    <n v="0.2"/>
    <n v="3.9473999999999996"/>
    <s v="NO"/>
    <n v="4.6783999999999999"/>
    <n v="18.7136"/>
    <n v="5"/>
  </r>
  <r>
    <n v="6736"/>
    <s v="CA-2016-123358"/>
    <x v="342"/>
    <d v="2016-04-17T00:00:00"/>
    <x v="1"/>
    <x v="537"/>
    <x v="537"/>
    <x v="0"/>
    <x v="0"/>
    <x v="8"/>
    <x v="1"/>
    <n v="94122"/>
    <x v="1"/>
    <s v="OFF-AP-10004980"/>
    <x v="1"/>
    <x v="9"/>
    <s v="3M Replacement Filter for Office Air Cleaner for 20' x 33' Room"/>
    <n v="113.76"/>
    <n v="3"/>
    <n v="0"/>
    <n v="44.366400000000006"/>
    <s v="NO"/>
    <n v="0"/>
    <n v="341.28000000000003"/>
    <n v="7"/>
  </r>
  <r>
    <n v="6737"/>
    <s v="CA-2016-123358"/>
    <x v="342"/>
    <d v="2016-04-17T00:00:00"/>
    <x v="1"/>
    <x v="537"/>
    <x v="537"/>
    <x v="0"/>
    <x v="0"/>
    <x v="8"/>
    <x v="1"/>
    <n v="94122"/>
    <x v="1"/>
    <s v="OFF-ST-10001932"/>
    <x v="1"/>
    <x v="4"/>
    <s v="Fellowes Staxonsteel Drawer Files"/>
    <n v="579.51"/>
    <n v="3"/>
    <n v="0"/>
    <n v="81.131400000000014"/>
    <s v="NO"/>
    <n v="0"/>
    <n v="1738.53"/>
    <n v="7"/>
  </r>
  <r>
    <n v="6738"/>
    <s v="CA-2016-123358"/>
    <x v="342"/>
    <d v="2016-04-17T00:00:00"/>
    <x v="1"/>
    <x v="537"/>
    <x v="537"/>
    <x v="0"/>
    <x v="0"/>
    <x v="8"/>
    <x v="1"/>
    <n v="94122"/>
    <x v="1"/>
    <s v="OFF-ST-10000636"/>
    <x v="1"/>
    <x v="4"/>
    <s v="Rogers Profile Extra Capacity Storage Tub"/>
    <n v="150.66"/>
    <n v="9"/>
    <n v="0"/>
    <n v="6.0263999999999918"/>
    <s v="NO"/>
    <n v="0"/>
    <n v="1355.94"/>
    <n v="7"/>
  </r>
  <r>
    <n v="6739"/>
    <s v="CA-2016-123358"/>
    <x v="342"/>
    <d v="2016-04-17T00:00:00"/>
    <x v="1"/>
    <x v="537"/>
    <x v="537"/>
    <x v="0"/>
    <x v="0"/>
    <x v="8"/>
    <x v="1"/>
    <n v="94122"/>
    <x v="1"/>
    <s v="OFF-BI-10000069"/>
    <x v="1"/>
    <x v="8"/>
    <s v="GBC Prepunched Paper, 19-Hole, for Binding Systems, 24-lb"/>
    <n v="48.032000000000004"/>
    <n v="4"/>
    <n v="0.2"/>
    <n v="15.610399999999993"/>
    <s v="NO"/>
    <n v="38.425600000000003"/>
    <n v="153.70240000000001"/>
    <n v="7"/>
  </r>
  <r>
    <n v="6740"/>
    <s v="CA-2014-144029"/>
    <x v="542"/>
    <d v="2014-05-31T00:00:00"/>
    <x v="1"/>
    <x v="514"/>
    <x v="514"/>
    <x v="0"/>
    <x v="0"/>
    <x v="22"/>
    <x v="10"/>
    <n v="60623"/>
    <x v="2"/>
    <s v="OFF-ST-10001837"/>
    <x v="1"/>
    <x v="4"/>
    <s v="SAFCO Mobile Desk Side File, Wire Frame"/>
    <n v="102.624"/>
    <n v="3"/>
    <n v="0.2"/>
    <n v="7.6968000000000032"/>
    <s v="NO"/>
    <n v="61.574399999999997"/>
    <n v="246.29759999999996"/>
    <n v="5"/>
  </r>
  <r>
    <n v="6741"/>
    <s v="CA-2014-144029"/>
    <x v="542"/>
    <d v="2014-05-31T00:00:00"/>
    <x v="1"/>
    <x v="514"/>
    <x v="514"/>
    <x v="0"/>
    <x v="0"/>
    <x v="22"/>
    <x v="10"/>
    <n v="60623"/>
    <x v="2"/>
    <s v="FUR-CH-10003981"/>
    <x v="0"/>
    <x v="1"/>
    <s v="Global Commerce Series Low-Back Swivel/Tilt Chairs"/>
    <n v="359.77199999999999"/>
    <n v="2"/>
    <n v="0.3"/>
    <n v="-5.1396000000000583"/>
    <s v="NO"/>
    <n v="215.86319999999998"/>
    <n v="503.68079999999998"/>
    <n v="5"/>
  </r>
  <r>
    <n v="6742"/>
    <s v="CA-2014-144029"/>
    <x v="542"/>
    <d v="2014-05-31T00:00:00"/>
    <x v="1"/>
    <x v="514"/>
    <x v="514"/>
    <x v="0"/>
    <x v="0"/>
    <x v="22"/>
    <x v="10"/>
    <n v="60623"/>
    <x v="2"/>
    <s v="OFF-AR-10000716"/>
    <x v="1"/>
    <x v="6"/>
    <s v="DIXON Ticonderoga Erasable Checking Pencils"/>
    <n v="13.392000000000001"/>
    <n v="3"/>
    <n v="0.2"/>
    <n v="3.1806000000000005"/>
    <s v="NO"/>
    <n v="8.0352000000000015"/>
    <n v="32.140799999999999"/>
    <n v="5"/>
  </r>
  <r>
    <n v="6743"/>
    <s v="US-2017-101784"/>
    <x v="91"/>
    <d v="2017-07-11T00:00:00"/>
    <x v="1"/>
    <x v="138"/>
    <x v="138"/>
    <x v="0"/>
    <x v="0"/>
    <x v="1"/>
    <x v="1"/>
    <n v="90008"/>
    <x v="1"/>
    <s v="FUR-CH-10001146"/>
    <x v="0"/>
    <x v="1"/>
    <s v="Global Task Chair, Black"/>
    <n v="122.13600000000001"/>
    <n v="3"/>
    <n v="0.2"/>
    <n v="-13.740299999999994"/>
    <s v="NO"/>
    <n v="73.281600000000012"/>
    <n v="293.12639999999999"/>
    <n v="5"/>
  </r>
  <r>
    <n v="6744"/>
    <s v="CA-2015-156923"/>
    <x v="1130"/>
    <d v="2015-02-20T00:00:00"/>
    <x v="1"/>
    <x v="133"/>
    <x v="133"/>
    <x v="1"/>
    <x v="0"/>
    <x v="18"/>
    <x v="38"/>
    <n v="3820"/>
    <x v="3"/>
    <s v="OFF-PA-10002751"/>
    <x v="1"/>
    <x v="10"/>
    <s v="Xerox 1920"/>
    <n v="35.880000000000003"/>
    <n v="6"/>
    <n v="0"/>
    <n v="16.146000000000001"/>
    <s v="NO"/>
    <n v="0"/>
    <n v="215.28000000000003"/>
    <n v="4"/>
  </r>
  <r>
    <n v="6745"/>
    <s v="CA-2017-111269"/>
    <x v="114"/>
    <d v="2017-06-18T00:00:00"/>
    <x v="0"/>
    <x v="394"/>
    <x v="394"/>
    <x v="0"/>
    <x v="0"/>
    <x v="65"/>
    <x v="24"/>
    <n v="43017"/>
    <x v="3"/>
    <s v="TEC-AC-10001606"/>
    <x v="2"/>
    <x v="11"/>
    <s v="Logitech Wireless Performance Mouse MX for PC and Mac"/>
    <n v="479.952"/>
    <n v="6"/>
    <n v="0.2"/>
    <n v="107.98920000000001"/>
    <s v="NO"/>
    <n v="575.94240000000002"/>
    <n v="2303.7696000000001"/>
    <n v="2"/>
  </r>
  <r>
    <n v="6746"/>
    <s v="CA-2017-111269"/>
    <x v="114"/>
    <d v="2017-06-18T00:00:00"/>
    <x v="0"/>
    <x v="394"/>
    <x v="394"/>
    <x v="0"/>
    <x v="0"/>
    <x v="65"/>
    <x v="24"/>
    <n v="43017"/>
    <x v="3"/>
    <s v="OFF-AR-10001427"/>
    <x v="1"/>
    <x v="6"/>
    <s v="Newell 330"/>
    <n v="23.92"/>
    <n v="5"/>
    <n v="0.2"/>
    <n v="1.7940000000000005"/>
    <s v="NO"/>
    <n v="23.92"/>
    <n v="95.68"/>
    <n v="2"/>
  </r>
  <r>
    <n v="6747"/>
    <s v="CA-2017-159156"/>
    <x v="38"/>
    <d v="2017-11-16T00:00:00"/>
    <x v="2"/>
    <x v="33"/>
    <x v="33"/>
    <x v="1"/>
    <x v="0"/>
    <x v="20"/>
    <x v="15"/>
    <n v="10009"/>
    <x v="3"/>
    <s v="TEC-PH-10004389"/>
    <x v="2"/>
    <x v="7"/>
    <s v="Nokia Lumia 925"/>
    <n v="629.94999999999993"/>
    <n v="5"/>
    <n v="0"/>
    <n v="163.78700000000003"/>
    <s v="NO"/>
    <n v="0"/>
    <n v="3149.7499999999995"/>
    <n v="3"/>
  </r>
  <r>
    <n v="6748"/>
    <s v="CA-2017-100230"/>
    <x v="157"/>
    <d v="2017-12-15T00:00:00"/>
    <x v="1"/>
    <x v="211"/>
    <x v="211"/>
    <x v="0"/>
    <x v="0"/>
    <x v="20"/>
    <x v="15"/>
    <n v="10035"/>
    <x v="3"/>
    <s v="OFF-BI-10002498"/>
    <x v="1"/>
    <x v="8"/>
    <s v="Clear Mylar Reinforcing Strips"/>
    <n v="14.952000000000002"/>
    <n v="1"/>
    <n v="0.2"/>
    <n v="5.0462999999999996"/>
    <s v="NO"/>
    <n v="2.9904000000000006"/>
    <n v="11.961600000000001"/>
    <n v="4"/>
  </r>
  <r>
    <n v="6749"/>
    <s v="CA-2017-100230"/>
    <x v="157"/>
    <d v="2017-12-15T00:00:00"/>
    <x v="1"/>
    <x v="211"/>
    <x v="211"/>
    <x v="0"/>
    <x v="0"/>
    <x v="20"/>
    <x v="15"/>
    <n v="10035"/>
    <x v="3"/>
    <s v="OFF-PA-10002245"/>
    <x v="1"/>
    <x v="10"/>
    <s v="Xerox 1895"/>
    <n v="17.940000000000001"/>
    <n v="3"/>
    <n v="0"/>
    <n v="8.0730000000000004"/>
    <s v="NO"/>
    <n v="0"/>
    <n v="53.820000000000007"/>
    <n v="4"/>
  </r>
  <r>
    <n v="6750"/>
    <s v="CA-2017-100230"/>
    <x v="157"/>
    <d v="2017-12-15T00:00:00"/>
    <x v="1"/>
    <x v="211"/>
    <x v="211"/>
    <x v="0"/>
    <x v="0"/>
    <x v="20"/>
    <x v="15"/>
    <n v="10035"/>
    <x v="3"/>
    <s v="TEC-PH-10004522"/>
    <x v="2"/>
    <x v="7"/>
    <s v="Dexim XPower Skin Super-Thin Power Case for iPhone 5 - Black"/>
    <n v="116.98"/>
    <n v="2"/>
    <n v="0"/>
    <n v="29.245000000000005"/>
    <s v="NO"/>
    <n v="0"/>
    <n v="233.96"/>
    <n v="4"/>
  </r>
  <r>
    <n v="6751"/>
    <s v="CA-2016-154767"/>
    <x v="931"/>
    <d v="2016-06-30T00:00:00"/>
    <x v="0"/>
    <x v="669"/>
    <x v="669"/>
    <x v="0"/>
    <x v="0"/>
    <x v="267"/>
    <x v="30"/>
    <n v="7501"/>
    <x v="3"/>
    <s v="FUR-CH-10003535"/>
    <x v="0"/>
    <x v="1"/>
    <s v="Global Armless Task Chair, Royal Blue"/>
    <n v="121.96"/>
    <n v="2"/>
    <n v="0"/>
    <n v="20.733199999999997"/>
    <s v="NO"/>
    <n v="0"/>
    <n v="243.92"/>
    <n v="2"/>
  </r>
  <r>
    <n v="6752"/>
    <s v="CA-2016-154767"/>
    <x v="931"/>
    <d v="2016-06-30T00:00:00"/>
    <x v="0"/>
    <x v="669"/>
    <x v="669"/>
    <x v="0"/>
    <x v="0"/>
    <x v="267"/>
    <x v="30"/>
    <n v="7501"/>
    <x v="3"/>
    <s v="OFF-AP-10000595"/>
    <x v="1"/>
    <x v="9"/>
    <s v="Disposable Triple-Filter Dust Bags"/>
    <n v="8.74"/>
    <n v="2"/>
    <n v="0"/>
    <n v="2.2724000000000002"/>
    <s v="NO"/>
    <n v="0"/>
    <n v="17.48"/>
    <n v="2"/>
  </r>
  <r>
    <n v="6753"/>
    <s v="CA-2016-154767"/>
    <x v="931"/>
    <d v="2016-06-30T00:00:00"/>
    <x v="0"/>
    <x v="669"/>
    <x v="669"/>
    <x v="0"/>
    <x v="0"/>
    <x v="267"/>
    <x v="30"/>
    <n v="7501"/>
    <x v="3"/>
    <s v="OFF-PA-10003039"/>
    <x v="1"/>
    <x v="10"/>
    <s v="Xerox 1960"/>
    <n v="61.96"/>
    <n v="2"/>
    <n v="0"/>
    <n v="27.881999999999998"/>
    <s v="NO"/>
    <n v="0"/>
    <n v="123.92"/>
    <n v="2"/>
  </r>
  <r>
    <n v="6754"/>
    <s v="CA-2016-154767"/>
    <x v="931"/>
    <d v="2016-06-30T00:00:00"/>
    <x v="0"/>
    <x v="669"/>
    <x v="669"/>
    <x v="0"/>
    <x v="0"/>
    <x v="267"/>
    <x v="30"/>
    <n v="7501"/>
    <x v="3"/>
    <s v="OFF-BI-10002003"/>
    <x v="1"/>
    <x v="8"/>
    <s v="Ibico Presentation Index for Binding Systems"/>
    <n v="7.96"/>
    <n v="2"/>
    <n v="0"/>
    <n v="3.7412000000000001"/>
    <s v="NO"/>
    <n v="0"/>
    <n v="15.92"/>
    <n v="2"/>
  </r>
  <r>
    <n v="6755"/>
    <s v="CA-2016-154767"/>
    <x v="931"/>
    <d v="2016-06-30T00:00:00"/>
    <x v="0"/>
    <x v="669"/>
    <x v="669"/>
    <x v="0"/>
    <x v="0"/>
    <x v="267"/>
    <x v="30"/>
    <n v="7501"/>
    <x v="3"/>
    <s v="OFF-AP-10002311"/>
    <x v="1"/>
    <x v="9"/>
    <s v="Holmes Replacement Filter for HEPA Air Cleaner, Very Large Room, HEPA Filter"/>
    <n v="275.24"/>
    <n v="4"/>
    <n v="0"/>
    <n v="121.10560000000001"/>
    <s v="NO"/>
    <n v="0"/>
    <n v="1100.96"/>
    <n v="2"/>
  </r>
  <r>
    <n v="6756"/>
    <s v="CA-2017-124205"/>
    <x v="175"/>
    <d v="2017-09-19T00:00:00"/>
    <x v="1"/>
    <x v="779"/>
    <x v="779"/>
    <x v="1"/>
    <x v="0"/>
    <x v="80"/>
    <x v="30"/>
    <n v="8701"/>
    <x v="3"/>
    <s v="FUR-FU-10002445"/>
    <x v="0"/>
    <x v="5"/>
    <s v="DAX Two-Tone Rosewood/Black Document Frame, Desktop, 5 x 7"/>
    <n v="47.400000000000006"/>
    <n v="5"/>
    <n v="0"/>
    <n v="18.960000000000004"/>
    <s v="NO"/>
    <n v="0"/>
    <n v="237.00000000000003"/>
    <n v="4"/>
  </r>
  <r>
    <n v="6757"/>
    <s v="CA-2017-124205"/>
    <x v="175"/>
    <d v="2017-09-19T00:00:00"/>
    <x v="1"/>
    <x v="779"/>
    <x v="779"/>
    <x v="1"/>
    <x v="0"/>
    <x v="80"/>
    <x v="30"/>
    <n v="8701"/>
    <x v="3"/>
    <s v="FUR-CH-10003606"/>
    <x v="0"/>
    <x v="1"/>
    <s v="SAFCO Folding Chair Trolley"/>
    <n v="512.96"/>
    <n v="4"/>
    <n v="0"/>
    <n v="143.62880000000001"/>
    <s v="NO"/>
    <n v="0"/>
    <n v="2051.84"/>
    <n v="4"/>
  </r>
  <r>
    <n v="6758"/>
    <s v="CA-2017-124205"/>
    <x v="175"/>
    <d v="2017-09-19T00:00:00"/>
    <x v="1"/>
    <x v="779"/>
    <x v="779"/>
    <x v="1"/>
    <x v="0"/>
    <x v="80"/>
    <x v="30"/>
    <n v="8701"/>
    <x v="3"/>
    <s v="TEC-PH-10002115"/>
    <x v="2"/>
    <x v="7"/>
    <s v="Plantronics 81402"/>
    <n v="395.93999999999994"/>
    <n v="6"/>
    <n v="0"/>
    <n v="102.94440000000002"/>
    <s v="NO"/>
    <n v="0"/>
    <n v="2375.6399999999994"/>
    <n v="4"/>
  </r>
  <r>
    <n v="6759"/>
    <s v="CA-2017-124205"/>
    <x v="175"/>
    <d v="2017-09-19T00:00:00"/>
    <x v="1"/>
    <x v="779"/>
    <x v="779"/>
    <x v="1"/>
    <x v="0"/>
    <x v="80"/>
    <x v="30"/>
    <n v="8701"/>
    <x v="3"/>
    <s v="OFF-ST-10000934"/>
    <x v="1"/>
    <x v="4"/>
    <s v="Contico 72&quot;H Heavy-Duty Storage System"/>
    <n v="81.96"/>
    <n v="2"/>
    <n v="0"/>
    <n v="0"/>
    <s v="NO"/>
    <n v="0"/>
    <n v="163.92"/>
    <n v="4"/>
  </r>
  <r>
    <n v="6760"/>
    <s v="CA-2017-165715"/>
    <x v="574"/>
    <d v="2017-12-08T00:00:00"/>
    <x v="1"/>
    <x v="767"/>
    <x v="767"/>
    <x v="0"/>
    <x v="0"/>
    <x v="247"/>
    <x v="3"/>
    <n v="27405"/>
    <x v="0"/>
    <s v="OFF-AR-10003903"/>
    <x v="1"/>
    <x v="6"/>
    <s v="Sanford 52201 APSCO Electric Pencil Sharpener"/>
    <n v="32.776000000000003"/>
    <n v="1"/>
    <n v="0.2"/>
    <n v="2.4581999999999997"/>
    <s v="NO"/>
    <n v="6.555200000000001"/>
    <n v="26.220800000000004"/>
    <n v="6"/>
  </r>
  <r>
    <n v="6761"/>
    <s v="CA-2017-100636"/>
    <x v="335"/>
    <d v="2017-06-30T00:00:00"/>
    <x v="1"/>
    <x v="157"/>
    <x v="157"/>
    <x v="0"/>
    <x v="0"/>
    <x v="20"/>
    <x v="15"/>
    <n v="10035"/>
    <x v="3"/>
    <s v="OFF-ST-10004123"/>
    <x v="1"/>
    <x v="4"/>
    <s v="Safco Industrial Wire Shelving System"/>
    <n v="272.94"/>
    <n v="3"/>
    <n v="0"/>
    <n v="0"/>
    <s v="NO"/>
    <n v="0"/>
    <n v="818.81999999999994"/>
    <n v="4"/>
  </r>
  <r>
    <n v="6762"/>
    <s v="CA-2016-162943"/>
    <x v="1131"/>
    <d v="2016-07-26T00:00:00"/>
    <x v="0"/>
    <x v="715"/>
    <x v="715"/>
    <x v="1"/>
    <x v="0"/>
    <x v="20"/>
    <x v="15"/>
    <n v="10035"/>
    <x v="3"/>
    <s v="FUR-CH-10001708"/>
    <x v="0"/>
    <x v="1"/>
    <s v="Office Star - Contemporary Swivel Chair with Padded Adjustable Arms and Flex Back"/>
    <n v="253.76399999999998"/>
    <n v="2"/>
    <n v="0.1"/>
    <n v="31.015599999999978"/>
    <s v="NO"/>
    <n v="50.752800000000001"/>
    <n v="456.77519999999998"/>
    <n v="2"/>
  </r>
  <r>
    <n v="6763"/>
    <s v="CA-2016-144764"/>
    <x v="476"/>
    <d v="2016-09-08T00:00:00"/>
    <x v="1"/>
    <x v="210"/>
    <x v="210"/>
    <x v="0"/>
    <x v="0"/>
    <x v="22"/>
    <x v="10"/>
    <n v="60623"/>
    <x v="2"/>
    <s v="OFF-LA-10000240"/>
    <x v="1"/>
    <x v="2"/>
    <s v="Self-Adhesive Address Labels for Typewriters by Universal"/>
    <n v="29.24"/>
    <n v="5"/>
    <n v="0.2"/>
    <n v="9.8685000000000009"/>
    <s v="NO"/>
    <n v="29.24"/>
    <n v="116.96"/>
    <n v="6"/>
  </r>
  <r>
    <n v="6764"/>
    <s v="CA-2016-144764"/>
    <x v="476"/>
    <d v="2016-09-08T00:00:00"/>
    <x v="1"/>
    <x v="210"/>
    <x v="210"/>
    <x v="0"/>
    <x v="0"/>
    <x v="22"/>
    <x v="10"/>
    <n v="60623"/>
    <x v="2"/>
    <s v="OFF-ST-10002485"/>
    <x v="1"/>
    <x v="4"/>
    <s v="Rogers Deluxe File Chest"/>
    <n v="35.167999999999999"/>
    <n v="2"/>
    <n v="0.2"/>
    <n v="-8.3524000000000012"/>
    <s v="NO"/>
    <n v="14.0672"/>
    <n v="56.268799999999999"/>
    <n v="6"/>
  </r>
  <r>
    <n v="6765"/>
    <s v="CA-2016-144764"/>
    <x v="476"/>
    <d v="2016-09-08T00:00:00"/>
    <x v="1"/>
    <x v="210"/>
    <x v="210"/>
    <x v="0"/>
    <x v="0"/>
    <x v="22"/>
    <x v="10"/>
    <n v="60623"/>
    <x v="2"/>
    <s v="TEC-MA-10003230"/>
    <x v="2"/>
    <x v="15"/>
    <s v="Okidata C610n Printer"/>
    <n v="1362.8999999999999"/>
    <n v="3"/>
    <n v="0.3"/>
    <n v="-19.470000000000141"/>
    <s v="NO"/>
    <n v="1226.6099999999999"/>
    <n v="2862.09"/>
    <n v="6"/>
  </r>
  <r>
    <n v="6766"/>
    <s v="CA-2017-100615"/>
    <x v="693"/>
    <d v="2017-04-24T00:00:00"/>
    <x v="1"/>
    <x v="695"/>
    <x v="695"/>
    <x v="0"/>
    <x v="0"/>
    <x v="22"/>
    <x v="10"/>
    <n v="60653"/>
    <x v="2"/>
    <s v="FUR-CH-10002602"/>
    <x v="0"/>
    <x v="1"/>
    <s v="DMI Arturo Collection Mission-style Design Wood Chair"/>
    <n v="317.05799999999999"/>
    <n v="3"/>
    <n v="0.3"/>
    <n v="-18.117599999999996"/>
    <s v="NO"/>
    <n v="285.35219999999998"/>
    <n v="665.82179999999994"/>
    <n v="4"/>
  </r>
  <r>
    <n v="6767"/>
    <s v="CA-2017-100615"/>
    <x v="693"/>
    <d v="2017-04-24T00:00:00"/>
    <x v="1"/>
    <x v="695"/>
    <x v="695"/>
    <x v="0"/>
    <x v="0"/>
    <x v="22"/>
    <x v="10"/>
    <n v="60653"/>
    <x v="2"/>
    <s v="OFF-AR-10001683"/>
    <x v="1"/>
    <x v="6"/>
    <s v="Lumber Crayons"/>
    <n v="15.76"/>
    <n v="2"/>
    <n v="0.2"/>
    <n v="3.5460000000000007"/>
    <s v="NO"/>
    <n v="6.3040000000000003"/>
    <n v="25.216000000000001"/>
    <n v="4"/>
  </r>
  <r>
    <n v="6768"/>
    <s v="CA-2017-100615"/>
    <x v="693"/>
    <d v="2017-04-24T00:00:00"/>
    <x v="1"/>
    <x v="695"/>
    <x v="695"/>
    <x v="0"/>
    <x v="0"/>
    <x v="22"/>
    <x v="10"/>
    <n v="60653"/>
    <x v="2"/>
    <s v="FUR-FU-10002456"/>
    <x v="0"/>
    <x v="5"/>
    <s v="Master Caster Door Stop, Large Neon Orange"/>
    <n v="14.560000000000002"/>
    <n v="5"/>
    <n v="0.6"/>
    <n v="-6.1879999999999988"/>
    <s v="NO"/>
    <n v="43.680000000000007"/>
    <n v="29.120000000000005"/>
    <n v="4"/>
  </r>
  <r>
    <n v="6769"/>
    <s v="CA-2014-109302"/>
    <x v="1132"/>
    <d v="2014-08-16T00:00:00"/>
    <x v="1"/>
    <x v="728"/>
    <x v="728"/>
    <x v="1"/>
    <x v="0"/>
    <x v="80"/>
    <x v="30"/>
    <n v="8701"/>
    <x v="3"/>
    <s v="OFF-BI-10002854"/>
    <x v="1"/>
    <x v="8"/>
    <s v="Performers Binder/Pad Holder, Black"/>
    <n v="196.21"/>
    <n v="7"/>
    <n v="0"/>
    <n v="98.105000000000004"/>
    <s v="NO"/>
    <n v="0"/>
    <n v="1373.47"/>
    <n v="4"/>
  </r>
  <r>
    <n v="6770"/>
    <s v="CA-2017-139787"/>
    <x v="20"/>
    <d v="2017-09-23T00:00:00"/>
    <x v="1"/>
    <x v="655"/>
    <x v="655"/>
    <x v="2"/>
    <x v="0"/>
    <x v="38"/>
    <x v="32"/>
    <n v="31907"/>
    <x v="0"/>
    <s v="OFF-AR-10002445"/>
    <x v="1"/>
    <x v="6"/>
    <s v="SANFORD Major Accent Highlighters"/>
    <n v="35.4"/>
    <n v="5"/>
    <n v="0"/>
    <n v="13.452000000000002"/>
    <s v="NO"/>
    <n v="0"/>
    <n v="177"/>
    <n v="4"/>
  </r>
  <r>
    <n v="6771"/>
    <s v="CA-2017-139402"/>
    <x v="34"/>
    <d v="2017-12-13T00:00:00"/>
    <x v="1"/>
    <x v="714"/>
    <x v="714"/>
    <x v="1"/>
    <x v="0"/>
    <x v="42"/>
    <x v="16"/>
    <n v="85023"/>
    <x v="1"/>
    <s v="OFF-PA-10004359"/>
    <x v="1"/>
    <x v="10"/>
    <s v="Multicolor Computer Printout Paper"/>
    <n v="419.4"/>
    <n v="5"/>
    <n v="0.2"/>
    <n v="146.79"/>
    <s v="NO"/>
    <n v="419.40000000000003"/>
    <n v="1677.6"/>
    <n v="4"/>
  </r>
  <r>
    <n v="6772"/>
    <s v="CA-2017-139402"/>
    <x v="34"/>
    <d v="2017-12-13T00:00:00"/>
    <x v="1"/>
    <x v="714"/>
    <x v="714"/>
    <x v="1"/>
    <x v="0"/>
    <x v="42"/>
    <x v="16"/>
    <n v="85023"/>
    <x v="1"/>
    <s v="OFF-BI-10000279"/>
    <x v="1"/>
    <x v="8"/>
    <s v="Acco Recycled 2&quot; Capacity Laser Printer Hanging Data Binders"/>
    <n v="13.005000000000003"/>
    <n v="3"/>
    <n v="0.7"/>
    <n v="-9.9704999999999977"/>
    <s v="NO"/>
    <n v="27.310500000000005"/>
    <n v="11.704500000000003"/>
    <n v="4"/>
  </r>
  <r>
    <n v="6773"/>
    <s v="CA-2016-119018"/>
    <x v="254"/>
    <d v="2016-11-08T00:00:00"/>
    <x v="1"/>
    <x v="194"/>
    <x v="194"/>
    <x v="2"/>
    <x v="0"/>
    <x v="1"/>
    <x v="1"/>
    <n v="90004"/>
    <x v="1"/>
    <s v="OFF-BI-10003314"/>
    <x v="1"/>
    <x v="8"/>
    <s v="Tuff Stuff Recycled Round Ring Binders"/>
    <n v="7.7120000000000006"/>
    <n v="2"/>
    <n v="0.2"/>
    <n v="2.7956000000000003"/>
    <s v="NO"/>
    <n v="3.0848000000000004"/>
    <n v="12.339200000000002"/>
    <n v="4"/>
  </r>
  <r>
    <n v="6774"/>
    <s v="CA-2016-119018"/>
    <x v="254"/>
    <d v="2016-11-08T00:00:00"/>
    <x v="1"/>
    <x v="194"/>
    <x v="194"/>
    <x v="2"/>
    <x v="0"/>
    <x v="1"/>
    <x v="1"/>
    <n v="90004"/>
    <x v="1"/>
    <s v="OFF-BI-10000494"/>
    <x v="1"/>
    <x v="8"/>
    <s v="Acco Economy Flexible Poly Round Ring Binder"/>
    <n v="4.1760000000000002"/>
    <n v="1"/>
    <n v="0.2"/>
    <n v="1.3049999999999997"/>
    <s v="NO"/>
    <n v="0.83520000000000005"/>
    <n v="3.3408000000000002"/>
    <n v="4"/>
  </r>
  <r>
    <n v="6775"/>
    <s v="CA-2016-119018"/>
    <x v="254"/>
    <d v="2016-11-08T00:00:00"/>
    <x v="1"/>
    <x v="194"/>
    <x v="194"/>
    <x v="2"/>
    <x v="0"/>
    <x v="1"/>
    <x v="1"/>
    <n v="90004"/>
    <x v="1"/>
    <s v="OFF-PA-10000295"/>
    <x v="1"/>
    <x v="10"/>
    <s v="Xerox 229"/>
    <n v="38.880000000000003"/>
    <n v="6"/>
    <n v="0"/>
    <n v="18.662400000000002"/>
    <s v="NO"/>
    <n v="0"/>
    <n v="233.28000000000003"/>
    <n v="4"/>
  </r>
  <r>
    <n v="6776"/>
    <s v="CA-2015-105361"/>
    <x v="368"/>
    <d v="2015-04-04T00:00:00"/>
    <x v="1"/>
    <x v="441"/>
    <x v="441"/>
    <x v="0"/>
    <x v="0"/>
    <x v="20"/>
    <x v="15"/>
    <n v="10024"/>
    <x v="3"/>
    <s v="OFF-PA-10002615"/>
    <x v="1"/>
    <x v="10"/>
    <s v="Ampad Gold Fibre Wirebound Steno Books, 6&quot; x 9&quot;, Gregg Ruled"/>
    <n v="17.64"/>
    <n v="4"/>
    <n v="0"/>
    <n v="8.1143999999999998"/>
    <s v="NO"/>
    <n v="0"/>
    <n v="70.56"/>
    <n v="6"/>
  </r>
  <r>
    <n v="6777"/>
    <s v="US-2016-152373"/>
    <x v="64"/>
    <d v="2016-09-11T00:00:00"/>
    <x v="1"/>
    <x v="690"/>
    <x v="690"/>
    <x v="0"/>
    <x v="0"/>
    <x v="52"/>
    <x v="5"/>
    <n v="78207"/>
    <x v="2"/>
    <s v="OFF-ST-10003479"/>
    <x v="1"/>
    <x v="4"/>
    <s v="Eldon Base for stackable storage shelf, platinum"/>
    <n v="93.456000000000003"/>
    <n v="3"/>
    <n v="0.2"/>
    <n v="-17.523000000000014"/>
    <s v="NO"/>
    <n v="56.073599999999999"/>
    <n v="224.2944"/>
    <n v="6"/>
  </r>
  <r>
    <n v="6778"/>
    <s v="US-2017-166037"/>
    <x v="480"/>
    <d v="2017-02-01T00:00:00"/>
    <x v="1"/>
    <x v="642"/>
    <x v="642"/>
    <x v="2"/>
    <x v="0"/>
    <x v="20"/>
    <x v="15"/>
    <n v="10009"/>
    <x v="3"/>
    <s v="TEC-AC-10002800"/>
    <x v="2"/>
    <x v="11"/>
    <s v="Plantronics Audio 478 Stereo USB Headset"/>
    <n v="449.91"/>
    <n v="9"/>
    <n v="0"/>
    <n v="157.46849999999998"/>
    <s v="NO"/>
    <n v="0"/>
    <n v="4049.19"/>
    <n v="4"/>
  </r>
  <r>
    <n v="6779"/>
    <s v="US-2016-147711"/>
    <x v="323"/>
    <d v="2016-09-08T00:00:00"/>
    <x v="0"/>
    <x v="520"/>
    <x v="520"/>
    <x v="0"/>
    <x v="0"/>
    <x v="248"/>
    <x v="39"/>
    <n v="21215"/>
    <x v="3"/>
    <s v="FUR-BO-10003159"/>
    <x v="0"/>
    <x v="0"/>
    <s v="Sauder Camden County Collection Libraries, Planked Cherry Finish"/>
    <n v="344.94"/>
    <n v="3"/>
    <n v="0"/>
    <n v="31.044599999999974"/>
    <s v="NO"/>
    <n v="0"/>
    <n v="1034.82"/>
    <n v="5"/>
  </r>
  <r>
    <n v="6780"/>
    <s v="US-2016-147711"/>
    <x v="323"/>
    <d v="2016-09-08T00:00:00"/>
    <x v="0"/>
    <x v="520"/>
    <x v="520"/>
    <x v="0"/>
    <x v="0"/>
    <x v="248"/>
    <x v="39"/>
    <n v="21215"/>
    <x v="3"/>
    <s v="FUR-FU-10002364"/>
    <x v="0"/>
    <x v="5"/>
    <s v="Eldon Expressions Wood Desk Accessories, Oak"/>
    <n v="14.76"/>
    <n v="2"/>
    <n v="0"/>
    <n v="4.2803999999999984"/>
    <s v="NO"/>
    <n v="0"/>
    <n v="29.52"/>
    <n v="5"/>
  </r>
  <r>
    <n v="6781"/>
    <s v="US-2016-147711"/>
    <x v="323"/>
    <d v="2016-09-08T00:00:00"/>
    <x v="0"/>
    <x v="520"/>
    <x v="520"/>
    <x v="0"/>
    <x v="0"/>
    <x v="248"/>
    <x v="39"/>
    <n v="21215"/>
    <x v="3"/>
    <s v="OFF-BI-10003350"/>
    <x v="1"/>
    <x v="8"/>
    <s v="Acco Expandable Hanging Binders"/>
    <n v="12.76"/>
    <n v="2"/>
    <n v="0"/>
    <n v="5.8695999999999993"/>
    <s v="NO"/>
    <n v="0"/>
    <n v="25.52"/>
    <n v="5"/>
  </r>
  <r>
    <n v="6782"/>
    <s v="US-2016-147711"/>
    <x v="323"/>
    <d v="2016-09-08T00:00:00"/>
    <x v="0"/>
    <x v="520"/>
    <x v="520"/>
    <x v="0"/>
    <x v="0"/>
    <x v="248"/>
    <x v="39"/>
    <n v="21215"/>
    <x v="3"/>
    <s v="OFF-LA-10004093"/>
    <x v="1"/>
    <x v="2"/>
    <s v="Avery 486"/>
    <n v="58.48"/>
    <n v="8"/>
    <n v="0"/>
    <n v="27.485599999999998"/>
    <s v="NO"/>
    <n v="0"/>
    <n v="467.84"/>
    <n v="5"/>
  </r>
  <r>
    <n v="6783"/>
    <s v="CA-2017-121293"/>
    <x v="800"/>
    <d v="2017-07-28T00:00:00"/>
    <x v="0"/>
    <x v="547"/>
    <x v="547"/>
    <x v="0"/>
    <x v="0"/>
    <x v="10"/>
    <x v="9"/>
    <n v="19143"/>
    <x v="3"/>
    <s v="FUR-FU-10000732"/>
    <x v="0"/>
    <x v="5"/>
    <s v="Eldon 200 Class Desk Accessories"/>
    <n v="20.096000000000004"/>
    <n v="4"/>
    <n v="0.2"/>
    <n v="3.0143999999999984"/>
    <s v="NO"/>
    <n v="16.076800000000002"/>
    <n v="64.307200000000009"/>
    <n v="3"/>
  </r>
  <r>
    <n v="6784"/>
    <s v="CA-2017-121293"/>
    <x v="800"/>
    <d v="2017-07-28T00:00:00"/>
    <x v="0"/>
    <x v="547"/>
    <x v="547"/>
    <x v="0"/>
    <x v="0"/>
    <x v="10"/>
    <x v="9"/>
    <n v="19143"/>
    <x v="3"/>
    <s v="OFF-SU-10004884"/>
    <x v="1"/>
    <x v="14"/>
    <s v="Acme Galleria Hot Forged Steel Scissors with Colored Handles"/>
    <n v="37.752000000000002"/>
    <n v="3"/>
    <n v="0.2"/>
    <n v="4.2470999999999943"/>
    <s v="NO"/>
    <n v="22.651200000000003"/>
    <n v="90.604799999999997"/>
    <n v="3"/>
  </r>
  <r>
    <n v="6785"/>
    <s v="CA-2017-121293"/>
    <x v="800"/>
    <d v="2017-07-28T00:00:00"/>
    <x v="0"/>
    <x v="547"/>
    <x v="547"/>
    <x v="0"/>
    <x v="0"/>
    <x v="10"/>
    <x v="9"/>
    <n v="19143"/>
    <x v="3"/>
    <s v="FUR-TA-10001771"/>
    <x v="0"/>
    <x v="3"/>
    <s v="Bush Cubix Conference Tables, Fully Assembled"/>
    <n v="138.58799999999999"/>
    <n v="1"/>
    <n v="0.4"/>
    <n v="-34.646999999999991"/>
    <s v="NO"/>
    <n v="55.435200000000002"/>
    <n v="83.152799999999985"/>
    <n v="3"/>
  </r>
  <r>
    <n v="6786"/>
    <s v="CA-2017-121293"/>
    <x v="800"/>
    <d v="2017-07-28T00:00:00"/>
    <x v="0"/>
    <x v="547"/>
    <x v="547"/>
    <x v="0"/>
    <x v="0"/>
    <x v="10"/>
    <x v="9"/>
    <n v="19143"/>
    <x v="3"/>
    <s v="OFF-ST-10000060"/>
    <x v="1"/>
    <x v="4"/>
    <s v="Fellowes Bankers Box Staxonsteel Drawer File/Stacking System"/>
    <n v="259.92000000000007"/>
    <n v="5"/>
    <n v="0.2"/>
    <n v="-25.992000000000004"/>
    <s v="NO"/>
    <n v="259.92000000000007"/>
    <n v="1039.6800000000003"/>
    <n v="3"/>
  </r>
  <r>
    <n v="6787"/>
    <s v="CA-2017-121293"/>
    <x v="800"/>
    <d v="2017-07-28T00:00:00"/>
    <x v="0"/>
    <x v="547"/>
    <x v="547"/>
    <x v="0"/>
    <x v="0"/>
    <x v="10"/>
    <x v="9"/>
    <n v="19143"/>
    <x v="3"/>
    <s v="OFF-PA-10004100"/>
    <x v="1"/>
    <x v="10"/>
    <s v="Xerox 216"/>
    <n v="20.736000000000004"/>
    <n v="4"/>
    <n v="0.2"/>
    <n v="7.2576000000000001"/>
    <s v="NO"/>
    <n v="16.588800000000003"/>
    <n v="66.355200000000011"/>
    <n v="3"/>
  </r>
  <r>
    <n v="6788"/>
    <s v="CA-2015-118843"/>
    <x v="1023"/>
    <d v="2015-09-20T00:00:00"/>
    <x v="1"/>
    <x v="101"/>
    <x v="101"/>
    <x v="0"/>
    <x v="0"/>
    <x v="118"/>
    <x v="32"/>
    <n v="30318"/>
    <x v="0"/>
    <s v="FUR-FU-10003975"/>
    <x v="0"/>
    <x v="5"/>
    <s v="Eldon Advantage Chair Mats for Low to Medium Pile Carpets"/>
    <n v="129.93"/>
    <n v="3"/>
    <n v="0"/>
    <n v="12.992999999999988"/>
    <s v="NO"/>
    <n v="0"/>
    <n v="389.79"/>
    <n v="7"/>
  </r>
  <r>
    <n v="6789"/>
    <s v="CA-2015-118843"/>
    <x v="1023"/>
    <d v="2015-09-20T00:00:00"/>
    <x v="1"/>
    <x v="101"/>
    <x v="101"/>
    <x v="0"/>
    <x v="0"/>
    <x v="118"/>
    <x v="32"/>
    <n v="30318"/>
    <x v="0"/>
    <s v="OFF-PA-10001712"/>
    <x v="1"/>
    <x v="10"/>
    <s v="Xerox 1948"/>
    <n v="69.930000000000007"/>
    <n v="7"/>
    <n v="0"/>
    <n v="31.468499999999999"/>
    <s v="NO"/>
    <n v="0"/>
    <n v="489.51000000000005"/>
    <n v="7"/>
  </r>
  <r>
    <n v="6790"/>
    <s v="CA-2015-161445"/>
    <x v="67"/>
    <d v="2015-09-09T00:00:00"/>
    <x v="0"/>
    <x v="566"/>
    <x v="566"/>
    <x v="1"/>
    <x v="0"/>
    <x v="28"/>
    <x v="3"/>
    <n v="27707"/>
    <x v="0"/>
    <s v="OFF-AR-10001953"/>
    <x v="1"/>
    <x v="6"/>
    <s v="Boston 1645 Deluxe Heavier-Duty Electric Pencil Sharpener"/>
    <n v="140.73599999999999"/>
    <n v="4"/>
    <n v="0.2"/>
    <n v="12.314400000000006"/>
    <s v="NO"/>
    <n v="112.58879999999999"/>
    <n v="450.35519999999997"/>
    <n v="2"/>
  </r>
  <r>
    <n v="6791"/>
    <s v="CA-2016-124527"/>
    <x v="76"/>
    <d v="2016-11-17T00:00:00"/>
    <x v="2"/>
    <x v="780"/>
    <x v="780"/>
    <x v="0"/>
    <x v="0"/>
    <x v="43"/>
    <x v="1"/>
    <n v="95661"/>
    <x v="1"/>
    <s v="OFF-BI-10004967"/>
    <x v="1"/>
    <x v="8"/>
    <s v="Round Ring Binders"/>
    <n v="8.32"/>
    <n v="5"/>
    <n v="0.2"/>
    <n v="2.8079999999999998"/>
    <s v="Yes"/>
    <n v="8.32"/>
    <n v="33.28"/>
    <n v="1"/>
  </r>
  <r>
    <n v="6792"/>
    <s v="CA-2016-162348"/>
    <x v="338"/>
    <d v="2016-11-15T00:00:00"/>
    <x v="1"/>
    <x v="408"/>
    <x v="408"/>
    <x v="2"/>
    <x v="0"/>
    <x v="301"/>
    <x v="1"/>
    <n v="95823"/>
    <x v="1"/>
    <s v="FUR-FU-10003731"/>
    <x v="0"/>
    <x v="5"/>
    <s v="Eldon Expressions Wood and Plastic Desk Accessories, Oak"/>
    <n v="9.98"/>
    <n v="1"/>
    <n v="0"/>
    <n v="2.7944000000000004"/>
    <s v="NO"/>
    <n v="0"/>
    <n v="9.98"/>
    <n v="5"/>
  </r>
  <r>
    <n v="6793"/>
    <s v="CA-2014-141005"/>
    <x v="860"/>
    <d v="2014-08-18T00:00:00"/>
    <x v="2"/>
    <x v="394"/>
    <x v="394"/>
    <x v="0"/>
    <x v="0"/>
    <x v="54"/>
    <x v="29"/>
    <n v="6824"/>
    <x v="3"/>
    <s v="OFF-BI-10001989"/>
    <x v="1"/>
    <x v="8"/>
    <s v="Premium Transparent Presentation Covers by GBC"/>
    <n v="62.94"/>
    <n v="3"/>
    <n v="0"/>
    <n v="30.211199999999998"/>
    <s v="NO"/>
    <n v="0"/>
    <n v="188.82"/>
    <n v="3"/>
  </r>
  <r>
    <n v="6794"/>
    <s v="CA-2015-145394"/>
    <x v="547"/>
    <d v="2015-11-20T00:00:00"/>
    <x v="1"/>
    <x v="204"/>
    <x v="204"/>
    <x v="1"/>
    <x v="0"/>
    <x v="22"/>
    <x v="10"/>
    <n v="60610"/>
    <x v="2"/>
    <s v="OFF-ST-10000344"/>
    <x v="1"/>
    <x v="4"/>
    <s v="Neat Ideas Personal Hanging Folder Files, Black"/>
    <n v="21.488"/>
    <n v="2"/>
    <n v="0.2"/>
    <n v="1.6115999999999993"/>
    <s v="NO"/>
    <n v="8.5952000000000002"/>
    <n v="34.380800000000001"/>
    <n v="4"/>
  </r>
  <r>
    <n v="6795"/>
    <s v="CA-2015-145394"/>
    <x v="547"/>
    <d v="2015-11-20T00:00:00"/>
    <x v="1"/>
    <x v="204"/>
    <x v="204"/>
    <x v="1"/>
    <x v="0"/>
    <x v="22"/>
    <x v="10"/>
    <n v="60610"/>
    <x v="2"/>
    <s v="TEC-PH-10001051"/>
    <x v="2"/>
    <x v="7"/>
    <s v="HTC One"/>
    <n v="239.976"/>
    <n v="3"/>
    <n v="0.2"/>
    <n v="26.997299999999967"/>
    <s v="NO"/>
    <n v="143.98560000000001"/>
    <n v="575.94240000000002"/>
    <n v="4"/>
  </r>
  <r>
    <n v="6796"/>
    <s v="CA-2015-145394"/>
    <x v="547"/>
    <d v="2015-11-20T00:00:00"/>
    <x v="1"/>
    <x v="204"/>
    <x v="204"/>
    <x v="1"/>
    <x v="0"/>
    <x v="22"/>
    <x v="10"/>
    <n v="60610"/>
    <x v="2"/>
    <s v="FUR-FU-10001215"/>
    <x v="0"/>
    <x v="5"/>
    <s v="Howard Miller 11-1/2&quot; Diameter Brentwood Wall Clock"/>
    <n v="34.504000000000005"/>
    <n v="2"/>
    <n v="0.6"/>
    <n v="-15.526799999999994"/>
    <s v="NO"/>
    <n v="41.404800000000002"/>
    <n v="27.603200000000008"/>
    <n v="4"/>
  </r>
  <r>
    <n v="6797"/>
    <s v="CA-2015-168809"/>
    <x v="767"/>
    <d v="2015-08-25T00:00:00"/>
    <x v="3"/>
    <x v="498"/>
    <x v="498"/>
    <x v="0"/>
    <x v="0"/>
    <x v="12"/>
    <x v="5"/>
    <n v="77041"/>
    <x v="2"/>
    <s v="FUR-FU-10001473"/>
    <x v="0"/>
    <x v="5"/>
    <s v="Eldon Executive Woodline II Desk Accessories, Mahogany"/>
    <n v="20.103999999999999"/>
    <n v="2"/>
    <n v="0.6"/>
    <n v="-16.585799999999999"/>
    <s v="NO"/>
    <n v="24.124799999999997"/>
    <n v="16.083200000000001"/>
    <n v="0"/>
  </r>
  <r>
    <n v="6798"/>
    <s v="CA-2015-168809"/>
    <x v="767"/>
    <d v="2015-08-25T00:00:00"/>
    <x v="3"/>
    <x v="498"/>
    <x v="498"/>
    <x v="0"/>
    <x v="0"/>
    <x v="12"/>
    <x v="5"/>
    <n v="77041"/>
    <x v="2"/>
    <s v="OFF-BI-10000315"/>
    <x v="1"/>
    <x v="8"/>
    <s v="Poly Designer Cover &amp; Back"/>
    <n v="3.7979999999999987"/>
    <n v="1"/>
    <n v="0.8"/>
    <n v="-6.0768000000000004"/>
    <s v="NO"/>
    <n v="3.0383999999999993"/>
    <n v="0.75959999999999939"/>
    <n v="0"/>
  </r>
  <r>
    <n v="6799"/>
    <s v="CA-2015-168809"/>
    <x v="767"/>
    <d v="2015-08-25T00:00:00"/>
    <x v="3"/>
    <x v="498"/>
    <x v="498"/>
    <x v="0"/>
    <x v="0"/>
    <x v="12"/>
    <x v="5"/>
    <n v="77041"/>
    <x v="2"/>
    <s v="FUR-FU-10002240"/>
    <x v="0"/>
    <x v="5"/>
    <s v="Nu-Dell EZ-Mount Plastic Wall Frames"/>
    <n v="7.8800000000000008"/>
    <n v="5"/>
    <n v="0.6"/>
    <n v="-3.9399999999999995"/>
    <s v="NO"/>
    <n v="23.640000000000004"/>
    <n v="15.760000000000002"/>
    <n v="0"/>
  </r>
  <r>
    <n v="6800"/>
    <s v="CA-2016-109827"/>
    <x v="591"/>
    <d v="2017-01-01T00:00:00"/>
    <x v="1"/>
    <x v="429"/>
    <x v="429"/>
    <x v="1"/>
    <x v="0"/>
    <x v="42"/>
    <x v="16"/>
    <n v="85023"/>
    <x v="1"/>
    <s v="FUR-TA-10002607"/>
    <x v="0"/>
    <x v="3"/>
    <s v="KI Conference Tables"/>
    <n v="35.445"/>
    <n v="1"/>
    <n v="0.5"/>
    <n v="-24.102599999999995"/>
    <s v="NO"/>
    <n v="17.7225"/>
    <n v="17.7225"/>
    <n v="7"/>
  </r>
  <r>
    <n v="6801"/>
    <s v="CA-2016-109827"/>
    <x v="591"/>
    <d v="2017-01-01T00:00:00"/>
    <x v="1"/>
    <x v="429"/>
    <x v="429"/>
    <x v="1"/>
    <x v="0"/>
    <x v="42"/>
    <x v="16"/>
    <n v="85023"/>
    <x v="1"/>
    <s v="TEC-MA-10003356"/>
    <x v="2"/>
    <x v="15"/>
    <s v="Panasonic KX MC6040 Color Laser Multifunction Printer"/>
    <n v="269.97000000000003"/>
    <n v="2"/>
    <n v="0.7"/>
    <n v="-386.95699999999999"/>
    <s v="NO"/>
    <n v="377.95800000000003"/>
    <n v="161.98200000000003"/>
    <n v="7"/>
  </r>
  <r>
    <n v="6802"/>
    <s v="CA-2016-109827"/>
    <x v="591"/>
    <d v="2017-01-01T00:00:00"/>
    <x v="1"/>
    <x v="429"/>
    <x v="429"/>
    <x v="1"/>
    <x v="0"/>
    <x v="42"/>
    <x v="16"/>
    <n v="85023"/>
    <x v="1"/>
    <s v="TEC-AC-10002217"/>
    <x v="2"/>
    <x v="11"/>
    <s v="Imation Clip USB flash drive - 8 GB"/>
    <n v="45.120000000000005"/>
    <n v="3"/>
    <n v="0.2"/>
    <n v="-7.8960000000000008"/>
    <s v="NO"/>
    <n v="27.072000000000003"/>
    <n v="108.28800000000001"/>
    <n v="7"/>
  </r>
  <r>
    <n v="6803"/>
    <s v="CA-2016-109827"/>
    <x v="591"/>
    <d v="2017-01-01T00:00:00"/>
    <x v="1"/>
    <x v="429"/>
    <x v="429"/>
    <x v="1"/>
    <x v="0"/>
    <x v="42"/>
    <x v="16"/>
    <n v="85023"/>
    <x v="1"/>
    <s v="TEC-AC-10004353"/>
    <x v="2"/>
    <x v="11"/>
    <s v="Hypercom P1300 Pinpad"/>
    <n v="100.80000000000001"/>
    <n v="2"/>
    <n v="0.2"/>
    <n v="21.42"/>
    <s v="NO"/>
    <n v="40.320000000000007"/>
    <n v="161.28000000000003"/>
    <n v="7"/>
  </r>
  <r>
    <n v="6804"/>
    <s v="CA-2016-109827"/>
    <x v="591"/>
    <d v="2017-01-01T00:00:00"/>
    <x v="1"/>
    <x v="429"/>
    <x v="429"/>
    <x v="1"/>
    <x v="0"/>
    <x v="42"/>
    <x v="16"/>
    <n v="85023"/>
    <x v="1"/>
    <s v="FUR-CH-10004754"/>
    <x v="0"/>
    <x v="1"/>
    <s v="Global Stack Chair with Arms, Black"/>
    <n v="47.968000000000004"/>
    <n v="2"/>
    <n v="0.2"/>
    <n v="4.1971999999999987"/>
    <s v="NO"/>
    <n v="19.187200000000004"/>
    <n v="76.748800000000003"/>
    <n v="7"/>
  </r>
  <r>
    <n v="6805"/>
    <s v="CA-2014-152233"/>
    <x v="1082"/>
    <d v="2014-10-06T00:00:00"/>
    <x v="2"/>
    <x v="168"/>
    <x v="168"/>
    <x v="0"/>
    <x v="0"/>
    <x v="225"/>
    <x v="1"/>
    <n v="91767"/>
    <x v="1"/>
    <s v="TEC-AC-10002800"/>
    <x v="2"/>
    <x v="11"/>
    <s v="Plantronics Audio 478 Stereo USB Headset"/>
    <n v="99.98"/>
    <n v="2"/>
    <n v="0"/>
    <n v="34.992999999999995"/>
    <s v="NO"/>
    <n v="0"/>
    <n v="199.96"/>
    <n v="1"/>
  </r>
  <r>
    <n v="6806"/>
    <s v="CA-2014-125682"/>
    <x v="754"/>
    <d v="2014-11-25T00:00:00"/>
    <x v="2"/>
    <x v="516"/>
    <x v="516"/>
    <x v="1"/>
    <x v="0"/>
    <x v="118"/>
    <x v="32"/>
    <n v="30318"/>
    <x v="0"/>
    <s v="OFF-PA-10001752"/>
    <x v="1"/>
    <x v="10"/>
    <s v="Hammermill CopyPlus Copy Paper (20Lb. and 84 Bright)"/>
    <n v="9.9600000000000009"/>
    <n v="2"/>
    <n v="0"/>
    <n v="4.8804000000000007"/>
    <s v="NO"/>
    <n v="0"/>
    <n v="19.920000000000002"/>
    <n v="3"/>
  </r>
  <r>
    <n v="6807"/>
    <s v="CA-2017-162880"/>
    <x v="53"/>
    <d v="2017-12-29T00:00:00"/>
    <x v="1"/>
    <x v="241"/>
    <x v="241"/>
    <x v="1"/>
    <x v="0"/>
    <x v="231"/>
    <x v="4"/>
    <n v="98208"/>
    <x v="1"/>
    <s v="OFF-BI-10003314"/>
    <x v="1"/>
    <x v="8"/>
    <s v="Tuff Stuff Recycled Round Ring Binders"/>
    <n v="3.8560000000000003"/>
    <n v="1"/>
    <n v="0.2"/>
    <n v="1.3978000000000002"/>
    <s v="NO"/>
    <n v="0.77120000000000011"/>
    <n v="3.0848000000000004"/>
    <n v="4"/>
  </r>
  <r>
    <n v="6808"/>
    <s v="CA-2015-128125"/>
    <x v="1052"/>
    <d v="2015-04-05T00:00:00"/>
    <x v="1"/>
    <x v="182"/>
    <x v="182"/>
    <x v="1"/>
    <x v="0"/>
    <x v="12"/>
    <x v="5"/>
    <n v="77095"/>
    <x v="2"/>
    <s v="OFF-PA-10000357"/>
    <x v="1"/>
    <x v="10"/>
    <s v="White Dual Perf Computer Printout Paper, 2700 Sheets, 1 Part, Heavyweight, 20 lbs., 14 7/8 x 11"/>
    <n v="98.376000000000005"/>
    <n v="3"/>
    <n v="0.2"/>
    <n v="35.661300000000004"/>
    <s v="NO"/>
    <n v="59.025600000000011"/>
    <n v="236.10240000000005"/>
    <n v="5"/>
  </r>
  <r>
    <n v="6809"/>
    <s v="CA-2015-128125"/>
    <x v="1052"/>
    <d v="2015-04-05T00:00:00"/>
    <x v="1"/>
    <x v="182"/>
    <x v="182"/>
    <x v="1"/>
    <x v="0"/>
    <x v="12"/>
    <x v="5"/>
    <n v="77095"/>
    <x v="2"/>
    <s v="FUR-FU-10001085"/>
    <x v="0"/>
    <x v="5"/>
    <s v="3M Polarizing Light Filter Sleeves"/>
    <n v="22.38"/>
    <n v="3"/>
    <n v="0.6"/>
    <n v="-7.8330000000000055"/>
    <s v="NO"/>
    <n v="40.283999999999999"/>
    <n v="26.856000000000002"/>
    <n v="5"/>
  </r>
  <r>
    <n v="6810"/>
    <s v="CA-2017-156237"/>
    <x v="32"/>
    <d v="2017-09-15T00:00:00"/>
    <x v="2"/>
    <x v="519"/>
    <x v="519"/>
    <x v="0"/>
    <x v="0"/>
    <x v="10"/>
    <x v="9"/>
    <n v="19140"/>
    <x v="3"/>
    <s v="OFF-BI-10000301"/>
    <x v="1"/>
    <x v="8"/>
    <s v="GBC Instant Report Kit"/>
    <n v="3.8820000000000006"/>
    <n v="2"/>
    <n v="0.7"/>
    <n v="-2.5880000000000001"/>
    <s v="NO"/>
    <n v="5.4348000000000001"/>
    <n v="2.329200000000001"/>
    <n v="1"/>
  </r>
  <r>
    <n v="6811"/>
    <s v="CA-2017-156237"/>
    <x v="32"/>
    <d v="2017-09-15T00:00:00"/>
    <x v="2"/>
    <x v="519"/>
    <x v="519"/>
    <x v="0"/>
    <x v="0"/>
    <x v="10"/>
    <x v="9"/>
    <n v="19140"/>
    <x v="3"/>
    <s v="TEC-MA-10002930"/>
    <x v="2"/>
    <x v="15"/>
    <s v="Ricoh - Ink Collector Unit for GX3000 Series Printers"/>
    <n v="12.585000000000003"/>
    <n v="1"/>
    <n v="0.7"/>
    <n v="-18.038499999999996"/>
    <s v="NO"/>
    <n v="8.8095000000000017"/>
    <n v="3.775500000000001"/>
    <n v="1"/>
  </r>
  <r>
    <n v="6812"/>
    <s v="CA-2017-156237"/>
    <x v="32"/>
    <d v="2017-09-15T00:00:00"/>
    <x v="2"/>
    <x v="519"/>
    <x v="519"/>
    <x v="0"/>
    <x v="0"/>
    <x v="10"/>
    <x v="9"/>
    <n v="19140"/>
    <x v="3"/>
    <s v="FUR-CH-10002372"/>
    <x v="0"/>
    <x v="1"/>
    <s v="Office Star - Ergonomically Designed Knee Chair"/>
    <n v="113.372"/>
    <n v="2"/>
    <n v="0.3"/>
    <n v="-29.152799999999992"/>
    <s v="NO"/>
    <n v="68.023200000000003"/>
    <n v="158.7208"/>
    <n v="1"/>
  </r>
  <r>
    <n v="6813"/>
    <s v="CA-2017-156237"/>
    <x v="32"/>
    <d v="2017-09-15T00:00:00"/>
    <x v="2"/>
    <x v="519"/>
    <x v="519"/>
    <x v="0"/>
    <x v="0"/>
    <x v="10"/>
    <x v="9"/>
    <n v="19140"/>
    <x v="3"/>
    <s v="OFF-BI-10003707"/>
    <x v="1"/>
    <x v="8"/>
    <s v="Aluminum Screw Posts"/>
    <n v="18.312000000000001"/>
    <n v="4"/>
    <n v="0.7"/>
    <n v="-12.207999999999995"/>
    <s v="NO"/>
    <n v="51.273600000000002"/>
    <n v="21.974400000000003"/>
    <n v="1"/>
  </r>
  <r>
    <n v="6814"/>
    <s v="CA-2017-156237"/>
    <x v="32"/>
    <d v="2017-09-15T00:00:00"/>
    <x v="2"/>
    <x v="519"/>
    <x v="519"/>
    <x v="0"/>
    <x v="0"/>
    <x v="10"/>
    <x v="9"/>
    <n v="19140"/>
    <x v="3"/>
    <s v="FUR-FU-10001057"/>
    <x v="0"/>
    <x v="5"/>
    <s v="Tensor Track Tree Floor Lamp"/>
    <n v="127.93599999999999"/>
    <n v="8"/>
    <n v="0.2"/>
    <n v="4.7975999999999992"/>
    <s v="NO"/>
    <n v="204.69759999999999"/>
    <n v="818.79039999999998"/>
    <n v="1"/>
  </r>
  <r>
    <n v="6815"/>
    <s v="CA-2017-156237"/>
    <x v="32"/>
    <d v="2017-09-15T00:00:00"/>
    <x v="2"/>
    <x v="519"/>
    <x v="519"/>
    <x v="0"/>
    <x v="0"/>
    <x v="10"/>
    <x v="9"/>
    <n v="19140"/>
    <x v="3"/>
    <s v="TEC-MA-10001681"/>
    <x v="2"/>
    <x v="15"/>
    <s v="Lexmark MarkNet N8150 Wireless Print Server"/>
    <n v="241.17000000000002"/>
    <n v="2"/>
    <n v="0.7"/>
    <n v="-168.8189999999999"/>
    <s v="NO"/>
    <n v="337.63799999999998"/>
    <n v="144.70200000000006"/>
    <n v="1"/>
  </r>
  <r>
    <n v="6816"/>
    <s v="CA-2014-144414"/>
    <x v="1103"/>
    <d v="2014-06-21T00:00:00"/>
    <x v="1"/>
    <x v="485"/>
    <x v="485"/>
    <x v="0"/>
    <x v="0"/>
    <x v="4"/>
    <x v="4"/>
    <n v="98105"/>
    <x v="1"/>
    <s v="FUR-FU-10003981"/>
    <x v="0"/>
    <x v="5"/>
    <s v="Eldon Wave Desk Accessories"/>
    <n v="6.24"/>
    <n v="3"/>
    <n v="0"/>
    <n v="2.6208000000000005"/>
    <s v="NO"/>
    <n v="0"/>
    <n v="18.72"/>
    <n v="4"/>
  </r>
  <r>
    <n v="6817"/>
    <s v="CA-2014-144414"/>
    <x v="1103"/>
    <d v="2014-06-21T00:00:00"/>
    <x v="1"/>
    <x v="485"/>
    <x v="485"/>
    <x v="0"/>
    <x v="0"/>
    <x v="4"/>
    <x v="4"/>
    <n v="98105"/>
    <x v="1"/>
    <s v="OFF-FA-10000624"/>
    <x v="1"/>
    <x v="13"/>
    <s v="OIC Binder Clips"/>
    <n v="17.899999999999999"/>
    <n v="5"/>
    <n v="0"/>
    <n v="8.9499999999999993"/>
    <s v="NO"/>
    <n v="0"/>
    <n v="89.5"/>
    <n v="4"/>
  </r>
  <r>
    <n v="6818"/>
    <s v="CA-2014-144414"/>
    <x v="1103"/>
    <d v="2014-06-21T00:00:00"/>
    <x v="1"/>
    <x v="485"/>
    <x v="485"/>
    <x v="0"/>
    <x v="0"/>
    <x v="4"/>
    <x v="4"/>
    <n v="98105"/>
    <x v="1"/>
    <s v="OFF-BI-10004995"/>
    <x v="1"/>
    <x v="8"/>
    <s v="GBC DocuBind P400 Electric Binding System"/>
    <n v="3266.3760000000002"/>
    <n v="3"/>
    <n v="0.2"/>
    <n v="1061.5721999999998"/>
    <s v="NO"/>
    <n v="1959.8256000000001"/>
    <n v="7839.3024000000005"/>
    <n v="4"/>
  </r>
  <r>
    <n v="6819"/>
    <s v="CA-2017-163860"/>
    <x v="116"/>
    <d v="2018-01-01T00:00:00"/>
    <x v="1"/>
    <x v="628"/>
    <x v="628"/>
    <x v="1"/>
    <x v="0"/>
    <x v="97"/>
    <x v="10"/>
    <n v="61604"/>
    <x v="2"/>
    <s v="OFF-BI-10003784"/>
    <x v="1"/>
    <x v="8"/>
    <s v="Computer Printout Index Tabs"/>
    <n v="1.6799999999999995"/>
    <n v="5"/>
    <n v="0.8"/>
    <n v="-2.6880000000000015"/>
    <s v="NO"/>
    <n v="6.719999999999998"/>
    <n v="1.6799999999999988"/>
    <n v="4"/>
  </r>
  <r>
    <n v="6820"/>
    <s v="CA-2017-163860"/>
    <x v="116"/>
    <d v="2018-01-01T00:00:00"/>
    <x v="1"/>
    <x v="628"/>
    <x v="628"/>
    <x v="1"/>
    <x v="0"/>
    <x v="97"/>
    <x v="10"/>
    <n v="61604"/>
    <x v="2"/>
    <s v="FUR-FU-10004586"/>
    <x v="0"/>
    <x v="5"/>
    <s v="G.E. Longer-Life Indoor Recessed Floodlight Bulbs"/>
    <n v="7.968"/>
    <n v="3"/>
    <n v="0.6"/>
    <n v="-2.3903999999999996"/>
    <s v="NO"/>
    <n v="14.3424"/>
    <n v="9.5616000000000003"/>
    <n v="4"/>
  </r>
  <r>
    <n v="6821"/>
    <s v="CA-2017-163860"/>
    <x v="116"/>
    <d v="2018-01-01T00:00:00"/>
    <x v="1"/>
    <x v="628"/>
    <x v="628"/>
    <x v="1"/>
    <x v="0"/>
    <x v="97"/>
    <x v="10"/>
    <n v="61604"/>
    <x v="2"/>
    <s v="FUR-CH-10004698"/>
    <x v="0"/>
    <x v="1"/>
    <s v="Padded Folding Chairs, Black, 4/Carton"/>
    <n v="113.372"/>
    <n v="2"/>
    <n v="0.3"/>
    <n v="-3.2391999999999896"/>
    <s v="NO"/>
    <n v="68.023200000000003"/>
    <n v="158.7208"/>
    <n v="4"/>
  </r>
  <r>
    <n v="6822"/>
    <s v="CA-2017-163860"/>
    <x v="116"/>
    <d v="2018-01-01T00:00:00"/>
    <x v="1"/>
    <x v="628"/>
    <x v="628"/>
    <x v="1"/>
    <x v="0"/>
    <x v="97"/>
    <x v="10"/>
    <n v="61604"/>
    <x v="2"/>
    <s v="FUR-FU-10001935"/>
    <x v="0"/>
    <x v="5"/>
    <s v="3M Hangers With Command Adhesive"/>
    <n v="2.9600000000000004"/>
    <n v="2"/>
    <n v="0.6"/>
    <n v="-1.4059999999999997"/>
    <s v="NO"/>
    <n v="3.5520000000000005"/>
    <n v="2.3680000000000003"/>
    <n v="4"/>
  </r>
  <r>
    <n v="6823"/>
    <s v="US-2017-115609"/>
    <x v="808"/>
    <d v="2017-11-07T00:00:00"/>
    <x v="1"/>
    <x v="473"/>
    <x v="473"/>
    <x v="0"/>
    <x v="0"/>
    <x v="1"/>
    <x v="1"/>
    <n v="90036"/>
    <x v="1"/>
    <s v="OFF-AP-10003040"/>
    <x v="1"/>
    <x v="9"/>
    <s v="Fellowes 8 Outlet Superior Workstation Surge Protector w/o Phone/Fax/Modem Protection"/>
    <n v="168.1"/>
    <n v="5"/>
    <n v="0"/>
    <n v="43.705999999999996"/>
    <s v="NO"/>
    <n v="0"/>
    <n v="840.5"/>
    <n v="5"/>
  </r>
  <r>
    <n v="6824"/>
    <s v="CA-2015-154291"/>
    <x v="395"/>
    <d v="2015-07-29T00:00:00"/>
    <x v="1"/>
    <x v="453"/>
    <x v="453"/>
    <x v="1"/>
    <x v="0"/>
    <x v="122"/>
    <x v="19"/>
    <n v="36116"/>
    <x v="0"/>
    <s v="OFF-EN-10001335"/>
    <x v="1"/>
    <x v="12"/>
    <s v="White Business Envelopes with Contemporary Seam, Recycled White Business Envelopes"/>
    <n v="98.46"/>
    <n v="9"/>
    <n v="0"/>
    <n v="49.23"/>
    <s v="NO"/>
    <n v="0"/>
    <n v="886.14"/>
    <n v="4"/>
  </r>
  <r>
    <n v="6825"/>
    <s v="CA-2015-154291"/>
    <x v="395"/>
    <d v="2015-07-29T00:00:00"/>
    <x v="1"/>
    <x v="453"/>
    <x v="453"/>
    <x v="1"/>
    <x v="0"/>
    <x v="122"/>
    <x v="19"/>
    <n v="36116"/>
    <x v="0"/>
    <s v="FUR-TA-10002041"/>
    <x v="0"/>
    <x v="3"/>
    <s v="Bevis Round Conference Table Top, X-Base"/>
    <n v="358.58"/>
    <n v="2"/>
    <n v="0"/>
    <n v="39.44380000000001"/>
    <s v="NO"/>
    <n v="0"/>
    <n v="717.16"/>
    <n v="4"/>
  </r>
  <r>
    <n v="6826"/>
    <s v="CA-2016-118689"/>
    <x v="824"/>
    <d v="2016-10-09T00:00:00"/>
    <x v="1"/>
    <x v="568"/>
    <x v="568"/>
    <x v="1"/>
    <x v="0"/>
    <x v="240"/>
    <x v="14"/>
    <n v="47905"/>
    <x v="2"/>
    <s v="OFF-ST-10001558"/>
    <x v="1"/>
    <x v="4"/>
    <s v="Acco Perma 4000 Stacking Storage Drawers"/>
    <n v="32.479999999999997"/>
    <n v="2"/>
    <n v="0"/>
    <n v="4.8719999999999999"/>
    <s v="NO"/>
    <n v="0"/>
    <n v="64.959999999999994"/>
    <n v="7"/>
  </r>
  <r>
    <n v="6827"/>
    <s v="CA-2016-118689"/>
    <x v="824"/>
    <d v="2016-10-09T00:00:00"/>
    <x v="1"/>
    <x v="568"/>
    <x v="568"/>
    <x v="1"/>
    <x v="0"/>
    <x v="240"/>
    <x v="14"/>
    <n v="47905"/>
    <x v="2"/>
    <s v="TEC-CO-10004722"/>
    <x v="2"/>
    <x v="16"/>
    <s v="Canon imageCLASS 2200 Advanced Copier"/>
    <n v="17499.949999999997"/>
    <n v="5"/>
    <n v="0"/>
    <n v="8399.9759999999987"/>
    <s v="NO"/>
    <n v="0"/>
    <n v="87499.749999999985"/>
    <n v="7"/>
  </r>
  <r>
    <n v="6828"/>
    <s v="CA-2016-118689"/>
    <x v="824"/>
    <d v="2016-10-09T00:00:00"/>
    <x v="1"/>
    <x v="568"/>
    <x v="568"/>
    <x v="1"/>
    <x v="0"/>
    <x v="240"/>
    <x v="14"/>
    <n v="47905"/>
    <x v="2"/>
    <s v="OFF-BI-10004600"/>
    <x v="1"/>
    <x v="8"/>
    <s v="Ibico Ibimaster 300 Manual Binding System"/>
    <n v="735.98"/>
    <n v="2"/>
    <n v="0"/>
    <n v="331.19099999999997"/>
    <s v="NO"/>
    <n v="0"/>
    <n v="1471.96"/>
    <n v="7"/>
  </r>
  <r>
    <n v="6829"/>
    <s v="CA-2016-118689"/>
    <x v="824"/>
    <d v="2016-10-09T00:00:00"/>
    <x v="1"/>
    <x v="568"/>
    <x v="568"/>
    <x v="1"/>
    <x v="0"/>
    <x v="240"/>
    <x v="14"/>
    <n v="47905"/>
    <x v="2"/>
    <s v="OFF-BI-10003712"/>
    <x v="1"/>
    <x v="8"/>
    <s v="Acco Pressboard Covers with Storage Hooks, 14 7/8&quot; x 11&quot;, Light Blue"/>
    <n v="34.370000000000005"/>
    <n v="7"/>
    <n v="0"/>
    <n v="16.8413"/>
    <s v="NO"/>
    <n v="0"/>
    <n v="240.59000000000003"/>
    <n v="7"/>
  </r>
  <r>
    <n v="6830"/>
    <s v="CA-2016-118689"/>
    <x v="824"/>
    <d v="2016-10-09T00:00:00"/>
    <x v="1"/>
    <x v="568"/>
    <x v="568"/>
    <x v="1"/>
    <x v="0"/>
    <x v="240"/>
    <x v="14"/>
    <n v="47905"/>
    <x v="2"/>
    <s v="OFF-AR-10001958"/>
    <x v="1"/>
    <x v="6"/>
    <s v="Stanley Bostitch Contemporary Electric Pencil Sharpeners"/>
    <n v="33.96"/>
    <n v="2"/>
    <n v="0"/>
    <n v="9.5088000000000008"/>
    <s v="NO"/>
    <n v="0"/>
    <n v="67.92"/>
    <n v="7"/>
  </r>
  <r>
    <n v="6831"/>
    <s v="CA-2016-140438"/>
    <x v="435"/>
    <d v="2016-12-27T00:00:00"/>
    <x v="0"/>
    <x v="463"/>
    <x v="463"/>
    <x v="1"/>
    <x v="0"/>
    <x v="20"/>
    <x v="15"/>
    <n v="10009"/>
    <x v="3"/>
    <s v="TEC-PH-10001750"/>
    <x v="2"/>
    <x v="7"/>
    <s v="Samsung Rugby III"/>
    <n v="197.96999999999997"/>
    <n v="3"/>
    <n v="0"/>
    <n v="53.451900000000009"/>
    <s v="NO"/>
    <n v="0"/>
    <n v="593.90999999999985"/>
    <n v="3"/>
  </r>
  <r>
    <n v="6832"/>
    <s v="US-2017-123204"/>
    <x v="246"/>
    <d v="2017-07-27T00:00:00"/>
    <x v="1"/>
    <x v="750"/>
    <x v="750"/>
    <x v="0"/>
    <x v="0"/>
    <x v="20"/>
    <x v="15"/>
    <n v="10024"/>
    <x v="3"/>
    <s v="OFF-AP-10002287"/>
    <x v="1"/>
    <x v="9"/>
    <s v="Eureka Sanitaire  Multi-Pro Heavy-Duty Upright, Disposable Bags"/>
    <n v="17.48"/>
    <n v="4"/>
    <n v="0"/>
    <n v="4.5448000000000004"/>
    <s v="NO"/>
    <n v="0"/>
    <n v="69.92"/>
    <n v="6"/>
  </r>
  <r>
    <n v="6833"/>
    <s v="CA-2015-112522"/>
    <x v="998"/>
    <d v="2015-10-17T00:00:00"/>
    <x v="1"/>
    <x v="273"/>
    <x v="273"/>
    <x v="0"/>
    <x v="0"/>
    <x v="22"/>
    <x v="10"/>
    <n v="60610"/>
    <x v="2"/>
    <s v="OFF-AR-10003183"/>
    <x v="1"/>
    <x v="6"/>
    <s v="Avery Fluorescent Highlighter Four-Color Set"/>
    <n v="8.016"/>
    <n v="3"/>
    <n v="0.2"/>
    <n v="1.0019999999999993"/>
    <s v="NO"/>
    <n v="4.8096000000000005"/>
    <n v="19.238400000000002"/>
    <n v="7"/>
  </r>
  <r>
    <n v="6834"/>
    <s v="CA-2016-153101"/>
    <x v="162"/>
    <d v="2016-09-08T00:00:00"/>
    <x v="3"/>
    <x v="307"/>
    <x v="307"/>
    <x v="0"/>
    <x v="0"/>
    <x v="157"/>
    <x v="1"/>
    <n v="92704"/>
    <x v="1"/>
    <s v="FUR-TA-10003008"/>
    <x v="0"/>
    <x v="3"/>
    <s v="Lesro Round Back Collection Coffee Table, End Table"/>
    <n v="146.04000000000002"/>
    <n v="1"/>
    <n v="0.2"/>
    <n v="-12.778499999999994"/>
    <s v="NO"/>
    <n v="29.208000000000006"/>
    <n v="116.83200000000002"/>
    <n v="0"/>
  </r>
  <r>
    <n v="6835"/>
    <s v="CA-2016-142615"/>
    <x v="73"/>
    <d v="2016-11-24T00:00:00"/>
    <x v="1"/>
    <x v="606"/>
    <x v="606"/>
    <x v="1"/>
    <x v="0"/>
    <x v="484"/>
    <x v="1"/>
    <n v="90640"/>
    <x v="1"/>
    <s v="TEC-AC-10004803"/>
    <x v="2"/>
    <x v="11"/>
    <s v="Sony Micro Vault Click 4 GB USB 2.0 Flash Drive"/>
    <n v="27.88"/>
    <n v="2"/>
    <n v="0"/>
    <n v="3.9032000000000018"/>
    <s v="NO"/>
    <n v="0"/>
    <n v="55.76"/>
    <n v="4"/>
  </r>
  <r>
    <n v="6836"/>
    <s v="CA-2017-142643"/>
    <x v="453"/>
    <d v="2017-10-20T00:00:00"/>
    <x v="1"/>
    <x v="393"/>
    <x v="393"/>
    <x v="1"/>
    <x v="0"/>
    <x v="302"/>
    <x v="1"/>
    <n v="91360"/>
    <x v="1"/>
    <s v="OFF-LA-10003510"/>
    <x v="1"/>
    <x v="2"/>
    <s v="Avery 4027 File Folder Labels for Dot Matrix Printers, 5000 Labels per Box, White"/>
    <n v="152.65"/>
    <n v="5"/>
    <n v="0"/>
    <n v="70.219000000000008"/>
    <s v="NO"/>
    <n v="0"/>
    <n v="763.25"/>
    <n v="5"/>
  </r>
  <r>
    <n v="6837"/>
    <s v="CA-2017-142643"/>
    <x v="453"/>
    <d v="2017-10-20T00:00:00"/>
    <x v="1"/>
    <x v="393"/>
    <x v="393"/>
    <x v="1"/>
    <x v="0"/>
    <x v="302"/>
    <x v="1"/>
    <n v="91360"/>
    <x v="1"/>
    <s v="FUR-FU-10000087"/>
    <x v="0"/>
    <x v="5"/>
    <s v="Executive Impressions 14&quot; Two-Color Numerals Wall Clock"/>
    <n v="22.72"/>
    <n v="1"/>
    <n v="0"/>
    <n v="9.3152000000000008"/>
    <s v="NO"/>
    <n v="0"/>
    <n v="22.72"/>
    <n v="5"/>
  </r>
  <r>
    <n v="6838"/>
    <s v="CA-2015-116260"/>
    <x v="380"/>
    <d v="2015-07-12T00:00:00"/>
    <x v="1"/>
    <x v="541"/>
    <x v="541"/>
    <x v="1"/>
    <x v="0"/>
    <x v="219"/>
    <x v="30"/>
    <n v="8360"/>
    <x v="3"/>
    <s v="OFF-AR-10003732"/>
    <x v="1"/>
    <x v="6"/>
    <s v="Newell 333"/>
    <n v="11.12"/>
    <n v="4"/>
    <n v="0"/>
    <n v="2.8911999999999995"/>
    <s v="NO"/>
    <n v="0"/>
    <n v="44.48"/>
    <n v="6"/>
  </r>
  <r>
    <n v="6839"/>
    <s v="CA-2017-107517"/>
    <x v="1119"/>
    <d v="2017-02-09T00:00:00"/>
    <x v="1"/>
    <x v="712"/>
    <x v="712"/>
    <x v="1"/>
    <x v="0"/>
    <x v="170"/>
    <x v="1"/>
    <n v="90503"/>
    <x v="1"/>
    <s v="OFF-AP-10000275"/>
    <x v="1"/>
    <x v="9"/>
    <s v="Sanyo Counter Height Refrigerator with Crisper, 3.6 Cubic Foot, Stainless Steel/Black"/>
    <n v="1640.6999999999998"/>
    <n v="5"/>
    <n v="0"/>
    <n v="459.39599999999996"/>
    <s v="NO"/>
    <n v="0"/>
    <n v="8203.5"/>
    <n v="4"/>
  </r>
  <r>
    <n v="6840"/>
    <s v="CA-2017-107517"/>
    <x v="1119"/>
    <d v="2017-02-09T00:00:00"/>
    <x v="1"/>
    <x v="712"/>
    <x v="712"/>
    <x v="1"/>
    <x v="0"/>
    <x v="170"/>
    <x v="1"/>
    <n v="90503"/>
    <x v="1"/>
    <s v="TEC-PH-10003505"/>
    <x v="2"/>
    <x v="7"/>
    <s v="Geemarc AmpliPOWER60"/>
    <n v="371.2"/>
    <n v="5"/>
    <n v="0.2"/>
    <n v="41.759999999999948"/>
    <s v="NO"/>
    <n v="371.20000000000005"/>
    <n v="1484.8"/>
    <n v="4"/>
  </r>
  <r>
    <n v="6841"/>
    <s v="CA-2015-166338"/>
    <x v="401"/>
    <d v="2015-12-07T00:00:00"/>
    <x v="2"/>
    <x v="486"/>
    <x v="486"/>
    <x v="2"/>
    <x v="0"/>
    <x v="21"/>
    <x v="24"/>
    <n v="45373"/>
    <x v="3"/>
    <s v="OFF-BI-10002852"/>
    <x v="1"/>
    <x v="8"/>
    <s v="Ibico Standard Transparent Covers"/>
    <n v="14.832000000000003"/>
    <n v="3"/>
    <n v="0.7"/>
    <n v="-10.382399999999997"/>
    <s v="NO"/>
    <n v="31.147200000000005"/>
    <n v="13.348800000000004"/>
    <n v="1"/>
  </r>
  <r>
    <n v="6842"/>
    <s v="CA-2016-123946"/>
    <x v="126"/>
    <d v="2016-09-17T00:00:00"/>
    <x v="1"/>
    <x v="295"/>
    <x v="295"/>
    <x v="1"/>
    <x v="0"/>
    <x v="24"/>
    <x v="17"/>
    <n v="22153"/>
    <x v="0"/>
    <s v="TEC-AC-10004877"/>
    <x v="2"/>
    <x v="11"/>
    <s v="Imation 30456 USB Flash Drive 8GB"/>
    <n v="20.700000000000003"/>
    <n v="3"/>
    <n v="0"/>
    <n v="1.6559999999999988"/>
    <s v="NO"/>
    <n v="0"/>
    <n v="62.100000000000009"/>
    <n v="5"/>
  </r>
  <r>
    <n v="6843"/>
    <s v="CA-2016-123946"/>
    <x v="126"/>
    <d v="2016-09-17T00:00:00"/>
    <x v="1"/>
    <x v="295"/>
    <x v="295"/>
    <x v="1"/>
    <x v="0"/>
    <x v="24"/>
    <x v="17"/>
    <n v="22153"/>
    <x v="0"/>
    <s v="OFF-FA-10002975"/>
    <x v="1"/>
    <x v="13"/>
    <s v="Staples"/>
    <n v="11.34"/>
    <n v="3"/>
    <n v="0"/>
    <n v="5.2164000000000001"/>
    <s v="NO"/>
    <n v="0"/>
    <n v="34.019999999999996"/>
    <n v="5"/>
  </r>
  <r>
    <n v="6844"/>
    <s v="CA-2016-123946"/>
    <x v="126"/>
    <d v="2016-09-17T00:00:00"/>
    <x v="1"/>
    <x v="295"/>
    <x v="295"/>
    <x v="1"/>
    <x v="0"/>
    <x v="24"/>
    <x v="17"/>
    <n v="22153"/>
    <x v="0"/>
    <s v="OFF-ST-10000419"/>
    <x v="1"/>
    <x v="4"/>
    <s v="Rogers Jumbo File, Granite"/>
    <n v="67.900000000000006"/>
    <n v="5"/>
    <n v="0"/>
    <n v="0.67899999999999849"/>
    <s v="NO"/>
    <n v="0"/>
    <n v="339.5"/>
    <n v="5"/>
  </r>
  <r>
    <n v="6845"/>
    <s v="CA-2016-123946"/>
    <x v="126"/>
    <d v="2016-09-17T00:00:00"/>
    <x v="1"/>
    <x v="295"/>
    <x v="295"/>
    <x v="1"/>
    <x v="0"/>
    <x v="24"/>
    <x v="17"/>
    <n v="22153"/>
    <x v="0"/>
    <s v="FUR-CH-10002073"/>
    <x v="0"/>
    <x v="1"/>
    <s v="Hon Olson Stacker Chairs"/>
    <n v="1059.1199999999999"/>
    <n v="4"/>
    <n v="0"/>
    <n v="307.14479999999992"/>
    <s v="NO"/>
    <n v="0"/>
    <n v="4236.4799999999996"/>
    <n v="5"/>
  </r>
  <r>
    <n v="6846"/>
    <s v="CA-2014-147543"/>
    <x v="522"/>
    <d v="2014-07-12T00:00:00"/>
    <x v="1"/>
    <x v="604"/>
    <x v="604"/>
    <x v="2"/>
    <x v="0"/>
    <x v="485"/>
    <x v="1"/>
    <n v="92020"/>
    <x v="1"/>
    <s v="FUR-CH-10000155"/>
    <x v="0"/>
    <x v="1"/>
    <s v="Global Comet Stacking Armless Chair"/>
    <n v="478.48"/>
    <n v="2"/>
    <n v="0.2"/>
    <n v="47.848000000000013"/>
    <s v="NO"/>
    <n v="191.39200000000002"/>
    <n v="765.56799999999998"/>
    <n v="6"/>
  </r>
  <r>
    <n v="6847"/>
    <s v="US-2016-159093"/>
    <x v="195"/>
    <d v="2016-05-14T00:00:00"/>
    <x v="1"/>
    <x v="602"/>
    <x v="602"/>
    <x v="1"/>
    <x v="0"/>
    <x v="1"/>
    <x v="1"/>
    <n v="90036"/>
    <x v="1"/>
    <s v="OFF-PA-10001260"/>
    <x v="1"/>
    <x v="10"/>
    <s v="TOPS Money Receipt Book, Consecutively Numbered in Red,"/>
    <n v="32.04"/>
    <n v="4"/>
    <n v="0"/>
    <n v="14.417999999999999"/>
    <s v="NO"/>
    <n v="0"/>
    <n v="128.16"/>
    <n v="5"/>
  </r>
  <r>
    <n v="6848"/>
    <s v="CA-2016-162110"/>
    <x v="427"/>
    <d v="2016-07-22T00:00:00"/>
    <x v="1"/>
    <x v="73"/>
    <x v="73"/>
    <x v="0"/>
    <x v="0"/>
    <x v="42"/>
    <x v="16"/>
    <n v="85023"/>
    <x v="1"/>
    <s v="TEC-PH-10001924"/>
    <x v="2"/>
    <x v="7"/>
    <s v="iHome FM Clock Radio with Lightning Dock"/>
    <n v="55.991999999999997"/>
    <n v="1"/>
    <n v="0.2"/>
    <n v="3.4995000000000029"/>
    <s v="NO"/>
    <n v="11.198399999999999"/>
    <n v="44.793599999999998"/>
    <n v="4"/>
  </r>
  <r>
    <n v="6849"/>
    <s v="US-2016-163461"/>
    <x v="1133"/>
    <d v="2016-06-21T00:00:00"/>
    <x v="2"/>
    <x v="590"/>
    <x v="590"/>
    <x v="0"/>
    <x v="0"/>
    <x v="436"/>
    <x v="10"/>
    <n v="60423"/>
    <x v="2"/>
    <s v="OFF-PA-10003134"/>
    <x v="1"/>
    <x v="10"/>
    <s v="Xerox 1937"/>
    <n v="76.864000000000004"/>
    <n v="2"/>
    <n v="0.2"/>
    <n v="26.902399999999993"/>
    <s v="NO"/>
    <n v="30.745600000000003"/>
    <n v="122.98240000000001"/>
    <n v="3"/>
  </r>
  <r>
    <n v="6850"/>
    <s v="CA-2014-101462"/>
    <x v="1017"/>
    <d v="2014-04-25T00:00:00"/>
    <x v="1"/>
    <x v="546"/>
    <x v="546"/>
    <x v="0"/>
    <x v="0"/>
    <x v="1"/>
    <x v="1"/>
    <n v="90045"/>
    <x v="1"/>
    <s v="FUR-FU-10000409"/>
    <x v="0"/>
    <x v="5"/>
    <s v="GE 4 Foot Flourescent Tube, 40 Watt"/>
    <n v="59.92"/>
    <n v="4"/>
    <n v="0"/>
    <n v="27.563200000000002"/>
    <s v="NO"/>
    <n v="0"/>
    <n v="239.68"/>
    <n v="5"/>
  </r>
  <r>
    <n v="6851"/>
    <s v="US-2016-100461"/>
    <x v="1134"/>
    <d v="2016-01-12T00:00:00"/>
    <x v="1"/>
    <x v="705"/>
    <x v="705"/>
    <x v="1"/>
    <x v="0"/>
    <x v="47"/>
    <x v="6"/>
    <n v="53132"/>
    <x v="2"/>
    <s v="FUR-BO-10002545"/>
    <x v="0"/>
    <x v="0"/>
    <s v="Atlantic Metals Mobile 3-Shelf Bookcases, Custom Colors"/>
    <n v="1565.88"/>
    <n v="6"/>
    <n v="0"/>
    <n v="407.12880000000007"/>
    <s v="NO"/>
    <n v="0"/>
    <n v="9395.2800000000007"/>
    <n v="4"/>
  </r>
  <r>
    <n v="6852"/>
    <s v="US-2016-100461"/>
    <x v="1134"/>
    <d v="2016-01-12T00:00:00"/>
    <x v="1"/>
    <x v="705"/>
    <x v="705"/>
    <x v="1"/>
    <x v="0"/>
    <x v="47"/>
    <x v="6"/>
    <n v="53132"/>
    <x v="2"/>
    <s v="OFF-BI-10001460"/>
    <x v="1"/>
    <x v="8"/>
    <s v="Plastic Binding Combs"/>
    <n v="106.05"/>
    <n v="7"/>
    <n v="0"/>
    <n v="49.843499999999999"/>
    <s v="NO"/>
    <n v="0"/>
    <n v="742.35"/>
    <n v="4"/>
  </r>
  <r>
    <n v="6853"/>
    <s v="US-2017-162670"/>
    <x v="331"/>
    <d v="2017-12-28T00:00:00"/>
    <x v="0"/>
    <x v="751"/>
    <x v="751"/>
    <x v="1"/>
    <x v="0"/>
    <x v="290"/>
    <x v="36"/>
    <n v="72209"/>
    <x v="0"/>
    <s v="OFF-ST-10001328"/>
    <x v="1"/>
    <x v="4"/>
    <s v="Personal Filing Tote with Lid, Black/Gray"/>
    <n v="62.04"/>
    <n v="4"/>
    <n v="0"/>
    <n v="17.371200000000002"/>
    <s v="NO"/>
    <n v="0"/>
    <n v="248.16"/>
    <n v="5"/>
  </r>
  <r>
    <n v="6854"/>
    <s v="US-2017-162670"/>
    <x v="331"/>
    <d v="2017-12-28T00:00:00"/>
    <x v="0"/>
    <x v="751"/>
    <x v="751"/>
    <x v="1"/>
    <x v="0"/>
    <x v="290"/>
    <x v="36"/>
    <n v="72209"/>
    <x v="0"/>
    <s v="TEC-PH-10003601"/>
    <x v="2"/>
    <x v="7"/>
    <s v="Ativa D5772 2-Line 5.8GHz Digital Expandable Corded/Cordless Phone System with Answering &amp; Caller ID/Call Waiting, Black/Silver"/>
    <n v="494.97"/>
    <n v="3"/>
    <n v="0"/>
    <n v="148.49099999999996"/>
    <s v="NO"/>
    <n v="0"/>
    <n v="1484.91"/>
    <n v="5"/>
  </r>
  <r>
    <n v="6855"/>
    <s v="US-2017-162670"/>
    <x v="331"/>
    <d v="2017-12-28T00:00:00"/>
    <x v="0"/>
    <x v="751"/>
    <x v="751"/>
    <x v="1"/>
    <x v="0"/>
    <x v="290"/>
    <x v="36"/>
    <n v="72209"/>
    <x v="0"/>
    <s v="OFF-ST-10001522"/>
    <x v="1"/>
    <x v="4"/>
    <s v="Gould Plastics 18-Pocket Panel Bin, 34w x 5-1/4d x 20-1/2h"/>
    <n v="367.96"/>
    <n v="4"/>
    <n v="0"/>
    <n v="14.718399999999974"/>
    <s v="NO"/>
    <n v="0"/>
    <n v="1471.84"/>
    <n v="5"/>
  </r>
  <r>
    <n v="6856"/>
    <s v="US-2017-162670"/>
    <x v="331"/>
    <d v="2017-12-28T00:00:00"/>
    <x v="0"/>
    <x v="751"/>
    <x v="751"/>
    <x v="1"/>
    <x v="0"/>
    <x v="290"/>
    <x v="36"/>
    <n v="72209"/>
    <x v="0"/>
    <s v="OFF-PA-10001994"/>
    <x v="1"/>
    <x v="10"/>
    <s v="Ink Jet Note and Greeting Cards, 8-1/2&quot; x 5-1/2&quot; Card Size"/>
    <n v="44.96"/>
    <n v="2"/>
    <n v="0"/>
    <n v="20.6816"/>
    <s v="NO"/>
    <n v="0"/>
    <n v="89.92"/>
    <n v="5"/>
  </r>
  <r>
    <n v="6857"/>
    <s v="US-2017-162670"/>
    <x v="331"/>
    <d v="2017-12-28T00:00:00"/>
    <x v="0"/>
    <x v="751"/>
    <x v="751"/>
    <x v="1"/>
    <x v="0"/>
    <x v="290"/>
    <x v="36"/>
    <n v="72209"/>
    <x v="0"/>
    <s v="OFF-EN-10001453"/>
    <x v="1"/>
    <x v="12"/>
    <s v="Tyvek Interoffice Envelopes, 9 1/2&quot; x 12 1/2&quot;, 100/Box"/>
    <n v="182.94"/>
    <n v="3"/>
    <n v="0"/>
    <n v="85.981799999999993"/>
    <s v="NO"/>
    <n v="0"/>
    <n v="548.81999999999994"/>
    <n v="5"/>
  </r>
  <r>
    <n v="6858"/>
    <s v="CA-2017-128965"/>
    <x v="827"/>
    <d v="2017-04-22T00:00:00"/>
    <x v="1"/>
    <x v="519"/>
    <x v="519"/>
    <x v="0"/>
    <x v="0"/>
    <x v="1"/>
    <x v="1"/>
    <n v="90008"/>
    <x v="1"/>
    <s v="OFF-PA-10004911"/>
    <x v="1"/>
    <x v="10"/>
    <s v="Rediform S.O.S. 1-Up Phone Message Bk, 4-1/4x3-1/16 Bk, 1 Form/Pg, 40 Messages/Bk, 3/Pk"/>
    <n v="28.14"/>
    <n v="3"/>
    <n v="0"/>
    <n v="13.507200000000001"/>
    <s v="Yes"/>
    <n v="0"/>
    <n v="84.42"/>
    <n v="5"/>
  </r>
  <r>
    <n v="6859"/>
    <s v="CA-2017-128965"/>
    <x v="827"/>
    <d v="2017-04-22T00:00:00"/>
    <x v="1"/>
    <x v="519"/>
    <x v="519"/>
    <x v="0"/>
    <x v="0"/>
    <x v="1"/>
    <x v="1"/>
    <n v="90008"/>
    <x v="1"/>
    <s v="OFF-LA-10001404"/>
    <x v="1"/>
    <x v="2"/>
    <s v="Avery 517"/>
    <n v="7.38"/>
    <n v="2"/>
    <n v="0"/>
    <n v="3.4685999999999999"/>
    <s v="Yes"/>
    <n v="0"/>
    <n v="14.76"/>
    <n v="5"/>
  </r>
  <r>
    <n v="6860"/>
    <s v="CA-2017-128965"/>
    <x v="827"/>
    <d v="2017-04-22T00:00:00"/>
    <x v="1"/>
    <x v="519"/>
    <x v="519"/>
    <x v="0"/>
    <x v="0"/>
    <x v="1"/>
    <x v="1"/>
    <n v="90008"/>
    <x v="1"/>
    <s v="OFF-FA-10001561"/>
    <x v="1"/>
    <x v="13"/>
    <s v="Stockwell Push Pins"/>
    <n v="10.9"/>
    <n v="5"/>
    <n v="0"/>
    <n v="3.5970000000000004"/>
    <s v="Yes"/>
    <n v="0"/>
    <n v="54.5"/>
    <n v="5"/>
  </r>
  <r>
    <n v="6861"/>
    <s v="CA-2017-128965"/>
    <x v="827"/>
    <d v="2017-04-22T00:00:00"/>
    <x v="1"/>
    <x v="519"/>
    <x v="519"/>
    <x v="0"/>
    <x v="0"/>
    <x v="1"/>
    <x v="1"/>
    <n v="90008"/>
    <x v="1"/>
    <s v="TEC-AC-10001383"/>
    <x v="2"/>
    <x v="11"/>
    <s v="Logitech Wireless Touch Keyboard K400"/>
    <n v="274.89"/>
    <n v="11"/>
    <n v="0"/>
    <n v="46.731299999999962"/>
    <s v="Yes"/>
    <n v="0"/>
    <n v="3023.79"/>
    <n v="5"/>
  </r>
  <r>
    <n v="6862"/>
    <s v="CA-2017-128965"/>
    <x v="827"/>
    <d v="2017-04-22T00:00:00"/>
    <x v="1"/>
    <x v="519"/>
    <x v="519"/>
    <x v="0"/>
    <x v="0"/>
    <x v="1"/>
    <x v="1"/>
    <n v="90008"/>
    <x v="1"/>
    <s v="OFF-LA-10003190"/>
    <x v="1"/>
    <x v="2"/>
    <s v="Avery 474"/>
    <n v="23.04"/>
    <n v="8"/>
    <n v="0"/>
    <n v="11.2896"/>
    <s v="Yes"/>
    <n v="0"/>
    <n v="184.32"/>
    <n v="5"/>
  </r>
  <r>
    <n v="6863"/>
    <s v="CA-2017-128965"/>
    <x v="827"/>
    <d v="2017-04-22T00:00:00"/>
    <x v="1"/>
    <x v="519"/>
    <x v="519"/>
    <x v="0"/>
    <x v="0"/>
    <x v="1"/>
    <x v="1"/>
    <n v="90008"/>
    <x v="1"/>
    <s v="FUR-CH-10003774"/>
    <x v="0"/>
    <x v="1"/>
    <s v="Global Wood Trimmed Manager's Task Chair, Khaki"/>
    <n v="218.35200000000003"/>
    <n v="3"/>
    <n v="0.2"/>
    <n v="-19.105800000000016"/>
    <s v="Yes"/>
    <n v="131.0112"/>
    <n v="524.04480000000001"/>
    <n v="5"/>
  </r>
  <r>
    <n v="6864"/>
    <s v="CA-2017-138618"/>
    <x v="96"/>
    <d v="2017-12-08T00:00:00"/>
    <x v="1"/>
    <x v="199"/>
    <x v="199"/>
    <x v="1"/>
    <x v="0"/>
    <x v="52"/>
    <x v="5"/>
    <n v="78207"/>
    <x v="2"/>
    <s v="OFF-PA-10000520"/>
    <x v="1"/>
    <x v="10"/>
    <s v="Xerox 201"/>
    <n v="10.368000000000002"/>
    <n v="2"/>
    <n v="0.2"/>
    <n v="3.6288"/>
    <s v="NO"/>
    <n v="4.1472000000000007"/>
    <n v="16.588800000000003"/>
    <n v="7"/>
  </r>
  <r>
    <n v="6865"/>
    <s v="US-2016-126452"/>
    <x v="1036"/>
    <d v="2016-08-28T00:00:00"/>
    <x v="1"/>
    <x v="554"/>
    <x v="554"/>
    <x v="1"/>
    <x v="0"/>
    <x v="1"/>
    <x v="1"/>
    <n v="90004"/>
    <x v="1"/>
    <s v="OFF-BI-10004465"/>
    <x v="1"/>
    <x v="8"/>
    <s v="Avery Durable Slant Ring Binders"/>
    <n v="12.672000000000001"/>
    <n v="2"/>
    <n v="0.2"/>
    <n v="4.7519999999999998"/>
    <s v="NO"/>
    <n v="5.0688000000000004"/>
    <n v="20.275200000000002"/>
    <n v="7"/>
  </r>
  <r>
    <n v="6866"/>
    <s v="US-2016-126452"/>
    <x v="1036"/>
    <d v="2016-08-28T00:00:00"/>
    <x v="1"/>
    <x v="554"/>
    <x v="554"/>
    <x v="1"/>
    <x v="0"/>
    <x v="1"/>
    <x v="1"/>
    <n v="90004"/>
    <x v="1"/>
    <s v="TEC-PH-10003555"/>
    <x v="2"/>
    <x v="7"/>
    <s v="Motorola HK250 Universal Bluetooth Headset"/>
    <n v="91.96"/>
    <n v="5"/>
    <n v="0.2"/>
    <n v="-20.690999999999992"/>
    <s v="NO"/>
    <n v="91.96"/>
    <n v="367.84"/>
    <n v="7"/>
  </r>
  <r>
    <n v="6867"/>
    <s v="US-2016-126452"/>
    <x v="1036"/>
    <d v="2016-08-28T00:00:00"/>
    <x v="1"/>
    <x v="554"/>
    <x v="554"/>
    <x v="1"/>
    <x v="0"/>
    <x v="1"/>
    <x v="1"/>
    <n v="90004"/>
    <x v="1"/>
    <s v="TEC-AC-10000844"/>
    <x v="2"/>
    <x v="11"/>
    <s v="Logitech Gaming G510s - Keyboard"/>
    <n v="254.96999999999997"/>
    <n v="3"/>
    <n v="0"/>
    <n v="91.789199999999994"/>
    <s v="NO"/>
    <n v="0"/>
    <n v="764.90999999999985"/>
    <n v="7"/>
  </r>
  <r>
    <n v="6868"/>
    <s v="US-2016-126452"/>
    <x v="1036"/>
    <d v="2016-08-28T00:00:00"/>
    <x v="1"/>
    <x v="554"/>
    <x v="554"/>
    <x v="1"/>
    <x v="0"/>
    <x v="1"/>
    <x v="1"/>
    <n v="90004"/>
    <x v="1"/>
    <s v="TEC-PH-10003187"/>
    <x v="2"/>
    <x v="7"/>
    <s v="Anker Astro Mini 3000mAh Ultra-Compact Portable Charger"/>
    <n v="31.983999999999998"/>
    <n v="2"/>
    <n v="0.2"/>
    <n v="-7.9959999999999996"/>
    <s v="NO"/>
    <n v="12.7936"/>
    <n v="51.174399999999999"/>
    <n v="7"/>
  </r>
  <r>
    <n v="6869"/>
    <s v="US-2016-126452"/>
    <x v="1036"/>
    <d v="2016-08-28T00:00:00"/>
    <x v="1"/>
    <x v="554"/>
    <x v="554"/>
    <x v="1"/>
    <x v="0"/>
    <x v="1"/>
    <x v="1"/>
    <n v="90004"/>
    <x v="1"/>
    <s v="FUR-TA-10003569"/>
    <x v="0"/>
    <x v="3"/>
    <s v="Bretford CR8500 Series Meeting Room Furniture"/>
    <n v="2887.0560000000005"/>
    <n v="9"/>
    <n v="0.2"/>
    <n v="180.44099999999992"/>
    <s v="NO"/>
    <n v="5196.7008000000014"/>
    <n v="20786.803200000002"/>
    <n v="7"/>
  </r>
  <r>
    <n v="6870"/>
    <s v="US-2016-126452"/>
    <x v="1036"/>
    <d v="2016-08-28T00:00:00"/>
    <x v="1"/>
    <x v="554"/>
    <x v="554"/>
    <x v="1"/>
    <x v="0"/>
    <x v="1"/>
    <x v="1"/>
    <n v="90004"/>
    <x v="1"/>
    <s v="OFF-PA-10003848"/>
    <x v="1"/>
    <x v="10"/>
    <s v="Xerox 1997"/>
    <n v="12.96"/>
    <n v="2"/>
    <n v="0"/>
    <n v="6.2208000000000006"/>
    <s v="NO"/>
    <n v="0"/>
    <n v="25.92"/>
    <n v="7"/>
  </r>
  <r>
    <n v="6871"/>
    <s v="US-2016-126452"/>
    <x v="1036"/>
    <d v="2016-08-28T00:00:00"/>
    <x v="1"/>
    <x v="554"/>
    <x v="554"/>
    <x v="1"/>
    <x v="0"/>
    <x v="1"/>
    <x v="1"/>
    <n v="90004"/>
    <x v="1"/>
    <s v="OFF-PA-10002606"/>
    <x v="1"/>
    <x v="10"/>
    <s v="Xerox 1928"/>
    <n v="47.52"/>
    <n v="9"/>
    <n v="0"/>
    <n v="21.384"/>
    <s v="NO"/>
    <n v="0"/>
    <n v="427.68"/>
    <n v="7"/>
  </r>
  <r>
    <n v="6872"/>
    <s v="CA-2016-145009"/>
    <x v="5"/>
    <d v="2016-12-08T00:00:00"/>
    <x v="0"/>
    <x v="575"/>
    <x v="575"/>
    <x v="1"/>
    <x v="0"/>
    <x v="22"/>
    <x v="10"/>
    <n v="60610"/>
    <x v="2"/>
    <s v="OFF-LA-10004853"/>
    <x v="1"/>
    <x v="2"/>
    <s v="Avery 483"/>
    <n v="11.952000000000002"/>
    <n v="3"/>
    <n v="0.2"/>
    <n v="3.8843999999999994"/>
    <s v="NO"/>
    <n v="7.1712000000000025"/>
    <n v="28.684800000000006"/>
    <n v="3"/>
  </r>
  <r>
    <n v="6873"/>
    <s v="CA-2015-162544"/>
    <x v="1135"/>
    <d v="2015-12-19T00:00:00"/>
    <x v="2"/>
    <x v="65"/>
    <x v="65"/>
    <x v="0"/>
    <x v="0"/>
    <x v="4"/>
    <x v="4"/>
    <n v="98105"/>
    <x v="1"/>
    <s v="OFF-PA-10004948"/>
    <x v="1"/>
    <x v="10"/>
    <s v="Xerox 190"/>
    <n v="4.9800000000000004"/>
    <n v="1"/>
    <n v="0"/>
    <n v="2.3406000000000002"/>
    <s v="NO"/>
    <n v="0"/>
    <n v="4.9800000000000004"/>
    <n v="3"/>
  </r>
  <r>
    <n v="6874"/>
    <s v="CA-2014-124394"/>
    <x v="1136"/>
    <d v="2014-10-22T00:00:00"/>
    <x v="0"/>
    <x v="14"/>
    <x v="14"/>
    <x v="0"/>
    <x v="0"/>
    <x v="486"/>
    <x v="5"/>
    <n v="77705"/>
    <x v="2"/>
    <s v="OFF-BI-10003676"/>
    <x v="1"/>
    <x v="8"/>
    <s v="GBC Standard Recycled Report Covers, Clear Plastic Sheets"/>
    <n v="10.779999999999996"/>
    <n v="5"/>
    <n v="0.8"/>
    <n v="-17.248000000000008"/>
    <s v="NO"/>
    <n v="43.119999999999983"/>
    <n v="10.779999999999994"/>
    <n v="5"/>
  </r>
  <r>
    <n v="6875"/>
    <s v="CA-2014-124394"/>
    <x v="1136"/>
    <d v="2014-10-22T00:00:00"/>
    <x v="0"/>
    <x v="14"/>
    <x v="14"/>
    <x v="0"/>
    <x v="0"/>
    <x v="486"/>
    <x v="5"/>
    <n v="77705"/>
    <x v="2"/>
    <s v="TEC-AC-10001314"/>
    <x v="2"/>
    <x v="11"/>
    <s v="Case Logic 2.4GHz Wireless Keyboard"/>
    <n v="119.97600000000001"/>
    <n v="3"/>
    <n v="0.2"/>
    <n v="-17.996400000000019"/>
    <s v="NO"/>
    <n v="71.985600000000019"/>
    <n v="287.94240000000002"/>
    <n v="5"/>
  </r>
  <r>
    <n v="6876"/>
    <s v="US-2016-121013"/>
    <x v="64"/>
    <d v="2016-09-10T00:00:00"/>
    <x v="1"/>
    <x v="462"/>
    <x v="462"/>
    <x v="0"/>
    <x v="0"/>
    <x v="269"/>
    <x v="17"/>
    <n v="23320"/>
    <x v="0"/>
    <s v="OFF-LA-10004545"/>
    <x v="1"/>
    <x v="2"/>
    <s v="Avery 50"/>
    <n v="25.06"/>
    <n v="2"/>
    <n v="0"/>
    <n v="11.778199999999998"/>
    <s v="NO"/>
    <n v="0"/>
    <n v="50.12"/>
    <n v="5"/>
  </r>
  <r>
    <n v="6877"/>
    <s v="US-2016-121013"/>
    <x v="64"/>
    <d v="2016-09-10T00:00:00"/>
    <x v="1"/>
    <x v="462"/>
    <x v="462"/>
    <x v="0"/>
    <x v="0"/>
    <x v="269"/>
    <x v="17"/>
    <n v="23320"/>
    <x v="0"/>
    <s v="FUR-TA-10003238"/>
    <x v="0"/>
    <x v="3"/>
    <s v="Chromcraft Bull-Nose Wood 48&quot; x 96&quot; Rectangular Conference Tables"/>
    <n v="1652.94"/>
    <n v="3"/>
    <n v="0"/>
    <n v="314.05859999999996"/>
    <s v="NO"/>
    <n v="0"/>
    <n v="4958.82"/>
    <n v="5"/>
  </r>
  <r>
    <n v="6878"/>
    <s v="US-2015-123918"/>
    <x v="52"/>
    <d v="2015-10-15T00:00:00"/>
    <x v="3"/>
    <x v="0"/>
    <x v="0"/>
    <x v="0"/>
    <x v="0"/>
    <x v="61"/>
    <x v="5"/>
    <n v="75217"/>
    <x v="2"/>
    <s v="FUR-FU-10004952"/>
    <x v="0"/>
    <x v="5"/>
    <s v="C-Line Cubicle Keepers Polyproplyene Holder w/Velcro Back, 8-1/2x11, 25/Bx"/>
    <n v="131.376"/>
    <n v="6"/>
    <n v="0.6"/>
    <n v="-95.24760000000002"/>
    <s v="NO"/>
    <n v="472.95360000000005"/>
    <n v="315.30240000000003"/>
    <n v="0"/>
  </r>
  <r>
    <n v="6879"/>
    <s v="US-2015-123918"/>
    <x v="52"/>
    <d v="2015-10-15T00:00:00"/>
    <x v="3"/>
    <x v="0"/>
    <x v="0"/>
    <x v="0"/>
    <x v="0"/>
    <x v="61"/>
    <x v="5"/>
    <n v="75217"/>
    <x v="2"/>
    <s v="OFF-PA-10003001"/>
    <x v="1"/>
    <x v="10"/>
    <s v="Xerox 1986"/>
    <n v="5.3440000000000003"/>
    <n v="1"/>
    <n v="0.2"/>
    <n v="1.8703999999999998"/>
    <s v="NO"/>
    <n v="1.0688000000000002"/>
    <n v="4.2751999999999999"/>
    <n v="0"/>
  </r>
  <r>
    <n v="6880"/>
    <s v="CA-2015-137113"/>
    <x v="494"/>
    <d v="2015-12-05T00:00:00"/>
    <x v="0"/>
    <x v="69"/>
    <x v="69"/>
    <x v="2"/>
    <x v="0"/>
    <x v="4"/>
    <x v="4"/>
    <n v="98105"/>
    <x v="1"/>
    <s v="FUR-CH-10001215"/>
    <x v="0"/>
    <x v="1"/>
    <s v="Global Troy Executive Leather Low-Back Tilter"/>
    <n v="2003.9200000000003"/>
    <n v="5"/>
    <n v="0.2"/>
    <n v="125.24499999999995"/>
    <s v="NO"/>
    <n v="2003.9200000000005"/>
    <n v="8015.6800000000021"/>
    <n v="4"/>
  </r>
  <r>
    <n v="6881"/>
    <s v="CA-2015-137113"/>
    <x v="494"/>
    <d v="2015-12-05T00:00:00"/>
    <x v="0"/>
    <x v="69"/>
    <x v="69"/>
    <x v="2"/>
    <x v="0"/>
    <x v="4"/>
    <x v="4"/>
    <n v="98105"/>
    <x v="1"/>
    <s v="OFF-PA-10004255"/>
    <x v="1"/>
    <x v="10"/>
    <s v="Xerox 219"/>
    <n v="32.400000000000006"/>
    <n v="5"/>
    <n v="0"/>
    <n v="15.552000000000001"/>
    <s v="NO"/>
    <n v="0"/>
    <n v="162.00000000000003"/>
    <n v="4"/>
  </r>
  <r>
    <n v="6882"/>
    <s v="CA-2015-137113"/>
    <x v="494"/>
    <d v="2015-12-05T00:00:00"/>
    <x v="0"/>
    <x v="69"/>
    <x v="69"/>
    <x v="2"/>
    <x v="0"/>
    <x v="4"/>
    <x v="4"/>
    <n v="98105"/>
    <x v="1"/>
    <s v="FUR-TA-10001705"/>
    <x v="0"/>
    <x v="3"/>
    <s v="Bush Advantage Collection Round Conference Table"/>
    <n v="1913.3999999999999"/>
    <n v="9"/>
    <n v="0"/>
    <n v="401.81399999999985"/>
    <s v="NO"/>
    <n v="0"/>
    <n v="17220.599999999999"/>
    <n v="4"/>
  </r>
  <r>
    <n v="6883"/>
    <s v="CA-2015-137113"/>
    <x v="494"/>
    <d v="2015-12-05T00:00:00"/>
    <x v="0"/>
    <x v="69"/>
    <x v="69"/>
    <x v="2"/>
    <x v="0"/>
    <x v="4"/>
    <x v="4"/>
    <n v="98105"/>
    <x v="1"/>
    <s v="OFF-ST-10002554"/>
    <x v="1"/>
    <x v="4"/>
    <s v="Tennsco Industrial Shelving"/>
    <n v="146.72999999999999"/>
    <n v="3"/>
    <n v="0"/>
    <n v="2.9346000000000032"/>
    <s v="NO"/>
    <n v="0"/>
    <n v="440.18999999999994"/>
    <n v="4"/>
  </r>
  <r>
    <n v="6884"/>
    <s v="CA-2015-137113"/>
    <x v="494"/>
    <d v="2015-12-05T00:00:00"/>
    <x v="0"/>
    <x v="69"/>
    <x v="69"/>
    <x v="2"/>
    <x v="0"/>
    <x v="4"/>
    <x v="4"/>
    <n v="98105"/>
    <x v="1"/>
    <s v="OFF-PA-10002222"/>
    <x v="1"/>
    <x v="10"/>
    <s v="Xerox Color Copier Paper, 11&quot; x 17&quot;, Ream"/>
    <n v="114.2"/>
    <n v="5"/>
    <n v="0"/>
    <n v="52.531999999999996"/>
    <s v="NO"/>
    <n v="0"/>
    <n v="571"/>
    <n v="4"/>
  </r>
  <r>
    <n v="6885"/>
    <s v="CA-2015-120677"/>
    <x v="70"/>
    <d v="2015-06-04T00:00:00"/>
    <x v="1"/>
    <x v="217"/>
    <x v="217"/>
    <x v="0"/>
    <x v="0"/>
    <x v="31"/>
    <x v="11"/>
    <n v="55407"/>
    <x v="2"/>
    <s v="FUR-CH-10002320"/>
    <x v="0"/>
    <x v="1"/>
    <s v="Hon Pagoda Stacking Chairs"/>
    <n v="2567.84"/>
    <n v="8"/>
    <n v="0"/>
    <n v="770.35199999999986"/>
    <s v="NO"/>
    <n v="0"/>
    <n v="20542.72"/>
    <n v="4"/>
  </r>
  <r>
    <n v="6886"/>
    <s v="CA-2017-123036"/>
    <x v="18"/>
    <d v="2017-09-17T00:00:00"/>
    <x v="1"/>
    <x v="456"/>
    <x v="456"/>
    <x v="0"/>
    <x v="0"/>
    <x v="24"/>
    <x v="24"/>
    <n v="45503"/>
    <x v="3"/>
    <s v="TEC-AC-10003499"/>
    <x v="2"/>
    <x v="11"/>
    <s v="Memorex Mini Travel Drive 8 GB USB 2.0 Flash Drive"/>
    <n v="37.056000000000004"/>
    <n v="4"/>
    <n v="0.2"/>
    <n v="8.8008000000000006"/>
    <s v="NO"/>
    <n v="29.644800000000004"/>
    <n v="118.57920000000001"/>
    <n v="7"/>
  </r>
  <r>
    <n v="6887"/>
    <s v="CA-2017-123036"/>
    <x v="18"/>
    <d v="2017-09-17T00:00:00"/>
    <x v="1"/>
    <x v="456"/>
    <x v="456"/>
    <x v="0"/>
    <x v="0"/>
    <x v="24"/>
    <x v="24"/>
    <n v="45503"/>
    <x v="3"/>
    <s v="TEC-PH-10003580"/>
    <x v="2"/>
    <x v="7"/>
    <s v="Cisco IP Phone 7961G-GE VoIP phone"/>
    <n v="259.89600000000002"/>
    <n v="2"/>
    <n v="0.4"/>
    <n v="-56.310799999999972"/>
    <s v="NO"/>
    <n v="207.91680000000002"/>
    <n v="311.87520000000001"/>
    <n v="7"/>
  </r>
  <r>
    <n v="6888"/>
    <s v="CA-2017-120222"/>
    <x v="1016"/>
    <d v="2017-05-02T00:00:00"/>
    <x v="1"/>
    <x v="328"/>
    <x v="328"/>
    <x v="0"/>
    <x v="0"/>
    <x v="1"/>
    <x v="1"/>
    <n v="90032"/>
    <x v="1"/>
    <s v="OFF-PA-10004675"/>
    <x v="1"/>
    <x v="10"/>
    <s v="Telephone Message Books with Fax/Mobile Section, 5 1/2&quot; x 3 3/16&quot;"/>
    <n v="19.049999999999997"/>
    <n v="3"/>
    <n v="0"/>
    <n v="8.7629999999999999"/>
    <s v="NO"/>
    <n v="0"/>
    <n v="57.149999999999991"/>
    <n v="7"/>
  </r>
  <r>
    <n v="6889"/>
    <s v="CA-2017-120222"/>
    <x v="1016"/>
    <d v="2017-05-02T00:00:00"/>
    <x v="1"/>
    <x v="328"/>
    <x v="328"/>
    <x v="0"/>
    <x v="0"/>
    <x v="1"/>
    <x v="1"/>
    <n v="90032"/>
    <x v="1"/>
    <s v="OFF-BI-10000666"/>
    <x v="1"/>
    <x v="8"/>
    <s v="Surelock Post Binders"/>
    <n v="73.343999999999994"/>
    <n v="3"/>
    <n v="0.2"/>
    <n v="27.503999999999998"/>
    <s v="NO"/>
    <n v="44.006399999999999"/>
    <n v="176.0256"/>
    <n v="7"/>
  </r>
  <r>
    <n v="6890"/>
    <s v="CA-2017-164756"/>
    <x v="65"/>
    <d v="2017-09-22T00:00:00"/>
    <x v="1"/>
    <x v="164"/>
    <x v="164"/>
    <x v="1"/>
    <x v="0"/>
    <x v="38"/>
    <x v="32"/>
    <n v="31907"/>
    <x v="0"/>
    <s v="TEC-PH-10001552"/>
    <x v="2"/>
    <x v="7"/>
    <s v="I Need's 3d Hello Kitty Hybrid Silicone Case Cover for HTC One X 4g with 3d Hello Kitty Stylus Pen Green/pink"/>
    <n v="95.68"/>
    <n v="8"/>
    <n v="0"/>
    <n v="26.790400000000005"/>
    <s v="NO"/>
    <n v="0"/>
    <n v="765.44"/>
    <n v="4"/>
  </r>
  <r>
    <n v="6891"/>
    <s v="CA-2017-164756"/>
    <x v="65"/>
    <d v="2017-09-22T00:00:00"/>
    <x v="1"/>
    <x v="164"/>
    <x v="164"/>
    <x v="1"/>
    <x v="0"/>
    <x v="38"/>
    <x v="32"/>
    <n v="31907"/>
    <x v="0"/>
    <s v="OFF-PA-10000673"/>
    <x v="1"/>
    <x v="10"/>
    <s v="Post-it “Important Message” Note Pad, Neon Colors, 50 Sheets/Pad"/>
    <n v="50.96"/>
    <n v="7"/>
    <n v="0"/>
    <n v="24.460800000000003"/>
    <s v="NO"/>
    <n v="0"/>
    <n v="356.72"/>
    <n v="4"/>
  </r>
  <r>
    <n v="6892"/>
    <s v="CA-2017-164756"/>
    <x v="65"/>
    <d v="2017-09-22T00:00:00"/>
    <x v="1"/>
    <x v="164"/>
    <x v="164"/>
    <x v="1"/>
    <x v="0"/>
    <x v="38"/>
    <x v="32"/>
    <n v="31907"/>
    <x v="0"/>
    <s v="OFF-AR-10000380"/>
    <x v="1"/>
    <x v="6"/>
    <s v="Hunt PowerHouse Electric Pencil Sharpener, Blue"/>
    <n v="113.94"/>
    <n v="3"/>
    <n v="0"/>
    <n v="34.181999999999988"/>
    <s v="NO"/>
    <n v="0"/>
    <n v="341.82"/>
    <n v="4"/>
  </r>
  <r>
    <n v="6893"/>
    <s v="CA-2017-164756"/>
    <x v="65"/>
    <d v="2017-09-22T00:00:00"/>
    <x v="1"/>
    <x v="164"/>
    <x v="164"/>
    <x v="1"/>
    <x v="0"/>
    <x v="38"/>
    <x v="32"/>
    <n v="31907"/>
    <x v="0"/>
    <s v="OFF-PA-10003848"/>
    <x v="1"/>
    <x v="10"/>
    <s v="Xerox 1997"/>
    <n v="25.92"/>
    <n v="4"/>
    <n v="0"/>
    <n v="12.441600000000001"/>
    <s v="NO"/>
    <n v="0"/>
    <n v="103.68"/>
    <n v="4"/>
  </r>
  <r>
    <n v="6894"/>
    <s v="CA-2017-164756"/>
    <x v="65"/>
    <d v="2017-09-22T00:00:00"/>
    <x v="1"/>
    <x v="164"/>
    <x v="164"/>
    <x v="1"/>
    <x v="0"/>
    <x v="38"/>
    <x v="32"/>
    <n v="31907"/>
    <x v="0"/>
    <s v="FUR-FU-10002963"/>
    <x v="0"/>
    <x v="5"/>
    <s v="Master Caster Door Stop, Gray"/>
    <n v="20.32"/>
    <n v="4"/>
    <n v="0"/>
    <n v="6.9087999999999994"/>
    <s v="NO"/>
    <n v="0"/>
    <n v="81.28"/>
    <n v="4"/>
  </r>
  <r>
    <n v="6895"/>
    <s v="CA-2017-164756"/>
    <x v="65"/>
    <d v="2017-09-22T00:00:00"/>
    <x v="1"/>
    <x v="164"/>
    <x v="164"/>
    <x v="1"/>
    <x v="0"/>
    <x v="38"/>
    <x v="32"/>
    <n v="31907"/>
    <x v="0"/>
    <s v="TEC-PH-10002447"/>
    <x v="2"/>
    <x v="7"/>
    <s v="AT&amp;T CL83451 4-Handset Telephone"/>
    <n v="411.98"/>
    <n v="2"/>
    <n v="0"/>
    <n v="119.4742"/>
    <s v="NO"/>
    <n v="0"/>
    <n v="823.96"/>
    <n v="4"/>
  </r>
  <r>
    <n v="6896"/>
    <s v="CA-2017-164756"/>
    <x v="65"/>
    <d v="2017-09-22T00:00:00"/>
    <x v="1"/>
    <x v="164"/>
    <x v="164"/>
    <x v="1"/>
    <x v="0"/>
    <x v="38"/>
    <x v="32"/>
    <n v="31907"/>
    <x v="0"/>
    <s v="OFF-SU-10004261"/>
    <x v="1"/>
    <x v="14"/>
    <s v="Fiskars 8&quot; Scissors, 2/Pack"/>
    <n v="34.479999999999997"/>
    <n v="2"/>
    <n v="0"/>
    <n v="9.9991999999999948"/>
    <s v="NO"/>
    <n v="0"/>
    <n v="68.959999999999994"/>
    <n v="4"/>
  </r>
  <r>
    <n v="6897"/>
    <s v="CA-2017-164756"/>
    <x v="65"/>
    <d v="2017-09-22T00:00:00"/>
    <x v="1"/>
    <x v="164"/>
    <x v="164"/>
    <x v="1"/>
    <x v="0"/>
    <x v="38"/>
    <x v="32"/>
    <n v="31907"/>
    <x v="0"/>
    <s v="OFF-PA-10003228"/>
    <x v="1"/>
    <x v="10"/>
    <s v="Xerox 1917"/>
    <n v="244.54999999999998"/>
    <n v="5"/>
    <n v="0"/>
    <n v="114.93849999999998"/>
    <s v="NO"/>
    <n v="0"/>
    <n v="1222.75"/>
    <n v="4"/>
  </r>
  <r>
    <n v="6898"/>
    <s v="CA-2017-122028"/>
    <x v="238"/>
    <d v="2017-08-25T00:00:00"/>
    <x v="1"/>
    <x v="237"/>
    <x v="237"/>
    <x v="0"/>
    <x v="0"/>
    <x v="80"/>
    <x v="24"/>
    <n v="44107"/>
    <x v="3"/>
    <s v="OFF-BI-10004817"/>
    <x v="1"/>
    <x v="8"/>
    <s v="GBC Personal VeloBind Strips"/>
    <n v="10.782000000000002"/>
    <n v="3"/>
    <n v="0.7"/>
    <n v="-7.9067999999999969"/>
    <s v="NO"/>
    <n v="22.642200000000003"/>
    <n v="9.7038000000000011"/>
    <n v="7"/>
  </r>
  <r>
    <n v="6899"/>
    <s v="US-2015-165512"/>
    <x v="1137"/>
    <d v="2015-05-26T00:00:00"/>
    <x v="0"/>
    <x v="745"/>
    <x v="745"/>
    <x v="0"/>
    <x v="0"/>
    <x v="14"/>
    <x v="10"/>
    <n v="60540"/>
    <x v="2"/>
    <s v="FUR-CH-10002880"/>
    <x v="0"/>
    <x v="1"/>
    <s v="Global High-Back Leather Tilter, Burgundy"/>
    <n v="602.65099999999995"/>
    <n v="7"/>
    <n v="0.3"/>
    <n v="-163.57670000000005"/>
    <s v="NO"/>
    <n v="1265.5671"/>
    <n v="2952.9898999999996"/>
    <n v="2"/>
  </r>
  <r>
    <n v="6900"/>
    <s v="US-2015-165512"/>
    <x v="1137"/>
    <d v="2015-05-26T00:00:00"/>
    <x v="0"/>
    <x v="745"/>
    <x v="745"/>
    <x v="0"/>
    <x v="0"/>
    <x v="14"/>
    <x v="10"/>
    <n v="60540"/>
    <x v="2"/>
    <s v="OFF-BI-10001249"/>
    <x v="1"/>
    <x v="8"/>
    <s v="Avery Heavy-Duty EZD View Binder with Locking Rings"/>
    <n v="7.6559999999999988"/>
    <n v="6"/>
    <n v="0.8"/>
    <n v="-13.015200000000004"/>
    <s v="NO"/>
    <n v="36.748799999999996"/>
    <n v="9.1871999999999971"/>
    <n v="2"/>
  </r>
  <r>
    <n v="6901"/>
    <s v="CA-2015-140557"/>
    <x v="67"/>
    <d v="2015-09-11T00:00:00"/>
    <x v="1"/>
    <x v="184"/>
    <x v="184"/>
    <x v="2"/>
    <x v="0"/>
    <x v="20"/>
    <x v="15"/>
    <n v="10009"/>
    <x v="3"/>
    <s v="TEC-AC-10002402"/>
    <x v="2"/>
    <x v="11"/>
    <s v="Razer Kraken PRO Over Ear PC and Music Headset"/>
    <n v="559.92999999999995"/>
    <n v="7"/>
    <n v="0"/>
    <n v="167.97899999999996"/>
    <s v="NO"/>
    <n v="0"/>
    <n v="3919.5099999999998"/>
    <n v="4"/>
  </r>
  <r>
    <n v="6902"/>
    <s v="US-2017-135013"/>
    <x v="1138"/>
    <d v="2017-07-24T00:00:00"/>
    <x v="3"/>
    <x v="403"/>
    <x v="403"/>
    <x v="1"/>
    <x v="0"/>
    <x v="101"/>
    <x v="1"/>
    <n v="92646"/>
    <x v="1"/>
    <s v="TEC-CO-10001449"/>
    <x v="2"/>
    <x v="16"/>
    <s v="Hewlett Packard LaserJet 3310 Copier"/>
    <n v="2399.96"/>
    <n v="5"/>
    <n v="0.2"/>
    <n v="839.9860000000001"/>
    <s v="NO"/>
    <n v="2399.96"/>
    <n v="9599.84"/>
    <n v="0"/>
  </r>
  <r>
    <n v="6903"/>
    <s v="CA-2017-111220"/>
    <x v="264"/>
    <d v="2017-09-08T00:00:00"/>
    <x v="1"/>
    <x v="329"/>
    <x v="329"/>
    <x v="1"/>
    <x v="0"/>
    <x v="22"/>
    <x v="10"/>
    <n v="60653"/>
    <x v="2"/>
    <s v="OFF-FA-10002280"/>
    <x v="1"/>
    <x v="13"/>
    <s v="Advantus Plastic Paper Clips"/>
    <n v="16"/>
    <n v="4"/>
    <n v="0.2"/>
    <n v="5.6"/>
    <s v="NO"/>
    <n v="12.8"/>
    <n v="51.2"/>
    <n v="6"/>
  </r>
  <r>
    <n v="6904"/>
    <s v="CA-2017-111220"/>
    <x v="264"/>
    <d v="2017-09-08T00:00:00"/>
    <x v="1"/>
    <x v="329"/>
    <x v="329"/>
    <x v="1"/>
    <x v="0"/>
    <x v="22"/>
    <x v="10"/>
    <n v="60653"/>
    <x v="2"/>
    <s v="OFF-AP-10003278"/>
    <x v="1"/>
    <x v="9"/>
    <s v="Belkin 7-Outlet SurgeMaster Home Series"/>
    <n v="5.5879999999999992"/>
    <n v="2"/>
    <n v="0.8"/>
    <n v="-15.087600000000002"/>
    <s v="NO"/>
    <n v="8.9407999999999994"/>
    <n v="2.235199999999999"/>
    <n v="6"/>
  </r>
  <r>
    <n v="6905"/>
    <s v="CA-2017-111220"/>
    <x v="264"/>
    <d v="2017-09-08T00:00:00"/>
    <x v="1"/>
    <x v="329"/>
    <x v="329"/>
    <x v="1"/>
    <x v="0"/>
    <x v="22"/>
    <x v="10"/>
    <n v="60653"/>
    <x v="2"/>
    <s v="OFF-ST-10003994"/>
    <x v="1"/>
    <x v="4"/>
    <s v="Belkin 19&quot; Center-Weighted Shelf, Gray"/>
    <n v="235.92"/>
    <n v="5"/>
    <n v="0.2"/>
    <n v="-44.235000000000007"/>
    <s v="NO"/>
    <n v="235.92"/>
    <n v="943.68"/>
    <n v="6"/>
  </r>
  <r>
    <n v="6906"/>
    <s v="US-2017-149006"/>
    <x v="1139"/>
    <d v="2017-12-08T00:00:00"/>
    <x v="0"/>
    <x v="272"/>
    <x v="272"/>
    <x v="1"/>
    <x v="0"/>
    <x v="71"/>
    <x v="1"/>
    <n v="94513"/>
    <x v="1"/>
    <s v="OFF-ST-10003221"/>
    <x v="1"/>
    <x v="4"/>
    <s v="Staple magnet"/>
    <n v="10.68"/>
    <n v="1"/>
    <n v="0"/>
    <n v="2.8836000000000004"/>
    <s v="NO"/>
    <n v="0"/>
    <n v="10.68"/>
    <n v="2"/>
  </r>
  <r>
    <n v="6907"/>
    <s v="CA-2017-149468"/>
    <x v="968"/>
    <d v="2017-05-20T00:00:00"/>
    <x v="3"/>
    <x v="153"/>
    <x v="153"/>
    <x v="1"/>
    <x v="0"/>
    <x v="149"/>
    <x v="12"/>
    <n v="48183"/>
    <x v="2"/>
    <s v="OFF-BI-10002225"/>
    <x v="1"/>
    <x v="8"/>
    <s v="Square Ring Data Binders, Rigid 75 Pt. Covers, 11&quot; x 14-7/8&quot;"/>
    <n v="41.28"/>
    <n v="2"/>
    <n v="0"/>
    <n v="19.814399999999999"/>
    <s v="NO"/>
    <n v="0"/>
    <n v="82.56"/>
    <n v="0"/>
  </r>
  <r>
    <n v="6908"/>
    <s v="CA-2016-140249"/>
    <x v="720"/>
    <d v="2016-10-03T00:00:00"/>
    <x v="1"/>
    <x v="517"/>
    <x v="517"/>
    <x v="0"/>
    <x v="0"/>
    <x v="4"/>
    <x v="4"/>
    <n v="98103"/>
    <x v="1"/>
    <s v="TEC-PH-10002584"/>
    <x v="2"/>
    <x v="7"/>
    <s v="Samsung Galaxy S4"/>
    <n v="1001.5840000000001"/>
    <n v="2"/>
    <n v="0.2"/>
    <n v="125.19799999999992"/>
    <s v="NO"/>
    <n v="400.63360000000006"/>
    <n v="1602.5344"/>
    <n v="6"/>
  </r>
  <r>
    <n v="6909"/>
    <s v="US-2017-135503"/>
    <x v="389"/>
    <d v="2017-12-15T00:00:00"/>
    <x v="1"/>
    <x v="68"/>
    <x v="68"/>
    <x v="1"/>
    <x v="0"/>
    <x v="310"/>
    <x v="20"/>
    <n v="29406"/>
    <x v="0"/>
    <s v="FUR-FU-10002364"/>
    <x v="0"/>
    <x v="5"/>
    <s v="Eldon Expressions Wood Desk Accessories, Oak"/>
    <n v="14.76"/>
    <n v="2"/>
    <n v="0"/>
    <n v="4.2803999999999984"/>
    <s v="NO"/>
    <n v="0"/>
    <n v="29.52"/>
    <n v="5"/>
  </r>
  <r>
    <n v="6910"/>
    <s v="CA-2014-126277"/>
    <x v="103"/>
    <d v="2014-09-18T00:00:00"/>
    <x v="0"/>
    <x v="23"/>
    <x v="23"/>
    <x v="0"/>
    <x v="0"/>
    <x v="38"/>
    <x v="24"/>
    <n v="43229"/>
    <x v="3"/>
    <s v="OFF-BI-10004022"/>
    <x v="1"/>
    <x v="8"/>
    <s v="Acco Suede Grain Vinyl Round Ring Binder"/>
    <n v="2.5020000000000002"/>
    <n v="3"/>
    <n v="0.7"/>
    <n v="-2.0015999999999998"/>
    <s v="NO"/>
    <n v="5.2542"/>
    <n v="2.2518000000000002"/>
    <n v="5"/>
  </r>
  <r>
    <n v="6911"/>
    <s v="US-2017-115301"/>
    <x v="570"/>
    <d v="2017-08-02T00:00:00"/>
    <x v="1"/>
    <x v="364"/>
    <x v="364"/>
    <x v="0"/>
    <x v="0"/>
    <x v="4"/>
    <x v="4"/>
    <n v="98103"/>
    <x v="1"/>
    <s v="FUR-BO-10004709"/>
    <x v="0"/>
    <x v="0"/>
    <s v="Bush Westfield Collection Bookcases, Medium Cherry Finish"/>
    <n v="115.96"/>
    <n v="2"/>
    <n v="0"/>
    <n v="25.511200000000002"/>
    <s v="NO"/>
    <n v="0"/>
    <n v="231.92"/>
    <n v="4"/>
  </r>
  <r>
    <n v="6912"/>
    <s v="CA-2017-168942"/>
    <x v="378"/>
    <d v="2017-08-05T00:00:00"/>
    <x v="0"/>
    <x v="75"/>
    <x v="75"/>
    <x v="0"/>
    <x v="0"/>
    <x v="8"/>
    <x v="1"/>
    <n v="94109"/>
    <x v="1"/>
    <s v="OFF-ST-10004340"/>
    <x v="1"/>
    <x v="4"/>
    <s v="Fellowes Mobile File Cart, Black"/>
    <n v="186.54"/>
    <n v="3"/>
    <n v="0"/>
    <n v="50.365800000000007"/>
    <s v="NO"/>
    <n v="0"/>
    <n v="559.62"/>
    <n v="4"/>
  </r>
  <r>
    <n v="6913"/>
    <s v="US-2017-128398"/>
    <x v="743"/>
    <d v="2017-05-05T00:00:00"/>
    <x v="0"/>
    <x v="605"/>
    <x v="605"/>
    <x v="1"/>
    <x v="0"/>
    <x v="1"/>
    <x v="1"/>
    <n v="90049"/>
    <x v="1"/>
    <s v="TEC-AC-10001714"/>
    <x v="2"/>
    <x v="11"/>
    <s v="Logitech MX Performance Wireless Mouse"/>
    <n v="159.56"/>
    <n v="4"/>
    <n v="0"/>
    <n v="59.037199999999999"/>
    <s v="NO"/>
    <n v="0"/>
    <n v="638.24"/>
    <n v="3"/>
  </r>
  <r>
    <n v="6914"/>
    <s v="CA-2015-104115"/>
    <x v="821"/>
    <d v="2015-06-16T00:00:00"/>
    <x v="1"/>
    <x v="101"/>
    <x v="101"/>
    <x v="0"/>
    <x v="0"/>
    <x v="487"/>
    <x v="2"/>
    <n v="33407"/>
    <x v="0"/>
    <s v="TEC-PH-10002844"/>
    <x v="2"/>
    <x v="7"/>
    <s v="Speck Products Candyshell Flip Case"/>
    <n v="55.984000000000009"/>
    <n v="2"/>
    <n v="0.2"/>
    <n v="4.1987999999999985"/>
    <s v="NO"/>
    <n v="22.393600000000006"/>
    <n v="89.574400000000011"/>
    <n v="4"/>
  </r>
  <r>
    <n v="6915"/>
    <s v="CA-2014-142510"/>
    <x v="1091"/>
    <d v="2014-12-29T00:00:00"/>
    <x v="1"/>
    <x v="413"/>
    <x v="413"/>
    <x v="0"/>
    <x v="0"/>
    <x v="22"/>
    <x v="10"/>
    <n v="60623"/>
    <x v="2"/>
    <s v="OFF-ST-10000585"/>
    <x v="1"/>
    <x v="4"/>
    <s v="Economy Rollaway Files"/>
    <n v="132.16"/>
    <n v="1"/>
    <n v="0.2"/>
    <n v="9.911999999999999"/>
    <s v="NO"/>
    <n v="26.432000000000002"/>
    <n v="105.72799999999999"/>
    <n v="7"/>
  </r>
  <r>
    <n v="6916"/>
    <s v="CA-2014-142510"/>
    <x v="1091"/>
    <d v="2014-12-29T00:00:00"/>
    <x v="1"/>
    <x v="413"/>
    <x v="413"/>
    <x v="0"/>
    <x v="0"/>
    <x v="22"/>
    <x v="10"/>
    <n v="60623"/>
    <x v="2"/>
    <s v="OFF-BI-10002824"/>
    <x v="1"/>
    <x v="8"/>
    <s v="Recycled Easel Ring Binders"/>
    <n v="17.903999999999996"/>
    <n v="6"/>
    <n v="0.8"/>
    <n v="-31.332000000000008"/>
    <s v="NO"/>
    <n v="85.939199999999985"/>
    <n v="21.484799999999993"/>
    <n v="7"/>
  </r>
  <r>
    <n v="6917"/>
    <s v="CA-2014-142510"/>
    <x v="1091"/>
    <d v="2014-12-29T00:00:00"/>
    <x v="1"/>
    <x v="413"/>
    <x v="413"/>
    <x v="0"/>
    <x v="0"/>
    <x v="22"/>
    <x v="10"/>
    <n v="60623"/>
    <x v="2"/>
    <s v="OFF-PA-10001289"/>
    <x v="1"/>
    <x v="10"/>
    <s v="White Computer Printout Paper by Universal"/>
    <n v="124.032"/>
    <n v="4"/>
    <n v="0.2"/>
    <n v="44.961600000000004"/>
    <s v="NO"/>
    <n v="99.2256"/>
    <n v="396.9024"/>
    <n v="7"/>
  </r>
  <r>
    <n v="6918"/>
    <s v="CA-2014-124247"/>
    <x v="757"/>
    <d v="2014-12-21T00:00:00"/>
    <x v="1"/>
    <x v="741"/>
    <x v="741"/>
    <x v="1"/>
    <x v="0"/>
    <x v="301"/>
    <x v="1"/>
    <n v="95823"/>
    <x v="1"/>
    <s v="FUR-CH-10001854"/>
    <x v="0"/>
    <x v="1"/>
    <s v="Office Star - Professional Matrix Back Chair with 2-to-1 Synchro Tilt and Mesh Fabric Seat"/>
    <n v="1403.9200000000003"/>
    <n v="5"/>
    <n v="0.2"/>
    <n v="70.196000000000026"/>
    <s v="NO"/>
    <n v="1403.9200000000003"/>
    <n v="5615.6800000000012"/>
    <n v="5"/>
  </r>
  <r>
    <n v="6919"/>
    <s v="CA-2016-105473"/>
    <x v="947"/>
    <d v="2016-04-18T00:00:00"/>
    <x v="0"/>
    <x v="298"/>
    <x v="298"/>
    <x v="0"/>
    <x v="0"/>
    <x v="4"/>
    <x v="4"/>
    <n v="98115"/>
    <x v="1"/>
    <s v="OFF-SU-10003567"/>
    <x v="1"/>
    <x v="14"/>
    <s v="Stiletto Hand Letter Openers"/>
    <n v="28.799999999999997"/>
    <n v="3"/>
    <n v="0"/>
    <n v="0.86400000000000077"/>
    <s v="NO"/>
    <n v="0"/>
    <n v="86.399999999999991"/>
    <n v="2"/>
  </r>
  <r>
    <n v="6920"/>
    <s v="CA-2015-102806"/>
    <x v="1031"/>
    <d v="2015-05-28T00:00:00"/>
    <x v="1"/>
    <x v="428"/>
    <x v="428"/>
    <x v="1"/>
    <x v="0"/>
    <x v="10"/>
    <x v="9"/>
    <n v="19143"/>
    <x v="3"/>
    <s v="OFF-BI-10001597"/>
    <x v="1"/>
    <x v="8"/>
    <s v="Wilson Jones Ledger-Size, Piano-Hinge Binder, 2&quot;, Blue"/>
    <n v="24.588000000000001"/>
    <n v="2"/>
    <n v="0.7"/>
    <n v="-18.031199999999998"/>
    <s v="NO"/>
    <n v="34.423200000000001"/>
    <n v="14.752800000000001"/>
    <n v="7"/>
  </r>
  <r>
    <n v="6921"/>
    <s v="CA-2017-121706"/>
    <x v="425"/>
    <d v="2017-03-02T00:00:00"/>
    <x v="1"/>
    <x v="78"/>
    <x v="78"/>
    <x v="0"/>
    <x v="0"/>
    <x v="443"/>
    <x v="1"/>
    <n v="93101"/>
    <x v="1"/>
    <s v="OFF-AP-10003287"/>
    <x v="1"/>
    <x v="9"/>
    <s v="Tripp Lite TLP810NET Broadband Surge for Modem/Fax"/>
    <n v="356.78999999999996"/>
    <n v="7"/>
    <n v="0"/>
    <n v="99.901199999999989"/>
    <s v="NO"/>
    <n v="0"/>
    <n v="2497.5299999999997"/>
    <n v="4"/>
  </r>
  <r>
    <n v="6922"/>
    <s v="CA-2017-109211"/>
    <x v="1095"/>
    <d v="2017-04-10T00:00:00"/>
    <x v="1"/>
    <x v="390"/>
    <x v="390"/>
    <x v="2"/>
    <x v="0"/>
    <x v="20"/>
    <x v="15"/>
    <n v="10011"/>
    <x v="3"/>
    <s v="OFF-EN-10001532"/>
    <x v="1"/>
    <x v="12"/>
    <s v="Brown Kraft Recycled Envelopes"/>
    <n v="16.98"/>
    <n v="1"/>
    <n v="0"/>
    <n v="8.49"/>
    <s v="NO"/>
    <n v="0"/>
    <n v="16.98"/>
    <n v="6"/>
  </r>
  <r>
    <n v="6923"/>
    <s v="CA-2015-134257"/>
    <x v="199"/>
    <d v="2015-03-19T00:00:00"/>
    <x v="0"/>
    <x v="384"/>
    <x v="384"/>
    <x v="0"/>
    <x v="0"/>
    <x v="109"/>
    <x v="19"/>
    <n v="36830"/>
    <x v="0"/>
    <s v="OFF-LA-10003930"/>
    <x v="1"/>
    <x v="2"/>
    <s v="Dot Matrix Printer Tape Reel Labels, White, 5000/Box"/>
    <n v="491.55"/>
    <n v="5"/>
    <n v="0"/>
    <n v="240.8595"/>
    <s v="NO"/>
    <n v="0"/>
    <n v="2457.75"/>
    <n v="3"/>
  </r>
  <r>
    <n v="6924"/>
    <s v="CA-2015-134257"/>
    <x v="199"/>
    <d v="2015-03-19T00:00:00"/>
    <x v="0"/>
    <x v="384"/>
    <x v="384"/>
    <x v="0"/>
    <x v="0"/>
    <x v="109"/>
    <x v="19"/>
    <n v="36830"/>
    <x v="0"/>
    <s v="OFF-EN-10003845"/>
    <x v="1"/>
    <x v="12"/>
    <s v="Colored Envelopes"/>
    <n v="7.38"/>
    <n v="2"/>
    <n v="0"/>
    <n v="3.3947999999999996"/>
    <s v="NO"/>
    <n v="0"/>
    <n v="14.76"/>
    <n v="3"/>
  </r>
  <r>
    <n v="6925"/>
    <s v="CA-2015-137925"/>
    <x v="672"/>
    <d v="2015-12-04T00:00:00"/>
    <x v="1"/>
    <x v="538"/>
    <x v="538"/>
    <x v="0"/>
    <x v="0"/>
    <x v="20"/>
    <x v="15"/>
    <n v="10035"/>
    <x v="3"/>
    <s v="OFF-PA-10002659"/>
    <x v="1"/>
    <x v="10"/>
    <s v="Avoid Verbal Orders Carbonless Minifold Book"/>
    <n v="23.66"/>
    <n v="7"/>
    <n v="0"/>
    <n v="10.883599999999998"/>
    <s v="NO"/>
    <n v="0"/>
    <n v="165.62"/>
    <n v="4"/>
  </r>
  <r>
    <n v="6926"/>
    <s v="CA-2015-137925"/>
    <x v="672"/>
    <d v="2015-12-04T00:00:00"/>
    <x v="1"/>
    <x v="538"/>
    <x v="538"/>
    <x v="0"/>
    <x v="0"/>
    <x v="20"/>
    <x v="15"/>
    <n v="10035"/>
    <x v="3"/>
    <s v="FUR-BO-10001608"/>
    <x v="0"/>
    <x v="0"/>
    <s v="Hon Metal Bookcases, Black"/>
    <n v="681.40800000000013"/>
    <n v="12"/>
    <n v="0.2"/>
    <n v="42.588000000000022"/>
    <s v="NO"/>
    <n v="1635.3792000000003"/>
    <n v="6541.5168000000012"/>
    <n v="4"/>
  </r>
  <r>
    <n v="6927"/>
    <s v="CA-2016-140046"/>
    <x v="1062"/>
    <d v="2016-08-03T00:00:00"/>
    <x v="1"/>
    <x v="730"/>
    <x v="730"/>
    <x v="0"/>
    <x v="0"/>
    <x v="1"/>
    <x v="1"/>
    <n v="90032"/>
    <x v="1"/>
    <s v="OFF-LA-10000305"/>
    <x v="1"/>
    <x v="2"/>
    <s v="Avery 495"/>
    <n v="18.899999999999999"/>
    <n v="3"/>
    <n v="0"/>
    <n v="8.6939999999999991"/>
    <s v="NO"/>
    <n v="0"/>
    <n v="56.699999999999996"/>
    <n v="6"/>
  </r>
  <r>
    <n v="6928"/>
    <s v="CA-2016-140382"/>
    <x v="661"/>
    <d v="2016-06-25T00:00:00"/>
    <x v="0"/>
    <x v="76"/>
    <x v="76"/>
    <x v="0"/>
    <x v="0"/>
    <x v="8"/>
    <x v="1"/>
    <n v="94109"/>
    <x v="1"/>
    <s v="OFF-ST-10003638"/>
    <x v="1"/>
    <x v="4"/>
    <s v="Mobile Personal File Cube"/>
    <n v="93.68"/>
    <n v="4"/>
    <n v="0"/>
    <n v="25.293599999999998"/>
    <s v="NO"/>
    <n v="0"/>
    <n v="374.72"/>
    <n v="2"/>
  </r>
  <r>
    <n v="6929"/>
    <s v="CA-2016-140382"/>
    <x v="661"/>
    <d v="2016-06-25T00:00:00"/>
    <x v="0"/>
    <x v="76"/>
    <x v="76"/>
    <x v="0"/>
    <x v="0"/>
    <x v="8"/>
    <x v="1"/>
    <n v="94109"/>
    <x v="1"/>
    <s v="OFF-LA-10001934"/>
    <x v="1"/>
    <x v="2"/>
    <s v="Avery 516"/>
    <n v="21.93"/>
    <n v="3"/>
    <n v="0"/>
    <n v="10.307099999999998"/>
    <s v="NO"/>
    <n v="0"/>
    <n v="65.789999999999992"/>
    <n v="2"/>
  </r>
  <r>
    <n v="6930"/>
    <s v="CA-2016-140382"/>
    <x v="661"/>
    <d v="2016-06-25T00:00:00"/>
    <x v="0"/>
    <x v="76"/>
    <x v="76"/>
    <x v="0"/>
    <x v="0"/>
    <x v="8"/>
    <x v="1"/>
    <n v="94109"/>
    <x v="1"/>
    <s v="TEC-PH-10003012"/>
    <x v="2"/>
    <x v="7"/>
    <s v="Nortel Meridian M3904 Professional Digital phone"/>
    <n v="862.34400000000005"/>
    <n v="7"/>
    <n v="0.2"/>
    <n v="97.013699999999858"/>
    <s v="NO"/>
    <n v="1207.2816"/>
    <n v="4829.1264000000001"/>
    <n v="2"/>
  </r>
  <r>
    <n v="6931"/>
    <s v="CA-2016-140382"/>
    <x v="661"/>
    <d v="2016-06-25T00:00:00"/>
    <x v="0"/>
    <x v="76"/>
    <x v="76"/>
    <x v="0"/>
    <x v="0"/>
    <x v="8"/>
    <x v="1"/>
    <n v="94109"/>
    <x v="1"/>
    <s v="OFF-PA-10001019"/>
    <x v="1"/>
    <x v="10"/>
    <s v="Xerox 1884"/>
    <n v="19.98"/>
    <n v="1"/>
    <n v="0"/>
    <n v="9.3905999999999992"/>
    <s v="NO"/>
    <n v="0"/>
    <n v="19.98"/>
    <n v="2"/>
  </r>
  <r>
    <n v="6932"/>
    <s v="CA-2014-164182"/>
    <x v="686"/>
    <d v="2014-07-18T00:00:00"/>
    <x v="1"/>
    <x v="461"/>
    <x v="461"/>
    <x v="0"/>
    <x v="0"/>
    <x v="10"/>
    <x v="9"/>
    <n v="19140"/>
    <x v="3"/>
    <s v="TEC-PH-10002070"/>
    <x v="2"/>
    <x v="7"/>
    <s v="Griffin GC36547 PowerJolt SE Lightning Charger"/>
    <n v="13.493999999999998"/>
    <n v="1"/>
    <n v="0.4"/>
    <n v="-2.2490000000000023"/>
    <s v="NO"/>
    <n v="5.3975999999999997"/>
    <n v="8.0963999999999992"/>
    <n v="4"/>
  </r>
  <r>
    <n v="6933"/>
    <s v="CA-2014-164182"/>
    <x v="686"/>
    <d v="2014-07-18T00:00:00"/>
    <x v="1"/>
    <x v="461"/>
    <x v="461"/>
    <x v="0"/>
    <x v="0"/>
    <x v="10"/>
    <x v="9"/>
    <n v="19140"/>
    <x v="3"/>
    <s v="TEC-PH-10002583"/>
    <x v="2"/>
    <x v="7"/>
    <s v="iOttie HLCRIO102 Car Mount"/>
    <n v="23.987999999999996"/>
    <n v="2"/>
    <n v="0.4"/>
    <n v="-13.993000000000004"/>
    <s v="NO"/>
    <n v="19.190399999999997"/>
    <n v="28.785599999999995"/>
    <n v="4"/>
  </r>
  <r>
    <n v="6934"/>
    <s v="CA-2014-164182"/>
    <x v="686"/>
    <d v="2014-07-18T00:00:00"/>
    <x v="1"/>
    <x v="461"/>
    <x v="461"/>
    <x v="0"/>
    <x v="0"/>
    <x v="10"/>
    <x v="9"/>
    <n v="19140"/>
    <x v="3"/>
    <s v="FUR-FU-10001057"/>
    <x v="0"/>
    <x v="5"/>
    <s v="Tensor Track Tree Floor Lamp"/>
    <n v="31.983999999999998"/>
    <n v="2"/>
    <n v="0.2"/>
    <n v="1.1993999999999998"/>
    <s v="NO"/>
    <n v="12.7936"/>
    <n v="51.174399999999999"/>
    <n v="4"/>
  </r>
  <r>
    <n v="6935"/>
    <s v="CA-2014-164182"/>
    <x v="686"/>
    <d v="2014-07-18T00:00:00"/>
    <x v="1"/>
    <x v="461"/>
    <x v="461"/>
    <x v="0"/>
    <x v="0"/>
    <x v="10"/>
    <x v="9"/>
    <n v="19140"/>
    <x v="3"/>
    <s v="OFF-AR-10001044"/>
    <x v="1"/>
    <x v="6"/>
    <s v="BOSTON Ranger #55 Pencil Sharpener, Black"/>
    <n v="41.584000000000003"/>
    <n v="2"/>
    <n v="0.2"/>
    <n v="4.6781999999999968"/>
    <s v="NO"/>
    <n v="16.633600000000001"/>
    <n v="66.534400000000005"/>
    <n v="4"/>
  </r>
  <r>
    <n v="6936"/>
    <s v="CA-2017-137365"/>
    <x v="329"/>
    <d v="2017-12-03T00:00:00"/>
    <x v="0"/>
    <x v="162"/>
    <x v="162"/>
    <x v="1"/>
    <x v="0"/>
    <x v="236"/>
    <x v="5"/>
    <n v="79907"/>
    <x v="2"/>
    <s v="TEC-AC-10001767"/>
    <x v="2"/>
    <x v="11"/>
    <s v="SanDisk Ultra 64 GB MicroSDHC Class 10 Memory Card"/>
    <n v="95.976000000000013"/>
    <n v="3"/>
    <n v="0.2"/>
    <n v="-10.797300000000011"/>
    <s v="NO"/>
    <n v="57.585600000000014"/>
    <n v="230.34240000000005"/>
    <n v="3"/>
  </r>
  <r>
    <n v="6937"/>
    <s v="CA-2016-129847"/>
    <x v="476"/>
    <d v="2016-09-04T00:00:00"/>
    <x v="2"/>
    <x v="638"/>
    <x v="638"/>
    <x v="2"/>
    <x v="0"/>
    <x v="22"/>
    <x v="10"/>
    <n v="60653"/>
    <x v="2"/>
    <s v="FUR-FU-10000277"/>
    <x v="0"/>
    <x v="5"/>
    <s v="Deflect-o DuraMat Antistatic Studded Beveled Mat for Medium Pile Carpeting"/>
    <n v="84.272000000000006"/>
    <n v="2"/>
    <n v="0.6"/>
    <n v="-75.844800000000006"/>
    <s v="NO"/>
    <n v="101.1264"/>
    <n v="67.417600000000007"/>
    <n v="2"/>
  </r>
  <r>
    <n v="6938"/>
    <s v="CA-2014-126963"/>
    <x v="345"/>
    <d v="2014-06-15T00:00:00"/>
    <x v="3"/>
    <x v="519"/>
    <x v="519"/>
    <x v="0"/>
    <x v="0"/>
    <x v="236"/>
    <x v="5"/>
    <n v="79907"/>
    <x v="2"/>
    <s v="OFF-PA-10001952"/>
    <x v="1"/>
    <x v="10"/>
    <s v="Xerox 1902"/>
    <n v="36.544000000000004"/>
    <n v="2"/>
    <n v="0.2"/>
    <n v="11.876799999999998"/>
    <s v="NO"/>
    <n v="14.617600000000003"/>
    <n v="58.470400000000005"/>
    <n v="0"/>
  </r>
  <r>
    <n v="6939"/>
    <s v="CA-2016-125094"/>
    <x v="732"/>
    <d v="2016-11-09T00:00:00"/>
    <x v="1"/>
    <x v="413"/>
    <x v="413"/>
    <x v="0"/>
    <x v="0"/>
    <x v="4"/>
    <x v="4"/>
    <n v="98105"/>
    <x v="1"/>
    <s v="TEC-AC-10004420"/>
    <x v="2"/>
    <x v="11"/>
    <s v="Cherry 142-key Programmable Keyboard"/>
    <n v="479.72"/>
    <n v="4"/>
    <n v="0"/>
    <n v="52.769200000000012"/>
    <s v="NO"/>
    <n v="0"/>
    <n v="1918.88"/>
    <n v="4"/>
  </r>
  <r>
    <n v="6940"/>
    <s v="CA-2017-107132"/>
    <x v="335"/>
    <d v="2017-06-30T00:00:00"/>
    <x v="1"/>
    <x v="609"/>
    <x v="609"/>
    <x v="1"/>
    <x v="0"/>
    <x v="20"/>
    <x v="15"/>
    <n v="10009"/>
    <x v="3"/>
    <s v="OFF-BI-10001071"/>
    <x v="1"/>
    <x v="8"/>
    <s v="GBC ProClick Punch Binding System"/>
    <n v="102.36799999999999"/>
    <n v="2"/>
    <n v="0.2"/>
    <n v="37.108400000000003"/>
    <s v="NO"/>
    <n v="40.947200000000002"/>
    <n v="163.78879999999998"/>
    <n v="4"/>
  </r>
  <r>
    <n v="6941"/>
    <s v="CA-2017-107132"/>
    <x v="335"/>
    <d v="2017-06-30T00:00:00"/>
    <x v="1"/>
    <x v="609"/>
    <x v="609"/>
    <x v="1"/>
    <x v="0"/>
    <x v="20"/>
    <x v="15"/>
    <n v="10009"/>
    <x v="3"/>
    <s v="OFF-SU-10002503"/>
    <x v="1"/>
    <x v="14"/>
    <s v="Acme Preferred Stainless Steel Scissors"/>
    <n v="28.4"/>
    <n v="5"/>
    <n v="0"/>
    <n v="8.2359999999999989"/>
    <s v="NO"/>
    <n v="0"/>
    <n v="142"/>
    <n v="4"/>
  </r>
  <r>
    <n v="6942"/>
    <s v="CA-2017-107132"/>
    <x v="335"/>
    <d v="2017-06-30T00:00:00"/>
    <x v="1"/>
    <x v="609"/>
    <x v="609"/>
    <x v="1"/>
    <x v="0"/>
    <x v="20"/>
    <x v="15"/>
    <n v="10009"/>
    <x v="3"/>
    <s v="OFF-ST-10001490"/>
    <x v="1"/>
    <x v="4"/>
    <s v="Hot File 7-Pocket, Floor Stand"/>
    <n v="713.88"/>
    <n v="4"/>
    <n v="0"/>
    <n v="214.16399999999993"/>
    <s v="NO"/>
    <n v="0"/>
    <n v="2855.52"/>
    <n v="4"/>
  </r>
  <r>
    <n v="6943"/>
    <s v="CA-2017-107132"/>
    <x v="335"/>
    <d v="2017-06-30T00:00:00"/>
    <x v="1"/>
    <x v="609"/>
    <x v="609"/>
    <x v="1"/>
    <x v="0"/>
    <x v="20"/>
    <x v="15"/>
    <n v="10009"/>
    <x v="3"/>
    <s v="OFF-PA-10003790"/>
    <x v="1"/>
    <x v="10"/>
    <s v="Xerox 1991"/>
    <n v="68.52"/>
    <n v="3"/>
    <n v="0"/>
    <n v="31.519199999999998"/>
    <s v="NO"/>
    <n v="0"/>
    <n v="205.56"/>
    <n v="4"/>
  </r>
  <r>
    <n v="6944"/>
    <s v="CA-2015-139248"/>
    <x v="395"/>
    <d v="2015-07-30T00:00:00"/>
    <x v="1"/>
    <x v="709"/>
    <x v="709"/>
    <x v="0"/>
    <x v="0"/>
    <x v="1"/>
    <x v="1"/>
    <n v="90032"/>
    <x v="1"/>
    <s v="TEC-PH-10004094"/>
    <x v="2"/>
    <x v="7"/>
    <s v="Motorola L703CM"/>
    <n v="623.96"/>
    <n v="5"/>
    <n v="0.2"/>
    <n v="38.997500000000002"/>
    <s v="NO"/>
    <n v="623.96"/>
    <n v="2495.84"/>
    <n v="5"/>
  </r>
  <r>
    <n v="6945"/>
    <s v="CA-2014-148369"/>
    <x v="865"/>
    <d v="2014-09-27T00:00:00"/>
    <x v="1"/>
    <x v="764"/>
    <x v="764"/>
    <x v="1"/>
    <x v="0"/>
    <x v="46"/>
    <x v="13"/>
    <n v="19711"/>
    <x v="3"/>
    <s v="OFF-BI-10004876"/>
    <x v="1"/>
    <x v="8"/>
    <s v="Wilson Jones Suede Grain Vinyl Binders"/>
    <n v="11.12"/>
    <n v="4"/>
    <n v="0"/>
    <n v="5.4487999999999994"/>
    <s v="NO"/>
    <n v="0"/>
    <n v="44.48"/>
    <n v="4"/>
  </r>
  <r>
    <n v="6946"/>
    <s v="CA-2016-106243"/>
    <x v="955"/>
    <d v="2016-10-04T00:00:00"/>
    <x v="1"/>
    <x v="411"/>
    <x v="411"/>
    <x v="0"/>
    <x v="0"/>
    <x v="20"/>
    <x v="15"/>
    <n v="10011"/>
    <x v="3"/>
    <s v="FUR-BO-10003034"/>
    <x v="0"/>
    <x v="0"/>
    <s v="O'Sullivan Elevations Bookcase, Cherry Finish"/>
    <n v="523.91999999999996"/>
    <n v="5"/>
    <n v="0.2"/>
    <n v="-26.195999999999984"/>
    <s v="NO"/>
    <n v="523.91999999999996"/>
    <n v="2095.6799999999998"/>
    <n v="4"/>
  </r>
  <r>
    <n v="6947"/>
    <s v="CA-2015-126466"/>
    <x v="529"/>
    <d v="2015-11-13T00:00:00"/>
    <x v="1"/>
    <x v="270"/>
    <x v="270"/>
    <x v="2"/>
    <x v="0"/>
    <x v="43"/>
    <x v="1"/>
    <n v="95661"/>
    <x v="1"/>
    <s v="OFF-FA-10000490"/>
    <x v="1"/>
    <x v="13"/>
    <s v="OIC Binder Clips, Mini, 1/4&quot; Capacity, Black"/>
    <n v="2.48"/>
    <n v="2"/>
    <n v="0"/>
    <n v="1.1656"/>
    <s v="NO"/>
    <n v="0"/>
    <n v="4.96"/>
    <n v="4"/>
  </r>
  <r>
    <n v="6948"/>
    <s v="CA-2015-130365"/>
    <x v="334"/>
    <d v="2015-04-29T00:00:00"/>
    <x v="1"/>
    <x v="233"/>
    <x v="233"/>
    <x v="0"/>
    <x v="0"/>
    <x v="34"/>
    <x v="10"/>
    <n v="60505"/>
    <x v="2"/>
    <s v="OFF-ST-10002574"/>
    <x v="1"/>
    <x v="4"/>
    <s v="SAFCO Commercial Wire Shelving, Black"/>
    <n v="221.024"/>
    <n v="2"/>
    <n v="0.2"/>
    <n v="-55.256"/>
    <s v="NO"/>
    <n v="88.409600000000012"/>
    <n v="353.63839999999999"/>
    <n v="4"/>
  </r>
  <r>
    <n v="6949"/>
    <s v="CA-2015-130365"/>
    <x v="334"/>
    <d v="2015-04-29T00:00:00"/>
    <x v="1"/>
    <x v="233"/>
    <x v="233"/>
    <x v="0"/>
    <x v="0"/>
    <x v="34"/>
    <x v="10"/>
    <n v="60505"/>
    <x v="2"/>
    <s v="FUR-CH-10003535"/>
    <x v="0"/>
    <x v="1"/>
    <s v="Global Armless Task Chair, Royal Blue"/>
    <n v="128.05799999999999"/>
    <n v="3"/>
    <n v="0.3"/>
    <n v="-23.782199999999996"/>
    <s v="NO"/>
    <n v="115.25219999999999"/>
    <n v="268.92179999999996"/>
    <n v="4"/>
  </r>
  <r>
    <n v="6950"/>
    <s v="CA-2017-143021"/>
    <x v="123"/>
    <d v="2017-11-19T00:00:00"/>
    <x v="3"/>
    <x v="399"/>
    <x v="399"/>
    <x v="2"/>
    <x v="0"/>
    <x v="20"/>
    <x v="15"/>
    <n v="10011"/>
    <x v="3"/>
    <s v="OFF-BI-10001628"/>
    <x v="1"/>
    <x v="8"/>
    <s v="Acco Data Flex Cable Posts For Top &amp; Bottom Load Binders, 6&quot; Capacity"/>
    <n v="58.407999999999994"/>
    <n v="7"/>
    <n v="0.2"/>
    <n v="18.252499999999998"/>
    <s v="NO"/>
    <n v="81.771199999999993"/>
    <n v="327.08479999999997"/>
    <n v="0"/>
  </r>
  <r>
    <n v="6951"/>
    <s v="CA-2017-143021"/>
    <x v="123"/>
    <d v="2017-11-19T00:00:00"/>
    <x v="3"/>
    <x v="399"/>
    <x v="399"/>
    <x v="2"/>
    <x v="0"/>
    <x v="20"/>
    <x v="15"/>
    <n v="10011"/>
    <x v="3"/>
    <s v="FUR-TA-10001676"/>
    <x v="0"/>
    <x v="3"/>
    <s v="Hon 61000 Series Interactive Training Tables"/>
    <n v="79.97399999999999"/>
    <n v="3"/>
    <n v="0.4"/>
    <n v="-29.323800000000006"/>
    <s v="NO"/>
    <n v="95.968799999999987"/>
    <n v="143.95319999999998"/>
    <n v="0"/>
  </r>
  <r>
    <n v="6952"/>
    <s v="CA-2015-161767"/>
    <x v="312"/>
    <d v="2015-11-24T00:00:00"/>
    <x v="1"/>
    <x v="136"/>
    <x v="136"/>
    <x v="1"/>
    <x v="0"/>
    <x v="61"/>
    <x v="5"/>
    <n v="75217"/>
    <x v="2"/>
    <s v="TEC-MA-10002790"/>
    <x v="2"/>
    <x v="15"/>
    <s v="NeatDesk Desktop Scanner &amp; Digital Filing System"/>
    <n v="479.988"/>
    <n v="2"/>
    <n v="0.4"/>
    <n v="55.998599999999954"/>
    <s v="NO"/>
    <n v="383.99040000000002"/>
    <n v="575.98559999999998"/>
    <n v="4"/>
  </r>
  <r>
    <n v="6953"/>
    <s v="CA-2015-129917"/>
    <x v="653"/>
    <d v="2015-10-03T00:00:00"/>
    <x v="2"/>
    <x v="31"/>
    <x v="31"/>
    <x v="0"/>
    <x v="0"/>
    <x v="1"/>
    <x v="1"/>
    <n v="90008"/>
    <x v="1"/>
    <s v="OFF-BI-10001757"/>
    <x v="1"/>
    <x v="8"/>
    <s v="Pressboard Hanging Data Binders for Unburst Sheets"/>
    <n v="11.808"/>
    <n v="3"/>
    <n v="0.2"/>
    <n v="4.1327999999999996"/>
    <s v="NO"/>
    <n v="7.0848000000000004"/>
    <n v="28.339199999999998"/>
    <n v="1"/>
  </r>
  <r>
    <n v="6954"/>
    <s v="CA-2015-129917"/>
    <x v="653"/>
    <d v="2015-10-03T00:00:00"/>
    <x v="2"/>
    <x v="31"/>
    <x v="31"/>
    <x v="0"/>
    <x v="0"/>
    <x v="1"/>
    <x v="1"/>
    <n v="90008"/>
    <x v="1"/>
    <s v="OFF-BI-10004828"/>
    <x v="1"/>
    <x v="8"/>
    <s v="GBC Poly Designer Binding Covers"/>
    <n v="53.567999999999998"/>
    <n v="4"/>
    <n v="0.2"/>
    <n v="19.418399999999995"/>
    <s v="NO"/>
    <n v="42.854399999999998"/>
    <n v="171.41759999999999"/>
    <n v="1"/>
  </r>
  <r>
    <n v="6955"/>
    <s v="CA-2015-129917"/>
    <x v="653"/>
    <d v="2015-10-03T00:00:00"/>
    <x v="2"/>
    <x v="31"/>
    <x v="31"/>
    <x v="0"/>
    <x v="0"/>
    <x v="1"/>
    <x v="1"/>
    <n v="90008"/>
    <x v="1"/>
    <s v="TEC-PH-10000369"/>
    <x v="2"/>
    <x v="7"/>
    <s v="HTC One Mini"/>
    <n v="503.96000000000004"/>
    <n v="5"/>
    <n v="0.2"/>
    <n v="50.396000000000015"/>
    <s v="NO"/>
    <n v="503.96000000000004"/>
    <n v="2015.8400000000001"/>
    <n v="1"/>
  </r>
  <r>
    <n v="6956"/>
    <s v="CA-2015-115420"/>
    <x v="334"/>
    <d v="2015-05-02T00:00:00"/>
    <x v="1"/>
    <x v="322"/>
    <x v="322"/>
    <x v="1"/>
    <x v="0"/>
    <x v="1"/>
    <x v="1"/>
    <n v="90004"/>
    <x v="1"/>
    <s v="OFF-EN-10003862"/>
    <x v="1"/>
    <x v="12"/>
    <s v="Laser &amp; Ink Jet Business Envelopes"/>
    <n v="21.34"/>
    <n v="2"/>
    <n v="0"/>
    <n v="9.8163999999999998"/>
    <s v="NO"/>
    <n v="0"/>
    <n v="42.68"/>
    <n v="7"/>
  </r>
  <r>
    <n v="6957"/>
    <s v="CA-2016-157588"/>
    <x v="216"/>
    <d v="2016-07-19T00:00:00"/>
    <x v="1"/>
    <x v="781"/>
    <x v="781"/>
    <x v="0"/>
    <x v="0"/>
    <x v="38"/>
    <x v="32"/>
    <n v="31907"/>
    <x v="0"/>
    <s v="OFF-BI-10003963"/>
    <x v="1"/>
    <x v="8"/>
    <s v="Cardinal Holdit Data Disk Pockets"/>
    <n v="36.4"/>
    <n v="5"/>
    <n v="0"/>
    <n v="17.107999999999997"/>
    <s v="NO"/>
    <n v="0"/>
    <n v="182"/>
    <n v="5"/>
  </r>
  <r>
    <n v="6958"/>
    <s v="CA-2016-157588"/>
    <x v="216"/>
    <d v="2016-07-19T00:00:00"/>
    <x v="1"/>
    <x v="781"/>
    <x v="781"/>
    <x v="0"/>
    <x v="0"/>
    <x v="38"/>
    <x v="32"/>
    <n v="31907"/>
    <x v="0"/>
    <s v="FUR-FU-10004848"/>
    <x v="0"/>
    <x v="5"/>
    <s v="Howard Miller 13-3/4&quot; Diameter Brushed Chrome Round Wall Clock"/>
    <n v="51.75"/>
    <n v="1"/>
    <n v="0"/>
    <n v="15.524999999999999"/>
    <s v="NO"/>
    <n v="0"/>
    <n v="51.75"/>
    <n v="5"/>
  </r>
  <r>
    <n v="6959"/>
    <s v="CA-2015-167255"/>
    <x v="874"/>
    <d v="2015-09-29T00:00:00"/>
    <x v="0"/>
    <x v="563"/>
    <x v="563"/>
    <x v="2"/>
    <x v="0"/>
    <x v="8"/>
    <x v="1"/>
    <n v="94110"/>
    <x v="1"/>
    <s v="OFF-ST-10001328"/>
    <x v="1"/>
    <x v="4"/>
    <s v="Personal Filing Tote with Lid, Black/Gray"/>
    <n v="15.51"/>
    <n v="1"/>
    <n v="0"/>
    <n v="4.3428000000000004"/>
    <s v="NO"/>
    <n v="0"/>
    <n v="15.51"/>
    <n v="2"/>
  </r>
  <r>
    <n v="6960"/>
    <s v="CA-2015-167255"/>
    <x v="874"/>
    <d v="2015-09-29T00:00:00"/>
    <x v="0"/>
    <x v="563"/>
    <x v="563"/>
    <x v="2"/>
    <x v="0"/>
    <x v="8"/>
    <x v="1"/>
    <n v="94110"/>
    <x v="1"/>
    <s v="OFF-PA-10002377"/>
    <x v="1"/>
    <x v="10"/>
    <s v="Xerox 1916"/>
    <n v="146.82"/>
    <n v="3"/>
    <n v="0"/>
    <n v="73.41"/>
    <s v="NO"/>
    <n v="0"/>
    <n v="440.46"/>
    <n v="2"/>
  </r>
  <r>
    <n v="6961"/>
    <s v="CA-2015-167255"/>
    <x v="874"/>
    <d v="2015-09-29T00:00:00"/>
    <x v="0"/>
    <x v="563"/>
    <x v="563"/>
    <x v="2"/>
    <x v="0"/>
    <x v="8"/>
    <x v="1"/>
    <n v="94110"/>
    <x v="1"/>
    <s v="OFF-PA-10003441"/>
    <x v="1"/>
    <x v="10"/>
    <s v="Xerox 226"/>
    <n v="12.96"/>
    <n v="2"/>
    <n v="0"/>
    <n v="6.2208000000000006"/>
    <s v="NO"/>
    <n v="0"/>
    <n v="25.92"/>
    <n v="2"/>
  </r>
  <r>
    <n v="6962"/>
    <s v="CA-2017-162096"/>
    <x v="468"/>
    <d v="2017-11-10T00:00:00"/>
    <x v="3"/>
    <x v="353"/>
    <x v="353"/>
    <x v="2"/>
    <x v="0"/>
    <x v="169"/>
    <x v="1"/>
    <n v="92503"/>
    <x v="1"/>
    <s v="OFF-AR-10002221"/>
    <x v="1"/>
    <x v="6"/>
    <s v="12 Colored Short Pencils"/>
    <n v="7.8000000000000007"/>
    <n v="3"/>
    <n v="0"/>
    <n v="2.1060000000000008"/>
    <s v="NO"/>
    <n v="0"/>
    <n v="23.400000000000002"/>
    <n v="0"/>
  </r>
  <r>
    <n v="6963"/>
    <s v="CA-2016-157161"/>
    <x v="87"/>
    <d v="2016-07-20T00:00:00"/>
    <x v="0"/>
    <x v="63"/>
    <x v="63"/>
    <x v="1"/>
    <x v="0"/>
    <x v="29"/>
    <x v="20"/>
    <n v="29203"/>
    <x v="0"/>
    <s v="OFF-EN-10001509"/>
    <x v="1"/>
    <x v="12"/>
    <s v="Poly String Tie Envelopes"/>
    <n v="10.199999999999999"/>
    <n v="5"/>
    <n v="0"/>
    <n v="4.7939999999999996"/>
    <s v="NO"/>
    <n v="0"/>
    <n v="51"/>
    <n v="4"/>
  </r>
  <r>
    <n v="6964"/>
    <s v="CA-2016-157161"/>
    <x v="87"/>
    <d v="2016-07-20T00:00:00"/>
    <x v="0"/>
    <x v="63"/>
    <x v="63"/>
    <x v="1"/>
    <x v="0"/>
    <x v="29"/>
    <x v="20"/>
    <n v="29203"/>
    <x v="0"/>
    <s v="OFF-AR-10003338"/>
    <x v="1"/>
    <x v="6"/>
    <s v="Eberhard Faber 3 1/2&quot; Golf Pencils"/>
    <n v="22.32"/>
    <n v="3"/>
    <n v="0"/>
    <n v="5.580000000000001"/>
    <s v="NO"/>
    <n v="0"/>
    <n v="66.960000000000008"/>
    <n v="4"/>
  </r>
  <r>
    <n v="6965"/>
    <s v="CA-2016-157161"/>
    <x v="87"/>
    <d v="2016-07-20T00:00:00"/>
    <x v="0"/>
    <x v="63"/>
    <x v="63"/>
    <x v="1"/>
    <x v="0"/>
    <x v="29"/>
    <x v="20"/>
    <n v="29203"/>
    <x v="0"/>
    <s v="OFF-BI-10004728"/>
    <x v="1"/>
    <x v="8"/>
    <s v="Wilson Jones Turn Tabs Binder Tool for Ring Binders"/>
    <n v="24.1"/>
    <n v="5"/>
    <n v="0"/>
    <n v="11.086"/>
    <s v="NO"/>
    <n v="0"/>
    <n v="120.5"/>
    <n v="4"/>
  </r>
  <r>
    <n v="6966"/>
    <s v="CA-2016-157161"/>
    <x v="87"/>
    <d v="2016-07-20T00:00:00"/>
    <x v="0"/>
    <x v="63"/>
    <x v="63"/>
    <x v="1"/>
    <x v="0"/>
    <x v="29"/>
    <x v="20"/>
    <n v="29203"/>
    <x v="0"/>
    <s v="TEC-AC-10000358"/>
    <x v="2"/>
    <x v="11"/>
    <s v="Imation Secure Drive + Hardware Encrypted USB flash drive - 16 GB"/>
    <n v="75.98"/>
    <n v="2"/>
    <n v="0"/>
    <n v="18.235199999999999"/>
    <s v="NO"/>
    <n v="0"/>
    <n v="151.96"/>
    <n v="4"/>
  </r>
  <r>
    <n v="6967"/>
    <s v="CA-2016-157161"/>
    <x v="87"/>
    <d v="2016-07-20T00:00:00"/>
    <x v="0"/>
    <x v="63"/>
    <x v="63"/>
    <x v="1"/>
    <x v="0"/>
    <x v="29"/>
    <x v="20"/>
    <n v="29203"/>
    <x v="0"/>
    <s v="OFF-BI-10002764"/>
    <x v="1"/>
    <x v="8"/>
    <s v="Recycled Pressboard Report Cover with Reinforced Top Hinge"/>
    <n v="6.46"/>
    <n v="2"/>
    <n v="0"/>
    <n v="3.1654"/>
    <s v="NO"/>
    <n v="0"/>
    <n v="12.92"/>
    <n v="4"/>
  </r>
  <r>
    <n v="6968"/>
    <s v="CA-2016-157161"/>
    <x v="87"/>
    <d v="2016-07-20T00:00:00"/>
    <x v="0"/>
    <x v="63"/>
    <x v="63"/>
    <x v="1"/>
    <x v="0"/>
    <x v="29"/>
    <x v="20"/>
    <n v="29203"/>
    <x v="0"/>
    <s v="OFF-PA-10001461"/>
    <x v="1"/>
    <x v="10"/>
    <s v="HP Office Paper (20Lb. and 87 Bright)"/>
    <n v="60.12"/>
    <n v="9"/>
    <n v="0"/>
    <n v="28.857599999999998"/>
    <s v="NO"/>
    <n v="0"/>
    <n v="541.07999999999993"/>
    <n v="4"/>
  </r>
  <r>
    <n v="6969"/>
    <s v="CA-2015-110765"/>
    <x v="1140"/>
    <d v="2015-10-20T00:00:00"/>
    <x v="0"/>
    <x v="172"/>
    <x v="172"/>
    <x v="1"/>
    <x v="0"/>
    <x v="20"/>
    <x v="15"/>
    <n v="10011"/>
    <x v="3"/>
    <s v="TEC-PH-10004165"/>
    <x v="2"/>
    <x v="7"/>
    <s v="Mitel MiVoice 5330e IP Phone"/>
    <n v="824.97"/>
    <n v="3"/>
    <n v="0"/>
    <n v="214.4922"/>
    <s v="NO"/>
    <n v="0"/>
    <n v="2474.91"/>
    <n v="4"/>
  </r>
  <r>
    <n v="6970"/>
    <s v="CA-2016-163937"/>
    <x v="994"/>
    <d v="2016-01-13T00:00:00"/>
    <x v="0"/>
    <x v="677"/>
    <x v="677"/>
    <x v="0"/>
    <x v="0"/>
    <x v="468"/>
    <x v="4"/>
    <n v="98632"/>
    <x v="1"/>
    <s v="FUR-FU-10000010"/>
    <x v="0"/>
    <x v="5"/>
    <s v="DAX Value U-Channel Document Frames, Easel Back"/>
    <n v="24.849999999999998"/>
    <n v="5"/>
    <n v="0"/>
    <n v="7.7034999999999982"/>
    <s v="NO"/>
    <n v="0"/>
    <n v="124.24999999999999"/>
    <n v="3"/>
  </r>
  <r>
    <n v="6971"/>
    <s v="CA-2017-153822"/>
    <x v="20"/>
    <d v="2017-09-25T00:00:00"/>
    <x v="1"/>
    <x v="455"/>
    <x v="455"/>
    <x v="0"/>
    <x v="0"/>
    <x v="42"/>
    <x v="16"/>
    <n v="85023"/>
    <x v="1"/>
    <s v="OFF-ST-10000321"/>
    <x v="1"/>
    <x v="4"/>
    <s v="Akro Stacking Bins"/>
    <n v="12.624000000000001"/>
    <n v="2"/>
    <n v="0.2"/>
    <n v="-2.5248000000000022"/>
    <s v="Yes"/>
    <n v="5.0496000000000008"/>
    <n v="20.198399999999999"/>
    <n v="6"/>
  </r>
  <r>
    <n v="6972"/>
    <s v="CA-2017-153822"/>
    <x v="20"/>
    <d v="2017-09-25T00:00:00"/>
    <x v="1"/>
    <x v="455"/>
    <x v="455"/>
    <x v="0"/>
    <x v="0"/>
    <x v="42"/>
    <x v="16"/>
    <n v="85023"/>
    <x v="1"/>
    <s v="TEC-AC-10000109"/>
    <x v="2"/>
    <x v="11"/>
    <s v="Sony Micro Vault Click 16 GB USB 2.0 Flash Drive"/>
    <n v="89.584000000000003"/>
    <n v="2"/>
    <n v="0.2"/>
    <n v="4.4792000000000058"/>
    <s v="Yes"/>
    <n v="35.833600000000004"/>
    <n v="143.33440000000002"/>
    <n v="6"/>
  </r>
  <r>
    <n v="6973"/>
    <s v="CA-2017-153822"/>
    <x v="20"/>
    <d v="2017-09-25T00:00:00"/>
    <x v="1"/>
    <x v="455"/>
    <x v="455"/>
    <x v="0"/>
    <x v="0"/>
    <x v="42"/>
    <x v="16"/>
    <n v="85023"/>
    <x v="1"/>
    <s v="TEC-PH-10002415"/>
    <x v="2"/>
    <x v="7"/>
    <s v="Polycom VoiceStation 500 Conference phone"/>
    <n v="471.92"/>
    <n v="2"/>
    <n v="0.2"/>
    <n v="29.495000000000019"/>
    <s v="Yes"/>
    <n v="188.76800000000003"/>
    <n v="755.072"/>
    <n v="6"/>
  </r>
  <r>
    <n v="6974"/>
    <s v="CA-2017-153822"/>
    <x v="20"/>
    <d v="2017-09-25T00:00:00"/>
    <x v="1"/>
    <x v="455"/>
    <x v="455"/>
    <x v="0"/>
    <x v="0"/>
    <x v="42"/>
    <x v="16"/>
    <n v="85023"/>
    <x v="1"/>
    <s v="OFF-BI-10001460"/>
    <x v="1"/>
    <x v="8"/>
    <s v="Plastic Binding Combs"/>
    <n v="18.180000000000003"/>
    <n v="4"/>
    <n v="0.7"/>
    <n v="-13.938000000000002"/>
    <s v="Yes"/>
    <n v="50.904000000000003"/>
    <n v="21.81600000000001"/>
    <n v="6"/>
  </r>
  <r>
    <n v="6975"/>
    <s v="CA-2017-146185"/>
    <x v="175"/>
    <d v="2017-09-19T00:00:00"/>
    <x v="1"/>
    <x v="230"/>
    <x v="230"/>
    <x v="0"/>
    <x v="0"/>
    <x v="12"/>
    <x v="5"/>
    <n v="77095"/>
    <x v="2"/>
    <s v="OFF-AR-10002987"/>
    <x v="1"/>
    <x v="6"/>
    <s v="Prismacolor Color Pencil Set"/>
    <n v="31.744"/>
    <n v="2"/>
    <n v="0.2"/>
    <n v="8.3328000000000024"/>
    <s v="NO"/>
    <n v="12.697600000000001"/>
    <n v="50.790399999999998"/>
    <n v="4"/>
  </r>
  <r>
    <n v="6976"/>
    <s v="CA-2015-112144"/>
    <x v="1141"/>
    <d v="2015-07-02T00:00:00"/>
    <x v="1"/>
    <x v="388"/>
    <x v="388"/>
    <x v="1"/>
    <x v="0"/>
    <x v="23"/>
    <x v="16"/>
    <n v="85234"/>
    <x v="1"/>
    <s v="OFF-LA-10000443"/>
    <x v="1"/>
    <x v="2"/>
    <s v="Avery 501"/>
    <n v="5.9039999999999999"/>
    <n v="2"/>
    <n v="0.2"/>
    <n v="1.9925999999999999"/>
    <s v="Yes"/>
    <n v="2.3616000000000001"/>
    <n v="9.4464000000000006"/>
    <n v="4"/>
  </r>
  <r>
    <n v="6977"/>
    <s v="CA-2015-112144"/>
    <x v="1141"/>
    <d v="2015-07-02T00:00:00"/>
    <x v="1"/>
    <x v="388"/>
    <x v="388"/>
    <x v="1"/>
    <x v="0"/>
    <x v="23"/>
    <x v="16"/>
    <n v="85234"/>
    <x v="1"/>
    <s v="FUR-FU-10004306"/>
    <x v="0"/>
    <x v="5"/>
    <s v="Electrix Halogen Magnifier Lamp"/>
    <n v="621.7600000000001"/>
    <n v="4"/>
    <n v="0.2"/>
    <n v="46.631999999999977"/>
    <s v="Yes"/>
    <n v="497.40800000000013"/>
    <n v="1989.6320000000003"/>
    <n v="4"/>
  </r>
  <r>
    <n v="6978"/>
    <s v="US-2016-119298"/>
    <x v="881"/>
    <d v="2016-11-28T00:00:00"/>
    <x v="2"/>
    <x v="212"/>
    <x v="212"/>
    <x v="0"/>
    <x v="0"/>
    <x v="186"/>
    <x v="36"/>
    <n v="72401"/>
    <x v="0"/>
    <s v="TEC-PH-10002564"/>
    <x v="2"/>
    <x v="7"/>
    <s v="OtterBox Defender Series Case - Samsung Galaxy S4"/>
    <n v="59.98"/>
    <n v="2"/>
    <n v="0"/>
    <n v="17.993999999999993"/>
    <s v="NO"/>
    <n v="0"/>
    <n v="119.96"/>
    <n v="3"/>
  </r>
  <r>
    <n v="6979"/>
    <s v="CA-2017-155159"/>
    <x v="920"/>
    <d v="2017-11-29T00:00:00"/>
    <x v="0"/>
    <x v="111"/>
    <x v="111"/>
    <x v="0"/>
    <x v="0"/>
    <x v="118"/>
    <x v="32"/>
    <n v="30318"/>
    <x v="0"/>
    <s v="OFF-PA-10003724"/>
    <x v="1"/>
    <x v="10"/>
    <s v="Wirebound Message Book, 4 per Page"/>
    <n v="48.87"/>
    <n v="9"/>
    <n v="0"/>
    <n v="23.946299999999997"/>
    <s v="NO"/>
    <n v="0"/>
    <n v="439.83"/>
    <n v="4"/>
  </r>
  <r>
    <n v="6980"/>
    <s v="CA-2017-149076"/>
    <x v="424"/>
    <d v="2017-01-19T00:00:00"/>
    <x v="1"/>
    <x v="2"/>
    <x v="2"/>
    <x v="0"/>
    <x v="0"/>
    <x v="1"/>
    <x v="1"/>
    <n v="90036"/>
    <x v="1"/>
    <s v="OFF-PA-10000483"/>
    <x v="1"/>
    <x v="10"/>
    <s v="Xerox 19"/>
    <n v="154.9"/>
    <n v="5"/>
    <n v="0"/>
    <n v="69.704999999999998"/>
    <s v="NO"/>
    <n v="0"/>
    <n v="774.5"/>
    <n v="5"/>
  </r>
  <r>
    <n v="6981"/>
    <s v="CA-2014-146990"/>
    <x v="845"/>
    <d v="2014-11-08T00:00:00"/>
    <x v="2"/>
    <x v="162"/>
    <x v="162"/>
    <x v="1"/>
    <x v="0"/>
    <x v="20"/>
    <x v="15"/>
    <n v="10024"/>
    <x v="3"/>
    <s v="OFF-FA-10000611"/>
    <x v="1"/>
    <x v="13"/>
    <s v="Binder Clips by OIC"/>
    <n v="5.92"/>
    <n v="4"/>
    <n v="0"/>
    <n v="2.8415999999999997"/>
    <s v="NO"/>
    <n v="0"/>
    <n v="23.68"/>
    <n v="1"/>
  </r>
  <r>
    <n v="6982"/>
    <s v="CA-2014-146990"/>
    <x v="845"/>
    <d v="2014-11-08T00:00:00"/>
    <x v="2"/>
    <x v="162"/>
    <x v="162"/>
    <x v="1"/>
    <x v="0"/>
    <x v="20"/>
    <x v="15"/>
    <n v="10024"/>
    <x v="3"/>
    <s v="OFF-PA-10000246"/>
    <x v="1"/>
    <x v="10"/>
    <s v="Riverleaf Stik-Withit Designer Note Cubes"/>
    <n v="30.18"/>
    <n v="3"/>
    <n v="0"/>
    <n v="13.8828"/>
    <s v="NO"/>
    <n v="0"/>
    <n v="90.539999999999992"/>
    <n v="1"/>
  </r>
  <r>
    <n v="6983"/>
    <s v="CA-2016-116526"/>
    <x v="142"/>
    <d v="2016-09-05T00:00:00"/>
    <x v="1"/>
    <x v="350"/>
    <x v="350"/>
    <x v="0"/>
    <x v="0"/>
    <x v="66"/>
    <x v="12"/>
    <n v="48227"/>
    <x v="2"/>
    <s v="OFF-BI-10004728"/>
    <x v="1"/>
    <x v="8"/>
    <s v="Wilson Jones Turn Tabs Binder Tool for Ring Binders"/>
    <n v="24.1"/>
    <n v="5"/>
    <n v="0"/>
    <n v="11.086"/>
    <s v="NO"/>
    <n v="0"/>
    <n v="120.5"/>
    <n v="4"/>
  </r>
  <r>
    <n v="6984"/>
    <s v="CA-2016-116526"/>
    <x v="142"/>
    <d v="2016-09-05T00:00:00"/>
    <x v="1"/>
    <x v="350"/>
    <x v="350"/>
    <x v="0"/>
    <x v="0"/>
    <x v="66"/>
    <x v="12"/>
    <n v="48227"/>
    <x v="2"/>
    <s v="TEC-PH-10002365"/>
    <x v="2"/>
    <x v="7"/>
    <s v="Belkin Grip Candy Sheer Case / Cover for iPhone 5 and 5S"/>
    <n v="8.7799999999999994"/>
    <n v="1"/>
    <n v="0"/>
    <n v="2.2827999999999999"/>
    <s v="NO"/>
    <n v="0"/>
    <n v="8.7799999999999994"/>
    <n v="4"/>
  </r>
  <r>
    <n v="6985"/>
    <s v="CA-2016-116526"/>
    <x v="142"/>
    <d v="2016-09-05T00:00:00"/>
    <x v="1"/>
    <x v="350"/>
    <x v="350"/>
    <x v="0"/>
    <x v="0"/>
    <x v="66"/>
    <x v="12"/>
    <n v="48227"/>
    <x v="2"/>
    <s v="OFF-AP-10002457"/>
    <x v="1"/>
    <x v="9"/>
    <s v="Eureka The Boss Plus 12-Amp Hard Box Upright Vacuum, Red"/>
    <n v="376.74"/>
    <n v="4"/>
    <n v="0.1"/>
    <n v="71.161999999999978"/>
    <s v="NO"/>
    <n v="150.696"/>
    <n v="1356.2640000000001"/>
    <n v="4"/>
  </r>
  <r>
    <n v="6986"/>
    <s v="CA-2016-116526"/>
    <x v="142"/>
    <d v="2016-09-05T00:00:00"/>
    <x v="1"/>
    <x v="350"/>
    <x v="350"/>
    <x v="0"/>
    <x v="0"/>
    <x v="66"/>
    <x v="12"/>
    <n v="48227"/>
    <x v="2"/>
    <s v="OFF-BI-10000320"/>
    <x v="1"/>
    <x v="8"/>
    <s v="GBC Plastic Binding Combs"/>
    <n v="29.52"/>
    <n v="4"/>
    <n v="0"/>
    <n v="14.4648"/>
    <s v="NO"/>
    <n v="0"/>
    <n v="118.08"/>
    <n v="4"/>
  </r>
  <r>
    <n v="6987"/>
    <s v="CA-2016-116526"/>
    <x v="142"/>
    <d v="2016-09-05T00:00:00"/>
    <x v="1"/>
    <x v="350"/>
    <x v="350"/>
    <x v="0"/>
    <x v="0"/>
    <x v="66"/>
    <x v="12"/>
    <n v="48227"/>
    <x v="2"/>
    <s v="OFF-AR-10004999"/>
    <x v="1"/>
    <x v="6"/>
    <s v="Newell 315"/>
    <n v="11.96"/>
    <n v="2"/>
    <n v="0"/>
    <n v="2.99"/>
    <s v="NO"/>
    <n v="0"/>
    <n v="23.92"/>
    <n v="4"/>
  </r>
  <r>
    <n v="6988"/>
    <s v="CA-2016-116526"/>
    <x v="142"/>
    <d v="2016-09-05T00:00:00"/>
    <x v="1"/>
    <x v="350"/>
    <x v="350"/>
    <x v="0"/>
    <x v="0"/>
    <x v="66"/>
    <x v="12"/>
    <n v="48227"/>
    <x v="2"/>
    <s v="OFF-BI-10001116"/>
    <x v="1"/>
    <x v="8"/>
    <s v="Wilson Jones 1&quot; Hanging DublLock Ring Binders"/>
    <n v="26.400000000000002"/>
    <n v="5"/>
    <n v="0"/>
    <n v="12.672000000000001"/>
    <s v="NO"/>
    <n v="0"/>
    <n v="132"/>
    <n v="4"/>
  </r>
  <r>
    <n v="6989"/>
    <s v="CA-2017-158561"/>
    <x v="343"/>
    <d v="2017-11-16T00:00:00"/>
    <x v="0"/>
    <x v="179"/>
    <x v="179"/>
    <x v="1"/>
    <x v="0"/>
    <x v="2"/>
    <x v="2"/>
    <n v="33311"/>
    <x v="0"/>
    <s v="OFF-AP-10002651"/>
    <x v="1"/>
    <x v="9"/>
    <s v="Hoover Upright Vacuum With Dirt Cup"/>
    <n v="1158.1199999999999"/>
    <n v="5"/>
    <n v="0.2"/>
    <n v="130.28849999999983"/>
    <s v="NO"/>
    <n v="1158.1199999999999"/>
    <n v="4632.4799999999996"/>
    <n v="5"/>
  </r>
  <r>
    <n v="6990"/>
    <s v="CA-2017-165099"/>
    <x v="157"/>
    <d v="2017-12-13T00:00:00"/>
    <x v="2"/>
    <x v="589"/>
    <x v="589"/>
    <x v="0"/>
    <x v="0"/>
    <x v="488"/>
    <x v="5"/>
    <n v="79605"/>
    <x v="2"/>
    <s v="OFF-AP-10001634"/>
    <x v="1"/>
    <x v="9"/>
    <s v="Hoover Commercial Lightweight Upright Vacuum"/>
    <n v="1.3919999999999997"/>
    <n v="2"/>
    <n v="0.8"/>
    <n v="-3.7584000000000009"/>
    <s v="NO"/>
    <n v="2.2271999999999994"/>
    <n v="0.55679999999999996"/>
    <n v="2"/>
  </r>
  <r>
    <n v="6991"/>
    <s v="CA-2015-109386"/>
    <x v="627"/>
    <d v="2015-11-13T00:00:00"/>
    <x v="0"/>
    <x v="584"/>
    <x v="584"/>
    <x v="0"/>
    <x v="0"/>
    <x v="409"/>
    <x v="17"/>
    <n v="23666"/>
    <x v="0"/>
    <s v="OFF-AP-10003266"/>
    <x v="1"/>
    <x v="9"/>
    <s v="Holmes Replacement Filter for HEPA Air Cleaner, Large Room"/>
    <n v="44.43"/>
    <n v="3"/>
    <n v="0"/>
    <n v="18.660600000000002"/>
    <s v="NO"/>
    <n v="0"/>
    <n v="133.29"/>
    <n v="5"/>
  </r>
  <r>
    <n v="6992"/>
    <s v="CA-2015-109386"/>
    <x v="627"/>
    <d v="2015-11-13T00:00:00"/>
    <x v="0"/>
    <x v="584"/>
    <x v="584"/>
    <x v="0"/>
    <x v="0"/>
    <x v="409"/>
    <x v="17"/>
    <n v="23666"/>
    <x v="0"/>
    <s v="TEC-PH-10002890"/>
    <x v="2"/>
    <x v="7"/>
    <s v="AT&amp;T 17929 Lendline Telephone"/>
    <n v="226.20000000000002"/>
    <n v="5"/>
    <n v="0"/>
    <n v="58.811999999999998"/>
    <s v="NO"/>
    <n v="0"/>
    <n v="1131"/>
    <n v="5"/>
  </r>
  <r>
    <n v="6993"/>
    <s v="CA-2015-109386"/>
    <x v="627"/>
    <d v="2015-11-13T00:00:00"/>
    <x v="0"/>
    <x v="584"/>
    <x v="584"/>
    <x v="0"/>
    <x v="0"/>
    <x v="409"/>
    <x v="17"/>
    <n v="23666"/>
    <x v="0"/>
    <s v="FUR-FU-10000308"/>
    <x v="0"/>
    <x v="5"/>
    <s v="Deflect-o Glass Clear Studded Chair Mats"/>
    <n v="186.54"/>
    <n v="3"/>
    <n v="0"/>
    <n v="41.038800000000002"/>
    <s v="NO"/>
    <n v="0"/>
    <n v="559.62"/>
    <n v="5"/>
  </r>
  <r>
    <n v="6994"/>
    <s v="CA-2015-109386"/>
    <x v="627"/>
    <d v="2015-11-13T00:00:00"/>
    <x v="0"/>
    <x v="584"/>
    <x v="584"/>
    <x v="0"/>
    <x v="0"/>
    <x v="409"/>
    <x v="17"/>
    <n v="23666"/>
    <x v="0"/>
    <s v="OFF-AR-10000380"/>
    <x v="1"/>
    <x v="6"/>
    <s v="Hunt PowerHouse Electric Pencil Sharpener, Blue"/>
    <n v="265.85999999999996"/>
    <n v="7"/>
    <n v="0"/>
    <n v="79.757999999999967"/>
    <s v="NO"/>
    <n v="0"/>
    <n v="1861.0199999999998"/>
    <n v="5"/>
  </r>
  <r>
    <n v="6995"/>
    <s v="CA-2015-109386"/>
    <x v="627"/>
    <d v="2015-11-13T00:00:00"/>
    <x v="0"/>
    <x v="584"/>
    <x v="584"/>
    <x v="0"/>
    <x v="0"/>
    <x v="409"/>
    <x v="17"/>
    <n v="23666"/>
    <x v="0"/>
    <s v="OFF-AR-10000122"/>
    <x v="1"/>
    <x v="6"/>
    <s v="Newell 314"/>
    <n v="27.9"/>
    <n v="5"/>
    <n v="0"/>
    <n v="6.9749999999999979"/>
    <s v="NO"/>
    <n v="0"/>
    <n v="139.5"/>
    <n v="5"/>
  </r>
  <r>
    <n v="6996"/>
    <s v="CA-2015-166800"/>
    <x v="902"/>
    <d v="2015-11-26T00:00:00"/>
    <x v="1"/>
    <x v="636"/>
    <x v="636"/>
    <x v="1"/>
    <x v="0"/>
    <x v="98"/>
    <x v="33"/>
    <n v="89115"/>
    <x v="1"/>
    <s v="OFF-AP-10004868"/>
    <x v="1"/>
    <x v="9"/>
    <s v="Hoover Commercial Soft Guard Upright Vacuum And Disposable Filtration Bags"/>
    <n v="31.08"/>
    <n v="4"/>
    <n v="0"/>
    <n v="8.3916000000000004"/>
    <s v="NO"/>
    <n v="0"/>
    <n v="124.32"/>
    <n v="7"/>
  </r>
  <r>
    <n v="6997"/>
    <s v="CA-2017-117443"/>
    <x v="331"/>
    <d v="2017-12-25T00:00:00"/>
    <x v="0"/>
    <x v="80"/>
    <x v="80"/>
    <x v="1"/>
    <x v="0"/>
    <x v="179"/>
    <x v="10"/>
    <n v="61107"/>
    <x v="2"/>
    <s v="OFF-BI-10004002"/>
    <x v="1"/>
    <x v="8"/>
    <s v="Wilson Jones International Size A4 Ring Binders"/>
    <n v="13.839999999999998"/>
    <n v="4"/>
    <n v="0.8"/>
    <n v="-22.144000000000005"/>
    <s v="NO"/>
    <n v="44.287999999999997"/>
    <n v="11.071999999999996"/>
    <n v="2"/>
  </r>
  <r>
    <n v="6998"/>
    <s v="CA-2017-117443"/>
    <x v="331"/>
    <d v="2017-12-25T00:00:00"/>
    <x v="0"/>
    <x v="80"/>
    <x v="80"/>
    <x v="1"/>
    <x v="0"/>
    <x v="179"/>
    <x v="10"/>
    <n v="61107"/>
    <x v="2"/>
    <s v="OFF-PA-10004475"/>
    <x v="1"/>
    <x v="10"/>
    <s v="Xerox 1940"/>
    <n v="175.87200000000001"/>
    <n v="4"/>
    <n v="0.2"/>
    <n v="63.753599999999992"/>
    <s v="NO"/>
    <n v="140.69760000000002"/>
    <n v="562.79040000000009"/>
    <n v="2"/>
  </r>
  <r>
    <n v="6999"/>
    <s v="US-2016-134369"/>
    <x v="1142"/>
    <d v="2016-09-22T00:00:00"/>
    <x v="1"/>
    <x v="604"/>
    <x v="604"/>
    <x v="2"/>
    <x v="0"/>
    <x v="229"/>
    <x v="1"/>
    <n v="92677"/>
    <x v="1"/>
    <s v="OFF-PA-10002195"/>
    <x v="1"/>
    <x v="10"/>
    <s v="Xerox 1966"/>
    <n v="12.96"/>
    <n v="2"/>
    <n v="0"/>
    <n v="6.3504000000000005"/>
    <s v="NO"/>
    <n v="0"/>
    <n v="25.92"/>
    <n v="6"/>
  </r>
  <r>
    <n v="7000"/>
    <s v="CA-2017-123687"/>
    <x v="1143"/>
    <d v="2017-05-29T00:00:00"/>
    <x v="2"/>
    <x v="169"/>
    <x v="169"/>
    <x v="1"/>
    <x v="0"/>
    <x v="103"/>
    <x v="0"/>
    <n v="40214"/>
    <x v="0"/>
    <s v="OFF-AP-10002670"/>
    <x v="1"/>
    <x v="9"/>
    <s v="Belkin 8-Outlet Premiere SurgeMaster II Surge Protectors"/>
    <n v="208.44"/>
    <n v="3"/>
    <n v="0"/>
    <n v="62.531999999999982"/>
    <s v="NO"/>
    <n v="0"/>
    <n v="625.31999999999994"/>
    <n v="3"/>
  </r>
  <r>
    <n v="7001"/>
    <s v="CA-2017-123687"/>
    <x v="1143"/>
    <d v="2017-05-29T00:00:00"/>
    <x v="2"/>
    <x v="169"/>
    <x v="169"/>
    <x v="1"/>
    <x v="0"/>
    <x v="103"/>
    <x v="0"/>
    <n v="40214"/>
    <x v="0"/>
    <s v="OFF-SU-10004498"/>
    <x v="1"/>
    <x v="14"/>
    <s v="Martin-Yale Premier Letter Opener"/>
    <n v="25.76"/>
    <n v="2"/>
    <n v="0"/>
    <n v="0.77280000000000015"/>
    <s v="NO"/>
    <n v="0"/>
    <n v="51.52"/>
    <n v="3"/>
  </r>
  <r>
    <n v="7002"/>
    <s v="CA-2015-104871"/>
    <x v="1110"/>
    <d v="2015-04-03T00:00:00"/>
    <x v="1"/>
    <x v="660"/>
    <x v="660"/>
    <x v="2"/>
    <x v="0"/>
    <x v="489"/>
    <x v="10"/>
    <n v="61761"/>
    <x v="2"/>
    <s v="FUR-CH-10003298"/>
    <x v="0"/>
    <x v="1"/>
    <s v="Office Star - Contemporary Task Swivel chair with Loop Arms, Charcoal"/>
    <n v="366.74399999999997"/>
    <n v="4"/>
    <n v="0.3"/>
    <n v="-110.02320000000003"/>
    <s v="NO"/>
    <n v="440.09279999999995"/>
    <n v="1026.8832"/>
    <n v="4"/>
  </r>
  <r>
    <n v="7003"/>
    <s v="CA-2014-133158"/>
    <x v="710"/>
    <d v="2014-08-21T00:00:00"/>
    <x v="0"/>
    <x v="694"/>
    <x v="694"/>
    <x v="1"/>
    <x v="0"/>
    <x v="1"/>
    <x v="1"/>
    <n v="90045"/>
    <x v="1"/>
    <s v="FUR-FU-10000723"/>
    <x v="0"/>
    <x v="5"/>
    <s v="Deflect-o EconoMat Studded, No Bevel Mat for Low Pile Carpeting"/>
    <n v="289.24"/>
    <n v="7"/>
    <n v="0"/>
    <n v="26.031600000000012"/>
    <s v="NO"/>
    <n v="0"/>
    <n v="2024.68"/>
    <n v="2"/>
  </r>
  <r>
    <n v="7004"/>
    <s v="CA-2014-133158"/>
    <x v="710"/>
    <d v="2014-08-21T00:00:00"/>
    <x v="0"/>
    <x v="694"/>
    <x v="694"/>
    <x v="1"/>
    <x v="0"/>
    <x v="1"/>
    <x v="1"/>
    <n v="90045"/>
    <x v="1"/>
    <s v="OFF-BI-10000632"/>
    <x v="1"/>
    <x v="8"/>
    <s v="Satellite Sectional Post Binders"/>
    <n v="69.456000000000003"/>
    <n v="2"/>
    <n v="0.2"/>
    <n v="22.573199999999996"/>
    <s v="NO"/>
    <n v="27.782400000000003"/>
    <n v="111.12960000000001"/>
    <n v="2"/>
  </r>
  <r>
    <n v="7005"/>
    <s v="CA-2014-126333"/>
    <x v="851"/>
    <d v="2014-12-28T00:00:00"/>
    <x v="1"/>
    <x v="545"/>
    <x v="545"/>
    <x v="1"/>
    <x v="0"/>
    <x v="396"/>
    <x v="5"/>
    <n v="77642"/>
    <x v="2"/>
    <s v="OFF-PA-10000223"/>
    <x v="1"/>
    <x v="10"/>
    <s v="Xerox 2000"/>
    <n v="5.1840000000000011"/>
    <n v="1"/>
    <n v="0.2"/>
    <n v="1.8144"/>
    <s v="NO"/>
    <n v="1.0368000000000002"/>
    <n v="4.1472000000000007"/>
    <n v="5"/>
  </r>
  <r>
    <n v="7006"/>
    <s v="CA-2015-141740"/>
    <x v="549"/>
    <d v="2015-11-05T00:00:00"/>
    <x v="1"/>
    <x v="223"/>
    <x v="223"/>
    <x v="0"/>
    <x v="0"/>
    <x v="20"/>
    <x v="15"/>
    <n v="10009"/>
    <x v="3"/>
    <s v="FUR-CH-10001545"/>
    <x v="0"/>
    <x v="1"/>
    <s v="Hon Comfortask Task/Swivel Chairs"/>
    <n v="205.16400000000002"/>
    <n v="2"/>
    <n v="0.1"/>
    <n v="13.677600000000002"/>
    <s v="NO"/>
    <n v="41.032800000000009"/>
    <n v="369.29520000000002"/>
    <n v="4"/>
  </r>
  <r>
    <n v="7007"/>
    <s v="CA-2014-119466"/>
    <x v="534"/>
    <d v="2014-12-21T00:00:00"/>
    <x v="1"/>
    <x v="133"/>
    <x v="133"/>
    <x v="1"/>
    <x v="0"/>
    <x v="22"/>
    <x v="10"/>
    <n v="60623"/>
    <x v="2"/>
    <s v="FUR-FU-10001546"/>
    <x v="0"/>
    <x v="5"/>
    <s v="Dana Swing-Arm Lamps"/>
    <n v="8.5440000000000005"/>
    <n v="2"/>
    <n v="0.6"/>
    <n v="-7.4759999999999991"/>
    <s v="NO"/>
    <n v="10.252800000000001"/>
    <n v="6.8352000000000004"/>
    <n v="6"/>
  </r>
  <r>
    <n v="7008"/>
    <s v="CA-2015-154823"/>
    <x v="291"/>
    <d v="2015-08-25T00:00:00"/>
    <x v="1"/>
    <x v="471"/>
    <x v="471"/>
    <x v="1"/>
    <x v="0"/>
    <x v="24"/>
    <x v="24"/>
    <n v="45503"/>
    <x v="3"/>
    <s v="OFF-BI-10001098"/>
    <x v="1"/>
    <x v="8"/>
    <s v="Acco D-Ring Binder w/DublLock"/>
    <n v="12.828000000000001"/>
    <n v="2"/>
    <n v="0.7"/>
    <n v="-8.9795999999999978"/>
    <s v="NO"/>
    <n v="17.959199999999999"/>
    <n v="7.6968000000000032"/>
    <n v="4"/>
  </r>
  <r>
    <n v="7009"/>
    <s v="CA-2015-154823"/>
    <x v="291"/>
    <d v="2015-08-25T00:00:00"/>
    <x v="1"/>
    <x v="471"/>
    <x v="471"/>
    <x v="1"/>
    <x v="0"/>
    <x v="24"/>
    <x v="24"/>
    <n v="45503"/>
    <x v="3"/>
    <s v="FUR-CH-10003379"/>
    <x v="0"/>
    <x v="1"/>
    <s v="Global Commerce Series High-Back Swivel/Tilt Chairs"/>
    <n v="598.45799999999997"/>
    <n v="3"/>
    <n v="0.3"/>
    <n v="-42.746999999999957"/>
    <s v="NO"/>
    <n v="538.61219999999992"/>
    <n v="1256.7617999999998"/>
    <n v="4"/>
  </r>
  <r>
    <n v="7010"/>
    <s v="CA-2015-154823"/>
    <x v="291"/>
    <d v="2015-08-25T00:00:00"/>
    <x v="1"/>
    <x v="471"/>
    <x v="471"/>
    <x v="1"/>
    <x v="0"/>
    <x v="24"/>
    <x v="24"/>
    <n v="45503"/>
    <x v="3"/>
    <s v="FUR-FU-10000193"/>
    <x v="0"/>
    <x v="5"/>
    <s v="Tenex Chairmats For Use with Hard Floors"/>
    <n v="25.983999999999998"/>
    <n v="1"/>
    <n v="0.2"/>
    <n v="-3.8976000000000015"/>
    <s v="NO"/>
    <n v="5.1967999999999996"/>
    <n v="20.787199999999999"/>
    <n v="4"/>
  </r>
  <r>
    <n v="7011"/>
    <s v="US-2014-135881"/>
    <x v="235"/>
    <d v="2014-05-27T00:00:00"/>
    <x v="1"/>
    <x v="218"/>
    <x v="218"/>
    <x v="0"/>
    <x v="0"/>
    <x v="20"/>
    <x v="15"/>
    <n v="10035"/>
    <x v="3"/>
    <s v="OFF-BI-10000829"/>
    <x v="1"/>
    <x v="8"/>
    <s v="Avery Non-Stick Binders"/>
    <n v="17.96"/>
    <n v="5"/>
    <n v="0.2"/>
    <n v="5.8369999999999997"/>
    <s v="NO"/>
    <n v="17.960000000000004"/>
    <n v="71.84"/>
    <n v="4"/>
  </r>
  <r>
    <n v="7012"/>
    <s v="US-2014-135881"/>
    <x v="235"/>
    <d v="2014-05-27T00:00:00"/>
    <x v="1"/>
    <x v="218"/>
    <x v="218"/>
    <x v="0"/>
    <x v="0"/>
    <x v="20"/>
    <x v="15"/>
    <n v="10035"/>
    <x v="3"/>
    <s v="OFF-SU-10003002"/>
    <x v="1"/>
    <x v="14"/>
    <s v="Letter Slitter"/>
    <n v="5.04"/>
    <n v="2"/>
    <n v="0"/>
    <n v="0.15120000000000022"/>
    <s v="NO"/>
    <n v="0"/>
    <n v="10.08"/>
    <n v="4"/>
  </r>
  <r>
    <n v="7013"/>
    <s v="US-2014-135881"/>
    <x v="235"/>
    <d v="2014-05-27T00:00:00"/>
    <x v="1"/>
    <x v="218"/>
    <x v="218"/>
    <x v="0"/>
    <x v="0"/>
    <x v="20"/>
    <x v="15"/>
    <n v="10035"/>
    <x v="3"/>
    <s v="OFF-AP-10002118"/>
    <x v="1"/>
    <x v="9"/>
    <s v="1.7 Cubic Foot Compact &quot;Cube&quot; Office Refrigerators"/>
    <n v="208.16"/>
    <n v="1"/>
    <n v="0"/>
    <n v="56.20320000000001"/>
    <s v="NO"/>
    <n v="0"/>
    <n v="208.16"/>
    <n v="4"/>
  </r>
  <r>
    <n v="7014"/>
    <s v="CA-2017-141201"/>
    <x v="34"/>
    <d v="2017-12-11T00:00:00"/>
    <x v="0"/>
    <x v="626"/>
    <x v="626"/>
    <x v="2"/>
    <x v="0"/>
    <x v="162"/>
    <x v="1"/>
    <n v="93905"/>
    <x v="1"/>
    <s v="FUR-BO-10001519"/>
    <x v="0"/>
    <x v="0"/>
    <s v="O'Sullivan 3-Shelf Heavy-Duty Bookcases"/>
    <n v="148.25700000000001"/>
    <n v="3"/>
    <n v="0.15"/>
    <n v="15.697800000000004"/>
    <s v="NO"/>
    <n v="66.715649999999997"/>
    <n v="378.05535000000003"/>
    <n v="2"/>
  </r>
  <r>
    <n v="7015"/>
    <s v="CA-2014-114790"/>
    <x v="518"/>
    <d v="2014-03-13T00:00:00"/>
    <x v="0"/>
    <x v="524"/>
    <x v="524"/>
    <x v="1"/>
    <x v="0"/>
    <x v="102"/>
    <x v="0"/>
    <n v="40475"/>
    <x v="0"/>
    <s v="OFF-AP-10002578"/>
    <x v="1"/>
    <x v="9"/>
    <s v="Fellowes Premier Superior Surge Suppressor, 10-Outlet, With Phone and Remote"/>
    <n v="146.76"/>
    <n v="3"/>
    <n v="0"/>
    <n v="38.157600000000002"/>
    <s v="NO"/>
    <n v="0"/>
    <n v="440.28"/>
    <n v="2"/>
  </r>
  <r>
    <n v="7016"/>
    <s v="CA-2014-114790"/>
    <x v="518"/>
    <d v="2014-03-13T00:00:00"/>
    <x v="0"/>
    <x v="524"/>
    <x v="524"/>
    <x v="1"/>
    <x v="0"/>
    <x v="102"/>
    <x v="0"/>
    <n v="40475"/>
    <x v="0"/>
    <s v="TEC-AC-10000710"/>
    <x v="2"/>
    <x v="11"/>
    <s v="Maxell DVD-RAM Discs"/>
    <n v="32.96"/>
    <n v="2"/>
    <n v="0"/>
    <n v="14.172800000000002"/>
    <s v="NO"/>
    <n v="0"/>
    <n v="65.92"/>
    <n v="2"/>
  </r>
  <r>
    <n v="7017"/>
    <s v="CA-2014-114790"/>
    <x v="518"/>
    <d v="2014-03-13T00:00:00"/>
    <x v="0"/>
    <x v="524"/>
    <x v="524"/>
    <x v="1"/>
    <x v="0"/>
    <x v="102"/>
    <x v="0"/>
    <n v="40475"/>
    <x v="0"/>
    <s v="TEC-PH-10000984"/>
    <x v="2"/>
    <x v="7"/>
    <s v="Panasonic KX-TG9471B"/>
    <n v="587.97"/>
    <n v="3"/>
    <n v="0"/>
    <n v="164.63160000000005"/>
    <s v="NO"/>
    <n v="0"/>
    <n v="1763.91"/>
    <n v="2"/>
  </r>
  <r>
    <n v="7018"/>
    <s v="CA-2014-114790"/>
    <x v="518"/>
    <d v="2014-03-13T00:00:00"/>
    <x v="0"/>
    <x v="524"/>
    <x v="524"/>
    <x v="1"/>
    <x v="0"/>
    <x v="102"/>
    <x v="0"/>
    <n v="40475"/>
    <x v="0"/>
    <s v="OFF-PA-10000213"/>
    <x v="1"/>
    <x v="10"/>
    <s v="Xerox 198"/>
    <n v="14.940000000000001"/>
    <n v="3"/>
    <n v="0"/>
    <n v="7.0218000000000007"/>
    <s v="NO"/>
    <n v="0"/>
    <n v="44.820000000000007"/>
    <n v="2"/>
  </r>
  <r>
    <n v="7019"/>
    <s v="US-2016-154256"/>
    <x v="661"/>
    <d v="2016-06-27T00:00:00"/>
    <x v="0"/>
    <x v="325"/>
    <x v="325"/>
    <x v="0"/>
    <x v="0"/>
    <x v="20"/>
    <x v="15"/>
    <n v="10035"/>
    <x v="3"/>
    <s v="OFF-LA-10003720"/>
    <x v="1"/>
    <x v="2"/>
    <s v="Avery 487"/>
    <n v="25.83"/>
    <n v="7"/>
    <n v="0"/>
    <n v="12.1401"/>
    <s v="NO"/>
    <n v="0"/>
    <n v="180.81"/>
    <n v="4"/>
  </r>
  <r>
    <n v="7020"/>
    <s v="CA-2014-124737"/>
    <x v="709"/>
    <d v="2014-08-27T00:00:00"/>
    <x v="1"/>
    <x v="275"/>
    <x v="275"/>
    <x v="0"/>
    <x v="0"/>
    <x v="60"/>
    <x v="22"/>
    <n v="80219"/>
    <x v="1"/>
    <s v="OFF-PA-10001837"/>
    <x v="1"/>
    <x v="10"/>
    <s v="Xerox 1976"/>
    <n v="15.552000000000003"/>
    <n v="3"/>
    <n v="0.2"/>
    <n v="5.4432"/>
    <s v="NO"/>
    <n v="9.3312000000000008"/>
    <n v="37.324800000000003"/>
    <n v="4"/>
  </r>
  <r>
    <n v="7021"/>
    <s v="CA-2014-124737"/>
    <x v="709"/>
    <d v="2014-08-27T00:00:00"/>
    <x v="1"/>
    <x v="275"/>
    <x v="275"/>
    <x v="0"/>
    <x v="0"/>
    <x v="60"/>
    <x v="22"/>
    <n v="80219"/>
    <x v="1"/>
    <s v="OFF-SU-10004661"/>
    <x v="1"/>
    <x v="14"/>
    <s v="Acme Titanium Bonded Scissors"/>
    <n v="6.8000000000000007"/>
    <n v="1"/>
    <n v="0.2"/>
    <n v="0.50999999999999979"/>
    <s v="NO"/>
    <n v="1.3600000000000003"/>
    <n v="5.44"/>
    <n v="4"/>
  </r>
  <r>
    <n v="7022"/>
    <s v="CA-2014-124737"/>
    <x v="709"/>
    <d v="2014-08-27T00:00:00"/>
    <x v="1"/>
    <x v="275"/>
    <x v="275"/>
    <x v="0"/>
    <x v="0"/>
    <x v="60"/>
    <x v="22"/>
    <n v="80219"/>
    <x v="1"/>
    <s v="FUR-FU-10003274"/>
    <x v="0"/>
    <x v="5"/>
    <s v="Regeneration Desk Collection"/>
    <n v="4.2240000000000002"/>
    <n v="3"/>
    <n v="0.2"/>
    <n v="1.2672000000000003"/>
    <s v="NO"/>
    <n v="2.5344000000000002"/>
    <n v="10.137600000000001"/>
    <n v="4"/>
  </r>
  <r>
    <n v="7023"/>
    <s v="CA-2014-124737"/>
    <x v="709"/>
    <d v="2014-08-27T00:00:00"/>
    <x v="1"/>
    <x v="275"/>
    <x v="275"/>
    <x v="0"/>
    <x v="0"/>
    <x v="60"/>
    <x v="22"/>
    <n v="80219"/>
    <x v="1"/>
    <s v="TEC-PH-10000149"/>
    <x v="2"/>
    <x v="7"/>
    <s v="Cisco SPA525G2 IP Phone - Wireless"/>
    <n v="143.64000000000001"/>
    <n v="9"/>
    <n v="0.2"/>
    <n v="10.772999999999989"/>
    <s v="NO"/>
    <n v="258.55200000000008"/>
    <n v="1034.2080000000001"/>
    <n v="4"/>
  </r>
  <r>
    <n v="7024"/>
    <s v="CA-2014-124737"/>
    <x v="709"/>
    <d v="2014-08-27T00:00:00"/>
    <x v="1"/>
    <x v="275"/>
    <x v="275"/>
    <x v="0"/>
    <x v="0"/>
    <x v="60"/>
    <x v="22"/>
    <n v="80219"/>
    <x v="1"/>
    <s v="OFF-PA-10000019"/>
    <x v="1"/>
    <x v="10"/>
    <s v="Xerox 1931"/>
    <n v="31.104000000000006"/>
    <n v="6"/>
    <n v="0.2"/>
    <n v="10.8864"/>
    <s v="NO"/>
    <n v="37.324800000000003"/>
    <n v="149.29920000000001"/>
    <n v="4"/>
  </r>
  <r>
    <n v="7025"/>
    <s v="CA-2014-124737"/>
    <x v="709"/>
    <d v="2014-08-27T00:00:00"/>
    <x v="1"/>
    <x v="275"/>
    <x v="275"/>
    <x v="0"/>
    <x v="0"/>
    <x v="60"/>
    <x v="22"/>
    <n v="80219"/>
    <x v="1"/>
    <s v="OFF-PA-10001125"/>
    <x v="1"/>
    <x v="10"/>
    <s v="Xerox 1988"/>
    <n v="223.05600000000001"/>
    <n v="9"/>
    <n v="0.2"/>
    <n v="69.704999999999984"/>
    <s v="NO"/>
    <n v="401.50080000000003"/>
    <n v="1606.0032000000001"/>
    <n v="4"/>
  </r>
  <r>
    <n v="7026"/>
    <s v="US-2017-101840"/>
    <x v="695"/>
    <d v="2017-02-12T00:00:00"/>
    <x v="1"/>
    <x v="259"/>
    <x v="259"/>
    <x v="1"/>
    <x v="0"/>
    <x v="20"/>
    <x v="15"/>
    <n v="10024"/>
    <x v="3"/>
    <s v="TEC-PH-10002538"/>
    <x v="2"/>
    <x v="7"/>
    <s v="Grandstream GXP1160 VoIP phone"/>
    <n v="227.45999999999998"/>
    <n v="6"/>
    <n v="0"/>
    <n v="65.963399999999979"/>
    <s v="NO"/>
    <n v="0"/>
    <n v="1364.7599999999998"/>
    <n v="6"/>
  </r>
  <r>
    <n v="7027"/>
    <s v="US-2017-101840"/>
    <x v="695"/>
    <d v="2017-02-12T00:00:00"/>
    <x v="1"/>
    <x v="259"/>
    <x v="259"/>
    <x v="1"/>
    <x v="0"/>
    <x v="20"/>
    <x v="15"/>
    <n v="10024"/>
    <x v="3"/>
    <s v="OFF-BI-10000279"/>
    <x v="1"/>
    <x v="8"/>
    <s v="Acco Recycled 2&quot; Capacity Laser Printer Hanging Data Binders"/>
    <n v="46.24"/>
    <n v="4"/>
    <n v="0.2"/>
    <n v="15.605999999999996"/>
    <s v="NO"/>
    <n v="36.992000000000004"/>
    <n v="147.96800000000002"/>
    <n v="6"/>
  </r>
  <r>
    <n v="7028"/>
    <s v="CA-2017-131653"/>
    <x v="926"/>
    <d v="2017-02-05T00:00:00"/>
    <x v="1"/>
    <x v="361"/>
    <x v="361"/>
    <x v="0"/>
    <x v="0"/>
    <x v="20"/>
    <x v="15"/>
    <n v="10011"/>
    <x v="3"/>
    <s v="OFF-LA-10001045"/>
    <x v="1"/>
    <x v="2"/>
    <s v="Permanent Self-Adhesive File Folder Labels for Typewriters by Universal"/>
    <n v="5.22"/>
    <n v="2"/>
    <n v="0"/>
    <n v="2.4011999999999998"/>
    <s v="NO"/>
    <n v="0"/>
    <n v="10.44"/>
    <n v="7"/>
  </r>
  <r>
    <n v="7029"/>
    <s v="US-2016-157840"/>
    <x v="887"/>
    <d v="2016-12-23T00:00:00"/>
    <x v="0"/>
    <x v="430"/>
    <x v="430"/>
    <x v="0"/>
    <x v="0"/>
    <x v="9"/>
    <x v="8"/>
    <n v="68025"/>
    <x v="2"/>
    <s v="OFF-PA-10003673"/>
    <x v="1"/>
    <x v="10"/>
    <s v="Strathmore Photo Mount Cards"/>
    <n v="33.9"/>
    <n v="5"/>
    <n v="0"/>
    <n v="15.593999999999999"/>
    <s v="NO"/>
    <n v="0"/>
    <n v="169.5"/>
    <n v="3"/>
  </r>
  <r>
    <n v="7030"/>
    <s v="CA-2016-145548"/>
    <x v="583"/>
    <d v="2016-11-16T00:00:00"/>
    <x v="1"/>
    <x v="494"/>
    <x v="494"/>
    <x v="1"/>
    <x v="0"/>
    <x v="20"/>
    <x v="15"/>
    <n v="10011"/>
    <x v="3"/>
    <s v="OFF-ST-10002562"/>
    <x v="1"/>
    <x v="4"/>
    <s v="Staple magnet"/>
    <n v="28.14"/>
    <n v="3"/>
    <n v="0"/>
    <n v="7.8792000000000009"/>
    <s v="NO"/>
    <n v="0"/>
    <n v="84.42"/>
    <n v="5"/>
  </r>
  <r>
    <n v="7031"/>
    <s v="CA-2016-145548"/>
    <x v="583"/>
    <d v="2016-11-16T00:00:00"/>
    <x v="1"/>
    <x v="494"/>
    <x v="494"/>
    <x v="1"/>
    <x v="0"/>
    <x v="20"/>
    <x v="15"/>
    <n v="10011"/>
    <x v="3"/>
    <s v="TEC-AC-10002305"/>
    <x v="2"/>
    <x v="11"/>
    <s v="KeyTronic E03601U1 - Keyboard - Beige"/>
    <n v="36"/>
    <n v="2"/>
    <n v="0"/>
    <n v="6.4799999999999969"/>
    <s v="NO"/>
    <n v="0"/>
    <n v="72"/>
    <n v="5"/>
  </r>
  <r>
    <n v="7032"/>
    <s v="CA-2016-145548"/>
    <x v="583"/>
    <d v="2016-11-16T00:00:00"/>
    <x v="1"/>
    <x v="494"/>
    <x v="494"/>
    <x v="1"/>
    <x v="0"/>
    <x v="20"/>
    <x v="15"/>
    <n v="10011"/>
    <x v="3"/>
    <s v="OFF-AR-10003373"/>
    <x v="1"/>
    <x v="6"/>
    <s v="Boston School Pro Electric Pencil Sharpener, 1670"/>
    <n v="92.94"/>
    <n v="3"/>
    <n v="0"/>
    <n v="25.093799999999998"/>
    <s v="NO"/>
    <n v="0"/>
    <n v="278.82"/>
    <n v="5"/>
  </r>
  <r>
    <n v="7033"/>
    <s v="CA-2016-145548"/>
    <x v="583"/>
    <d v="2016-11-16T00:00:00"/>
    <x v="1"/>
    <x v="494"/>
    <x v="494"/>
    <x v="1"/>
    <x v="0"/>
    <x v="20"/>
    <x v="15"/>
    <n v="10011"/>
    <x v="3"/>
    <s v="FUR-CH-10003774"/>
    <x v="0"/>
    <x v="1"/>
    <s v="Global Wood Trimmed Manager's Task Chair, Khaki"/>
    <n v="245.64600000000002"/>
    <n v="3"/>
    <n v="0.1"/>
    <n v="8.1881999999999877"/>
    <s v="NO"/>
    <n v="73.69380000000001"/>
    <n v="663.24420000000009"/>
    <n v="5"/>
  </r>
  <r>
    <n v="7034"/>
    <s v="CA-2016-145548"/>
    <x v="583"/>
    <d v="2016-11-16T00:00:00"/>
    <x v="1"/>
    <x v="494"/>
    <x v="494"/>
    <x v="1"/>
    <x v="0"/>
    <x v="20"/>
    <x v="15"/>
    <n v="10011"/>
    <x v="3"/>
    <s v="OFF-BI-10001510"/>
    <x v="1"/>
    <x v="8"/>
    <s v="Deluxe Heavy-Duty Vinyl Round Ring Binder"/>
    <n v="55.00800000000001"/>
    <n v="3"/>
    <n v="0.2"/>
    <n v="17.189999999999998"/>
    <s v="NO"/>
    <n v="33.00480000000001"/>
    <n v="132.01920000000001"/>
    <n v="5"/>
  </r>
  <r>
    <n v="7035"/>
    <s v="CA-2016-145548"/>
    <x v="583"/>
    <d v="2016-11-16T00:00:00"/>
    <x v="1"/>
    <x v="494"/>
    <x v="494"/>
    <x v="1"/>
    <x v="0"/>
    <x v="20"/>
    <x v="15"/>
    <n v="10011"/>
    <x v="3"/>
    <s v="OFF-BI-10004236"/>
    <x v="1"/>
    <x v="8"/>
    <s v="XtraLife ClearVue Slant-D Ring Binder, White, 3&quot;"/>
    <n v="35.231999999999999"/>
    <n v="3"/>
    <n v="0.2"/>
    <n v="11.450399999999998"/>
    <s v="NO"/>
    <n v="21.139200000000002"/>
    <n v="84.556799999999996"/>
    <n v="5"/>
  </r>
  <r>
    <n v="7036"/>
    <s v="CA-2017-119494"/>
    <x v="45"/>
    <d v="2017-11-13T00:00:00"/>
    <x v="1"/>
    <x v="531"/>
    <x v="531"/>
    <x v="1"/>
    <x v="0"/>
    <x v="70"/>
    <x v="1"/>
    <n v="92105"/>
    <x v="1"/>
    <s v="FUR-CH-10004675"/>
    <x v="0"/>
    <x v="1"/>
    <s v="Lifetime Advantage Folding Chairs, 4/Carton"/>
    <n v="523.39200000000005"/>
    <n v="3"/>
    <n v="0.2"/>
    <n v="52.339199999999977"/>
    <s v="NO"/>
    <n v="314.03520000000003"/>
    <n v="1256.1408000000001"/>
    <n v="4"/>
  </r>
  <r>
    <n v="7037"/>
    <s v="CA-2014-124618"/>
    <x v="1073"/>
    <d v="2014-05-04T00:00:00"/>
    <x v="0"/>
    <x v="750"/>
    <x v="750"/>
    <x v="0"/>
    <x v="0"/>
    <x v="121"/>
    <x v="2"/>
    <n v="33801"/>
    <x v="0"/>
    <s v="TEC-CO-10004202"/>
    <x v="2"/>
    <x v="16"/>
    <s v="Brother DCP1000 Digital 3 in 1 Multifunction Machine"/>
    <n v="479.98400000000004"/>
    <n v="2"/>
    <n v="0.2"/>
    <n v="89.996999999999986"/>
    <s v="NO"/>
    <n v="191.99360000000001"/>
    <n v="767.97440000000006"/>
    <n v="2"/>
  </r>
  <r>
    <n v="7038"/>
    <s v="CA-2017-161970"/>
    <x v="585"/>
    <d v="2017-09-27T00:00:00"/>
    <x v="1"/>
    <x v="287"/>
    <x v="287"/>
    <x v="0"/>
    <x v="0"/>
    <x v="214"/>
    <x v="32"/>
    <n v="30080"/>
    <x v="0"/>
    <s v="OFF-PA-10004255"/>
    <x v="1"/>
    <x v="10"/>
    <s v="Xerox 219"/>
    <n v="12.96"/>
    <n v="2"/>
    <n v="0"/>
    <n v="6.2208000000000006"/>
    <s v="NO"/>
    <n v="0"/>
    <n v="25.92"/>
    <n v="5"/>
  </r>
  <r>
    <n v="7039"/>
    <s v="CA-2017-161970"/>
    <x v="585"/>
    <d v="2017-09-27T00:00:00"/>
    <x v="1"/>
    <x v="287"/>
    <x v="287"/>
    <x v="0"/>
    <x v="0"/>
    <x v="214"/>
    <x v="32"/>
    <n v="30080"/>
    <x v="0"/>
    <s v="OFF-AR-10003896"/>
    <x v="1"/>
    <x v="6"/>
    <s v="Stride Job 150 Highlighters, Chisel Tip, Assorted Colors"/>
    <n v="17.940000000000001"/>
    <n v="3"/>
    <n v="0"/>
    <n v="6.4584000000000001"/>
    <s v="NO"/>
    <n v="0"/>
    <n v="53.820000000000007"/>
    <n v="5"/>
  </r>
  <r>
    <n v="7040"/>
    <s v="CA-2017-103443"/>
    <x v="94"/>
    <d v="2017-12-23T00:00:00"/>
    <x v="1"/>
    <x v="247"/>
    <x v="247"/>
    <x v="0"/>
    <x v="0"/>
    <x v="20"/>
    <x v="15"/>
    <n v="10009"/>
    <x v="3"/>
    <s v="OFF-ST-10002276"/>
    <x v="1"/>
    <x v="4"/>
    <s v="Safco Steel Mobile File Cart"/>
    <n v="166.72"/>
    <n v="2"/>
    <n v="0"/>
    <n v="41.680000000000007"/>
    <s v="NO"/>
    <n v="0"/>
    <n v="333.44"/>
    <n v="6"/>
  </r>
  <r>
    <n v="7041"/>
    <s v="CA-2017-103443"/>
    <x v="94"/>
    <d v="2017-12-23T00:00:00"/>
    <x v="1"/>
    <x v="247"/>
    <x v="247"/>
    <x v="0"/>
    <x v="0"/>
    <x v="20"/>
    <x v="15"/>
    <n v="10009"/>
    <x v="3"/>
    <s v="OFF-BI-10001617"/>
    <x v="1"/>
    <x v="8"/>
    <s v="GBC Wire Binding Combs"/>
    <n v="24.816000000000003"/>
    <n v="3"/>
    <n v="0.2"/>
    <n v="8.3753999999999991"/>
    <s v="NO"/>
    <n v="14.889600000000002"/>
    <n v="59.558400000000006"/>
    <n v="6"/>
  </r>
  <r>
    <n v="7042"/>
    <s v="CA-2017-103443"/>
    <x v="94"/>
    <d v="2017-12-23T00:00:00"/>
    <x v="1"/>
    <x v="247"/>
    <x v="247"/>
    <x v="0"/>
    <x v="0"/>
    <x v="20"/>
    <x v="15"/>
    <n v="10009"/>
    <x v="3"/>
    <s v="FUR-FU-10000308"/>
    <x v="0"/>
    <x v="5"/>
    <s v="Deflect-o Glass Clear Studded Chair Mats"/>
    <n v="124.36"/>
    <n v="2"/>
    <n v="0"/>
    <n v="27.359200000000001"/>
    <s v="NO"/>
    <n v="0"/>
    <n v="248.72"/>
    <n v="6"/>
  </r>
  <r>
    <n v="7043"/>
    <s v="US-2017-165358"/>
    <x v="930"/>
    <d v="2017-07-23T00:00:00"/>
    <x v="1"/>
    <x v="277"/>
    <x v="277"/>
    <x v="0"/>
    <x v="0"/>
    <x v="10"/>
    <x v="9"/>
    <n v="19134"/>
    <x v="3"/>
    <s v="TEC-CO-10001943"/>
    <x v="2"/>
    <x v="16"/>
    <s v="Canon PC-428 Personal Copier"/>
    <n v="599.97"/>
    <n v="5"/>
    <n v="0.4"/>
    <n v="69.996499999999969"/>
    <s v="NO"/>
    <n v="1199.9400000000003"/>
    <n v="1799.91"/>
    <n v="5"/>
  </r>
  <r>
    <n v="7044"/>
    <s v="US-2017-165358"/>
    <x v="930"/>
    <d v="2017-07-23T00:00:00"/>
    <x v="1"/>
    <x v="277"/>
    <x v="277"/>
    <x v="0"/>
    <x v="0"/>
    <x v="10"/>
    <x v="9"/>
    <n v="19134"/>
    <x v="3"/>
    <s v="FUR-CH-10002647"/>
    <x v="0"/>
    <x v="1"/>
    <s v="Situations Contoured Folding Chairs, 4/Set"/>
    <n v="198.744"/>
    <n v="4"/>
    <n v="0.3"/>
    <n v="-14.195999999999984"/>
    <s v="NO"/>
    <n v="238.49279999999999"/>
    <n v="556.48320000000001"/>
    <n v="5"/>
  </r>
  <r>
    <n v="7045"/>
    <s v="US-2017-165358"/>
    <x v="930"/>
    <d v="2017-07-23T00:00:00"/>
    <x v="1"/>
    <x v="277"/>
    <x v="277"/>
    <x v="0"/>
    <x v="0"/>
    <x v="10"/>
    <x v="9"/>
    <n v="19134"/>
    <x v="3"/>
    <s v="OFF-SU-10004768"/>
    <x v="1"/>
    <x v="14"/>
    <s v="Acme Kleencut Forged Steel Scissors"/>
    <n v="9.1840000000000011"/>
    <n v="2"/>
    <n v="0.2"/>
    <n v="1.1479999999999988"/>
    <s v="NO"/>
    <n v="3.6736000000000004"/>
    <n v="14.694400000000002"/>
    <n v="5"/>
  </r>
  <r>
    <n v="7046"/>
    <s v="CA-2016-160136"/>
    <x v="54"/>
    <d v="2016-11-09T00:00:00"/>
    <x v="1"/>
    <x v="601"/>
    <x v="601"/>
    <x v="1"/>
    <x v="0"/>
    <x v="61"/>
    <x v="5"/>
    <n v="75217"/>
    <x v="2"/>
    <s v="OFF-PA-10002160"/>
    <x v="1"/>
    <x v="10"/>
    <s v="Xerox 1978"/>
    <n v="9.2480000000000011"/>
    <n v="2"/>
    <n v="0.2"/>
    <n v="3.3524000000000003"/>
    <s v="NO"/>
    <n v="3.6992000000000007"/>
    <n v="14.796800000000001"/>
    <n v="6"/>
  </r>
  <r>
    <n v="7047"/>
    <s v="CA-2014-150581"/>
    <x v="918"/>
    <d v="2014-04-12T00:00:00"/>
    <x v="1"/>
    <x v="134"/>
    <x v="134"/>
    <x v="2"/>
    <x v="0"/>
    <x v="3"/>
    <x v="1"/>
    <n v="94521"/>
    <x v="1"/>
    <s v="FUR-TA-10003748"/>
    <x v="0"/>
    <x v="3"/>
    <s v="Bevis 36 x 72 Conference Tables"/>
    <n v="99.591999999999999"/>
    <n v="1"/>
    <n v="0.2"/>
    <n v="2.4897999999999989"/>
    <s v="NO"/>
    <n v="19.918400000000002"/>
    <n v="79.673599999999993"/>
    <n v="4"/>
  </r>
  <r>
    <n v="7048"/>
    <s v="CA-2014-150581"/>
    <x v="918"/>
    <d v="2014-04-12T00:00:00"/>
    <x v="1"/>
    <x v="134"/>
    <x v="134"/>
    <x v="2"/>
    <x v="0"/>
    <x v="3"/>
    <x v="1"/>
    <n v="94521"/>
    <x v="1"/>
    <s v="TEC-AC-10001908"/>
    <x v="2"/>
    <x v="11"/>
    <s v="Logitech Wireless Headset h800"/>
    <n v="399.96"/>
    <n v="4"/>
    <n v="0"/>
    <n v="139.98599999999999"/>
    <s v="NO"/>
    <n v="0"/>
    <n v="1599.84"/>
    <n v="4"/>
  </r>
  <r>
    <n v="7049"/>
    <s v="CA-2016-119515"/>
    <x v="1041"/>
    <d v="2016-08-16T00:00:00"/>
    <x v="2"/>
    <x v="309"/>
    <x v="309"/>
    <x v="0"/>
    <x v="0"/>
    <x v="316"/>
    <x v="18"/>
    <n v="37211"/>
    <x v="0"/>
    <s v="OFF-PA-10000552"/>
    <x v="1"/>
    <x v="10"/>
    <s v="Xerox 200"/>
    <n v="15.552000000000003"/>
    <n v="3"/>
    <n v="0.2"/>
    <n v="5.4432"/>
    <s v="NO"/>
    <n v="9.3312000000000008"/>
    <n v="37.324800000000003"/>
    <n v="2"/>
  </r>
  <r>
    <n v="7050"/>
    <s v="CA-2014-141355"/>
    <x v="794"/>
    <d v="2014-09-30T00:00:00"/>
    <x v="1"/>
    <x v="593"/>
    <x v="593"/>
    <x v="2"/>
    <x v="0"/>
    <x v="34"/>
    <x v="22"/>
    <n v="80013"/>
    <x v="1"/>
    <s v="OFF-AR-10003179"/>
    <x v="1"/>
    <x v="6"/>
    <s v="Dixon Ticonderoga Core-Lock Colored Pencils"/>
    <n v="14.576000000000001"/>
    <n v="2"/>
    <n v="0.2"/>
    <n v="2.3685999999999989"/>
    <s v="NO"/>
    <n v="5.8304000000000009"/>
    <n v="23.3216"/>
    <n v="5"/>
  </r>
  <r>
    <n v="7051"/>
    <s v="CA-2016-165330"/>
    <x v="25"/>
    <d v="2016-12-11T00:00:00"/>
    <x v="3"/>
    <x v="576"/>
    <x v="576"/>
    <x v="0"/>
    <x v="0"/>
    <x v="125"/>
    <x v="1"/>
    <n v="92804"/>
    <x v="1"/>
    <s v="OFF-BI-10004593"/>
    <x v="1"/>
    <x v="8"/>
    <s v="Ibico Laser Imprintable Binding System Covers"/>
    <n v="209.60000000000002"/>
    <n v="5"/>
    <n v="0.2"/>
    <n v="68.11999999999999"/>
    <s v="Yes"/>
    <n v="209.60000000000002"/>
    <n v="838.4"/>
    <n v="0"/>
  </r>
  <r>
    <n v="7052"/>
    <s v="CA-2016-165330"/>
    <x v="25"/>
    <d v="2016-12-11T00:00:00"/>
    <x v="3"/>
    <x v="576"/>
    <x v="576"/>
    <x v="0"/>
    <x v="0"/>
    <x v="125"/>
    <x v="1"/>
    <n v="92804"/>
    <x v="1"/>
    <s v="OFF-AR-10000914"/>
    <x v="1"/>
    <x v="6"/>
    <s v="Boston 16765 Mini Stand Up Battery Pencil Sharpener"/>
    <n v="23.32"/>
    <n v="2"/>
    <n v="0"/>
    <n v="6.0632000000000019"/>
    <s v="Yes"/>
    <n v="0"/>
    <n v="46.64"/>
    <n v="0"/>
  </r>
  <r>
    <n v="7053"/>
    <s v="CA-2016-165330"/>
    <x v="25"/>
    <d v="2016-12-11T00:00:00"/>
    <x v="3"/>
    <x v="576"/>
    <x v="576"/>
    <x v="0"/>
    <x v="0"/>
    <x v="125"/>
    <x v="1"/>
    <n v="92804"/>
    <x v="1"/>
    <s v="OFF-PA-10000241"/>
    <x v="1"/>
    <x v="10"/>
    <s v="IBM Multi-Purpose Copy Paper, 8 1/2 x 11&quot;, Case"/>
    <n v="30.98"/>
    <n v="1"/>
    <n v="0"/>
    <n v="13.940999999999999"/>
    <s v="Yes"/>
    <n v="0"/>
    <n v="30.98"/>
    <n v="0"/>
  </r>
  <r>
    <n v="7054"/>
    <s v="CA-2016-165330"/>
    <x v="25"/>
    <d v="2016-12-11T00:00:00"/>
    <x v="3"/>
    <x v="576"/>
    <x v="576"/>
    <x v="0"/>
    <x v="0"/>
    <x v="125"/>
    <x v="1"/>
    <n v="92804"/>
    <x v="1"/>
    <s v="TEC-AC-10000057"/>
    <x v="2"/>
    <x v="11"/>
    <s v="Microsoft Natural Ergonomic Keyboard 4000"/>
    <n v="119.96"/>
    <n v="4"/>
    <n v="0"/>
    <n v="25.191599999999994"/>
    <s v="Yes"/>
    <n v="0"/>
    <n v="479.84"/>
    <n v="0"/>
  </r>
  <r>
    <n v="7055"/>
    <s v="CA-2016-165330"/>
    <x v="25"/>
    <d v="2016-12-11T00:00:00"/>
    <x v="3"/>
    <x v="576"/>
    <x v="576"/>
    <x v="0"/>
    <x v="0"/>
    <x v="125"/>
    <x v="1"/>
    <n v="92804"/>
    <x v="1"/>
    <s v="FUR-CH-10003774"/>
    <x v="0"/>
    <x v="1"/>
    <s v="Global Wood Trimmed Manager's Task Chair, Khaki"/>
    <n v="363.92"/>
    <n v="5"/>
    <n v="0.2"/>
    <n v="-31.843000000000018"/>
    <s v="Yes"/>
    <n v="363.92000000000007"/>
    <n v="1455.68"/>
    <n v="0"/>
  </r>
  <r>
    <n v="7056"/>
    <s v="CA-2016-165330"/>
    <x v="25"/>
    <d v="2016-12-11T00:00:00"/>
    <x v="3"/>
    <x v="576"/>
    <x v="576"/>
    <x v="0"/>
    <x v="0"/>
    <x v="125"/>
    <x v="1"/>
    <n v="92804"/>
    <x v="1"/>
    <s v="OFF-BI-10002824"/>
    <x v="1"/>
    <x v="8"/>
    <s v="Recycled Easel Ring Binders"/>
    <n v="35.808"/>
    <n v="3"/>
    <n v="0.2"/>
    <n v="11.189999999999996"/>
    <s v="Yes"/>
    <n v="21.484800000000003"/>
    <n v="85.9392"/>
    <n v="0"/>
  </r>
  <r>
    <n v="7057"/>
    <s v="CA-2016-165330"/>
    <x v="25"/>
    <d v="2016-12-11T00:00:00"/>
    <x v="3"/>
    <x v="576"/>
    <x v="576"/>
    <x v="0"/>
    <x v="0"/>
    <x v="125"/>
    <x v="1"/>
    <n v="92804"/>
    <x v="1"/>
    <s v="OFF-BI-10004001"/>
    <x v="1"/>
    <x v="8"/>
    <s v="GBC Recycled VeloBinder Covers"/>
    <n v="122.688"/>
    <n v="9"/>
    <n v="0.2"/>
    <n v="39.873599999999982"/>
    <s v="Yes"/>
    <n v="220.83840000000001"/>
    <n v="883.35360000000003"/>
    <n v="0"/>
  </r>
  <r>
    <n v="7058"/>
    <s v="CA-2016-165330"/>
    <x v="25"/>
    <d v="2016-12-11T00:00:00"/>
    <x v="3"/>
    <x v="576"/>
    <x v="576"/>
    <x v="0"/>
    <x v="0"/>
    <x v="125"/>
    <x v="1"/>
    <n v="92804"/>
    <x v="1"/>
    <s v="FUR-TA-10004619"/>
    <x v="0"/>
    <x v="3"/>
    <s v="Hon Non-Folding Utility Tables"/>
    <n v="892.13600000000008"/>
    <n v="7"/>
    <n v="0.2"/>
    <n v="111.51699999999991"/>
    <s v="Yes"/>
    <n v="1248.9904000000001"/>
    <n v="4995.9616000000005"/>
    <n v="0"/>
  </r>
  <r>
    <n v="7059"/>
    <s v="CA-2016-165330"/>
    <x v="25"/>
    <d v="2016-12-11T00:00:00"/>
    <x v="3"/>
    <x v="576"/>
    <x v="576"/>
    <x v="0"/>
    <x v="0"/>
    <x v="125"/>
    <x v="1"/>
    <n v="92804"/>
    <x v="1"/>
    <s v="OFF-ST-10000636"/>
    <x v="1"/>
    <x v="4"/>
    <s v="Rogers Profile Extra Capacity Storage Tub"/>
    <n v="50.22"/>
    <n v="3"/>
    <n v="0"/>
    <n v="2.0087999999999973"/>
    <s v="Yes"/>
    <n v="0"/>
    <n v="150.66"/>
    <n v="0"/>
  </r>
  <r>
    <n v="7060"/>
    <s v="CA-2016-165330"/>
    <x v="25"/>
    <d v="2016-12-11T00:00:00"/>
    <x v="3"/>
    <x v="576"/>
    <x v="576"/>
    <x v="0"/>
    <x v="0"/>
    <x v="125"/>
    <x v="1"/>
    <n v="92804"/>
    <x v="1"/>
    <s v="OFF-AP-10001469"/>
    <x v="1"/>
    <x v="9"/>
    <s v="Fellowes 8 Outlet Superior Workstation Surge Protector"/>
    <n v="83.42"/>
    <n v="2"/>
    <n v="0"/>
    <n v="24.191799999999994"/>
    <s v="Yes"/>
    <n v="0"/>
    <n v="166.84"/>
    <n v="0"/>
  </r>
  <r>
    <n v="7061"/>
    <s v="CA-2016-165330"/>
    <x v="25"/>
    <d v="2016-12-11T00:00:00"/>
    <x v="3"/>
    <x v="576"/>
    <x v="576"/>
    <x v="0"/>
    <x v="0"/>
    <x v="125"/>
    <x v="1"/>
    <n v="92804"/>
    <x v="1"/>
    <s v="OFF-BI-10002897"/>
    <x v="1"/>
    <x v="8"/>
    <s v="Black Avery Memo-Size 3-Ring Binder, 5 1/2&quot; x 8 1/2&quot;"/>
    <n v="5.8719999999999999"/>
    <n v="2"/>
    <n v="0.2"/>
    <n v="2.1286"/>
    <s v="Yes"/>
    <n v="2.3488000000000002"/>
    <n v="9.3951999999999991"/>
    <n v="0"/>
  </r>
  <r>
    <n v="7062"/>
    <s v="CA-2015-132633"/>
    <x v="302"/>
    <d v="2015-02-05T00:00:00"/>
    <x v="0"/>
    <x v="175"/>
    <x v="175"/>
    <x v="1"/>
    <x v="0"/>
    <x v="213"/>
    <x v="7"/>
    <n v="84062"/>
    <x v="1"/>
    <s v="OFF-BI-10002432"/>
    <x v="1"/>
    <x v="8"/>
    <s v="Wilson Jones Standard D-Ring Binders"/>
    <n v="12.144"/>
    <n v="3"/>
    <n v="0.2"/>
    <n v="4.0985999999999994"/>
    <s v="NO"/>
    <n v="7.2864000000000004"/>
    <n v="29.145600000000002"/>
    <n v="2"/>
  </r>
  <r>
    <n v="7063"/>
    <s v="CA-2016-157742"/>
    <x v="723"/>
    <d v="2016-12-31T00:00:00"/>
    <x v="0"/>
    <x v="107"/>
    <x v="107"/>
    <x v="0"/>
    <x v="0"/>
    <x v="24"/>
    <x v="21"/>
    <n v="97477"/>
    <x v="1"/>
    <s v="OFF-EN-10002592"/>
    <x v="1"/>
    <x v="12"/>
    <s v="Peel &amp; Seel Recycled Catalog Envelopes, Brown"/>
    <n v="27.792000000000002"/>
    <n v="3"/>
    <n v="0.2"/>
    <n v="10.422000000000001"/>
    <s v="NO"/>
    <n v="16.6752"/>
    <n v="66.700800000000001"/>
    <n v="2"/>
  </r>
  <r>
    <n v="7064"/>
    <s v="CA-2017-127712"/>
    <x v="515"/>
    <d v="2017-09-05T00:00:00"/>
    <x v="1"/>
    <x v="450"/>
    <x v="450"/>
    <x v="2"/>
    <x v="0"/>
    <x v="127"/>
    <x v="21"/>
    <n v="97301"/>
    <x v="1"/>
    <s v="OFF-SU-10002522"/>
    <x v="1"/>
    <x v="14"/>
    <s v="Acme Kleen Earth Office Shears"/>
    <n v="6.2080000000000002"/>
    <n v="2"/>
    <n v="0.2"/>
    <n v="0.69839999999999902"/>
    <s v="NO"/>
    <n v="2.4832000000000001"/>
    <n v="9.9328000000000003"/>
    <n v="5"/>
  </r>
  <r>
    <n v="7065"/>
    <s v="CA-2017-169474"/>
    <x v="1144"/>
    <d v="2017-02-09T00:00:00"/>
    <x v="1"/>
    <x v="282"/>
    <x v="282"/>
    <x v="0"/>
    <x v="0"/>
    <x v="30"/>
    <x v="15"/>
    <n v="14609"/>
    <x v="3"/>
    <s v="OFF-AP-10003971"/>
    <x v="1"/>
    <x v="9"/>
    <s v="Belkin 6 Outlet Metallic Surge Strip"/>
    <n v="32.67"/>
    <n v="3"/>
    <n v="0"/>
    <n v="8.4942000000000011"/>
    <s v="NO"/>
    <n v="0"/>
    <n v="98.01"/>
    <n v="5"/>
  </r>
  <r>
    <n v="7066"/>
    <s v="CA-2014-106726"/>
    <x v="776"/>
    <d v="2014-12-08T00:00:00"/>
    <x v="2"/>
    <x v="276"/>
    <x v="276"/>
    <x v="1"/>
    <x v="0"/>
    <x v="1"/>
    <x v="1"/>
    <n v="90008"/>
    <x v="1"/>
    <s v="OFF-ST-10001496"/>
    <x v="1"/>
    <x v="4"/>
    <s v="Standard Rollaway File with Lock"/>
    <n v="1261.33"/>
    <n v="7"/>
    <n v="0"/>
    <n v="327.94580000000002"/>
    <s v="NO"/>
    <n v="0"/>
    <n v="8829.31"/>
    <n v="2"/>
  </r>
  <r>
    <n v="7067"/>
    <s v="CA-2016-147473"/>
    <x v="198"/>
    <d v="2016-06-03T00:00:00"/>
    <x v="1"/>
    <x v="644"/>
    <x v="644"/>
    <x v="2"/>
    <x v="0"/>
    <x v="1"/>
    <x v="1"/>
    <n v="90049"/>
    <x v="1"/>
    <s v="OFF-PA-10004782"/>
    <x v="1"/>
    <x v="10"/>
    <s v="Xerox 228"/>
    <n v="38.880000000000003"/>
    <n v="6"/>
    <n v="0"/>
    <n v="18.662400000000002"/>
    <s v="NO"/>
    <n v="0"/>
    <n v="233.28000000000003"/>
    <n v="4"/>
  </r>
  <r>
    <n v="7068"/>
    <s v="CA-2016-114209"/>
    <x v="206"/>
    <d v="2016-05-26T00:00:00"/>
    <x v="1"/>
    <x v="155"/>
    <x v="155"/>
    <x v="1"/>
    <x v="0"/>
    <x v="61"/>
    <x v="5"/>
    <n v="75081"/>
    <x v="2"/>
    <s v="OFF-BI-10000343"/>
    <x v="1"/>
    <x v="8"/>
    <s v="Pressboard Covers with Storage Hooks, 9 1/2&quot; x 11&quot;, Light Blue"/>
    <n v="1.9639999999999995"/>
    <n v="2"/>
    <n v="0.8"/>
    <n v="-3.2406000000000006"/>
    <s v="NO"/>
    <n v="3.1423999999999994"/>
    <n v="0.78559999999999963"/>
    <n v="5"/>
  </r>
  <r>
    <n v="7069"/>
    <s v="CA-2016-114209"/>
    <x v="206"/>
    <d v="2016-05-26T00:00:00"/>
    <x v="1"/>
    <x v="155"/>
    <x v="155"/>
    <x v="1"/>
    <x v="0"/>
    <x v="61"/>
    <x v="5"/>
    <n v="75081"/>
    <x v="2"/>
    <s v="OFF-PA-10003591"/>
    <x v="1"/>
    <x v="10"/>
    <s v="Southworth 100% Cotton The Best Paper"/>
    <n v="82.656000000000006"/>
    <n v="9"/>
    <n v="0.2"/>
    <n v="30.996000000000002"/>
    <s v="NO"/>
    <n v="148.7808"/>
    <n v="595.1232"/>
    <n v="5"/>
  </r>
  <r>
    <n v="7070"/>
    <s v="CA-2014-141901"/>
    <x v="128"/>
    <d v="2014-08-14T00:00:00"/>
    <x v="1"/>
    <x v="421"/>
    <x v="421"/>
    <x v="0"/>
    <x v="0"/>
    <x v="201"/>
    <x v="1"/>
    <n v="93727"/>
    <x v="1"/>
    <s v="OFF-PA-10001667"/>
    <x v="1"/>
    <x v="10"/>
    <s v="Great White Multi-Use Recycled Paper (20Lb. and 84 Bright)"/>
    <n v="5.98"/>
    <n v="1"/>
    <n v="0"/>
    <n v="2.6909999999999998"/>
    <s v="NO"/>
    <n v="0"/>
    <n v="5.98"/>
    <n v="5"/>
  </r>
  <r>
    <n v="7071"/>
    <s v="CA-2016-164490"/>
    <x v="64"/>
    <d v="2016-09-10T00:00:00"/>
    <x v="0"/>
    <x v="711"/>
    <x v="711"/>
    <x v="2"/>
    <x v="0"/>
    <x v="22"/>
    <x v="10"/>
    <n v="60653"/>
    <x v="2"/>
    <s v="OFF-PA-10004971"/>
    <x v="1"/>
    <x v="10"/>
    <s v="Xerox 196"/>
    <n v="9.2480000000000011"/>
    <n v="2"/>
    <n v="0.2"/>
    <n v="3.3524000000000003"/>
    <s v="NO"/>
    <n v="3.6992000000000007"/>
    <n v="14.796800000000001"/>
    <n v="5"/>
  </r>
  <r>
    <n v="7072"/>
    <s v="CA-2016-112256"/>
    <x v="310"/>
    <d v="2016-07-28T00:00:00"/>
    <x v="1"/>
    <x v="237"/>
    <x v="237"/>
    <x v="0"/>
    <x v="0"/>
    <x v="392"/>
    <x v="5"/>
    <n v="78501"/>
    <x v="2"/>
    <s v="OFF-AR-10001216"/>
    <x v="1"/>
    <x v="6"/>
    <s v="Newell 339"/>
    <n v="4.4479999999999995"/>
    <n v="2"/>
    <n v="0.2"/>
    <n v="0.3335999999999999"/>
    <s v="NO"/>
    <n v="1.7791999999999999"/>
    <n v="7.1167999999999996"/>
    <n v="5"/>
  </r>
  <r>
    <n v="7073"/>
    <s v="CA-2016-112256"/>
    <x v="310"/>
    <d v="2016-07-28T00:00:00"/>
    <x v="1"/>
    <x v="237"/>
    <x v="237"/>
    <x v="0"/>
    <x v="0"/>
    <x v="392"/>
    <x v="5"/>
    <n v="78501"/>
    <x v="2"/>
    <s v="OFF-PA-10004355"/>
    <x v="1"/>
    <x v="10"/>
    <s v="Xerox 231"/>
    <n v="5.1840000000000011"/>
    <n v="1"/>
    <n v="0.2"/>
    <n v="1.8144"/>
    <s v="NO"/>
    <n v="1.0368000000000002"/>
    <n v="4.1472000000000007"/>
    <n v="5"/>
  </r>
  <r>
    <n v="7074"/>
    <s v="CA-2016-112256"/>
    <x v="310"/>
    <d v="2016-07-28T00:00:00"/>
    <x v="1"/>
    <x v="237"/>
    <x v="237"/>
    <x v="0"/>
    <x v="0"/>
    <x v="392"/>
    <x v="5"/>
    <n v="78501"/>
    <x v="2"/>
    <s v="OFF-AR-10001953"/>
    <x v="1"/>
    <x v="6"/>
    <s v="Boston 1645 Deluxe Heavier-Duty Electric Pencil Sharpener"/>
    <n v="175.92"/>
    <n v="5"/>
    <n v="0.2"/>
    <n v="15.393000000000008"/>
    <s v="NO"/>
    <n v="175.92"/>
    <n v="703.68"/>
    <n v="5"/>
  </r>
  <r>
    <n v="7075"/>
    <s v="CA-2016-112256"/>
    <x v="310"/>
    <d v="2016-07-28T00:00:00"/>
    <x v="1"/>
    <x v="237"/>
    <x v="237"/>
    <x v="0"/>
    <x v="0"/>
    <x v="392"/>
    <x v="5"/>
    <n v="78501"/>
    <x v="2"/>
    <s v="OFF-BI-10004364"/>
    <x v="1"/>
    <x v="8"/>
    <s v="Storex Dura Pro Binders"/>
    <n v="4.7519999999999989"/>
    <n v="4"/>
    <n v="0.8"/>
    <n v="-8.3160000000000025"/>
    <s v="NO"/>
    <n v="15.206399999999997"/>
    <n v="3.8015999999999988"/>
    <n v="5"/>
  </r>
  <r>
    <n v="7076"/>
    <s v="CA-2016-112256"/>
    <x v="310"/>
    <d v="2016-07-28T00:00:00"/>
    <x v="1"/>
    <x v="237"/>
    <x v="237"/>
    <x v="0"/>
    <x v="0"/>
    <x v="392"/>
    <x v="5"/>
    <n v="78501"/>
    <x v="2"/>
    <s v="OFF-SU-10001165"/>
    <x v="1"/>
    <x v="14"/>
    <s v="Acme Elite Stainless Steel Scissors"/>
    <n v="13.344000000000001"/>
    <n v="2"/>
    <n v="0.2"/>
    <n v="1.0007999999999999"/>
    <s v="NO"/>
    <n v="5.337600000000001"/>
    <n v="21.3504"/>
    <n v="5"/>
  </r>
  <r>
    <n v="7077"/>
    <s v="CA-2016-167416"/>
    <x v="536"/>
    <d v="2016-05-17T00:00:00"/>
    <x v="1"/>
    <x v="758"/>
    <x v="758"/>
    <x v="0"/>
    <x v="0"/>
    <x v="4"/>
    <x v="4"/>
    <n v="98105"/>
    <x v="1"/>
    <s v="OFF-EN-10001141"/>
    <x v="1"/>
    <x v="12"/>
    <s v="Manila Recycled Extra-Heavyweight Clasp Envelopes, 6&quot; x 9&quot;"/>
    <n v="54.900000000000006"/>
    <n v="5"/>
    <n v="0"/>
    <n v="26.901000000000003"/>
    <s v="NO"/>
    <n v="0"/>
    <n v="274.5"/>
    <n v="5"/>
  </r>
  <r>
    <n v="7078"/>
    <s v="CA-2016-106950"/>
    <x v="476"/>
    <d v="2016-09-06T00:00:00"/>
    <x v="1"/>
    <x v="555"/>
    <x v="555"/>
    <x v="0"/>
    <x v="0"/>
    <x v="35"/>
    <x v="3"/>
    <n v="28205"/>
    <x v="0"/>
    <s v="OFF-BI-10000014"/>
    <x v="1"/>
    <x v="8"/>
    <s v="Heavy-Duty E-Z-D Binders"/>
    <n v="22.911000000000005"/>
    <n v="7"/>
    <n v="0.7"/>
    <n v="-17.565099999999994"/>
    <s v="Yes"/>
    <n v="112.26390000000002"/>
    <n v="48.113100000000017"/>
    <n v="4"/>
  </r>
  <r>
    <n v="7079"/>
    <s v="CA-2016-106950"/>
    <x v="476"/>
    <d v="2016-09-06T00:00:00"/>
    <x v="1"/>
    <x v="555"/>
    <x v="555"/>
    <x v="0"/>
    <x v="0"/>
    <x v="35"/>
    <x v="3"/>
    <n v="28205"/>
    <x v="0"/>
    <s v="OFF-AP-10000159"/>
    <x v="1"/>
    <x v="9"/>
    <s v="Belkin F9M820V08 8 Outlet Surge"/>
    <n v="309.45600000000002"/>
    <n v="9"/>
    <n v="0.2"/>
    <n v="34.813799999999944"/>
    <s v="Yes"/>
    <n v="557.02080000000012"/>
    <n v="2228.0832"/>
    <n v="4"/>
  </r>
  <r>
    <n v="7080"/>
    <s v="CA-2016-106950"/>
    <x v="476"/>
    <d v="2016-09-06T00:00:00"/>
    <x v="1"/>
    <x v="555"/>
    <x v="555"/>
    <x v="0"/>
    <x v="0"/>
    <x v="35"/>
    <x v="3"/>
    <n v="28205"/>
    <x v="0"/>
    <s v="OFF-AR-10003560"/>
    <x v="1"/>
    <x v="6"/>
    <s v="Zebra Zazzle Fluorescent Highlighters"/>
    <n v="19.456000000000003"/>
    <n v="4"/>
    <n v="0.2"/>
    <n v="3.4047999999999981"/>
    <s v="Yes"/>
    <n v="15.564800000000004"/>
    <n v="62.259200000000007"/>
    <n v="4"/>
  </r>
  <r>
    <n v="7081"/>
    <s v="CA-2016-106950"/>
    <x v="476"/>
    <d v="2016-09-06T00:00:00"/>
    <x v="1"/>
    <x v="555"/>
    <x v="555"/>
    <x v="0"/>
    <x v="0"/>
    <x v="35"/>
    <x v="3"/>
    <n v="28205"/>
    <x v="0"/>
    <s v="FUR-TA-10001768"/>
    <x v="0"/>
    <x v="3"/>
    <s v="Hon Racetrack Conference Tables"/>
    <n v="472.51800000000003"/>
    <n v="3"/>
    <n v="0.4"/>
    <n v="-149.63070000000005"/>
    <s v="Yes"/>
    <n v="567.02160000000003"/>
    <n v="850.53240000000005"/>
    <n v="4"/>
  </r>
  <r>
    <n v="7082"/>
    <s v="CA-2016-106950"/>
    <x v="476"/>
    <d v="2016-09-06T00:00:00"/>
    <x v="1"/>
    <x v="555"/>
    <x v="555"/>
    <x v="0"/>
    <x v="0"/>
    <x v="35"/>
    <x v="3"/>
    <n v="28205"/>
    <x v="0"/>
    <s v="TEC-AC-10002049"/>
    <x v="2"/>
    <x v="11"/>
    <s v="Plantronics Savi W720 Multi-Device Wireless Headset System"/>
    <n v="1012.6800000000001"/>
    <n v="3"/>
    <n v="0.2"/>
    <n v="303.80400000000003"/>
    <s v="Yes"/>
    <n v="607.60800000000006"/>
    <n v="2430.4319999999998"/>
    <n v="4"/>
  </r>
  <r>
    <n v="7083"/>
    <s v="CA-2016-106950"/>
    <x v="476"/>
    <d v="2016-09-06T00:00:00"/>
    <x v="1"/>
    <x v="555"/>
    <x v="555"/>
    <x v="0"/>
    <x v="0"/>
    <x v="35"/>
    <x v="3"/>
    <n v="28205"/>
    <x v="0"/>
    <s v="OFF-BI-10003166"/>
    <x v="1"/>
    <x v="8"/>
    <s v="GBC Plasticlear Binding Covers"/>
    <n v="17.220000000000006"/>
    <n v="5"/>
    <n v="0.7"/>
    <n v="-12.628"/>
    <s v="Yes"/>
    <n v="60.27000000000001"/>
    <n v="25.830000000000013"/>
    <n v="4"/>
  </r>
  <r>
    <n v="7084"/>
    <s v="CA-2017-118724"/>
    <x v="246"/>
    <d v="2017-07-25T00:00:00"/>
    <x v="0"/>
    <x v="255"/>
    <x v="255"/>
    <x v="1"/>
    <x v="0"/>
    <x v="3"/>
    <x v="1"/>
    <n v="94521"/>
    <x v="1"/>
    <s v="OFF-AR-10003469"/>
    <x v="1"/>
    <x v="6"/>
    <s v="Nontoxic Chalk"/>
    <n v="3.52"/>
    <n v="2"/>
    <n v="0"/>
    <n v="1.6896"/>
    <s v="NO"/>
    <n v="0"/>
    <n v="7.04"/>
    <n v="4"/>
  </r>
  <r>
    <n v="7085"/>
    <s v="CA-2017-118724"/>
    <x v="246"/>
    <d v="2017-07-25T00:00:00"/>
    <x v="0"/>
    <x v="255"/>
    <x v="255"/>
    <x v="1"/>
    <x v="0"/>
    <x v="3"/>
    <x v="1"/>
    <n v="94521"/>
    <x v="1"/>
    <s v="TEC-PH-10002549"/>
    <x v="2"/>
    <x v="7"/>
    <s v="Polycom SoundPoint IP 450 VoIP phone"/>
    <n v="1626.1920000000002"/>
    <n v="9"/>
    <n v="0.2"/>
    <n v="121.96440000000001"/>
    <s v="NO"/>
    <n v="2927.1456000000007"/>
    <n v="11708.582400000003"/>
    <n v="4"/>
  </r>
  <r>
    <n v="7086"/>
    <s v="CA-2017-112004"/>
    <x v="145"/>
    <d v="2017-09-28T00:00:00"/>
    <x v="2"/>
    <x v="340"/>
    <x v="340"/>
    <x v="1"/>
    <x v="0"/>
    <x v="142"/>
    <x v="9"/>
    <n v="19013"/>
    <x v="3"/>
    <s v="OFF-BI-10003476"/>
    <x v="1"/>
    <x v="8"/>
    <s v="Avery Metallic Poly Binders"/>
    <n v="8.5950000000000024"/>
    <n v="5"/>
    <n v="0.7"/>
    <n v="-6.3030000000000008"/>
    <s v="NO"/>
    <n v="30.082500000000003"/>
    <n v="12.892500000000005"/>
    <n v="3"/>
  </r>
  <r>
    <n v="7087"/>
    <s v="CA-2017-112004"/>
    <x v="145"/>
    <d v="2017-09-28T00:00:00"/>
    <x v="2"/>
    <x v="340"/>
    <x v="340"/>
    <x v="1"/>
    <x v="0"/>
    <x v="142"/>
    <x v="9"/>
    <n v="19013"/>
    <x v="3"/>
    <s v="OFF-SU-10000157"/>
    <x v="1"/>
    <x v="14"/>
    <s v="Compact Automatic Electric Letter Opener"/>
    <n v="190.89600000000002"/>
    <n v="2"/>
    <n v="0.2"/>
    <n v="-42.951599999999999"/>
    <s v="NO"/>
    <n v="76.358400000000003"/>
    <n v="305.43360000000001"/>
    <n v="3"/>
  </r>
  <r>
    <n v="7088"/>
    <s v="US-2017-143175"/>
    <x v="646"/>
    <d v="2017-08-06T00:00:00"/>
    <x v="0"/>
    <x v="654"/>
    <x v="654"/>
    <x v="0"/>
    <x v="0"/>
    <x v="1"/>
    <x v="1"/>
    <n v="90004"/>
    <x v="1"/>
    <s v="OFF-ST-10003123"/>
    <x v="1"/>
    <x v="4"/>
    <s v="Fellowes Bases and Tops For Staxonsteel/High-Stak Systems"/>
    <n v="99.87"/>
    <n v="3"/>
    <n v="0"/>
    <n v="23.968799999999998"/>
    <s v="NO"/>
    <n v="0"/>
    <n v="299.61"/>
    <n v="3"/>
  </r>
  <r>
    <n v="7089"/>
    <s v="CA-2015-105844"/>
    <x v="969"/>
    <d v="2015-10-27T00:00:00"/>
    <x v="0"/>
    <x v="226"/>
    <x v="226"/>
    <x v="0"/>
    <x v="0"/>
    <x v="306"/>
    <x v="33"/>
    <n v="89431"/>
    <x v="1"/>
    <s v="OFF-AR-10001955"/>
    <x v="1"/>
    <x v="6"/>
    <s v="Newell 319"/>
    <n v="79.36"/>
    <n v="4"/>
    <n v="0"/>
    <n v="23.807999999999993"/>
    <s v="NO"/>
    <n v="0"/>
    <n v="317.44"/>
    <n v="2"/>
  </r>
  <r>
    <n v="7090"/>
    <s v="CA-2017-118864"/>
    <x v="140"/>
    <d v="2017-06-19T00:00:00"/>
    <x v="0"/>
    <x v="120"/>
    <x v="120"/>
    <x v="1"/>
    <x v="0"/>
    <x v="1"/>
    <x v="1"/>
    <n v="90032"/>
    <x v="1"/>
    <s v="TEC-PH-10001809"/>
    <x v="2"/>
    <x v="7"/>
    <s v="Panasonic KX T7736-B Digital phone"/>
    <n v="119.96"/>
    <n v="1"/>
    <n v="0.2"/>
    <n v="7.4974999999999987"/>
    <s v="NO"/>
    <n v="23.992000000000001"/>
    <n v="95.967999999999989"/>
    <n v="4"/>
  </r>
  <r>
    <n v="7091"/>
    <s v="CA-2015-119480"/>
    <x v="1145"/>
    <d v="2015-01-13T00:00:00"/>
    <x v="1"/>
    <x v="530"/>
    <x v="530"/>
    <x v="0"/>
    <x v="0"/>
    <x v="0"/>
    <x v="0"/>
    <n v="42420"/>
    <x v="0"/>
    <s v="OFF-PA-10000474"/>
    <x v="1"/>
    <x v="10"/>
    <s v="Easy-staple paper"/>
    <n v="106.32"/>
    <n v="3"/>
    <n v="0"/>
    <n v="49.970399999999991"/>
    <s v="NO"/>
    <n v="0"/>
    <n v="318.95999999999998"/>
    <n v="4"/>
  </r>
  <r>
    <n v="7092"/>
    <s v="CA-2015-119480"/>
    <x v="1145"/>
    <d v="2015-01-13T00:00:00"/>
    <x v="1"/>
    <x v="530"/>
    <x v="530"/>
    <x v="0"/>
    <x v="0"/>
    <x v="0"/>
    <x v="0"/>
    <n v="42420"/>
    <x v="0"/>
    <s v="OFF-AP-10001205"/>
    <x v="1"/>
    <x v="9"/>
    <s v="Belkin 5 Outlet SurgeMaster Power Centers"/>
    <n v="163.44"/>
    <n v="3"/>
    <n v="0"/>
    <n v="45.763200000000012"/>
    <s v="NO"/>
    <n v="0"/>
    <n v="490.32"/>
    <n v="4"/>
  </r>
  <r>
    <n v="7093"/>
    <s v="CA-2015-119480"/>
    <x v="1145"/>
    <d v="2015-01-13T00:00:00"/>
    <x v="1"/>
    <x v="530"/>
    <x v="530"/>
    <x v="0"/>
    <x v="0"/>
    <x v="0"/>
    <x v="0"/>
    <n v="42420"/>
    <x v="0"/>
    <s v="OFF-AR-10004691"/>
    <x v="1"/>
    <x v="6"/>
    <s v="Boston 1730 StandUp Electric Pencil Sharpener"/>
    <n v="42.76"/>
    <n v="2"/>
    <n v="0"/>
    <n v="11.117599999999999"/>
    <s v="NO"/>
    <n v="0"/>
    <n v="85.52"/>
    <n v="4"/>
  </r>
  <r>
    <n v="7094"/>
    <s v="CA-2015-119480"/>
    <x v="1145"/>
    <d v="2015-01-13T00:00:00"/>
    <x v="1"/>
    <x v="530"/>
    <x v="530"/>
    <x v="0"/>
    <x v="0"/>
    <x v="0"/>
    <x v="0"/>
    <n v="42420"/>
    <x v="0"/>
    <s v="OFF-PA-10004996"/>
    <x v="1"/>
    <x v="10"/>
    <s v="Speediset Carbonless Redi-Letter 7&quot; x 8 1/2&quot;"/>
    <n v="51.550000000000004"/>
    <n v="5"/>
    <n v="0"/>
    <n v="24.2285"/>
    <s v="NO"/>
    <n v="0"/>
    <n v="257.75"/>
    <n v="4"/>
  </r>
  <r>
    <n v="7095"/>
    <s v="US-2015-153374"/>
    <x v="97"/>
    <d v="2015-02-13T00:00:00"/>
    <x v="0"/>
    <x v="535"/>
    <x v="535"/>
    <x v="0"/>
    <x v="0"/>
    <x v="27"/>
    <x v="10"/>
    <n v="62521"/>
    <x v="2"/>
    <s v="TEC-AC-10001908"/>
    <x v="2"/>
    <x v="11"/>
    <s v="Logitech Wireless Headset h800"/>
    <n v="479.952"/>
    <n v="6"/>
    <n v="0.2"/>
    <n v="89.990999999999985"/>
    <s v="NO"/>
    <n v="575.94240000000002"/>
    <n v="2303.7696000000001"/>
    <n v="4"/>
  </r>
  <r>
    <n v="7096"/>
    <s v="CA-2016-101980"/>
    <x v="1146"/>
    <d v="2016-08-20T00:00:00"/>
    <x v="2"/>
    <x v="261"/>
    <x v="261"/>
    <x v="0"/>
    <x v="0"/>
    <x v="20"/>
    <x v="15"/>
    <n v="10009"/>
    <x v="3"/>
    <s v="OFF-BI-10000666"/>
    <x v="1"/>
    <x v="8"/>
    <s v="Surelock Post Binders"/>
    <n v="146.68799999999999"/>
    <n v="6"/>
    <n v="0.2"/>
    <n v="55.007999999999996"/>
    <s v="NO"/>
    <n v="176.0256"/>
    <n v="704.10239999999999"/>
    <n v="1"/>
  </r>
  <r>
    <n v="7097"/>
    <s v="CA-2016-101980"/>
    <x v="1146"/>
    <d v="2016-08-20T00:00:00"/>
    <x v="2"/>
    <x v="261"/>
    <x v="261"/>
    <x v="0"/>
    <x v="0"/>
    <x v="20"/>
    <x v="15"/>
    <n v="10009"/>
    <x v="3"/>
    <s v="OFF-BI-10004318"/>
    <x v="1"/>
    <x v="8"/>
    <s v="Ibico EB-19 Dual Function Manual Binding System"/>
    <n v="276.78400000000005"/>
    <n v="2"/>
    <n v="0.2"/>
    <n v="89.954799999999992"/>
    <s v="NO"/>
    <n v="110.71360000000003"/>
    <n v="442.85440000000006"/>
    <n v="1"/>
  </r>
  <r>
    <n v="7098"/>
    <s v="CA-2016-101980"/>
    <x v="1146"/>
    <d v="2016-08-20T00:00:00"/>
    <x v="2"/>
    <x v="261"/>
    <x v="261"/>
    <x v="0"/>
    <x v="0"/>
    <x v="20"/>
    <x v="15"/>
    <n v="10009"/>
    <x v="3"/>
    <s v="OFF-BI-10003429"/>
    <x v="1"/>
    <x v="8"/>
    <s v="Cardinal HOLDit! Binder Insert Strips,Extra Strips"/>
    <n v="25.32"/>
    <n v="5"/>
    <n v="0.2"/>
    <n v="9.1785000000000014"/>
    <s v="NO"/>
    <n v="25.32"/>
    <n v="101.28"/>
    <n v="1"/>
  </r>
  <r>
    <n v="7099"/>
    <s v="CA-2017-144596"/>
    <x v="44"/>
    <d v="2017-11-10T00:00:00"/>
    <x v="1"/>
    <x v="263"/>
    <x v="263"/>
    <x v="0"/>
    <x v="0"/>
    <x v="20"/>
    <x v="15"/>
    <n v="10011"/>
    <x v="3"/>
    <s v="OFF-PA-10003302"/>
    <x v="1"/>
    <x v="10"/>
    <s v="Xerox 1906"/>
    <n v="318.95999999999998"/>
    <n v="9"/>
    <n v="0"/>
    <n v="149.91119999999998"/>
    <s v="NO"/>
    <n v="0"/>
    <n v="2870.64"/>
    <n v="4"/>
  </r>
  <r>
    <n v="7100"/>
    <s v="CA-2015-124933"/>
    <x v="207"/>
    <d v="2015-12-30T00:00:00"/>
    <x v="0"/>
    <x v="650"/>
    <x v="650"/>
    <x v="0"/>
    <x v="0"/>
    <x v="20"/>
    <x v="15"/>
    <n v="10009"/>
    <x v="3"/>
    <s v="OFF-PA-10003302"/>
    <x v="1"/>
    <x v="10"/>
    <s v="Xerox 1906"/>
    <n v="212.64"/>
    <n v="6"/>
    <n v="0"/>
    <n v="99.940799999999982"/>
    <s v="NO"/>
    <n v="0"/>
    <n v="1275.8399999999999"/>
    <n v="4"/>
  </r>
  <r>
    <n v="7101"/>
    <s v="CA-2014-159625"/>
    <x v="533"/>
    <d v="2014-11-28T00:00:00"/>
    <x v="1"/>
    <x v="325"/>
    <x v="325"/>
    <x v="0"/>
    <x v="0"/>
    <x v="48"/>
    <x v="16"/>
    <n v="85254"/>
    <x v="1"/>
    <s v="OFF-EN-10002621"/>
    <x v="1"/>
    <x v="12"/>
    <s v="Staple envelope"/>
    <n v="23.472000000000001"/>
    <n v="3"/>
    <n v="0.2"/>
    <n v="8.8019999999999978"/>
    <s v="NO"/>
    <n v="14.0832"/>
    <n v="56.332799999999999"/>
    <n v="5"/>
  </r>
  <r>
    <n v="7102"/>
    <s v="CA-2016-144337"/>
    <x v="1147"/>
    <d v="2016-08-05T00:00:00"/>
    <x v="0"/>
    <x v="737"/>
    <x v="737"/>
    <x v="1"/>
    <x v="0"/>
    <x v="112"/>
    <x v="5"/>
    <n v="79109"/>
    <x v="2"/>
    <s v="OFF-PA-10000249"/>
    <x v="1"/>
    <x v="10"/>
    <s v="Easy-staple paper"/>
    <n v="19.648"/>
    <n v="2"/>
    <n v="0.2"/>
    <n v="6.6311999999999989"/>
    <s v="NO"/>
    <n v="7.8592000000000004"/>
    <n v="31.436799999999998"/>
    <n v="4"/>
  </r>
  <r>
    <n v="7103"/>
    <s v="CA-2014-117478"/>
    <x v="158"/>
    <d v="2014-09-24T00:00:00"/>
    <x v="2"/>
    <x v="405"/>
    <x v="405"/>
    <x v="0"/>
    <x v="0"/>
    <x v="10"/>
    <x v="9"/>
    <n v="19140"/>
    <x v="3"/>
    <s v="OFF-BI-10000050"/>
    <x v="1"/>
    <x v="8"/>
    <s v="Angle-D Binders with Locking Rings, Label Holders"/>
    <n v="6.5700000000000012"/>
    <n v="3"/>
    <n v="0.7"/>
    <n v="-5.036999999999999"/>
    <s v="NO"/>
    <n v="13.797000000000002"/>
    <n v="5.913000000000002"/>
    <n v="3"/>
  </r>
  <r>
    <n v="7104"/>
    <s v="CA-2017-147410"/>
    <x v="507"/>
    <d v="2017-09-08T00:00:00"/>
    <x v="1"/>
    <x v="412"/>
    <x v="412"/>
    <x v="0"/>
    <x v="0"/>
    <x v="157"/>
    <x v="1"/>
    <n v="92704"/>
    <x v="1"/>
    <s v="OFF-ST-10003805"/>
    <x v="1"/>
    <x v="4"/>
    <s v="24 Capacity Maxi Data Binder Racks, Pearl"/>
    <n v="421.1"/>
    <n v="2"/>
    <n v="0"/>
    <n v="105.27499999999998"/>
    <s v="NO"/>
    <n v="0"/>
    <n v="842.2"/>
    <n v="4"/>
  </r>
  <r>
    <n v="7105"/>
    <s v="CA-2017-128944"/>
    <x v="249"/>
    <d v="2017-06-21T00:00:00"/>
    <x v="0"/>
    <x v="542"/>
    <x v="542"/>
    <x v="1"/>
    <x v="0"/>
    <x v="46"/>
    <x v="24"/>
    <n v="43055"/>
    <x v="3"/>
    <s v="FUR-CH-10000785"/>
    <x v="0"/>
    <x v="1"/>
    <s v="Global Ergonomic Managers Chair"/>
    <n v="760.11599999999987"/>
    <n v="6"/>
    <n v="0.3"/>
    <n v="-43.435200000000009"/>
    <s v="NO"/>
    <n v="1368.2087999999997"/>
    <n v="3192.4871999999996"/>
    <n v="2"/>
  </r>
  <r>
    <n v="7106"/>
    <s v="CA-2017-128944"/>
    <x v="249"/>
    <d v="2017-06-21T00:00:00"/>
    <x v="0"/>
    <x v="542"/>
    <x v="542"/>
    <x v="1"/>
    <x v="0"/>
    <x v="46"/>
    <x v="24"/>
    <n v="43055"/>
    <x v="3"/>
    <s v="FUR-FU-10004909"/>
    <x v="0"/>
    <x v="5"/>
    <s v="Contemporary Wood/Metal Frame"/>
    <n v="38.784000000000006"/>
    <n v="3"/>
    <n v="0.2"/>
    <n v="7.2719999999999949"/>
    <s v="NO"/>
    <n v="23.270400000000006"/>
    <n v="93.081600000000009"/>
    <n v="2"/>
  </r>
  <r>
    <n v="7107"/>
    <s v="CA-2017-128944"/>
    <x v="249"/>
    <d v="2017-06-21T00:00:00"/>
    <x v="0"/>
    <x v="542"/>
    <x v="542"/>
    <x v="1"/>
    <x v="0"/>
    <x v="46"/>
    <x v="24"/>
    <n v="43055"/>
    <x v="3"/>
    <s v="TEC-AC-10001553"/>
    <x v="2"/>
    <x v="11"/>
    <s v="Memorex 25GB 6X Branded Blu-Ray Recordable Disc, 15/Pack"/>
    <n v="122.32799999999999"/>
    <n v="9"/>
    <n v="0.2"/>
    <n v="1.5291000000000032"/>
    <s v="NO"/>
    <n v="220.19040000000001"/>
    <n v="880.76160000000004"/>
    <n v="2"/>
  </r>
  <r>
    <n v="7108"/>
    <s v="CA-2016-109666"/>
    <x v="475"/>
    <d v="2016-04-26T00:00:00"/>
    <x v="1"/>
    <x v="27"/>
    <x v="27"/>
    <x v="0"/>
    <x v="0"/>
    <x v="20"/>
    <x v="15"/>
    <n v="10035"/>
    <x v="3"/>
    <s v="TEC-PH-10004774"/>
    <x v="2"/>
    <x v="7"/>
    <s v="Gear Head AU3700S Headset"/>
    <n v="25.98"/>
    <n v="2"/>
    <n v="0"/>
    <n v="0.77939999999999898"/>
    <s v="NO"/>
    <n v="0"/>
    <n v="51.96"/>
    <n v="7"/>
  </r>
  <r>
    <n v="7109"/>
    <s v="CA-2016-109666"/>
    <x v="475"/>
    <d v="2016-04-26T00:00:00"/>
    <x v="1"/>
    <x v="27"/>
    <x v="27"/>
    <x v="0"/>
    <x v="0"/>
    <x v="20"/>
    <x v="15"/>
    <n v="10035"/>
    <x v="3"/>
    <s v="OFF-AR-10004582"/>
    <x v="1"/>
    <x v="6"/>
    <s v="BIC Brite Liner Grip Highlighters"/>
    <n v="3.28"/>
    <n v="2"/>
    <n v="0"/>
    <n v="1.4759999999999998"/>
    <s v="NO"/>
    <n v="0"/>
    <n v="6.56"/>
    <n v="7"/>
  </r>
  <r>
    <n v="7110"/>
    <s v="CA-2016-109666"/>
    <x v="475"/>
    <d v="2016-04-26T00:00:00"/>
    <x v="1"/>
    <x v="27"/>
    <x v="27"/>
    <x v="0"/>
    <x v="0"/>
    <x v="20"/>
    <x v="15"/>
    <n v="10035"/>
    <x v="3"/>
    <s v="OFF-ST-10000991"/>
    <x v="1"/>
    <x v="4"/>
    <s v="Space Solutions HD Industrial Steel Shelving."/>
    <n v="459.88"/>
    <n v="4"/>
    <n v="0"/>
    <n v="13.796400000000006"/>
    <s v="NO"/>
    <n v="0"/>
    <n v="1839.52"/>
    <n v="7"/>
  </r>
  <r>
    <n v="7111"/>
    <s v="CA-2016-109666"/>
    <x v="475"/>
    <d v="2016-04-26T00:00:00"/>
    <x v="1"/>
    <x v="27"/>
    <x v="27"/>
    <x v="0"/>
    <x v="0"/>
    <x v="20"/>
    <x v="15"/>
    <n v="10035"/>
    <x v="3"/>
    <s v="OFF-SU-10002522"/>
    <x v="1"/>
    <x v="14"/>
    <s v="Acme Kleen Earth Office Shears"/>
    <n v="7.76"/>
    <n v="2"/>
    <n v="0"/>
    <n v="2.2503999999999991"/>
    <s v="NO"/>
    <n v="0"/>
    <n v="15.52"/>
    <n v="7"/>
  </r>
  <r>
    <n v="7112"/>
    <s v="CA-2016-109666"/>
    <x v="475"/>
    <d v="2016-04-26T00:00:00"/>
    <x v="1"/>
    <x v="27"/>
    <x v="27"/>
    <x v="0"/>
    <x v="0"/>
    <x v="20"/>
    <x v="15"/>
    <n v="10035"/>
    <x v="3"/>
    <s v="OFF-AR-10004022"/>
    <x v="1"/>
    <x v="6"/>
    <s v="Panasonic KP-380BK Classic Electric Pencil Sharpener"/>
    <n v="71.959999999999994"/>
    <n v="2"/>
    <n v="0"/>
    <n v="17.989999999999995"/>
    <s v="NO"/>
    <n v="0"/>
    <n v="143.91999999999999"/>
    <n v="7"/>
  </r>
  <r>
    <n v="7113"/>
    <s v="CA-2016-109666"/>
    <x v="475"/>
    <d v="2016-04-26T00:00:00"/>
    <x v="1"/>
    <x v="27"/>
    <x v="27"/>
    <x v="0"/>
    <x v="0"/>
    <x v="20"/>
    <x v="15"/>
    <n v="10035"/>
    <x v="3"/>
    <s v="OFF-SU-10001218"/>
    <x v="1"/>
    <x v="14"/>
    <s v="Fiskars Softgrip Scissors"/>
    <n v="54.900000000000006"/>
    <n v="5"/>
    <n v="0"/>
    <n v="15.372000000000003"/>
    <s v="NO"/>
    <n v="0"/>
    <n v="274.5"/>
    <n v="7"/>
  </r>
  <r>
    <n v="7114"/>
    <s v="CA-2016-109666"/>
    <x v="475"/>
    <d v="2016-04-26T00:00:00"/>
    <x v="1"/>
    <x v="27"/>
    <x v="27"/>
    <x v="0"/>
    <x v="0"/>
    <x v="20"/>
    <x v="15"/>
    <n v="10035"/>
    <x v="3"/>
    <s v="OFF-BI-10000174"/>
    <x v="1"/>
    <x v="8"/>
    <s v="Wilson Jones Clip &amp; Carry Folder Binder Tool for Ring Binders, Clear"/>
    <n v="9.2799999999999994"/>
    <n v="2"/>
    <n v="0.2"/>
    <n v="3.2479999999999998"/>
    <s v="NO"/>
    <n v="3.7119999999999997"/>
    <n v="14.847999999999999"/>
    <n v="7"/>
  </r>
  <r>
    <n v="7115"/>
    <s v="US-2016-102239"/>
    <x v="465"/>
    <d v="2016-05-06T00:00:00"/>
    <x v="2"/>
    <x v="352"/>
    <x v="352"/>
    <x v="1"/>
    <x v="0"/>
    <x v="0"/>
    <x v="33"/>
    <n v="89015"/>
    <x v="1"/>
    <s v="FUR-TA-10003392"/>
    <x v="0"/>
    <x v="3"/>
    <s v="Global Adaptabilities Conference Tables"/>
    <n v="1685.88"/>
    <n v="6"/>
    <n v="0"/>
    <n v="320.31720000000001"/>
    <s v="NO"/>
    <n v="0"/>
    <n v="10115.280000000001"/>
    <n v="1"/>
  </r>
  <r>
    <n v="7116"/>
    <s v="US-2016-102239"/>
    <x v="465"/>
    <d v="2016-05-06T00:00:00"/>
    <x v="2"/>
    <x v="352"/>
    <x v="352"/>
    <x v="1"/>
    <x v="0"/>
    <x v="0"/>
    <x v="33"/>
    <n v="89015"/>
    <x v="1"/>
    <s v="OFF-BI-10001890"/>
    <x v="1"/>
    <x v="8"/>
    <s v="Avery Poly Binder Pockets"/>
    <n v="5.7280000000000006"/>
    <n v="2"/>
    <n v="0.2"/>
    <n v="2.0047999999999995"/>
    <s v="NO"/>
    <n v="2.2912000000000003"/>
    <n v="9.1648000000000014"/>
    <n v="1"/>
  </r>
  <r>
    <n v="7117"/>
    <s v="CA-2014-143168"/>
    <x v="638"/>
    <d v="2014-10-23T00:00:00"/>
    <x v="0"/>
    <x v="490"/>
    <x v="490"/>
    <x v="0"/>
    <x v="0"/>
    <x v="4"/>
    <x v="4"/>
    <n v="98103"/>
    <x v="1"/>
    <s v="OFF-PA-10000167"/>
    <x v="1"/>
    <x v="10"/>
    <s v="Xerox 1925"/>
    <n v="61.96"/>
    <n v="2"/>
    <n v="0"/>
    <n v="27.881999999999998"/>
    <s v="NO"/>
    <n v="0"/>
    <n v="123.92"/>
    <n v="5"/>
  </r>
  <r>
    <n v="7118"/>
    <s v="CA-2014-143168"/>
    <x v="638"/>
    <d v="2014-10-23T00:00:00"/>
    <x v="0"/>
    <x v="490"/>
    <x v="490"/>
    <x v="0"/>
    <x v="0"/>
    <x v="4"/>
    <x v="4"/>
    <n v="98103"/>
    <x v="1"/>
    <s v="OFF-BI-10003784"/>
    <x v="1"/>
    <x v="8"/>
    <s v="Computer Printout Index Tabs"/>
    <n v="1.3440000000000001"/>
    <n v="1"/>
    <n v="0.2"/>
    <n v="0.47039999999999987"/>
    <s v="NO"/>
    <n v="0.26880000000000004"/>
    <n v="1.0752000000000002"/>
    <n v="5"/>
  </r>
  <r>
    <n v="7119"/>
    <s v="CA-2017-104906"/>
    <x v="778"/>
    <d v="2017-02-17T00:00:00"/>
    <x v="1"/>
    <x v="687"/>
    <x v="687"/>
    <x v="1"/>
    <x v="0"/>
    <x v="20"/>
    <x v="15"/>
    <n v="10009"/>
    <x v="3"/>
    <s v="OFF-PA-10001184"/>
    <x v="1"/>
    <x v="10"/>
    <s v="Xerox 1903"/>
    <n v="17.940000000000001"/>
    <n v="3"/>
    <n v="0"/>
    <n v="8.7906000000000013"/>
    <s v="NO"/>
    <n v="0"/>
    <n v="53.820000000000007"/>
    <n v="4"/>
  </r>
  <r>
    <n v="7120"/>
    <s v="CA-2017-118122"/>
    <x v="701"/>
    <d v="2017-11-24T00:00:00"/>
    <x v="1"/>
    <x v="55"/>
    <x v="55"/>
    <x v="1"/>
    <x v="0"/>
    <x v="4"/>
    <x v="4"/>
    <n v="98103"/>
    <x v="1"/>
    <s v="OFF-BI-10002103"/>
    <x v="1"/>
    <x v="8"/>
    <s v="Cardinal Slant-D Ring Binder, Heavy Gauge Vinyl"/>
    <n v="13.904"/>
    <n v="2"/>
    <n v="0.2"/>
    <n v="4.5187999999999997"/>
    <s v="Yes"/>
    <n v="5.5616000000000003"/>
    <n v="22.246400000000001"/>
    <n v="7"/>
  </r>
  <r>
    <n v="7121"/>
    <s v="US-2014-147774"/>
    <x v="407"/>
    <d v="2014-01-26T00:00:00"/>
    <x v="1"/>
    <x v="152"/>
    <x v="152"/>
    <x v="1"/>
    <x v="0"/>
    <x v="214"/>
    <x v="18"/>
    <n v="37167"/>
    <x v="0"/>
    <s v="OFF-BI-10003091"/>
    <x v="1"/>
    <x v="8"/>
    <s v="GBC DocuBind TL200 Manual Binding Machine"/>
    <n v="67.194000000000003"/>
    <n v="1"/>
    <n v="0.7"/>
    <n v="-51.515399999999985"/>
    <s v="NO"/>
    <n v="47.035800000000002"/>
    <n v="20.158200000000001"/>
    <n v="6"/>
  </r>
  <r>
    <n v="7122"/>
    <s v="CA-2017-166926"/>
    <x v="96"/>
    <d v="2017-12-08T00:00:00"/>
    <x v="1"/>
    <x v="2"/>
    <x v="2"/>
    <x v="0"/>
    <x v="0"/>
    <x v="4"/>
    <x v="4"/>
    <n v="98105"/>
    <x v="1"/>
    <s v="OFF-PA-10001593"/>
    <x v="1"/>
    <x v="10"/>
    <s v="Xerox 1947"/>
    <n v="41.86"/>
    <n v="7"/>
    <n v="0"/>
    <n v="18.837"/>
    <s v="NO"/>
    <n v="0"/>
    <n v="293.02"/>
    <n v="7"/>
  </r>
  <r>
    <n v="7123"/>
    <s v="CA-2017-166926"/>
    <x v="96"/>
    <d v="2017-12-08T00:00:00"/>
    <x v="1"/>
    <x v="2"/>
    <x v="2"/>
    <x v="0"/>
    <x v="0"/>
    <x v="4"/>
    <x v="4"/>
    <n v="98105"/>
    <x v="1"/>
    <s v="FUR-BO-10002598"/>
    <x v="0"/>
    <x v="0"/>
    <s v="Hon Metal Bookcases, Putty"/>
    <n v="141.96"/>
    <n v="2"/>
    <n v="0"/>
    <n v="41.168399999999991"/>
    <s v="NO"/>
    <n v="0"/>
    <n v="283.92"/>
    <n v="7"/>
  </r>
  <r>
    <n v="7124"/>
    <s v="CA-2015-128013"/>
    <x v="101"/>
    <d v="2015-08-16T00:00:00"/>
    <x v="1"/>
    <x v="751"/>
    <x v="751"/>
    <x v="1"/>
    <x v="0"/>
    <x v="20"/>
    <x v="15"/>
    <n v="10035"/>
    <x v="3"/>
    <s v="FUR-FU-10000320"/>
    <x v="0"/>
    <x v="5"/>
    <s v="OIC Stacking Trays"/>
    <n v="10.02"/>
    <n v="3"/>
    <n v="0"/>
    <n v="4.4088000000000012"/>
    <s v="NO"/>
    <n v="0"/>
    <n v="30.06"/>
    <n v="7"/>
  </r>
  <r>
    <n v="7125"/>
    <s v="CA-2015-128013"/>
    <x v="101"/>
    <d v="2015-08-16T00:00:00"/>
    <x v="1"/>
    <x v="751"/>
    <x v="751"/>
    <x v="1"/>
    <x v="0"/>
    <x v="20"/>
    <x v="15"/>
    <n v="10035"/>
    <x v="3"/>
    <s v="OFF-PA-10001815"/>
    <x v="1"/>
    <x v="10"/>
    <s v="Xerox 1885"/>
    <n v="144.12"/>
    <n v="3"/>
    <n v="0"/>
    <n v="69.177599999999984"/>
    <s v="NO"/>
    <n v="0"/>
    <n v="432.36"/>
    <n v="7"/>
  </r>
  <r>
    <n v="7126"/>
    <s v="CA-2016-123176"/>
    <x v="720"/>
    <d v="2016-09-29T00:00:00"/>
    <x v="0"/>
    <x v="506"/>
    <x v="506"/>
    <x v="0"/>
    <x v="0"/>
    <x v="118"/>
    <x v="32"/>
    <n v="30318"/>
    <x v="0"/>
    <s v="OFF-PA-10003971"/>
    <x v="1"/>
    <x v="10"/>
    <s v="Xerox 1965"/>
    <n v="17.940000000000001"/>
    <n v="3"/>
    <n v="0"/>
    <n v="8.7906000000000013"/>
    <s v="NO"/>
    <n v="0"/>
    <n v="53.820000000000007"/>
    <n v="2"/>
  </r>
  <r>
    <n v="7127"/>
    <s v="CA-2016-123176"/>
    <x v="720"/>
    <d v="2016-09-29T00:00:00"/>
    <x v="0"/>
    <x v="506"/>
    <x v="506"/>
    <x v="0"/>
    <x v="0"/>
    <x v="118"/>
    <x v="32"/>
    <n v="30318"/>
    <x v="0"/>
    <s v="OFF-AR-10004685"/>
    <x v="1"/>
    <x v="6"/>
    <s v="Binney &amp; Smith Crayola Metallic Colored Pencils, 8-Color Set"/>
    <n v="13.89"/>
    <n v="3"/>
    <n v="0"/>
    <n v="4.5836999999999994"/>
    <s v="NO"/>
    <n v="0"/>
    <n v="41.67"/>
    <n v="2"/>
  </r>
  <r>
    <n v="7128"/>
    <s v="US-2016-117541"/>
    <x v="696"/>
    <d v="2016-11-20T00:00:00"/>
    <x v="1"/>
    <x v="594"/>
    <x v="594"/>
    <x v="0"/>
    <x v="0"/>
    <x v="46"/>
    <x v="13"/>
    <n v="19711"/>
    <x v="3"/>
    <s v="OFF-PA-10001609"/>
    <x v="1"/>
    <x v="10"/>
    <s v="Tops Wirebound Message Log Books"/>
    <n v="16.45"/>
    <n v="5"/>
    <n v="0"/>
    <n v="7.5669999999999993"/>
    <s v="NO"/>
    <n v="0"/>
    <n v="82.25"/>
    <n v="6"/>
  </r>
  <r>
    <n v="7129"/>
    <s v="US-2016-117541"/>
    <x v="696"/>
    <d v="2016-11-20T00:00:00"/>
    <x v="1"/>
    <x v="594"/>
    <x v="594"/>
    <x v="0"/>
    <x v="0"/>
    <x v="46"/>
    <x v="13"/>
    <n v="19711"/>
    <x v="3"/>
    <s v="FUR-FU-10000550"/>
    <x v="0"/>
    <x v="5"/>
    <s v="Stacking Trays by OIC"/>
    <n v="19.920000000000002"/>
    <n v="4"/>
    <n v="0"/>
    <n v="6.573599999999999"/>
    <s v="NO"/>
    <n v="0"/>
    <n v="79.680000000000007"/>
    <n v="6"/>
  </r>
  <r>
    <n v="7130"/>
    <s v="CA-2016-166282"/>
    <x v="947"/>
    <d v="2016-04-22T00:00:00"/>
    <x v="1"/>
    <x v="7"/>
    <x v="7"/>
    <x v="0"/>
    <x v="0"/>
    <x v="316"/>
    <x v="18"/>
    <n v="37211"/>
    <x v="0"/>
    <s v="TEC-AC-10004209"/>
    <x v="2"/>
    <x v="11"/>
    <s v="Memorex Froggy Flash Drive 4 GB"/>
    <n v="35.167999999999999"/>
    <n v="4"/>
    <n v="0.2"/>
    <n v="8.3524000000000012"/>
    <s v="NO"/>
    <n v="28.134399999999999"/>
    <n v="112.5376"/>
    <n v="6"/>
  </r>
  <r>
    <n v="7131"/>
    <s v="CA-2016-166282"/>
    <x v="947"/>
    <d v="2016-04-22T00:00:00"/>
    <x v="1"/>
    <x v="7"/>
    <x v="7"/>
    <x v="0"/>
    <x v="0"/>
    <x v="316"/>
    <x v="18"/>
    <n v="37211"/>
    <x v="0"/>
    <s v="OFF-PA-10003022"/>
    <x v="1"/>
    <x v="10"/>
    <s v="Standard Line “While You Were Out” Hardbound Telephone Message Book"/>
    <n v="123.08799999999999"/>
    <n v="7"/>
    <n v="0.2"/>
    <n v="40.003599999999999"/>
    <s v="NO"/>
    <n v="172.32320000000001"/>
    <n v="689.29279999999994"/>
    <n v="6"/>
  </r>
  <r>
    <n v="7132"/>
    <s v="CA-2017-141439"/>
    <x v="200"/>
    <d v="2017-12-01T00:00:00"/>
    <x v="1"/>
    <x v="499"/>
    <x v="499"/>
    <x v="2"/>
    <x v="0"/>
    <x v="102"/>
    <x v="14"/>
    <n v="47374"/>
    <x v="2"/>
    <s v="FUR-TA-10001039"/>
    <x v="0"/>
    <x v="3"/>
    <s v="KI Adjustable-Height Table"/>
    <n v="257.94"/>
    <n v="3"/>
    <n v="0"/>
    <n v="67.064400000000006"/>
    <s v="NO"/>
    <n v="0"/>
    <n v="773.81999999999994"/>
    <n v="5"/>
  </r>
  <r>
    <n v="7133"/>
    <s v="CA-2017-141439"/>
    <x v="200"/>
    <d v="2017-12-01T00:00:00"/>
    <x v="1"/>
    <x v="499"/>
    <x v="499"/>
    <x v="2"/>
    <x v="0"/>
    <x v="102"/>
    <x v="14"/>
    <n v="47374"/>
    <x v="2"/>
    <s v="TEC-PH-10002624"/>
    <x v="2"/>
    <x v="7"/>
    <s v="Samsung Galaxy S4 Mini"/>
    <n v="1879.96"/>
    <n v="4"/>
    <n v="0"/>
    <n v="545.18839999999977"/>
    <s v="NO"/>
    <n v="0"/>
    <n v="7519.84"/>
    <n v="5"/>
  </r>
  <r>
    <n v="7134"/>
    <s v="CA-2017-141439"/>
    <x v="200"/>
    <d v="2017-12-01T00:00:00"/>
    <x v="1"/>
    <x v="499"/>
    <x v="499"/>
    <x v="2"/>
    <x v="0"/>
    <x v="102"/>
    <x v="14"/>
    <n v="47374"/>
    <x v="2"/>
    <s v="FUR-FU-10001473"/>
    <x v="0"/>
    <x v="5"/>
    <s v="DAX Wood Document Frame"/>
    <n v="27.46"/>
    <n v="2"/>
    <n v="0"/>
    <n v="9.8856000000000002"/>
    <s v="NO"/>
    <n v="0"/>
    <n v="54.92"/>
    <n v="5"/>
  </r>
  <r>
    <n v="7135"/>
    <s v="CA-2017-141439"/>
    <x v="200"/>
    <d v="2017-12-01T00:00:00"/>
    <x v="1"/>
    <x v="499"/>
    <x v="499"/>
    <x v="2"/>
    <x v="0"/>
    <x v="102"/>
    <x v="14"/>
    <n v="47374"/>
    <x v="2"/>
    <s v="TEC-PH-10001819"/>
    <x v="2"/>
    <x v="7"/>
    <s v="Innergie mMini Combo Duo USB Travel Charging Kit"/>
    <n v="89.98"/>
    <n v="2"/>
    <n v="0"/>
    <n v="43.190399999999997"/>
    <s v="NO"/>
    <n v="0"/>
    <n v="179.96"/>
    <n v="5"/>
  </r>
  <r>
    <n v="7136"/>
    <s v="CA-2017-141439"/>
    <x v="200"/>
    <d v="2017-12-01T00:00:00"/>
    <x v="1"/>
    <x v="499"/>
    <x v="499"/>
    <x v="2"/>
    <x v="0"/>
    <x v="102"/>
    <x v="14"/>
    <n v="47374"/>
    <x v="2"/>
    <s v="FUR-CH-10004287"/>
    <x v="0"/>
    <x v="1"/>
    <s v="SAFCO Arco Folding Chair"/>
    <n v="828.59999999999991"/>
    <n v="3"/>
    <n v="0"/>
    <n v="240.29399999999995"/>
    <s v="NO"/>
    <n v="0"/>
    <n v="2485.7999999999997"/>
    <n v="5"/>
  </r>
  <r>
    <n v="7137"/>
    <s v="CA-2015-163965"/>
    <x v="312"/>
    <d v="2015-11-27T00:00:00"/>
    <x v="1"/>
    <x v="286"/>
    <x v="286"/>
    <x v="0"/>
    <x v="0"/>
    <x v="100"/>
    <x v="2"/>
    <n v="33180"/>
    <x v="0"/>
    <s v="OFF-BI-10004728"/>
    <x v="1"/>
    <x v="8"/>
    <s v="Wilson Jones Turn Tabs Binder Tool for Ring Binders"/>
    <n v="7.2300000000000022"/>
    <n v="5"/>
    <n v="0.7"/>
    <n v="-5.7840000000000007"/>
    <s v="NO"/>
    <n v="25.305000000000007"/>
    <n v="10.845000000000006"/>
    <n v="7"/>
  </r>
  <r>
    <n v="7138"/>
    <s v="CA-2015-163965"/>
    <x v="312"/>
    <d v="2015-11-27T00:00:00"/>
    <x v="1"/>
    <x v="286"/>
    <x v="286"/>
    <x v="0"/>
    <x v="0"/>
    <x v="100"/>
    <x v="2"/>
    <n v="33180"/>
    <x v="0"/>
    <s v="OFF-ST-10000918"/>
    <x v="1"/>
    <x v="4"/>
    <s v="Crate-A-Files"/>
    <n v="17.440000000000001"/>
    <n v="2"/>
    <n v="0.2"/>
    <n v="1.3079999999999989"/>
    <s v="NO"/>
    <n v="6.9760000000000009"/>
    <n v="27.904000000000003"/>
    <n v="7"/>
  </r>
  <r>
    <n v="7139"/>
    <s v="CA-2015-163965"/>
    <x v="312"/>
    <d v="2015-11-27T00:00:00"/>
    <x v="1"/>
    <x v="286"/>
    <x v="286"/>
    <x v="0"/>
    <x v="0"/>
    <x v="100"/>
    <x v="2"/>
    <n v="33180"/>
    <x v="0"/>
    <s v="OFF-BI-10004593"/>
    <x v="1"/>
    <x v="8"/>
    <s v="Ibico Laser Imprintable Binding System Covers"/>
    <n v="62.88000000000001"/>
    <n v="4"/>
    <n v="0.7"/>
    <n v="-50.304000000000002"/>
    <s v="NO"/>
    <n v="176.06400000000002"/>
    <n v="75.456000000000017"/>
    <n v="7"/>
  </r>
  <r>
    <n v="7140"/>
    <s v="CA-2015-163965"/>
    <x v="312"/>
    <d v="2015-11-27T00:00:00"/>
    <x v="1"/>
    <x v="286"/>
    <x v="286"/>
    <x v="0"/>
    <x v="0"/>
    <x v="100"/>
    <x v="2"/>
    <n v="33180"/>
    <x v="0"/>
    <s v="FUR-BO-10001337"/>
    <x v="0"/>
    <x v="0"/>
    <s v="O'Sullivan Living Dimensions 2-Shelf Bookcases"/>
    <n v="290.35200000000003"/>
    <n v="3"/>
    <n v="0.2"/>
    <n v="-36.294000000000011"/>
    <s v="NO"/>
    <n v="174.21120000000002"/>
    <n v="696.84480000000008"/>
    <n v="7"/>
  </r>
  <r>
    <n v="7141"/>
    <s v="CA-2017-128783"/>
    <x v="210"/>
    <d v="2017-09-07T00:00:00"/>
    <x v="3"/>
    <x v="228"/>
    <x v="228"/>
    <x v="0"/>
    <x v="0"/>
    <x v="490"/>
    <x v="25"/>
    <n v="63301"/>
    <x v="2"/>
    <s v="TEC-AC-10002473"/>
    <x v="2"/>
    <x v="11"/>
    <s v="Maxell 4.7GB DVD-R"/>
    <n v="113.52"/>
    <n v="4"/>
    <n v="0"/>
    <n v="46.543199999999999"/>
    <s v="NO"/>
    <n v="0"/>
    <n v="454.08"/>
    <n v="0"/>
  </r>
  <r>
    <n v="7142"/>
    <s v="CA-2017-128783"/>
    <x v="210"/>
    <d v="2017-09-07T00:00:00"/>
    <x v="3"/>
    <x v="228"/>
    <x v="228"/>
    <x v="0"/>
    <x v="0"/>
    <x v="490"/>
    <x v="25"/>
    <n v="63301"/>
    <x v="2"/>
    <s v="FUR-FU-10003623"/>
    <x v="0"/>
    <x v="5"/>
    <s v="DataProducts Ampli Magnifier Task Lamp, Black,"/>
    <n v="135.29999999999998"/>
    <n v="5"/>
    <n v="0"/>
    <n v="37.883999999999993"/>
    <s v="NO"/>
    <n v="0"/>
    <n v="676.49999999999989"/>
    <n v="0"/>
  </r>
  <r>
    <n v="7143"/>
    <s v="CA-2014-122217"/>
    <x v="156"/>
    <d v="2014-11-29T00:00:00"/>
    <x v="1"/>
    <x v="6"/>
    <x v="6"/>
    <x v="2"/>
    <x v="0"/>
    <x v="173"/>
    <x v="17"/>
    <n v="23464"/>
    <x v="0"/>
    <s v="FUR-FU-10002045"/>
    <x v="0"/>
    <x v="5"/>
    <s v="Executive Impressions 14&quot;"/>
    <n v="111.15"/>
    <n v="5"/>
    <n v="0"/>
    <n v="48.906000000000006"/>
    <s v="NO"/>
    <n v="0"/>
    <n v="555.75"/>
    <n v="5"/>
  </r>
  <r>
    <n v="7144"/>
    <s v="US-2017-141558"/>
    <x v="825"/>
    <d v="2017-03-16T00:00:00"/>
    <x v="1"/>
    <x v="762"/>
    <x v="762"/>
    <x v="2"/>
    <x v="0"/>
    <x v="10"/>
    <x v="9"/>
    <n v="19140"/>
    <x v="3"/>
    <s v="TEC-PH-10002555"/>
    <x v="2"/>
    <x v="7"/>
    <s v="Nortel Meridian M5316 Digital phone"/>
    <n v="776.84999999999991"/>
    <n v="5"/>
    <n v="0.4"/>
    <n v="-181.26499999999999"/>
    <s v="NO"/>
    <n v="1553.6999999999998"/>
    <n v="2330.5499999999997"/>
    <n v="5"/>
  </r>
  <r>
    <n v="7145"/>
    <s v="US-2017-141558"/>
    <x v="825"/>
    <d v="2017-03-16T00:00:00"/>
    <x v="1"/>
    <x v="762"/>
    <x v="762"/>
    <x v="2"/>
    <x v="0"/>
    <x v="10"/>
    <x v="9"/>
    <n v="19140"/>
    <x v="3"/>
    <s v="OFF-BI-10002794"/>
    <x v="1"/>
    <x v="8"/>
    <s v="Avery Trapezoid Ring Binder, 3&quot; Capacity, Black, 1040 sheets"/>
    <n v="12.294"/>
    <n v="1"/>
    <n v="0.7"/>
    <n v="-8.6057999999999986"/>
    <s v="NO"/>
    <n v="8.6058000000000003"/>
    <n v="3.6882000000000001"/>
    <n v="5"/>
  </r>
  <r>
    <n v="7146"/>
    <s v="US-2017-141558"/>
    <x v="825"/>
    <d v="2017-03-16T00:00:00"/>
    <x v="1"/>
    <x v="762"/>
    <x v="762"/>
    <x v="2"/>
    <x v="0"/>
    <x v="10"/>
    <x v="9"/>
    <n v="19140"/>
    <x v="3"/>
    <s v="FUR-TA-10004086"/>
    <x v="0"/>
    <x v="3"/>
    <s v="KI Adjustable-Height Table"/>
    <n v="154.76400000000001"/>
    <n v="3"/>
    <n v="0.4"/>
    <n v="-46.429200000000023"/>
    <s v="NO"/>
    <n v="185.71680000000003"/>
    <n v="278.5752"/>
    <n v="5"/>
  </r>
  <r>
    <n v="7147"/>
    <s v="US-2017-141558"/>
    <x v="825"/>
    <d v="2017-03-16T00:00:00"/>
    <x v="1"/>
    <x v="762"/>
    <x v="762"/>
    <x v="2"/>
    <x v="0"/>
    <x v="10"/>
    <x v="9"/>
    <n v="19140"/>
    <x v="3"/>
    <s v="OFF-ST-10004946"/>
    <x v="1"/>
    <x v="4"/>
    <s v="Desktop 3-Pocket Hot File"/>
    <n v="43.28"/>
    <n v="1"/>
    <n v="0.2"/>
    <n v="3.2460000000000022"/>
    <s v="NO"/>
    <n v="8.6560000000000006"/>
    <n v="34.624000000000002"/>
    <n v="5"/>
  </r>
  <r>
    <n v="7148"/>
    <s v="CA-2016-139941"/>
    <x v="1"/>
    <d v="2016-06-17T00:00:00"/>
    <x v="1"/>
    <x v="558"/>
    <x v="558"/>
    <x v="0"/>
    <x v="0"/>
    <x v="85"/>
    <x v="15"/>
    <n v="11561"/>
    <x v="3"/>
    <s v="OFF-PA-10000241"/>
    <x v="1"/>
    <x v="10"/>
    <s v="IBM Multi-Purpose Copy Paper, 8 1/2 x 11&quot;, Case"/>
    <n v="92.94"/>
    <n v="3"/>
    <n v="0"/>
    <n v="41.822999999999993"/>
    <s v="NO"/>
    <n v="0"/>
    <n v="278.82"/>
    <n v="5"/>
  </r>
  <r>
    <n v="7149"/>
    <s v="CA-2016-139941"/>
    <x v="1"/>
    <d v="2016-06-17T00:00:00"/>
    <x v="1"/>
    <x v="558"/>
    <x v="558"/>
    <x v="0"/>
    <x v="0"/>
    <x v="85"/>
    <x v="15"/>
    <n v="11561"/>
    <x v="3"/>
    <s v="OFF-AP-10004036"/>
    <x v="1"/>
    <x v="9"/>
    <s v="Bionaire 99.97% HEPA Air Cleaner"/>
    <n v="52.56"/>
    <n v="3"/>
    <n v="0"/>
    <n v="18.396000000000001"/>
    <s v="NO"/>
    <n v="0"/>
    <n v="157.68"/>
    <n v="5"/>
  </r>
  <r>
    <n v="7150"/>
    <s v="CA-2015-166583"/>
    <x v="153"/>
    <d v="2015-06-30T00:00:00"/>
    <x v="1"/>
    <x v="104"/>
    <x v="104"/>
    <x v="0"/>
    <x v="0"/>
    <x v="12"/>
    <x v="5"/>
    <n v="77070"/>
    <x v="2"/>
    <s v="TEC-PH-10001578"/>
    <x v="2"/>
    <x v="7"/>
    <s v="Polycom SoundStation2 EX Conference phone"/>
    <n v="971.88000000000011"/>
    <n v="3"/>
    <n v="0.2"/>
    <n v="109.33649999999994"/>
    <s v="NO"/>
    <n v="583.12800000000004"/>
    <n v="2332.5120000000002"/>
    <n v="4"/>
  </r>
  <r>
    <n v="7151"/>
    <s v="CA-2017-100412"/>
    <x v="66"/>
    <d v="2017-12-26T00:00:00"/>
    <x v="1"/>
    <x v="676"/>
    <x v="676"/>
    <x v="2"/>
    <x v="0"/>
    <x v="428"/>
    <x v="19"/>
    <n v="35401"/>
    <x v="0"/>
    <s v="FUR-CH-10002647"/>
    <x v="0"/>
    <x v="1"/>
    <s v="Situations Contoured Folding Chairs, 4/Set"/>
    <n v="141.96"/>
    <n v="2"/>
    <n v="0"/>
    <n v="35.490000000000009"/>
    <s v="NO"/>
    <n v="0"/>
    <n v="283.92"/>
    <n v="4"/>
  </r>
  <r>
    <n v="7152"/>
    <s v="CA-2017-142909"/>
    <x v="66"/>
    <d v="2017-12-25T00:00:00"/>
    <x v="0"/>
    <x v="743"/>
    <x v="743"/>
    <x v="0"/>
    <x v="0"/>
    <x v="123"/>
    <x v="16"/>
    <n v="85204"/>
    <x v="1"/>
    <s v="FUR-TA-10003008"/>
    <x v="0"/>
    <x v="3"/>
    <s v="Lesro Round Back Collection Coffee Table, End Table"/>
    <n v="182.55"/>
    <n v="2"/>
    <n v="0.5"/>
    <n v="-135.08699999999999"/>
    <s v="NO"/>
    <n v="182.55"/>
    <n v="182.55"/>
    <n v="3"/>
  </r>
  <r>
    <n v="7153"/>
    <s v="CA-2014-137911"/>
    <x v="1148"/>
    <d v="2014-10-15T00:00:00"/>
    <x v="1"/>
    <x v="162"/>
    <x v="162"/>
    <x v="1"/>
    <x v="0"/>
    <x v="108"/>
    <x v="3"/>
    <n v="28540"/>
    <x v="0"/>
    <s v="OFF-PA-10004071"/>
    <x v="1"/>
    <x v="10"/>
    <s v="Eaton Premium Continuous-Feed Paper, 25% Cotton, Letter Size, White, 1000 Shts/Box"/>
    <n v="88.768000000000001"/>
    <n v="2"/>
    <n v="0.2"/>
    <n v="31.068799999999996"/>
    <s v="NO"/>
    <n v="35.507200000000005"/>
    <n v="142.02879999999999"/>
    <n v="6"/>
  </r>
  <r>
    <n v="7154"/>
    <s v="CA-2015-106208"/>
    <x v="895"/>
    <d v="2015-12-15T00:00:00"/>
    <x v="1"/>
    <x v="493"/>
    <x v="493"/>
    <x v="0"/>
    <x v="0"/>
    <x v="22"/>
    <x v="10"/>
    <n v="60610"/>
    <x v="2"/>
    <s v="OFF-AP-10004980"/>
    <x v="1"/>
    <x v="9"/>
    <s v="3M Replacement Filter for Office Air Cleaner for 20' x 33' Room"/>
    <n v="53.087999999999994"/>
    <n v="7"/>
    <n v="0.8"/>
    <n v="-108.8304"/>
    <s v="NO"/>
    <n v="297.2928"/>
    <n v="74.323199999999986"/>
    <n v="5"/>
  </r>
  <r>
    <n v="7155"/>
    <s v="US-2015-136749"/>
    <x v="707"/>
    <d v="2015-12-27T00:00:00"/>
    <x v="0"/>
    <x v="23"/>
    <x v="23"/>
    <x v="0"/>
    <x v="0"/>
    <x v="38"/>
    <x v="32"/>
    <n v="31907"/>
    <x v="0"/>
    <s v="FUR-FU-10000747"/>
    <x v="0"/>
    <x v="5"/>
    <s v="Tenex B1-RE Series Chair Mats for Low Pile Carpets"/>
    <n v="275.88"/>
    <n v="6"/>
    <n v="0"/>
    <n v="46.899599999999964"/>
    <s v="Yes"/>
    <n v="0"/>
    <n v="1655.28"/>
    <n v="2"/>
  </r>
  <r>
    <n v="7156"/>
    <s v="US-2015-136749"/>
    <x v="707"/>
    <d v="2015-12-27T00:00:00"/>
    <x v="0"/>
    <x v="23"/>
    <x v="23"/>
    <x v="0"/>
    <x v="0"/>
    <x v="38"/>
    <x v="32"/>
    <n v="31907"/>
    <x v="0"/>
    <s v="OFF-BI-10004492"/>
    <x v="1"/>
    <x v="8"/>
    <s v="Tuf-Vin Binders"/>
    <n v="157.89999999999998"/>
    <n v="5"/>
    <n v="0"/>
    <n v="74.212999999999994"/>
    <s v="Yes"/>
    <n v="0"/>
    <n v="789.49999999999989"/>
    <n v="2"/>
  </r>
  <r>
    <n v="7157"/>
    <s v="CA-2017-126718"/>
    <x v="568"/>
    <d v="2017-05-04T00:00:00"/>
    <x v="1"/>
    <x v="409"/>
    <x v="409"/>
    <x v="0"/>
    <x v="0"/>
    <x v="334"/>
    <x v="30"/>
    <n v="7050"/>
    <x v="3"/>
    <s v="OFF-LA-10004055"/>
    <x v="1"/>
    <x v="2"/>
    <s v="Color-Coded Legal Exhibit Labels"/>
    <n v="4.91"/>
    <n v="1"/>
    <n v="0"/>
    <n v="2.4058999999999999"/>
    <s v="NO"/>
    <n v="0"/>
    <n v="4.91"/>
    <n v="5"/>
  </r>
  <r>
    <n v="7158"/>
    <s v="CA-2016-131380"/>
    <x v="463"/>
    <d v="2016-03-31T00:00:00"/>
    <x v="0"/>
    <x v="417"/>
    <x v="417"/>
    <x v="0"/>
    <x v="0"/>
    <x v="1"/>
    <x v="1"/>
    <n v="90032"/>
    <x v="1"/>
    <s v="OFF-ST-10002485"/>
    <x v="1"/>
    <x v="4"/>
    <s v="Rogers Deluxe File Chest"/>
    <n v="87.92"/>
    <n v="4"/>
    <n v="0"/>
    <n v="0.87919999999999732"/>
    <s v="NO"/>
    <n v="0"/>
    <n v="351.68"/>
    <n v="3"/>
  </r>
  <r>
    <n v="7159"/>
    <s v="CA-2016-131380"/>
    <x v="463"/>
    <d v="2016-03-31T00:00:00"/>
    <x v="0"/>
    <x v="417"/>
    <x v="417"/>
    <x v="0"/>
    <x v="0"/>
    <x v="1"/>
    <x v="1"/>
    <n v="90032"/>
    <x v="1"/>
    <s v="OFF-PA-10001243"/>
    <x v="1"/>
    <x v="10"/>
    <s v="Xerox 1983"/>
    <n v="5.98"/>
    <n v="1"/>
    <n v="0"/>
    <n v="2.9302000000000001"/>
    <s v="NO"/>
    <n v="0"/>
    <n v="5.98"/>
    <n v="3"/>
  </r>
  <r>
    <n v="7160"/>
    <s v="CA-2015-145835"/>
    <x v="1149"/>
    <d v="2015-05-18T00:00:00"/>
    <x v="0"/>
    <x v="408"/>
    <x v="408"/>
    <x v="2"/>
    <x v="0"/>
    <x v="22"/>
    <x v="10"/>
    <n v="60623"/>
    <x v="2"/>
    <s v="TEC-PH-10004447"/>
    <x v="2"/>
    <x v="7"/>
    <s v="Toshiba IPT2010-SD IP Telephone"/>
    <n v="222.38400000000001"/>
    <n v="2"/>
    <n v="0.2"/>
    <n v="16.678799999999995"/>
    <s v="NO"/>
    <n v="88.953600000000009"/>
    <n v="355.81440000000003"/>
    <n v="5"/>
  </r>
  <r>
    <n v="7161"/>
    <s v="CA-2015-145835"/>
    <x v="1149"/>
    <d v="2015-05-18T00:00:00"/>
    <x v="0"/>
    <x v="408"/>
    <x v="408"/>
    <x v="2"/>
    <x v="0"/>
    <x v="22"/>
    <x v="10"/>
    <n v="60623"/>
    <x v="2"/>
    <s v="OFF-FA-10002280"/>
    <x v="1"/>
    <x v="13"/>
    <s v="Advantus Plastic Paper Clips"/>
    <n v="16"/>
    <n v="4"/>
    <n v="0.2"/>
    <n v="5.6"/>
    <s v="NO"/>
    <n v="12.8"/>
    <n v="51.2"/>
    <n v="5"/>
  </r>
  <r>
    <n v="7162"/>
    <s v="CA-2014-138709"/>
    <x v="1129"/>
    <d v="2014-07-09T00:00:00"/>
    <x v="1"/>
    <x v="474"/>
    <x v="474"/>
    <x v="0"/>
    <x v="0"/>
    <x v="102"/>
    <x v="17"/>
    <n v="23223"/>
    <x v="0"/>
    <s v="OFF-PA-10004734"/>
    <x v="1"/>
    <x v="10"/>
    <s v="Southworth Structures Collection"/>
    <n v="21.84"/>
    <n v="3"/>
    <n v="0"/>
    <n v="10.92"/>
    <s v="NO"/>
    <n v="0"/>
    <n v="65.52"/>
    <n v="5"/>
  </r>
  <r>
    <n v="7163"/>
    <s v="CA-2014-138709"/>
    <x v="1129"/>
    <d v="2014-07-09T00:00:00"/>
    <x v="1"/>
    <x v="474"/>
    <x v="474"/>
    <x v="0"/>
    <x v="0"/>
    <x v="102"/>
    <x v="17"/>
    <n v="23223"/>
    <x v="0"/>
    <s v="OFF-BI-10000145"/>
    <x v="1"/>
    <x v="8"/>
    <s v="Zipper Ring Binder Pockets"/>
    <n v="15.600000000000001"/>
    <n v="5"/>
    <n v="0"/>
    <n v="7.6440000000000001"/>
    <s v="NO"/>
    <n v="0"/>
    <n v="78"/>
    <n v="5"/>
  </r>
  <r>
    <n v="7164"/>
    <s v="CA-2014-122070"/>
    <x v="1150"/>
    <d v="2014-04-24T00:00:00"/>
    <x v="0"/>
    <x v="692"/>
    <x v="692"/>
    <x v="1"/>
    <x v="0"/>
    <x v="21"/>
    <x v="15"/>
    <n v="12180"/>
    <x v="3"/>
    <s v="OFF-EN-10004773"/>
    <x v="1"/>
    <x v="12"/>
    <s v="Staple envelope"/>
    <n v="247.84"/>
    <n v="8"/>
    <n v="0"/>
    <n v="121.44159999999999"/>
    <s v="NO"/>
    <n v="0"/>
    <n v="1982.72"/>
    <n v="2"/>
  </r>
  <r>
    <n v="7165"/>
    <s v="CA-2014-122070"/>
    <x v="1150"/>
    <d v="2014-04-24T00:00:00"/>
    <x v="0"/>
    <x v="692"/>
    <x v="692"/>
    <x v="1"/>
    <x v="0"/>
    <x v="21"/>
    <x v="15"/>
    <n v="12180"/>
    <x v="3"/>
    <s v="OFF-BI-10004970"/>
    <x v="1"/>
    <x v="8"/>
    <s v="ACCOHIDE 3-Ring Binder, Blue, 1&quot;"/>
    <n v="9.9120000000000008"/>
    <n v="3"/>
    <n v="0.2"/>
    <n v="3.3452999999999995"/>
    <s v="NO"/>
    <n v="5.9472000000000014"/>
    <n v="23.788800000000002"/>
    <n v="2"/>
  </r>
  <r>
    <n v="7166"/>
    <s v="CA-2016-158610"/>
    <x v="251"/>
    <d v="2016-09-22T00:00:00"/>
    <x v="2"/>
    <x v="242"/>
    <x v="242"/>
    <x v="0"/>
    <x v="0"/>
    <x v="205"/>
    <x v="34"/>
    <n v="2908"/>
    <x v="3"/>
    <s v="OFF-ST-10000604"/>
    <x v="1"/>
    <x v="4"/>
    <s v="Home/Office Personal File Carts"/>
    <n v="69.52"/>
    <n v="2"/>
    <n v="0"/>
    <n v="17.379999999999995"/>
    <s v="NO"/>
    <n v="0"/>
    <n v="139.04"/>
    <n v="3"/>
  </r>
  <r>
    <n v="7167"/>
    <s v="CA-2014-117464"/>
    <x v="192"/>
    <d v="2014-07-24T00:00:00"/>
    <x v="0"/>
    <x v="268"/>
    <x v="268"/>
    <x v="0"/>
    <x v="0"/>
    <x v="8"/>
    <x v="1"/>
    <n v="94122"/>
    <x v="1"/>
    <s v="OFF-AR-10003190"/>
    <x v="1"/>
    <x v="6"/>
    <s v="Newell 32"/>
    <n v="11.52"/>
    <n v="4"/>
    <n v="0"/>
    <n v="3.2256"/>
    <s v="NO"/>
    <n v="0"/>
    <n v="46.08"/>
    <n v="2"/>
  </r>
  <r>
    <n v="7168"/>
    <s v="CA-2014-117464"/>
    <x v="192"/>
    <d v="2014-07-24T00:00:00"/>
    <x v="0"/>
    <x v="268"/>
    <x v="268"/>
    <x v="0"/>
    <x v="0"/>
    <x v="8"/>
    <x v="1"/>
    <n v="94122"/>
    <x v="1"/>
    <s v="FUR-CH-10000155"/>
    <x v="0"/>
    <x v="1"/>
    <s v="Global Comet Stacking Armless Chair"/>
    <n v="717.72"/>
    <n v="3"/>
    <n v="0.2"/>
    <n v="71.77200000000002"/>
    <s v="NO"/>
    <n v="430.63200000000001"/>
    <n v="1722.5279999999998"/>
    <n v="2"/>
  </r>
  <r>
    <n v="7169"/>
    <s v="CA-2014-117464"/>
    <x v="192"/>
    <d v="2014-07-24T00:00:00"/>
    <x v="0"/>
    <x v="268"/>
    <x v="268"/>
    <x v="0"/>
    <x v="0"/>
    <x v="8"/>
    <x v="1"/>
    <n v="94122"/>
    <x v="1"/>
    <s v="OFF-ST-10003058"/>
    <x v="1"/>
    <x v="4"/>
    <s v="Eldon Mobile Mega Data Cart  Mega Stackable  Add-On Trays"/>
    <n v="236.5"/>
    <n v="10"/>
    <n v="0"/>
    <n v="68.584999999999994"/>
    <s v="NO"/>
    <n v="0"/>
    <n v="2365"/>
    <n v="2"/>
  </r>
  <r>
    <n v="7170"/>
    <s v="CA-2014-117464"/>
    <x v="192"/>
    <d v="2014-07-24T00:00:00"/>
    <x v="0"/>
    <x v="268"/>
    <x v="268"/>
    <x v="0"/>
    <x v="0"/>
    <x v="8"/>
    <x v="1"/>
    <n v="94122"/>
    <x v="1"/>
    <s v="FUR-TA-10004767"/>
    <x v="0"/>
    <x v="3"/>
    <s v="Safco Drafting Table"/>
    <n v="170.35200000000003"/>
    <n v="3"/>
    <n v="0.2"/>
    <n v="19.164599999999979"/>
    <s v="NO"/>
    <n v="102.21120000000002"/>
    <n v="408.84480000000008"/>
    <n v="2"/>
  </r>
  <r>
    <n v="7171"/>
    <s v="US-2017-168613"/>
    <x v="1048"/>
    <d v="2017-10-14T00:00:00"/>
    <x v="1"/>
    <x v="306"/>
    <x v="306"/>
    <x v="0"/>
    <x v="0"/>
    <x v="20"/>
    <x v="15"/>
    <n v="10009"/>
    <x v="3"/>
    <s v="FUR-CH-10002372"/>
    <x v="0"/>
    <x v="1"/>
    <s v="Office Star - Ergonomically Designed Knee Chair"/>
    <n v="145.76400000000001"/>
    <n v="2"/>
    <n v="0.1"/>
    <n v="3.2392000000000074"/>
    <s v="NO"/>
    <n v="29.152800000000003"/>
    <n v="262.37520000000001"/>
    <n v="6"/>
  </r>
  <r>
    <n v="7172"/>
    <s v="CA-2017-125381"/>
    <x v="1016"/>
    <d v="2017-04-27T00:00:00"/>
    <x v="0"/>
    <x v="611"/>
    <x v="611"/>
    <x v="0"/>
    <x v="0"/>
    <x v="8"/>
    <x v="1"/>
    <n v="94109"/>
    <x v="1"/>
    <s v="TEC-AC-10000158"/>
    <x v="2"/>
    <x v="11"/>
    <s v="Sony 64GB Class 10 Micro SDHC R40 Memory Card"/>
    <n v="107.97"/>
    <n v="3"/>
    <n v="0"/>
    <n v="22.6737"/>
    <s v="NO"/>
    <n v="0"/>
    <n v="323.90999999999997"/>
    <n v="2"/>
  </r>
  <r>
    <n v="7173"/>
    <s v="US-2017-141677"/>
    <x v="606"/>
    <d v="2017-03-30T00:00:00"/>
    <x v="1"/>
    <x v="96"/>
    <x v="96"/>
    <x v="1"/>
    <x v="0"/>
    <x v="12"/>
    <x v="5"/>
    <n v="77070"/>
    <x v="2"/>
    <s v="TEC-AC-10000158"/>
    <x v="2"/>
    <x v="11"/>
    <s v="Sony 64GB Class 10 Micro SDHC R40 Memory Card"/>
    <n v="143.96"/>
    <n v="5"/>
    <n v="0.2"/>
    <n v="1.7995000000000019"/>
    <s v="NO"/>
    <n v="143.96"/>
    <n v="575.84"/>
    <n v="4"/>
  </r>
  <r>
    <n v="7174"/>
    <s v="US-2017-141677"/>
    <x v="606"/>
    <d v="2017-03-30T00:00:00"/>
    <x v="1"/>
    <x v="96"/>
    <x v="96"/>
    <x v="1"/>
    <x v="0"/>
    <x v="12"/>
    <x v="5"/>
    <n v="77070"/>
    <x v="2"/>
    <s v="TEC-CO-10002313"/>
    <x v="2"/>
    <x v="16"/>
    <s v="Canon PC1080F Personal Copier"/>
    <n v="2399.96"/>
    <n v="5"/>
    <n v="0.2"/>
    <n v="569.99050000000011"/>
    <s v="NO"/>
    <n v="2399.96"/>
    <n v="9599.84"/>
    <n v="4"/>
  </r>
  <r>
    <n v="7175"/>
    <s v="US-2017-141677"/>
    <x v="606"/>
    <d v="2017-03-30T00:00:00"/>
    <x v="1"/>
    <x v="96"/>
    <x v="96"/>
    <x v="1"/>
    <x v="0"/>
    <x v="12"/>
    <x v="5"/>
    <n v="77070"/>
    <x v="2"/>
    <s v="OFF-PA-10002581"/>
    <x v="1"/>
    <x v="10"/>
    <s v="Xerox 1951"/>
    <n v="74.352000000000004"/>
    <n v="3"/>
    <n v="0.2"/>
    <n v="23.234999999999992"/>
    <s v="NO"/>
    <n v="44.611200000000004"/>
    <n v="178.44480000000001"/>
    <n v="4"/>
  </r>
  <r>
    <n v="7176"/>
    <s v="US-2017-141677"/>
    <x v="606"/>
    <d v="2017-03-30T00:00:00"/>
    <x v="1"/>
    <x v="96"/>
    <x v="96"/>
    <x v="1"/>
    <x v="0"/>
    <x v="12"/>
    <x v="5"/>
    <n v="77070"/>
    <x v="2"/>
    <s v="OFF-AP-10001205"/>
    <x v="1"/>
    <x v="9"/>
    <s v="Belkin 5 Outlet SurgeMaster Power Centers"/>
    <n v="87.167999999999978"/>
    <n v="8"/>
    <n v="0.8"/>
    <n v="-226.63679999999999"/>
    <s v="NO"/>
    <n v="557.87519999999984"/>
    <n v="139.46879999999999"/>
    <n v="4"/>
  </r>
  <r>
    <n v="7177"/>
    <s v="US-2017-141677"/>
    <x v="606"/>
    <d v="2017-03-30T00:00:00"/>
    <x v="1"/>
    <x v="96"/>
    <x v="96"/>
    <x v="1"/>
    <x v="0"/>
    <x v="12"/>
    <x v="5"/>
    <n v="77070"/>
    <x v="2"/>
    <s v="OFF-ST-10000344"/>
    <x v="1"/>
    <x v="4"/>
    <s v="Neat Ideas Personal Hanging Folder Files, Black"/>
    <n v="32.231999999999999"/>
    <n v="3"/>
    <n v="0.2"/>
    <n v="2.4173999999999989"/>
    <s v="NO"/>
    <n v="19.339200000000002"/>
    <n v="77.356799999999993"/>
    <n v="4"/>
  </r>
  <r>
    <n v="7178"/>
    <s v="CA-2017-133067"/>
    <x v="464"/>
    <d v="2017-05-10T00:00:00"/>
    <x v="1"/>
    <x v="501"/>
    <x v="501"/>
    <x v="1"/>
    <x v="0"/>
    <x v="10"/>
    <x v="9"/>
    <n v="19140"/>
    <x v="3"/>
    <s v="OFF-BI-10002897"/>
    <x v="1"/>
    <x v="8"/>
    <s v="Black Avery Memo-Size 3-Ring Binder, 5 1/2&quot; x 8 1/2&quot;"/>
    <n v="2.2020000000000004"/>
    <n v="2"/>
    <n v="0.7"/>
    <n v="-1.5413999999999999"/>
    <s v="NO"/>
    <n v="3.0828000000000002"/>
    <n v="1.3212000000000006"/>
    <n v="6"/>
  </r>
  <r>
    <n v="7179"/>
    <s v="CA-2017-133067"/>
    <x v="464"/>
    <d v="2017-05-10T00:00:00"/>
    <x v="1"/>
    <x v="501"/>
    <x v="501"/>
    <x v="1"/>
    <x v="0"/>
    <x v="10"/>
    <x v="9"/>
    <n v="19140"/>
    <x v="3"/>
    <s v="OFF-BI-10003694"/>
    <x v="1"/>
    <x v="8"/>
    <s v="Avery 3 1/2&quot; Diskette Storage Pages, 10/Pack"/>
    <n v="9.3960000000000008"/>
    <n v="3"/>
    <n v="0.7"/>
    <n v="-7.5167999999999964"/>
    <s v="NO"/>
    <n v="19.7316"/>
    <n v="8.4564000000000021"/>
    <n v="6"/>
  </r>
  <r>
    <n v="7180"/>
    <s v="US-2016-144351"/>
    <x v="696"/>
    <d v="2016-11-18T00:00:00"/>
    <x v="1"/>
    <x v="53"/>
    <x v="53"/>
    <x v="0"/>
    <x v="0"/>
    <x v="248"/>
    <x v="39"/>
    <n v="21215"/>
    <x v="3"/>
    <s v="TEC-PH-10001644"/>
    <x v="2"/>
    <x v="7"/>
    <s v="BlueLounge Milo Smartphone Stand, White/Metallic"/>
    <n v="89.97"/>
    <n v="3"/>
    <n v="0"/>
    <n v="25.191600000000005"/>
    <s v="NO"/>
    <n v="0"/>
    <n v="269.90999999999997"/>
    <n v="4"/>
  </r>
  <r>
    <n v="7181"/>
    <s v="CA-2014-106054"/>
    <x v="1037"/>
    <d v="2014-01-07T00:00:00"/>
    <x v="2"/>
    <x v="705"/>
    <x v="705"/>
    <x v="1"/>
    <x v="0"/>
    <x v="417"/>
    <x v="32"/>
    <n v="30605"/>
    <x v="0"/>
    <s v="OFF-AR-10002399"/>
    <x v="1"/>
    <x v="6"/>
    <s v="Dixon Prang Watercolor Pencils, 10-Color Set with Brush"/>
    <n v="12.78"/>
    <n v="3"/>
    <n v="0"/>
    <n v="5.2397999999999998"/>
    <s v="NO"/>
    <n v="0"/>
    <n v="38.339999999999996"/>
    <n v="1"/>
  </r>
  <r>
    <n v="7182"/>
    <s v="CA-2016-138667"/>
    <x v="797"/>
    <d v="2016-12-30T00:00:00"/>
    <x v="0"/>
    <x v="596"/>
    <x v="596"/>
    <x v="0"/>
    <x v="0"/>
    <x v="152"/>
    <x v="24"/>
    <n v="43130"/>
    <x v="3"/>
    <s v="TEC-AC-10003063"/>
    <x v="2"/>
    <x v="11"/>
    <s v="Micro Innovations USB RF Wireless Keyboard with Mouse"/>
    <n v="40"/>
    <n v="2"/>
    <n v="0.2"/>
    <n v="0.5"/>
    <s v="NO"/>
    <n v="16"/>
    <n v="64"/>
    <n v="3"/>
  </r>
  <r>
    <n v="7183"/>
    <s v="CA-2017-150609"/>
    <x v="504"/>
    <d v="2017-05-04T00:00:00"/>
    <x v="1"/>
    <x v="125"/>
    <x v="125"/>
    <x v="2"/>
    <x v="0"/>
    <x v="1"/>
    <x v="1"/>
    <n v="90032"/>
    <x v="1"/>
    <s v="OFF-BI-10002071"/>
    <x v="1"/>
    <x v="8"/>
    <s v="Fellowes Black Plastic Comb Bindings"/>
    <n v="23.24"/>
    <n v="5"/>
    <n v="0.2"/>
    <n v="7.5529999999999982"/>
    <s v="Yes"/>
    <n v="23.24"/>
    <n v="92.96"/>
    <n v="4"/>
  </r>
  <r>
    <n v="7184"/>
    <s v="CA-2017-128853"/>
    <x v="81"/>
    <d v="2017-04-23T00:00:00"/>
    <x v="2"/>
    <x v="49"/>
    <x v="49"/>
    <x v="0"/>
    <x v="0"/>
    <x v="248"/>
    <x v="39"/>
    <n v="21215"/>
    <x v="3"/>
    <s v="FUR-CH-10004218"/>
    <x v="0"/>
    <x v="1"/>
    <s v="Global Fabric Manager's Chair, Dark Gray"/>
    <n v="908.82"/>
    <n v="9"/>
    <n v="0"/>
    <n v="227.20500000000004"/>
    <s v="NO"/>
    <n v="0"/>
    <n v="8179.38"/>
    <n v="2"/>
  </r>
  <r>
    <n v="7185"/>
    <s v="CA-2017-133102"/>
    <x v="629"/>
    <d v="2017-08-24T00:00:00"/>
    <x v="1"/>
    <x v="525"/>
    <x v="525"/>
    <x v="2"/>
    <x v="0"/>
    <x v="12"/>
    <x v="5"/>
    <n v="77095"/>
    <x v="2"/>
    <s v="OFF-SU-10000432"/>
    <x v="1"/>
    <x v="14"/>
    <s v="Acco Side-Punched Conventional Columnar Pads"/>
    <n v="5.5520000000000005"/>
    <n v="2"/>
    <n v="0.2"/>
    <n v="-1.0410000000000006"/>
    <s v="NO"/>
    <n v="2.2208000000000001"/>
    <n v="8.8832000000000004"/>
    <n v="7"/>
  </r>
  <r>
    <n v="7186"/>
    <s v="CA-2017-133102"/>
    <x v="629"/>
    <d v="2017-08-24T00:00:00"/>
    <x v="1"/>
    <x v="525"/>
    <x v="525"/>
    <x v="2"/>
    <x v="0"/>
    <x v="12"/>
    <x v="5"/>
    <n v="77095"/>
    <x v="2"/>
    <s v="OFF-AR-10003183"/>
    <x v="1"/>
    <x v="6"/>
    <s v="Avery Fluorescent Highlighter Four-Color Set"/>
    <n v="8.016"/>
    <n v="3"/>
    <n v="0.2"/>
    <n v="1.0019999999999993"/>
    <s v="NO"/>
    <n v="4.8096000000000005"/>
    <n v="19.238400000000002"/>
    <n v="7"/>
  </r>
  <r>
    <n v="7187"/>
    <s v="CA-2017-133102"/>
    <x v="629"/>
    <d v="2017-08-24T00:00:00"/>
    <x v="1"/>
    <x v="525"/>
    <x v="525"/>
    <x v="2"/>
    <x v="0"/>
    <x v="12"/>
    <x v="5"/>
    <n v="77095"/>
    <x v="2"/>
    <s v="FUR-CH-10002017"/>
    <x v="0"/>
    <x v="1"/>
    <s v="SAFCO Optional Arm Kit for Workspace Cribbage Stacking Chair"/>
    <n v="74.591999999999999"/>
    <n v="4"/>
    <n v="0.3"/>
    <n v="-2.1312000000000033"/>
    <s v="NO"/>
    <n v="89.51039999999999"/>
    <n v="208.85759999999999"/>
    <n v="7"/>
  </r>
  <r>
    <n v="7188"/>
    <s v="CA-2017-133102"/>
    <x v="629"/>
    <d v="2017-08-24T00:00:00"/>
    <x v="1"/>
    <x v="525"/>
    <x v="525"/>
    <x v="2"/>
    <x v="0"/>
    <x v="12"/>
    <x v="5"/>
    <n v="77095"/>
    <x v="2"/>
    <s v="FUR-FU-10003247"/>
    <x v="0"/>
    <x v="5"/>
    <s v="36X48 HARDFLOOR CHAIRMAT"/>
    <n v="16.784000000000002"/>
    <n v="2"/>
    <n v="0.6"/>
    <n v="-22.238800000000001"/>
    <s v="NO"/>
    <n v="20.140800000000002"/>
    <n v="13.427200000000003"/>
    <n v="7"/>
  </r>
  <r>
    <n v="7189"/>
    <s v="CA-2017-133102"/>
    <x v="629"/>
    <d v="2017-08-24T00:00:00"/>
    <x v="1"/>
    <x v="525"/>
    <x v="525"/>
    <x v="2"/>
    <x v="0"/>
    <x v="12"/>
    <x v="5"/>
    <n v="77095"/>
    <x v="2"/>
    <s v="OFF-AP-10001563"/>
    <x v="1"/>
    <x v="9"/>
    <s v="Belkin Premiere Surge Master II 8-outlet surge protector"/>
    <n v="38.86399999999999"/>
    <n v="4"/>
    <n v="0.8"/>
    <n v="-99.103200000000044"/>
    <s v="NO"/>
    <n v="124.36479999999997"/>
    <n v="31.091199999999986"/>
    <n v="7"/>
  </r>
  <r>
    <n v="7190"/>
    <s v="CA-2016-164399"/>
    <x v="396"/>
    <d v="2016-11-15T00:00:00"/>
    <x v="2"/>
    <x v="108"/>
    <x v="108"/>
    <x v="2"/>
    <x v="0"/>
    <x v="70"/>
    <x v="1"/>
    <n v="92024"/>
    <x v="1"/>
    <s v="TEC-PH-10004908"/>
    <x v="2"/>
    <x v="7"/>
    <s v="Panasonic KX TS3282W Corded phone"/>
    <n v="203.976"/>
    <n v="3"/>
    <n v="0.2"/>
    <n v="25.496999999999986"/>
    <s v="NO"/>
    <n v="122.38560000000001"/>
    <n v="489.54239999999999"/>
    <n v="3"/>
  </r>
  <r>
    <n v="7191"/>
    <s v="CA-2016-164399"/>
    <x v="396"/>
    <d v="2016-11-15T00:00:00"/>
    <x v="2"/>
    <x v="108"/>
    <x v="108"/>
    <x v="2"/>
    <x v="0"/>
    <x v="70"/>
    <x v="1"/>
    <n v="92024"/>
    <x v="1"/>
    <s v="FUR-TA-10003392"/>
    <x v="0"/>
    <x v="3"/>
    <s v="Global Adaptabilities Conference Tables"/>
    <n v="674.35200000000009"/>
    <n v="3"/>
    <n v="0.2"/>
    <n v="-8.4294000000000153"/>
    <s v="NO"/>
    <n v="404.61120000000005"/>
    <n v="1618.4448000000002"/>
    <n v="3"/>
  </r>
  <r>
    <n v="7192"/>
    <s v="CA-2016-116918"/>
    <x v="393"/>
    <d v="2016-10-06T00:00:00"/>
    <x v="0"/>
    <x v="523"/>
    <x v="523"/>
    <x v="0"/>
    <x v="0"/>
    <x v="146"/>
    <x v="2"/>
    <n v="33012"/>
    <x v="0"/>
    <s v="OFF-BI-10004140"/>
    <x v="1"/>
    <x v="8"/>
    <s v="Avery Non-Stick Binders"/>
    <n v="5.3880000000000008"/>
    <n v="4"/>
    <n v="0.7"/>
    <n v="-4.49"/>
    <s v="NO"/>
    <n v="15.086400000000001"/>
    <n v="6.465600000000002"/>
    <n v="5"/>
  </r>
  <r>
    <n v="7193"/>
    <s v="CA-2016-116918"/>
    <x v="393"/>
    <d v="2016-10-06T00:00:00"/>
    <x v="0"/>
    <x v="523"/>
    <x v="523"/>
    <x v="0"/>
    <x v="0"/>
    <x v="146"/>
    <x v="2"/>
    <n v="33012"/>
    <x v="0"/>
    <s v="OFF-AR-10003631"/>
    <x v="1"/>
    <x v="6"/>
    <s v="Staples in misc. colors"/>
    <n v="30.975999999999999"/>
    <n v="8"/>
    <n v="0.2"/>
    <n v="5.0335999999999999"/>
    <s v="NO"/>
    <n v="49.561599999999999"/>
    <n v="198.24639999999999"/>
    <n v="5"/>
  </r>
  <r>
    <n v="7194"/>
    <s v="CA-2016-110492"/>
    <x v="1151"/>
    <d v="2016-02-14T00:00:00"/>
    <x v="2"/>
    <x v="365"/>
    <x v="365"/>
    <x v="0"/>
    <x v="0"/>
    <x v="118"/>
    <x v="32"/>
    <n v="30318"/>
    <x v="0"/>
    <s v="OFF-ST-10003716"/>
    <x v="1"/>
    <x v="4"/>
    <s v="Tennsco Double-Tier Lockers"/>
    <n v="1350.1200000000001"/>
    <n v="6"/>
    <n v="0"/>
    <n v="175.51560000000001"/>
    <s v="NO"/>
    <n v="0"/>
    <n v="8100.7200000000012"/>
    <n v="2"/>
  </r>
  <r>
    <n v="7195"/>
    <s v="CA-2016-110492"/>
    <x v="1151"/>
    <d v="2016-02-14T00:00:00"/>
    <x v="2"/>
    <x v="365"/>
    <x v="365"/>
    <x v="0"/>
    <x v="0"/>
    <x v="118"/>
    <x v="32"/>
    <n v="30318"/>
    <x v="0"/>
    <s v="OFF-BI-10003274"/>
    <x v="1"/>
    <x v="8"/>
    <s v="Avery Durable Slant Ring Binders, No Labels"/>
    <n v="15.92"/>
    <n v="4"/>
    <n v="0"/>
    <n v="7.4824000000000002"/>
    <s v="NO"/>
    <n v="0"/>
    <n v="63.68"/>
    <n v="2"/>
  </r>
  <r>
    <n v="7196"/>
    <s v="CA-2016-147683"/>
    <x v="373"/>
    <d v="2016-11-17T00:00:00"/>
    <x v="1"/>
    <x v="178"/>
    <x v="178"/>
    <x v="2"/>
    <x v="0"/>
    <x v="4"/>
    <x v="4"/>
    <n v="98103"/>
    <x v="1"/>
    <s v="FUR-FU-10004848"/>
    <x v="0"/>
    <x v="5"/>
    <s v="DAX Solid Wood Frames"/>
    <n v="19.54"/>
    <n v="2"/>
    <n v="0"/>
    <n v="7.2297999999999991"/>
    <s v="NO"/>
    <n v="0"/>
    <n v="39.08"/>
    <n v="4"/>
  </r>
  <r>
    <n v="7197"/>
    <s v="CA-2014-116785"/>
    <x v="759"/>
    <d v="2014-04-30T00:00:00"/>
    <x v="1"/>
    <x v="762"/>
    <x v="762"/>
    <x v="2"/>
    <x v="0"/>
    <x v="1"/>
    <x v="1"/>
    <n v="90036"/>
    <x v="1"/>
    <s v="OFF-AR-10003504"/>
    <x v="1"/>
    <x v="6"/>
    <s v="Newell 347"/>
    <n v="21.400000000000002"/>
    <n v="5"/>
    <n v="0"/>
    <n v="6.2059999999999977"/>
    <s v="Yes"/>
    <n v="0"/>
    <n v="107.00000000000001"/>
    <n v="4"/>
  </r>
  <r>
    <n v="7198"/>
    <s v="CA-2014-116785"/>
    <x v="759"/>
    <d v="2014-04-30T00:00:00"/>
    <x v="1"/>
    <x v="762"/>
    <x v="762"/>
    <x v="2"/>
    <x v="0"/>
    <x v="1"/>
    <x v="1"/>
    <n v="90036"/>
    <x v="1"/>
    <s v="OFF-LA-10000305"/>
    <x v="1"/>
    <x v="2"/>
    <s v="Avery 495"/>
    <n v="12.6"/>
    <n v="2"/>
    <n v="0"/>
    <n v="5.7959999999999994"/>
    <s v="Yes"/>
    <n v="0"/>
    <n v="25.2"/>
    <n v="4"/>
  </r>
  <r>
    <n v="7199"/>
    <s v="US-2015-156797"/>
    <x v="1067"/>
    <d v="2015-08-15T00:00:00"/>
    <x v="1"/>
    <x v="178"/>
    <x v="178"/>
    <x v="2"/>
    <x v="0"/>
    <x v="20"/>
    <x v="15"/>
    <n v="10035"/>
    <x v="3"/>
    <s v="OFF-AR-10001427"/>
    <x v="1"/>
    <x v="6"/>
    <s v="Newell 330"/>
    <n v="11.96"/>
    <n v="2"/>
    <n v="0"/>
    <n v="3.1096000000000004"/>
    <s v="NO"/>
    <n v="0"/>
    <n v="23.92"/>
    <n v="4"/>
  </r>
  <r>
    <n v="7200"/>
    <s v="US-2015-156797"/>
    <x v="1067"/>
    <d v="2015-08-15T00:00:00"/>
    <x v="1"/>
    <x v="178"/>
    <x v="178"/>
    <x v="2"/>
    <x v="0"/>
    <x v="20"/>
    <x v="15"/>
    <n v="10035"/>
    <x v="3"/>
    <s v="TEC-PH-10004614"/>
    <x v="2"/>
    <x v="7"/>
    <s v="AT&amp;T 841000 Phone"/>
    <n v="138"/>
    <n v="2"/>
    <n v="0"/>
    <n v="34.5"/>
    <s v="NO"/>
    <n v="0"/>
    <n v="276"/>
    <n v="4"/>
  </r>
  <r>
    <n v="7201"/>
    <s v="CA-2016-104276"/>
    <x v="581"/>
    <d v="2016-12-03T00:00:00"/>
    <x v="1"/>
    <x v="520"/>
    <x v="520"/>
    <x v="0"/>
    <x v="0"/>
    <x v="2"/>
    <x v="2"/>
    <n v="33311"/>
    <x v="0"/>
    <s v="TEC-PH-10001944"/>
    <x v="2"/>
    <x v="7"/>
    <s v="Wi-Ex zBoost YX540 Cellular Phone Signal Booster"/>
    <n v="116.75999999999999"/>
    <n v="1"/>
    <n v="0.2"/>
    <n v="14.594999999999985"/>
    <s v="NO"/>
    <n v="23.352"/>
    <n v="93.407999999999987"/>
    <n v="6"/>
  </r>
  <r>
    <n v="7202"/>
    <s v="CA-2016-104276"/>
    <x v="581"/>
    <d v="2016-12-03T00:00:00"/>
    <x v="1"/>
    <x v="520"/>
    <x v="520"/>
    <x v="0"/>
    <x v="0"/>
    <x v="2"/>
    <x v="2"/>
    <n v="33311"/>
    <x v="0"/>
    <s v="FUR-TA-10001039"/>
    <x v="0"/>
    <x v="3"/>
    <s v="KI Adjustable-Height Table"/>
    <n v="331.02300000000008"/>
    <n v="7"/>
    <n v="0.45"/>
    <n v="-114.35339999999997"/>
    <s v="NO"/>
    <n v="1042.7224500000002"/>
    <n v="1274.4385500000003"/>
    <n v="6"/>
  </r>
  <r>
    <n v="7203"/>
    <s v="CA-2016-120369"/>
    <x v="99"/>
    <d v="2016-10-28T00:00:00"/>
    <x v="3"/>
    <x v="146"/>
    <x v="146"/>
    <x v="1"/>
    <x v="0"/>
    <x v="30"/>
    <x v="15"/>
    <n v="14609"/>
    <x v="3"/>
    <s v="FUR-FU-10003806"/>
    <x v="0"/>
    <x v="5"/>
    <s v="Tenex Chairmat w/ Average Lip, 45&quot; x 53&quot;"/>
    <n v="756.80000000000007"/>
    <n v="5"/>
    <n v="0"/>
    <n v="75.679999999999978"/>
    <s v="NO"/>
    <n v="0"/>
    <n v="3784.0000000000005"/>
    <n v="0"/>
  </r>
  <r>
    <n v="7204"/>
    <s v="CA-2014-118276"/>
    <x v="282"/>
    <d v="2015-01-02T00:00:00"/>
    <x v="1"/>
    <x v="450"/>
    <x v="450"/>
    <x v="2"/>
    <x v="0"/>
    <x v="490"/>
    <x v="10"/>
    <n v="60174"/>
    <x v="2"/>
    <s v="FUR-FU-10002111"/>
    <x v="0"/>
    <x v="5"/>
    <s v="Master Caster Door Stop, Large Brown"/>
    <n v="8.7360000000000007"/>
    <n v="3"/>
    <n v="0.6"/>
    <n v="-4.804800000000002"/>
    <s v="NO"/>
    <n v="15.7248"/>
    <n v="10.483200000000002"/>
    <n v="4"/>
  </r>
  <r>
    <n v="7205"/>
    <s v="CA-2015-136658"/>
    <x v="229"/>
    <d v="2015-09-17T00:00:00"/>
    <x v="1"/>
    <x v="491"/>
    <x v="491"/>
    <x v="0"/>
    <x v="0"/>
    <x v="20"/>
    <x v="15"/>
    <n v="10024"/>
    <x v="3"/>
    <s v="OFF-AR-10000817"/>
    <x v="1"/>
    <x v="6"/>
    <s v="Manco Dry-Lighter Erasable Highlighter"/>
    <n v="6.08"/>
    <n v="2"/>
    <n v="0"/>
    <n v="2.0671999999999997"/>
    <s v="NO"/>
    <n v="0"/>
    <n v="12.16"/>
    <n v="7"/>
  </r>
  <r>
    <n v="7206"/>
    <s v="CA-2017-137414"/>
    <x v="280"/>
    <d v="2017-10-06T00:00:00"/>
    <x v="1"/>
    <x v="441"/>
    <x v="441"/>
    <x v="0"/>
    <x v="0"/>
    <x v="8"/>
    <x v="1"/>
    <n v="94109"/>
    <x v="1"/>
    <s v="FUR-FU-10001424"/>
    <x v="0"/>
    <x v="5"/>
    <s v="Dax Clear Box Frame"/>
    <n v="17.46"/>
    <n v="2"/>
    <n v="0"/>
    <n v="5.936399999999999"/>
    <s v="Yes"/>
    <n v="0"/>
    <n v="34.92"/>
    <n v="4"/>
  </r>
  <r>
    <n v="7207"/>
    <s v="CA-2017-137414"/>
    <x v="280"/>
    <d v="2017-10-06T00:00:00"/>
    <x v="1"/>
    <x v="441"/>
    <x v="441"/>
    <x v="0"/>
    <x v="0"/>
    <x v="8"/>
    <x v="1"/>
    <n v="94109"/>
    <x v="1"/>
    <s v="TEC-MA-10002930"/>
    <x v="2"/>
    <x v="15"/>
    <s v="Ricoh - Ink Collector Unit for GX3000 Series Printers"/>
    <n v="369.16"/>
    <n v="11"/>
    <n v="0.2"/>
    <n v="32.301500000000019"/>
    <s v="Yes"/>
    <n v="812.15200000000004"/>
    <n v="3248.6080000000002"/>
    <n v="4"/>
  </r>
  <r>
    <n v="7208"/>
    <s v="CA-2016-143476"/>
    <x v="108"/>
    <d v="2016-09-13T00:00:00"/>
    <x v="2"/>
    <x v="18"/>
    <x v="18"/>
    <x v="1"/>
    <x v="0"/>
    <x v="42"/>
    <x v="16"/>
    <n v="85023"/>
    <x v="1"/>
    <s v="OFF-AR-10003759"/>
    <x v="1"/>
    <x v="6"/>
    <s v="Crayola Anti Dust Chalk, 12/Pack"/>
    <n v="2.9120000000000004"/>
    <n v="2"/>
    <n v="0.2"/>
    <n v="0.90999999999999981"/>
    <s v="NO"/>
    <n v="1.1648000000000003"/>
    <n v="4.6592000000000002"/>
    <n v="2"/>
  </r>
  <r>
    <n v="7209"/>
    <s v="CA-2016-143476"/>
    <x v="108"/>
    <d v="2016-09-13T00:00:00"/>
    <x v="2"/>
    <x v="18"/>
    <x v="18"/>
    <x v="1"/>
    <x v="0"/>
    <x v="42"/>
    <x v="16"/>
    <n v="85023"/>
    <x v="1"/>
    <s v="OFF-PA-10001837"/>
    <x v="1"/>
    <x v="10"/>
    <s v="Xerox 1976"/>
    <n v="20.736000000000004"/>
    <n v="4"/>
    <n v="0.2"/>
    <n v="7.2576000000000001"/>
    <s v="NO"/>
    <n v="16.588800000000003"/>
    <n v="66.355200000000011"/>
    <n v="2"/>
  </r>
  <r>
    <n v="7210"/>
    <s v="CA-2016-143476"/>
    <x v="108"/>
    <d v="2016-09-13T00:00:00"/>
    <x v="2"/>
    <x v="18"/>
    <x v="18"/>
    <x v="1"/>
    <x v="0"/>
    <x v="42"/>
    <x v="16"/>
    <n v="85023"/>
    <x v="1"/>
    <s v="OFF-PA-10001667"/>
    <x v="1"/>
    <x v="10"/>
    <s v="Great White Multi-Use Recycled Paper (20Lb. and 84 Bright)"/>
    <n v="9.5680000000000014"/>
    <n v="2"/>
    <n v="0.2"/>
    <n v="2.9899999999999993"/>
    <s v="NO"/>
    <n v="3.8272000000000008"/>
    <n v="15.308800000000002"/>
    <n v="2"/>
  </r>
  <r>
    <n v="7211"/>
    <s v="US-2016-119046"/>
    <x v="799"/>
    <d v="2016-06-06T00:00:00"/>
    <x v="1"/>
    <x v="553"/>
    <x v="553"/>
    <x v="1"/>
    <x v="0"/>
    <x v="4"/>
    <x v="4"/>
    <n v="98115"/>
    <x v="1"/>
    <s v="OFF-PA-10000246"/>
    <x v="1"/>
    <x v="10"/>
    <s v="Riverleaf Stik-Withit Designer Note Cubes"/>
    <n v="30.18"/>
    <n v="3"/>
    <n v="0"/>
    <n v="13.8828"/>
    <s v="Yes"/>
    <n v="0"/>
    <n v="90.539999999999992"/>
    <n v="4"/>
  </r>
  <r>
    <n v="7212"/>
    <s v="US-2016-119046"/>
    <x v="799"/>
    <d v="2016-06-06T00:00:00"/>
    <x v="1"/>
    <x v="553"/>
    <x v="553"/>
    <x v="1"/>
    <x v="0"/>
    <x v="4"/>
    <x v="4"/>
    <n v="98115"/>
    <x v="1"/>
    <s v="OFF-BI-10001078"/>
    <x v="1"/>
    <x v="8"/>
    <s v="Acco PRESSTEX Data Binder with Storage Hooks, Dark Blue, 14 7/8&quot; X 11&quot;"/>
    <n v="51.648000000000003"/>
    <n v="12"/>
    <n v="0.2"/>
    <n v="18.7224"/>
    <s v="Yes"/>
    <n v="123.95520000000002"/>
    <n v="495.82080000000008"/>
    <n v="4"/>
  </r>
  <r>
    <n v="7213"/>
    <s v="US-2016-119046"/>
    <x v="799"/>
    <d v="2016-06-06T00:00:00"/>
    <x v="1"/>
    <x v="553"/>
    <x v="553"/>
    <x v="1"/>
    <x v="0"/>
    <x v="4"/>
    <x v="4"/>
    <n v="98115"/>
    <x v="1"/>
    <s v="OFF-BI-10000138"/>
    <x v="1"/>
    <x v="8"/>
    <s v="Acco Translucent Poly Ring Binders"/>
    <n v="11.231999999999999"/>
    <n v="3"/>
    <n v="0.2"/>
    <n v="3.9312000000000005"/>
    <s v="Yes"/>
    <n v="6.7392000000000003"/>
    <n v="26.956799999999998"/>
    <n v="4"/>
  </r>
  <r>
    <n v="7214"/>
    <s v="CA-2017-154949"/>
    <x v="453"/>
    <d v="2017-10-19T00:00:00"/>
    <x v="1"/>
    <x v="507"/>
    <x v="507"/>
    <x v="0"/>
    <x v="0"/>
    <x v="491"/>
    <x v="1"/>
    <n v="93010"/>
    <x v="1"/>
    <s v="OFF-LA-10002034"/>
    <x v="1"/>
    <x v="2"/>
    <s v="Avery 478"/>
    <n v="14.73"/>
    <n v="3"/>
    <n v="0"/>
    <n v="7.2176999999999998"/>
    <s v="Yes"/>
    <n v="0"/>
    <n v="44.19"/>
    <n v="4"/>
  </r>
  <r>
    <n v="7215"/>
    <s v="CA-2015-103072"/>
    <x v="874"/>
    <d v="2015-09-30T00:00:00"/>
    <x v="0"/>
    <x v="304"/>
    <x v="304"/>
    <x v="1"/>
    <x v="0"/>
    <x v="66"/>
    <x v="12"/>
    <n v="48205"/>
    <x v="2"/>
    <s v="OFF-AR-10000127"/>
    <x v="1"/>
    <x v="6"/>
    <s v="Newell 321"/>
    <n v="16.399999999999999"/>
    <n v="5"/>
    <n v="0"/>
    <n v="4.7559999999999985"/>
    <s v="NO"/>
    <n v="0"/>
    <n v="82"/>
    <n v="3"/>
  </r>
  <r>
    <n v="7216"/>
    <s v="CA-2015-103072"/>
    <x v="874"/>
    <d v="2015-09-30T00:00:00"/>
    <x v="0"/>
    <x v="304"/>
    <x v="304"/>
    <x v="1"/>
    <x v="0"/>
    <x v="66"/>
    <x v="12"/>
    <n v="48205"/>
    <x v="2"/>
    <s v="OFF-PA-10003172"/>
    <x v="1"/>
    <x v="10"/>
    <s v="Xerox 1996"/>
    <n v="25.92"/>
    <n v="4"/>
    <n v="0"/>
    <n v="12.441600000000001"/>
    <s v="NO"/>
    <n v="0"/>
    <n v="103.68"/>
    <n v="3"/>
  </r>
  <r>
    <n v="7217"/>
    <s v="CA-2015-150770"/>
    <x v="910"/>
    <d v="2015-05-06T00:00:00"/>
    <x v="2"/>
    <x v="48"/>
    <x v="48"/>
    <x v="0"/>
    <x v="0"/>
    <x v="8"/>
    <x v="1"/>
    <n v="94109"/>
    <x v="1"/>
    <s v="OFF-AR-10001246"/>
    <x v="1"/>
    <x v="6"/>
    <s v="Newell 317"/>
    <n v="8.82"/>
    <n v="3"/>
    <n v="0"/>
    <n v="2.5577999999999994"/>
    <s v="Yes"/>
    <n v="0"/>
    <n v="26.46"/>
    <n v="3"/>
  </r>
  <r>
    <n v="7218"/>
    <s v="CA-2015-150770"/>
    <x v="910"/>
    <d v="2015-05-06T00:00:00"/>
    <x v="2"/>
    <x v="48"/>
    <x v="48"/>
    <x v="0"/>
    <x v="0"/>
    <x v="8"/>
    <x v="1"/>
    <n v="94109"/>
    <x v="1"/>
    <s v="OFF-BI-10002026"/>
    <x v="1"/>
    <x v="8"/>
    <s v="Ibico Recycled Linen-Style Covers"/>
    <n v="62.496000000000009"/>
    <n v="2"/>
    <n v="0.2"/>
    <n v="21.873599999999996"/>
    <s v="Yes"/>
    <n v="24.998400000000004"/>
    <n v="99.993600000000015"/>
    <n v="3"/>
  </r>
  <r>
    <n v="7219"/>
    <s v="CA-2015-150770"/>
    <x v="910"/>
    <d v="2015-05-06T00:00:00"/>
    <x v="2"/>
    <x v="48"/>
    <x v="48"/>
    <x v="0"/>
    <x v="0"/>
    <x v="8"/>
    <x v="1"/>
    <n v="94109"/>
    <x v="1"/>
    <s v="TEC-AC-10000844"/>
    <x v="2"/>
    <x v="11"/>
    <s v="Logitech Gaming G510s - Keyboard"/>
    <n v="339.96"/>
    <n v="4"/>
    <n v="0"/>
    <n v="122.38559999999998"/>
    <s v="Yes"/>
    <n v="0"/>
    <n v="1359.84"/>
    <n v="3"/>
  </r>
  <r>
    <n v="7220"/>
    <s v="CA-2015-150770"/>
    <x v="910"/>
    <d v="2015-05-06T00:00:00"/>
    <x v="2"/>
    <x v="48"/>
    <x v="48"/>
    <x v="0"/>
    <x v="0"/>
    <x v="8"/>
    <x v="1"/>
    <n v="94109"/>
    <x v="1"/>
    <s v="OFF-BI-10001575"/>
    <x v="1"/>
    <x v="8"/>
    <s v="GBC Linen Binding Covers"/>
    <n v="49.568000000000005"/>
    <n v="2"/>
    <n v="0.2"/>
    <n v="17.348799999999997"/>
    <s v="Yes"/>
    <n v="19.827200000000005"/>
    <n v="79.308800000000005"/>
    <n v="3"/>
  </r>
  <r>
    <n v="7221"/>
    <s v="CA-2017-154760"/>
    <x v="1152"/>
    <d v="2017-01-13T00:00:00"/>
    <x v="1"/>
    <x v="443"/>
    <x v="443"/>
    <x v="0"/>
    <x v="0"/>
    <x v="10"/>
    <x v="9"/>
    <n v="19140"/>
    <x v="3"/>
    <s v="OFF-BI-10004632"/>
    <x v="1"/>
    <x v="8"/>
    <s v="Ibico Hi-Tech Manual Binding System"/>
    <n v="274.49100000000004"/>
    <n v="3"/>
    <n v="0.7"/>
    <n v="-228.74250000000006"/>
    <s v="NO"/>
    <n v="576.43110000000013"/>
    <n v="247.04190000000006"/>
    <n v="4"/>
  </r>
  <r>
    <n v="7222"/>
    <s v="US-2017-104437"/>
    <x v="678"/>
    <d v="2017-01-31T00:00:00"/>
    <x v="1"/>
    <x v="592"/>
    <x v="592"/>
    <x v="0"/>
    <x v="0"/>
    <x v="20"/>
    <x v="15"/>
    <n v="10035"/>
    <x v="3"/>
    <s v="TEC-PH-10000193"/>
    <x v="2"/>
    <x v="7"/>
    <s v="Jensen SMPS-640 - speaker phone"/>
    <n v="137.94"/>
    <n v="3"/>
    <n v="0"/>
    <n v="35.864399999999996"/>
    <s v="NO"/>
    <n v="0"/>
    <n v="413.82"/>
    <n v="4"/>
  </r>
  <r>
    <n v="7223"/>
    <s v="CA-2017-113075"/>
    <x v="264"/>
    <d v="2017-09-06T00:00:00"/>
    <x v="1"/>
    <x v="498"/>
    <x v="498"/>
    <x v="0"/>
    <x v="0"/>
    <x v="22"/>
    <x v="10"/>
    <n v="60623"/>
    <x v="2"/>
    <s v="TEC-AC-10003441"/>
    <x v="2"/>
    <x v="11"/>
    <s v="Kingston Digital DataTraveler 32GB USB 2.0"/>
    <n v="40.68"/>
    <n v="3"/>
    <n v="0.2"/>
    <n v="-7.1190000000000015"/>
    <s v="NO"/>
    <n v="24.408000000000001"/>
    <n v="97.631999999999991"/>
    <n v="4"/>
  </r>
  <r>
    <n v="7224"/>
    <s v="CA-2016-109953"/>
    <x v="216"/>
    <d v="2016-07-18T00:00:00"/>
    <x v="1"/>
    <x v="181"/>
    <x v="181"/>
    <x v="0"/>
    <x v="0"/>
    <x v="8"/>
    <x v="1"/>
    <n v="94122"/>
    <x v="1"/>
    <s v="TEC-PH-10004093"/>
    <x v="2"/>
    <x v="7"/>
    <s v="Panasonic Kx-TS550"/>
    <n v="110.376"/>
    <n v="3"/>
    <n v="0.2"/>
    <n v="12.417299999999997"/>
    <s v="NO"/>
    <n v="66.225600000000014"/>
    <n v="264.90240000000006"/>
    <n v="4"/>
  </r>
  <r>
    <n v="7225"/>
    <s v="CA-2016-109953"/>
    <x v="216"/>
    <d v="2016-07-18T00:00:00"/>
    <x v="1"/>
    <x v="181"/>
    <x v="181"/>
    <x v="0"/>
    <x v="0"/>
    <x v="8"/>
    <x v="1"/>
    <n v="94122"/>
    <x v="1"/>
    <s v="OFF-AP-10002998"/>
    <x v="1"/>
    <x v="9"/>
    <s v="Holmes 99% HEPA Air Purifier"/>
    <n v="151.62"/>
    <n v="7"/>
    <n v="0"/>
    <n v="50.03459999999999"/>
    <s v="NO"/>
    <n v="0"/>
    <n v="1061.3400000000001"/>
    <n v="4"/>
  </r>
  <r>
    <n v="7226"/>
    <s v="CA-2016-109953"/>
    <x v="216"/>
    <d v="2016-07-18T00:00:00"/>
    <x v="1"/>
    <x v="181"/>
    <x v="181"/>
    <x v="0"/>
    <x v="0"/>
    <x v="8"/>
    <x v="1"/>
    <n v="94122"/>
    <x v="1"/>
    <s v="FUR-FU-10000073"/>
    <x v="0"/>
    <x v="5"/>
    <s v="Deflect-O Glasstique Clear Desk Accessories"/>
    <n v="30.8"/>
    <n v="4"/>
    <n v="0"/>
    <n v="10.163999999999998"/>
    <s v="NO"/>
    <n v="0"/>
    <n v="123.2"/>
    <n v="4"/>
  </r>
  <r>
    <n v="7227"/>
    <s v="CA-2017-127397"/>
    <x v="642"/>
    <d v="2017-02-28T00:00:00"/>
    <x v="1"/>
    <x v="20"/>
    <x v="20"/>
    <x v="1"/>
    <x v="0"/>
    <x v="10"/>
    <x v="9"/>
    <n v="19134"/>
    <x v="3"/>
    <s v="OFF-PA-10001125"/>
    <x v="1"/>
    <x v="10"/>
    <s v="Xerox 1988"/>
    <n v="123.92000000000002"/>
    <n v="5"/>
    <n v="0.2"/>
    <n v="38.724999999999994"/>
    <s v="NO"/>
    <n v="123.92000000000003"/>
    <n v="495.68000000000012"/>
    <n v="4"/>
  </r>
  <r>
    <n v="7228"/>
    <s v="CA-2017-127397"/>
    <x v="642"/>
    <d v="2017-02-28T00:00:00"/>
    <x v="1"/>
    <x v="20"/>
    <x v="20"/>
    <x v="1"/>
    <x v="0"/>
    <x v="10"/>
    <x v="9"/>
    <n v="19134"/>
    <x v="3"/>
    <s v="TEC-AC-10003033"/>
    <x v="2"/>
    <x v="11"/>
    <s v="Plantronics CS510 - Over-the-Head monaural Wireless Headset System"/>
    <n v="1319.8"/>
    <n v="5"/>
    <n v="0.2"/>
    <n v="214.4674999999998"/>
    <s v="NO"/>
    <n v="1319.8000000000002"/>
    <n v="5279.2"/>
    <n v="4"/>
  </r>
  <r>
    <n v="7229"/>
    <s v="CA-2014-157546"/>
    <x v="836"/>
    <d v="2014-07-22T00:00:00"/>
    <x v="2"/>
    <x v="742"/>
    <x v="742"/>
    <x v="0"/>
    <x v="0"/>
    <x v="8"/>
    <x v="1"/>
    <n v="94122"/>
    <x v="1"/>
    <s v="OFF-BI-10002498"/>
    <x v="1"/>
    <x v="8"/>
    <s v="Clear Mylar Reinforcing Strips"/>
    <n v="89.712000000000018"/>
    <n v="6"/>
    <n v="0.2"/>
    <n v="30.277799999999992"/>
    <s v="NO"/>
    <n v="107.65440000000004"/>
    <n v="430.61760000000015"/>
    <n v="2"/>
  </r>
  <r>
    <n v="7230"/>
    <s v="CA-2014-157546"/>
    <x v="836"/>
    <d v="2014-07-22T00:00:00"/>
    <x v="2"/>
    <x v="742"/>
    <x v="742"/>
    <x v="0"/>
    <x v="0"/>
    <x v="8"/>
    <x v="1"/>
    <n v="94122"/>
    <x v="1"/>
    <s v="OFF-PA-10004569"/>
    <x v="1"/>
    <x v="10"/>
    <s v="Wirebound Message Books, Two 4 1/4&quot; x 5&quot; Forms per Page"/>
    <n v="22.830000000000002"/>
    <n v="3"/>
    <n v="0"/>
    <n v="10.7301"/>
    <s v="NO"/>
    <n v="0"/>
    <n v="68.490000000000009"/>
    <n v="2"/>
  </r>
  <r>
    <n v="7231"/>
    <s v="CA-2017-153843"/>
    <x v="677"/>
    <d v="2017-03-15T00:00:00"/>
    <x v="2"/>
    <x v="618"/>
    <x v="618"/>
    <x v="0"/>
    <x v="0"/>
    <x v="54"/>
    <x v="29"/>
    <n v="6824"/>
    <x v="3"/>
    <s v="OFF-BI-10002353"/>
    <x v="1"/>
    <x v="8"/>
    <s v="GBC VeloBind Cover Sets"/>
    <n v="30.88"/>
    <n v="2"/>
    <n v="0"/>
    <n v="15.44"/>
    <s v="NO"/>
    <n v="0"/>
    <n v="61.76"/>
    <n v="2"/>
  </r>
  <r>
    <n v="7232"/>
    <s v="CA-2017-153843"/>
    <x v="677"/>
    <d v="2017-03-15T00:00:00"/>
    <x v="2"/>
    <x v="618"/>
    <x v="618"/>
    <x v="0"/>
    <x v="0"/>
    <x v="54"/>
    <x v="29"/>
    <n v="6824"/>
    <x v="3"/>
    <s v="OFF-AP-10001564"/>
    <x v="1"/>
    <x v="9"/>
    <s v="Hoover Commercial Lightweight Upright Vacuum with E-Z Empty Dirt Cup"/>
    <n v="465.16"/>
    <n v="2"/>
    <n v="0"/>
    <n v="120.94159999999999"/>
    <s v="NO"/>
    <n v="0"/>
    <n v="930.32"/>
    <n v="2"/>
  </r>
  <r>
    <n v="7233"/>
    <s v="CA-2017-153843"/>
    <x v="677"/>
    <d v="2017-03-15T00:00:00"/>
    <x v="2"/>
    <x v="618"/>
    <x v="618"/>
    <x v="0"/>
    <x v="0"/>
    <x v="54"/>
    <x v="29"/>
    <n v="6824"/>
    <x v="3"/>
    <s v="OFF-PA-10003673"/>
    <x v="1"/>
    <x v="10"/>
    <s v="Strathmore Photo Mount Cards"/>
    <n v="27.12"/>
    <n v="4"/>
    <n v="0"/>
    <n v="12.475199999999999"/>
    <s v="NO"/>
    <n v="0"/>
    <n v="108.48"/>
    <n v="2"/>
  </r>
  <r>
    <n v="7234"/>
    <s v="CA-2016-137337"/>
    <x v="387"/>
    <d v="2016-03-12T00:00:00"/>
    <x v="1"/>
    <x v="673"/>
    <x v="673"/>
    <x v="0"/>
    <x v="0"/>
    <x v="20"/>
    <x v="15"/>
    <n v="10011"/>
    <x v="3"/>
    <s v="FUR-FU-10003347"/>
    <x v="0"/>
    <x v="5"/>
    <s v="Coloredge Poster Frame"/>
    <n v="113.6"/>
    <n v="8"/>
    <n v="0"/>
    <n v="44.304000000000002"/>
    <s v="NO"/>
    <n v="0"/>
    <n v="908.8"/>
    <n v="4"/>
  </r>
  <r>
    <n v="7235"/>
    <s v="CA-2016-137337"/>
    <x v="387"/>
    <d v="2016-03-12T00:00:00"/>
    <x v="1"/>
    <x v="673"/>
    <x v="673"/>
    <x v="0"/>
    <x v="0"/>
    <x v="20"/>
    <x v="15"/>
    <n v="10011"/>
    <x v="3"/>
    <s v="OFF-PA-10001934"/>
    <x v="1"/>
    <x v="10"/>
    <s v="Xerox 1993"/>
    <n v="12.96"/>
    <n v="2"/>
    <n v="0"/>
    <n v="6.3504000000000005"/>
    <s v="NO"/>
    <n v="0"/>
    <n v="25.92"/>
    <n v="4"/>
  </r>
  <r>
    <n v="7236"/>
    <s v="CA-2016-137337"/>
    <x v="387"/>
    <d v="2016-03-12T00:00:00"/>
    <x v="1"/>
    <x v="673"/>
    <x v="673"/>
    <x v="0"/>
    <x v="0"/>
    <x v="20"/>
    <x v="15"/>
    <n v="10011"/>
    <x v="3"/>
    <s v="OFF-BI-10000632"/>
    <x v="1"/>
    <x v="8"/>
    <s v="Satellite Sectional Post Binders"/>
    <n v="69.456000000000003"/>
    <n v="2"/>
    <n v="0.2"/>
    <n v="22.573199999999996"/>
    <s v="NO"/>
    <n v="27.782400000000003"/>
    <n v="111.12960000000001"/>
    <n v="4"/>
  </r>
  <r>
    <n v="7237"/>
    <s v="CA-2014-138737"/>
    <x v="1035"/>
    <d v="2014-12-10T00:00:00"/>
    <x v="2"/>
    <x v="224"/>
    <x v="224"/>
    <x v="0"/>
    <x v="0"/>
    <x v="1"/>
    <x v="1"/>
    <n v="90049"/>
    <x v="1"/>
    <s v="OFF-AR-10003190"/>
    <x v="1"/>
    <x v="6"/>
    <s v="Newell 32"/>
    <n v="8.64"/>
    <n v="3"/>
    <n v="0"/>
    <n v="2.4192"/>
    <s v="NO"/>
    <n v="0"/>
    <n v="25.92"/>
    <n v="3"/>
  </r>
  <r>
    <n v="7238"/>
    <s v="CA-2016-164924"/>
    <x v="212"/>
    <d v="2016-07-10T00:00:00"/>
    <x v="3"/>
    <x v="105"/>
    <x v="105"/>
    <x v="1"/>
    <x v="0"/>
    <x v="10"/>
    <x v="9"/>
    <n v="19143"/>
    <x v="3"/>
    <s v="TEC-MA-10000904"/>
    <x v="2"/>
    <x v="15"/>
    <s v="Brother MFC-9340CDW LED All-In-One Printer, Copier Scanner"/>
    <n v="341.99100000000004"/>
    <n v="3"/>
    <n v="0.7"/>
    <n v="-319.19159999999999"/>
    <s v="NO"/>
    <n v="718.18110000000013"/>
    <n v="307.79190000000006"/>
    <n v="0"/>
  </r>
  <r>
    <n v="7239"/>
    <s v="CA-2016-101651"/>
    <x v="435"/>
    <d v="2016-12-30T00:00:00"/>
    <x v="1"/>
    <x v="253"/>
    <x v="253"/>
    <x v="0"/>
    <x v="0"/>
    <x v="49"/>
    <x v="1"/>
    <n v="95123"/>
    <x v="1"/>
    <s v="FUR-FU-10000771"/>
    <x v="0"/>
    <x v="5"/>
    <s v="Eldon 200 Class Desk Accessories, Smoke"/>
    <n v="43.96"/>
    <n v="7"/>
    <n v="0"/>
    <n v="18.463200000000004"/>
    <s v="NO"/>
    <n v="0"/>
    <n v="307.72000000000003"/>
    <n v="6"/>
  </r>
  <r>
    <n v="7240"/>
    <s v="CA-2016-101651"/>
    <x v="435"/>
    <d v="2016-12-30T00:00:00"/>
    <x v="1"/>
    <x v="253"/>
    <x v="253"/>
    <x v="0"/>
    <x v="0"/>
    <x v="49"/>
    <x v="1"/>
    <n v="95123"/>
    <x v="1"/>
    <s v="OFF-EN-10001990"/>
    <x v="1"/>
    <x v="12"/>
    <s v="Staple envelope"/>
    <n v="39.76"/>
    <n v="7"/>
    <n v="0"/>
    <n v="18.687199999999997"/>
    <s v="NO"/>
    <n v="0"/>
    <n v="278.32"/>
    <n v="6"/>
  </r>
  <r>
    <n v="7241"/>
    <s v="CA-2017-136651"/>
    <x v="756"/>
    <d v="2017-04-25T00:00:00"/>
    <x v="0"/>
    <x v="282"/>
    <x v="282"/>
    <x v="0"/>
    <x v="0"/>
    <x v="45"/>
    <x v="1"/>
    <n v="91104"/>
    <x v="1"/>
    <s v="FUR-FU-10002445"/>
    <x v="0"/>
    <x v="5"/>
    <s v="DAX Two-Tone Rosewood/Black Document Frame, Desktop, 5 x 7"/>
    <n v="66.36"/>
    <n v="7"/>
    <n v="0"/>
    <n v="26.544000000000004"/>
    <s v="Yes"/>
    <n v="0"/>
    <n v="464.52"/>
    <n v="2"/>
  </r>
  <r>
    <n v="7242"/>
    <s v="CA-2017-136651"/>
    <x v="756"/>
    <d v="2017-04-25T00:00:00"/>
    <x v="0"/>
    <x v="282"/>
    <x v="282"/>
    <x v="0"/>
    <x v="0"/>
    <x v="45"/>
    <x v="1"/>
    <n v="91104"/>
    <x v="1"/>
    <s v="OFF-BI-10003638"/>
    <x v="1"/>
    <x v="8"/>
    <s v="GBC Durable Plastic Covers"/>
    <n v="92.88000000000001"/>
    <n v="6"/>
    <n v="0.2"/>
    <n v="30.185999999999996"/>
    <s v="Yes"/>
    <n v="111.45600000000002"/>
    <n v="445.82400000000007"/>
    <n v="2"/>
  </r>
  <r>
    <n v="7243"/>
    <s v="CA-2017-136651"/>
    <x v="756"/>
    <d v="2017-04-25T00:00:00"/>
    <x v="0"/>
    <x v="282"/>
    <x v="282"/>
    <x v="0"/>
    <x v="0"/>
    <x v="45"/>
    <x v="1"/>
    <n v="91104"/>
    <x v="1"/>
    <s v="FUR-FU-10004864"/>
    <x v="0"/>
    <x v="5"/>
    <s v="Eldon 500 Class Desk Accessories"/>
    <n v="24.14"/>
    <n v="2"/>
    <n v="0"/>
    <n v="7.9662000000000006"/>
    <s v="Yes"/>
    <n v="0"/>
    <n v="48.28"/>
    <n v="2"/>
  </r>
  <r>
    <n v="7244"/>
    <s v="CA-2017-118892"/>
    <x v="629"/>
    <d v="2017-08-22T00:00:00"/>
    <x v="0"/>
    <x v="599"/>
    <x v="599"/>
    <x v="0"/>
    <x v="0"/>
    <x v="10"/>
    <x v="9"/>
    <n v="19134"/>
    <x v="3"/>
    <s v="FUR-CH-10002024"/>
    <x v="0"/>
    <x v="1"/>
    <s v="HON 5400 Series Task Chairs for Big and Tall"/>
    <n v="4416.174"/>
    <n v="9"/>
    <n v="0.3"/>
    <n v="-630.88200000000006"/>
    <s v="NO"/>
    <n v="11923.6698"/>
    <n v="27821.896199999999"/>
    <n v="5"/>
  </r>
  <r>
    <n v="7245"/>
    <s v="US-2017-151127"/>
    <x v="1053"/>
    <d v="2017-05-25T00:00:00"/>
    <x v="2"/>
    <x v="210"/>
    <x v="210"/>
    <x v="0"/>
    <x v="0"/>
    <x v="1"/>
    <x v="1"/>
    <n v="90049"/>
    <x v="1"/>
    <s v="OFF-AR-10002445"/>
    <x v="1"/>
    <x v="6"/>
    <s v="SANFORD Major Accent Highlighters"/>
    <n v="49.56"/>
    <n v="7"/>
    <n v="0"/>
    <n v="18.832800000000002"/>
    <s v="Yes"/>
    <n v="0"/>
    <n v="346.92"/>
    <n v="3"/>
  </r>
  <r>
    <n v="7246"/>
    <s v="CA-2017-145807"/>
    <x v="839"/>
    <d v="2017-02-13T00:00:00"/>
    <x v="1"/>
    <x v="641"/>
    <x v="641"/>
    <x v="0"/>
    <x v="0"/>
    <x v="1"/>
    <x v="1"/>
    <n v="90032"/>
    <x v="1"/>
    <s v="OFF-ST-10001370"/>
    <x v="1"/>
    <x v="4"/>
    <s v="Sensible Storage WireTech Storage Systems"/>
    <n v="354.90000000000003"/>
    <n v="5"/>
    <n v="0"/>
    <n v="17.744999999999962"/>
    <s v="NO"/>
    <n v="0"/>
    <n v="1774.5000000000002"/>
    <n v="4"/>
  </r>
  <r>
    <n v="7247"/>
    <s v="US-2014-127978"/>
    <x v="223"/>
    <d v="2014-03-08T00:00:00"/>
    <x v="1"/>
    <x v="329"/>
    <x v="329"/>
    <x v="1"/>
    <x v="0"/>
    <x v="38"/>
    <x v="24"/>
    <n v="43229"/>
    <x v="3"/>
    <s v="OFF-LA-10000305"/>
    <x v="1"/>
    <x v="2"/>
    <s v="Avery 495"/>
    <n v="15.120000000000001"/>
    <n v="3"/>
    <n v="0.2"/>
    <n v="4.9139999999999988"/>
    <s v="NO"/>
    <n v="9.072000000000001"/>
    <n v="36.287999999999997"/>
    <n v="5"/>
  </r>
  <r>
    <n v="7248"/>
    <s v="US-2014-127978"/>
    <x v="223"/>
    <d v="2014-03-08T00:00:00"/>
    <x v="1"/>
    <x v="329"/>
    <x v="329"/>
    <x v="1"/>
    <x v="0"/>
    <x v="38"/>
    <x v="24"/>
    <n v="43229"/>
    <x v="3"/>
    <s v="FUR-BO-10001972"/>
    <x v="0"/>
    <x v="0"/>
    <s v="O'Sullivan 4-Shelf Bookcase in Odessa Pine"/>
    <n v="302.45"/>
    <n v="5"/>
    <n v="0.5"/>
    <n v="-199.61700000000002"/>
    <s v="NO"/>
    <n v="756.125"/>
    <n v="756.125"/>
    <n v="5"/>
  </r>
  <r>
    <n v="7249"/>
    <s v="US-2014-127978"/>
    <x v="223"/>
    <d v="2014-03-08T00:00:00"/>
    <x v="1"/>
    <x v="329"/>
    <x v="329"/>
    <x v="1"/>
    <x v="0"/>
    <x v="38"/>
    <x v="24"/>
    <n v="43229"/>
    <x v="3"/>
    <s v="OFF-ST-10002486"/>
    <x v="1"/>
    <x v="4"/>
    <s v="Eldon Shelf Savers Cubes and Bins"/>
    <n v="44.672000000000004"/>
    <n v="8"/>
    <n v="0.2"/>
    <n v="-10.051200000000003"/>
    <s v="NO"/>
    <n v="71.475200000000015"/>
    <n v="285.9008"/>
    <n v="5"/>
  </r>
  <r>
    <n v="7250"/>
    <s v="CA-2015-158491"/>
    <x v="593"/>
    <d v="2015-06-09T00:00:00"/>
    <x v="0"/>
    <x v="669"/>
    <x v="669"/>
    <x v="0"/>
    <x v="0"/>
    <x v="1"/>
    <x v="1"/>
    <n v="90008"/>
    <x v="1"/>
    <s v="TEC-AC-10001874"/>
    <x v="2"/>
    <x v="11"/>
    <s v="Logitech Wireless Anywhere Mouse MX for PC and Mac"/>
    <n v="119.98"/>
    <n v="2"/>
    <n v="0"/>
    <n v="35.994"/>
    <s v="NO"/>
    <n v="0"/>
    <n v="239.96"/>
    <n v="5"/>
  </r>
  <r>
    <n v="7251"/>
    <s v="CA-2015-158491"/>
    <x v="593"/>
    <d v="2015-06-09T00:00:00"/>
    <x v="0"/>
    <x v="669"/>
    <x v="669"/>
    <x v="0"/>
    <x v="0"/>
    <x v="1"/>
    <x v="1"/>
    <n v="90008"/>
    <x v="1"/>
    <s v="TEC-AC-10003870"/>
    <x v="2"/>
    <x v="11"/>
    <s v="Logitech Z-906 Speaker sys - home theater - 5.1-CH"/>
    <n v="989.97"/>
    <n v="3"/>
    <n v="0"/>
    <n v="395.98800000000006"/>
    <s v="NO"/>
    <n v="0"/>
    <n v="2969.91"/>
    <n v="5"/>
  </r>
  <r>
    <n v="7252"/>
    <s v="CA-2016-116764"/>
    <x v="278"/>
    <d v="2016-09-02T00:00:00"/>
    <x v="1"/>
    <x v="605"/>
    <x v="605"/>
    <x v="1"/>
    <x v="0"/>
    <x v="389"/>
    <x v="2"/>
    <n v="33021"/>
    <x v="0"/>
    <s v="OFF-LA-10002473"/>
    <x v="1"/>
    <x v="2"/>
    <s v="Avery 484"/>
    <n v="9.2159999999999993"/>
    <n v="4"/>
    <n v="0.2"/>
    <n v="3.3408000000000002"/>
    <s v="NO"/>
    <n v="7.3727999999999998"/>
    <n v="29.491199999999999"/>
    <n v="6"/>
  </r>
  <r>
    <n v="7253"/>
    <s v="CA-2016-152457"/>
    <x v="126"/>
    <d v="2016-09-18T00:00:00"/>
    <x v="1"/>
    <x v="281"/>
    <x v="281"/>
    <x v="1"/>
    <x v="0"/>
    <x v="43"/>
    <x v="12"/>
    <n v="48066"/>
    <x v="2"/>
    <s v="OFF-PA-10003790"/>
    <x v="1"/>
    <x v="10"/>
    <s v="Xerox 1991"/>
    <n v="68.52"/>
    <n v="3"/>
    <n v="0"/>
    <n v="31.519199999999998"/>
    <s v="NO"/>
    <n v="0"/>
    <n v="205.56"/>
    <n v="6"/>
  </r>
  <r>
    <n v="7254"/>
    <s v="CA-2016-152730"/>
    <x v="198"/>
    <d v="2016-06-04T00:00:00"/>
    <x v="1"/>
    <x v="670"/>
    <x v="670"/>
    <x v="2"/>
    <x v="0"/>
    <x v="384"/>
    <x v="6"/>
    <n v="54880"/>
    <x v="2"/>
    <s v="OFF-AP-10002684"/>
    <x v="1"/>
    <x v="9"/>
    <s v="Acco 7-Outlet Masterpiece Power Center, Wihtout Fax/Phone Line Protection"/>
    <n v="364.74"/>
    <n v="3"/>
    <n v="0"/>
    <n v="109.42199999999997"/>
    <s v="NO"/>
    <n v="0"/>
    <n v="1094.22"/>
    <n v="5"/>
  </r>
  <r>
    <n v="7255"/>
    <s v="CA-2016-152730"/>
    <x v="198"/>
    <d v="2016-06-04T00:00:00"/>
    <x v="1"/>
    <x v="670"/>
    <x v="670"/>
    <x v="2"/>
    <x v="0"/>
    <x v="384"/>
    <x v="6"/>
    <n v="54880"/>
    <x v="2"/>
    <s v="FUR-FU-10001037"/>
    <x v="0"/>
    <x v="5"/>
    <s v="DAX Charcoal/Nickel-Tone Document Frame, 5 x 7"/>
    <n v="47.400000000000006"/>
    <n v="5"/>
    <n v="0"/>
    <n v="21.33"/>
    <s v="NO"/>
    <n v="0"/>
    <n v="237.00000000000003"/>
    <n v="5"/>
  </r>
  <r>
    <n v="7256"/>
    <s v="CA-2016-152730"/>
    <x v="198"/>
    <d v="2016-06-04T00:00:00"/>
    <x v="1"/>
    <x v="670"/>
    <x v="670"/>
    <x v="2"/>
    <x v="0"/>
    <x v="384"/>
    <x v="6"/>
    <n v="54880"/>
    <x v="2"/>
    <s v="OFF-ST-10000876"/>
    <x v="1"/>
    <x v="4"/>
    <s v="Eldon Simplefile Box Office"/>
    <n v="49.76"/>
    <n v="4"/>
    <n v="0"/>
    <n v="13.9328"/>
    <s v="NO"/>
    <n v="0"/>
    <n v="199.04"/>
    <n v="5"/>
  </r>
  <r>
    <n v="7257"/>
    <s v="CA-2016-152730"/>
    <x v="198"/>
    <d v="2016-06-04T00:00:00"/>
    <x v="1"/>
    <x v="670"/>
    <x v="670"/>
    <x v="2"/>
    <x v="0"/>
    <x v="384"/>
    <x v="6"/>
    <n v="54880"/>
    <x v="2"/>
    <s v="OFF-AR-10003732"/>
    <x v="1"/>
    <x v="6"/>
    <s v="Newell 333"/>
    <n v="5.56"/>
    <n v="2"/>
    <n v="0"/>
    <n v="1.4455999999999998"/>
    <s v="NO"/>
    <n v="0"/>
    <n v="11.12"/>
    <n v="5"/>
  </r>
  <r>
    <n v="7258"/>
    <s v="CA-2016-152730"/>
    <x v="198"/>
    <d v="2016-06-04T00:00:00"/>
    <x v="1"/>
    <x v="670"/>
    <x v="670"/>
    <x v="2"/>
    <x v="0"/>
    <x v="384"/>
    <x v="6"/>
    <n v="54880"/>
    <x v="2"/>
    <s v="OFF-PA-10000994"/>
    <x v="1"/>
    <x v="10"/>
    <s v="Xerox 1915"/>
    <n v="629.09999999999991"/>
    <n v="6"/>
    <n v="0"/>
    <n v="301.96799999999996"/>
    <s v="NO"/>
    <n v="0"/>
    <n v="3774.5999999999995"/>
    <n v="5"/>
  </r>
  <r>
    <n v="7259"/>
    <s v="CA-2016-152730"/>
    <x v="198"/>
    <d v="2016-06-04T00:00:00"/>
    <x v="1"/>
    <x v="670"/>
    <x v="670"/>
    <x v="2"/>
    <x v="0"/>
    <x v="384"/>
    <x v="6"/>
    <n v="54880"/>
    <x v="2"/>
    <s v="OFF-AR-10000940"/>
    <x v="1"/>
    <x v="6"/>
    <s v="Newell 343"/>
    <n v="14.7"/>
    <n v="5"/>
    <n v="0"/>
    <n v="3.9690000000000003"/>
    <s v="NO"/>
    <n v="0"/>
    <n v="73.5"/>
    <n v="5"/>
  </r>
  <r>
    <n v="7260"/>
    <s v="CA-2016-152730"/>
    <x v="198"/>
    <d v="2016-06-04T00:00:00"/>
    <x v="1"/>
    <x v="670"/>
    <x v="670"/>
    <x v="2"/>
    <x v="0"/>
    <x v="384"/>
    <x v="6"/>
    <n v="54880"/>
    <x v="2"/>
    <s v="OFF-PA-10004888"/>
    <x v="1"/>
    <x v="10"/>
    <s v="Xerox 217"/>
    <n v="45.36"/>
    <n v="7"/>
    <n v="0"/>
    <n v="21.772800000000004"/>
    <s v="NO"/>
    <n v="0"/>
    <n v="317.52"/>
    <n v="5"/>
  </r>
  <r>
    <n v="7261"/>
    <s v="CA-2016-152730"/>
    <x v="198"/>
    <d v="2016-06-04T00:00:00"/>
    <x v="1"/>
    <x v="670"/>
    <x v="670"/>
    <x v="2"/>
    <x v="0"/>
    <x v="384"/>
    <x v="6"/>
    <n v="54880"/>
    <x v="2"/>
    <s v="TEC-PH-10000441"/>
    <x v="2"/>
    <x v="7"/>
    <s v="VTech DS6151"/>
    <n v="125.99"/>
    <n v="1"/>
    <n v="0"/>
    <n v="35.277200000000008"/>
    <s v="NO"/>
    <n v="0"/>
    <n v="125.99"/>
    <n v="5"/>
  </r>
  <r>
    <n v="7262"/>
    <s v="CA-2017-137001"/>
    <x v="193"/>
    <d v="2017-06-13T00:00:00"/>
    <x v="0"/>
    <x v="433"/>
    <x v="433"/>
    <x v="1"/>
    <x v="0"/>
    <x v="302"/>
    <x v="1"/>
    <n v="91360"/>
    <x v="1"/>
    <s v="OFF-AR-10001231"/>
    <x v="1"/>
    <x v="6"/>
    <s v="Sanford EarthWrite Recycled Pencils, Medium Soft, #2"/>
    <n v="14.700000000000001"/>
    <n v="7"/>
    <n v="0"/>
    <n v="4.1160000000000005"/>
    <s v="NO"/>
    <n v="0"/>
    <n v="102.9"/>
    <n v="3"/>
  </r>
  <r>
    <n v="7263"/>
    <s v="CA-2017-156363"/>
    <x v="760"/>
    <d v="2017-10-28T00:00:00"/>
    <x v="1"/>
    <x v="504"/>
    <x v="504"/>
    <x v="1"/>
    <x v="0"/>
    <x v="10"/>
    <x v="9"/>
    <n v="19134"/>
    <x v="3"/>
    <s v="TEC-PH-10003988"/>
    <x v="2"/>
    <x v="7"/>
    <s v="LF Elite 3D Dazzle Designer Hard Case Cover, Lf Stylus Pen and Wiper For Apple Iphone 5c Mini Lite"/>
    <n v="32.700000000000003"/>
    <n v="5"/>
    <n v="0.4"/>
    <n v="-6.5399999999999991"/>
    <s v="NO"/>
    <n v="65.400000000000006"/>
    <n v="98.1"/>
    <n v="6"/>
  </r>
  <r>
    <n v="7264"/>
    <s v="CA-2017-156363"/>
    <x v="760"/>
    <d v="2017-10-28T00:00:00"/>
    <x v="1"/>
    <x v="504"/>
    <x v="504"/>
    <x v="1"/>
    <x v="0"/>
    <x v="10"/>
    <x v="9"/>
    <n v="19134"/>
    <x v="3"/>
    <s v="OFF-EN-10003068"/>
    <x v="1"/>
    <x v="12"/>
    <s v="#6 3/4 Gummed Flap White Envelopes"/>
    <n v="31.680000000000003"/>
    <n v="4"/>
    <n v="0.2"/>
    <n v="11.087999999999997"/>
    <s v="NO"/>
    <n v="25.344000000000005"/>
    <n v="101.376"/>
    <n v="6"/>
  </r>
  <r>
    <n v="7265"/>
    <s v="CA-2017-122056"/>
    <x v="487"/>
    <d v="2017-06-17T00:00:00"/>
    <x v="1"/>
    <x v="38"/>
    <x v="38"/>
    <x v="0"/>
    <x v="0"/>
    <x v="24"/>
    <x v="17"/>
    <n v="22153"/>
    <x v="0"/>
    <s v="OFF-AR-10004260"/>
    <x v="1"/>
    <x v="6"/>
    <s v="Boston 1799 Powerhouse Electric Pencil Sharpener"/>
    <n v="181.86"/>
    <n v="7"/>
    <n v="0"/>
    <n v="50.9208"/>
    <s v="NO"/>
    <n v="0"/>
    <n v="1273.02"/>
    <n v="4"/>
  </r>
  <r>
    <n v="7266"/>
    <s v="US-2014-143721"/>
    <x v="533"/>
    <d v="2014-11-26T00:00:00"/>
    <x v="0"/>
    <x v="460"/>
    <x v="460"/>
    <x v="1"/>
    <x v="0"/>
    <x v="12"/>
    <x v="5"/>
    <n v="77095"/>
    <x v="2"/>
    <s v="FUR-CH-10001973"/>
    <x v="0"/>
    <x v="1"/>
    <s v="Office Star Flex Back Scooter Chair with White Frame"/>
    <n v="155.37199999999999"/>
    <n v="2"/>
    <n v="0.3"/>
    <n v="-35.513599999999997"/>
    <s v="NO"/>
    <n v="93.223199999999991"/>
    <n v="217.52079999999998"/>
    <n v="3"/>
  </r>
  <r>
    <n v="7267"/>
    <s v="CA-2017-122987"/>
    <x v="1153"/>
    <d v="2017-08-16T00:00:00"/>
    <x v="3"/>
    <x v="695"/>
    <x v="695"/>
    <x v="0"/>
    <x v="0"/>
    <x v="29"/>
    <x v="18"/>
    <n v="38401"/>
    <x v="0"/>
    <s v="OFF-BI-10002824"/>
    <x v="1"/>
    <x v="8"/>
    <s v="Recycled Easel Ring Binders"/>
    <n v="13.428000000000003"/>
    <n v="3"/>
    <n v="0.7"/>
    <n v="-11.190000000000001"/>
    <s v="NO"/>
    <n v="28.198800000000002"/>
    <n v="12.085200000000004"/>
    <n v="0"/>
  </r>
  <r>
    <n v="7268"/>
    <s v="CA-2017-122987"/>
    <x v="1153"/>
    <d v="2017-08-16T00:00:00"/>
    <x v="3"/>
    <x v="695"/>
    <x v="695"/>
    <x v="0"/>
    <x v="0"/>
    <x v="29"/>
    <x v="18"/>
    <n v="38401"/>
    <x v="0"/>
    <s v="OFF-ST-10004950"/>
    <x v="1"/>
    <x v="4"/>
    <s v="Acco Perma 3000 Stacking Storage Drawers"/>
    <n v="67.13600000000001"/>
    <n v="4"/>
    <n v="0.2"/>
    <n v="-0.83920000000000172"/>
    <s v="NO"/>
    <n v="53.708800000000011"/>
    <n v="214.83520000000004"/>
    <n v="0"/>
  </r>
  <r>
    <n v="7269"/>
    <s v="CA-2016-133368"/>
    <x v="1154"/>
    <d v="2016-01-20T00:00:00"/>
    <x v="1"/>
    <x v="165"/>
    <x v="165"/>
    <x v="0"/>
    <x v="0"/>
    <x v="3"/>
    <x v="3"/>
    <n v="28027"/>
    <x v="0"/>
    <s v="OFF-PA-10004039"/>
    <x v="1"/>
    <x v="10"/>
    <s v="Xerox 1882"/>
    <n v="89.567999999999998"/>
    <n v="2"/>
    <n v="0.2"/>
    <n v="32.468400000000003"/>
    <s v="Yes"/>
    <n v="35.827199999999998"/>
    <n v="143.30879999999999"/>
    <n v="6"/>
  </r>
  <r>
    <n v="7270"/>
    <s v="CA-2016-133368"/>
    <x v="1154"/>
    <d v="2016-01-20T00:00:00"/>
    <x v="1"/>
    <x v="165"/>
    <x v="165"/>
    <x v="0"/>
    <x v="0"/>
    <x v="3"/>
    <x v="3"/>
    <n v="28027"/>
    <x v="0"/>
    <s v="FUR-FU-10003374"/>
    <x v="0"/>
    <x v="5"/>
    <s v="Electrix Fluorescent Magnifier Lamps &amp; Weighted Base"/>
    <n v="315.77600000000007"/>
    <n v="8"/>
    <n v="0.2"/>
    <n v="31.577600000000018"/>
    <s v="Yes"/>
    <n v="505.24160000000012"/>
    <n v="2020.9664000000005"/>
    <n v="6"/>
  </r>
  <r>
    <n v="7271"/>
    <s v="CA-2016-123337"/>
    <x v="1142"/>
    <d v="2016-09-22T00:00:00"/>
    <x v="1"/>
    <x v="470"/>
    <x v="470"/>
    <x v="1"/>
    <x v="0"/>
    <x v="49"/>
    <x v="1"/>
    <n v="95123"/>
    <x v="1"/>
    <s v="FUR-BO-10001918"/>
    <x v="0"/>
    <x v="0"/>
    <s v="Sauder Forest Hills Library with Doors, Woodland Oak Finish"/>
    <n v="273.666"/>
    <n v="2"/>
    <n v="0.15"/>
    <n v="-12.878400000000013"/>
    <s v="NO"/>
    <n v="82.099800000000002"/>
    <n v="465.23219999999998"/>
    <n v="6"/>
  </r>
  <r>
    <n v="7272"/>
    <s v="CA-2016-123337"/>
    <x v="1142"/>
    <d v="2016-09-22T00:00:00"/>
    <x v="1"/>
    <x v="470"/>
    <x v="470"/>
    <x v="1"/>
    <x v="0"/>
    <x v="49"/>
    <x v="1"/>
    <n v="95123"/>
    <x v="1"/>
    <s v="OFF-AP-10002287"/>
    <x v="1"/>
    <x v="9"/>
    <s v="Eureka Sanitaire  Multi-Pro Heavy-Duty Upright, Disposable Bags"/>
    <n v="17.48"/>
    <n v="4"/>
    <n v="0"/>
    <n v="4.5448000000000004"/>
    <s v="NO"/>
    <n v="0"/>
    <n v="69.92"/>
    <n v="6"/>
  </r>
  <r>
    <n v="7273"/>
    <s v="US-2016-150357"/>
    <x v="1155"/>
    <d v="2016-10-14T00:00:00"/>
    <x v="1"/>
    <x v="424"/>
    <x v="424"/>
    <x v="1"/>
    <x v="0"/>
    <x v="247"/>
    <x v="3"/>
    <n v="27405"/>
    <x v="0"/>
    <s v="OFF-SU-10004498"/>
    <x v="1"/>
    <x v="14"/>
    <s v="Martin-Yale Premier Letter Opener"/>
    <n v="20.608000000000004"/>
    <n v="2"/>
    <n v="0.2"/>
    <n v="-4.3792000000000009"/>
    <s v="NO"/>
    <n v="8.2432000000000016"/>
    <n v="32.972800000000007"/>
    <n v="4"/>
  </r>
  <r>
    <n v="7274"/>
    <s v="US-2016-150357"/>
    <x v="1155"/>
    <d v="2016-10-14T00:00:00"/>
    <x v="1"/>
    <x v="424"/>
    <x v="424"/>
    <x v="1"/>
    <x v="0"/>
    <x v="247"/>
    <x v="3"/>
    <n v="27405"/>
    <x v="0"/>
    <s v="OFF-BI-10002557"/>
    <x v="1"/>
    <x v="8"/>
    <s v="Presstex Flexible Ring Binders"/>
    <n v="4.0950000000000006"/>
    <n v="3"/>
    <n v="0.7"/>
    <n v="-2.7300000000000004"/>
    <s v="NO"/>
    <n v="8.5995000000000008"/>
    <n v="3.6855000000000011"/>
    <n v="4"/>
  </r>
  <r>
    <n v="7275"/>
    <s v="CA-2015-144519"/>
    <x v="50"/>
    <d v="2015-11-17T00:00:00"/>
    <x v="1"/>
    <x v="585"/>
    <x v="585"/>
    <x v="2"/>
    <x v="0"/>
    <x v="433"/>
    <x v="37"/>
    <n v="59601"/>
    <x v="1"/>
    <s v="TEC-PH-10004908"/>
    <x v="2"/>
    <x v="7"/>
    <s v="Panasonic KX TS3282W Corded phone"/>
    <n v="339.96000000000004"/>
    <n v="5"/>
    <n v="0.2"/>
    <n v="42.494999999999948"/>
    <s v="NO"/>
    <n v="339.96000000000004"/>
    <n v="1359.8400000000001"/>
    <n v="4"/>
  </r>
  <r>
    <n v="7276"/>
    <s v="CA-2015-144519"/>
    <x v="50"/>
    <d v="2015-11-17T00:00:00"/>
    <x v="1"/>
    <x v="585"/>
    <x v="585"/>
    <x v="2"/>
    <x v="0"/>
    <x v="433"/>
    <x v="37"/>
    <n v="59601"/>
    <x v="1"/>
    <s v="FUR-FU-10000794"/>
    <x v="0"/>
    <x v="5"/>
    <s v="Eldon Stackable Tray, Side-Load, Legal, Smoke"/>
    <n v="63.980000000000004"/>
    <n v="7"/>
    <n v="0"/>
    <n v="21.7532"/>
    <s v="NO"/>
    <n v="0"/>
    <n v="447.86"/>
    <n v="4"/>
  </r>
  <r>
    <n v="7277"/>
    <s v="CA-2014-120670"/>
    <x v="981"/>
    <d v="2014-11-06T00:00:00"/>
    <x v="1"/>
    <x v="451"/>
    <x v="451"/>
    <x v="2"/>
    <x v="0"/>
    <x v="2"/>
    <x v="2"/>
    <n v="33311"/>
    <x v="0"/>
    <s v="TEC-AC-10004171"/>
    <x v="2"/>
    <x v="11"/>
    <s v="Razer Kraken 7.1 Surround Sound Over Ear USB Gaming Headset"/>
    <n v="799.92000000000007"/>
    <n v="10"/>
    <n v="0.2"/>
    <n v="239.976"/>
    <s v="NO"/>
    <n v="1599.8400000000001"/>
    <n v="6399.3600000000006"/>
    <n v="4"/>
  </r>
  <r>
    <n v="7278"/>
    <s v="CA-2016-157217"/>
    <x v="1080"/>
    <d v="2016-07-21T00:00:00"/>
    <x v="2"/>
    <x v="426"/>
    <x v="426"/>
    <x v="2"/>
    <x v="0"/>
    <x v="8"/>
    <x v="1"/>
    <n v="94110"/>
    <x v="1"/>
    <s v="TEC-PH-10002070"/>
    <x v="2"/>
    <x v="7"/>
    <s v="Griffin GC36547 PowerJolt SE Lightning Charger"/>
    <n v="35.984000000000002"/>
    <n v="2"/>
    <n v="0.2"/>
    <n v="4.4979999999999958"/>
    <s v="NO"/>
    <n v="14.393600000000001"/>
    <n v="57.574400000000004"/>
    <n v="2"/>
  </r>
  <r>
    <n v="7279"/>
    <s v="CA-2016-157217"/>
    <x v="1080"/>
    <d v="2016-07-21T00:00:00"/>
    <x v="2"/>
    <x v="426"/>
    <x v="426"/>
    <x v="2"/>
    <x v="0"/>
    <x v="8"/>
    <x v="1"/>
    <n v="94110"/>
    <x v="1"/>
    <s v="TEC-AC-10003095"/>
    <x v="2"/>
    <x v="11"/>
    <s v="Logitech G35 7.1-Channel Surround Sound Headset"/>
    <n v="389.97"/>
    <n v="3"/>
    <n v="0"/>
    <n v="132.58980000000003"/>
    <s v="NO"/>
    <n v="0"/>
    <n v="1169.9100000000001"/>
    <n v="2"/>
  </r>
  <r>
    <n v="7280"/>
    <s v="CA-2016-108224"/>
    <x v="675"/>
    <d v="2016-05-14T00:00:00"/>
    <x v="3"/>
    <x v="260"/>
    <x v="260"/>
    <x v="1"/>
    <x v="0"/>
    <x v="420"/>
    <x v="16"/>
    <n v="85364"/>
    <x v="1"/>
    <s v="TEC-AC-10003832"/>
    <x v="2"/>
    <x v="11"/>
    <s v="Imation 16GB Mini TravelDrive USB 2.0 Flash Drive"/>
    <n v="185.52800000000002"/>
    <n v="7"/>
    <n v="0.2"/>
    <n v="48.701099999999997"/>
    <s v="NO"/>
    <n v="259.73920000000004"/>
    <n v="1038.9568000000002"/>
    <n v="0"/>
  </r>
  <r>
    <n v="7281"/>
    <s v="CA-2015-162782"/>
    <x v="780"/>
    <d v="2015-02-27T00:00:00"/>
    <x v="1"/>
    <x v="617"/>
    <x v="617"/>
    <x v="0"/>
    <x v="0"/>
    <x v="29"/>
    <x v="39"/>
    <n v="21044"/>
    <x v="3"/>
    <s v="OFF-BI-10003527"/>
    <x v="1"/>
    <x v="8"/>
    <s v="Fellowes PB500 Electric Punch Plastic Comb Binding Machine with Manual Bind"/>
    <n v="2541.98"/>
    <n v="2"/>
    <n v="0"/>
    <n v="1270.99"/>
    <s v="NO"/>
    <n v="0"/>
    <n v="5083.96"/>
    <n v="6"/>
  </r>
  <r>
    <n v="7282"/>
    <s v="CA-2017-159282"/>
    <x v="524"/>
    <d v="2017-10-21T00:00:00"/>
    <x v="1"/>
    <x v="689"/>
    <x v="689"/>
    <x v="2"/>
    <x v="0"/>
    <x v="420"/>
    <x v="16"/>
    <n v="85364"/>
    <x v="1"/>
    <s v="TEC-MA-10001148"/>
    <x v="2"/>
    <x v="15"/>
    <s v="Swingline SM12-08 MicroCut Jam Free Shredder"/>
    <n v="599.98500000000013"/>
    <n v="5"/>
    <n v="0.7"/>
    <n v="-479.98799999999994"/>
    <s v="NO"/>
    <n v="2099.9475000000002"/>
    <n v="899.97750000000042"/>
    <n v="5"/>
  </r>
  <r>
    <n v="7283"/>
    <s v="CA-2017-155936"/>
    <x v="738"/>
    <d v="2017-06-29T00:00:00"/>
    <x v="1"/>
    <x v="300"/>
    <x v="300"/>
    <x v="0"/>
    <x v="0"/>
    <x v="22"/>
    <x v="10"/>
    <n v="60653"/>
    <x v="2"/>
    <s v="OFF-BI-10002432"/>
    <x v="1"/>
    <x v="8"/>
    <s v="Wilson Jones Standard D-Ring Binders"/>
    <n v="3.0359999999999996"/>
    <n v="3"/>
    <n v="0.8"/>
    <n v="-5.0094000000000012"/>
    <s v="NO"/>
    <n v="7.2863999999999995"/>
    <n v="1.8215999999999992"/>
    <n v="7"/>
  </r>
  <r>
    <n v="7284"/>
    <s v="CA-2017-169439"/>
    <x v="428"/>
    <d v="2017-09-13T00:00:00"/>
    <x v="1"/>
    <x v="95"/>
    <x v="95"/>
    <x v="0"/>
    <x v="0"/>
    <x v="138"/>
    <x v="24"/>
    <n v="44105"/>
    <x v="3"/>
    <s v="OFF-AR-10001374"/>
    <x v="1"/>
    <x v="6"/>
    <s v="BIC Brite Liner Highlighters, Chisel Tip"/>
    <n v="25.920000000000005"/>
    <n v="5"/>
    <n v="0.2"/>
    <n v="3.8879999999999972"/>
    <s v="NO"/>
    <n v="25.920000000000005"/>
    <n v="103.68000000000002"/>
    <n v="4"/>
  </r>
  <r>
    <n v="7285"/>
    <s v="CA-2017-169439"/>
    <x v="428"/>
    <d v="2017-09-13T00:00:00"/>
    <x v="1"/>
    <x v="95"/>
    <x v="95"/>
    <x v="0"/>
    <x v="0"/>
    <x v="138"/>
    <x v="24"/>
    <n v="44105"/>
    <x v="3"/>
    <s v="FUR-FU-10000723"/>
    <x v="0"/>
    <x v="5"/>
    <s v="Deflect-o EconoMat Studded, No Bevel Mat for Low Pile Carpeting"/>
    <n v="66.112000000000009"/>
    <n v="2"/>
    <n v="0.2"/>
    <n v="-9.0903999999999989"/>
    <s v="NO"/>
    <n v="26.444800000000004"/>
    <n v="105.77920000000002"/>
    <n v="4"/>
  </r>
  <r>
    <n v="7286"/>
    <s v="CA-2017-151183"/>
    <x v="336"/>
    <d v="2017-10-19T00:00:00"/>
    <x v="1"/>
    <x v="318"/>
    <x v="318"/>
    <x v="0"/>
    <x v="0"/>
    <x v="8"/>
    <x v="1"/>
    <n v="94110"/>
    <x v="1"/>
    <s v="TEC-AC-10003614"/>
    <x v="2"/>
    <x v="11"/>
    <s v="Verbatim 25 GB 6x Blu-ray Single Layer Recordable Disc, 10/Pack"/>
    <n v="46.36"/>
    <n v="4"/>
    <n v="0"/>
    <n v="15.298799999999996"/>
    <s v="NO"/>
    <n v="0"/>
    <n v="185.44"/>
    <n v="5"/>
  </r>
  <r>
    <n v="7287"/>
    <s v="CA-2016-149965"/>
    <x v="23"/>
    <d v="2016-06-25T00:00:00"/>
    <x v="1"/>
    <x v="740"/>
    <x v="740"/>
    <x v="1"/>
    <x v="0"/>
    <x v="268"/>
    <x v="26"/>
    <n v="73120"/>
    <x v="2"/>
    <s v="TEC-AC-10004877"/>
    <x v="2"/>
    <x v="11"/>
    <s v="Imation 30456 USB Flash Drive 8GB"/>
    <n v="6.9"/>
    <n v="1"/>
    <n v="0"/>
    <n v="0.5519999999999996"/>
    <s v="NO"/>
    <n v="0"/>
    <n v="6.9"/>
    <n v="5"/>
  </r>
  <r>
    <n v="7288"/>
    <s v="CA-2016-149965"/>
    <x v="23"/>
    <d v="2016-06-25T00:00:00"/>
    <x v="1"/>
    <x v="740"/>
    <x v="740"/>
    <x v="1"/>
    <x v="0"/>
    <x v="268"/>
    <x v="26"/>
    <n v="73120"/>
    <x v="2"/>
    <s v="FUR-FU-10004270"/>
    <x v="0"/>
    <x v="5"/>
    <s v="Executive Impressions 13&quot; Clairmont Wall Clock"/>
    <n v="57.69"/>
    <n v="3"/>
    <n v="0"/>
    <n v="23.652900000000002"/>
    <s v="NO"/>
    <n v="0"/>
    <n v="173.07"/>
    <n v="5"/>
  </r>
  <r>
    <n v="7289"/>
    <s v="CA-2014-158281"/>
    <x v="814"/>
    <d v="2014-09-07T00:00:00"/>
    <x v="1"/>
    <x v="132"/>
    <x v="132"/>
    <x v="1"/>
    <x v="0"/>
    <x v="12"/>
    <x v="5"/>
    <n v="77095"/>
    <x v="2"/>
    <s v="TEC-MA-10002210"/>
    <x v="2"/>
    <x v="15"/>
    <s v="Epson TM-T88V Direct Thermal Printer - Monochrome - Desktop"/>
    <n v="559.71"/>
    <n v="3"/>
    <n v="0.4"/>
    <n v="-121.27049999999997"/>
    <s v="NO"/>
    <n v="671.65200000000004"/>
    <n v="1007.4780000000001"/>
    <n v="5"/>
  </r>
  <r>
    <n v="7290"/>
    <s v="CA-2016-153661"/>
    <x v="806"/>
    <d v="2016-01-31T00:00:00"/>
    <x v="2"/>
    <x v="56"/>
    <x v="56"/>
    <x v="0"/>
    <x v="0"/>
    <x v="8"/>
    <x v="1"/>
    <n v="94122"/>
    <x v="1"/>
    <s v="OFF-ST-10000675"/>
    <x v="1"/>
    <x v="4"/>
    <s v="File Shuttle II and Handi-File, Black"/>
    <n v="305.01"/>
    <n v="9"/>
    <n v="0"/>
    <n v="76.252499999999998"/>
    <s v="NO"/>
    <n v="0"/>
    <n v="2745.09"/>
    <n v="1"/>
  </r>
  <r>
    <n v="7291"/>
    <s v="CA-2016-153661"/>
    <x v="806"/>
    <d v="2016-01-31T00:00:00"/>
    <x v="2"/>
    <x v="56"/>
    <x v="56"/>
    <x v="0"/>
    <x v="0"/>
    <x v="8"/>
    <x v="1"/>
    <n v="94122"/>
    <x v="1"/>
    <s v="OFF-BI-10004781"/>
    <x v="1"/>
    <x v="8"/>
    <s v="GBC Wire Binding Strips"/>
    <n v="50.783999999999999"/>
    <n v="2"/>
    <n v="0.2"/>
    <n v="17.7744"/>
    <s v="NO"/>
    <n v="20.313600000000001"/>
    <n v="81.254400000000004"/>
    <n v="1"/>
  </r>
  <r>
    <n v="7292"/>
    <s v="CA-2016-153661"/>
    <x v="806"/>
    <d v="2016-01-31T00:00:00"/>
    <x v="2"/>
    <x v="56"/>
    <x v="56"/>
    <x v="0"/>
    <x v="0"/>
    <x v="8"/>
    <x v="1"/>
    <n v="94122"/>
    <x v="1"/>
    <s v="OFF-LA-10004689"/>
    <x v="1"/>
    <x v="2"/>
    <s v="Avery 512"/>
    <n v="26.01"/>
    <n v="9"/>
    <n v="0"/>
    <n v="12.2247"/>
    <s v="NO"/>
    <n v="0"/>
    <n v="234.09"/>
    <n v="1"/>
  </r>
  <r>
    <n v="7293"/>
    <s v="CA-2017-109183"/>
    <x v="769"/>
    <d v="2017-12-09T00:00:00"/>
    <x v="1"/>
    <x v="235"/>
    <x v="235"/>
    <x v="0"/>
    <x v="0"/>
    <x v="316"/>
    <x v="18"/>
    <n v="37211"/>
    <x v="0"/>
    <s v="TEC-MA-10001856"/>
    <x v="2"/>
    <x v="15"/>
    <s v="Okidata C610n Printer"/>
    <n v="649"/>
    <n v="2"/>
    <n v="0.5"/>
    <n v="-272.58000000000015"/>
    <s v="NO"/>
    <n v="649"/>
    <n v="649"/>
    <n v="5"/>
  </r>
  <r>
    <n v="7294"/>
    <s v="CA-2016-113656"/>
    <x v="1156"/>
    <d v="2016-01-29T00:00:00"/>
    <x v="1"/>
    <x v="558"/>
    <x v="558"/>
    <x v="0"/>
    <x v="0"/>
    <x v="1"/>
    <x v="1"/>
    <n v="90036"/>
    <x v="1"/>
    <s v="FUR-FU-10000719"/>
    <x v="0"/>
    <x v="5"/>
    <s v="DAX Cubicle Frames, 8-1/2 x 11"/>
    <n v="59.99"/>
    <n v="7"/>
    <n v="0"/>
    <n v="21.596400000000003"/>
    <s v="NO"/>
    <n v="0"/>
    <n v="419.93"/>
    <n v="6"/>
  </r>
  <r>
    <n v="7295"/>
    <s v="CA-2015-148964"/>
    <x v="989"/>
    <d v="2015-05-31T00:00:00"/>
    <x v="1"/>
    <x v="76"/>
    <x v="76"/>
    <x v="0"/>
    <x v="0"/>
    <x v="234"/>
    <x v="4"/>
    <n v="98006"/>
    <x v="1"/>
    <s v="FUR-FU-10003849"/>
    <x v="0"/>
    <x v="5"/>
    <s v="DAX Metal Frame, Desktop, Stepped-Edge"/>
    <n v="20.239999999999998"/>
    <n v="1"/>
    <n v="0"/>
    <n v="7.8935999999999993"/>
    <s v="NO"/>
    <n v="0"/>
    <n v="20.239999999999998"/>
    <n v="5"/>
  </r>
  <r>
    <n v="7296"/>
    <s v="CA-2014-111899"/>
    <x v="417"/>
    <d v="2014-05-05T00:00:00"/>
    <x v="2"/>
    <x v="396"/>
    <x v="396"/>
    <x v="0"/>
    <x v="0"/>
    <x v="12"/>
    <x v="5"/>
    <n v="77036"/>
    <x v="2"/>
    <s v="OFF-AR-10001725"/>
    <x v="1"/>
    <x v="6"/>
    <s v="Boston Home &amp; Office Model 2000 Electric Pencil Sharpeners"/>
    <n v="37.839999999999996"/>
    <n v="2"/>
    <n v="0.2"/>
    <n v="2.8380000000000027"/>
    <s v="NO"/>
    <n v="15.135999999999999"/>
    <n v="60.543999999999997"/>
    <n v="1"/>
  </r>
  <r>
    <n v="7297"/>
    <s v="CA-2014-111899"/>
    <x v="417"/>
    <d v="2014-05-05T00:00:00"/>
    <x v="2"/>
    <x v="396"/>
    <x v="396"/>
    <x v="0"/>
    <x v="0"/>
    <x v="12"/>
    <x v="5"/>
    <n v="77036"/>
    <x v="2"/>
    <s v="OFF-FA-10000840"/>
    <x v="1"/>
    <x v="13"/>
    <s v="OIC Thumb-Tacks"/>
    <n v="5.4719999999999995"/>
    <n v="6"/>
    <n v="0.2"/>
    <n v="1.8467999999999996"/>
    <s v="NO"/>
    <n v="6.5663999999999989"/>
    <n v="26.265599999999996"/>
    <n v="1"/>
  </r>
  <r>
    <n v="7298"/>
    <s v="CA-2015-101126"/>
    <x v="1157"/>
    <d v="2015-02-14T00:00:00"/>
    <x v="0"/>
    <x v="240"/>
    <x v="240"/>
    <x v="1"/>
    <x v="0"/>
    <x v="10"/>
    <x v="9"/>
    <n v="19143"/>
    <x v="3"/>
    <s v="OFF-ST-10000943"/>
    <x v="1"/>
    <x v="4"/>
    <s v="Eldon ProFile File 'N Store Portable File Tub Letter/Legal Size Black"/>
    <n v="77.240000000000009"/>
    <n v="5"/>
    <n v="0.2"/>
    <n v="7.7240000000000002"/>
    <s v="NO"/>
    <n v="77.240000000000009"/>
    <n v="308.96000000000004"/>
    <n v="4"/>
  </r>
  <r>
    <n v="7299"/>
    <s v="CA-2014-163468"/>
    <x v="728"/>
    <d v="2014-11-21T00:00:00"/>
    <x v="2"/>
    <x v="300"/>
    <x v="300"/>
    <x v="0"/>
    <x v="0"/>
    <x v="467"/>
    <x v="10"/>
    <n v="60016"/>
    <x v="2"/>
    <s v="FUR-TA-10002533"/>
    <x v="0"/>
    <x v="3"/>
    <s v="BPI Conference Tables"/>
    <n v="292.10000000000002"/>
    <n v="4"/>
    <n v="0.5"/>
    <n v="-175.26000000000005"/>
    <s v="NO"/>
    <n v="584.20000000000005"/>
    <n v="584.20000000000005"/>
    <n v="3"/>
  </r>
  <r>
    <n v="7300"/>
    <s v="CA-2014-163468"/>
    <x v="728"/>
    <d v="2014-11-21T00:00:00"/>
    <x v="2"/>
    <x v="300"/>
    <x v="300"/>
    <x v="0"/>
    <x v="0"/>
    <x v="467"/>
    <x v="10"/>
    <n v="60016"/>
    <x v="2"/>
    <s v="FUR-FU-10001546"/>
    <x v="0"/>
    <x v="5"/>
    <s v="Dana Swing-Arm Lamps"/>
    <n v="8.5440000000000005"/>
    <n v="2"/>
    <n v="0.6"/>
    <n v="-7.4759999999999991"/>
    <s v="NO"/>
    <n v="10.252800000000001"/>
    <n v="6.8352000000000004"/>
    <n v="3"/>
  </r>
  <r>
    <n v="7301"/>
    <s v="CA-2014-163468"/>
    <x v="728"/>
    <d v="2014-11-21T00:00:00"/>
    <x v="2"/>
    <x v="300"/>
    <x v="300"/>
    <x v="0"/>
    <x v="0"/>
    <x v="467"/>
    <x v="10"/>
    <n v="60016"/>
    <x v="2"/>
    <s v="FUR-BO-10003546"/>
    <x v="0"/>
    <x v="0"/>
    <s v="Hon 4-Shelf Metal Bookcases"/>
    <n v="424.11599999999999"/>
    <n v="6"/>
    <n v="0.3"/>
    <n v="-30.293999999999983"/>
    <s v="NO"/>
    <n v="763.40879999999993"/>
    <n v="1781.2872"/>
    <n v="3"/>
  </r>
  <r>
    <n v="7302"/>
    <s v="CA-2014-163468"/>
    <x v="728"/>
    <d v="2014-11-21T00:00:00"/>
    <x v="2"/>
    <x v="300"/>
    <x v="300"/>
    <x v="0"/>
    <x v="0"/>
    <x v="467"/>
    <x v="10"/>
    <n v="60016"/>
    <x v="2"/>
    <s v="OFF-BI-10004728"/>
    <x v="1"/>
    <x v="8"/>
    <s v="Wilson Jones Turn Tabs Binder Tool for Ring Binders"/>
    <n v="2.8919999999999995"/>
    <n v="3"/>
    <n v="0.8"/>
    <n v="-4.9164000000000012"/>
    <s v="NO"/>
    <n v="6.9407999999999994"/>
    <n v="1.735199999999999"/>
    <n v="3"/>
  </r>
  <r>
    <n v="7303"/>
    <s v="CA-2014-163468"/>
    <x v="728"/>
    <d v="2014-11-21T00:00:00"/>
    <x v="2"/>
    <x v="300"/>
    <x v="300"/>
    <x v="0"/>
    <x v="0"/>
    <x v="467"/>
    <x v="10"/>
    <n v="60016"/>
    <x v="2"/>
    <s v="OFF-ST-10000025"/>
    <x v="1"/>
    <x v="4"/>
    <s v="Fellowes Stor/Drawer Steel Plus Storage Drawers"/>
    <n v="381.72"/>
    <n v="5"/>
    <n v="0.2"/>
    <n v="-66.801000000000045"/>
    <s v="NO"/>
    <n v="381.72"/>
    <n v="1526.88"/>
    <n v="3"/>
  </r>
  <r>
    <n v="7304"/>
    <s v="US-2017-117450"/>
    <x v="507"/>
    <d v="2017-09-08T00:00:00"/>
    <x v="1"/>
    <x v="770"/>
    <x v="770"/>
    <x v="0"/>
    <x v="0"/>
    <x v="199"/>
    <x v="2"/>
    <n v="33437"/>
    <x v="0"/>
    <s v="FUR-CH-10003817"/>
    <x v="0"/>
    <x v="1"/>
    <s v="Global Value Steno Chair, Gray"/>
    <n v="97.184000000000012"/>
    <n v="2"/>
    <n v="0.2"/>
    <n v="6.0740000000000016"/>
    <s v="NO"/>
    <n v="38.87360000000001"/>
    <n v="155.49440000000001"/>
    <n v="4"/>
  </r>
  <r>
    <n v="7305"/>
    <s v="US-2017-117450"/>
    <x v="507"/>
    <d v="2017-09-08T00:00:00"/>
    <x v="1"/>
    <x v="770"/>
    <x v="770"/>
    <x v="0"/>
    <x v="0"/>
    <x v="199"/>
    <x v="2"/>
    <n v="33437"/>
    <x v="0"/>
    <s v="OFF-PA-10000289"/>
    <x v="1"/>
    <x v="10"/>
    <s v="Xerox 213"/>
    <n v="10.368000000000002"/>
    <n v="2"/>
    <n v="0.2"/>
    <n v="3.6288"/>
    <s v="NO"/>
    <n v="4.1472000000000007"/>
    <n v="16.588800000000003"/>
    <n v="4"/>
  </r>
  <r>
    <n v="7306"/>
    <s v="CA-2014-137274"/>
    <x v="1158"/>
    <d v="2014-04-02T00:00:00"/>
    <x v="1"/>
    <x v="207"/>
    <x v="207"/>
    <x v="0"/>
    <x v="0"/>
    <x v="243"/>
    <x v="5"/>
    <n v="75023"/>
    <x v="2"/>
    <s v="FUR-TA-10001889"/>
    <x v="0"/>
    <x v="3"/>
    <s v="Bush Advantage Collection Racetrack Conference Table"/>
    <n v="890.84099999999989"/>
    <n v="3"/>
    <n v="0.3"/>
    <n v="-152.71559999999999"/>
    <s v="NO"/>
    <n v="801.75689999999986"/>
    <n v="1870.7660999999998"/>
    <n v="4"/>
  </r>
  <r>
    <n v="7307"/>
    <s v="CA-2016-144092"/>
    <x v="732"/>
    <d v="2016-11-07T00:00:00"/>
    <x v="0"/>
    <x v="109"/>
    <x v="109"/>
    <x v="0"/>
    <x v="0"/>
    <x v="49"/>
    <x v="1"/>
    <n v="95123"/>
    <x v="1"/>
    <s v="TEC-AC-10002305"/>
    <x v="2"/>
    <x v="11"/>
    <s v="KeyTronic E03601U1 - Keyboard - Beige"/>
    <n v="72"/>
    <n v="4"/>
    <n v="0"/>
    <n v="12.959999999999994"/>
    <s v="NO"/>
    <n v="0"/>
    <n v="288"/>
    <n v="2"/>
  </r>
  <r>
    <n v="7308"/>
    <s v="CA-2016-144092"/>
    <x v="732"/>
    <d v="2016-11-07T00:00:00"/>
    <x v="0"/>
    <x v="109"/>
    <x v="109"/>
    <x v="0"/>
    <x v="0"/>
    <x v="49"/>
    <x v="1"/>
    <n v="95123"/>
    <x v="1"/>
    <s v="FUR-CH-10004875"/>
    <x v="0"/>
    <x v="1"/>
    <s v="Harbour Creations 67200 Series Stacking Chairs"/>
    <n v="113.88800000000002"/>
    <n v="2"/>
    <n v="0.2"/>
    <n v="9.9651999999999994"/>
    <s v="NO"/>
    <n v="45.555200000000013"/>
    <n v="182.22080000000003"/>
    <n v="2"/>
  </r>
  <r>
    <n v="7309"/>
    <s v="CA-2016-144092"/>
    <x v="732"/>
    <d v="2016-11-07T00:00:00"/>
    <x v="0"/>
    <x v="109"/>
    <x v="109"/>
    <x v="0"/>
    <x v="0"/>
    <x v="49"/>
    <x v="1"/>
    <n v="95123"/>
    <x v="1"/>
    <s v="OFF-EN-10001434"/>
    <x v="1"/>
    <x v="12"/>
    <s v="Strathmore #10 Envelopes, Ultimate White"/>
    <n v="158.13"/>
    <n v="3"/>
    <n v="0"/>
    <n v="77.483699999999999"/>
    <s v="NO"/>
    <n v="0"/>
    <n v="474.39"/>
    <n v="2"/>
  </r>
  <r>
    <n v="7310"/>
    <s v="CA-2017-112172"/>
    <x v="193"/>
    <d v="2017-06-14T00:00:00"/>
    <x v="0"/>
    <x v="152"/>
    <x v="152"/>
    <x v="1"/>
    <x v="0"/>
    <x v="20"/>
    <x v="15"/>
    <n v="10024"/>
    <x v="3"/>
    <s v="OFF-FA-10004395"/>
    <x v="1"/>
    <x v="13"/>
    <s v="Plymouth Boxed Rubber Bands by Plymouth"/>
    <n v="14.129999999999999"/>
    <n v="3"/>
    <n v="0"/>
    <n v="0.70650000000000013"/>
    <s v="NO"/>
    <n v="0"/>
    <n v="42.39"/>
    <n v="4"/>
  </r>
  <r>
    <n v="7311"/>
    <s v="CA-2015-121699"/>
    <x v="544"/>
    <d v="2015-08-14T00:00:00"/>
    <x v="1"/>
    <x v="217"/>
    <x v="217"/>
    <x v="0"/>
    <x v="0"/>
    <x v="66"/>
    <x v="12"/>
    <n v="48227"/>
    <x v="2"/>
    <s v="OFF-BI-10004632"/>
    <x v="1"/>
    <x v="8"/>
    <s v="GBC Binding covers"/>
    <n v="64.75"/>
    <n v="5"/>
    <n v="0"/>
    <n v="29.137499999999996"/>
    <s v="NO"/>
    <n v="0"/>
    <n v="323.75"/>
    <n v="4"/>
  </r>
  <r>
    <n v="7312"/>
    <s v="CA-2015-162761"/>
    <x v="330"/>
    <d v="2015-10-13T00:00:00"/>
    <x v="1"/>
    <x v="623"/>
    <x v="623"/>
    <x v="0"/>
    <x v="0"/>
    <x v="100"/>
    <x v="2"/>
    <n v="33178"/>
    <x v="0"/>
    <s v="OFF-BI-10000145"/>
    <x v="1"/>
    <x v="8"/>
    <s v="Zipper Ring Binder Pockets"/>
    <n v="1.8720000000000003"/>
    <n v="2"/>
    <n v="0.7"/>
    <n v="-1.3103999999999996"/>
    <s v="NO"/>
    <n v="2.6208000000000005"/>
    <n v="1.1232000000000002"/>
    <n v="4"/>
  </r>
  <r>
    <n v="7313"/>
    <s v="CA-2015-162761"/>
    <x v="330"/>
    <d v="2015-10-13T00:00:00"/>
    <x v="1"/>
    <x v="623"/>
    <x v="623"/>
    <x v="0"/>
    <x v="0"/>
    <x v="100"/>
    <x v="2"/>
    <n v="33178"/>
    <x v="0"/>
    <s v="OFF-BI-10002498"/>
    <x v="1"/>
    <x v="8"/>
    <s v="Clear Mylar Reinforcing Strips"/>
    <n v="11.214000000000002"/>
    <n v="2"/>
    <n v="0.7"/>
    <n v="-8.5974000000000004"/>
    <s v="NO"/>
    <n v="15.699600000000002"/>
    <n v="6.7284000000000024"/>
    <n v="4"/>
  </r>
  <r>
    <n v="7314"/>
    <s v="CA-2015-162761"/>
    <x v="330"/>
    <d v="2015-10-13T00:00:00"/>
    <x v="1"/>
    <x v="623"/>
    <x v="623"/>
    <x v="0"/>
    <x v="0"/>
    <x v="100"/>
    <x v="2"/>
    <n v="33178"/>
    <x v="0"/>
    <s v="OFF-AR-10001761"/>
    <x v="1"/>
    <x v="6"/>
    <s v="Avery Hi-Liter Smear-Safe Highlighters"/>
    <n v="37.375999999999998"/>
    <n v="8"/>
    <n v="0.2"/>
    <n v="7.4751999999999992"/>
    <s v="NO"/>
    <n v="59.801600000000001"/>
    <n v="239.20639999999997"/>
    <n v="4"/>
  </r>
  <r>
    <n v="7315"/>
    <s v="CA-2016-121377"/>
    <x v="316"/>
    <d v="2016-06-02T00:00:00"/>
    <x v="1"/>
    <x v="184"/>
    <x v="184"/>
    <x v="2"/>
    <x v="0"/>
    <x v="111"/>
    <x v="10"/>
    <n v="60068"/>
    <x v="2"/>
    <s v="TEC-PH-10001817"/>
    <x v="2"/>
    <x v="7"/>
    <s v="Wilson Electronics DB Pro Signal Booster"/>
    <n v="286.40000000000003"/>
    <n v="1"/>
    <n v="0.2"/>
    <n v="25.060000000000016"/>
    <s v="NO"/>
    <n v="57.280000000000008"/>
    <n v="229.12000000000003"/>
    <n v="5"/>
  </r>
  <r>
    <n v="7316"/>
    <s v="CA-2017-115322"/>
    <x v="943"/>
    <d v="2017-05-16T00:00:00"/>
    <x v="0"/>
    <x v="233"/>
    <x v="233"/>
    <x v="0"/>
    <x v="0"/>
    <x v="20"/>
    <x v="15"/>
    <n v="10024"/>
    <x v="3"/>
    <s v="OFF-AR-10004456"/>
    <x v="1"/>
    <x v="6"/>
    <s v="Panasonic KP-4ABK Battery-Operated Pencil Sharpener"/>
    <n v="43.92"/>
    <n v="3"/>
    <n v="0"/>
    <n v="12.736799999999999"/>
    <s v="NO"/>
    <n v="0"/>
    <n v="131.76"/>
    <n v="5"/>
  </r>
  <r>
    <n v="7317"/>
    <s v="CA-2016-132066"/>
    <x v="1159"/>
    <d v="2016-10-20T00:00:00"/>
    <x v="1"/>
    <x v="240"/>
    <x v="240"/>
    <x v="1"/>
    <x v="0"/>
    <x v="20"/>
    <x v="15"/>
    <n v="10011"/>
    <x v="3"/>
    <s v="FUR-TA-10001539"/>
    <x v="0"/>
    <x v="3"/>
    <s v="Chromcraft Rectangular Conference Tables"/>
    <n v="142.18199999999999"/>
    <n v="1"/>
    <n v="0.4"/>
    <n v="-37.915200000000027"/>
    <s v="NO"/>
    <n v="56.872799999999998"/>
    <n v="85.30919999999999"/>
    <n v="4"/>
  </r>
  <r>
    <n v="7318"/>
    <s v="CA-2017-158120"/>
    <x v="701"/>
    <d v="2017-11-21T00:00:00"/>
    <x v="1"/>
    <x v="542"/>
    <x v="542"/>
    <x v="1"/>
    <x v="0"/>
    <x v="492"/>
    <x v="21"/>
    <n v="97123"/>
    <x v="1"/>
    <s v="OFF-PA-10003205"/>
    <x v="1"/>
    <x v="10"/>
    <s v="Wirebound Message Forms, Four 2 3/4 x 5 Forms per Page, Pink Paper"/>
    <n v="19.608000000000001"/>
    <n v="3"/>
    <n v="0.2"/>
    <n v="6.6177000000000001"/>
    <s v="NO"/>
    <n v="11.764800000000001"/>
    <n v="47.059199999999997"/>
    <n v="4"/>
  </r>
  <r>
    <n v="7319"/>
    <s v="CA-2017-158120"/>
    <x v="701"/>
    <d v="2017-11-21T00:00:00"/>
    <x v="1"/>
    <x v="542"/>
    <x v="542"/>
    <x v="1"/>
    <x v="0"/>
    <x v="492"/>
    <x v="21"/>
    <n v="97123"/>
    <x v="1"/>
    <s v="OFF-BI-10002813"/>
    <x v="1"/>
    <x v="8"/>
    <s v="Avery Reinforcements for Hole-Punch Pages"/>
    <n v="4.1580000000000004"/>
    <n v="7"/>
    <n v="0.7"/>
    <n v="-3.4649999999999999"/>
    <s v="NO"/>
    <n v="20.374199999999998"/>
    <n v="8.7318000000000033"/>
    <n v="4"/>
  </r>
  <r>
    <n v="7320"/>
    <s v="CA-2017-100097"/>
    <x v="200"/>
    <d v="2017-11-29T00:00:00"/>
    <x v="0"/>
    <x v="438"/>
    <x v="438"/>
    <x v="0"/>
    <x v="0"/>
    <x v="20"/>
    <x v="15"/>
    <n v="10009"/>
    <x v="3"/>
    <s v="TEC-PH-10002310"/>
    <x v="2"/>
    <x v="7"/>
    <s v="Plantronics Calisto P620-M USB Wireless Speakerphone System"/>
    <n v="979.95"/>
    <n v="5"/>
    <n v="0"/>
    <n v="264.58650000000006"/>
    <s v="NO"/>
    <n v="0"/>
    <n v="4899.75"/>
    <n v="3"/>
  </r>
  <r>
    <n v="7321"/>
    <s v="CA-2017-100097"/>
    <x v="200"/>
    <d v="2017-11-29T00:00:00"/>
    <x v="0"/>
    <x v="438"/>
    <x v="438"/>
    <x v="0"/>
    <x v="0"/>
    <x v="20"/>
    <x v="15"/>
    <n v="10009"/>
    <x v="3"/>
    <s v="FUR-FU-10003623"/>
    <x v="0"/>
    <x v="5"/>
    <s v="DataProducts Ampli Magnifier Task Lamp, Black,"/>
    <n v="135.29999999999998"/>
    <n v="5"/>
    <n v="0"/>
    <n v="37.883999999999993"/>
    <s v="NO"/>
    <n v="0"/>
    <n v="676.49999999999989"/>
    <n v="3"/>
  </r>
  <r>
    <n v="7322"/>
    <s v="CA-2017-167626"/>
    <x v="213"/>
    <d v="2017-09-07T00:00:00"/>
    <x v="1"/>
    <x v="501"/>
    <x v="501"/>
    <x v="1"/>
    <x v="0"/>
    <x v="22"/>
    <x v="10"/>
    <n v="60623"/>
    <x v="2"/>
    <s v="OFF-PA-10003424"/>
    <x v="1"/>
    <x v="10"/>
    <s v="&quot;While you Were Out&quot; Message Book, One Form per Page"/>
    <n v="8.9039999999999999"/>
    <n v="3"/>
    <n v="0.2"/>
    <n v="3.3389999999999995"/>
    <s v="NO"/>
    <n v="5.3424000000000005"/>
    <n v="21.369599999999998"/>
    <n v="4"/>
  </r>
  <r>
    <n v="7323"/>
    <s v="CA-2017-167626"/>
    <x v="213"/>
    <d v="2017-09-07T00:00:00"/>
    <x v="1"/>
    <x v="501"/>
    <x v="501"/>
    <x v="1"/>
    <x v="0"/>
    <x v="22"/>
    <x v="10"/>
    <n v="60623"/>
    <x v="2"/>
    <s v="TEC-AC-10004353"/>
    <x v="2"/>
    <x v="11"/>
    <s v="Hypercom P1300 Pinpad"/>
    <n v="100.80000000000001"/>
    <n v="2"/>
    <n v="0.2"/>
    <n v="21.42"/>
    <s v="NO"/>
    <n v="40.320000000000007"/>
    <n v="161.28000000000003"/>
    <n v="4"/>
  </r>
  <r>
    <n v="7324"/>
    <s v="US-2017-126053"/>
    <x v="256"/>
    <d v="2017-12-08T00:00:00"/>
    <x v="2"/>
    <x v="229"/>
    <x v="229"/>
    <x v="0"/>
    <x v="0"/>
    <x v="20"/>
    <x v="15"/>
    <n v="10024"/>
    <x v="3"/>
    <s v="FUR-FU-10001934"/>
    <x v="0"/>
    <x v="5"/>
    <s v="Magnifier Swing Arm Lamp"/>
    <n v="41.96"/>
    <n v="2"/>
    <n v="0"/>
    <n v="10.909600000000001"/>
    <s v="NO"/>
    <n v="0"/>
    <n v="83.92"/>
    <n v="3"/>
  </r>
  <r>
    <n v="7325"/>
    <s v="US-2017-126053"/>
    <x v="256"/>
    <d v="2017-12-08T00:00:00"/>
    <x v="2"/>
    <x v="229"/>
    <x v="229"/>
    <x v="0"/>
    <x v="0"/>
    <x v="20"/>
    <x v="15"/>
    <n v="10024"/>
    <x v="3"/>
    <s v="OFF-LA-10003766"/>
    <x v="1"/>
    <x v="2"/>
    <s v="Self-Adhesive Removable Labels"/>
    <n v="9.4499999999999993"/>
    <n v="3"/>
    <n v="0"/>
    <n v="4.5359999999999996"/>
    <s v="NO"/>
    <n v="0"/>
    <n v="28.349999999999998"/>
    <n v="3"/>
  </r>
  <r>
    <n v="7326"/>
    <s v="US-2017-128447"/>
    <x v="468"/>
    <d v="2017-11-17T00:00:00"/>
    <x v="1"/>
    <x v="266"/>
    <x v="266"/>
    <x v="0"/>
    <x v="0"/>
    <x v="422"/>
    <x v="4"/>
    <n v="99301"/>
    <x v="1"/>
    <s v="OFF-AP-10004540"/>
    <x v="1"/>
    <x v="9"/>
    <s v="Eureka The Boss Lite 10-Amp Upright Vacuum, Blue"/>
    <n v="400.79999999999995"/>
    <n v="5"/>
    <n v="0"/>
    <n v="112.224"/>
    <s v="NO"/>
    <n v="0"/>
    <n v="2003.9999999999998"/>
    <n v="7"/>
  </r>
  <r>
    <n v="7327"/>
    <s v="US-2017-128447"/>
    <x v="468"/>
    <d v="2017-11-17T00:00:00"/>
    <x v="1"/>
    <x v="266"/>
    <x v="266"/>
    <x v="0"/>
    <x v="0"/>
    <x v="422"/>
    <x v="4"/>
    <n v="99301"/>
    <x v="1"/>
    <s v="OFF-BI-10001543"/>
    <x v="1"/>
    <x v="8"/>
    <s v="GBC VeloBinder Manual Binding System"/>
    <n v="28.792000000000002"/>
    <n v="1"/>
    <n v="0.2"/>
    <n v="10.077200000000001"/>
    <s v="NO"/>
    <n v="5.7584000000000009"/>
    <n v="23.0336"/>
    <n v="7"/>
  </r>
  <r>
    <n v="7328"/>
    <s v="US-2014-131275"/>
    <x v="772"/>
    <d v="2014-03-24T00:00:00"/>
    <x v="1"/>
    <x v="337"/>
    <x v="337"/>
    <x v="2"/>
    <x v="0"/>
    <x v="493"/>
    <x v="1"/>
    <n v="91505"/>
    <x v="1"/>
    <s v="FUR-FU-10004597"/>
    <x v="0"/>
    <x v="5"/>
    <s v="Eldon Cleatmat Chair Mats for Medium Pile Carpets"/>
    <n v="111"/>
    <n v="2"/>
    <n v="0"/>
    <n v="14.430000000000007"/>
    <s v="NO"/>
    <n v="0"/>
    <n v="222"/>
    <n v="6"/>
  </r>
  <r>
    <n v="7329"/>
    <s v="US-2014-131275"/>
    <x v="772"/>
    <d v="2014-03-24T00:00:00"/>
    <x v="1"/>
    <x v="337"/>
    <x v="337"/>
    <x v="2"/>
    <x v="0"/>
    <x v="493"/>
    <x v="1"/>
    <n v="91505"/>
    <x v="1"/>
    <s v="TEC-MA-10001148"/>
    <x v="2"/>
    <x v="15"/>
    <s v="Swingline SM12-08 MicroCut Jam Free Shredder"/>
    <n v="1279.9680000000001"/>
    <n v="4"/>
    <n v="0.2"/>
    <n v="415.98959999999994"/>
    <s v="NO"/>
    <n v="1023.9744000000001"/>
    <n v="4095.8976000000002"/>
    <n v="6"/>
  </r>
  <r>
    <n v="7330"/>
    <s v="US-2014-131275"/>
    <x v="772"/>
    <d v="2014-03-24T00:00:00"/>
    <x v="1"/>
    <x v="337"/>
    <x v="337"/>
    <x v="2"/>
    <x v="0"/>
    <x v="493"/>
    <x v="1"/>
    <n v="91505"/>
    <x v="1"/>
    <s v="OFF-ST-10000078"/>
    <x v="1"/>
    <x v="4"/>
    <s v="Tennsco 6- and 18-Compartment Lockers"/>
    <n v="1856.19"/>
    <n v="7"/>
    <n v="0"/>
    <n v="334.11419999999987"/>
    <s v="NO"/>
    <n v="0"/>
    <n v="12993.33"/>
    <n v="6"/>
  </r>
  <r>
    <n v="7331"/>
    <s v="CA-2016-149349"/>
    <x v="396"/>
    <d v="2016-11-13T00:00:00"/>
    <x v="2"/>
    <x v="70"/>
    <x v="70"/>
    <x v="1"/>
    <x v="0"/>
    <x v="22"/>
    <x v="10"/>
    <n v="60623"/>
    <x v="2"/>
    <s v="FUR-FU-10001037"/>
    <x v="0"/>
    <x v="5"/>
    <s v="DAX Charcoal/Nickel-Tone Document Frame, 5 x 7"/>
    <n v="22.752000000000002"/>
    <n v="6"/>
    <n v="0.6"/>
    <n v="-8.532"/>
    <s v="NO"/>
    <n v="81.907200000000003"/>
    <n v="54.604799999999997"/>
    <n v="1"/>
  </r>
  <r>
    <n v="7332"/>
    <s v="CA-2017-115119"/>
    <x v="40"/>
    <d v="2017-10-30T00:00:00"/>
    <x v="1"/>
    <x v="464"/>
    <x v="464"/>
    <x v="1"/>
    <x v="0"/>
    <x v="152"/>
    <x v="9"/>
    <n v="17602"/>
    <x v="3"/>
    <s v="TEC-PH-10001433"/>
    <x v="2"/>
    <x v="7"/>
    <s v="Cisco Small Business SPA 502G VoIP phone"/>
    <n v="61.541999999999994"/>
    <n v="1"/>
    <n v="0.4"/>
    <n v="-13.334099999999999"/>
    <s v="NO"/>
    <n v="24.616799999999998"/>
    <n v="36.925199999999997"/>
    <n v="4"/>
  </r>
  <r>
    <n v="7333"/>
    <s v="CA-2017-115119"/>
    <x v="40"/>
    <d v="2017-10-30T00:00:00"/>
    <x v="1"/>
    <x v="464"/>
    <x v="464"/>
    <x v="1"/>
    <x v="0"/>
    <x v="152"/>
    <x v="9"/>
    <n v="17602"/>
    <x v="3"/>
    <s v="OFF-BI-10003007"/>
    <x v="1"/>
    <x v="8"/>
    <s v="Premium Transparent Presentation Covers, No Pattern/Clear, 8 1/2&quot; x 11&quot;"/>
    <n v="81.438000000000017"/>
    <n v="7"/>
    <n v="0.7"/>
    <n v="-65.150399999999991"/>
    <s v="NO"/>
    <n v="399.04620000000006"/>
    <n v="171.01980000000009"/>
    <n v="4"/>
  </r>
  <r>
    <n v="7334"/>
    <s v="CA-2015-125563"/>
    <x v="347"/>
    <d v="2015-04-17T00:00:00"/>
    <x v="1"/>
    <x v="701"/>
    <x v="701"/>
    <x v="0"/>
    <x v="0"/>
    <x v="67"/>
    <x v="2"/>
    <n v="33614"/>
    <x v="0"/>
    <s v="FUR-FU-10001290"/>
    <x v="0"/>
    <x v="5"/>
    <s v="Executive Impressions Supervisor Wall Clock"/>
    <n v="67.36"/>
    <n v="2"/>
    <n v="0.2"/>
    <n v="10.103999999999996"/>
    <s v="NO"/>
    <n v="26.944000000000003"/>
    <n v="107.776"/>
    <n v="6"/>
  </r>
  <r>
    <n v="7335"/>
    <s v="CA-2015-125563"/>
    <x v="347"/>
    <d v="2015-04-17T00:00:00"/>
    <x v="1"/>
    <x v="701"/>
    <x v="701"/>
    <x v="0"/>
    <x v="0"/>
    <x v="67"/>
    <x v="2"/>
    <n v="33614"/>
    <x v="0"/>
    <s v="FUR-FU-10000087"/>
    <x v="0"/>
    <x v="5"/>
    <s v="Executive Impressions 14&quot; Two-Color Numerals Wall Clock"/>
    <n v="54.527999999999992"/>
    <n v="3"/>
    <n v="0.2"/>
    <n v="14.313600000000005"/>
    <s v="NO"/>
    <n v="32.716799999999999"/>
    <n v="130.86719999999997"/>
    <n v="6"/>
  </r>
  <r>
    <n v="7336"/>
    <s v="CA-2015-113152"/>
    <x v="707"/>
    <d v="2015-12-30T00:00:00"/>
    <x v="1"/>
    <x v="600"/>
    <x v="600"/>
    <x v="0"/>
    <x v="0"/>
    <x v="20"/>
    <x v="15"/>
    <n v="10024"/>
    <x v="3"/>
    <s v="TEC-AC-10002049"/>
    <x v="2"/>
    <x v="11"/>
    <s v="Plantronics Savi W720 Multi-Device Wireless Headset System"/>
    <n v="843.9"/>
    <n v="2"/>
    <n v="0"/>
    <n v="371.31600000000003"/>
    <s v="NO"/>
    <n v="0"/>
    <n v="1687.8"/>
    <n v="5"/>
  </r>
  <r>
    <n v="7337"/>
    <s v="CA-2015-113152"/>
    <x v="707"/>
    <d v="2015-12-30T00:00:00"/>
    <x v="1"/>
    <x v="600"/>
    <x v="600"/>
    <x v="0"/>
    <x v="0"/>
    <x v="20"/>
    <x v="15"/>
    <n v="10024"/>
    <x v="3"/>
    <s v="FUR-BO-10002613"/>
    <x v="0"/>
    <x v="0"/>
    <s v="Atlantic Metals Mobile 4-Shelf Bookcases, Custom Colors"/>
    <n v="449.56800000000004"/>
    <n v="2"/>
    <n v="0.2"/>
    <n v="56.195999999999955"/>
    <s v="NO"/>
    <n v="179.82720000000003"/>
    <n v="719.30880000000002"/>
    <n v="5"/>
  </r>
  <r>
    <n v="7338"/>
    <s v="CA-2017-165155"/>
    <x v="296"/>
    <d v="2017-09-23T00:00:00"/>
    <x v="2"/>
    <x v="606"/>
    <x v="606"/>
    <x v="1"/>
    <x v="0"/>
    <x v="1"/>
    <x v="1"/>
    <n v="90045"/>
    <x v="1"/>
    <s v="OFF-ST-10004950"/>
    <x v="1"/>
    <x v="4"/>
    <s v="Tenex Personal Filing Tote With Secure Closure Lid, Black/Frost"/>
    <n v="15.51"/>
    <n v="1"/>
    <n v="0"/>
    <n v="3.8774999999999995"/>
    <s v="NO"/>
    <n v="0"/>
    <n v="15.51"/>
    <n v="2"/>
  </r>
  <r>
    <n v="7339"/>
    <s v="CA-2014-163412"/>
    <x v="414"/>
    <d v="2014-12-23T00:00:00"/>
    <x v="0"/>
    <x v="416"/>
    <x v="416"/>
    <x v="1"/>
    <x v="0"/>
    <x v="20"/>
    <x v="15"/>
    <n v="10035"/>
    <x v="3"/>
    <s v="FUR-CH-10004875"/>
    <x v="0"/>
    <x v="1"/>
    <s v="Harbour Creations 67200 Series Stacking Chairs"/>
    <n v="192.18600000000004"/>
    <n v="3"/>
    <n v="0.1"/>
    <n v="36.3018"/>
    <s v="NO"/>
    <n v="57.655800000000013"/>
    <n v="518.90220000000011"/>
    <n v="3"/>
  </r>
  <r>
    <n v="7340"/>
    <s v="CA-2015-159590"/>
    <x v="1074"/>
    <d v="2015-07-21T00:00:00"/>
    <x v="2"/>
    <x v="346"/>
    <x v="346"/>
    <x v="1"/>
    <x v="0"/>
    <x v="20"/>
    <x v="15"/>
    <n v="10009"/>
    <x v="3"/>
    <s v="OFF-AR-10003190"/>
    <x v="1"/>
    <x v="6"/>
    <s v="Newell 32"/>
    <n v="5.76"/>
    <n v="2"/>
    <n v="0"/>
    <n v="1.6128"/>
    <s v="NO"/>
    <n v="0"/>
    <n v="11.52"/>
    <n v="3"/>
  </r>
  <r>
    <n v="7341"/>
    <s v="CA-2014-116190"/>
    <x v="711"/>
    <d v="2014-08-01T00:00:00"/>
    <x v="1"/>
    <x v="495"/>
    <x v="495"/>
    <x v="0"/>
    <x v="0"/>
    <x v="118"/>
    <x v="32"/>
    <n v="30318"/>
    <x v="0"/>
    <s v="FUR-CH-10000553"/>
    <x v="0"/>
    <x v="1"/>
    <s v="Metal Folding Chairs, Beige, 4/Carton"/>
    <n v="67.88"/>
    <n v="2"/>
    <n v="0"/>
    <n v="18.327599999999997"/>
    <s v="NO"/>
    <n v="0"/>
    <n v="135.76"/>
    <n v="6"/>
  </r>
  <r>
    <n v="7342"/>
    <s v="CA-2014-116190"/>
    <x v="711"/>
    <d v="2014-08-01T00:00:00"/>
    <x v="1"/>
    <x v="495"/>
    <x v="495"/>
    <x v="0"/>
    <x v="0"/>
    <x v="118"/>
    <x v="32"/>
    <n v="30318"/>
    <x v="0"/>
    <s v="OFF-LA-10002762"/>
    <x v="1"/>
    <x v="2"/>
    <s v="Avery 485"/>
    <n v="162.88999999999999"/>
    <n v="13"/>
    <n v="0"/>
    <n v="76.558299999999988"/>
    <s v="NO"/>
    <n v="0"/>
    <n v="2117.5699999999997"/>
    <n v="6"/>
  </r>
  <r>
    <n v="7343"/>
    <s v="CA-2014-116190"/>
    <x v="711"/>
    <d v="2014-08-01T00:00:00"/>
    <x v="1"/>
    <x v="495"/>
    <x v="495"/>
    <x v="0"/>
    <x v="0"/>
    <x v="118"/>
    <x v="32"/>
    <n v="30318"/>
    <x v="0"/>
    <s v="FUR-FU-10000719"/>
    <x v="0"/>
    <x v="5"/>
    <s v="DAX Cubicle Frames, 8-1/2 x 11"/>
    <n v="25.71"/>
    <n v="3"/>
    <n v="0"/>
    <n v="9.2556000000000012"/>
    <s v="NO"/>
    <n v="0"/>
    <n v="77.13"/>
    <n v="6"/>
  </r>
  <r>
    <n v="7344"/>
    <s v="CA-2014-168473"/>
    <x v="58"/>
    <d v="2015-01-01T00:00:00"/>
    <x v="1"/>
    <x v="14"/>
    <x v="14"/>
    <x v="0"/>
    <x v="0"/>
    <x v="20"/>
    <x v="15"/>
    <n v="10009"/>
    <x v="3"/>
    <s v="OFF-ST-10000563"/>
    <x v="1"/>
    <x v="4"/>
    <s v="Fellowes Bankers Box Stor/Drawer Steel Plus"/>
    <n v="191.88"/>
    <n v="6"/>
    <n v="0"/>
    <n v="19.188000000000002"/>
    <s v="NO"/>
    <n v="0"/>
    <n v="1151.28"/>
    <n v="6"/>
  </r>
  <r>
    <n v="7345"/>
    <s v="CA-2017-168389"/>
    <x v="157"/>
    <d v="2017-12-17T00:00:00"/>
    <x v="1"/>
    <x v="1"/>
    <x v="1"/>
    <x v="1"/>
    <x v="0"/>
    <x v="108"/>
    <x v="2"/>
    <n v="32216"/>
    <x v="0"/>
    <s v="FUR-TA-10004289"/>
    <x v="0"/>
    <x v="3"/>
    <s v="BoxOffice By Design Rectangular and Half-Moon Meeting Room Tables"/>
    <n v="721.87500000000011"/>
    <n v="6"/>
    <n v="0.45"/>
    <n v="-420"/>
    <s v="NO"/>
    <n v="1949.0625000000005"/>
    <n v="2382.1875000000005"/>
    <n v="6"/>
  </r>
  <r>
    <n v="7346"/>
    <s v="CA-2017-168389"/>
    <x v="157"/>
    <d v="2017-12-17T00:00:00"/>
    <x v="1"/>
    <x v="1"/>
    <x v="1"/>
    <x v="1"/>
    <x v="0"/>
    <x v="108"/>
    <x v="2"/>
    <n v="32216"/>
    <x v="0"/>
    <s v="TEC-PH-10003555"/>
    <x v="2"/>
    <x v="7"/>
    <s v="Motorola HK250 Universal Bluetooth Headset"/>
    <n v="73.567999999999998"/>
    <n v="4"/>
    <n v="0.2"/>
    <n v="-16.552799999999994"/>
    <s v="NO"/>
    <n v="58.854399999999998"/>
    <n v="235.41759999999999"/>
    <n v="6"/>
  </r>
  <r>
    <n v="7347"/>
    <s v="CA-2017-168389"/>
    <x v="157"/>
    <d v="2017-12-17T00:00:00"/>
    <x v="1"/>
    <x v="1"/>
    <x v="1"/>
    <x v="1"/>
    <x v="0"/>
    <x v="108"/>
    <x v="2"/>
    <n v="32216"/>
    <x v="0"/>
    <s v="OFF-AR-10001958"/>
    <x v="1"/>
    <x v="6"/>
    <s v="Stanley Bostitch Contemporary Electric Pencil Sharpeners"/>
    <n v="13.584000000000001"/>
    <n v="1"/>
    <n v="0.2"/>
    <n v="1.3584000000000001"/>
    <s v="NO"/>
    <n v="2.7168000000000005"/>
    <n v="10.8672"/>
    <n v="6"/>
  </r>
  <r>
    <n v="7348"/>
    <s v="CA-2017-168389"/>
    <x v="157"/>
    <d v="2017-12-17T00:00:00"/>
    <x v="1"/>
    <x v="1"/>
    <x v="1"/>
    <x v="1"/>
    <x v="0"/>
    <x v="108"/>
    <x v="2"/>
    <n v="32216"/>
    <x v="0"/>
    <s v="FUR-CH-10000225"/>
    <x v="0"/>
    <x v="1"/>
    <s v="Global Geo Office Task Chair, Gray"/>
    <n v="64.784000000000006"/>
    <n v="1"/>
    <n v="0.2"/>
    <n v="-12.147000000000009"/>
    <s v="NO"/>
    <n v="12.956800000000001"/>
    <n v="51.827200000000005"/>
    <n v="6"/>
  </r>
  <r>
    <n v="7349"/>
    <s v="CA-2014-130421"/>
    <x v="223"/>
    <d v="2014-03-07T00:00:00"/>
    <x v="1"/>
    <x v="710"/>
    <x v="710"/>
    <x v="0"/>
    <x v="0"/>
    <x v="12"/>
    <x v="5"/>
    <n v="77095"/>
    <x v="2"/>
    <s v="OFF-AP-10002534"/>
    <x v="1"/>
    <x v="9"/>
    <s v="3.6 Cubic Foot Counter Height Office Refrigerator"/>
    <n v="176.77199999999996"/>
    <n v="3"/>
    <n v="0.8"/>
    <n v="-459.60720000000003"/>
    <s v="NO"/>
    <n v="424.25279999999998"/>
    <n v="106.06319999999994"/>
    <n v="4"/>
  </r>
  <r>
    <n v="7350"/>
    <s v="CA-2017-142125"/>
    <x v="208"/>
    <d v="2017-10-27T00:00:00"/>
    <x v="1"/>
    <x v="80"/>
    <x v="80"/>
    <x v="1"/>
    <x v="0"/>
    <x v="158"/>
    <x v="6"/>
    <n v="53209"/>
    <x v="2"/>
    <s v="OFF-BI-10000301"/>
    <x v="1"/>
    <x v="8"/>
    <s v="GBC Instant Report Kit"/>
    <n v="38.82"/>
    <n v="6"/>
    <n v="0"/>
    <n v="19.41"/>
    <s v="NO"/>
    <n v="0"/>
    <n v="232.92000000000002"/>
    <n v="6"/>
  </r>
  <r>
    <n v="7351"/>
    <s v="CA-2017-142125"/>
    <x v="208"/>
    <d v="2017-10-27T00:00:00"/>
    <x v="1"/>
    <x v="80"/>
    <x v="80"/>
    <x v="1"/>
    <x v="0"/>
    <x v="158"/>
    <x v="6"/>
    <n v="53209"/>
    <x v="2"/>
    <s v="OFF-BI-10003460"/>
    <x v="1"/>
    <x v="8"/>
    <s v="Acco 3-Hole Punch"/>
    <n v="21.9"/>
    <n v="5"/>
    <n v="0"/>
    <n v="10.511999999999999"/>
    <s v="NO"/>
    <n v="0"/>
    <n v="109.5"/>
    <n v="6"/>
  </r>
  <r>
    <n v="7352"/>
    <s v="CA-2017-141138"/>
    <x v="468"/>
    <d v="2017-11-16T00:00:00"/>
    <x v="1"/>
    <x v="485"/>
    <x v="485"/>
    <x v="0"/>
    <x v="0"/>
    <x v="494"/>
    <x v="1"/>
    <n v="95351"/>
    <x v="1"/>
    <s v="TEC-AC-10001772"/>
    <x v="2"/>
    <x v="11"/>
    <s v="Memorex Mini Travel Drive 16 GB USB 2.0 Flash Drive"/>
    <n v="111.79"/>
    <n v="7"/>
    <n v="0"/>
    <n v="43.598100000000002"/>
    <s v="NO"/>
    <n v="0"/>
    <n v="782.53000000000009"/>
    <n v="6"/>
  </r>
  <r>
    <n v="7353"/>
    <s v="CA-2017-152135"/>
    <x v="633"/>
    <d v="2017-03-18T00:00:00"/>
    <x v="0"/>
    <x v="377"/>
    <x v="377"/>
    <x v="2"/>
    <x v="0"/>
    <x v="80"/>
    <x v="24"/>
    <n v="44107"/>
    <x v="3"/>
    <s v="TEC-PH-10003505"/>
    <x v="2"/>
    <x v="7"/>
    <s v="Geemarc AmpliPOWER60"/>
    <n v="445.44"/>
    <n v="8"/>
    <n v="0.4"/>
    <n v="-81.664000000000044"/>
    <s v="NO"/>
    <n v="1425.4080000000001"/>
    <n v="2138.1120000000001"/>
    <n v="2"/>
  </r>
  <r>
    <n v="7354"/>
    <s v="CA-2016-151974"/>
    <x v="897"/>
    <d v="2016-09-29T00:00:00"/>
    <x v="1"/>
    <x v="372"/>
    <x v="372"/>
    <x v="2"/>
    <x v="0"/>
    <x v="10"/>
    <x v="9"/>
    <n v="19134"/>
    <x v="3"/>
    <s v="OFF-LA-10004484"/>
    <x v="1"/>
    <x v="2"/>
    <s v="Avery 476"/>
    <n v="16.520000000000003"/>
    <n v="5"/>
    <n v="0.2"/>
    <n v="5.368999999999998"/>
    <s v="NO"/>
    <n v="16.520000000000007"/>
    <n v="66.080000000000013"/>
    <n v="7"/>
  </r>
  <r>
    <n v="7355"/>
    <s v="CA-2017-154102"/>
    <x v="695"/>
    <d v="2017-02-13T00:00:00"/>
    <x v="1"/>
    <x v="381"/>
    <x v="381"/>
    <x v="2"/>
    <x v="0"/>
    <x v="8"/>
    <x v="1"/>
    <n v="94109"/>
    <x v="1"/>
    <s v="OFF-PA-10001593"/>
    <x v="1"/>
    <x v="10"/>
    <s v="Xerox 1947"/>
    <n v="29.900000000000002"/>
    <n v="5"/>
    <n v="0"/>
    <n v="13.454999999999998"/>
    <s v="NO"/>
    <n v="0"/>
    <n v="149.5"/>
    <n v="7"/>
  </r>
  <r>
    <n v="7356"/>
    <s v="CA-2015-139780"/>
    <x v="620"/>
    <d v="2016-01-02T00:00:00"/>
    <x v="0"/>
    <x v="706"/>
    <x v="706"/>
    <x v="1"/>
    <x v="0"/>
    <x v="66"/>
    <x v="12"/>
    <n v="48205"/>
    <x v="2"/>
    <s v="OFF-BI-10004139"/>
    <x v="1"/>
    <x v="8"/>
    <s v="Fellowes Presentation Covers for Comb Binding Machines"/>
    <n v="116.4"/>
    <n v="8"/>
    <n v="0"/>
    <n v="52.379999999999995"/>
    <s v="NO"/>
    <n v="0"/>
    <n v="931.2"/>
    <n v="2"/>
  </r>
  <r>
    <n v="7357"/>
    <s v="CA-2016-114748"/>
    <x v="790"/>
    <d v="2016-10-14T00:00:00"/>
    <x v="1"/>
    <x v="595"/>
    <x v="595"/>
    <x v="2"/>
    <x v="0"/>
    <x v="42"/>
    <x v="16"/>
    <n v="85023"/>
    <x v="1"/>
    <s v="OFF-AR-10001315"/>
    <x v="1"/>
    <x v="6"/>
    <s v="Newell 310"/>
    <n v="1.4080000000000001"/>
    <n v="1"/>
    <n v="0.2"/>
    <n v="0.15839999999999993"/>
    <s v="NO"/>
    <n v="0.28160000000000002"/>
    <n v="1.1264000000000001"/>
    <n v="5"/>
  </r>
  <r>
    <n v="7358"/>
    <s v="CA-2016-114748"/>
    <x v="790"/>
    <d v="2016-10-14T00:00:00"/>
    <x v="1"/>
    <x v="595"/>
    <x v="595"/>
    <x v="2"/>
    <x v="0"/>
    <x v="42"/>
    <x v="16"/>
    <n v="85023"/>
    <x v="1"/>
    <s v="FUR-FU-10001488"/>
    <x v="0"/>
    <x v="5"/>
    <s v="Tenex 46&quot; x 60&quot; Computer Anti-Static Chairmat, Rectangular Shaped"/>
    <n v="169.56800000000001"/>
    <n v="2"/>
    <n v="0.2"/>
    <n v="0"/>
    <s v="NO"/>
    <n v="67.827200000000005"/>
    <n v="271.30880000000002"/>
    <n v="5"/>
  </r>
  <r>
    <n v="7359"/>
    <s v="US-2014-115189"/>
    <x v="125"/>
    <d v="2015-01-03T00:00:00"/>
    <x v="0"/>
    <x v="753"/>
    <x v="753"/>
    <x v="1"/>
    <x v="0"/>
    <x v="10"/>
    <x v="9"/>
    <n v="19143"/>
    <x v="3"/>
    <s v="TEC-PH-10002170"/>
    <x v="2"/>
    <x v="7"/>
    <s v="ClearSounds CSC500 Amplified Spirit Phone Corded phone"/>
    <n v="251.96399999999994"/>
    <n v="6"/>
    <n v="0.4"/>
    <n v="-50.392799999999994"/>
    <s v="NO"/>
    <n v="604.71359999999993"/>
    <n v="907.07039999999972"/>
    <n v="4"/>
  </r>
  <r>
    <n v="7360"/>
    <s v="US-2014-115189"/>
    <x v="125"/>
    <d v="2015-01-03T00:00:00"/>
    <x v="0"/>
    <x v="753"/>
    <x v="753"/>
    <x v="1"/>
    <x v="0"/>
    <x v="10"/>
    <x v="9"/>
    <n v="19143"/>
    <x v="3"/>
    <s v="FUR-TA-10004575"/>
    <x v="0"/>
    <x v="3"/>
    <s v="Hon 5100 Series Wood Tables"/>
    <n v="523.76400000000001"/>
    <n v="3"/>
    <n v="0.4"/>
    <n v="-192.04680000000008"/>
    <s v="NO"/>
    <n v="628.51679999999999"/>
    <n v="942.77519999999993"/>
    <n v="4"/>
  </r>
  <r>
    <n v="7361"/>
    <s v="CA-2016-163594"/>
    <x v="408"/>
    <d v="2016-04-14T00:00:00"/>
    <x v="2"/>
    <x v="639"/>
    <x v="639"/>
    <x v="0"/>
    <x v="0"/>
    <x v="1"/>
    <x v="1"/>
    <n v="90036"/>
    <x v="1"/>
    <s v="OFF-PA-10000809"/>
    <x v="1"/>
    <x v="10"/>
    <s v="Xerox 206"/>
    <n v="19.440000000000001"/>
    <n v="3"/>
    <n v="0"/>
    <n v="9.3312000000000008"/>
    <s v="NO"/>
    <n v="0"/>
    <n v="58.320000000000007"/>
    <n v="2"/>
  </r>
  <r>
    <n v="7362"/>
    <s v="CA-2016-163594"/>
    <x v="408"/>
    <d v="2016-04-14T00:00:00"/>
    <x v="2"/>
    <x v="639"/>
    <x v="639"/>
    <x v="0"/>
    <x v="0"/>
    <x v="1"/>
    <x v="1"/>
    <n v="90036"/>
    <x v="1"/>
    <s v="FUR-CH-10000225"/>
    <x v="0"/>
    <x v="1"/>
    <s v="Global Geo Office Task Chair, Gray"/>
    <n v="194.35200000000003"/>
    <n v="3"/>
    <n v="0.2"/>
    <n v="-36.441000000000031"/>
    <s v="NO"/>
    <n v="116.61120000000001"/>
    <n v="466.44480000000004"/>
    <n v="2"/>
  </r>
  <r>
    <n v="7363"/>
    <s v="CA-2016-163594"/>
    <x v="408"/>
    <d v="2016-04-14T00:00:00"/>
    <x v="2"/>
    <x v="639"/>
    <x v="639"/>
    <x v="0"/>
    <x v="0"/>
    <x v="1"/>
    <x v="1"/>
    <n v="90036"/>
    <x v="1"/>
    <s v="OFF-BI-10003707"/>
    <x v="1"/>
    <x v="8"/>
    <s v="Aluminum Screw Posts"/>
    <n v="36.624000000000002"/>
    <n v="3"/>
    <n v="0.2"/>
    <n v="13.734"/>
    <s v="NO"/>
    <n v="21.974400000000003"/>
    <n v="87.897600000000011"/>
    <n v="2"/>
  </r>
  <r>
    <n v="7364"/>
    <s v="CA-2016-127243"/>
    <x v="85"/>
    <d v="2016-12-04T00:00:00"/>
    <x v="1"/>
    <x v="103"/>
    <x v="103"/>
    <x v="1"/>
    <x v="0"/>
    <x v="10"/>
    <x v="9"/>
    <n v="19140"/>
    <x v="3"/>
    <s v="TEC-PH-10004539"/>
    <x v="2"/>
    <x v="7"/>
    <s v="Wireless Extenders zBoost YX545 SOHO Signal Booster"/>
    <n v="340.18200000000002"/>
    <n v="3"/>
    <n v="0.4"/>
    <n v="-73.706100000000021"/>
    <s v="NO"/>
    <n v="408.21840000000003"/>
    <n v="612.32760000000007"/>
    <n v="6"/>
  </r>
  <r>
    <n v="7365"/>
    <s v="CA-2016-127243"/>
    <x v="85"/>
    <d v="2016-12-04T00:00:00"/>
    <x v="1"/>
    <x v="103"/>
    <x v="103"/>
    <x v="1"/>
    <x v="0"/>
    <x v="10"/>
    <x v="9"/>
    <n v="19140"/>
    <x v="3"/>
    <s v="OFF-FA-10004076"/>
    <x v="1"/>
    <x v="13"/>
    <s v="Translucent Push Pins by OIC"/>
    <n v="12.672000000000001"/>
    <n v="8"/>
    <n v="0.2"/>
    <n v="2.6927999999999992"/>
    <s v="NO"/>
    <n v="20.275200000000002"/>
    <n v="81.100800000000007"/>
    <n v="6"/>
  </r>
  <r>
    <n v="7366"/>
    <s v="CA-2016-127243"/>
    <x v="85"/>
    <d v="2016-12-04T00:00:00"/>
    <x v="1"/>
    <x v="103"/>
    <x v="103"/>
    <x v="1"/>
    <x v="0"/>
    <x v="10"/>
    <x v="9"/>
    <n v="19140"/>
    <x v="3"/>
    <s v="OFF-BI-10003166"/>
    <x v="1"/>
    <x v="8"/>
    <s v="GBC Plasticlear Binding Covers"/>
    <n v="6.8880000000000017"/>
    <n v="2"/>
    <n v="0.7"/>
    <n v="-5.0511999999999997"/>
    <s v="NO"/>
    <n v="9.643200000000002"/>
    <n v="4.1328000000000014"/>
    <n v="6"/>
  </r>
  <r>
    <n v="7367"/>
    <s v="CA-2016-127243"/>
    <x v="85"/>
    <d v="2016-12-04T00:00:00"/>
    <x v="1"/>
    <x v="103"/>
    <x v="103"/>
    <x v="1"/>
    <x v="0"/>
    <x v="10"/>
    <x v="9"/>
    <n v="19140"/>
    <x v="3"/>
    <s v="OFF-ST-10002301"/>
    <x v="1"/>
    <x v="4"/>
    <s v="Tennsco Commercial Shelving"/>
    <n v="32.544000000000004"/>
    <n v="2"/>
    <n v="0.2"/>
    <n v="-7.7292000000000041"/>
    <s v="NO"/>
    <n v="13.017600000000002"/>
    <n v="52.070400000000006"/>
    <n v="6"/>
  </r>
  <r>
    <n v="7368"/>
    <s v="CA-2016-127243"/>
    <x v="85"/>
    <d v="2016-12-04T00:00:00"/>
    <x v="1"/>
    <x v="103"/>
    <x v="103"/>
    <x v="1"/>
    <x v="0"/>
    <x v="10"/>
    <x v="9"/>
    <n v="19140"/>
    <x v="3"/>
    <s v="FUR-CH-10002647"/>
    <x v="0"/>
    <x v="1"/>
    <s v="Situations Contoured Folding Chairs, 4/Set"/>
    <n v="347.80200000000002"/>
    <n v="7"/>
    <n v="0.3"/>
    <n v="-24.842999999999961"/>
    <s v="NO"/>
    <n v="730.38419999999996"/>
    <n v="1704.2298000000001"/>
    <n v="6"/>
  </r>
  <r>
    <n v="7369"/>
    <s v="CA-2017-161851"/>
    <x v="4"/>
    <d v="2017-04-17T00:00:00"/>
    <x v="2"/>
    <x v="162"/>
    <x v="162"/>
    <x v="1"/>
    <x v="0"/>
    <x v="100"/>
    <x v="2"/>
    <n v="33180"/>
    <x v="0"/>
    <s v="OFF-BI-10004654"/>
    <x v="1"/>
    <x v="8"/>
    <s v="VariCap6 Expandable Binder"/>
    <n v="15.570000000000004"/>
    <n v="3"/>
    <n v="0.7"/>
    <n v="-11.936999999999998"/>
    <s v="NO"/>
    <n v="32.697000000000003"/>
    <n v="14.013000000000005"/>
    <n v="2"/>
  </r>
  <r>
    <n v="7370"/>
    <s v="CA-2015-110345"/>
    <x v="1000"/>
    <d v="2015-03-11T00:00:00"/>
    <x v="0"/>
    <x v="592"/>
    <x v="592"/>
    <x v="0"/>
    <x v="0"/>
    <x v="253"/>
    <x v="3"/>
    <n v="27604"/>
    <x v="0"/>
    <s v="OFF-LA-10001175"/>
    <x v="1"/>
    <x v="2"/>
    <s v="Avery 514"/>
    <n v="4.6079999999999997"/>
    <n v="2"/>
    <n v="0.2"/>
    <n v="1.6704000000000001"/>
    <s v="NO"/>
    <n v="1.8431999999999999"/>
    <n v="7.3727999999999998"/>
    <n v="2"/>
  </r>
  <r>
    <n v="7371"/>
    <s v="CA-2014-107769"/>
    <x v="919"/>
    <d v="2014-11-01T00:00:00"/>
    <x v="1"/>
    <x v="387"/>
    <x v="387"/>
    <x v="1"/>
    <x v="0"/>
    <x v="495"/>
    <x v="41"/>
    <n v="67846"/>
    <x v="2"/>
    <s v="TEC-PH-10001336"/>
    <x v="2"/>
    <x v="7"/>
    <s v="Digium D40 VoIP phone"/>
    <n v="257.98"/>
    <n v="2"/>
    <n v="0"/>
    <n v="74.8142"/>
    <s v="NO"/>
    <n v="0"/>
    <n v="515.96"/>
    <n v="4"/>
  </r>
  <r>
    <n v="7372"/>
    <s v="US-2017-123862"/>
    <x v="363"/>
    <d v="2017-01-09T00:00:00"/>
    <x v="0"/>
    <x v="440"/>
    <x v="440"/>
    <x v="0"/>
    <x v="0"/>
    <x v="85"/>
    <x v="1"/>
    <n v="90805"/>
    <x v="1"/>
    <s v="OFF-ST-10000760"/>
    <x v="1"/>
    <x v="4"/>
    <s v="Eldon Fold 'N Roll Cart System"/>
    <n v="153.78"/>
    <n v="11"/>
    <n v="0"/>
    <n v="44.596199999999996"/>
    <s v="NO"/>
    <n v="0"/>
    <n v="1691.58"/>
    <n v="2"/>
  </r>
  <r>
    <n v="7373"/>
    <s v="US-2017-123862"/>
    <x v="363"/>
    <d v="2017-01-09T00:00:00"/>
    <x v="0"/>
    <x v="440"/>
    <x v="440"/>
    <x v="0"/>
    <x v="0"/>
    <x v="85"/>
    <x v="1"/>
    <n v="90805"/>
    <x v="1"/>
    <s v="OFF-ST-10002301"/>
    <x v="1"/>
    <x v="4"/>
    <s v="Tennsco Commercial Shelving"/>
    <n v="61.019999999999996"/>
    <n v="3"/>
    <n v="0"/>
    <n v="0.61019999999999541"/>
    <s v="NO"/>
    <n v="0"/>
    <n v="183.06"/>
    <n v="2"/>
  </r>
  <r>
    <n v="7374"/>
    <s v="US-2017-123862"/>
    <x v="363"/>
    <d v="2017-01-09T00:00:00"/>
    <x v="0"/>
    <x v="440"/>
    <x v="440"/>
    <x v="0"/>
    <x v="0"/>
    <x v="85"/>
    <x v="1"/>
    <n v="90805"/>
    <x v="1"/>
    <s v="OFF-SU-10004884"/>
    <x v="1"/>
    <x v="14"/>
    <s v="Acme Galleria Hot Forged Steel Scissors with Colored Handles"/>
    <n v="110.11"/>
    <n v="7"/>
    <n v="0"/>
    <n v="31.931899999999988"/>
    <s v="NO"/>
    <n v="0"/>
    <n v="770.77"/>
    <n v="2"/>
  </r>
  <r>
    <n v="7375"/>
    <s v="US-2017-123862"/>
    <x v="363"/>
    <d v="2017-01-09T00:00:00"/>
    <x v="0"/>
    <x v="440"/>
    <x v="440"/>
    <x v="0"/>
    <x v="0"/>
    <x v="85"/>
    <x v="1"/>
    <n v="90805"/>
    <x v="1"/>
    <s v="OFF-FA-10003112"/>
    <x v="1"/>
    <x v="13"/>
    <s v="Staples"/>
    <n v="7.89"/>
    <n v="1"/>
    <n v="0"/>
    <n v="3.5504999999999995"/>
    <s v="NO"/>
    <n v="0"/>
    <n v="7.89"/>
    <n v="2"/>
  </r>
  <r>
    <n v="7376"/>
    <s v="CA-2017-100580"/>
    <x v="802"/>
    <d v="2017-08-20T00:00:00"/>
    <x v="1"/>
    <x v="149"/>
    <x v="149"/>
    <x v="1"/>
    <x v="0"/>
    <x v="70"/>
    <x v="1"/>
    <n v="92037"/>
    <x v="1"/>
    <s v="OFF-BI-10000069"/>
    <x v="1"/>
    <x v="8"/>
    <s v="GBC Prepunched Paper, 19-Hole, for Binding Systems, 24-lb"/>
    <n v="36.024000000000001"/>
    <n v="3"/>
    <n v="0.2"/>
    <n v="11.707799999999995"/>
    <s v="NO"/>
    <n v="21.614400000000003"/>
    <n v="86.457599999999999"/>
    <n v="7"/>
  </r>
  <r>
    <n v="7377"/>
    <s v="US-2017-145597"/>
    <x v="808"/>
    <d v="2017-11-05T00:00:00"/>
    <x v="2"/>
    <x v="55"/>
    <x v="55"/>
    <x v="1"/>
    <x v="0"/>
    <x v="41"/>
    <x v="10"/>
    <n v="61701"/>
    <x v="2"/>
    <s v="OFF-AR-10001958"/>
    <x v="1"/>
    <x v="6"/>
    <s v="Stanley Bostitch Contemporary Electric Pencil Sharpeners"/>
    <n v="54.336000000000006"/>
    <n v="4"/>
    <n v="0.2"/>
    <n v="5.4336000000000002"/>
    <s v="NO"/>
    <n v="43.468800000000009"/>
    <n v="173.87520000000001"/>
    <n v="3"/>
  </r>
  <r>
    <n v="7378"/>
    <s v="CA-2014-132787"/>
    <x v="111"/>
    <d v="2014-09-23T00:00:00"/>
    <x v="1"/>
    <x v="305"/>
    <x v="305"/>
    <x v="1"/>
    <x v="0"/>
    <x v="4"/>
    <x v="4"/>
    <n v="98115"/>
    <x v="1"/>
    <s v="OFF-ST-10001321"/>
    <x v="1"/>
    <x v="4"/>
    <s v="Decoflex Hanging Personal Folder File, Blue"/>
    <n v="92.52"/>
    <n v="6"/>
    <n v="0"/>
    <n v="24.980400000000007"/>
    <s v="NO"/>
    <n v="0"/>
    <n v="555.12"/>
    <n v="4"/>
  </r>
  <r>
    <n v="7379"/>
    <s v="CA-2015-136224"/>
    <x v="70"/>
    <d v="2015-05-31T00:00:00"/>
    <x v="3"/>
    <x v="761"/>
    <x v="761"/>
    <x v="0"/>
    <x v="0"/>
    <x v="115"/>
    <x v="3"/>
    <n v="28314"/>
    <x v="0"/>
    <s v="OFF-AR-10003504"/>
    <x v="1"/>
    <x v="6"/>
    <s v="Newell 347"/>
    <n v="10.272000000000002"/>
    <n v="3"/>
    <n v="0.2"/>
    <n v="1.1555999999999984"/>
    <s v="NO"/>
    <n v="6.1632000000000016"/>
    <n v="24.652800000000006"/>
    <n v="0"/>
  </r>
  <r>
    <n v="7380"/>
    <s v="CA-2016-105732"/>
    <x v="1160"/>
    <d v="2016-09-18T00:00:00"/>
    <x v="1"/>
    <x v="8"/>
    <x v="8"/>
    <x v="0"/>
    <x v="0"/>
    <x v="155"/>
    <x v="8"/>
    <n v="68104"/>
    <x v="2"/>
    <s v="OFF-ST-10000419"/>
    <x v="1"/>
    <x v="4"/>
    <s v="Rogers Jumbo File, Granite"/>
    <n v="40.74"/>
    <n v="3"/>
    <n v="0"/>
    <n v="0.4073999999999991"/>
    <s v="NO"/>
    <n v="0"/>
    <n v="122.22"/>
    <n v="5"/>
  </r>
  <r>
    <n v="7381"/>
    <s v="CA-2016-105732"/>
    <x v="1160"/>
    <d v="2016-09-18T00:00:00"/>
    <x v="1"/>
    <x v="8"/>
    <x v="8"/>
    <x v="0"/>
    <x v="0"/>
    <x v="155"/>
    <x v="8"/>
    <n v="68104"/>
    <x v="2"/>
    <s v="OFF-LA-10004559"/>
    <x v="1"/>
    <x v="2"/>
    <s v="Avery 49"/>
    <n v="14.399999999999999"/>
    <n v="5"/>
    <n v="0"/>
    <n v="7.056"/>
    <s v="NO"/>
    <n v="0"/>
    <n v="72"/>
    <n v="5"/>
  </r>
  <r>
    <n v="7382"/>
    <s v="CA-2016-105732"/>
    <x v="1160"/>
    <d v="2016-09-18T00:00:00"/>
    <x v="1"/>
    <x v="8"/>
    <x v="8"/>
    <x v="0"/>
    <x v="0"/>
    <x v="155"/>
    <x v="8"/>
    <n v="68104"/>
    <x v="2"/>
    <s v="TEC-PH-10001644"/>
    <x v="2"/>
    <x v="7"/>
    <s v="BlueLounge Milo Smartphone Stand, White/Metallic"/>
    <n v="149.94999999999999"/>
    <n v="5"/>
    <n v="0"/>
    <n v="41.986000000000004"/>
    <s v="NO"/>
    <n v="0"/>
    <n v="749.75"/>
    <n v="5"/>
  </r>
  <r>
    <n v="7383"/>
    <s v="CA-2016-105732"/>
    <x v="1160"/>
    <d v="2016-09-18T00:00:00"/>
    <x v="1"/>
    <x v="8"/>
    <x v="8"/>
    <x v="0"/>
    <x v="0"/>
    <x v="155"/>
    <x v="8"/>
    <n v="68104"/>
    <x v="2"/>
    <s v="OFF-SU-10004782"/>
    <x v="1"/>
    <x v="14"/>
    <s v="Elite 5&quot; Scissors"/>
    <n v="16.899999999999999"/>
    <n v="2"/>
    <n v="0"/>
    <n v="5.0699999999999985"/>
    <s v="NO"/>
    <n v="0"/>
    <n v="33.799999999999997"/>
    <n v="5"/>
  </r>
  <r>
    <n v="7384"/>
    <s v="CA-2016-105732"/>
    <x v="1160"/>
    <d v="2016-09-18T00:00:00"/>
    <x v="1"/>
    <x v="8"/>
    <x v="8"/>
    <x v="0"/>
    <x v="0"/>
    <x v="155"/>
    <x v="8"/>
    <n v="68104"/>
    <x v="2"/>
    <s v="OFF-PA-10002250"/>
    <x v="1"/>
    <x v="10"/>
    <s v="Things To Do Today Pad"/>
    <n v="17.61"/>
    <n v="3"/>
    <n v="0"/>
    <n v="8.4527999999999999"/>
    <s v="NO"/>
    <n v="0"/>
    <n v="52.83"/>
    <n v="5"/>
  </r>
  <r>
    <n v="7385"/>
    <s v="CA-2016-105732"/>
    <x v="1160"/>
    <d v="2016-09-18T00:00:00"/>
    <x v="1"/>
    <x v="8"/>
    <x v="8"/>
    <x v="0"/>
    <x v="0"/>
    <x v="155"/>
    <x v="8"/>
    <n v="68104"/>
    <x v="2"/>
    <s v="OFF-AP-10001394"/>
    <x v="1"/>
    <x v="9"/>
    <s v="Harmony Air Purifier"/>
    <n v="378"/>
    <n v="2"/>
    <n v="0"/>
    <n v="136.07999999999998"/>
    <s v="NO"/>
    <n v="0"/>
    <n v="756"/>
    <n v="5"/>
  </r>
  <r>
    <n v="7386"/>
    <s v="CA-2016-105732"/>
    <x v="1160"/>
    <d v="2016-09-18T00:00:00"/>
    <x v="1"/>
    <x v="8"/>
    <x v="8"/>
    <x v="0"/>
    <x v="0"/>
    <x v="155"/>
    <x v="8"/>
    <n v="68104"/>
    <x v="2"/>
    <s v="OFF-PA-10001838"/>
    <x v="1"/>
    <x v="10"/>
    <s v="Adams Telephone Message Book W/Dividers/Space For Phone Numbers, 5 1/4&quot;X8 1/2&quot;, 300/Messages"/>
    <n v="17.64"/>
    <n v="3"/>
    <n v="0"/>
    <n v="8.6435999999999993"/>
    <s v="NO"/>
    <n v="0"/>
    <n v="52.92"/>
    <n v="5"/>
  </r>
  <r>
    <n v="7387"/>
    <s v="CA-2016-105732"/>
    <x v="1160"/>
    <d v="2016-09-18T00:00:00"/>
    <x v="1"/>
    <x v="8"/>
    <x v="8"/>
    <x v="0"/>
    <x v="0"/>
    <x v="155"/>
    <x v="8"/>
    <n v="68104"/>
    <x v="2"/>
    <s v="OFF-ST-10004340"/>
    <x v="1"/>
    <x v="4"/>
    <s v="Fellowes Mobile File Cart, Black"/>
    <n v="373.08"/>
    <n v="6"/>
    <n v="0"/>
    <n v="100.73160000000001"/>
    <s v="NO"/>
    <n v="0"/>
    <n v="2238.48"/>
    <n v="5"/>
  </r>
  <r>
    <n v="7388"/>
    <s v="CA-2016-105732"/>
    <x v="1160"/>
    <d v="2016-09-18T00:00:00"/>
    <x v="1"/>
    <x v="8"/>
    <x v="8"/>
    <x v="0"/>
    <x v="0"/>
    <x v="155"/>
    <x v="8"/>
    <n v="68104"/>
    <x v="2"/>
    <s v="FUR-FU-10003664"/>
    <x v="0"/>
    <x v="5"/>
    <s v="Electrix Architect's Clamp-On Swing Arm Lamp, Black"/>
    <n v="1336.4399999999998"/>
    <n v="14"/>
    <n v="0"/>
    <n v="387.56759999999986"/>
    <s v="NO"/>
    <n v="0"/>
    <n v="18710.159999999996"/>
    <n v="5"/>
  </r>
  <r>
    <n v="7389"/>
    <s v="CA-2016-105732"/>
    <x v="1160"/>
    <d v="2016-09-18T00:00:00"/>
    <x v="1"/>
    <x v="8"/>
    <x v="8"/>
    <x v="0"/>
    <x v="0"/>
    <x v="155"/>
    <x v="8"/>
    <n v="68104"/>
    <x v="2"/>
    <s v="TEC-PH-10004897"/>
    <x v="2"/>
    <x v="7"/>
    <s v="Mediabridge Sport Armband iPhone 5s"/>
    <n v="29.97"/>
    <n v="3"/>
    <n v="0"/>
    <n v="0.29969999999999963"/>
    <s v="NO"/>
    <n v="0"/>
    <n v="89.91"/>
    <n v="5"/>
  </r>
  <r>
    <n v="7390"/>
    <s v="CA-2017-108035"/>
    <x v="1161"/>
    <d v="2017-12-03T00:00:00"/>
    <x v="1"/>
    <x v="74"/>
    <x v="74"/>
    <x v="0"/>
    <x v="0"/>
    <x v="346"/>
    <x v="18"/>
    <n v="37421"/>
    <x v="0"/>
    <s v="FUR-CH-10000454"/>
    <x v="0"/>
    <x v="1"/>
    <s v="Hon Deluxe Fabric Upholstered Stacking Chairs, Rounded Back"/>
    <n v="390.36799999999999"/>
    <n v="2"/>
    <n v="0.2"/>
    <n v="48.795999999999978"/>
    <s v="NO"/>
    <n v="156.1472"/>
    <n v="624.58879999999999"/>
    <n v="4"/>
  </r>
  <r>
    <n v="7391"/>
    <s v="CA-2017-108035"/>
    <x v="1161"/>
    <d v="2017-12-03T00:00:00"/>
    <x v="1"/>
    <x v="74"/>
    <x v="74"/>
    <x v="0"/>
    <x v="0"/>
    <x v="346"/>
    <x v="18"/>
    <n v="37421"/>
    <x v="0"/>
    <s v="FUR-FU-10004017"/>
    <x v="0"/>
    <x v="5"/>
    <s v="Executive Impressions 13&quot; Chairman Wall Clock"/>
    <n v="101.52000000000001"/>
    <n v="5"/>
    <n v="0.2"/>
    <n v="19.034999999999989"/>
    <s v="NO"/>
    <n v="101.52000000000001"/>
    <n v="406.08000000000004"/>
    <n v="4"/>
  </r>
  <r>
    <n v="7392"/>
    <s v="CA-2017-160031"/>
    <x v="769"/>
    <d v="2017-12-07T00:00:00"/>
    <x v="0"/>
    <x v="398"/>
    <x v="398"/>
    <x v="0"/>
    <x v="0"/>
    <x v="54"/>
    <x v="24"/>
    <n v="45014"/>
    <x v="3"/>
    <s v="OFF-PA-10000241"/>
    <x v="1"/>
    <x v="10"/>
    <s v="IBM Multi-Purpose Copy Paper, 8 1/2 x 11&quot;, Case"/>
    <n v="74.352000000000004"/>
    <n v="3"/>
    <n v="0.2"/>
    <n v="23.234999999999992"/>
    <s v="NO"/>
    <n v="44.611200000000004"/>
    <n v="178.44480000000001"/>
    <n v="3"/>
  </r>
  <r>
    <n v="7393"/>
    <s v="CA-2017-147844"/>
    <x v="743"/>
    <d v="2017-05-06T00:00:00"/>
    <x v="1"/>
    <x v="732"/>
    <x v="732"/>
    <x v="0"/>
    <x v="0"/>
    <x v="1"/>
    <x v="1"/>
    <n v="90049"/>
    <x v="1"/>
    <s v="OFF-PA-10003016"/>
    <x v="1"/>
    <x v="10"/>
    <s v="Adams &quot;While You Were Out&quot; Message Pads"/>
    <n v="15.700000000000001"/>
    <n v="5"/>
    <n v="0"/>
    <n v="7.0649999999999995"/>
    <s v="NO"/>
    <n v="0"/>
    <n v="78.5"/>
    <n v="4"/>
  </r>
  <r>
    <n v="7394"/>
    <s v="CA-2017-147844"/>
    <x v="743"/>
    <d v="2017-05-06T00:00:00"/>
    <x v="1"/>
    <x v="732"/>
    <x v="732"/>
    <x v="0"/>
    <x v="0"/>
    <x v="1"/>
    <x v="1"/>
    <n v="90049"/>
    <x v="1"/>
    <s v="OFF-AR-10001615"/>
    <x v="1"/>
    <x v="6"/>
    <s v="Newell 34"/>
    <n v="59.519999999999996"/>
    <n v="3"/>
    <n v="0"/>
    <n v="15.475200000000001"/>
    <s v="NO"/>
    <n v="0"/>
    <n v="178.56"/>
    <n v="4"/>
  </r>
  <r>
    <n v="7395"/>
    <s v="CA-2017-147844"/>
    <x v="743"/>
    <d v="2017-05-06T00:00:00"/>
    <x v="1"/>
    <x v="732"/>
    <x v="732"/>
    <x v="0"/>
    <x v="0"/>
    <x v="1"/>
    <x v="1"/>
    <n v="90049"/>
    <x v="1"/>
    <s v="OFF-PA-10002713"/>
    <x v="1"/>
    <x v="10"/>
    <s v="Adams Phone Message Book, 200 Message Capacity, 8 1/16” x 11”"/>
    <n v="34.4"/>
    <n v="5"/>
    <n v="0"/>
    <n v="15.823999999999998"/>
    <s v="NO"/>
    <n v="0"/>
    <n v="172"/>
    <n v="4"/>
  </r>
  <r>
    <n v="7396"/>
    <s v="CA-2016-110975"/>
    <x v="591"/>
    <d v="2016-12-30T00:00:00"/>
    <x v="1"/>
    <x v="715"/>
    <x v="715"/>
    <x v="1"/>
    <x v="0"/>
    <x v="20"/>
    <x v="15"/>
    <n v="10024"/>
    <x v="3"/>
    <s v="FUR-TA-10002958"/>
    <x v="0"/>
    <x v="3"/>
    <s v="Bevis Oval Conference Table, Walnut"/>
    <n v="313.17599999999999"/>
    <n v="2"/>
    <n v="0.4"/>
    <n v="-120.05080000000007"/>
    <s v="NO"/>
    <n v="250.54079999999999"/>
    <n v="375.81119999999999"/>
    <n v="5"/>
  </r>
  <r>
    <n v="7397"/>
    <s v="CA-2016-110975"/>
    <x v="591"/>
    <d v="2016-12-30T00:00:00"/>
    <x v="1"/>
    <x v="715"/>
    <x v="715"/>
    <x v="1"/>
    <x v="0"/>
    <x v="20"/>
    <x v="15"/>
    <n v="10024"/>
    <x v="3"/>
    <s v="FUR-CH-10003746"/>
    <x v="0"/>
    <x v="1"/>
    <s v="Hon 4070 Series Pagoda Round Back Stacking Chairs"/>
    <n v="866.64599999999996"/>
    <n v="3"/>
    <n v="0.1"/>
    <n v="173.32919999999999"/>
    <s v="NO"/>
    <n v="259.99380000000002"/>
    <n v="2339.9441999999999"/>
    <n v="5"/>
  </r>
  <r>
    <n v="7398"/>
    <s v="CA-2014-141649"/>
    <x v="587"/>
    <d v="2014-09-30T00:00:00"/>
    <x v="3"/>
    <x v="678"/>
    <x v="678"/>
    <x v="1"/>
    <x v="0"/>
    <x v="54"/>
    <x v="24"/>
    <n v="45014"/>
    <x v="3"/>
    <s v="OFF-AP-10003217"/>
    <x v="1"/>
    <x v="9"/>
    <s v="Eureka Sanitaire  Commercial Upright"/>
    <n v="795.40800000000013"/>
    <n v="6"/>
    <n v="0.2"/>
    <n v="59.655599999999993"/>
    <s v="NO"/>
    <n v="954.48960000000011"/>
    <n v="3817.9584000000004"/>
    <n v="0"/>
  </r>
  <r>
    <n v="7399"/>
    <s v="CA-2014-124807"/>
    <x v="136"/>
    <d v="2014-07-15T00:00:00"/>
    <x v="0"/>
    <x v="250"/>
    <x v="250"/>
    <x v="0"/>
    <x v="0"/>
    <x v="22"/>
    <x v="10"/>
    <n v="60610"/>
    <x v="2"/>
    <s v="OFF-PA-10001526"/>
    <x v="1"/>
    <x v="10"/>
    <s v="Xerox 1949"/>
    <n v="35.856000000000002"/>
    <n v="9"/>
    <n v="0.2"/>
    <n v="12.997800000000003"/>
    <s v="NO"/>
    <n v="64.540800000000004"/>
    <n v="258.16320000000002"/>
    <n v="3"/>
  </r>
  <r>
    <n v="7400"/>
    <s v="CA-2014-124807"/>
    <x v="136"/>
    <d v="2014-07-15T00:00:00"/>
    <x v="0"/>
    <x v="250"/>
    <x v="250"/>
    <x v="0"/>
    <x v="0"/>
    <x v="22"/>
    <x v="10"/>
    <n v="60610"/>
    <x v="2"/>
    <s v="TEC-AC-10002857"/>
    <x v="2"/>
    <x v="11"/>
    <s v="Verbatim 25 GB 6x Blu-ray Single Layer Recordable Disc, 1/Pack"/>
    <n v="23.840000000000003"/>
    <n v="4"/>
    <n v="0.2"/>
    <n v="3.2779999999999987"/>
    <s v="NO"/>
    <n v="19.072000000000003"/>
    <n v="76.288000000000011"/>
    <n v="3"/>
  </r>
  <r>
    <n v="7401"/>
    <s v="CA-2016-110009"/>
    <x v="162"/>
    <d v="2016-09-13T00:00:00"/>
    <x v="1"/>
    <x v="309"/>
    <x v="309"/>
    <x v="0"/>
    <x v="0"/>
    <x v="4"/>
    <x v="4"/>
    <n v="98103"/>
    <x v="1"/>
    <s v="FUR-FU-10003039"/>
    <x v="0"/>
    <x v="5"/>
    <s v="Howard Miller 11-1/2&quot; Diameter Grantwood Wall Clock"/>
    <n v="43.13"/>
    <n v="1"/>
    <n v="0"/>
    <n v="14.664200000000001"/>
    <s v="NO"/>
    <n v="0"/>
    <n v="43.13"/>
    <n v="5"/>
  </r>
  <r>
    <n v="7402"/>
    <s v="CA-2016-110009"/>
    <x v="162"/>
    <d v="2016-09-13T00:00:00"/>
    <x v="1"/>
    <x v="309"/>
    <x v="309"/>
    <x v="0"/>
    <x v="0"/>
    <x v="4"/>
    <x v="4"/>
    <n v="98103"/>
    <x v="1"/>
    <s v="OFF-PA-10002615"/>
    <x v="1"/>
    <x v="10"/>
    <s v="Ampad Gold Fibre Wirebound Steno Books, 6&quot; x 9&quot;, Gregg Ruled"/>
    <n v="30.87"/>
    <n v="7"/>
    <n v="0"/>
    <n v="14.200199999999999"/>
    <s v="NO"/>
    <n v="0"/>
    <n v="216.09"/>
    <n v="5"/>
  </r>
  <r>
    <n v="7403"/>
    <s v="CA-2017-168172"/>
    <x v="634"/>
    <d v="2017-08-10T00:00:00"/>
    <x v="1"/>
    <x v="129"/>
    <x v="129"/>
    <x v="0"/>
    <x v="0"/>
    <x v="20"/>
    <x v="15"/>
    <n v="10011"/>
    <x v="3"/>
    <s v="OFF-SU-10002573"/>
    <x v="1"/>
    <x v="14"/>
    <s v="Acme 10&quot; Easy Grip Assistive Scissors"/>
    <n v="70.12"/>
    <n v="4"/>
    <n v="0"/>
    <n v="21.035999999999994"/>
    <s v="NO"/>
    <n v="0"/>
    <n v="280.48"/>
    <n v="4"/>
  </r>
  <r>
    <n v="7404"/>
    <s v="CA-2015-100146"/>
    <x v="263"/>
    <d v="2015-05-19T00:00:00"/>
    <x v="1"/>
    <x v="118"/>
    <x v="118"/>
    <x v="1"/>
    <x v="0"/>
    <x v="491"/>
    <x v="1"/>
    <n v="93010"/>
    <x v="1"/>
    <s v="FUR-BO-10004015"/>
    <x v="0"/>
    <x v="0"/>
    <s v="Bush Andora Bookcase, Maple/Graphite Gray Finish"/>
    <n v="509.95749999999992"/>
    <n v="5"/>
    <n v="0.15"/>
    <n v="41.996499999999941"/>
    <s v="NO"/>
    <n v="382.46812499999993"/>
    <n v="2167.3193749999996"/>
    <n v="5"/>
  </r>
  <r>
    <n v="7405"/>
    <s v="CA-2015-100146"/>
    <x v="263"/>
    <d v="2015-05-19T00:00:00"/>
    <x v="1"/>
    <x v="118"/>
    <x v="118"/>
    <x v="1"/>
    <x v="0"/>
    <x v="491"/>
    <x v="1"/>
    <n v="93010"/>
    <x v="1"/>
    <s v="FUR-FU-10001979"/>
    <x v="0"/>
    <x v="5"/>
    <s v="Dana Halogen Swing-Arm Architect Lamp"/>
    <n v="122.91"/>
    <n v="3"/>
    <n v="0"/>
    <n v="34.414800000000007"/>
    <s v="NO"/>
    <n v="0"/>
    <n v="368.73"/>
    <n v="5"/>
  </r>
  <r>
    <n v="7406"/>
    <s v="CA-2015-100146"/>
    <x v="263"/>
    <d v="2015-05-19T00:00:00"/>
    <x v="1"/>
    <x v="118"/>
    <x v="118"/>
    <x v="1"/>
    <x v="0"/>
    <x v="491"/>
    <x v="1"/>
    <n v="93010"/>
    <x v="1"/>
    <s v="FUR-CH-10003833"/>
    <x v="0"/>
    <x v="1"/>
    <s v="Novimex Fabric Task Chair"/>
    <n v="97.567999999999998"/>
    <n v="2"/>
    <n v="0.2"/>
    <n v="-6.0980000000000025"/>
    <s v="NO"/>
    <n v="39.027200000000001"/>
    <n v="156.1088"/>
    <n v="5"/>
  </r>
  <r>
    <n v="7407"/>
    <s v="CA-2015-100146"/>
    <x v="263"/>
    <d v="2015-05-19T00:00:00"/>
    <x v="1"/>
    <x v="118"/>
    <x v="118"/>
    <x v="1"/>
    <x v="0"/>
    <x v="491"/>
    <x v="1"/>
    <n v="93010"/>
    <x v="1"/>
    <s v="FUR-CH-10004495"/>
    <x v="0"/>
    <x v="1"/>
    <s v="Global Leather and Oak Executive Chair, Black"/>
    <n v="722.35200000000009"/>
    <n v="3"/>
    <n v="0.2"/>
    <n v="81.264599999999916"/>
    <s v="NO"/>
    <n v="433.41120000000012"/>
    <n v="1733.6448000000005"/>
    <n v="5"/>
  </r>
  <r>
    <n v="7408"/>
    <s v="CA-2017-152079"/>
    <x v="176"/>
    <d v="2017-01-21T00:00:00"/>
    <x v="2"/>
    <x v="586"/>
    <x v="586"/>
    <x v="0"/>
    <x v="0"/>
    <x v="22"/>
    <x v="10"/>
    <n v="60653"/>
    <x v="2"/>
    <s v="OFF-LA-10001613"/>
    <x v="1"/>
    <x v="2"/>
    <s v="Avery File Folder Labels"/>
    <n v="11.52"/>
    <n v="5"/>
    <n v="0.2"/>
    <n v="4.1760000000000002"/>
    <s v="NO"/>
    <n v="11.52"/>
    <n v="46.08"/>
    <n v="1"/>
  </r>
  <r>
    <n v="7409"/>
    <s v="CA-2016-129728"/>
    <x v="198"/>
    <d v="2016-06-06T00:00:00"/>
    <x v="1"/>
    <x v="684"/>
    <x v="684"/>
    <x v="1"/>
    <x v="0"/>
    <x v="1"/>
    <x v="1"/>
    <n v="90032"/>
    <x v="1"/>
    <s v="FUR-FU-10003247"/>
    <x v="0"/>
    <x v="5"/>
    <s v="36X48 HARDFLOOR CHAIRMAT"/>
    <n v="167.84"/>
    <n v="8"/>
    <n v="0"/>
    <n v="11.748799999999989"/>
    <s v="NO"/>
    <n v="0"/>
    <n v="1342.72"/>
    <n v="7"/>
  </r>
  <r>
    <n v="7410"/>
    <s v="CA-2014-121769"/>
    <x v="918"/>
    <d v="2014-04-12T00:00:00"/>
    <x v="1"/>
    <x v="365"/>
    <x v="365"/>
    <x v="0"/>
    <x v="0"/>
    <x v="167"/>
    <x v="24"/>
    <n v="43615"/>
    <x v="3"/>
    <s v="FUR-TA-10004442"/>
    <x v="0"/>
    <x v="3"/>
    <s v="Riverside Furniture Stanwyck Manor Table Series"/>
    <n v="172.11"/>
    <n v="1"/>
    <n v="0.4"/>
    <n v="-94.660500000000013"/>
    <s v="NO"/>
    <n v="68.844000000000008"/>
    <n v="103.26600000000001"/>
    <n v="4"/>
  </r>
  <r>
    <n v="7411"/>
    <s v="CA-2014-103058"/>
    <x v="149"/>
    <d v="2014-07-24T00:00:00"/>
    <x v="2"/>
    <x v="8"/>
    <x v="8"/>
    <x v="0"/>
    <x v="0"/>
    <x v="20"/>
    <x v="15"/>
    <n v="10011"/>
    <x v="3"/>
    <s v="TEC-AC-10001314"/>
    <x v="2"/>
    <x v="11"/>
    <s v="Case Logic 2.4GHz Wireless Keyboard"/>
    <n v="99.98"/>
    <n v="2"/>
    <n v="0"/>
    <n v="7.9983999999999895"/>
    <s v="NO"/>
    <n v="0"/>
    <n v="199.96"/>
    <n v="1"/>
  </r>
  <r>
    <n v="7412"/>
    <s v="CA-2017-121125"/>
    <x v="1109"/>
    <d v="2017-06-03T00:00:00"/>
    <x v="1"/>
    <x v="450"/>
    <x v="450"/>
    <x v="2"/>
    <x v="0"/>
    <x v="241"/>
    <x v="21"/>
    <n v="97224"/>
    <x v="1"/>
    <s v="TEC-PH-10001619"/>
    <x v="2"/>
    <x v="7"/>
    <s v="LG G3"/>
    <n v="156.79200000000003"/>
    <n v="1"/>
    <n v="0.2"/>
    <n v="17.639099999999985"/>
    <s v="NO"/>
    <n v="31.358400000000007"/>
    <n v="125.43360000000003"/>
    <n v="4"/>
  </r>
  <r>
    <n v="7413"/>
    <s v="CA-2017-121125"/>
    <x v="1109"/>
    <d v="2017-06-03T00:00:00"/>
    <x v="1"/>
    <x v="450"/>
    <x v="450"/>
    <x v="2"/>
    <x v="0"/>
    <x v="241"/>
    <x v="21"/>
    <n v="97224"/>
    <x v="1"/>
    <s v="TEC-AC-10002323"/>
    <x v="2"/>
    <x v="11"/>
    <s v="SanDisk Ultra 32 GB MicroSDHC Class 10 Memory Card"/>
    <n v="35.360000000000007"/>
    <n v="2"/>
    <n v="0.2"/>
    <n v="-3.0939999999999994"/>
    <s v="NO"/>
    <n v="14.144000000000004"/>
    <n v="56.576000000000008"/>
    <n v="4"/>
  </r>
  <r>
    <n v="7414"/>
    <s v="CA-2017-121125"/>
    <x v="1109"/>
    <d v="2017-06-03T00:00:00"/>
    <x v="1"/>
    <x v="450"/>
    <x v="450"/>
    <x v="2"/>
    <x v="0"/>
    <x v="241"/>
    <x v="21"/>
    <n v="97224"/>
    <x v="1"/>
    <s v="FUR-FU-10000820"/>
    <x v="0"/>
    <x v="5"/>
    <s v="Tensor Brushed Steel Torchiere Floor Lamp"/>
    <n v="13.591999999999999"/>
    <n v="1"/>
    <n v="0.2"/>
    <n v="-0.33980000000000032"/>
    <s v="NO"/>
    <n v="2.7183999999999999"/>
    <n v="10.8736"/>
    <n v="4"/>
  </r>
  <r>
    <n v="7415"/>
    <s v="US-2016-114013"/>
    <x v="69"/>
    <d v="2016-03-15T00:00:00"/>
    <x v="0"/>
    <x v="34"/>
    <x v="34"/>
    <x v="1"/>
    <x v="0"/>
    <x v="10"/>
    <x v="9"/>
    <n v="19134"/>
    <x v="3"/>
    <s v="FUR-CH-10004287"/>
    <x v="0"/>
    <x v="1"/>
    <s v="SAFCO Arco Folding Chair"/>
    <n v="386.67999999999995"/>
    <n v="2"/>
    <n v="0.3"/>
    <n v="-5.5240000000000293"/>
    <s v="NO"/>
    <n v="232.00799999999995"/>
    <n v="541.35199999999998"/>
    <n v="2"/>
  </r>
  <r>
    <n v="7416"/>
    <s v="US-2016-114013"/>
    <x v="69"/>
    <d v="2016-03-15T00:00:00"/>
    <x v="0"/>
    <x v="34"/>
    <x v="34"/>
    <x v="1"/>
    <x v="0"/>
    <x v="10"/>
    <x v="9"/>
    <n v="19134"/>
    <x v="3"/>
    <s v="TEC-AC-10000474"/>
    <x v="2"/>
    <x v="11"/>
    <s v="Kensington Expert Mouse Optical USB Trackball for PC or Mac"/>
    <n v="379.96000000000004"/>
    <n v="5"/>
    <n v="0.2"/>
    <n v="47.494999999999919"/>
    <s v="NO"/>
    <n v="379.96000000000004"/>
    <n v="1519.8400000000001"/>
    <n v="2"/>
  </r>
  <r>
    <n v="7417"/>
    <s v="US-2016-114013"/>
    <x v="69"/>
    <d v="2016-03-15T00:00:00"/>
    <x v="0"/>
    <x v="34"/>
    <x v="34"/>
    <x v="1"/>
    <x v="0"/>
    <x v="10"/>
    <x v="9"/>
    <n v="19134"/>
    <x v="3"/>
    <s v="TEC-PH-10001494"/>
    <x v="2"/>
    <x v="7"/>
    <s v="Polycom CX600 IP Phone VoIP phone"/>
    <n v="539.91"/>
    <n v="3"/>
    <n v="0.4"/>
    <n v="-116.98049999999998"/>
    <s v="NO"/>
    <n v="647.89200000000005"/>
    <n v="971.83799999999997"/>
    <n v="2"/>
  </r>
  <r>
    <n v="7418"/>
    <s v="US-2016-114013"/>
    <x v="69"/>
    <d v="2016-03-15T00:00:00"/>
    <x v="0"/>
    <x v="34"/>
    <x v="34"/>
    <x v="1"/>
    <x v="0"/>
    <x v="10"/>
    <x v="9"/>
    <n v="19134"/>
    <x v="3"/>
    <s v="OFF-PA-10004996"/>
    <x v="1"/>
    <x v="10"/>
    <s v="Speediset Carbonless Redi-Letter 7&quot; x 8 1/2&quot;"/>
    <n v="41.240000000000009"/>
    <n v="5"/>
    <n v="0.2"/>
    <n v="13.918499999999998"/>
    <s v="NO"/>
    <n v="41.240000000000009"/>
    <n v="164.96000000000004"/>
    <n v="2"/>
  </r>
  <r>
    <n v="7419"/>
    <s v="US-2016-114013"/>
    <x v="69"/>
    <d v="2016-03-15T00:00:00"/>
    <x v="0"/>
    <x v="34"/>
    <x v="34"/>
    <x v="1"/>
    <x v="0"/>
    <x v="10"/>
    <x v="9"/>
    <n v="19134"/>
    <x v="3"/>
    <s v="OFF-BI-10004318"/>
    <x v="1"/>
    <x v="8"/>
    <s v="Ibico EB-19 Dual Function Manual Binding System"/>
    <n v="51.897000000000013"/>
    <n v="1"/>
    <n v="0.7"/>
    <n v="-41.517600000000002"/>
    <s v="NO"/>
    <n v="36.327900000000007"/>
    <n v="15.569100000000006"/>
    <n v="2"/>
  </r>
  <r>
    <n v="7420"/>
    <s v="US-2016-114013"/>
    <x v="69"/>
    <d v="2016-03-15T00:00:00"/>
    <x v="0"/>
    <x v="34"/>
    <x v="34"/>
    <x v="1"/>
    <x v="0"/>
    <x v="10"/>
    <x v="9"/>
    <n v="19134"/>
    <x v="3"/>
    <s v="OFF-ST-10002574"/>
    <x v="1"/>
    <x v="4"/>
    <s v="SAFCO Commercial Wire Shelving, Black"/>
    <n v="552.55999999999995"/>
    <n v="5"/>
    <n v="0.2"/>
    <n v="-138.13999999999999"/>
    <s v="NO"/>
    <n v="552.55999999999995"/>
    <n v="2210.2399999999998"/>
    <n v="2"/>
  </r>
  <r>
    <n v="7421"/>
    <s v="US-2016-114013"/>
    <x v="69"/>
    <d v="2016-03-15T00:00:00"/>
    <x v="0"/>
    <x v="34"/>
    <x v="34"/>
    <x v="1"/>
    <x v="0"/>
    <x v="10"/>
    <x v="9"/>
    <n v="19134"/>
    <x v="3"/>
    <s v="OFF-BI-10002353"/>
    <x v="1"/>
    <x v="8"/>
    <s v="GBC VeloBind Cover Sets"/>
    <n v="23.160000000000004"/>
    <n v="5"/>
    <n v="0.7"/>
    <n v="-15.439999999999998"/>
    <s v="NO"/>
    <n v="81.06"/>
    <n v="34.740000000000009"/>
    <n v="2"/>
  </r>
  <r>
    <n v="7422"/>
    <s v="US-2016-114013"/>
    <x v="69"/>
    <d v="2016-03-15T00:00:00"/>
    <x v="0"/>
    <x v="34"/>
    <x v="34"/>
    <x v="1"/>
    <x v="0"/>
    <x v="10"/>
    <x v="9"/>
    <n v="19134"/>
    <x v="3"/>
    <s v="OFF-ST-10003641"/>
    <x v="1"/>
    <x v="4"/>
    <s v="Space Solutions Industrial Galvanized Steel Shelving."/>
    <n v="126.08"/>
    <n v="2"/>
    <n v="0.2"/>
    <n v="-28.367999999999984"/>
    <s v="NO"/>
    <n v="50.432000000000002"/>
    <n v="201.72800000000001"/>
    <n v="2"/>
  </r>
  <r>
    <n v="7423"/>
    <s v="US-2016-114013"/>
    <x v="69"/>
    <d v="2016-03-15T00:00:00"/>
    <x v="0"/>
    <x v="34"/>
    <x v="34"/>
    <x v="1"/>
    <x v="0"/>
    <x v="10"/>
    <x v="9"/>
    <n v="19134"/>
    <x v="3"/>
    <s v="TEC-MA-10001148"/>
    <x v="2"/>
    <x v="15"/>
    <s v="Okidata MB491 Multifunction Printer"/>
    <n v="449.1"/>
    <n v="3"/>
    <n v="0.7"/>
    <n v="-643.70999999999981"/>
    <s v="NO"/>
    <n v="943.11"/>
    <n v="404.19000000000017"/>
    <n v="2"/>
  </r>
  <r>
    <n v="7424"/>
    <s v="CA-2017-135069"/>
    <x v="318"/>
    <d v="2017-04-14T00:00:00"/>
    <x v="1"/>
    <x v="94"/>
    <x v="94"/>
    <x v="0"/>
    <x v="0"/>
    <x v="10"/>
    <x v="9"/>
    <n v="19143"/>
    <x v="3"/>
    <s v="OFF-AP-10000026"/>
    <x v="1"/>
    <x v="9"/>
    <s v="Tripp Lite Isotel 6 Outlet Surge Protector with Fax/Modem Protection"/>
    <n v="195.10400000000001"/>
    <n v="4"/>
    <n v="0.2"/>
    <n v="21.949199999999969"/>
    <s v="NO"/>
    <n v="156.08320000000003"/>
    <n v="624.33280000000002"/>
    <n v="4"/>
  </r>
  <r>
    <n v="7425"/>
    <s v="CA-2017-135069"/>
    <x v="318"/>
    <d v="2017-04-14T00:00:00"/>
    <x v="1"/>
    <x v="94"/>
    <x v="94"/>
    <x v="0"/>
    <x v="0"/>
    <x v="10"/>
    <x v="9"/>
    <n v="19143"/>
    <x v="3"/>
    <s v="FUR-FU-10003878"/>
    <x v="0"/>
    <x v="5"/>
    <s v="Linden 10&quot; Round Wall Clock, Black"/>
    <n v="36.671999999999997"/>
    <n v="3"/>
    <n v="0.2"/>
    <n v="6.4176000000000002"/>
    <s v="NO"/>
    <n v="22.0032"/>
    <n v="88.012799999999999"/>
    <n v="4"/>
  </r>
  <r>
    <n v="7426"/>
    <s v="CA-2016-101693"/>
    <x v="674"/>
    <d v="2016-06-27T00:00:00"/>
    <x v="0"/>
    <x v="95"/>
    <x v="95"/>
    <x v="0"/>
    <x v="0"/>
    <x v="12"/>
    <x v="5"/>
    <n v="77070"/>
    <x v="2"/>
    <s v="FUR-CH-10001146"/>
    <x v="0"/>
    <x v="1"/>
    <s v="Global Value Mid-Back Manager's Chair, Gray"/>
    <n v="85.245999999999995"/>
    <n v="2"/>
    <n v="0.3"/>
    <n v="-6.0890000000000057"/>
    <s v="NO"/>
    <n v="51.147599999999997"/>
    <n v="119.34439999999999"/>
    <n v="2"/>
  </r>
  <r>
    <n v="7427"/>
    <s v="CA-2016-101693"/>
    <x v="674"/>
    <d v="2016-06-27T00:00:00"/>
    <x v="0"/>
    <x v="95"/>
    <x v="95"/>
    <x v="0"/>
    <x v="0"/>
    <x v="12"/>
    <x v="5"/>
    <n v="77070"/>
    <x v="2"/>
    <s v="FUR-FU-10003919"/>
    <x v="0"/>
    <x v="5"/>
    <s v="Eldon Executive Woodline II Cherry Finish Desk Accessories"/>
    <n v="32.712000000000003"/>
    <n v="2"/>
    <n v="0.6"/>
    <n v="-26.169599999999996"/>
    <s v="NO"/>
    <n v="39.254400000000004"/>
    <n v="26.169600000000003"/>
    <n v="2"/>
  </r>
  <r>
    <n v="7428"/>
    <s v="US-2014-164763"/>
    <x v="461"/>
    <d v="2014-03-21T00:00:00"/>
    <x v="1"/>
    <x v="775"/>
    <x v="775"/>
    <x v="1"/>
    <x v="0"/>
    <x v="25"/>
    <x v="35"/>
    <n v="39212"/>
    <x v="0"/>
    <s v="OFF-BI-10000605"/>
    <x v="1"/>
    <x v="8"/>
    <s v="Acco Pressboard Covers with Storage Hooks, 9 1/2&quot; x 11&quot;, Executive Red"/>
    <n v="11.43"/>
    <n v="3"/>
    <n v="0"/>
    <n v="5.3720999999999997"/>
    <s v="Yes"/>
    <n v="0"/>
    <n v="34.29"/>
    <n v="4"/>
  </r>
  <r>
    <n v="7429"/>
    <s v="US-2014-164763"/>
    <x v="461"/>
    <d v="2014-03-21T00:00:00"/>
    <x v="1"/>
    <x v="775"/>
    <x v="775"/>
    <x v="1"/>
    <x v="0"/>
    <x v="25"/>
    <x v="35"/>
    <n v="39212"/>
    <x v="0"/>
    <s v="OFF-BI-10000309"/>
    <x v="1"/>
    <x v="8"/>
    <s v="GBC Twin Loop Wire Binding Elements, 9/16&quot; Spine, Black"/>
    <n v="30.44"/>
    <n v="2"/>
    <n v="0"/>
    <n v="14.9156"/>
    <s v="Yes"/>
    <n v="0"/>
    <n v="60.88"/>
    <n v="4"/>
  </r>
  <r>
    <n v="7430"/>
    <s v="US-2014-164763"/>
    <x v="461"/>
    <d v="2014-03-21T00:00:00"/>
    <x v="1"/>
    <x v="775"/>
    <x v="775"/>
    <x v="1"/>
    <x v="0"/>
    <x v="25"/>
    <x v="35"/>
    <n v="39212"/>
    <x v="0"/>
    <s v="OFF-PA-10003349"/>
    <x v="1"/>
    <x v="10"/>
    <s v="Xerox 1957"/>
    <n v="12.96"/>
    <n v="2"/>
    <n v="0"/>
    <n v="6.3504000000000005"/>
    <s v="Yes"/>
    <n v="0"/>
    <n v="25.92"/>
    <n v="4"/>
  </r>
  <r>
    <n v="7431"/>
    <s v="US-2014-164763"/>
    <x v="461"/>
    <d v="2014-03-21T00:00:00"/>
    <x v="1"/>
    <x v="775"/>
    <x v="775"/>
    <x v="1"/>
    <x v="0"/>
    <x v="25"/>
    <x v="35"/>
    <n v="39212"/>
    <x v="0"/>
    <s v="OFF-PA-10003063"/>
    <x v="1"/>
    <x v="10"/>
    <s v="EcoTones Memo Sheets"/>
    <n v="16"/>
    <n v="4"/>
    <n v="0"/>
    <n v="7.68"/>
    <s v="Yes"/>
    <n v="0"/>
    <n v="64"/>
    <n v="4"/>
  </r>
  <r>
    <n v="7432"/>
    <s v="US-2014-164763"/>
    <x v="461"/>
    <d v="2014-03-21T00:00:00"/>
    <x v="1"/>
    <x v="775"/>
    <x v="775"/>
    <x v="1"/>
    <x v="0"/>
    <x v="25"/>
    <x v="35"/>
    <n v="39212"/>
    <x v="0"/>
    <s v="OFF-AP-10003971"/>
    <x v="1"/>
    <x v="9"/>
    <s v="Belkin 6 Outlet Metallic Surge Strip"/>
    <n v="32.67"/>
    <n v="3"/>
    <n v="0"/>
    <n v="8.4942000000000011"/>
    <s v="Yes"/>
    <n v="0"/>
    <n v="98.01"/>
    <n v="4"/>
  </r>
  <r>
    <n v="7433"/>
    <s v="CA-2014-161249"/>
    <x v="128"/>
    <d v="2014-08-13T00:00:00"/>
    <x v="1"/>
    <x v="742"/>
    <x v="742"/>
    <x v="0"/>
    <x v="0"/>
    <x v="42"/>
    <x v="16"/>
    <n v="85023"/>
    <x v="1"/>
    <s v="OFF-FA-10004838"/>
    <x v="1"/>
    <x v="13"/>
    <s v="Super Bands, 12/Pack"/>
    <n v="4.4640000000000004"/>
    <n v="3"/>
    <n v="0.2"/>
    <n v="-0.94859999999999989"/>
    <s v="NO"/>
    <n v="2.6784000000000003"/>
    <n v="10.713600000000001"/>
    <n v="4"/>
  </r>
  <r>
    <n v="7434"/>
    <s v="CA-2014-161249"/>
    <x v="128"/>
    <d v="2014-08-13T00:00:00"/>
    <x v="1"/>
    <x v="742"/>
    <x v="742"/>
    <x v="0"/>
    <x v="0"/>
    <x v="42"/>
    <x v="16"/>
    <n v="85023"/>
    <x v="1"/>
    <s v="OFF-BI-10001097"/>
    <x v="1"/>
    <x v="8"/>
    <s v="Avery Hole Reinforcements"/>
    <n v="9.3450000000000024"/>
    <n v="5"/>
    <n v="0.7"/>
    <n v="-6.5414999999999992"/>
    <s v="NO"/>
    <n v="32.707500000000003"/>
    <n v="14.017500000000005"/>
    <n v="4"/>
  </r>
  <r>
    <n v="7435"/>
    <s v="CA-2015-148180"/>
    <x v="353"/>
    <d v="2015-07-31T00:00:00"/>
    <x v="1"/>
    <x v="162"/>
    <x v="162"/>
    <x v="1"/>
    <x v="0"/>
    <x v="475"/>
    <x v="1"/>
    <n v="93030"/>
    <x v="1"/>
    <s v="OFF-BI-10000605"/>
    <x v="1"/>
    <x v="8"/>
    <s v="Acco Pressboard Covers with Storage Hooks, 9 1/2&quot; x 11&quot;, Executive Red"/>
    <n v="9.1440000000000001"/>
    <n v="3"/>
    <n v="0.2"/>
    <n v="3.0860999999999996"/>
    <s v="NO"/>
    <n v="5.4864000000000006"/>
    <n v="21.945600000000002"/>
    <n v="5"/>
  </r>
  <r>
    <n v="7436"/>
    <s v="CA-2015-148180"/>
    <x v="353"/>
    <d v="2015-07-31T00:00:00"/>
    <x v="1"/>
    <x v="162"/>
    <x v="162"/>
    <x v="1"/>
    <x v="0"/>
    <x v="475"/>
    <x v="1"/>
    <n v="93030"/>
    <x v="1"/>
    <s v="OFF-BI-10003314"/>
    <x v="1"/>
    <x v="8"/>
    <s v="Tuff Stuff Recycled Round Ring Binders"/>
    <n v="23.136000000000003"/>
    <n v="6"/>
    <n v="0.2"/>
    <n v="8.3867999999999991"/>
    <s v="NO"/>
    <n v="27.763200000000008"/>
    <n v="111.05280000000002"/>
    <n v="5"/>
  </r>
  <r>
    <n v="7437"/>
    <s v="CA-2015-148180"/>
    <x v="353"/>
    <d v="2015-07-31T00:00:00"/>
    <x v="1"/>
    <x v="162"/>
    <x v="162"/>
    <x v="1"/>
    <x v="0"/>
    <x v="475"/>
    <x v="1"/>
    <n v="93030"/>
    <x v="1"/>
    <s v="OFF-AR-10002067"/>
    <x v="1"/>
    <x v="6"/>
    <s v="Newell 334"/>
    <n v="99.2"/>
    <n v="5"/>
    <n v="0"/>
    <n v="25.792000000000002"/>
    <s v="NO"/>
    <n v="0"/>
    <n v="496"/>
    <n v="5"/>
  </r>
  <r>
    <n v="7438"/>
    <s v="CA-2014-165568"/>
    <x v="1162"/>
    <d v="2014-02-19T00:00:00"/>
    <x v="1"/>
    <x v="292"/>
    <x v="292"/>
    <x v="1"/>
    <x v="0"/>
    <x v="4"/>
    <x v="4"/>
    <n v="98105"/>
    <x v="1"/>
    <s v="OFF-BI-10001031"/>
    <x v="1"/>
    <x v="8"/>
    <s v="Pressboard Data Binders by Wilson Jones"/>
    <n v="21.36"/>
    <n v="5"/>
    <n v="0.2"/>
    <n v="7.2089999999999996"/>
    <s v="NO"/>
    <n v="21.36"/>
    <n v="85.44"/>
    <n v="4"/>
  </r>
  <r>
    <n v="7439"/>
    <s v="CA-2015-145457"/>
    <x v="539"/>
    <d v="2015-03-27T00:00:00"/>
    <x v="0"/>
    <x v="434"/>
    <x v="434"/>
    <x v="1"/>
    <x v="0"/>
    <x v="386"/>
    <x v="4"/>
    <n v="98042"/>
    <x v="1"/>
    <s v="FUR-FU-10003832"/>
    <x v="0"/>
    <x v="5"/>
    <s v="Eldon Expressions Punched Metal &amp; Wood Desk Accessories, Black &amp; Cherry"/>
    <n v="46.900000000000006"/>
    <n v="5"/>
    <n v="0"/>
    <n v="13.132000000000001"/>
    <s v="NO"/>
    <n v="0"/>
    <n v="234.50000000000003"/>
    <n v="3"/>
  </r>
  <r>
    <n v="7440"/>
    <s v="US-2017-163657"/>
    <x v="264"/>
    <d v="2017-09-06T00:00:00"/>
    <x v="1"/>
    <x v="538"/>
    <x v="538"/>
    <x v="0"/>
    <x v="0"/>
    <x v="1"/>
    <x v="1"/>
    <n v="90049"/>
    <x v="1"/>
    <s v="OFF-BI-10000138"/>
    <x v="1"/>
    <x v="8"/>
    <s v="Acco Translucent Poly Ring Binders"/>
    <n v="18.72"/>
    <n v="5"/>
    <n v="0.2"/>
    <n v="6.5519999999999996"/>
    <s v="NO"/>
    <n v="18.72"/>
    <n v="74.88"/>
    <n v="4"/>
  </r>
  <r>
    <n v="7441"/>
    <s v="US-2017-163657"/>
    <x v="264"/>
    <d v="2017-09-06T00:00:00"/>
    <x v="1"/>
    <x v="538"/>
    <x v="538"/>
    <x v="0"/>
    <x v="0"/>
    <x v="1"/>
    <x v="1"/>
    <n v="90049"/>
    <x v="1"/>
    <s v="FUR-TA-10004607"/>
    <x v="0"/>
    <x v="3"/>
    <s v="Hon 2111 Invitation Series Straight Table"/>
    <n v="236.52800000000002"/>
    <n v="2"/>
    <n v="0.2"/>
    <n v="-2.9566000000000088"/>
    <s v="NO"/>
    <n v="94.611200000000011"/>
    <n v="378.44480000000004"/>
    <n v="4"/>
  </r>
  <r>
    <n v="7442"/>
    <s v="CA-2015-120446"/>
    <x v="547"/>
    <d v="2015-11-18T00:00:00"/>
    <x v="2"/>
    <x v="189"/>
    <x v="189"/>
    <x v="1"/>
    <x v="0"/>
    <x v="70"/>
    <x v="1"/>
    <n v="92105"/>
    <x v="1"/>
    <s v="OFF-LA-10003148"/>
    <x v="1"/>
    <x v="2"/>
    <s v="Avery 51"/>
    <n v="18.899999999999999"/>
    <n v="3"/>
    <n v="0"/>
    <n v="8.6939999999999991"/>
    <s v="NO"/>
    <n v="0"/>
    <n v="56.699999999999996"/>
    <n v="2"/>
  </r>
  <r>
    <n v="7443"/>
    <s v="CA-2014-109932"/>
    <x v="337"/>
    <d v="2014-12-11T00:00:00"/>
    <x v="2"/>
    <x v="778"/>
    <x v="778"/>
    <x v="1"/>
    <x v="0"/>
    <x v="180"/>
    <x v="5"/>
    <n v="78521"/>
    <x v="2"/>
    <s v="OFF-PA-10001804"/>
    <x v="1"/>
    <x v="10"/>
    <s v="Xerox 195"/>
    <n v="10.688000000000001"/>
    <n v="2"/>
    <n v="0.2"/>
    <n v="3.7407999999999997"/>
    <s v="NO"/>
    <n v="4.2752000000000008"/>
    <n v="17.1008"/>
    <n v="2"/>
  </r>
  <r>
    <n v="7444"/>
    <s v="CA-2014-109932"/>
    <x v="337"/>
    <d v="2014-12-11T00:00:00"/>
    <x v="2"/>
    <x v="778"/>
    <x v="778"/>
    <x v="1"/>
    <x v="0"/>
    <x v="180"/>
    <x v="5"/>
    <n v="78521"/>
    <x v="2"/>
    <s v="OFF-ST-10000036"/>
    <x v="1"/>
    <x v="4"/>
    <s v="Recycled Data-Pak for Archival Bound Computer Printouts, 12-1/2 x 12-1/2 x 16"/>
    <n v="237.09600000000003"/>
    <n v="3"/>
    <n v="0.2"/>
    <n v="20.745899999999985"/>
    <s v="NO"/>
    <n v="142.25760000000002"/>
    <n v="569.0304000000001"/>
    <n v="2"/>
  </r>
  <r>
    <n v="7445"/>
    <s v="CA-2017-127474"/>
    <x v="447"/>
    <d v="2017-02-07T00:00:00"/>
    <x v="0"/>
    <x v="279"/>
    <x v="279"/>
    <x v="2"/>
    <x v="0"/>
    <x v="22"/>
    <x v="10"/>
    <n v="60610"/>
    <x v="2"/>
    <s v="OFF-PA-10001166"/>
    <x v="1"/>
    <x v="10"/>
    <s v="Xerox 2"/>
    <n v="5.1840000000000011"/>
    <n v="1"/>
    <n v="0.2"/>
    <n v="1.8144"/>
    <s v="NO"/>
    <n v="1.0368000000000002"/>
    <n v="4.1472000000000007"/>
    <n v="4"/>
  </r>
  <r>
    <n v="7446"/>
    <s v="CA-2017-127474"/>
    <x v="447"/>
    <d v="2017-02-07T00:00:00"/>
    <x v="0"/>
    <x v="279"/>
    <x v="279"/>
    <x v="2"/>
    <x v="0"/>
    <x v="22"/>
    <x v="10"/>
    <n v="60610"/>
    <x v="2"/>
    <s v="OFF-PA-10001033"/>
    <x v="1"/>
    <x v="10"/>
    <s v="Xerox 1893"/>
    <n v="65.584000000000003"/>
    <n v="2"/>
    <n v="0.2"/>
    <n v="23.7742"/>
    <s v="NO"/>
    <n v="26.233600000000003"/>
    <n v="104.93440000000001"/>
    <n v="4"/>
  </r>
  <r>
    <n v="7447"/>
    <s v="CA-2017-127474"/>
    <x v="447"/>
    <d v="2017-02-07T00:00:00"/>
    <x v="0"/>
    <x v="279"/>
    <x v="279"/>
    <x v="2"/>
    <x v="0"/>
    <x v="22"/>
    <x v="10"/>
    <n v="60610"/>
    <x v="2"/>
    <s v="FUR-FU-10004597"/>
    <x v="0"/>
    <x v="5"/>
    <s v="Eldon Cleatmat Chair Mats for Medium Pile Carpets"/>
    <n v="22.200000000000003"/>
    <n v="1"/>
    <n v="0.6"/>
    <n v="-26.084999999999994"/>
    <s v="NO"/>
    <n v="13.320000000000002"/>
    <n v="8.8800000000000008"/>
    <n v="4"/>
  </r>
  <r>
    <n v="7448"/>
    <s v="CA-2017-127474"/>
    <x v="447"/>
    <d v="2017-02-07T00:00:00"/>
    <x v="0"/>
    <x v="279"/>
    <x v="279"/>
    <x v="2"/>
    <x v="0"/>
    <x v="22"/>
    <x v="10"/>
    <n v="60610"/>
    <x v="2"/>
    <s v="OFF-PA-10000418"/>
    <x v="1"/>
    <x v="10"/>
    <s v="Xerox 189"/>
    <n v="419.4"/>
    <n v="5"/>
    <n v="0.2"/>
    <n v="146.79"/>
    <s v="NO"/>
    <n v="419.40000000000003"/>
    <n v="1677.6"/>
    <n v="4"/>
  </r>
  <r>
    <n v="7449"/>
    <s v="CA-2017-115448"/>
    <x v="343"/>
    <d v="2017-11-14T00:00:00"/>
    <x v="2"/>
    <x v="659"/>
    <x v="659"/>
    <x v="0"/>
    <x v="0"/>
    <x v="289"/>
    <x v="18"/>
    <n v="37918"/>
    <x v="0"/>
    <s v="FUR-FU-10004090"/>
    <x v="0"/>
    <x v="5"/>
    <s v="Executive Impressions 14&quot; Contract Wall Clock"/>
    <n v="88.920000000000016"/>
    <n v="5"/>
    <n v="0.2"/>
    <n v="14.449499999999986"/>
    <s v="NO"/>
    <n v="88.920000000000016"/>
    <n v="355.68000000000006"/>
    <n v="3"/>
  </r>
  <r>
    <n v="7450"/>
    <s v="CA-2017-105669"/>
    <x v="697"/>
    <d v="2017-09-22T00:00:00"/>
    <x v="0"/>
    <x v="319"/>
    <x v="319"/>
    <x v="2"/>
    <x v="0"/>
    <x v="12"/>
    <x v="5"/>
    <n v="77036"/>
    <x v="2"/>
    <s v="OFF-AR-10000390"/>
    <x v="1"/>
    <x v="6"/>
    <s v="Newell Chalk Holder"/>
    <n v="9.9120000000000008"/>
    <n v="3"/>
    <n v="0.2"/>
    <n v="3.2213999999999996"/>
    <s v="NO"/>
    <n v="5.9472000000000014"/>
    <n v="23.788800000000002"/>
    <n v="5"/>
  </r>
  <r>
    <n v="7451"/>
    <s v="CA-2017-105669"/>
    <x v="697"/>
    <d v="2017-09-22T00:00:00"/>
    <x v="0"/>
    <x v="319"/>
    <x v="319"/>
    <x v="2"/>
    <x v="0"/>
    <x v="12"/>
    <x v="5"/>
    <n v="77036"/>
    <x v="2"/>
    <s v="FUR-CH-10003774"/>
    <x v="0"/>
    <x v="1"/>
    <s v="Global Wood Trimmed Manager's Task Chair, Khaki"/>
    <n v="318.43"/>
    <n v="5"/>
    <n v="0.3"/>
    <n v="-77.333000000000013"/>
    <s v="NO"/>
    <n v="477.64499999999998"/>
    <n v="1114.5050000000001"/>
    <n v="5"/>
  </r>
  <r>
    <n v="7452"/>
    <s v="CA-2017-105669"/>
    <x v="697"/>
    <d v="2017-09-22T00:00:00"/>
    <x v="0"/>
    <x v="319"/>
    <x v="319"/>
    <x v="2"/>
    <x v="0"/>
    <x v="12"/>
    <x v="5"/>
    <n v="77036"/>
    <x v="2"/>
    <s v="OFF-BI-10002412"/>
    <x v="1"/>
    <x v="8"/>
    <s v="Wilson Jones “Snap” Scratch Pad Binder Tool for Ring Binders"/>
    <n v="5.7999999999999989"/>
    <n v="5"/>
    <n v="0.8"/>
    <n v="-10.15"/>
    <s v="NO"/>
    <n v="23.199999999999996"/>
    <n v="5.7999999999999972"/>
    <n v="5"/>
  </r>
  <r>
    <n v="7453"/>
    <s v="CA-2017-105669"/>
    <x v="697"/>
    <d v="2017-09-22T00:00:00"/>
    <x v="0"/>
    <x v="319"/>
    <x v="319"/>
    <x v="2"/>
    <x v="0"/>
    <x v="12"/>
    <x v="5"/>
    <n v="77036"/>
    <x v="2"/>
    <s v="TEC-PH-10002415"/>
    <x v="2"/>
    <x v="7"/>
    <s v="Polycom VoiceStation 500 Conference phone"/>
    <n v="1415.76"/>
    <n v="6"/>
    <n v="0.2"/>
    <n v="88.48500000000007"/>
    <s v="NO"/>
    <n v="1698.912"/>
    <n v="6795.6479999999992"/>
    <n v="5"/>
  </r>
  <r>
    <n v="7454"/>
    <s v="CA-2017-134796"/>
    <x v="643"/>
    <d v="2017-07-01T00:00:00"/>
    <x v="1"/>
    <x v="248"/>
    <x v="248"/>
    <x v="0"/>
    <x v="0"/>
    <x v="348"/>
    <x v="10"/>
    <n v="60440"/>
    <x v="2"/>
    <s v="TEC-PH-10003505"/>
    <x v="2"/>
    <x v="7"/>
    <s v="Geemarc AmpliPOWER60"/>
    <n v="148.47999999999999"/>
    <n v="2"/>
    <n v="0.2"/>
    <n v="16.703999999999986"/>
    <s v="NO"/>
    <n v="59.391999999999996"/>
    <n v="237.56799999999998"/>
    <n v="6"/>
  </r>
  <r>
    <n v="7455"/>
    <s v="CA-2016-137743"/>
    <x v="679"/>
    <d v="2016-08-04T00:00:00"/>
    <x v="1"/>
    <x v="347"/>
    <x v="347"/>
    <x v="0"/>
    <x v="0"/>
    <x v="22"/>
    <x v="10"/>
    <n v="60623"/>
    <x v="2"/>
    <s v="OFF-LA-10003663"/>
    <x v="1"/>
    <x v="2"/>
    <s v="Avery 498"/>
    <n v="9.2480000000000011"/>
    <n v="4"/>
    <n v="0.2"/>
    <n v="3.1212"/>
    <s v="NO"/>
    <n v="7.3984000000000014"/>
    <n v="29.593600000000002"/>
    <n v="5"/>
  </r>
  <r>
    <n v="7456"/>
    <s v="CA-2016-137743"/>
    <x v="679"/>
    <d v="2016-08-04T00:00:00"/>
    <x v="1"/>
    <x v="347"/>
    <x v="347"/>
    <x v="0"/>
    <x v="0"/>
    <x v="22"/>
    <x v="10"/>
    <n v="60623"/>
    <x v="2"/>
    <s v="OFF-ST-10001780"/>
    <x v="1"/>
    <x v="4"/>
    <s v="Tennsco 16-Compartment Lockers with Coat Rack"/>
    <n v="1036.624"/>
    <n v="2"/>
    <n v="0.2"/>
    <n v="51.831200000000024"/>
    <s v="NO"/>
    <n v="414.64960000000002"/>
    <n v="1658.5984000000001"/>
    <n v="5"/>
  </r>
  <r>
    <n v="7457"/>
    <s v="CA-2015-137974"/>
    <x v="392"/>
    <d v="2015-04-18T00:00:00"/>
    <x v="2"/>
    <x v="328"/>
    <x v="328"/>
    <x v="0"/>
    <x v="0"/>
    <x v="141"/>
    <x v="17"/>
    <n v="22980"/>
    <x v="0"/>
    <s v="TEC-PH-10002033"/>
    <x v="2"/>
    <x v="7"/>
    <s v="Konftel 250 Conference phone - Charcoal black"/>
    <n v="569.64"/>
    <n v="2"/>
    <n v="0"/>
    <n v="148.10640000000001"/>
    <s v="NO"/>
    <n v="0"/>
    <n v="1139.28"/>
    <n v="2"/>
  </r>
  <r>
    <n v="7458"/>
    <s v="CA-2015-137974"/>
    <x v="392"/>
    <d v="2015-04-18T00:00:00"/>
    <x v="2"/>
    <x v="328"/>
    <x v="328"/>
    <x v="0"/>
    <x v="0"/>
    <x v="141"/>
    <x v="17"/>
    <n v="22980"/>
    <x v="0"/>
    <s v="OFF-BI-10001036"/>
    <x v="1"/>
    <x v="8"/>
    <s v="Cardinal EasyOpen D-Ring Binders"/>
    <n v="9.14"/>
    <n v="1"/>
    <n v="0"/>
    <n v="4.57"/>
    <s v="NO"/>
    <n v="0"/>
    <n v="9.14"/>
    <n v="2"/>
  </r>
  <r>
    <n v="7459"/>
    <s v="CA-2015-137974"/>
    <x v="392"/>
    <d v="2015-04-18T00:00:00"/>
    <x v="2"/>
    <x v="328"/>
    <x v="328"/>
    <x v="0"/>
    <x v="0"/>
    <x v="141"/>
    <x v="17"/>
    <n v="22980"/>
    <x v="0"/>
    <s v="FUR-FU-10001468"/>
    <x v="0"/>
    <x v="5"/>
    <s v="Tenex Antistatic Computer Chair Mats"/>
    <n v="1196.8599999999999"/>
    <n v="7"/>
    <n v="0"/>
    <n v="119.68599999999989"/>
    <s v="NO"/>
    <n v="0"/>
    <n v="8378.0199999999986"/>
    <n v="2"/>
  </r>
  <r>
    <n v="7460"/>
    <s v="CA-2015-137974"/>
    <x v="392"/>
    <d v="2015-04-18T00:00:00"/>
    <x v="2"/>
    <x v="328"/>
    <x v="328"/>
    <x v="0"/>
    <x v="0"/>
    <x v="141"/>
    <x v="17"/>
    <n v="22980"/>
    <x v="0"/>
    <s v="FUR-BO-10001519"/>
    <x v="0"/>
    <x v="0"/>
    <s v="O'Sullivan 3-Shelf Heavy-Duty Bookcases"/>
    <n v="523.26"/>
    <n v="9"/>
    <n v="0"/>
    <n v="125.58240000000001"/>
    <s v="NO"/>
    <n v="0"/>
    <n v="4709.34"/>
    <n v="2"/>
  </r>
  <r>
    <n v="7461"/>
    <s v="US-2015-136987"/>
    <x v="347"/>
    <d v="2015-04-14T00:00:00"/>
    <x v="0"/>
    <x v="481"/>
    <x v="481"/>
    <x v="0"/>
    <x v="0"/>
    <x v="1"/>
    <x v="1"/>
    <n v="90004"/>
    <x v="1"/>
    <s v="TEC-CO-10001943"/>
    <x v="2"/>
    <x v="16"/>
    <s v="Canon PC-428 Personal Copier"/>
    <n v="639.96800000000007"/>
    <n v="4"/>
    <n v="0.2"/>
    <n v="215.98919999999998"/>
    <s v="Yes"/>
    <n v="511.97440000000006"/>
    <n v="2047.8976000000002"/>
    <n v="3"/>
  </r>
  <r>
    <n v="7462"/>
    <s v="US-2015-136987"/>
    <x v="347"/>
    <d v="2015-04-14T00:00:00"/>
    <x v="0"/>
    <x v="481"/>
    <x v="481"/>
    <x v="0"/>
    <x v="0"/>
    <x v="1"/>
    <x v="1"/>
    <n v="90004"/>
    <x v="1"/>
    <s v="OFF-PA-10003127"/>
    <x v="1"/>
    <x v="10"/>
    <s v="Easy-staple paper"/>
    <n v="52.76"/>
    <n v="2"/>
    <n v="0"/>
    <n v="24.269599999999997"/>
    <s v="Yes"/>
    <n v="0"/>
    <n v="105.52"/>
    <n v="3"/>
  </r>
  <r>
    <n v="7463"/>
    <s v="CA-2015-138485"/>
    <x v="914"/>
    <d v="2015-03-01T00:00:00"/>
    <x v="0"/>
    <x v="73"/>
    <x v="73"/>
    <x v="0"/>
    <x v="0"/>
    <x v="4"/>
    <x v="4"/>
    <n v="98105"/>
    <x v="1"/>
    <s v="TEC-AC-10002076"/>
    <x v="2"/>
    <x v="11"/>
    <s v="Microsoft Natural Keyboard Elite"/>
    <n v="538.92000000000007"/>
    <n v="9"/>
    <n v="0"/>
    <n v="80.837999999999994"/>
    <s v="NO"/>
    <n v="0"/>
    <n v="4850.2800000000007"/>
    <n v="2"/>
  </r>
  <r>
    <n v="7464"/>
    <s v="CA-2016-103709"/>
    <x v="162"/>
    <d v="2016-09-15T00:00:00"/>
    <x v="1"/>
    <x v="431"/>
    <x v="431"/>
    <x v="0"/>
    <x v="0"/>
    <x v="355"/>
    <x v="1"/>
    <n v="93277"/>
    <x v="1"/>
    <s v="OFF-AR-10003338"/>
    <x v="1"/>
    <x v="6"/>
    <s v="Eberhard Faber 3 1/2&quot; Golf Pencils"/>
    <n v="14.88"/>
    <n v="2"/>
    <n v="0"/>
    <n v="3.7200000000000006"/>
    <s v="NO"/>
    <n v="0"/>
    <n v="29.76"/>
    <n v="7"/>
  </r>
  <r>
    <n v="7465"/>
    <s v="CA-2016-103709"/>
    <x v="162"/>
    <d v="2016-09-15T00:00:00"/>
    <x v="1"/>
    <x v="431"/>
    <x v="431"/>
    <x v="0"/>
    <x v="0"/>
    <x v="355"/>
    <x v="1"/>
    <n v="93277"/>
    <x v="1"/>
    <s v="OFF-PA-10004610"/>
    <x v="1"/>
    <x v="10"/>
    <s v="Xerox 1900"/>
    <n v="34.24"/>
    <n v="8"/>
    <n v="0"/>
    <n v="15.407999999999998"/>
    <s v="NO"/>
    <n v="0"/>
    <n v="273.92"/>
    <n v="7"/>
  </r>
  <r>
    <n v="7466"/>
    <s v="CA-2016-103709"/>
    <x v="162"/>
    <d v="2016-09-15T00:00:00"/>
    <x v="1"/>
    <x v="431"/>
    <x v="431"/>
    <x v="0"/>
    <x v="0"/>
    <x v="355"/>
    <x v="1"/>
    <n v="93277"/>
    <x v="1"/>
    <s v="OFF-ST-10001272"/>
    <x v="1"/>
    <x v="4"/>
    <s v="Mini 13-1/2 Capacity Data Binder Rack, Pearl"/>
    <n v="261.74"/>
    <n v="2"/>
    <n v="0"/>
    <n v="65.435000000000002"/>
    <s v="NO"/>
    <n v="0"/>
    <n v="523.48"/>
    <n v="7"/>
  </r>
  <r>
    <n v="7467"/>
    <s v="CA-2016-138282"/>
    <x v="288"/>
    <d v="2016-05-23T00:00:00"/>
    <x v="1"/>
    <x v="706"/>
    <x v="706"/>
    <x v="1"/>
    <x v="0"/>
    <x v="1"/>
    <x v="1"/>
    <n v="90008"/>
    <x v="1"/>
    <s v="OFF-AP-10001366"/>
    <x v="1"/>
    <x v="9"/>
    <s v="Staple holder"/>
    <n v="87.84"/>
    <n v="8"/>
    <n v="0"/>
    <n v="23.716800000000006"/>
    <s v="Yes"/>
    <n v="0"/>
    <n v="702.72"/>
    <n v="4"/>
  </r>
  <r>
    <n v="7468"/>
    <s v="CA-2017-148985"/>
    <x v="343"/>
    <d v="2017-11-15T00:00:00"/>
    <x v="0"/>
    <x v="353"/>
    <x v="353"/>
    <x v="2"/>
    <x v="0"/>
    <x v="1"/>
    <x v="1"/>
    <n v="90045"/>
    <x v="1"/>
    <s v="FUR-FU-10001424"/>
    <x v="0"/>
    <x v="5"/>
    <s v="Dax Clear Box Frame"/>
    <n v="34.92"/>
    <n v="4"/>
    <n v="0"/>
    <n v="11.872799999999998"/>
    <s v="NO"/>
    <n v="0"/>
    <n v="139.68"/>
    <n v="4"/>
  </r>
  <r>
    <n v="7469"/>
    <s v="CA-2014-138100"/>
    <x v="1114"/>
    <d v="2014-09-20T00:00:00"/>
    <x v="1"/>
    <x v="397"/>
    <x v="397"/>
    <x v="0"/>
    <x v="0"/>
    <x v="20"/>
    <x v="15"/>
    <n v="10011"/>
    <x v="3"/>
    <s v="OFF-PA-10000349"/>
    <x v="1"/>
    <x v="10"/>
    <s v="Easy-staple paper"/>
    <n v="14.940000000000001"/>
    <n v="3"/>
    <n v="0"/>
    <n v="7.0218000000000007"/>
    <s v="NO"/>
    <n v="0"/>
    <n v="44.820000000000007"/>
    <n v="5"/>
  </r>
  <r>
    <n v="7470"/>
    <s v="CA-2014-138100"/>
    <x v="1114"/>
    <d v="2014-09-20T00:00:00"/>
    <x v="1"/>
    <x v="397"/>
    <x v="397"/>
    <x v="0"/>
    <x v="0"/>
    <x v="20"/>
    <x v="15"/>
    <n v="10011"/>
    <x v="3"/>
    <s v="FUR-FU-10002456"/>
    <x v="0"/>
    <x v="5"/>
    <s v="Master Caster Door Stop, Large Neon Orange"/>
    <n v="14.56"/>
    <n v="2"/>
    <n v="0"/>
    <n v="6.2608000000000015"/>
    <s v="NO"/>
    <n v="0"/>
    <n v="29.12"/>
    <n v="5"/>
  </r>
  <r>
    <n v="7471"/>
    <s v="CA-2015-100734"/>
    <x v="426"/>
    <d v="2015-09-20T00:00:00"/>
    <x v="1"/>
    <x v="556"/>
    <x v="556"/>
    <x v="1"/>
    <x v="0"/>
    <x v="10"/>
    <x v="9"/>
    <n v="19143"/>
    <x v="3"/>
    <s v="OFF-BI-10002609"/>
    <x v="1"/>
    <x v="8"/>
    <s v="Avery Hidden Tab Dividers for Binding Systems"/>
    <n v="3.5760000000000005"/>
    <n v="4"/>
    <n v="0.7"/>
    <n v="-2.8608000000000002"/>
    <s v="NO"/>
    <n v="10.0128"/>
    <n v="4.2912000000000017"/>
    <n v="5"/>
  </r>
  <r>
    <n v="7472"/>
    <s v="CA-2015-100734"/>
    <x v="426"/>
    <d v="2015-09-20T00:00:00"/>
    <x v="1"/>
    <x v="556"/>
    <x v="556"/>
    <x v="1"/>
    <x v="0"/>
    <x v="10"/>
    <x v="9"/>
    <n v="19143"/>
    <x v="3"/>
    <s v="OFF-ST-10001522"/>
    <x v="1"/>
    <x v="4"/>
    <s v="Gould Plastics 18-Pocket Panel Bin, 34w x 5-1/4d x 20-1/2h"/>
    <n v="147.184"/>
    <n v="2"/>
    <n v="0.2"/>
    <n v="-29.436800000000012"/>
    <s v="NO"/>
    <n v="58.873600000000003"/>
    <n v="235.49439999999998"/>
    <n v="5"/>
  </r>
  <r>
    <n v="7473"/>
    <s v="CA-2016-139997"/>
    <x v="949"/>
    <d v="2016-07-03T00:00:00"/>
    <x v="2"/>
    <x v="670"/>
    <x v="670"/>
    <x v="2"/>
    <x v="0"/>
    <x v="427"/>
    <x v="7"/>
    <n v="84043"/>
    <x v="1"/>
    <s v="TEC-CO-10000971"/>
    <x v="2"/>
    <x v="16"/>
    <s v="Hewlett Packard 310 Color Digital Copier"/>
    <n v="1499.95"/>
    <n v="5"/>
    <n v="0"/>
    <n v="449.9849999999999"/>
    <s v="NO"/>
    <n v="0"/>
    <n v="7499.75"/>
    <n v="2"/>
  </r>
  <r>
    <n v="7474"/>
    <s v="CA-2016-109652"/>
    <x v="342"/>
    <d v="2016-04-15T00:00:00"/>
    <x v="1"/>
    <x v="425"/>
    <x v="425"/>
    <x v="1"/>
    <x v="0"/>
    <x v="22"/>
    <x v="10"/>
    <n v="60653"/>
    <x v="2"/>
    <s v="OFF-AR-10000034"/>
    <x v="1"/>
    <x v="6"/>
    <s v="BIC Brite Liner Grip Highlighters, Assorted, 5/Pack"/>
    <n v="13.568000000000001"/>
    <n v="4"/>
    <n v="0.2"/>
    <n v="3.2223999999999995"/>
    <s v="NO"/>
    <n v="10.854400000000002"/>
    <n v="43.417600000000007"/>
    <n v="5"/>
  </r>
  <r>
    <n v="7475"/>
    <s v="CA-2014-167199"/>
    <x v="1037"/>
    <d v="2014-01-10T00:00:00"/>
    <x v="1"/>
    <x v="467"/>
    <x v="467"/>
    <x v="2"/>
    <x v="0"/>
    <x v="0"/>
    <x v="0"/>
    <n v="42420"/>
    <x v="0"/>
    <s v="FUR-CH-10004063"/>
    <x v="0"/>
    <x v="1"/>
    <s v="Global Deluxe High-Back Manager's Chair"/>
    <n v="2573.8200000000002"/>
    <n v="9"/>
    <n v="0"/>
    <n v="746.40779999999972"/>
    <s v="NO"/>
    <n v="0"/>
    <n v="23164.38"/>
    <n v="4"/>
  </r>
  <r>
    <n v="7476"/>
    <s v="CA-2014-167199"/>
    <x v="1037"/>
    <d v="2014-01-10T00:00:00"/>
    <x v="1"/>
    <x v="467"/>
    <x v="467"/>
    <x v="2"/>
    <x v="0"/>
    <x v="0"/>
    <x v="0"/>
    <n v="42420"/>
    <x v="0"/>
    <s v="OFF-BI-10004632"/>
    <x v="1"/>
    <x v="8"/>
    <s v="Ibico Hi-Tech Manual Binding System"/>
    <n v="609.98"/>
    <n v="2"/>
    <n v="0"/>
    <n v="274.49099999999999"/>
    <s v="NO"/>
    <n v="0"/>
    <n v="1219.96"/>
    <n v="4"/>
  </r>
  <r>
    <n v="7477"/>
    <s v="CA-2014-167199"/>
    <x v="1037"/>
    <d v="2014-01-10T00:00:00"/>
    <x v="1"/>
    <x v="467"/>
    <x v="467"/>
    <x v="2"/>
    <x v="0"/>
    <x v="0"/>
    <x v="0"/>
    <n v="42420"/>
    <x v="0"/>
    <s v="OFF-AR-10001662"/>
    <x v="1"/>
    <x v="6"/>
    <s v="Rogers Handheld Barrel Pencil Sharpener"/>
    <n v="5.48"/>
    <n v="2"/>
    <n v="0"/>
    <n v="1.4796000000000005"/>
    <s v="NO"/>
    <n v="0"/>
    <n v="10.96"/>
    <n v="4"/>
  </r>
  <r>
    <n v="7478"/>
    <s v="CA-2014-167199"/>
    <x v="1037"/>
    <d v="2014-01-10T00:00:00"/>
    <x v="1"/>
    <x v="467"/>
    <x v="467"/>
    <x v="2"/>
    <x v="0"/>
    <x v="0"/>
    <x v="0"/>
    <n v="42420"/>
    <x v="0"/>
    <s v="TEC-PH-10004977"/>
    <x v="2"/>
    <x v="7"/>
    <s v="GE 30524EE4"/>
    <n v="391.98"/>
    <n v="2"/>
    <n v="0"/>
    <n v="113.67419999999998"/>
    <s v="NO"/>
    <n v="0"/>
    <n v="783.96"/>
    <n v="4"/>
  </r>
  <r>
    <n v="7479"/>
    <s v="CA-2014-167199"/>
    <x v="1037"/>
    <d v="2014-01-10T00:00:00"/>
    <x v="1"/>
    <x v="467"/>
    <x v="467"/>
    <x v="2"/>
    <x v="0"/>
    <x v="0"/>
    <x v="0"/>
    <n v="42420"/>
    <x v="0"/>
    <s v="TEC-PH-10004539"/>
    <x v="2"/>
    <x v="7"/>
    <s v="Wireless Extenders zBoost YX545 SOHO Signal Booster"/>
    <n v="755.96"/>
    <n v="4"/>
    <n v="0"/>
    <n v="204.10919999999999"/>
    <s v="NO"/>
    <n v="0"/>
    <n v="3023.84"/>
    <n v="4"/>
  </r>
  <r>
    <n v="7480"/>
    <s v="CA-2014-167199"/>
    <x v="1037"/>
    <d v="2014-01-10T00:00:00"/>
    <x v="1"/>
    <x v="467"/>
    <x v="467"/>
    <x v="2"/>
    <x v="0"/>
    <x v="0"/>
    <x v="0"/>
    <n v="42420"/>
    <x v="0"/>
    <s v="OFF-FA-10001883"/>
    <x v="1"/>
    <x v="13"/>
    <s v="Alliance Super-Size Bands, Assorted Sizes"/>
    <n v="31.12"/>
    <n v="4"/>
    <n v="0"/>
    <n v="0.31119999999999948"/>
    <s v="NO"/>
    <n v="0"/>
    <n v="124.48"/>
    <n v="4"/>
  </r>
  <r>
    <n v="7481"/>
    <s v="CA-2014-167199"/>
    <x v="1037"/>
    <d v="2014-01-10T00:00:00"/>
    <x v="1"/>
    <x v="467"/>
    <x v="467"/>
    <x v="2"/>
    <x v="0"/>
    <x v="0"/>
    <x v="0"/>
    <n v="42420"/>
    <x v="0"/>
    <s v="OFF-PA-10000955"/>
    <x v="1"/>
    <x v="10"/>
    <s v="Southworth 25% Cotton Granite Paper &amp; Envelopes"/>
    <n v="6.54"/>
    <n v="1"/>
    <n v="0"/>
    <n v="3.0084"/>
    <s v="NO"/>
    <n v="0"/>
    <n v="6.54"/>
    <n v="4"/>
  </r>
  <r>
    <n v="7482"/>
    <s v="CA-2016-124583"/>
    <x v="142"/>
    <d v="2016-09-03T00:00:00"/>
    <x v="0"/>
    <x v="697"/>
    <x v="697"/>
    <x v="2"/>
    <x v="0"/>
    <x v="101"/>
    <x v="1"/>
    <n v="92646"/>
    <x v="1"/>
    <s v="OFF-EN-10002500"/>
    <x v="1"/>
    <x v="12"/>
    <s v="Globe Weis Peel &amp; Seel First Class Envelopes"/>
    <n v="12.78"/>
    <n v="1"/>
    <n v="0"/>
    <n v="5.7509999999999994"/>
    <s v="NO"/>
    <n v="0"/>
    <n v="12.78"/>
    <n v="2"/>
  </r>
  <r>
    <n v="7483"/>
    <s v="CA-2014-113964"/>
    <x v="865"/>
    <d v="2014-09-30T00:00:00"/>
    <x v="1"/>
    <x v="655"/>
    <x v="655"/>
    <x v="2"/>
    <x v="0"/>
    <x v="20"/>
    <x v="15"/>
    <n v="10011"/>
    <x v="3"/>
    <s v="OFF-BI-10004654"/>
    <x v="1"/>
    <x v="8"/>
    <s v="Avery Binding System Hidden Tab Executive Style Index Sets"/>
    <n v="18.463999999999999"/>
    <n v="4"/>
    <n v="0.2"/>
    <n v="6.9239999999999995"/>
    <s v="NO"/>
    <n v="14.7712"/>
    <n v="59.084799999999994"/>
    <n v="7"/>
  </r>
  <r>
    <n v="7484"/>
    <s v="CA-2014-129938"/>
    <x v="534"/>
    <d v="2014-12-17T00:00:00"/>
    <x v="0"/>
    <x v="182"/>
    <x v="182"/>
    <x v="1"/>
    <x v="0"/>
    <x v="10"/>
    <x v="9"/>
    <n v="19140"/>
    <x v="3"/>
    <s v="FUR-CH-10003774"/>
    <x v="0"/>
    <x v="1"/>
    <s v="Global Wood Trimmed Manager's Task Chair, Khaki"/>
    <n v="445.80200000000002"/>
    <n v="7"/>
    <n v="0.3"/>
    <n v="-108.26620000000001"/>
    <s v="NO"/>
    <n v="936.18419999999992"/>
    <n v="2184.4297999999999"/>
    <n v="2"/>
  </r>
  <r>
    <n v="7485"/>
    <s v="CA-2017-135111"/>
    <x v="116"/>
    <d v="2018-01-02T00:00:00"/>
    <x v="1"/>
    <x v="37"/>
    <x v="37"/>
    <x v="2"/>
    <x v="0"/>
    <x v="402"/>
    <x v="46"/>
    <n v="58103"/>
    <x v="2"/>
    <s v="OFF-AR-10004707"/>
    <x v="1"/>
    <x v="6"/>
    <s v="Staples in misc. colors"/>
    <n v="2.48"/>
    <n v="1"/>
    <n v="0"/>
    <n v="0.86799999999999988"/>
    <s v="NO"/>
    <n v="0"/>
    <n v="2.48"/>
    <n v="5"/>
  </r>
  <r>
    <n v="7486"/>
    <s v="CA-2017-135111"/>
    <x v="116"/>
    <d v="2018-01-02T00:00:00"/>
    <x v="1"/>
    <x v="37"/>
    <x v="37"/>
    <x v="2"/>
    <x v="0"/>
    <x v="402"/>
    <x v="46"/>
    <n v="58103"/>
    <x v="2"/>
    <s v="OFF-BI-10004040"/>
    <x v="1"/>
    <x v="8"/>
    <s v="Wilson Jones Impact Binders"/>
    <n v="25.9"/>
    <n v="5"/>
    <n v="0"/>
    <n v="12.690999999999999"/>
    <s v="NO"/>
    <n v="0"/>
    <n v="129.5"/>
    <n v="5"/>
  </r>
  <r>
    <n v="7487"/>
    <s v="US-2015-134558"/>
    <x v="546"/>
    <d v="2015-12-24T00:00:00"/>
    <x v="0"/>
    <x v="327"/>
    <x v="327"/>
    <x v="2"/>
    <x v="0"/>
    <x v="18"/>
    <x v="38"/>
    <n v="3820"/>
    <x v="3"/>
    <s v="OFF-PA-10001184"/>
    <x v="1"/>
    <x v="10"/>
    <s v="Xerox 1903"/>
    <n v="29.900000000000002"/>
    <n v="5"/>
    <n v="0"/>
    <n v="14.651"/>
    <s v="NO"/>
    <n v="0"/>
    <n v="149.5"/>
    <n v="5"/>
  </r>
  <r>
    <n v="7488"/>
    <s v="US-2015-134558"/>
    <x v="546"/>
    <d v="2015-12-24T00:00:00"/>
    <x v="0"/>
    <x v="327"/>
    <x v="327"/>
    <x v="2"/>
    <x v="0"/>
    <x v="18"/>
    <x v="38"/>
    <n v="3820"/>
    <x v="3"/>
    <s v="TEC-AC-10004145"/>
    <x v="2"/>
    <x v="11"/>
    <s v="Logitech diNovo Edge Keyboard"/>
    <n v="2249.91"/>
    <n v="9"/>
    <n v="0"/>
    <n v="517.47930000000008"/>
    <s v="NO"/>
    <n v="0"/>
    <n v="20249.189999999999"/>
    <n v="5"/>
  </r>
  <r>
    <n v="7489"/>
    <s v="US-2015-134558"/>
    <x v="546"/>
    <d v="2015-12-24T00:00:00"/>
    <x v="0"/>
    <x v="327"/>
    <x v="327"/>
    <x v="2"/>
    <x v="0"/>
    <x v="18"/>
    <x v="38"/>
    <n v="3820"/>
    <x v="3"/>
    <s v="FUR-TA-10003473"/>
    <x v="0"/>
    <x v="3"/>
    <s v="Bretford Rectangular Conference Table Tops"/>
    <n v="1053.164"/>
    <n v="4"/>
    <n v="0.3"/>
    <n v="-105.31639999999993"/>
    <s v="NO"/>
    <n v="1263.7967999999998"/>
    <n v="2948.8591999999999"/>
    <n v="5"/>
  </r>
  <r>
    <n v="7490"/>
    <s v="CA-2017-157196"/>
    <x v="60"/>
    <d v="2017-11-09T00:00:00"/>
    <x v="1"/>
    <x v="731"/>
    <x v="731"/>
    <x v="0"/>
    <x v="0"/>
    <x v="70"/>
    <x v="1"/>
    <n v="92105"/>
    <x v="1"/>
    <s v="OFF-PA-10003172"/>
    <x v="1"/>
    <x v="10"/>
    <s v="Xerox 1996"/>
    <n v="12.96"/>
    <n v="2"/>
    <n v="0"/>
    <n v="6.2208000000000006"/>
    <s v="Yes"/>
    <n v="0"/>
    <n v="25.92"/>
    <n v="4"/>
  </r>
  <r>
    <n v="7491"/>
    <s v="CA-2015-108672"/>
    <x v="229"/>
    <d v="2015-09-16T00:00:00"/>
    <x v="1"/>
    <x v="135"/>
    <x v="135"/>
    <x v="1"/>
    <x v="0"/>
    <x v="1"/>
    <x v="1"/>
    <n v="90032"/>
    <x v="1"/>
    <s v="FUR-FU-10003799"/>
    <x v="0"/>
    <x v="5"/>
    <s v="Seth Thomas 13 1/2&quot; Wall Clock"/>
    <n v="106.68"/>
    <n v="6"/>
    <n v="0"/>
    <n v="33.070799999999991"/>
    <s v="NO"/>
    <n v="0"/>
    <n v="640.08000000000004"/>
    <n v="6"/>
  </r>
  <r>
    <n v="7492"/>
    <s v="US-2017-118598"/>
    <x v="673"/>
    <d v="2017-11-16T00:00:00"/>
    <x v="3"/>
    <x v="496"/>
    <x v="496"/>
    <x v="0"/>
    <x v="0"/>
    <x v="456"/>
    <x v="15"/>
    <n v="13501"/>
    <x v="3"/>
    <s v="TEC-PH-10002583"/>
    <x v="2"/>
    <x v="7"/>
    <s v="iOttie HLCRIO102 Car Mount"/>
    <n v="119.94"/>
    <n v="6"/>
    <n v="0"/>
    <n v="5.9969999999999857"/>
    <s v="NO"/>
    <n v="0"/>
    <n v="719.64"/>
    <n v="0"/>
  </r>
  <r>
    <n v="7493"/>
    <s v="US-2017-160836"/>
    <x v="220"/>
    <d v="2017-09-16T00:00:00"/>
    <x v="1"/>
    <x v="693"/>
    <x v="693"/>
    <x v="0"/>
    <x v="0"/>
    <x v="12"/>
    <x v="5"/>
    <n v="77070"/>
    <x v="2"/>
    <s v="OFF-PA-10004239"/>
    <x v="1"/>
    <x v="10"/>
    <s v="Xerox 1953"/>
    <n v="10.272000000000002"/>
    <n v="3"/>
    <n v="0.2"/>
    <n v="3.2099999999999982"/>
    <s v="NO"/>
    <n v="6.1632000000000016"/>
    <n v="24.652800000000006"/>
    <n v="5"/>
  </r>
  <r>
    <n v="7494"/>
    <s v="US-2017-160836"/>
    <x v="220"/>
    <d v="2017-09-16T00:00:00"/>
    <x v="1"/>
    <x v="693"/>
    <x v="693"/>
    <x v="0"/>
    <x v="0"/>
    <x v="12"/>
    <x v="5"/>
    <n v="77070"/>
    <x v="2"/>
    <s v="FUR-TA-10002855"/>
    <x v="0"/>
    <x v="3"/>
    <s v="Bevis Round Conference Table Top &amp; Single Column Base"/>
    <n v="512.19000000000005"/>
    <n v="5"/>
    <n v="0.3"/>
    <n v="-65.853000000000009"/>
    <s v="NO"/>
    <n v="768.28500000000008"/>
    <n v="1792.6650000000002"/>
    <n v="5"/>
  </r>
  <r>
    <n v="7495"/>
    <s v="US-2017-160836"/>
    <x v="220"/>
    <d v="2017-09-16T00:00:00"/>
    <x v="1"/>
    <x v="693"/>
    <x v="693"/>
    <x v="0"/>
    <x v="0"/>
    <x v="12"/>
    <x v="5"/>
    <n v="77070"/>
    <x v="2"/>
    <s v="OFF-AP-10001626"/>
    <x v="1"/>
    <x v="9"/>
    <s v="Commercial WindTunnel Clean Air Upright Vacuum, Replacement Belts, Filtration Bags"/>
    <n v="1.5559999999999996"/>
    <n v="2"/>
    <n v="0.8"/>
    <n v="-4.2012"/>
    <s v="NO"/>
    <n v="2.4895999999999994"/>
    <n v="0.62239999999999984"/>
    <n v="5"/>
  </r>
  <r>
    <n v="7496"/>
    <s v="CA-2017-121048"/>
    <x v="1163"/>
    <d v="2017-07-18T00:00:00"/>
    <x v="1"/>
    <x v="646"/>
    <x v="646"/>
    <x v="0"/>
    <x v="0"/>
    <x v="223"/>
    <x v="1"/>
    <n v="92683"/>
    <x v="1"/>
    <s v="OFF-BI-10004022"/>
    <x v="1"/>
    <x v="8"/>
    <s v="Acco Suede Grain Vinyl Round Ring Binder"/>
    <n v="4.4479999999999995"/>
    <n v="2"/>
    <n v="0.2"/>
    <n v="1.4455999999999996"/>
    <s v="NO"/>
    <n v="1.7791999999999999"/>
    <n v="7.1167999999999996"/>
    <n v="4"/>
  </r>
  <r>
    <n v="7497"/>
    <s v="CA-2017-121048"/>
    <x v="1163"/>
    <d v="2017-07-18T00:00:00"/>
    <x v="1"/>
    <x v="646"/>
    <x v="646"/>
    <x v="0"/>
    <x v="0"/>
    <x v="223"/>
    <x v="1"/>
    <n v="92683"/>
    <x v="1"/>
    <s v="FUR-FU-10003601"/>
    <x v="0"/>
    <x v="5"/>
    <s v="Deflect-o RollaMat Studded, Beveled Mat for Medium Pile Carpeting"/>
    <n v="276.69"/>
    <n v="3"/>
    <n v="0"/>
    <n v="49.804199999999994"/>
    <s v="NO"/>
    <n v="0"/>
    <n v="830.06999999999994"/>
    <n v="4"/>
  </r>
  <r>
    <n v="7498"/>
    <s v="CA-2017-121048"/>
    <x v="1163"/>
    <d v="2017-07-18T00:00:00"/>
    <x v="1"/>
    <x v="646"/>
    <x v="646"/>
    <x v="0"/>
    <x v="0"/>
    <x v="223"/>
    <x v="1"/>
    <n v="92683"/>
    <x v="1"/>
    <s v="OFF-FA-10000490"/>
    <x v="1"/>
    <x v="13"/>
    <s v="OIC Binder Clips, Mini, 1/4&quot; Capacity, Black"/>
    <n v="4.96"/>
    <n v="4"/>
    <n v="0"/>
    <n v="2.3311999999999999"/>
    <s v="NO"/>
    <n v="0"/>
    <n v="19.84"/>
    <n v="4"/>
  </r>
  <r>
    <n v="7499"/>
    <s v="CA-2017-121048"/>
    <x v="1163"/>
    <d v="2017-07-18T00:00:00"/>
    <x v="1"/>
    <x v="646"/>
    <x v="646"/>
    <x v="0"/>
    <x v="0"/>
    <x v="223"/>
    <x v="1"/>
    <n v="92683"/>
    <x v="1"/>
    <s v="OFF-AR-10004042"/>
    <x v="1"/>
    <x v="6"/>
    <s v="BOSTON Model 1800 Electric Pencil Sharpeners, Putty/Woodgrain"/>
    <n v="71.92"/>
    <n v="4"/>
    <n v="0"/>
    <n v="20.856799999999993"/>
    <s v="NO"/>
    <n v="0"/>
    <n v="287.68"/>
    <n v="4"/>
  </r>
  <r>
    <n v="7500"/>
    <s v="CA-2017-121048"/>
    <x v="1163"/>
    <d v="2017-07-18T00:00:00"/>
    <x v="1"/>
    <x v="646"/>
    <x v="646"/>
    <x v="0"/>
    <x v="0"/>
    <x v="223"/>
    <x v="1"/>
    <n v="92683"/>
    <x v="1"/>
    <s v="FUR-FU-10002960"/>
    <x v="0"/>
    <x v="5"/>
    <s v="Eldon 200 Class Desk Accessories, Burgundy"/>
    <n v="18.84"/>
    <n v="3"/>
    <n v="0"/>
    <n v="7.9128000000000007"/>
    <s v="NO"/>
    <n v="0"/>
    <n v="56.519999999999996"/>
    <n v="4"/>
  </r>
  <r>
    <n v="7501"/>
    <s v="CA-2017-121048"/>
    <x v="1163"/>
    <d v="2017-07-18T00:00:00"/>
    <x v="1"/>
    <x v="646"/>
    <x v="646"/>
    <x v="0"/>
    <x v="0"/>
    <x v="223"/>
    <x v="1"/>
    <n v="92683"/>
    <x v="1"/>
    <s v="TEC-AC-10000991"/>
    <x v="2"/>
    <x v="11"/>
    <s v="Sony Micro Vault Click 8 GB USB 2.0 Flash Drive"/>
    <n v="140.97"/>
    <n v="3"/>
    <n v="0"/>
    <n v="19.735800000000005"/>
    <s v="NO"/>
    <n v="0"/>
    <n v="422.90999999999997"/>
    <n v="4"/>
  </r>
  <r>
    <n v="7502"/>
    <s v="CA-2017-121048"/>
    <x v="1163"/>
    <d v="2017-07-18T00:00:00"/>
    <x v="1"/>
    <x v="646"/>
    <x v="646"/>
    <x v="0"/>
    <x v="0"/>
    <x v="223"/>
    <x v="1"/>
    <n v="92683"/>
    <x v="1"/>
    <s v="TEC-PH-10004977"/>
    <x v="2"/>
    <x v="7"/>
    <s v="GE 30524EE4"/>
    <n v="470.37600000000009"/>
    <n v="3"/>
    <n v="0.2"/>
    <n v="52.917299999999955"/>
    <s v="NO"/>
    <n v="282.22560000000004"/>
    <n v="1128.9024000000002"/>
    <n v="4"/>
  </r>
  <r>
    <n v="7503"/>
    <s v="US-2017-120147"/>
    <x v="983"/>
    <d v="2017-03-30T00:00:00"/>
    <x v="3"/>
    <x v="483"/>
    <x v="483"/>
    <x v="0"/>
    <x v="0"/>
    <x v="1"/>
    <x v="1"/>
    <n v="90036"/>
    <x v="1"/>
    <s v="OFF-AR-10000817"/>
    <x v="1"/>
    <x v="6"/>
    <s v="Manco Dry-Lighter Erasable Highlighter"/>
    <n v="6.08"/>
    <n v="2"/>
    <n v="0"/>
    <n v="2.0671999999999997"/>
    <s v="NO"/>
    <n v="0"/>
    <n v="12.16"/>
    <n v="0"/>
  </r>
  <r>
    <n v="7504"/>
    <s v="US-2017-120147"/>
    <x v="983"/>
    <d v="2017-03-30T00:00:00"/>
    <x v="3"/>
    <x v="483"/>
    <x v="483"/>
    <x v="0"/>
    <x v="0"/>
    <x v="1"/>
    <x v="1"/>
    <n v="90036"/>
    <x v="1"/>
    <s v="TEC-PH-10002447"/>
    <x v="2"/>
    <x v="7"/>
    <s v="AT&amp;T CL83451 4-Handset Telephone"/>
    <n v="164.79200000000003"/>
    <n v="1"/>
    <n v="0.2"/>
    <n v="18.539099999999991"/>
    <s v="NO"/>
    <n v="32.958400000000005"/>
    <n v="131.83360000000002"/>
    <n v="0"/>
  </r>
  <r>
    <n v="7505"/>
    <s v="CA-2016-158043"/>
    <x v="1011"/>
    <d v="2016-02-04T00:00:00"/>
    <x v="0"/>
    <x v="759"/>
    <x v="759"/>
    <x v="1"/>
    <x v="0"/>
    <x v="496"/>
    <x v="30"/>
    <n v="8401"/>
    <x v="3"/>
    <s v="OFF-EN-10003134"/>
    <x v="1"/>
    <x v="12"/>
    <s v="Staple envelope"/>
    <n v="23.36"/>
    <n v="2"/>
    <n v="0"/>
    <n v="11.68"/>
    <s v="NO"/>
    <n v="0"/>
    <n v="46.72"/>
    <n v="4"/>
  </r>
  <r>
    <n v="7506"/>
    <s v="US-2017-106579"/>
    <x v="110"/>
    <d v="2017-06-13T00:00:00"/>
    <x v="1"/>
    <x v="572"/>
    <x v="572"/>
    <x v="0"/>
    <x v="0"/>
    <x v="242"/>
    <x v="10"/>
    <n v="60076"/>
    <x v="2"/>
    <s v="OFF-BI-10000309"/>
    <x v="1"/>
    <x v="8"/>
    <s v="GBC Twin Loop Wire Binding Elements, 9/16&quot; Spine, Black"/>
    <n v="12.175999999999998"/>
    <n v="4"/>
    <n v="0.8"/>
    <n v="-18.872800000000009"/>
    <s v="NO"/>
    <n v="38.963200000000001"/>
    <n v="9.740799999999993"/>
    <n v="5"/>
  </r>
  <r>
    <n v="7507"/>
    <s v="CA-2014-115889"/>
    <x v="981"/>
    <d v="2014-11-06T00:00:00"/>
    <x v="1"/>
    <x v="129"/>
    <x v="129"/>
    <x v="0"/>
    <x v="0"/>
    <x v="8"/>
    <x v="1"/>
    <n v="94122"/>
    <x v="1"/>
    <s v="TEC-PH-10001615"/>
    <x v="2"/>
    <x v="7"/>
    <s v="AT&amp;T CL82213"/>
    <n v="46.384"/>
    <n v="2"/>
    <n v="0.2"/>
    <n v="5.2181999999999924"/>
    <s v="NO"/>
    <n v="18.553599999999999"/>
    <n v="74.214399999999998"/>
    <n v="4"/>
  </r>
  <r>
    <n v="7508"/>
    <s v="CA-2014-115889"/>
    <x v="981"/>
    <d v="2014-11-06T00:00:00"/>
    <x v="1"/>
    <x v="129"/>
    <x v="129"/>
    <x v="0"/>
    <x v="0"/>
    <x v="8"/>
    <x v="1"/>
    <n v="94122"/>
    <x v="1"/>
    <s v="OFF-ST-10003208"/>
    <x v="1"/>
    <x v="4"/>
    <s v="Adjustable Depth Letter/Legal Cart"/>
    <n v="362.92"/>
    <n v="2"/>
    <n v="0"/>
    <n v="105.24679999999995"/>
    <s v="NO"/>
    <n v="0"/>
    <n v="725.84"/>
    <n v="4"/>
  </r>
  <r>
    <n v="7509"/>
    <s v="US-2017-161935"/>
    <x v="1163"/>
    <d v="2017-07-18T00:00:00"/>
    <x v="1"/>
    <x v="252"/>
    <x v="252"/>
    <x v="0"/>
    <x v="0"/>
    <x v="38"/>
    <x v="24"/>
    <n v="43229"/>
    <x v="3"/>
    <s v="OFF-PA-10000605"/>
    <x v="1"/>
    <x v="10"/>
    <s v="Xerox 1950"/>
    <n v="9.2480000000000011"/>
    <n v="2"/>
    <n v="0.2"/>
    <n v="3.3524000000000003"/>
    <s v="NO"/>
    <n v="3.6992000000000007"/>
    <n v="14.796800000000001"/>
    <n v="4"/>
  </r>
  <r>
    <n v="7510"/>
    <s v="US-2017-161935"/>
    <x v="1163"/>
    <d v="2017-07-18T00:00:00"/>
    <x v="1"/>
    <x v="252"/>
    <x v="252"/>
    <x v="0"/>
    <x v="0"/>
    <x v="38"/>
    <x v="24"/>
    <n v="43229"/>
    <x v="3"/>
    <s v="TEC-PH-10000560"/>
    <x v="2"/>
    <x v="7"/>
    <s v="Samsung Galaxy S III - 16GB - pebble blue (T-Mobile)"/>
    <n v="1889.9459999999999"/>
    <n v="9"/>
    <n v="0.4"/>
    <n v="-377.98919999999998"/>
    <s v="NO"/>
    <n v="6803.8055999999997"/>
    <n v="10205.7084"/>
    <n v="4"/>
  </r>
  <r>
    <n v="7511"/>
    <s v="US-2017-161935"/>
    <x v="1163"/>
    <d v="2017-07-18T00:00:00"/>
    <x v="1"/>
    <x v="252"/>
    <x v="252"/>
    <x v="0"/>
    <x v="0"/>
    <x v="38"/>
    <x v="24"/>
    <n v="43229"/>
    <x v="3"/>
    <s v="OFF-ST-10003455"/>
    <x v="1"/>
    <x v="4"/>
    <s v="Tenex File Box, Personal Filing Tote with Lid, Black"/>
    <n v="62.040000000000006"/>
    <n v="5"/>
    <n v="0.2"/>
    <n v="4.6530000000000022"/>
    <s v="NO"/>
    <n v="62.040000000000013"/>
    <n v="248.16000000000003"/>
    <n v="4"/>
  </r>
  <r>
    <n v="7512"/>
    <s v="US-2017-161935"/>
    <x v="1163"/>
    <d v="2017-07-18T00:00:00"/>
    <x v="1"/>
    <x v="252"/>
    <x v="252"/>
    <x v="0"/>
    <x v="0"/>
    <x v="38"/>
    <x v="24"/>
    <n v="43229"/>
    <x v="3"/>
    <s v="FUR-FU-10002937"/>
    <x v="0"/>
    <x v="5"/>
    <s v="GE 48&quot; Fluorescent Tube, Cool White Energy Saver, 34 Watts, 30/Box"/>
    <n v="396.92000000000007"/>
    <n v="5"/>
    <n v="0.2"/>
    <n v="148.845"/>
    <s v="NO"/>
    <n v="396.92000000000007"/>
    <n v="1587.6800000000003"/>
    <n v="4"/>
  </r>
  <r>
    <n v="7513"/>
    <s v="US-2017-161935"/>
    <x v="1163"/>
    <d v="2017-07-18T00:00:00"/>
    <x v="1"/>
    <x v="252"/>
    <x v="252"/>
    <x v="0"/>
    <x v="0"/>
    <x v="38"/>
    <x v="24"/>
    <n v="43229"/>
    <x v="3"/>
    <s v="OFF-ST-10001837"/>
    <x v="1"/>
    <x v="4"/>
    <s v="SAFCO Mobile Desk Side File, Wire Frame"/>
    <n v="239.45599999999999"/>
    <n v="7"/>
    <n v="0.2"/>
    <n v="17.959200000000003"/>
    <s v="NO"/>
    <n v="335.23840000000001"/>
    <n v="1340.9536000000001"/>
    <n v="4"/>
  </r>
  <r>
    <n v="7514"/>
    <s v="US-2017-161935"/>
    <x v="1163"/>
    <d v="2017-07-18T00:00:00"/>
    <x v="1"/>
    <x v="252"/>
    <x v="252"/>
    <x v="0"/>
    <x v="0"/>
    <x v="38"/>
    <x v="24"/>
    <n v="43229"/>
    <x v="3"/>
    <s v="OFF-AR-10004757"/>
    <x v="1"/>
    <x v="6"/>
    <s v="Crayola Colored Pencils"/>
    <n v="13.120000000000001"/>
    <n v="5"/>
    <n v="0.2"/>
    <n v="2.1319999999999988"/>
    <s v="NO"/>
    <n v="13.120000000000003"/>
    <n v="52.480000000000004"/>
    <n v="4"/>
  </r>
  <r>
    <n v="7515"/>
    <s v="US-2017-167920"/>
    <x v="34"/>
    <d v="2017-12-12T00:00:00"/>
    <x v="0"/>
    <x v="252"/>
    <x v="252"/>
    <x v="0"/>
    <x v="0"/>
    <x v="102"/>
    <x v="0"/>
    <n v="40475"/>
    <x v="0"/>
    <s v="OFF-BI-10004236"/>
    <x v="1"/>
    <x v="8"/>
    <s v="XtraLife ClearVue Slant-D Ring Binder, White, 3&quot;"/>
    <n v="29.36"/>
    <n v="2"/>
    <n v="0"/>
    <n v="13.505599999999999"/>
    <s v="NO"/>
    <n v="0"/>
    <n v="58.72"/>
    <n v="3"/>
  </r>
  <r>
    <n v="7516"/>
    <s v="US-2017-167920"/>
    <x v="34"/>
    <d v="2017-12-12T00:00:00"/>
    <x v="0"/>
    <x v="252"/>
    <x v="252"/>
    <x v="0"/>
    <x v="0"/>
    <x v="102"/>
    <x v="0"/>
    <n v="40475"/>
    <x v="0"/>
    <s v="OFF-AP-10000159"/>
    <x v="1"/>
    <x v="9"/>
    <s v="Belkin F9M820V08 8 Outlet Surge"/>
    <n v="214.89999999999998"/>
    <n v="5"/>
    <n v="0"/>
    <n v="62.32099999999997"/>
    <s v="NO"/>
    <n v="0"/>
    <n v="1074.5"/>
    <n v="3"/>
  </r>
  <r>
    <n v="7517"/>
    <s v="US-2017-167920"/>
    <x v="34"/>
    <d v="2017-12-12T00:00:00"/>
    <x v="0"/>
    <x v="252"/>
    <x v="252"/>
    <x v="0"/>
    <x v="0"/>
    <x v="102"/>
    <x v="0"/>
    <n v="40475"/>
    <x v="0"/>
    <s v="OFF-BI-10003274"/>
    <x v="1"/>
    <x v="8"/>
    <s v="Avery Durable Slant Ring Binders, No Labels"/>
    <n v="15.92"/>
    <n v="4"/>
    <n v="0"/>
    <n v="7.4824000000000002"/>
    <s v="NO"/>
    <n v="0"/>
    <n v="63.68"/>
    <n v="3"/>
  </r>
  <r>
    <n v="7518"/>
    <s v="US-2017-167920"/>
    <x v="34"/>
    <d v="2017-12-12T00:00:00"/>
    <x v="0"/>
    <x v="252"/>
    <x v="252"/>
    <x v="0"/>
    <x v="0"/>
    <x v="102"/>
    <x v="0"/>
    <n v="40475"/>
    <x v="0"/>
    <s v="TEC-AC-10001013"/>
    <x v="2"/>
    <x v="11"/>
    <s v="Logitech ClearChat Comfort/USB Headset H390"/>
    <n v="146.44999999999999"/>
    <n v="5"/>
    <n v="0"/>
    <n v="48.328499999999991"/>
    <s v="NO"/>
    <n v="0"/>
    <n v="732.25"/>
    <n v="3"/>
  </r>
  <r>
    <n v="7519"/>
    <s v="US-2017-167920"/>
    <x v="34"/>
    <d v="2017-12-12T00:00:00"/>
    <x v="0"/>
    <x v="252"/>
    <x v="252"/>
    <x v="0"/>
    <x v="0"/>
    <x v="102"/>
    <x v="0"/>
    <n v="40475"/>
    <x v="0"/>
    <s v="OFF-ST-10004963"/>
    <x v="1"/>
    <x v="4"/>
    <s v="Eldon Gobal File Keepers"/>
    <n v="15.14"/>
    <n v="1"/>
    <n v="0"/>
    <n v="0.60559999999999903"/>
    <s v="NO"/>
    <n v="0"/>
    <n v="15.14"/>
    <n v="3"/>
  </r>
  <r>
    <n v="7520"/>
    <s v="US-2017-167920"/>
    <x v="34"/>
    <d v="2017-12-12T00:00:00"/>
    <x v="0"/>
    <x v="252"/>
    <x v="252"/>
    <x v="0"/>
    <x v="0"/>
    <x v="102"/>
    <x v="0"/>
    <n v="40475"/>
    <x v="0"/>
    <s v="OFF-LA-10004409"/>
    <x v="1"/>
    <x v="2"/>
    <s v="Avery 492"/>
    <n v="5.76"/>
    <n v="2"/>
    <n v="0"/>
    <n v="2.6495999999999995"/>
    <s v="NO"/>
    <n v="0"/>
    <n v="11.52"/>
    <n v="3"/>
  </r>
  <r>
    <n v="7521"/>
    <s v="US-2017-167920"/>
    <x v="34"/>
    <d v="2017-12-12T00:00:00"/>
    <x v="0"/>
    <x v="252"/>
    <x v="252"/>
    <x v="0"/>
    <x v="0"/>
    <x v="102"/>
    <x v="0"/>
    <n v="40475"/>
    <x v="0"/>
    <s v="TEC-CO-10001046"/>
    <x v="2"/>
    <x v="16"/>
    <s v="Canon Imageclass D680 Copier / Fax"/>
    <n v="1399.98"/>
    <n v="2"/>
    <n v="0"/>
    <n v="629.99099999999999"/>
    <s v="NO"/>
    <n v="0"/>
    <n v="2799.96"/>
    <n v="3"/>
  </r>
  <r>
    <n v="7522"/>
    <s v="CA-2016-162383"/>
    <x v="64"/>
    <d v="2016-09-11T00:00:00"/>
    <x v="1"/>
    <x v="198"/>
    <x v="198"/>
    <x v="0"/>
    <x v="0"/>
    <x v="152"/>
    <x v="24"/>
    <n v="43130"/>
    <x v="3"/>
    <s v="OFF-BI-10002824"/>
    <x v="1"/>
    <x v="8"/>
    <s v="Recycled Easel Ring Binders"/>
    <n v="8.9520000000000017"/>
    <n v="2"/>
    <n v="0.7"/>
    <n v="-7.4600000000000009"/>
    <s v="NO"/>
    <n v="12.532800000000002"/>
    <n v="5.3712000000000018"/>
    <n v="6"/>
  </r>
  <r>
    <n v="7523"/>
    <s v="CA-2016-162383"/>
    <x v="64"/>
    <d v="2016-09-11T00:00:00"/>
    <x v="1"/>
    <x v="198"/>
    <x v="198"/>
    <x v="0"/>
    <x v="0"/>
    <x v="152"/>
    <x v="24"/>
    <n v="43130"/>
    <x v="3"/>
    <s v="OFF-BI-10001757"/>
    <x v="1"/>
    <x v="8"/>
    <s v="Pressboard Hanging Data Binders for Unburst Sheets"/>
    <n v="8.8560000000000016"/>
    <n v="6"/>
    <n v="0.7"/>
    <n v="-6.4944000000000024"/>
    <s v="NO"/>
    <n v="37.195200000000007"/>
    <n v="15.940800000000003"/>
    <n v="6"/>
  </r>
  <r>
    <n v="7524"/>
    <s v="CA-2016-162383"/>
    <x v="64"/>
    <d v="2016-09-11T00:00:00"/>
    <x v="1"/>
    <x v="198"/>
    <x v="198"/>
    <x v="0"/>
    <x v="0"/>
    <x v="152"/>
    <x v="24"/>
    <n v="43130"/>
    <x v="3"/>
    <s v="FUR-CH-10004477"/>
    <x v="0"/>
    <x v="1"/>
    <s v="Global Push Button Manager's Chair, Indigo"/>
    <n v="85.245999999999995"/>
    <n v="2"/>
    <n v="0.3"/>
    <n v="-1.217800000000004"/>
    <s v="NO"/>
    <n v="51.147599999999997"/>
    <n v="119.34439999999999"/>
    <n v="6"/>
  </r>
  <r>
    <n v="7525"/>
    <s v="CA-2014-125731"/>
    <x v="1076"/>
    <d v="2014-09-16T00:00:00"/>
    <x v="1"/>
    <x v="52"/>
    <x v="52"/>
    <x v="0"/>
    <x v="0"/>
    <x v="345"/>
    <x v="21"/>
    <n v="97030"/>
    <x v="1"/>
    <s v="OFF-EN-10003072"/>
    <x v="1"/>
    <x v="12"/>
    <s v="Peel &amp; Seel Envelopes"/>
    <n v="21.728000000000002"/>
    <n v="7"/>
    <n v="0.2"/>
    <n v="7.6047999999999991"/>
    <s v="NO"/>
    <n v="30.419200000000004"/>
    <n v="121.6768"/>
    <n v="6"/>
  </r>
  <r>
    <n v="7526"/>
    <s v="CA-2014-125731"/>
    <x v="1076"/>
    <d v="2014-09-16T00:00:00"/>
    <x v="1"/>
    <x v="52"/>
    <x v="52"/>
    <x v="0"/>
    <x v="0"/>
    <x v="345"/>
    <x v="21"/>
    <n v="97030"/>
    <x v="1"/>
    <s v="FUR-CH-10003973"/>
    <x v="0"/>
    <x v="1"/>
    <s v="GuestStacker Chair with Chrome Finish Legs"/>
    <n v="1487.04"/>
    <n v="5"/>
    <n v="0.2"/>
    <n v="148.70400000000006"/>
    <s v="NO"/>
    <n v="1487.04"/>
    <n v="5948.16"/>
    <n v="6"/>
  </r>
  <r>
    <n v="7527"/>
    <s v="US-2017-106145"/>
    <x v="986"/>
    <d v="2017-09-26T00:00:00"/>
    <x v="3"/>
    <x v="19"/>
    <x v="19"/>
    <x v="1"/>
    <x v="0"/>
    <x v="8"/>
    <x v="1"/>
    <n v="94109"/>
    <x v="1"/>
    <s v="OFF-EN-10001028"/>
    <x v="1"/>
    <x v="12"/>
    <s v="Staple envelope"/>
    <n v="71.88"/>
    <n v="6"/>
    <n v="0"/>
    <n v="33.064799999999998"/>
    <s v="NO"/>
    <n v="0"/>
    <n v="431.28"/>
    <n v="0"/>
  </r>
  <r>
    <n v="7528"/>
    <s v="US-2017-106145"/>
    <x v="986"/>
    <d v="2017-09-26T00:00:00"/>
    <x v="3"/>
    <x v="19"/>
    <x v="19"/>
    <x v="1"/>
    <x v="0"/>
    <x v="8"/>
    <x v="1"/>
    <n v="94109"/>
    <x v="1"/>
    <s v="FUR-FU-10003829"/>
    <x v="0"/>
    <x v="5"/>
    <s v="Stackable Trays"/>
    <n v="9.24"/>
    <n v="3"/>
    <n v="0"/>
    <n v="2.9567999999999994"/>
    <s v="NO"/>
    <n v="0"/>
    <n v="27.72"/>
    <n v="0"/>
  </r>
  <r>
    <n v="7529"/>
    <s v="US-2017-106145"/>
    <x v="986"/>
    <d v="2017-09-26T00:00:00"/>
    <x v="3"/>
    <x v="19"/>
    <x v="19"/>
    <x v="1"/>
    <x v="0"/>
    <x v="8"/>
    <x v="1"/>
    <n v="94109"/>
    <x v="1"/>
    <s v="OFF-PA-10002245"/>
    <x v="1"/>
    <x v="10"/>
    <s v="Xerox 1895"/>
    <n v="35.880000000000003"/>
    <n v="6"/>
    <n v="0"/>
    <n v="16.146000000000001"/>
    <s v="NO"/>
    <n v="0"/>
    <n v="215.28000000000003"/>
    <n v="0"/>
  </r>
  <r>
    <n v="7530"/>
    <s v="US-2017-106145"/>
    <x v="986"/>
    <d v="2017-09-26T00:00:00"/>
    <x v="3"/>
    <x v="19"/>
    <x v="19"/>
    <x v="1"/>
    <x v="0"/>
    <x v="8"/>
    <x v="1"/>
    <n v="94109"/>
    <x v="1"/>
    <s v="OFF-BI-10002215"/>
    <x v="1"/>
    <x v="8"/>
    <s v="Wilson Jones Hanging View Binder, White, 1&quot;"/>
    <n v="17.04"/>
    <n v="3"/>
    <n v="0.2"/>
    <n v="5.5379999999999985"/>
    <s v="NO"/>
    <n v="10.224"/>
    <n v="40.896000000000001"/>
    <n v="0"/>
  </r>
  <r>
    <n v="7531"/>
    <s v="US-2017-106145"/>
    <x v="986"/>
    <d v="2017-09-26T00:00:00"/>
    <x v="3"/>
    <x v="19"/>
    <x v="19"/>
    <x v="1"/>
    <x v="0"/>
    <x v="8"/>
    <x v="1"/>
    <n v="94109"/>
    <x v="1"/>
    <s v="OFF-BI-10003925"/>
    <x v="1"/>
    <x v="8"/>
    <s v="Fellowes PB300 Plastic Comb Binding Machine"/>
    <n v="931.17600000000016"/>
    <n v="3"/>
    <n v="0.2"/>
    <n v="314.27190000000002"/>
    <s v="NO"/>
    <n v="558.70560000000012"/>
    <n v="2234.8224"/>
    <n v="0"/>
  </r>
  <r>
    <n v="7532"/>
    <s v="CA-2016-107146"/>
    <x v="26"/>
    <d v="2016-06-19T00:00:00"/>
    <x v="2"/>
    <x v="62"/>
    <x v="62"/>
    <x v="0"/>
    <x v="0"/>
    <x v="497"/>
    <x v="22"/>
    <n v="80501"/>
    <x v="1"/>
    <s v="FUR-FU-10002298"/>
    <x v="0"/>
    <x v="5"/>
    <s v="Rubbermaid ClusterMat Chairmats, Mat Size- 66&quot; x 60&quot;, Lip 20&quot; x 11&quot; -90 Degree Angle"/>
    <n v="266.35200000000003"/>
    <n v="3"/>
    <n v="0.2"/>
    <n v="-13.317600000000013"/>
    <s v="NO"/>
    <n v="159.81120000000001"/>
    <n v="639.24480000000005"/>
    <n v="2"/>
  </r>
  <r>
    <n v="7533"/>
    <s v="CA-2016-107146"/>
    <x v="26"/>
    <d v="2016-06-19T00:00:00"/>
    <x v="2"/>
    <x v="62"/>
    <x v="62"/>
    <x v="0"/>
    <x v="0"/>
    <x v="497"/>
    <x v="22"/>
    <n v="80501"/>
    <x v="1"/>
    <s v="FUR-CH-10004853"/>
    <x v="0"/>
    <x v="1"/>
    <s v="Global Manager's Adjustable Task Chair, Storm"/>
    <n v="483.13599999999997"/>
    <n v="4"/>
    <n v="0.2"/>
    <n v="54.352799999999945"/>
    <s v="NO"/>
    <n v="386.50880000000001"/>
    <n v="1546.0351999999998"/>
    <n v="2"/>
  </r>
  <r>
    <n v="7534"/>
    <s v="US-2017-134642"/>
    <x v="906"/>
    <d v="2017-03-01T00:00:00"/>
    <x v="1"/>
    <x v="573"/>
    <x v="573"/>
    <x v="0"/>
    <x v="0"/>
    <x v="202"/>
    <x v="3"/>
    <n v="27834"/>
    <x v="0"/>
    <s v="FUR-CH-10002880"/>
    <x v="0"/>
    <x v="1"/>
    <s v="Global High-Back Leather Tilter, Burgundy"/>
    <n v="196.78399999999999"/>
    <n v="2"/>
    <n v="0.2"/>
    <n v="-22.138200000000012"/>
    <s v="NO"/>
    <n v="78.7136"/>
    <n v="314.8544"/>
    <n v="4"/>
  </r>
  <r>
    <n v="7535"/>
    <s v="US-2017-134642"/>
    <x v="906"/>
    <d v="2017-03-01T00:00:00"/>
    <x v="1"/>
    <x v="573"/>
    <x v="573"/>
    <x v="0"/>
    <x v="0"/>
    <x v="202"/>
    <x v="3"/>
    <n v="27834"/>
    <x v="0"/>
    <s v="FUR-BO-10004709"/>
    <x v="0"/>
    <x v="0"/>
    <s v="Bush Westfield Collection Bookcases, Medium Cherry Finish"/>
    <n v="231.92000000000002"/>
    <n v="5"/>
    <n v="0.2"/>
    <n v="5.7980000000000018"/>
    <s v="NO"/>
    <n v="231.92000000000004"/>
    <n v="927.68000000000006"/>
    <n v="4"/>
  </r>
  <r>
    <n v="7536"/>
    <s v="US-2017-160143"/>
    <x v="185"/>
    <d v="2017-04-07T00:00:00"/>
    <x v="1"/>
    <x v="428"/>
    <x v="428"/>
    <x v="1"/>
    <x v="0"/>
    <x v="1"/>
    <x v="1"/>
    <n v="90004"/>
    <x v="1"/>
    <s v="OFF-SU-10004231"/>
    <x v="1"/>
    <x v="14"/>
    <s v="Acme Tagit Stainless Steel Antibacterial Scissors"/>
    <n v="29.700000000000003"/>
    <n v="3"/>
    <n v="0"/>
    <n v="8.0190000000000001"/>
    <s v="NO"/>
    <n v="0"/>
    <n v="89.100000000000009"/>
    <n v="7"/>
  </r>
  <r>
    <n v="7537"/>
    <s v="CA-2017-103415"/>
    <x v="734"/>
    <d v="2017-12-08T00:00:00"/>
    <x v="1"/>
    <x v="597"/>
    <x v="597"/>
    <x v="0"/>
    <x v="0"/>
    <x v="12"/>
    <x v="5"/>
    <n v="77041"/>
    <x v="2"/>
    <s v="FUR-FU-10000820"/>
    <x v="0"/>
    <x v="5"/>
    <s v="Tensor Brushed Steel Torchiere Floor Lamp"/>
    <n v="13.591999999999999"/>
    <n v="2"/>
    <n v="0.6"/>
    <n v="-14.271599999999999"/>
    <s v="NO"/>
    <n v="16.310399999999998"/>
    <n v="10.8736"/>
    <n v="5"/>
  </r>
  <r>
    <n v="7538"/>
    <s v="CA-2016-106460"/>
    <x v="317"/>
    <d v="2016-02-22T00:00:00"/>
    <x v="0"/>
    <x v="218"/>
    <x v="218"/>
    <x v="0"/>
    <x v="0"/>
    <x v="8"/>
    <x v="1"/>
    <n v="94109"/>
    <x v="1"/>
    <s v="OFF-PA-10001736"/>
    <x v="1"/>
    <x v="10"/>
    <s v="Xerox 1880"/>
    <n v="70.88"/>
    <n v="2"/>
    <n v="0"/>
    <n v="33.313599999999994"/>
    <s v="NO"/>
    <n v="0"/>
    <n v="141.76"/>
    <n v="3"/>
  </r>
  <r>
    <n v="7539"/>
    <s v="US-2017-112347"/>
    <x v="574"/>
    <d v="2017-12-06T00:00:00"/>
    <x v="1"/>
    <x v="510"/>
    <x v="510"/>
    <x v="1"/>
    <x v="0"/>
    <x v="60"/>
    <x v="22"/>
    <n v="80219"/>
    <x v="1"/>
    <s v="OFF-ST-10003306"/>
    <x v="1"/>
    <x v="4"/>
    <s v="Letter Size Cart"/>
    <n v="114.28800000000001"/>
    <n v="1"/>
    <n v="0.2"/>
    <n v="12.857399999999984"/>
    <s v="NO"/>
    <n v="22.857600000000005"/>
    <n v="91.430400000000006"/>
    <n v="4"/>
  </r>
  <r>
    <n v="7540"/>
    <s v="US-2017-112347"/>
    <x v="574"/>
    <d v="2017-12-06T00:00:00"/>
    <x v="1"/>
    <x v="510"/>
    <x v="510"/>
    <x v="1"/>
    <x v="0"/>
    <x v="60"/>
    <x v="22"/>
    <n v="80219"/>
    <x v="1"/>
    <s v="OFF-BI-10003707"/>
    <x v="1"/>
    <x v="8"/>
    <s v="Aluminum Screw Posts"/>
    <n v="36.624000000000002"/>
    <n v="8"/>
    <n v="0.7"/>
    <n v="-24.41599999999999"/>
    <s v="NO"/>
    <n v="205.09440000000001"/>
    <n v="87.897600000000011"/>
    <n v="4"/>
  </r>
  <r>
    <n v="7541"/>
    <s v="US-2017-112347"/>
    <x v="574"/>
    <d v="2017-12-06T00:00:00"/>
    <x v="1"/>
    <x v="510"/>
    <x v="510"/>
    <x v="1"/>
    <x v="0"/>
    <x v="60"/>
    <x v="22"/>
    <n v="80219"/>
    <x v="1"/>
    <s v="FUR-BO-10003546"/>
    <x v="0"/>
    <x v="0"/>
    <s v="Hon 4-Shelf Metal Bookcases"/>
    <n v="242.35200000000003"/>
    <n v="8"/>
    <n v="0.7"/>
    <n v="-363.52799999999991"/>
    <s v="NO"/>
    <n v="1357.1712"/>
    <n v="581.64480000000026"/>
    <n v="4"/>
  </r>
  <r>
    <n v="7542"/>
    <s v="US-2017-112347"/>
    <x v="574"/>
    <d v="2017-12-06T00:00:00"/>
    <x v="1"/>
    <x v="510"/>
    <x v="510"/>
    <x v="1"/>
    <x v="0"/>
    <x v="60"/>
    <x v="22"/>
    <n v="80219"/>
    <x v="1"/>
    <s v="TEC-PH-10000213"/>
    <x v="2"/>
    <x v="7"/>
    <s v="Seidio BD2-HK3IPH5-BK DILEX Case and Holster Combo for Apple iPhone 5/5s - Black"/>
    <n v="49.616000000000007"/>
    <n v="2"/>
    <n v="0.2"/>
    <n v="4.9615999999999989"/>
    <s v="NO"/>
    <n v="19.846400000000003"/>
    <n v="79.385600000000011"/>
    <n v="4"/>
  </r>
  <r>
    <n v="7543"/>
    <s v="US-2017-112347"/>
    <x v="574"/>
    <d v="2017-12-06T00:00:00"/>
    <x v="1"/>
    <x v="510"/>
    <x v="510"/>
    <x v="1"/>
    <x v="0"/>
    <x v="60"/>
    <x v="22"/>
    <n v="80219"/>
    <x v="1"/>
    <s v="FUR-FU-10001488"/>
    <x v="0"/>
    <x v="5"/>
    <s v="Tenex 46&quot; x 60&quot; Computer Anti-Static Chairmat, Rectangular Shaped"/>
    <n v="508.70400000000006"/>
    <n v="6"/>
    <n v="0.2"/>
    <n v="0"/>
    <s v="NO"/>
    <n v="610.4448000000001"/>
    <n v="2441.7791999999999"/>
    <n v="4"/>
  </r>
  <r>
    <n v="7544"/>
    <s v="US-2017-112347"/>
    <x v="574"/>
    <d v="2017-12-06T00:00:00"/>
    <x v="1"/>
    <x v="510"/>
    <x v="510"/>
    <x v="1"/>
    <x v="0"/>
    <x v="60"/>
    <x v="22"/>
    <n v="80219"/>
    <x v="1"/>
    <s v="TEC-PH-10004833"/>
    <x v="2"/>
    <x v="7"/>
    <s v="Macally Suction Cup Mount"/>
    <n v="57.36"/>
    <n v="6"/>
    <n v="0.2"/>
    <n v="-14.34"/>
    <s v="NO"/>
    <n v="68.831999999999994"/>
    <n v="275.32799999999997"/>
    <n v="4"/>
  </r>
  <r>
    <n v="7545"/>
    <s v="US-2017-112347"/>
    <x v="574"/>
    <d v="2017-12-06T00:00:00"/>
    <x v="1"/>
    <x v="510"/>
    <x v="510"/>
    <x v="1"/>
    <x v="0"/>
    <x v="60"/>
    <x v="22"/>
    <n v="80219"/>
    <x v="1"/>
    <s v="FUR-CH-10002335"/>
    <x v="0"/>
    <x v="1"/>
    <s v="Hon GuestStacker Chair"/>
    <n v="906.68000000000006"/>
    <n v="5"/>
    <n v="0.2"/>
    <n v="68.001000000000033"/>
    <s v="NO"/>
    <n v="906.68000000000018"/>
    <n v="3626.7200000000003"/>
    <n v="4"/>
  </r>
  <r>
    <n v="7546"/>
    <s v="CA-2014-103492"/>
    <x v="982"/>
    <d v="2014-10-15T00:00:00"/>
    <x v="1"/>
    <x v="782"/>
    <x v="782"/>
    <x v="1"/>
    <x v="0"/>
    <x v="114"/>
    <x v="5"/>
    <n v="77340"/>
    <x v="2"/>
    <s v="TEC-PH-10001128"/>
    <x v="2"/>
    <x v="7"/>
    <s v="Motorola Droid Maxx"/>
    <n v="719.95200000000011"/>
    <n v="6"/>
    <n v="0.2"/>
    <n v="71.995200000000011"/>
    <s v="NO"/>
    <n v="863.94240000000013"/>
    <n v="3455.7696000000005"/>
    <n v="5"/>
  </r>
  <r>
    <n v="7547"/>
    <s v="CA-2014-103492"/>
    <x v="982"/>
    <d v="2014-10-15T00:00:00"/>
    <x v="1"/>
    <x v="782"/>
    <x v="782"/>
    <x v="1"/>
    <x v="0"/>
    <x v="114"/>
    <x v="5"/>
    <n v="77340"/>
    <x v="2"/>
    <s v="TEC-PH-10004667"/>
    <x v="2"/>
    <x v="7"/>
    <s v="Cisco 8x8 Inc. 6753i IP Business Phone System"/>
    <n v="755.94400000000019"/>
    <n v="7"/>
    <n v="0.2"/>
    <n v="66.145099999999957"/>
    <s v="NO"/>
    <n v="1058.3216000000002"/>
    <n v="4233.2864000000009"/>
    <n v="5"/>
  </r>
  <r>
    <n v="7548"/>
    <s v="CA-2014-103492"/>
    <x v="982"/>
    <d v="2014-10-15T00:00:00"/>
    <x v="1"/>
    <x v="782"/>
    <x v="782"/>
    <x v="1"/>
    <x v="0"/>
    <x v="114"/>
    <x v="5"/>
    <n v="77340"/>
    <x v="2"/>
    <s v="OFF-BI-10004817"/>
    <x v="1"/>
    <x v="8"/>
    <s v="GBC Personal VeloBind Strips"/>
    <n v="11.979999999999997"/>
    <n v="5"/>
    <n v="0.8"/>
    <n v="-19.16800000000001"/>
    <s v="NO"/>
    <n v="47.919999999999987"/>
    <n v="11.979999999999997"/>
    <n v="5"/>
  </r>
  <r>
    <n v="7549"/>
    <s v="CA-2014-103492"/>
    <x v="982"/>
    <d v="2014-10-15T00:00:00"/>
    <x v="1"/>
    <x v="782"/>
    <x v="782"/>
    <x v="1"/>
    <x v="0"/>
    <x v="114"/>
    <x v="5"/>
    <n v="77340"/>
    <x v="2"/>
    <s v="OFF-BI-10004140"/>
    <x v="1"/>
    <x v="8"/>
    <s v="Avery Non-Stick Binders"/>
    <n v="0.8979999999999998"/>
    <n v="1"/>
    <n v="0.8"/>
    <n v="-1.5715000000000008"/>
    <s v="NO"/>
    <n v="0.71839999999999993"/>
    <n v="0.17959999999999987"/>
    <n v="5"/>
  </r>
  <r>
    <n v="7550"/>
    <s v="CA-2016-136595"/>
    <x v="64"/>
    <d v="2016-09-07T00:00:00"/>
    <x v="2"/>
    <x v="605"/>
    <x v="605"/>
    <x v="1"/>
    <x v="0"/>
    <x v="12"/>
    <x v="5"/>
    <n v="77036"/>
    <x v="2"/>
    <s v="FUR-FU-10004671"/>
    <x v="0"/>
    <x v="5"/>
    <s v="Executive Impressions 12&quot; Wall Clock"/>
    <n v="21.204000000000004"/>
    <n v="3"/>
    <n v="0.6"/>
    <n v="-11.662199999999999"/>
    <s v="NO"/>
    <n v="38.167200000000001"/>
    <n v="25.444800000000008"/>
    <n v="2"/>
  </r>
  <r>
    <n v="7551"/>
    <s v="CA-2014-140396"/>
    <x v="1164"/>
    <d v="2014-11-25T00:00:00"/>
    <x v="1"/>
    <x v="542"/>
    <x v="542"/>
    <x v="1"/>
    <x v="0"/>
    <x v="20"/>
    <x v="15"/>
    <n v="10024"/>
    <x v="3"/>
    <s v="OFF-EN-10002592"/>
    <x v="1"/>
    <x v="12"/>
    <s v="Peel &amp; Seel Recycled Catalog Envelopes, Brown"/>
    <n v="34.74"/>
    <n v="3"/>
    <n v="0"/>
    <n v="17.37"/>
    <s v="NO"/>
    <n v="0"/>
    <n v="104.22"/>
    <n v="5"/>
  </r>
  <r>
    <n v="7552"/>
    <s v="CA-2014-140396"/>
    <x v="1164"/>
    <d v="2014-11-25T00:00:00"/>
    <x v="1"/>
    <x v="542"/>
    <x v="542"/>
    <x v="1"/>
    <x v="0"/>
    <x v="20"/>
    <x v="15"/>
    <n v="10024"/>
    <x v="3"/>
    <s v="TEC-PH-10004447"/>
    <x v="2"/>
    <x v="7"/>
    <s v="Toshiba IPT2010-SD IP Telephone"/>
    <n v="833.94"/>
    <n v="6"/>
    <n v="0"/>
    <n v="216.8244"/>
    <s v="NO"/>
    <n v="0"/>
    <n v="5003.6400000000003"/>
    <n v="5"/>
  </r>
  <r>
    <n v="7553"/>
    <s v="CA-2014-140396"/>
    <x v="1164"/>
    <d v="2014-11-25T00:00:00"/>
    <x v="1"/>
    <x v="542"/>
    <x v="542"/>
    <x v="1"/>
    <x v="0"/>
    <x v="20"/>
    <x v="15"/>
    <n v="10024"/>
    <x v="3"/>
    <s v="OFF-BI-10003669"/>
    <x v="1"/>
    <x v="8"/>
    <s v="3M Organizer Strips"/>
    <n v="12.96"/>
    <n v="3"/>
    <n v="0.2"/>
    <n v="4.5359999999999996"/>
    <s v="NO"/>
    <n v="7.7760000000000007"/>
    <n v="31.104000000000003"/>
    <n v="5"/>
  </r>
  <r>
    <n v="7554"/>
    <s v="CA-2014-140396"/>
    <x v="1164"/>
    <d v="2014-11-25T00:00:00"/>
    <x v="1"/>
    <x v="542"/>
    <x v="542"/>
    <x v="1"/>
    <x v="0"/>
    <x v="20"/>
    <x v="15"/>
    <n v="10024"/>
    <x v="3"/>
    <s v="OFF-PA-10000223"/>
    <x v="1"/>
    <x v="10"/>
    <s v="Xerox 2000"/>
    <n v="25.92"/>
    <n v="4"/>
    <n v="0"/>
    <n v="12.441600000000001"/>
    <s v="NO"/>
    <n v="0"/>
    <n v="103.68"/>
    <n v="5"/>
  </r>
  <r>
    <n v="7555"/>
    <s v="CA-2014-114181"/>
    <x v="1025"/>
    <d v="2014-05-14T00:00:00"/>
    <x v="0"/>
    <x v="314"/>
    <x v="314"/>
    <x v="0"/>
    <x v="0"/>
    <x v="10"/>
    <x v="9"/>
    <n v="19134"/>
    <x v="3"/>
    <s v="FUR-BO-10004467"/>
    <x v="0"/>
    <x v="0"/>
    <s v="Bestar Classic Bookcase"/>
    <n v="349.96499999999997"/>
    <n v="7"/>
    <n v="0.5"/>
    <n v="-216.97830000000002"/>
    <s v="NO"/>
    <n v="1224.8774999999998"/>
    <n v="1224.8774999999998"/>
    <n v="4"/>
  </r>
  <r>
    <n v="7556"/>
    <s v="CA-2014-114181"/>
    <x v="1025"/>
    <d v="2014-05-14T00:00:00"/>
    <x v="0"/>
    <x v="314"/>
    <x v="314"/>
    <x v="0"/>
    <x v="0"/>
    <x v="10"/>
    <x v="9"/>
    <n v="19134"/>
    <x v="3"/>
    <s v="OFF-AR-10000716"/>
    <x v="1"/>
    <x v="6"/>
    <s v="DIXON Ticonderoga Erasable Checking Pencils"/>
    <n v="22.32"/>
    <n v="5"/>
    <n v="0.2"/>
    <n v="5.3010000000000002"/>
    <s v="NO"/>
    <n v="22.32"/>
    <n v="89.28"/>
    <n v="4"/>
  </r>
  <r>
    <n v="7557"/>
    <s v="CA-2017-159506"/>
    <x v="344"/>
    <d v="2017-12-02T00:00:00"/>
    <x v="1"/>
    <x v="335"/>
    <x v="335"/>
    <x v="1"/>
    <x v="0"/>
    <x v="38"/>
    <x v="14"/>
    <n v="47201"/>
    <x v="2"/>
    <s v="OFF-PA-10003641"/>
    <x v="1"/>
    <x v="10"/>
    <s v="Xerox 1909"/>
    <n v="158.28"/>
    <n v="6"/>
    <n v="0"/>
    <n v="72.808799999999991"/>
    <s v="NO"/>
    <n v="0"/>
    <n v="949.68000000000006"/>
    <n v="5"/>
  </r>
  <r>
    <n v="7558"/>
    <s v="CA-2017-159506"/>
    <x v="344"/>
    <d v="2017-12-02T00:00:00"/>
    <x v="1"/>
    <x v="335"/>
    <x v="335"/>
    <x v="1"/>
    <x v="0"/>
    <x v="38"/>
    <x v="14"/>
    <n v="47201"/>
    <x v="2"/>
    <s v="OFF-BI-10004519"/>
    <x v="1"/>
    <x v="8"/>
    <s v="GBC DocuBind P100 Manual Binding Machine"/>
    <n v="497.93999999999994"/>
    <n v="3"/>
    <n v="0"/>
    <n v="224.07299999999998"/>
    <s v="NO"/>
    <n v="0"/>
    <n v="1493.8199999999997"/>
    <n v="5"/>
  </r>
  <r>
    <n v="7559"/>
    <s v="US-2014-137155"/>
    <x v="301"/>
    <d v="2014-11-05T00:00:00"/>
    <x v="1"/>
    <x v="351"/>
    <x v="351"/>
    <x v="0"/>
    <x v="0"/>
    <x v="85"/>
    <x v="15"/>
    <n v="11561"/>
    <x v="3"/>
    <s v="OFF-AP-10002518"/>
    <x v="1"/>
    <x v="9"/>
    <s v="Kensington 7 Outlet MasterPiece Power Center"/>
    <n v="533.93999999999994"/>
    <n v="3"/>
    <n v="0"/>
    <n v="154.84259999999995"/>
    <s v="NO"/>
    <n v="0"/>
    <n v="1601.8199999999997"/>
    <n v="4"/>
  </r>
  <r>
    <n v="7560"/>
    <s v="US-2014-137155"/>
    <x v="301"/>
    <d v="2014-11-05T00:00:00"/>
    <x v="1"/>
    <x v="351"/>
    <x v="351"/>
    <x v="0"/>
    <x v="0"/>
    <x v="85"/>
    <x v="15"/>
    <n v="11561"/>
    <x v="3"/>
    <s v="OFF-PA-10000806"/>
    <x v="1"/>
    <x v="10"/>
    <s v="Xerox 1934"/>
    <n v="167.94"/>
    <n v="3"/>
    <n v="0"/>
    <n v="82.290599999999998"/>
    <s v="NO"/>
    <n v="0"/>
    <n v="503.82"/>
    <n v="4"/>
  </r>
  <r>
    <n v="7561"/>
    <s v="US-2014-137155"/>
    <x v="301"/>
    <d v="2014-11-05T00:00:00"/>
    <x v="1"/>
    <x v="351"/>
    <x v="351"/>
    <x v="0"/>
    <x v="0"/>
    <x v="85"/>
    <x v="15"/>
    <n v="11561"/>
    <x v="3"/>
    <s v="FUR-FU-10003142"/>
    <x v="0"/>
    <x v="5"/>
    <s v="Master Big Foot Doorstop, Beige"/>
    <n v="31.68"/>
    <n v="6"/>
    <n v="0"/>
    <n v="9.8207999999999984"/>
    <s v="NO"/>
    <n v="0"/>
    <n v="190.07999999999998"/>
    <n v="4"/>
  </r>
  <r>
    <n v="7562"/>
    <s v="CA-2016-105746"/>
    <x v="945"/>
    <d v="2017-01-01T00:00:00"/>
    <x v="2"/>
    <x v="205"/>
    <x v="205"/>
    <x v="0"/>
    <x v="0"/>
    <x v="152"/>
    <x v="9"/>
    <n v="17602"/>
    <x v="3"/>
    <s v="FUR-CH-10000454"/>
    <x v="0"/>
    <x v="1"/>
    <s v="Hon Deluxe Fabric Upholstered Stacking Chairs, Rounded Back"/>
    <n v="170.78599999999997"/>
    <n v="1"/>
    <n v="0.3"/>
    <n v="0"/>
    <s v="NO"/>
    <n v="51.23579999999999"/>
    <n v="119.55019999999999"/>
    <n v="2"/>
  </r>
  <r>
    <n v="7563"/>
    <s v="US-2016-104815"/>
    <x v="323"/>
    <d v="2016-09-07T00:00:00"/>
    <x v="1"/>
    <x v="262"/>
    <x v="262"/>
    <x v="0"/>
    <x v="0"/>
    <x v="22"/>
    <x v="10"/>
    <n v="60610"/>
    <x v="2"/>
    <s v="FUR-BO-10003894"/>
    <x v="0"/>
    <x v="0"/>
    <s v="Safco Value Mate Steel Bookcase, Baked Enamel Finish on Steel, Black"/>
    <n v="198.744"/>
    <n v="4"/>
    <n v="0.3"/>
    <n v="0"/>
    <s v="NO"/>
    <n v="238.49279999999999"/>
    <n v="556.48320000000001"/>
    <n v="4"/>
  </r>
  <r>
    <n v="7564"/>
    <s v="CA-2017-157672"/>
    <x v="361"/>
    <d v="2017-10-07T00:00:00"/>
    <x v="2"/>
    <x v="176"/>
    <x v="176"/>
    <x v="2"/>
    <x v="0"/>
    <x v="60"/>
    <x v="22"/>
    <n v="80219"/>
    <x v="1"/>
    <s v="TEC-AC-10001714"/>
    <x v="2"/>
    <x v="11"/>
    <s v="Logitech MX Performance Wireless Mouse"/>
    <n v="63.824000000000005"/>
    <n v="2"/>
    <n v="0.2"/>
    <n v="13.562599999999998"/>
    <s v="NO"/>
    <n v="25.529600000000002"/>
    <n v="102.11840000000001"/>
    <n v="2"/>
  </r>
  <r>
    <n v="7565"/>
    <s v="US-2016-166660"/>
    <x v="806"/>
    <d v="2016-02-01T00:00:00"/>
    <x v="0"/>
    <x v="621"/>
    <x v="621"/>
    <x v="0"/>
    <x v="0"/>
    <x v="4"/>
    <x v="4"/>
    <n v="98103"/>
    <x v="1"/>
    <s v="FUR-CH-10001190"/>
    <x v="0"/>
    <x v="1"/>
    <s v="Global Deluxe High-Back Office Chair in Storm"/>
    <n v="435.16800000000006"/>
    <n v="4"/>
    <n v="0.2"/>
    <n v="-59.835600000000042"/>
    <s v="NO"/>
    <n v="348.13440000000008"/>
    <n v="1392.5376000000001"/>
    <n v="2"/>
  </r>
  <r>
    <n v="7566"/>
    <s v="US-2016-166660"/>
    <x v="806"/>
    <d v="2016-02-01T00:00:00"/>
    <x v="0"/>
    <x v="621"/>
    <x v="621"/>
    <x v="0"/>
    <x v="0"/>
    <x v="4"/>
    <x v="4"/>
    <n v="98103"/>
    <x v="1"/>
    <s v="FUR-BO-10000468"/>
    <x v="0"/>
    <x v="0"/>
    <s v="O'Sullivan 2-Shelf Heavy-Duty Bookcases"/>
    <n v="48.58"/>
    <n v="1"/>
    <n v="0"/>
    <n v="7.7728000000000037"/>
    <s v="NO"/>
    <n v="0"/>
    <n v="48.58"/>
    <n v="2"/>
  </r>
  <r>
    <n v="7567"/>
    <s v="CA-2017-140802"/>
    <x v="81"/>
    <d v="2017-04-23T00:00:00"/>
    <x v="2"/>
    <x v="471"/>
    <x v="471"/>
    <x v="1"/>
    <x v="0"/>
    <x v="12"/>
    <x v="5"/>
    <n v="77070"/>
    <x v="2"/>
    <s v="TEC-AC-10001998"/>
    <x v="2"/>
    <x v="11"/>
    <s v="Logitech LS21 Speaker System - PC Multimedia - 2.1-CH - Wired"/>
    <n v="47.975999999999999"/>
    <n v="3"/>
    <n v="0.2"/>
    <n v="8.3957999999999942"/>
    <s v="NO"/>
    <n v="28.785600000000002"/>
    <n v="115.14239999999999"/>
    <n v="2"/>
  </r>
  <r>
    <n v="7568"/>
    <s v="CA-2017-140802"/>
    <x v="81"/>
    <d v="2017-04-23T00:00:00"/>
    <x v="2"/>
    <x v="471"/>
    <x v="471"/>
    <x v="1"/>
    <x v="0"/>
    <x v="12"/>
    <x v="5"/>
    <n v="77070"/>
    <x v="2"/>
    <s v="OFF-PA-10001534"/>
    <x v="1"/>
    <x v="10"/>
    <s v="Xerox 230"/>
    <n v="20.736000000000004"/>
    <n v="4"/>
    <n v="0.2"/>
    <n v="7.2576000000000001"/>
    <s v="NO"/>
    <n v="16.588800000000003"/>
    <n v="66.355200000000011"/>
    <n v="2"/>
  </r>
  <r>
    <n v="7569"/>
    <s v="CA-2014-133830"/>
    <x v="29"/>
    <d v="2014-12-10T00:00:00"/>
    <x v="1"/>
    <x v="210"/>
    <x v="210"/>
    <x v="0"/>
    <x v="0"/>
    <x v="1"/>
    <x v="1"/>
    <n v="90045"/>
    <x v="1"/>
    <s v="OFF-AR-10003045"/>
    <x v="1"/>
    <x v="6"/>
    <s v="Prang Colored Pencils"/>
    <n v="26.46"/>
    <n v="9"/>
    <n v="0"/>
    <n v="11.907"/>
    <s v="NO"/>
    <n v="0"/>
    <n v="238.14000000000001"/>
    <n v="5"/>
  </r>
  <r>
    <n v="7570"/>
    <s v="CA-2014-133830"/>
    <x v="29"/>
    <d v="2014-12-10T00:00:00"/>
    <x v="1"/>
    <x v="210"/>
    <x v="210"/>
    <x v="0"/>
    <x v="0"/>
    <x v="1"/>
    <x v="1"/>
    <n v="90045"/>
    <x v="1"/>
    <s v="OFF-PA-10001363"/>
    <x v="1"/>
    <x v="10"/>
    <s v="Xerox 1933"/>
    <n v="49.12"/>
    <n v="4"/>
    <n v="0"/>
    <n v="23.086399999999998"/>
    <s v="NO"/>
    <n v="0"/>
    <n v="196.48"/>
    <n v="5"/>
  </r>
  <r>
    <n v="7571"/>
    <s v="CA-2014-133830"/>
    <x v="29"/>
    <d v="2014-12-10T00:00:00"/>
    <x v="1"/>
    <x v="210"/>
    <x v="210"/>
    <x v="0"/>
    <x v="0"/>
    <x v="1"/>
    <x v="1"/>
    <n v="90045"/>
    <x v="1"/>
    <s v="OFF-FA-10002280"/>
    <x v="1"/>
    <x v="13"/>
    <s v="Advantus Plastic Paper Clips"/>
    <n v="15"/>
    <n v="3"/>
    <n v="0"/>
    <n v="7.1999999999999993"/>
    <s v="NO"/>
    <n v="0"/>
    <n v="45"/>
    <n v="5"/>
  </r>
  <r>
    <n v="7572"/>
    <s v="CA-2014-100916"/>
    <x v="618"/>
    <d v="2014-10-26T00:00:00"/>
    <x v="1"/>
    <x v="395"/>
    <x v="395"/>
    <x v="1"/>
    <x v="0"/>
    <x v="311"/>
    <x v="17"/>
    <n v="23602"/>
    <x v="0"/>
    <s v="OFF-ST-10003479"/>
    <x v="1"/>
    <x v="4"/>
    <s v="Eldon Base for stackable storage shelf, platinum"/>
    <n v="194.7"/>
    <n v="5"/>
    <n v="0"/>
    <n v="9.7349999999999781"/>
    <s v="NO"/>
    <n v="0"/>
    <n v="973.5"/>
    <n v="5"/>
  </r>
  <r>
    <n v="7573"/>
    <s v="CA-2014-100916"/>
    <x v="618"/>
    <d v="2014-10-26T00:00:00"/>
    <x v="1"/>
    <x v="395"/>
    <x v="395"/>
    <x v="1"/>
    <x v="0"/>
    <x v="311"/>
    <x v="17"/>
    <n v="23602"/>
    <x v="0"/>
    <s v="FUR-TA-10004607"/>
    <x v="0"/>
    <x v="3"/>
    <s v="Hon 2111 Invitation Series Straight Table"/>
    <n v="591.32000000000005"/>
    <n v="4"/>
    <n v="0"/>
    <n v="112.35079999999999"/>
    <s v="NO"/>
    <n v="0"/>
    <n v="2365.2800000000002"/>
    <n v="5"/>
  </r>
  <r>
    <n v="7574"/>
    <s v="CA-2014-100916"/>
    <x v="618"/>
    <d v="2014-10-26T00:00:00"/>
    <x v="1"/>
    <x v="395"/>
    <x v="395"/>
    <x v="1"/>
    <x v="0"/>
    <x v="311"/>
    <x v="17"/>
    <n v="23602"/>
    <x v="0"/>
    <s v="OFF-AR-10001022"/>
    <x v="1"/>
    <x v="6"/>
    <s v="SANFORD Liquid Accent Tank-Style Highlighters"/>
    <n v="2.84"/>
    <n v="1"/>
    <n v="0"/>
    <n v="0.88039999999999985"/>
    <s v="NO"/>
    <n v="0"/>
    <n v="2.84"/>
    <n v="5"/>
  </r>
  <r>
    <n v="7575"/>
    <s v="CA-2015-129532"/>
    <x v="575"/>
    <d v="2015-12-12T00:00:00"/>
    <x v="1"/>
    <x v="453"/>
    <x v="453"/>
    <x v="1"/>
    <x v="0"/>
    <x v="1"/>
    <x v="1"/>
    <n v="90036"/>
    <x v="1"/>
    <s v="OFF-ST-10004186"/>
    <x v="1"/>
    <x v="4"/>
    <s v="Stur-D-Stor Shelving, Vertical 5-Shelf: 72&quot;H x 36&quot;W x 18 1/2&quot;D"/>
    <n v="221.96"/>
    <n v="2"/>
    <n v="0"/>
    <n v="4.4391999999999996"/>
    <s v="NO"/>
    <n v="0"/>
    <n v="443.92"/>
    <n v="4"/>
  </r>
  <r>
    <n v="7576"/>
    <s v="CA-2015-129532"/>
    <x v="575"/>
    <d v="2015-12-12T00:00:00"/>
    <x v="1"/>
    <x v="453"/>
    <x v="453"/>
    <x v="1"/>
    <x v="0"/>
    <x v="1"/>
    <x v="1"/>
    <n v="90036"/>
    <x v="1"/>
    <s v="TEC-AC-10000865"/>
    <x v="2"/>
    <x v="11"/>
    <s v="WD My Passport Ultra 500GB Portable External Hard Drive"/>
    <n v="236"/>
    <n v="4"/>
    <n v="0"/>
    <n v="40.119999999999976"/>
    <s v="NO"/>
    <n v="0"/>
    <n v="944"/>
    <n v="4"/>
  </r>
  <r>
    <n v="7577"/>
    <s v="CA-2014-134726"/>
    <x v="981"/>
    <d v="2014-11-07T00:00:00"/>
    <x v="0"/>
    <x v="406"/>
    <x v="406"/>
    <x v="1"/>
    <x v="0"/>
    <x v="4"/>
    <x v="4"/>
    <n v="98115"/>
    <x v="1"/>
    <s v="TEC-AC-10000023"/>
    <x v="2"/>
    <x v="11"/>
    <s v="Maxell 74 Minute CD-R Spindle, 50/Pack"/>
    <n v="41.94"/>
    <n v="2"/>
    <n v="0"/>
    <n v="15.098399999999998"/>
    <s v="Yes"/>
    <n v="0"/>
    <n v="83.88"/>
    <n v="5"/>
  </r>
  <r>
    <n v="7578"/>
    <s v="CA-2014-134726"/>
    <x v="981"/>
    <d v="2014-11-07T00:00:00"/>
    <x v="0"/>
    <x v="406"/>
    <x v="406"/>
    <x v="1"/>
    <x v="0"/>
    <x v="4"/>
    <x v="4"/>
    <n v="98115"/>
    <x v="1"/>
    <s v="TEC-PH-10001750"/>
    <x v="2"/>
    <x v="7"/>
    <s v="Samsung Rugby III"/>
    <n v="52.792000000000002"/>
    <n v="1"/>
    <n v="0.2"/>
    <n v="4.6193000000000026"/>
    <s v="Yes"/>
    <n v="10.558400000000001"/>
    <n v="42.233600000000003"/>
    <n v="5"/>
  </r>
  <r>
    <n v="7579"/>
    <s v="CA-2016-138597"/>
    <x v="122"/>
    <d v="2016-12-21T00:00:00"/>
    <x v="2"/>
    <x v="43"/>
    <x v="43"/>
    <x v="2"/>
    <x v="0"/>
    <x v="155"/>
    <x v="8"/>
    <n v="68104"/>
    <x v="2"/>
    <s v="FUR-CH-10004997"/>
    <x v="0"/>
    <x v="1"/>
    <s v="Hon Every-Day Series Multi-Task Chairs"/>
    <n v="563.93999999999994"/>
    <n v="3"/>
    <n v="0"/>
    <n v="112.78800000000001"/>
    <s v="NO"/>
    <n v="0"/>
    <n v="1691.8199999999997"/>
    <n v="3"/>
  </r>
  <r>
    <n v="7580"/>
    <s v="CA-2015-123113"/>
    <x v="521"/>
    <d v="2015-11-27T00:00:00"/>
    <x v="0"/>
    <x v="247"/>
    <x v="247"/>
    <x v="0"/>
    <x v="0"/>
    <x v="73"/>
    <x v="30"/>
    <n v="7960"/>
    <x v="3"/>
    <s v="OFF-AP-10000275"/>
    <x v="1"/>
    <x v="9"/>
    <s v="Sanyo Counter Height Refrigerator with Crisper, 3.6 Cubic Foot, Stainless Steel/Black"/>
    <n v="2625.12"/>
    <n v="8"/>
    <n v="0"/>
    <n v="735.03359999999998"/>
    <s v="NO"/>
    <n v="0"/>
    <n v="21000.959999999999"/>
    <n v="4"/>
  </r>
  <r>
    <n v="7581"/>
    <s v="CA-2015-123113"/>
    <x v="521"/>
    <d v="2015-11-27T00:00:00"/>
    <x v="0"/>
    <x v="247"/>
    <x v="247"/>
    <x v="0"/>
    <x v="0"/>
    <x v="73"/>
    <x v="30"/>
    <n v="7960"/>
    <x v="3"/>
    <s v="OFF-AR-10004999"/>
    <x v="1"/>
    <x v="6"/>
    <s v="Newell 315"/>
    <n v="17.940000000000001"/>
    <n v="3"/>
    <n v="0"/>
    <n v="4.4850000000000003"/>
    <s v="NO"/>
    <n v="0"/>
    <n v="53.820000000000007"/>
    <n v="4"/>
  </r>
  <r>
    <n v="7582"/>
    <s v="CA-2015-169656"/>
    <x v="863"/>
    <d v="2015-08-16T00:00:00"/>
    <x v="2"/>
    <x v="719"/>
    <x v="719"/>
    <x v="0"/>
    <x v="0"/>
    <x v="10"/>
    <x v="9"/>
    <n v="19143"/>
    <x v="3"/>
    <s v="OFF-ST-10003816"/>
    <x v="1"/>
    <x v="4"/>
    <s v="Fellowes High-Stak Drawer Files"/>
    <n v="422.85599999999999"/>
    <n v="3"/>
    <n v="0.2"/>
    <n v="15.857099999999974"/>
    <s v="NO"/>
    <n v="253.71360000000001"/>
    <n v="1014.8543999999999"/>
    <n v="3"/>
  </r>
  <r>
    <n v="7583"/>
    <s v="CA-2015-142734"/>
    <x v="392"/>
    <d v="2015-04-21T00:00:00"/>
    <x v="1"/>
    <x v="664"/>
    <x v="664"/>
    <x v="1"/>
    <x v="0"/>
    <x v="20"/>
    <x v="15"/>
    <n v="10024"/>
    <x v="3"/>
    <s v="FUR-CH-10003968"/>
    <x v="0"/>
    <x v="1"/>
    <s v="Novimex Turbo Task Chair"/>
    <n v="127.76400000000001"/>
    <n v="2"/>
    <n v="0.1"/>
    <n v="2.8392000000000017"/>
    <s v="NO"/>
    <n v="25.552800000000005"/>
    <n v="229.97520000000003"/>
    <n v="5"/>
  </r>
  <r>
    <n v="7584"/>
    <s v="CA-2014-163223"/>
    <x v="90"/>
    <d v="2014-03-25T00:00:00"/>
    <x v="1"/>
    <x v="120"/>
    <x v="120"/>
    <x v="1"/>
    <x v="0"/>
    <x v="24"/>
    <x v="17"/>
    <n v="22153"/>
    <x v="0"/>
    <s v="TEC-PH-10000730"/>
    <x v="2"/>
    <x v="7"/>
    <s v="Samsung Galaxy S4 Active"/>
    <n v="3499.9300000000003"/>
    <n v="7"/>
    <n v="0"/>
    <n v="909.98180000000025"/>
    <s v="NO"/>
    <n v="0"/>
    <n v="24499.510000000002"/>
    <n v="4"/>
  </r>
  <r>
    <n v="7585"/>
    <s v="CA-2014-163223"/>
    <x v="90"/>
    <d v="2014-03-25T00:00:00"/>
    <x v="1"/>
    <x v="120"/>
    <x v="120"/>
    <x v="1"/>
    <x v="0"/>
    <x v="24"/>
    <x v="17"/>
    <n v="22153"/>
    <x v="0"/>
    <s v="OFF-LA-10004409"/>
    <x v="1"/>
    <x v="2"/>
    <s v="Avery 492"/>
    <n v="14.399999999999999"/>
    <n v="5"/>
    <n v="0"/>
    <n v="6.6239999999999988"/>
    <s v="NO"/>
    <n v="0"/>
    <n v="72"/>
    <n v="4"/>
  </r>
  <r>
    <n v="7586"/>
    <s v="CA-2014-163223"/>
    <x v="90"/>
    <d v="2014-03-25T00:00:00"/>
    <x v="1"/>
    <x v="120"/>
    <x v="120"/>
    <x v="1"/>
    <x v="0"/>
    <x v="24"/>
    <x v="17"/>
    <n v="22153"/>
    <x v="0"/>
    <s v="OFF-PA-10000675"/>
    <x v="1"/>
    <x v="10"/>
    <s v="Xerox 1919"/>
    <n v="122.97"/>
    <n v="3"/>
    <n v="0"/>
    <n v="60.255300000000005"/>
    <s v="NO"/>
    <n v="0"/>
    <n v="368.90999999999997"/>
    <n v="4"/>
  </r>
  <r>
    <n v="7587"/>
    <s v="CA-2014-163223"/>
    <x v="90"/>
    <d v="2014-03-25T00:00:00"/>
    <x v="1"/>
    <x v="120"/>
    <x v="120"/>
    <x v="1"/>
    <x v="0"/>
    <x v="24"/>
    <x v="17"/>
    <n v="22153"/>
    <x v="0"/>
    <s v="OFF-AR-10001573"/>
    <x v="1"/>
    <x v="6"/>
    <s v="American Pencil"/>
    <n v="9.32"/>
    <n v="4"/>
    <n v="0"/>
    <n v="2.702799999999999"/>
    <s v="NO"/>
    <n v="0"/>
    <n v="37.28"/>
    <n v="4"/>
  </r>
  <r>
    <n v="7588"/>
    <s v="CA-2014-163223"/>
    <x v="90"/>
    <d v="2014-03-25T00:00:00"/>
    <x v="1"/>
    <x v="120"/>
    <x v="120"/>
    <x v="1"/>
    <x v="0"/>
    <x v="24"/>
    <x v="17"/>
    <n v="22153"/>
    <x v="0"/>
    <s v="OFF-BI-10001597"/>
    <x v="1"/>
    <x v="8"/>
    <s v="Wilson Jones Ledger-Size, Piano-Hinge Binder, 2&quot;, Blue"/>
    <n v="122.94"/>
    <n v="3"/>
    <n v="0"/>
    <n v="59.011199999999988"/>
    <s v="NO"/>
    <n v="0"/>
    <n v="368.82"/>
    <n v="4"/>
  </r>
  <r>
    <n v="7589"/>
    <s v="CA-2017-122945"/>
    <x v="673"/>
    <d v="2017-11-22T00:00:00"/>
    <x v="1"/>
    <x v="469"/>
    <x v="469"/>
    <x v="0"/>
    <x v="0"/>
    <x v="43"/>
    <x v="1"/>
    <n v="95661"/>
    <x v="1"/>
    <s v="FUR-FU-10001196"/>
    <x v="0"/>
    <x v="5"/>
    <s v="DAX Cubicle Frames - 8x10"/>
    <n v="17.309999999999999"/>
    <n v="3"/>
    <n v="0"/>
    <n v="5.1929999999999996"/>
    <s v="NO"/>
    <n v="0"/>
    <n v="51.929999999999993"/>
    <n v="6"/>
  </r>
  <r>
    <n v="7590"/>
    <s v="CA-2015-139738"/>
    <x v="12"/>
    <d v="2015-09-29T00:00:00"/>
    <x v="1"/>
    <x v="729"/>
    <x v="729"/>
    <x v="0"/>
    <x v="0"/>
    <x v="179"/>
    <x v="10"/>
    <n v="61107"/>
    <x v="2"/>
    <s v="OFF-AR-10004602"/>
    <x v="1"/>
    <x v="6"/>
    <s v="Boston KS Multi-Size Manual Pencil Sharpener"/>
    <n v="128.744"/>
    <n v="7"/>
    <n v="0.2"/>
    <n v="12.874400000000001"/>
    <s v="NO"/>
    <n v="180.24160000000001"/>
    <n v="720.96640000000002"/>
    <n v="4"/>
  </r>
  <r>
    <n v="7591"/>
    <s v="CA-2016-158778"/>
    <x v="64"/>
    <d v="2016-09-09T00:00:00"/>
    <x v="1"/>
    <x v="203"/>
    <x v="203"/>
    <x v="0"/>
    <x v="0"/>
    <x v="10"/>
    <x v="9"/>
    <n v="19134"/>
    <x v="3"/>
    <s v="FUR-FU-10000260"/>
    <x v="0"/>
    <x v="5"/>
    <s v="6&quot; Cubicle Wall Clock, Black"/>
    <n v="58.248000000000005"/>
    <n v="9"/>
    <n v="0.2"/>
    <n v="11.649599999999996"/>
    <s v="NO"/>
    <n v="104.84640000000002"/>
    <n v="419.38560000000007"/>
    <n v="4"/>
  </r>
  <r>
    <n v="7592"/>
    <s v="CA-2016-158778"/>
    <x v="64"/>
    <d v="2016-09-09T00:00:00"/>
    <x v="1"/>
    <x v="203"/>
    <x v="203"/>
    <x v="0"/>
    <x v="0"/>
    <x v="10"/>
    <x v="9"/>
    <n v="19134"/>
    <x v="3"/>
    <s v="FUR-CH-10001146"/>
    <x v="0"/>
    <x v="1"/>
    <s v="Global Task Chair, Black"/>
    <n v="71.245999999999995"/>
    <n v="2"/>
    <n v="0.3"/>
    <n v="-19.338199999999993"/>
    <s v="NO"/>
    <n v="42.747599999999998"/>
    <n v="99.744399999999985"/>
    <n v="4"/>
  </r>
  <r>
    <n v="7593"/>
    <s v="CA-2016-158778"/>
    <x v="64"/>
    <d v="2016-09-09T00:00:00"/>
    <x v="1"/>
    <x v="203"/>
    <x v="203"/>
    <x v="0"/>
    <x v="0"/>
    <x v="10"/>
    <x v="9"/>
    <n v="19134"/>
    <x v="3"/>
    <s v="OFF-AR-10000896"/>
    <x v="1"/>
    <x v="6"/>
    <s v="Newell 329"/>
    <n v="7.8719999999999999"/>
    <n v="3"/>
    <n v="0.2"/>
    <n v="0.59039999999999937"/>
    <s v="NO"/>
    <n v="4.7232000000000003"/>
    <n v="18.892800000000001"/>
    <n v="4"/>
  </r>
  <r>
    <n v="7594"/>
    <s v="CA-2016-158778"/>
    <x v="64"/>
    <d v="2016-09-09T00:00:00"/>
    <x v="1"/>
    <x v="203"/>
    <x v="203"/>
    <x v="0"/>
    <x v="0"/>
    <x v="10"/>
    <x v="9"/>
    <n v="19134"/>
    <x v="3"/>
    <s v="FUR-CH-10000309"/>
    <x v="0"/>
    <x v="1"/>
    <s v="Global Comet Stacking Arm Chair"/>
    <n v="887.27099999999984"/>
    <n v="3"/>
    <n v="0.3"/>
    <n v="-63.376499999999965"/>
    <s v="NO"/>
    <n v="798.54389999999989"/>
    <n v="1863.2690999999998"/>
    <n v="4"/>
  </r>
  <r>
    <n v="7595"/>
    <s v="CA-2017-119655"/>
    <x v="693"/>
    <d v="2017-04-24T00:00:00"/>
    <x v="1"/>
    <x v="610"/>
    <x v="610"/>
    <x v="0"/>
    <x v="0"/>
    <x v="66"/>
    <x v="12"/>
    <n v="48234"/>
    <x v="2"/>
    <s v="OFF-BI-10001989"/>
    <x v="1"/>
    <x v="8"/>
    <s v="Premium Transparent Presentation Covers by GBC"/>
    <n v="146.86000000000001"/>
    <n v="7"/>
    <n v="0"/>
    <n v="70.492799999999988"/>
    <s v="NO"/>
    <n v="0"/>
    <n v="1028.02"/>
    <n v="4"/>
  </r>
  <r>
    <n v="7596"/>
    <s v="CA-2017-119655"/>
    <x v="693"/>
    <d v="2017-04-24T00:00:00"/>
    <x v="1"/>
    <x v="610"/>
    <x v="610"/>
    <x v="0"/>
    <x v="0"/>
    <x v="66"/>
    <x v="12"/>
    <n v="48234"/>
    <x v="2"/>
    <s v="OFF-BI-10001036"/>
    <x v="1"/>
    <x v="8"/>
    <s v="Cardinal EasyOpen D-Ring Binders"/>
    <n v="36.56"/>
    <n v="4"/>
    <n v="0"/>
    <n v="18.28"/>
    <s v="NO"/>
    <n v="0"/>
    <n v="146.24"/>
    <n v="4"/>
  </r>
  <r>
    <n v="7597"/>
    <s v="CA-2015-164567"/>
    <x v="925"/>
    <d v="2015-06-19T00:00:00"/>
    <x v="1"/>
    <x v="136"/>
    <x v="136"/>
    <x v="1"/>
    <x v="0"/>
    <x v="1"/>
    <x v="1"/>
    <n v="90004"/>
    <x v="1"/>
    <s v="TEC-PH-10002103"/>
    <x v="2"/>
    <x v="7"/>
    <s v="Jabra SPEAK 410"/>
    <n v="225.57599999999996"/>
    <n v="3"/>
    <n v="0.2"/>
    <n v="22.557600000000008"/>
    <s v="NO"/>
    <n v="135.34559999999996"/>
    <n v="541.38239999999985"/>
    <n v="4"/>
  </r>
  <r>
    <n v="7598"/>
    <s v="CA-2014-131947"/>
    <x v="328"/>
    <d v="2014-09-22T00:00:00"/>
    <x v="1"/>
    <x v="350"/>
    <x v="350"/>
    <x v="0"/>
    <x v="0"/>
    <x v="24"/>
    <x v="21"/>
    <n v="97477"/>
    <x v="1"/>
    <s v="OFF-AR-10001473"/>
    <x v="1"/>
    <x v="6"/>
    <s v="Newell 313"/>
    <n v="5.2480000000000002"/>
    <n v="2"/>
    <n v="0.2"/>
    <n v="0.45920000000000027"/>
    <s v="NO"/>
    <n v="2.0992000000000002"/>
    <n v="8.3968000000000007"/>
    <n v="5"/>
  </r>
  <r>
    <n v="7599"/>
    <s v="CA-2014-131947"/>
    <x v="328"/>
    <d v="2014-09-22T00:00:00"/>
    <x v="1"/>
    <x v="350"/>
    <x v="350"/>
    <x v="0"/>
    <x v="0"/>
    <x v="24"/>
    <x v="21"/>
    <n v="97477"/>
    <x v="1"/>
    <s v="OFF-AR-10000411"/>
    <x v="1"/>
    <x v="6"/>
    <s v="Boston 16701 Slimline Battery Pencil Sharpener"/>
    <n v="38.256"/>
    <n v="3"/>
    <n v="0.2"/>
    <n v="4.7819999999999947"/>
    <s v="NO"/>
    <n v="22.953600000000002"/>
    <n v="91.814400000000006"/>
    <n v="5"/>
  </r>
  <r>
    <n v="7600"/>
    <s v="CA-2014-131947"/>
    <x v="328"/>
    <d v="2014-09-22T00:00:00"/>
    <x v="1"/>
    <x v="350"/>
    <x v="350"/>
    <x v="0"/>
    <x v="0"/>
    <x v="24"/>
    <x v="21"/>
    <n v="97477"/>
    <x v="1"/>
    <s v="OFF-PA-10000246"/>
    <x v="1"/>
    <x v="10"/>
    <s v="Riverleaf Stik-Withit Designer Note Cubes"/>
    <n v="40.24"/>
    <n v="5"/>
    <n v="0.2"/>
    <n v="13.078000000000001"/>
    <s v="NO"/>
    <n v="40.240000000000009"/>
    <n v="160.96"/>
    <n v="5"/>
  </r>
  <r>
    <n v="7601"/>
    <s v="CA-2014-131947"/>
    <x v="328"/>
    <d v="2014-09-22T00:00:00"/>
    <x v="1"/>
    <x v="350"/>
    <x v="350"/>
    <x v="0"/>
    <x v="0"/>
    <x v="24"/>
    <x v="21"/>
    <n v="97477"/>
    <x v="1"/>
    <s v="TEC-MA-10004086"/>
    <x v="2"/>
    <x v="15"/>
    <s v="Plantronics Single Ear Headset"/>
    <n v="29.925000000000001"/>
    <n v="5"/>
    <n v="0.7"/>
    <n v="-21.944999999999993"/>
    <s v="NO"/>
    <n v="104.7375"/>
    <n v="44.887500000000003"/>
    <n v="5"/>
  </r>
  <r>
    <n v="7602"/>
    <s v="CA-2014-131947"/>
    <x v="328"/>
    <d v="2014-09-22T00:00:00"/>
    <x v="1"/>
    <x v="350"/>
    <x v="350"/>
    <x v="0"/>
    <x v="0"/>
    <x v="24"/>
    <x v="21"/>
    <n v="97477"/>
    <x v="1"/>
    <s v="OFF-PA-10003039"/>
    <x v="1"/>
    <x v="10"/>
    <s v="Xerox 1960"/>
    <n v="148.70400000000001"/>
    <n v="6"/>
    <n v="0.2"/>
    <n v="46.469999999999985"/>
    <s v="NO"/>
    <n v="178.44480000000001"/>
    <n v="713.77920000000006"/>
    <n v="5"/>
  </r>
  <r>
    <n v="7603"/>
    <s v="CA-2014-131947"/>
    <x v="328"/>
    <d v="2014-09-22T00:00:00"/>
    <x v="1"/>
    <x v="350"/>
    <x v="350"/>
    <x v="0"/>
    <x v="0"/>
    <x v="24"/>
    <x v="21"/>
    <n v="97477"/>
    <x v="1"/>
    <s v="TEC-AC-10004633"/>
    <x v="2"/>
    <x v="11"/>
    <s v="Verbatim 25 GB 6x Blu-ray Single Layer Recordable Disc, 3/Pack"/>
    <n v="55.92"/>
    <n v="10"/>
    <n v="0.2"/>
    <n v="16.776000000000007"/>
    <s v="NO"/>
    <n v="111.84000000000002"/>
    <n v="447.36"/>
    <n v="5"/>
  </r>
  <r>
    <n v="7604"/>
    <s v="CA-2016-152520"/>
    <x v="630"/>
    <d v="2016-07-12T00:00:00"/>
    <x v="1"/>
    <x v="764"/>
    <x v="764"/>
    <x v="1"/>
    <x v="0"/>
    <x v="205"/>
    <x v="34"/>
    <n v="2908"/>
    <x v="3"/>
    <s v="OFF-PA-10000289"/>
    <x v="1"/>
    <x v="10"/>
    <s v="Xerox 213"/>
    <n v="12.96"/>
    <n v="2"/>
    <n v="0"/>
    <n v="6.2208000000000006"/>
    <s v="NO"/>
    <n v="0"/>
    <n v="25.92"/>
    <n v="4"/>
  </r>
  <r>
    <n v="7605"/>
    <s v="CA-2016-101791"/>
    <x v="1022"/>
    <d v="2016-05-31T00:00:00"/>
    <x v="1"/>
    <x v="574"/>
    <x v="574"/>
    <x v="0"/>
    <x v="0"/>
    <x v="22"/>
    <x v="10"/>
    <n v="60623"/>
    <x v="2"/>
    <s v="FUR-FU-10003247"/>
    <x v="0"/>
    <x v="5"/>
    <s v="36X48 HARDFLOOR CHAIRMAT"/>
    <n v="25.176000000000002"/>
    <n v="3"/>
    <n v="0.6"/>
    <n v="-33.358199999999997"/>
    <s v="NO"/>
    <n v="45.316800000000001"/>
    <n v="30.211200000000005"/>
    <n v="4"/>
  </r>
  <r>
    <n v="7606"/>
    <s v="CA-2016-101791"/>
    <x v="1022"/>
    <d v="2016-05-31T00:00:00"/>
    <x v="1"/>
    <x v="574"/>
    <x v="574"/>
    <x v="0"/>
    <x v="0"/>
    <x v="22"/>
    <x v="10"/>
    <n v="60623"/>
    <x v="2"/>
    <s v="FUR-FU-10002191"/>
    <x v="0"/>
    <x v="5"/>
    <s v="G.E. Halogen Desk Lamp Bulbs"/>
    <n v="5.5840000000000005"/>
    <n v="2"/>
    <n v="0.6"/>
    <n v="-1.6751999999999994"/>
    <s v="NO"/>
    <n v="6.7008000000000001"/>
    <n v="4.4672000000000009"/>
    <n v="4"/>
  </r>
  <r>
    <n v="7607"/>
    <s v="CA-2016-101791"/>
    <x v="1022"/>
    <d v="2016-05-31T00:00:00"/>
    <x v="1"/>
    <x v="574"/>
    <x v="574"/>
    <x v="0"/>
    <x v="0"/>
    <x v="22"/>
    <x v="10"/>
    <n v="60623"/>
    <x v="2"/>
    <s v="OFF-ST-10001496"/>
    <x v="1"/>
    <x v="4"/>
    <s v="Standard Rollaway File with Lock"/>
    <n v="1297.3680000000002"/>
    <n v="9"/>
    <n v="0.2"/>
    <n v="97.302599999999984"/>
    <s v="NO"/>
    <n v="2335.2624000000005"/>
    <n v="9341.0496000000021"/>
    <n v="4"/>
  </r>
  <r>
    <n v="7608"/>
    <s v="CA-2017-121195"/>
    <x v="165"/>
    <d v="2017-12-27T00:00:00"/>
    <x v="2"/>
    <x v="515"/>
    <x v="515"/>
    <x v="0"/>
    <x v="0"/>
    <x v="61"/>
    <x v="5"/>
    <n v="75220"/>
    <x v="2"/>
    <s v="OFF-ST-10000585"/>
    <x v="1"/>
    <x v="4"/>
    <s v="Economy Rollaway Files"/>
    <n v="264.32"/>
    <n v="2"/>
    <n v="0.2"/>
    <n v="19.823999999999998"/>
    <s v="NO"/>
    <n v="105.72800000000001"/>
    <n v="422.91199999999998"/>
    <n v="3"/>
  </r>
  <r>
    <n v="7609"/>
    <s v="CA-2017-163209"/>
    <x v="898"/>
    <d v="2017-05-07T00:00:00"/>
    <x v="1"/>
    <x v="177"/>
    <x v="177"/>
    <x v="0"/>
    <x v="0"/>
    <x v="8"/>
    <x v="1"/>
    <n v="94122"/>
    <x v="1"/>
    <s v="OFF-PA-10001166"/>
    <x v="1"/>
    <x v="10"/>
    <s v="Xerox 2"/>
    <n v="25.92"/>
    <n v="4"/>
    <n v="0"/>
    <n v="12.441600000000001"/>
    <s v="NO"/>
    <n v="0"/>
    <n v="103.68"/>
    <n v="4"/>
  </r>
  <r>
    <n v="7610"/>
    <s v="CA-2017-163209"/>
    <x v="898"/>
    <d v="2017-05-07T00:00:00"/>
    <x v="1"/>
    <x v="177"/>
    <x v="177"/>
    <x v="0"/>
    <x v="0"/>
    <x v="8"/>
    <x v="1"/>
    <n v="94122"/>
    <x v="1"/>
    <s v="OFF-AR-10003651"/>
    <x v="1"/>
    <x v="6"/>
    <s v="Newell 350"/>
    <n v="22.959999999999997"/>
    <n v="7"/>
    <n v="0"/>
    <n v="6.6583999999999968"/>
    <s v="NO"/>
    <n v="0"/>
    <n v="160.71999999999997"/>
    <n v="4"/>
  </r>
  <r>
    <n v="7611"/>
    <s v="CA-2014-133354"/>
    <x v="1165"/>
    <d v="2014-02-24T00:00:00"/>
    <x v="2"/>
    <x v="193"/>
    <x v="193"/>
    <x v="0"/>
    <x v="0"/>
    <x v="429"/>
    <x v="1"/>
    <n v="92553"/>
    <x v="1"/>
    <s v="OFF-PA-10001800"/>
    <x v="1"/>
    <x v="10"/>
    <s v="Xerox 220"/>
    <n v="19.440000000000001"/>
    <n v="3"/>
    <n v="0"/>
    <n v="9.3312000000000008"/>
    <s v="NO"/>
    <n v="0"/>
    <n v="58.320000000000007"/>
    <n v="2"/>
  </r>
  <r>
    <n v="7612"/>
    <s v="US-2015-130491"/>
    <x v="285"/>
    <d v="2015-02-11T00:00:00"/>
    <x v="2"/>
    <x v="3"/>
    <x v="3"/>
    <x v="0"/>
    <x v="0"/>
    <x v="495"/>
    <x v="41"/>
    <n v="67846"/>
    <x v="2"/>
    <s v="OFF-PA-10000791"/>
    <x v="1"/>
    <x v="10"/>
    <s v="Wirebound Message Books, Four 2 3/4 x 5 Forms per Page, 200 Sets per Book"/>
    <n v="9.5399999999999991"/>
    <n v="2"/>
    <n v="0"/>
    <n v="4.2929999999999993"/>
    <s v="NO"/>
    <n v="0"/>
    <n v="19.079999999999998"/>
    <n v="3"/>
  </r>
  <r>
    <n v="7613"/>
    <s v="US-2015-130491"/>
    <x v="285"/>
    <d v="2015-02-11T00:00:00"/>
    <x v="2"/>
    <x v="3"/>
    <x v="3"/>
    <x v="0"/>
    <x v="0"/>
    <x v="495"/>
    <x v="41"/>
    <n v="67846"/>
    <x v="2"/>
    <s v="OFF-FA-10000134"/>
    <x v="1"/>
    <x v="13"/>
    <s v="Advantus Push Pins, Aluminum Head"/>
    <n v="5.81"/>
    <n v="1"/>
    <n v="0"/>
    <n v="1.8010999999999999"/>
    <s v="NO"/>
    <n v="0"/>
    <n v="5.81"/>
    <n v="3"/>
  </r>
  <r>
    <n v="7614"/>
    <s v="US-2015-130491"/>
    <x v="285"/>
    <d v="2015-02-11T00:00:00"/>
    <x v="2"/>
    <x v="3"/>
    <x v="3"/>
    <x v="0"/>
    <x v="0"/>
    <x v="495"/>
    <x v="41"/>
    <n v="67846"/>
    <x v="2"/>
    <s v="OFF-AR-10001149"/>
    <x v="1"/>
    <x v="6"/>
    <s v="Sanford Colorific Colored Pencils, 12/Box"/>
    <n v="5.76"/>
    <n v="2"/>
    <n v="0"/>
    <n v="1.7279999999999998"/>
    <s v="NO"/>
    <n v="0"/>
    <n v="11.52"/>
    <n v="3"/>
  </r>
  <r>
    <n v="7615"/>
    <s v="CA-2015-113740"/>
    <x v="252"/>
    <d v="2015-08-28T00:00:00"/>
    <x v="0"/>
    <x v="618"/>
    <x v="618"/>
    <x v="0"/>
    <x v="0"/>
    <x v="20"/>
    <x v="15"/>
    <n v="10035"/>
    <x v="3"/>
    <s v="FUR-FU-10000010"/>
    <x v="0"/>
    <x v="5"/>
    <s v="DAX Value U-Channel Document Frames, Easel Back"/>
    <n v="14.91"/>
    <n v="3"/>
    <n v="0"/>
    <n v="4.6220999999999997"/>
    <s v="NO"/>
    <n v="0"/>
    <n v="44.730000000000004"/>
    <n v="4"/>
  </r>
  <r>
    <n v="7616"/>
    <s v="CA-2014-148425"/>
    <x v="953"/>
    <d v="2014-12-04T00:00:00"/>
    <x v="1"/>
    <x v="575"/>
    <x v="575"/>
    <x v="1"/>
    <x v="0"/>
    <x v="333"/>
    <x v="2"/>
    <n v="32839"/>
    <x v="0"/>
    <s v="OFF-BI-10000201"/>
    <x v="1"/>
    <x v="8"/>
    <s v="Avery Triangle Shaped Sheet Lifters, Black, 2/Pack"/>
    <n v="6.6420000000000012"/>
    <n v="9"/>
    <n v="0.7"/>
    <n v="-4.427999999999999"/>
    <s v="NO"/>
    <n v="41.844600000000007"/>
    <n v="17.933400000000006"/>
    <n v="4"/>
  </r>
  <r>
    <n v="7617"/>
    <s v="CA-2016-144309"/>
    <x v="107"/>
    <d v="2016-12-16T00:00:00"/>
    <x v="1"/>
    <x v="632"/>
    <x v="632"/>
    <x v="0"/>
    <x v="0"/>
    <x v="232"/>
    <x v="15"/>
    <n v="13601"/>
    <x v="3"/>
    <s v="OFF-PA-10001776"/>
    <x v="1"/>
    <x v="10"/>
    <s v="Wirebound Message Books, Four 2 3/4&quot; x 5&quot; Forms per Page, 600 Sets per Book"/>
    <n v="18.54"/>
    <n v="2"/>
    <n v="0"/>
    <n v="8.7137999999999991"/>
    <s v="NO"/>
    <n v="0"/>
    <n v="37.08"/>
    <n v="6"/>
  </r>
  <r>
    <n v="7618"/>
    <s v="CA-2016-144309"/>
    <x v="107"/>
    <d v="2016-12-16T00:00:00"/>
    <x v="1"/>
    <x v="632"/>
    <x v="632"/>
    <x v="0"/>
    <x v="0"/>
    <x v="232"/>
    <x v="15"/>
    <n v="13601"/>
    <x v="3"/>
    <s v="OFF-BI-10003656"/>
    <x v="1"/>
    <x v="8"/>
    <s v="Fellowes PB200 Plastic Comb Binding Machine"/>
    <n v="679.96"/>
    <n v="5"/>
    <n v="0.2"/>
    <n v="220.98699999999997"/>
    <s v="NO"/>
    <n v="679.96"/>
    <n v="2719.84"/>
    <n v="6"/>
  </r>
  <r>
    <n v="7619"/>
    <s v="CA-2017-151225"/>
    <x v="855"/>
    <d v="2017-10-29T00:00:00"/>
    <x v="2"/>
    <x v="487"/>
    <x v="487"/>
    <x v="1"/>
    <x v="0"/>
    <x v="1"/>
    <x v="1"/>
    <n v="90032"/>
    <x v="1"/>
    <s v="FUR-TA-10001539"/>
    <x v="0"/>
    <x v="3"/>
    <s v="Chromcraft Rectangular Conference Tables"/>
    <n v="189.57600000000002"/>
    <n v="1"/>
    <n v="0.2"/>
    <n v="9.4787999999999784"/>
    <s v="NO"/>
    <n v="37.915200000000006"/>
    <n v="151.66080000000002"/>
    <n v="2"/>
  </r>
  <r>
    <n v="7620"/>
    <s v="CA-2017-151225"/>
    <x v="855"/>
    <d v="2017-10-29T00:00:00"/>
    <x v="2"/>
    <x v="487"/>
    <x v="487"/>
    <x v="1"/>
    <x v="0"/>
    <x v="1"/>
    <x v="1"/>
    <n v="90032"/>
    <x v="1"/>
    <s v="TEC-PH-10004100"/>
    <x v="2"/>
    <x v="7"/>
    <s v="Griffin GC17055 Auxiliary Audio Cable"/>
    <n v="71.959999999999994"/>
    <n v="5"/>
    <n v="0.2"/>
    <n v="7.1960000000000015"/>
    <s v="NO"/>
    <n v="71.959999999999994"/>
    <n v="287.83999999999997"/>
    <n v="2"/>
  </r>
  <r>
    <n v="7621"/>
    <s v="US-2014-144078"/>
    <x v="641"/>
    <d v="2014-11-29T00:00:00"/>
    <x v="1"/>
    <x v="579"/>
    <x v="579"/>
    <x v="0"/>
    <x v="0"/>
    <x v="1"/>
    <x v="1"/>
    <n v="90004"/>
    <x v="1"/>
    <s v="TEC-PH-10001580"/>
    <x v="2"/>
    <x v="7"/>
    <s v="Logitech Mobile Speakerphone P710e - speaker phone"/>
    <n v="539.91999999999996"/>
    <n v="5"/>
    <n v="0.2"/>
    <n v="47.242999999999967"/>
    <s v="NO"/>
    <n v="539.91999999999996"/>
    <n v="2159.6799999999998"/>
    <n v="4"/>
  </r>
  <r>
    <n v="7622"/>
    <s v="US-2014-144078"/>
    <x v="641"/>
    <d v="2014-11-29T00:00:00"/>
    <x v="1"/>
    <x v="579"/>
    <x v="579"/>
    <x v="0"/>
    <x v="0"/>
    <x v="1"/>
    <x v="1"/>
    <n v="90004"/>
    <x v="1"/>
    <s v="FUR-CH-10002335"/>
    <x v="0"/>
    <x v="1"/>
    <s v="Hon GuestStacker Chair"/>
    <n v="725.34400000000005"/>
    <n v="4"/>
    <n v="0.2"/>
    <n v="54.400800000000004"/>
    <s v="NO"/>
    <n v="580.27520000000004"/>
    <n v="2321.1008000000002"/>
    <n v="4"/>
  </r>
  <r>
    <n v="7623"/>
    <s v="US-2014-144078"/>
    <x v="641"/>
    <d v="2014-11-29T00:00:00"/>
    <x v="1"/>
    <x v="579"/>
    <x v="579"/>
    <x v="0"/>
    <x v="0"/>
    <x v="1"/>
    <x v="1"/>
    <n v="90004"/>
    <x v="1"/>
    <s v="OFF-AR-10004707"/>
    <x v="1"/>
    <x v="6"/>
    <s v="Staples in misc. colors"/>
    <n v="7.4399999999999995"/>
    <n v="3"/>
    <n v="0"/>
    <n v="2.6039999999999996"/>
    <s v="NO"/>
    <n v="0"/>
    <n v="22.32"/>
    <n v="4"/>
  </r>
  <r>
    <n v="7624"/>
    <s v="CA-2014-124464"/>
    <x v="686"/>
    <d v="2014-07-20T00:00:00"/>
    <x v="1"/>
    <x v="776"/>
    <x v="776"/>
    <x v="2"/>
    <x v="0"/>
    <x v="46"/>
    <x v="13"/>
    <n v="19711"/>
    <x v="3"/>
    <s v="OFF-AP-10000576"/>
    <x v="1"/>
    <x v="9"/>
    <s v="Belkin 7 Outlet SurgeMaster II"/>
    <n v="39.479999999999997"/>
    <n v="1"/>
    <n v="0"/>
    <n v="11.054400000000001"/>
    <s v="NO"/>
    <n v="0"/>
    <n v="39.479999999999997"/>
    <n v="6"/>
  </r>
  <r>
    <n v="7625"/>
    <s v="CA-2015-136805"/>
    <x v="293"/>
    <d v="2015-05-27T00:00:00"/>
    <x v="0"/>
    <x v="134"/>
    <x v="134"/>
    <x v="2"/>
    <x v="0"/>
    <x v="66"/>
    <x v="12"/>
    <n v="48234"/>
    <x v="2"/>
    <s v="OFF-AP-10001394"/>
    <x v="1"/>
    <x v="9"/>
    <s v="Harmony Air Purifier"/>
    <n v="850.5"/>
    <n v="5"/>
    <n v="0.1"/>
    <n v="245.69999999999993"/>
    <s v="NO"/>
    <n v="425.25"/>
    <n v="3827.25"/>
    <n v="4"/>
  </r>
  <r>
    <n v="7626"/>
    <s v="CA-2015-136805"/>
    <x v="293"/>
    <d v="2015-05-27T00:00:00"/>
    <x v="0"/>
    <x v="134"/>
    <x v="134"/>
    <x v="2"/>
    <x v="0"/>
    <x v="66"/>
    <x v="12"/>
    <n v="48234"/>
    <x v="2"/>
    <s v="FUR-FU-10003724"/>
    <x v="0"/>
    <x v="5"/>
    <s v="Westinghouse Clip-On Gooseneck Lamps"/>
    <n v="75.33"/>
    <n v="9"/>
    <n v="0"/>
    <n v="19.585799999999999"/>
    <s v="NO"/>
    <n v="0"/>
    <n v="677.97"/>
    <n v="4"/>
  </r>
  <r>
    <n v="7627"/>
    <s v="US-2015-159499"/>
    <x v="82"/>
    <d v="2015-11-23T00:00:00"/>
    <x v="0"/>
    <x v="313"/>
    <x v="313"/>
    <x v="1"/>
    <x v="0"/>
    <x v="42"/>
    <x v="16"/>
    <n v="85023"/>
    <x v="1"/>
    <s v="OFF-AP-10002867"/>
    <x v="1"/>
    <x v="9"/>
    <s v="Fellowes Command Center 5-outlet power strip"/>
    <n v="325.63200000000006"/>
    <n v="6"/>
    <n v="0.2"/>
    <n v="28.492799999999988"/>
    <s v="NO"/>
    <n v="390.75840000000011"/>
    <n v="1563.0336000000002"/>
    <n v="2"/>
  </r>
  <r>
    <n v="7628"/>
    <s v="US-2015-159499"/>
    <x v="82"/>
    <d v="2015-11-23T00:00:00"/>
    <x v="0"/>
    <x v="313"/>
    <x v="313"/>
    <x v="1"/>
    <x v="0"/>
    <x v="42"/>
    <x v="16"/>
    <n v="85023"/>
    <x v="1"/>
    <s v="TEC-AC-10002718"/>
    <x v="2"/>
    <x v="11"/>
    <s v="Belkin Standard 104 key USB Keyboard"/>
    <n v="23.344000000000001"/>
    <n v="2"/>
    <n v="0.2"/>
    <n v="-1.4590000000000014"/>
    <s v="NO"/>
    <n v="9.3376000000000001"/>
    <n v="37.3504"/>
    <n v="2"/>
  </r>
  <r>
    <n v="7629"/>
    <s v="US-2015-159499"/>
    <x v="82"/>
    <d v="2015-11-23T00:00:00"/>
    <x v="0"/>
    <x v="313"/>
    <x v="313"/>
    <x v="1"/>
    <x v="0"/>
    <x v="42"/>
    <x v="16"/>
    <n v="85023"/>
    <x v="1"/>
    <s v="OFF-LA-10003121"/>
    <x v="1"/>
    <x v="2"/>
    <s v="Avery 506"/>
    <n v="16.520000000000003"/>
    <n v="5"/>
    <n v="0.2"/>
    <n v="5.368999999999998"/>
    <s v="NO"/>
    <n v="16.520000000000007"/>
    <n v="66.080000000000013"/>
    <n v="2"/>
  </r>
  <r>
    <n v="7630"/>
    <s v="CA-2014-162089"/>
    <x v="809"/>
    <d v="2014-04-01T00:00:00"/>
    <x v="2"/>
    <x v="88"/>
    <x v="88"/>
    <x v="2"/>
    <x v="0"/>
    <x v="180"/>
    <x v="5"/>
    <n v="78521"/>
    <x v="2"/>
    <s v="OFF-EN-10002230"/>
    <x v="1"/>
    <x v="12"/>
    <s v="Airmail Envelopes"/>
    <n v="335.72"/>
    <n v="5"/>
    <n v="0.2"/>
    <n v="113.30549999999999"/>
    <s v="NO"/>
    <n v="335.72"/>
    <n v="1342.88"/>
    <n v="2"/>
  </r>
  <r>
    <n v="7631"/>
    <s v="CA-2014-162089"/>
    <x v="809"/>
    <d v="2014-04-01T00:00:00"/>
    <x v="2"/>
    <x v="88"/>
    <x v="88"/>
    <x v="2"/>
    <x v="0"/>
    <x v="180"/>
    <x v="5"/>
    <n v="78521"/>
    <x v="2"/>
    <s v="TEC-PH-10001819"/>
    <x v="2"/>
    <x v="7"/>
    <s v="Innergie mMini Combo Duo USB Travel Charging Kit"/>
    <n v="251.94400000000002"/>
    <n v="7"/>
    <n v="0.2"/>
    <n v="88.180399999999977"/>
    <s v="NO"/>
    <n v="352.72160000000008"/>
    <n v="1410.8864000000001"/>
    <n v="2"/>
  </r>
  <r>
    <n v="7632"/>
    <s v="CA-2014-162089"/>
    <x v="809"/>
    <d v="2014-04-01T00:00:00"/>
    <x v="2"/>
    <x v="88"/>
    <x v="88"/>
    <x v="2"/>
    <x v="0"/>
    <x v="180"/>
    <x v="5"/>
    <n v="78521"/>
    <x v="2"/>
    <s v="FUR-CH-10002304"/>
    <x v="0"/>
    <x v="1"/>
    <s v="Global Stack Chair without Arms, Black"/>
    <n v="127.30199999999999"/>
    <n v="7"/>
    <n v="0.3"/>
    <n v="-9.0929999999999964"/>
    <s v="NO"/>
    <n v="267.33419999999995"/>
    <n v="623.77980000000002"/>
    <n v="2"/>
  </r>
  <r>
    <n v="7633"/>
    <s v="US-2017-158526"/>
    <x v="614"/>
    <d v="2018-01-01T00:00:00"/>
    <x v="0"/>
    <x v="347"/>
    <x v="347"/>
    <x v="0"/>
    <x v="0"/>
    <x v="103"/>
    <x v="0"/>
    <n v="40214"/>
    <x v="0"/>
    <s v="FUR-CH-10002602"/>
    <x v="0"/>
    <x v="1"/>
    <s v="DMI Arturo Collection Mission-style Design Wood Chair"/>
    <n v="1207.8399999999999"/>
    <n v="8"/>
    <n v="0"/>
    <n v="314.03840000000002"/>
    <s v="NO"/>
    <n v="0"/>
    <n v="9662.7199999999993"/>
    <n v="3"/>
  </r>
  <r>
    <n v="7634"/>
    <s v="US-2017-158526"/>
    <x v="614"/>
    <d v="2018-01-01T00:00:00"/>
    <x v="0"/>
    <x v="347"/>
    <x v="347"/>
    <x v="0"/>
    <x v="0"/>
    <x v="103"/>
    <x v="0"/>
    <n v="40214"/>
    <x v="0"/>
    <s v="OFF-BI-10002414"/>
    <x v="1"/>
    <x v="8"/>
    <s v="GBC ProClick Spines for 32-Hole Punch"/>
    <n v="12.53"/>
    <n v="1"/>
    <n v="0"/>
    <n v="5.8890999999999991"/>
    <s v="NO"/>
    <n v="0"/>
    <n v="12.53"/>
    <n v="3"/>
  </r>
  <r>
    <n v="7635"/>
    <s v="US-2017-158526"/>
    <x v="614"/>
    <d v="2018-01-01T00:00:00"/>
    <x v="0"/>
    <x v="347"/>
    <x v="347"/>
    <x v="0"/>
    <x v="0"/>
    <x v="103"/>
    <x v="0"/>
    <n v="40214"/>
    <x v="0"/>
    <s v="OFF-AR-10003696"/>
    <x v="1"/>
    <x v="6"/>
    <s v="Panasonic KP-350BK Electric Pencil Sharpener with Auto Stop"/>
    <n v="34.58"/>
    <n v="1"/>
    <n v="0"/>
    <n v="10.028199999999998"/>
    <s v="NO"/>
    <n v="0"/>
    <n v="34.58"/>
    <n v="3"/>
  </r>
  <r>
    <n v="7636"/>
    <s v="US-2017-158526"/>
    <x v="614"/>
    <d v="2018-01-01T00:00:00"/>
    <x v="0"/>
    <x v="347"/>
    <x v="347"/>
    <x v="0"/>
    <x v="0"/>
    <x v="103"/>
    <x v="0"/>
    <n v="40214"/>
    <x v="0"/>
    <s v="FUR-CH-10004495"/>
    <x v="0"/>
    <x v="1"/>
    <s v="Global Leather and Oak Executive Chair, Black"/>
    <n v="300.98"/>
    <n v="1"/>
    <n v="0"/>
    <n v="87.28419999999997"/>
    <s v="NO"/>
    <n v="0"/>
    <n v="300.98"/>
    <n v="3"/>
  </r>
  <r>
    <n v="7637"/>
    <s v="US-2017-158526"/>
    <x v="614"/>
    <d v="2018-01-01T00:00:00"/>
    <x v="0"/>
    <x v="347"/>
    <x v="347"/>
    <x v="0"/>
    <x v="0"/>
    <x v="103"/>
    <x v="0"/>
    <n v="40214"/>
    <x v="0"/>
    <s v="FUR-CH-10001270"/>
    <x v="0"/>
    <x v="1"/>
    <s v="Harbour Creations Steel Folding Chair"/>
    <n v="258.75"/>
    <n v="3"/>
    <n v="0"/>
    <n v="77.624999999999972"/>
    <s v="NO"/>
    <n v="0"/>
    <n v="776.25"/>
    <n v="3"/>
  </r>
  <r>
    <n v="7638"/>
    <s v="CA-2017-104885"/>
    <x v="580"/>
    <d v="2017-03-08T00:00:00"/>
    <x v="1"/>
    <x v="587"/>
    <x v="587"/>
    <x v="1"/>
    <x v="0"/>
    <x v="46"/>
    <x v="13"/>
    <n v="19711"/>
    <x v="3"/>
    <s v="OFF-AR-10001615"/>
    <x v="1"/>
    <x v="6"/>
    <s v="Newell 34"/>
    <n v="59.519999999999996"/>
    <n v="3"/>
    <n v="0"/>
    <n v="15.475200000000001"/>
    <s v="NO"/>
    <n v="0"/>
    <n v="178.56"/>
    <n v="6"/>
  </r>
  <r>
    <n v="7639"/>
    <s v="CA-2017-104885"/>
    <x v="580"/>
    <d v="2017-03-08T00:00:00"/>
    <x v="1"/>
    <x v="587"/>
    <x v="587"/>
    <x v="1"/>
    <x v="0"/>
    <x v="46"/>
    <x v="13"/>
    <n v="19711"/>
    <x v="3"/>
    <s v="OFF-EN-10003286"/>
    <x v="1"/>
    <x v="12"/>
    <s v="Staple envelope"/>
    <n v="57.959999999999994"/>
    <n v="7"/>
    <n v="0"/>
    <n v="27.241199999999996"/>
    <s v="NO"/>
    <n v="0"/>
    <n v="405.71999999999997"/>
    <n v="6"/>
  </r>
  <r>
    <n v="7640"/>
    <s v="CA-2017-104885"/>
    <x v="580"/>
    <d v="2017-03-08T00:00:00"/>
    <x v="1"/>
    <x v="587"/>
    <x v="587"/>
    <x v="1"/>
    <x v="0"/>
    <x v="46"/>
    <x v="13"/>
    <n v="19711"/>
    <x v="3"/>
    <s v="FUR-BO-10003660"/>
    <x v="0"/>
    <x v="0"/>
    <s v="Bush Cubix Collection Bookcases, Fully Assembled"/>
    <n v="441.96"/>
    <n v="2"/>
    <n v="0"/>
    <n v="101.6508"/>
    <s v="NO"/>
    <n v="0"/>
    <n v="883.92"/>
    <n v="6"/>
  </r>
  <r>
    <n v="7641"/>
    <s v="CA-2017-104885"/>
    <x v="580"/>
    <d v="2017-03-08T00:00:00"/>
    <x v="1"/>
    <x v="587"/>
    <x v="587"/>
    <x v="1"/>
    <x v="0"/>
    <x v="46"/>
    <x v="13"/>
    <n v="19711"/>
    <x v="3"/>
    <s v="OFF-PA-10002764"/>
    <x v="1"/>
    <x v="10"/>
    <s v="Easy-staple paper"/>
    <n v="68.039999999999992"/>
    <n v="6"/>
    <n v="0"/>
    <n v="33.339599999999997"/>
    <s v="NO"/>
    <n v="0"/>
    <n v="408.23999999999995"/>
    <n v="6"/>
  </r>
  <r>
    <n v="7642"/>
    <s v="US-2016-157490"/>
    <x v="1099"/>
    <d v="2016-10-07T00:00:00"/>
    <x v="2"/>
    <x v="697"/>
    <x v="697"/>
    <x v="2"/>
    <x v="0"/>
    <x v="206"/>
    <x v="22"/>
    <n v="81001"/>
    <x v="1"/>
    <s v="TEC-MA-10001695"/>
    <x v="2"/>
    <x v="15"/>
    <s v="Zebra GK420t Direct Thermal/Thermal Transfer Printer"/>
    <n v="703.71"/>
    <n v="6"/>
    <n v="0.7"/>
    <n v="-938.28"/>
    <s v="Yes"/>
    <n v="2955.5819999999999"/>
    <n v="1266.6780000000003"/>
    <n v="1"/>
  </r>
  <r>
    <n v="7643"/>
    <s v="US-2016-157490"/>
    <x v="1099"/>
    <d v="2016-10-07T00:00:00"/>
    <x v="2"/>
    <x v="697"/>
    <x v="697"/>
    <x v="2"/>
    <x v="0"/>
    <x v="206"/>
    <x v="22"/>
    <n v="81001"/>
    <x v="1"/>
    <s v="OFF-BI-10002824"/>
    <x v="1"/>
    <x v="8"/>
    <s v="Recycled Easel Ring Binders"/>
    <n v="17.904000000000003"/>
    <n v="4"/>
    <n v="0.7"/>
    <n v="-14.920000000000002"/>
    <s v="Yes"/>
    <n v="50.131200000000007"/>
    <n v="21.484800000000007"/>
    <n v="1"/>
  </r>
  <r>
    <n v="7644"/>
    <s v="US-2016-157490"/>
    <x v="1099"/>
    <d v="2016-10-07T00:00:00"/>
    <x v="2"/>
    <x v="697"/>
    <x v="697"/>
    <x v="2"/>
    <x v="0"/>
    <x v="206"/>
    <x v="22"/>
    <n v="81001"/>
    <x v="1"/>
    <s v="OFF-BI-10002571"/>
    <x v="1"/>
    <x v="8"/>
    <s v="Avery Framed View Binder, EZD Ring (Locking), Navy, 1 1/2&quot;"/>
    <n v="11.976000000000003"/>
    <n v="4"/>
    <n v="0.7"/>
    <n v="-9.1815999999999995"/>
    <s v="Yes"/>
    <n v="33.532800000000009"/>
    <n v="14.371200000000002"/>
    <n v="1"/>
  </r>
  <r>
    <n v="7645"/>
    <s v="US-2016-157490"/>
    <x v="1099"/>
    <d v="2016-10-07T00:00:00"/>
    <x v="2"/>
    <x v="697"/>
    <x v="697"/>
    <x v="2"/>
    <x v="0"/>
    <x v="206"/>
    <x v="22"/>
    <n v="81001"/>
    <x v="1"/>
    <s v="TEC-AC-10001553"/>
    <x v="2"/>
    <x v="11"/>
    <s v="Memorex 25GB 6X Branded Blu-Ray Recordable Disc, 15/Pack"/>
    <n v="67.959999999999994"/>
    <n v="5"/>
    <n v="0.2"/>
    <n v="0.84950000000000259"/>
    <s v="Yes"/>
    <n v="67.959999999999994"/>
    <n v="271.83999999999997"/>
    <n v="1"/>
  </r>
  <r>
    <n v="7646"/>
    <s v="CA-2015-161452"/>
    <x v="57"/>
    <d v="2015-04-11T00:00:00"/>
    <x v="1"/>
    <x v="662"/>
    <x v="662"/>
    <x v="1"/>
    <x v="0"/>
    <x v="1"/>
    <x v="1"/>
    <n v="90036"/>
    <x v="1"/>
    <s v="FUR-CH-10003973"/>
    <x v="0"/>
    <x v="1"/>
    <s v="GuestStacker Chair with Chrome Finish Legs"/>
    <n v="892.22400000000005"/>
    <n v="3"/>
    <n v="0.2"/>
    <n v="89.222400000000022"/>
    <s v="NO"/>
    <n v="535.33440000000007"/>
    <n v="2141.3375999999998"/>
    <n v="6"/>
  </r>
  <r>
    <n v="7647"/>
    <s v="US-2014-115196"/>
    <x v="340"/>
    <d v="2014-09-13T00:00:00"/>
    <x v="1"/>
    <x v="351"/>
    <x v="351"/>
    <x v="0"/>
    <x v="0"/>
    <x v="202"/>
    <x v="3"/>
    <n v="27834"/>
    <x v="0"/>
    <s v="TEC-MA-10002073"/>
    <x v="2"/>
    <x v="15"/>
    <s v="3D Systems Cube Printer, 2nd Generation, White"/>
    <n v="1299.99"/>
    <n v="2"/>
    <n v="0.5"/>
    <n v="-571.99559999999997"/>
    <s v="NO"/>
    <n v="1299.99"/>
    <n v="1299.99"/>
    <n v="4"/>
  </r>
  <r>
    <n v="7648"/>
    <s v="CA-2016-138968"/>
    <x v="543"/>
    <d v="2016-03-16T00:00:00"/>
    <x v="2"/>
    <x v="712"/>
    <x v="712"/>
    <x v="1"/>
    <x v="0"/>
    <x v="8"/>
    <x v="1"/>
    <n v="94110"/>
    <x v="1"/>
    <s v="OFF-BI-10003529"/>
    <x v="1"/>
    <x v="8"/>
    <s v="Avery Round Ring Poly Binders"/>
    <n v="4.5439999999999996"/>
    <n v="2"/>
    <n v="0.2"/>
    <n v="1.6472"/>
    <s v="NO"/>
    <n v="1.8175999999999999"/>
    <n v="7.2703999999999995"/>
    <n v="1"/>
  </r>
  <r>
    <n v="7649"/>
    <s v="CA-2016-138968"/>
    <x v="543"/>
    <d v="2016-03-16T00:00:00"/>
    <x v="2"/>
    <x v="712"/>
    <x v="712"/>
    <x v="1"/>
    <x v="0"/>
    <x v="8"/>
    <x v="1"/>
    <n v="94110"/>
    <x v="1"/>
    <s v="FUR-CH-10000309"/>
    <x v="0"/>
    <x v="1"/>
    <s v="Global Comet Stacking Arm Chair"/>
    <n v="1352.0320000000002"/>
    <n v="4"/>
    <n v="0.2"/>
    <n v="84.501999999999953"/>
    <s v="NO"/>
    <n v="1081.6256000000001"/>
    <n v="4326.5024000000003"/>
    <n v="1"/>
  </r>
  <r>
    <n v="7650"/>
    <s v="CA-2015-101889"/>
    <x v="17"/>
    <d v="2015-12-31T00:00:00"/>
    <x v="1"/>
    <x v="106"/>
    <x v="106"/>
    <x v="1"/>
    <x v="0"/>
    <x v="292"/>
    <x v="24"/>
    <n v="43302"/>
    <x v="3"/>
    <s v="FUR-TA-10004154"/>
    <x v="0"/>
    <x v="3"/>
    <s v="Riverside Furniture Oval Coffee Table, Oval End Table, End Table with Drawer"/>
    <n v="1548.9900000000002"/>
    <n v="9"/>
    <n v="0.4"/>
    <n v="-464.69700000000012"/>
    <s v="NO"/>
    <n v="5576.3640000000014"/>
    <n v="8364.5460000000003"/>
    <n v="4"/>
  </r>
  <r>
    <n v="7651"/>
    <s v="CA-2015-101889"/>
    <x v="17"/>
    <d v="2015-12-31T00:00:00"/>
    <x v="1"/>
    <x v="106"/>
    <x v="106"/>
    <x v="1"/>
    <x v="0"/>
    <x v="292"/>
    <x v="24"/>
    <n v="43302"/>
    <x v="3"/>
    <s v="OFF-EN-10003286"/>
    <x v="1"/>
    <x v="12"/>
    <s v="Staple envelope"/>
    <n v="19.872"/>
    <n v="3"/>
    <n v="0.2"/>
    <n v="6.7067999999999977"/>
    <s v="NO"/>
    <n v="11.923200000000001"/>
    <n v="47.692799999999998"/>
    <n v="4"/>
  </r>
  <r>
    <n v="7652"/>
    <s v="CA-2017-110821"/>
    <x v="783"/>
    <d v="2017-08-08T00:00:00"/>
    <x v="2"/>
    <x v="237"/>
    <x v="237"/>
    <x v="0"/>
    <x v="0"/>
    <x v="61"/>
    <x v="5"/>
    <n v="75081"/>
    <x v="2"/>
    <s v="TEC-AC-10001552"/>
    <x v="2"/>
    <x v="11"/>
    <s v="Logitech K350 2.4Ghz Wireless Keyboard"/>
    <n v="119.44800000000001"/>
    <n v="3"/>
    <n v="0.2"/>
    <n v="-13.437900000000006"/>
    <s v="NO"/>
    <n v="71.668800000000019"/>
    <n v="286.67520000000002"/>
    <n v="1"/>
  </r>
  <r>
    <n v="7653"/>
    <s v="CA-2017-110821"/>
    <x v="783"/>
    <d v="2017-08-08T00:00:00"/>
    <x v="2"/>
    <x v="237"/>
    <x v="237"/>
    <x v="0"/>
    <x v="0"/>
    <x v="61"/>
    <x v="5"/>
    <n v="75081"/>
    <x v="2"/>
    <s v="OFF-ST-10002790"/>
    <x v="1"/>
    <x v="4"/>
    <s v="Safco Industrial Shelving"/>
    <n v="118.16"/>
    <n v="2"/>
    <n v="0.2"/>
    <n v="-25.108999999999988"/>
    <s v="NO"/>
    <n v="47.264000000000003"/>
    <n v="189.05599999999998"/>
    <n v="1"/>
  </r>
  <r>
    <n v="7654"/>
    <s v="CA-2015-121552"/>
    <x v="204"/>
    <d v="2015-03-27T00:00:00"/>
    <x v="1"/>
    <x v="783"/>
    <x v="783"/>
    <x v="1"/>
    <x v="0"/>
    <x v="114"/>
    <x v="19"/>
    <n v="35810"/>
    <x v="0"/>
    <s v="OFF-AR-10003217"/>
    <x v="1"/>
    <x v="6"/>
    <s v="Newell 316"/>
    <n v="19.559999999999999"/>
    <n v="4"/>
    <n v="0"/>
    <n v="5.4768000000000008"/>
    <s v="NO"/>
    <n v="0"/>
    <n v="78.239999999999995"/>
    <n v="5"/>
  </r>
  <r>
    <n v="7655"/>
    <s v="CA-2015-107685"/>
    <x v="672"/>
    <d v="2015-12-02T00:00:00"/>
    <x v="0"/>
    <x v="622"/>
    <x v="622"/>
    <x v="0"/>
    <x v="0"/>
    <x v="98"/>
    <x v="33"/>
    <n v="89115"/>
    <x v="1"/>
    <s v="FUR-FU-10002813"/>
    <x v="0"/>
    <x v="5"/>
    <s v="DAX Contemporary Wood Frame with Silver Metal Mat, Desktop, 11 x 14 Size"/>
    <n v="80.959999999999994"/>
    <n v="4"/>
    <n v="0"/>
    <n v="29.145599999999995"/>
    <s v="NO"/>
    <n v="0"/>
    <n v="323.83999999999997"/>
    <n v="2"/>
  </r>
  <r>
    <n v="7656"/>
    <s v="CA-2015-107685"/>
    <x v="672"/>
    <d v="2015-12-02T00:00:00"/>
    <x v="0"/>
    <x v="622"/>
    <x v="622"/>
    <x v="0"/>
    <x v="0"/>
    <x v="98"/>
    <x v="33"/>
    <n v="89115"/>
    <x v="1"/>
    <s v="OFF-PA-10003848"/>
    <x v="1"/>
    <x v="10"/>
    <s v="Xerox 1997"/>
    <n v="25.92"/>
    <n v="4"/>
    <n v="0"/>
    <n v="12.441600000000001"/>
    <s v="NO"/>
    <n v="0"/>
    <n v="103.68"/>
    <n v="2"/>
  </r>
  <r>
    <n v="7657"/>
    <s v="US-2014-120740"/>
    <x v="1166"/>
    <d v="2014-04-15T00:00:00"/>
    <x v="3"/>
    <x v="28"/>
    <x v="28"/>
    <x v="2"/>
    <x v="0"/>
    <x v="1"/>
    <x v="1"/>
    <n v="90049"/>
    <x v="1"/>
    <s v="OFF-AP-10000240"/>
    <x v="1"/>
    <x v="9"/>
    <s v="Belkin F9G930V10-GRY 9 Outlet Surge"/>
    <n v="106.96"/>
    <n v="2"/>
    <n v="0"/>
    <n v="31.018399999999986"/>
    <s v="NO"/>
    <n v="0"/>
    <n v="213.92"/>
    <n v="0"/>
  </r>
  <r>
    <n v="7658"/>
    <s v="US-2014-120740"/>
    <x v="1166"/>
    <d v="2014-04-15T00:00:00"/>
    <x v="3"/>
    <x v="28"/>
    <x v="28"/>
    <x v="2"/>
    <x v="0"/>
    <x v="1"/>
    <x v="1"/>
    <n v="90049"/>
    <x v="1"/>
    <s v="FUR-FU-10004091"/>
    <x v="0"/>
    <x v="5"/>
    <s v="Howard Miller 13&quot; Diameter Goldtone Round Wall Clock"/>
    <n v="187.76"/>
    <n v="4"/>
    <n v="0"/>
    <n v="76.9816"/>
    <s v="NO"/>
    <n v="0"/>
    <n v="751.04"/>
    <n v="0"/>
  </r>
  <r>
    <n v="7659"/>
    <s v="CA-2017-155740"/>
    <x v="245"/>
    <d v="2017-08-02T00:00:00"/>
    <x v="2"/>
    <x v="679"/>
    <x v="679"/>
    <x v="2"/>
    <x v="0"/>
    <x v="80"/>
    <x v="24"/>
    <n v="44107"/>
    <x v="3"/>
    <s v="OFF-BI-10001071"/>
    <x v="1"/>
    <x v="8"/>
    <s v="GBC ProClick Punch Binding System"/>
    <n v="76.77600000000001"/>
    <n v="4"/>
    <n v="0.7"/>
    <n v="-53.743199999999973"/>
    <s v="NO"/>
    <n v="214.97280000000001"/>
    <n v="92.131200000000035"/>
    <n v="3"/>
  </r>
  <r>
    <n v="7660"/>
    <s v="CA-2017-146493"/>
    <x v="702"/>
    <d v="2017-06-05T00:00:00"/>
    <x v="1"/>
    <x v="51"/>
    <x v="51"/>
    <x v="1"/>
    <x v="0"/>
    <x v="9"/>
    <x v="8"/>
    <n v="68025"/>
    <x v="2"/>
    <s v="OFF-BI-10003676"/>
    <x v="1"/>
    <x v="8"/>
    <s v="GBC Standard Recycled Report Covers, Clear Plastic Sheets"/>
    <n v="53.9"/>
    <n v="5"/>
    <n v="0"/>
    <n v="25.871999999999996"/>
    <s v="NO"/>
    <n v="0"/>
    <n v="269.5"/>
    <n v="4"/>
  </r>
  <r>
    <n v="7661"/>
    <s v="CA-2014-105417"/>
    <x v="1167"/>
    <d v="2014-01-12T00:00:00"/>
    <x v="1"/>
    <x v="745"/>
    <x v="745"/>
    <x v="0"/>
    <x v="0"/>
    <x v="114"/>
    <x v="5"/>
    <n v="77340"/>
    <x v="2"/>
    <s v="FUR-FU-10004864"/>
    <x v="0"/>
    <x v="5"/>
    <s v="Howard Miller 14-1/2&quot; Diameter Chrome Round Wall Clock"/>
    <n v="76.728000000000009"/>
    <n v="3"/>
    <n v="0.6"/>
    <n v="-53.709599999999988"/>
    <s v="NO"/>
    <n v="138.1104"/>
    <n v="92.073600000000027"/>
    <n v="5"/>
  </r>
  <r>
    <n v="7662"/>
    <s v="CA-2014-105417"/>
    <x v="1167"/>
    <d v="2014-01-12T00:00:00"/>
    <x v="1"/>
    <x v="745"/>
    <x v="745"/>
    <x v="0"/>
    <x v="0"/>
    <x v="114"/>
    <x v="5"/>
    <n v="77340"/>
    <x v="2"/>
    <s v="OFF-BI-10003708"/>
    <x v="1"/>
    <x v="8"/>
    <s v="Acco Four Pocket Poly Ring Binder with Label Holder, Smoke, 1&quot;"/>
    <n v="10.429999999999998"/>
    <n v="7"/>
    <n v="0.8"/>
    <n v="-18.252500000000005"/>
    <s v="NO"/>
    <n v="58.407999999999994"/>
    <n v="14.601999999999997"/>
    <n v="5"/>
  </r>
  <r>
    <n v="7663"/>
    <s v="US-2017-141509"/>
    <x v="365"/>
    <d v="2017-10-01T00:00:00"/>
    <x v="2"/>
    <x v="623"/>
    <x v="623"/>
    <x v="0"/>
    <x v="0"/>
    <x v="1"/>
    <x v="1"/>
    <n v="90036"/>
    <x v="1"/>
    <s v="OFF-AR-10002067"/>
    <x v="1"/>
    <x v="6"/>
    <s v="Newell 334"/>
    <n v="99.2"/>
    <n v="5"/>
    <n v="0"/>
    <n v="25.792000000000002"/>
    <s v="NO"/>
    <n v="0"/>
    <n v="496"/>
    <n v="2"/>
  </r>
  <r>
    <n v="7664"/>
    <s v="CA-2017-139493"/>
    <x v="1168"/>
    <d v="2017-09-19T00:00:00"/>
    <x v="1"/>
    <x v="611"/>
    <x v="611"/>
    <x v="0"/>
    <x v="0"/>
    <x v="153"/>
    <x v="3"/>
    <n v="28806"/>
    <x v="0"/>
    <s v="OFF-AR-10003158"/>
    <x v="1"/>
    <x v="6"/>
    <s v="Fluorescent Highlighters by Dixon"/>
    <n v="15.920000000000002"/>
    <n v="5"/>
    <n v="0.2"/>
    <n v="2.7859999999999978"/>
    <s v="NO"/>
    <n v="15.920000000000002"/>
    <n v="63.680000000000007"/>
    <n v="6"/>
  </r>
  <r>
    <n v="7665"/>
    <s v="CA-2014-151967"/>
    <x v="68"/>
    <d v="2014-10-26T00:00:00"/>
    <x v="1"/>
    <x v="630"/>
    <x v="630"/>
    <x v="1"/>
    <x v="0"/>
    <x v="151"/>
    <x v="28"/>
    <n v="71111"/>
    <x v="0"/>
    <s v="FUR-FU-10000193"/>
    <x v="0"/>
    <x v="5"/>
    <s v="Tenex Chairmats For Use with Hard Floors"/>
    <n v="129.91999999999999"/>
    <n v="4"/>
    <n v="0"/>
    <n v="10.393599999999992"/>
    <s v="NO"/>
    <n v="0"/>
    <n v="519.67999999999995"/>
    <n v="4"/>
  </r>
  <r>
    <n v="7666"/>
    <s v="US-2016-140158"/>
    <x v="964"/>
    <d v="2016-10-08T00:00:00"/>
    <x v="1"/>
    <x v="660"/>
    <x v="660"/>
    <x v="2"/>
    <x v="0"/>
    <x v="205"/>
    <x v="34"/>
    <n v="2908"/>
    <x v="3"/>
    <s v="OFF-BI-10000977"/>
    <x v="1"/>
    <x v="8"/>
    <s v="Ibico Plastic Spiral Binding Combs"/>
    <n v="30.4"/>
    <n v="1"/>
    <n v="0"/>
    <n v="13.983999999999998"/>
    <s v="NO"/>
    <n v="0"/>
    <n v="30.4"/>
    <n v="4"/>
  </r>
  <r>
    <n v="7667"/>
    <s v="US-2016-140158"/>
    <x v="964"/>
    <d v="2016-10-08T00:00:00"/>
    <x v="1"/>
    <x v="660"/>
    <x v="660"/>
    <x v="2"/>
    <x v="0"/>
    <x v="205"/>
    <x v="34"/>
    <n v="2908"/>
    <x v="3"/>
    <s v="TEC-CO-10001449"/>
    <x v="2"/>
    <x v="16"/>
    <s v="Hewlett Packard LaserJet 3310 Copier"/>
    <n v="5399.91"/>
    <n v="9"/>
    <n v="0"/>
    <n v="2591.9567999999999"/>
    <s v="NO"/>
    <n v="0"/>
    <n v="48599.19"/>
    <n v="4"/>
  </r>
  <r>
    <n v="7668"/>
    <s v="US-2016-140158"/>
    <x v="964"/>
    <d v="2016-10-08T00:00:00"/>
    <x v="1"/>
    <x v="660"/>
    <x v="660"/>
    <x v="2"/>
    <x v="0"/>
    <x v="205"/>
    <x v="34"/>
    <n v="2908"/>
    <x v="3"/>
    <s v="OFF-ST-10000136"/>
    <x v="1"/>
    <x v="4"/>
    <s v="Letter Size File"/>
    <n v="119.10000000000001"/>
    <n v="3"/>
    <n v="0"/>
    <n v="34.538999999999994"/>
    <s v="NO"/>
    <n v="0"/>
    <n v="357.3"/>
    <n v="4"/>
  </r>
  <r>
    <n v="7669"/>
    <s v="CA-2015-130974"/>
    <x v="154"/>
    <d v="2015-11-29T00:00:00"/>
    <x v="0"/>
    <x v="15"/>
    <x v="15"/>
    <x v="2"/>
    <x v="0"/>
    <x v="231"/>
    <x v="31"/>
    <n v="2149"/>
    <x v="3"/>
    <s v="OFF-PA-10000743"/>
    <x v="1"/>
    <x v="10"/>
    <s v="Xerox 1977"/>
    <n v="40.08"/>
    <n v="6"/>
    <n v="0"/>
    <n v="19.238399999999999"/>
    <s v="NO"/>
    <n v="0"/>
    <n v="240.48"/>
    <n v="2"/>
  </r>
  <r>
    <n v="7670"/>
    <s v="CA-2015-130974"/>
    <x v="154"/>
    <d v="2015-11-29T00:00:00"/>
    <x v="0"/>
    <x v="15"/>
    <x v="15"/>
    <x v="2"/>
    <x v="0"/>
    <x v="231"/>
    <x v="31"/>
    <n v="2149"/>
    <x v="3"/>
    <s v="OFF-PA-10001019"/>
    <x v="1"/>
    <x v="10"/>
    <s v="Xerox 1884"/>
    <n v="59.94"/>
    <n v="3"/>
    <n v="0"/>
    <n v="28.171799999999998"/>
    <s v="NO"/>
    <n v="0"/>
    <n v="179.82"/>
    <n v="2"/>
  </r>
  <r>
    <n v="7671"/>
    <s v="CA-2015-130974"/>
    <x v="154"/>
    <d v="2015-11-29T00:00:00"/>
    <x v="0"/>
    <x v="15"/>
    <x v="15"/>
    <x v="2"/>
    <x v="0"/>
    <x v="231"/>
    <x v="31"/>
    <n v="2149"/>
    <x v="3"/>
    <s v="TEC-AC-10003095"/>
    <x v="2"/>
    <x v="11"/>
    <s v="Logitech G35 7.1-Channel Surround Sound Headset"/>
    <n v="259.98"/>
    <n v="2"/>
    <n v="0"/>
    <n v="88.393200000000007"/>
    <s v="NO"/>
    <n v="0"/>
    <n v="519.96"/>
    <n v="2"/>
  </r>
  <r>
    <n v="7672"/>
    <s v="CA-2015-130974"/>
    <x v="154"/>
    <d v="2015-11-29T00:00:00"/>
    <x v="0"/>
    <x v="15"/>
    <x v="15"/>
    <x v="2"/>
    <x v="0"/>
    <x v="231"/>
    <x v="31"/>
    <n v="2149"/>
    <x v="3"/>
    <s v="FUR-BO-10002916"/>
    <x v="0"/>
    <x v="0"/>
    <s v="Rush Hierlooms Collection 1&quot; Thick Stackable Bookcases"/>
    <n v="170.98"/>
    <n v="1"/>
    <n v="0"/>
    <n v="32.486199999999997"/>
    <s v="NO"/>
    <n v="0"/>
    <n v="170.98"/>
    <n v="2"/>
  </r>
  <r>
    <n v="7673"/>
    <s v="CA-2015-130974"/>
    <x v="154"/>
    <d v="2015-11-29T00:00:00"/>
    <x v="0"/>
    <x v="15"/>
    <x v="15"/>
    <x v="2"/>
    <x v="0"/>
    <x v="231"/>
    <x v="31"/>
    <n v="2149"/>
    <x v="3"/>
    <s v="FUR-FU-10002506"/>
    <x v="0"/>
    <x v="5"/>
    <s v="Tensor &quot;Hersey Kiss&quot; Styled Floor Lamp"/>
    <n v="38.97"/>
    <n v="3"/>
    <n v="0"/>
    <n v="4.6763999999999992"/>
    <s v="NO"/>
    <n v="0"/>
    <n v="116.91"/>
    <n v="2"/>
  </r>
  <r>
    <n v="7674"/>
    <s v="CA-2015-130974"/>
    <x v="154"/>
    <d v="2015-11-29T00:00:00"/>
    <x v="0"/>
    <x v="15"/>
    <x v="15"/>
    <x v="2"/>
    <x v="0"/>
    <x v="231"/>
    <x v="31"/>
    <n v="2149"/>
    <x v="3"/>
    <s v="OFF-PA-10003823"/>
    <x v="1"/>
    <x v="10"/>
    <s v="Xerox 197"/>
    <n v="154.9"/>
    <n v="5"/>
    <n v="0"/>
    <n v="69.704999999999998"/>
    <s v="NO"/>
    <n v="0"/>
    <n v="774.5"/>
    <n v="2"/>
  </r>
  <r>
    <n v="7675"/>
    <s v="CA-2015-130974"/>
    <x v="154"/>
    <d v="2015-11-29T00:00:00"/>
    <x v="0"/>
    <x v="15"/>
    <x v="15"/>
    <x v="2"/>
    <x v="0"/>
    <x v="231"/>
    <x v="31"/>
    <n v="2149"/>
    <x v="3"/>
    <s v="FUR-TA-10004619"/>
    <x v="0"/>
    <x v="3"/>
    <s v="Hon Non-Folding Utility Tables"/>
    <n v="446.06799999999998"/>
    <n v="4"/>
    <n v="0.3"/>
    <n v="0"/>
    <s v="NO"/>
    <n v="535.28159999999991"/>
    <n v="1248.9904000000001"/>
    <n v="2"/>
  </r>
  <r>
    <n v="7676"/>
    <s v="CA-2017-133487"/>
    <x v="636"/>
    <d v="2017-05-09T00:00:00"/>
    <x v="0"/>
    <x v="772"/>
    <x v="772"/>
    <x v="0"/>
    <x v="0"/>
    <x v="277"/>
    <x v="1"/>
    <n v="91730"/>
    <x v="1"/>
    <s v="OFF-AP-10001271"/>
    <x v="1"/>
    <x v="9"/>
    <s v="Eureka The Boss Cordless Rechargeable Stick Vac"/>
    <n v="152.94"/>
    <n v="3"/>
    <n v="0"/>
    <n v="41.293800000000005"/>
    <s v="NO"/>
    <n v="0"/>
    <n v="458.82"/>
    <n v="3"/>
  </r>
  <r>
    <n v="7677"/>
    <s v="CA-2014-142951"/>
    <x v="1169"/>
    <d v="2014-10-08T00:00:00"/>
    <x v="3"/>
    <x v="161"/>
    <x v="161"/>
    <x v="0"/>
    <x v="0"/>
    <x v="35"/>
    <x v="3"/>
    <n v="28205"/>
    <x v="0"/>
    <s v="TEC-AC-10002331"/>
    <x v="2"/>
    <x v="11"/>
    <s v="Maxell 74 Minute CDR, 10/Pack"/>
    <n v="23.472000000000001"/>
    <n v="3"/>
    <n v="0.2"/>
    <n v="4.9877999999999982"/>
    <s v="NO"/>
    <n v="14.0832"/>
    <n v="56.332799999999999"/>
    <n v="0"/>
  </r>
  <r>
    <n v="7678"/>
    <s v="CA-2014-133592"/>
    <x v="520"/>
    <d v="2015-01-07T00:00:00"/>
    <x v="1"/>
    <x v="454"/>
    <x v="454"/>
    <x v="2"/>
    <x v="0"/>
    <x v="205"/>
    <x v="34"/>
    <n v="2908"/>
    <x v="3"/>
    <s v="OFF-PA-10003228"/>
    <x v="1"/>
    <x v="10"/>
    <s v="Xerox 1917"/>
    <n v="195.64"/>
    <n v="4"/>
    <n v="0"/>
    <n v="91.950799999999987"/>
    <s v="NO"/>
    <n v="0"/>
    <n v="782.56"/>
    <n v="7"/>
  </r>
  <r>
    <n v="7679"/>
    <s v="CA-2014-133592"/>
    <x v="520"/>
    <d v="2015-01-07T00:00:00"/>
    <x v="1"/>
    <x v="454"/>
    <x v="454"/>
    <x v="2"/>
    <x v="0"/>
    <x v="205"/>
    <x v="34"/>
    <n v="2908"/>
    <x v="3"/>
    <s v="OFF-PA-10002586"/>
    <x v="1"/>
    <x v="10"/>
    <s v="Xerox 1970"/>
    <n v="14.940000000000001"/>
    <n v="3"/>
    <n v="0"/>
    <n v="7.0218000000000007"/>
    <s v="NO"/>
    <n v="0"/>
    <n v="44.820000000000007"/>
    <n v="7"/>
  </r>
  <r>
    <n v="7680"/>
    <s v="CA-2014-133592"/>
    <x v="520"/>
    <d v="2015-01-07T00:00:00"/>
    <x v="1"/>
    <x v="454"/>
    <x v="454"/>
    <x v="2"/>
    <x v="0"/>
    <x v="205"/>
    <x v="34"/>
    <n v="2908"/>
    <x v="3"/>
    <s v="TEC-AC-10002049"/>
    <x v="2"/>
    <x v="11"/>
    <s v="Plantronics Savi W720 Multi-Device Wireless Headset System"/>
    <n v="1687.8"/>
    <n v="4"/>
    <n v="0"/>
    <n v="742.63200000000006"/>
    <s v="NO"/>
    <n v="0"/>
    <n v="6751.2"/>
    <n v="7"/>
  </r>
  <r>
    <n v="7681"/>
    <s v="CA-2014-133592"/>
    <x v="520"/>
    <d v="2015-01-07T00:00:00"/>
    <x v="1"/>
    <x v="454"/>
    <x v="454"/>
    <x v="2"/>
    <x v="0"/>
    <x v="205"/>
    <x v="34"/>
    <n v="2908"/>
    <x v="3"/>
    <s v="FUR-BO-10000362"/>
    <x v="0"/>
    <x v="0"/>
    <s v="Sauder Inglewood Library Bookcases"/>
    <n v="341.96"/>
    <n v="2"/>
    <n v="0"/>
    <n v="78.650800000000004"/>
    <s v="NO"/>
    <n v="0"/>
    <n v="683.92"/>
    <n v="7"/>
  </r>
  <r>
    <n v="7682"/>
    <s v="CA-2014-133592"/>
    <x v="520"/>
    <d v="2015-01-07T00:00:00"/>
    <x v="1"/>
    <x v="454"/>
    <x v="454"/>
    <x v="2"/>
    <x v="0"/>
    <x v="205"/>
    <x v="34"/>
    <n v="2908"/>
    <x v="3"/>
    <s v="FUR-CH-10004218"/>
    <x v="0"/>
    <x v="1"/>
    <s v="Global Fabric Manager's Chair, Dark Gray"/>
    <n v="605.88"/>
    <n v="6"/>
    <n v="0"/>
    <n v="151.47000000000003"/>
    <s v="NO"/>
    <n v="0"/>
    <n v="3635.2799999999997"/>
    <n v="7"/>
  </r>
  <r>
    <n v="7683"/>
    <s v="CA-2015-120782"/>
    <x v="152"/>
    <d v="2015-05-01T00:00:00"/>
    <x v="2"/>
    <x v="174"/>
    <x v="174"/>
    <x v="2"/>
    <x v="0"/>
    <x v="297"/>
    <x v="12"/>
    <n v="48640"/>
    <x v="2"/>
    <s v="OFF-AP-10003779"/>
    <x v="1"/>
    <x v="9"/>
    <s v="Kensington 7 Outlet MasterPiece Power Center with Fax/Phone Line Protection"/>
    <n v="186.732"/>
    <n v="1"/>
    <n v="0.1"/>
    <n v="41.495999999999967"/>
    <s v="NO"/>
    <n v="18.673200000000001"/>
    <n v="168.05879999999999"/>
    <n v="3"/>
  </r>
  <r>
    <n v="7684"/>
    <s v="CA-2015-120782"/>
    <x v="152"/>
    <d v="2015-05-01T00:00:00"/>
    <x v="2"/>
    <x v="174"/>
    <x v="174"/>
    <x v="2"/>
    <x v="0"/>
    <x v="297"/>
    <x v="12"/>
    <n v="48640"/>
    <x v="2"/>
    <s v="OFF-BI-10003527"/>
    <x v="1"/>
    <x v="8"/>
    <s v="Fellowes PB500 Electric Punch Plastic Comb Binding Machine with Manual Bind"/>
    <n v="3812.9700000000003"/>
    <n v="3"/>
    <n v="0"/>
    <n v="1906.4850000000001"/>
    <s v="NO"/>
    <n v="0"/>
    <n v="11438.91"/>
    <n v="3"/>
  </r>
  <r>
    <n v="7685"/>
    <s v="CA-2015-116876"/>
    <x v="966"/>
    <d v="2015-02-21T00:00:00"/>
    <x v="1"/>
    <x v="74"/>
    <x v="74"/>
    <x v="0"/>
    <x v="0"/>
    <x v="30"/>
    <x v="15"/>
    <n v="14609"/>
    <x v="3"/>
    <s v="OFF-BI-10002897"/>
    <x v="1"/>
    <x v="8"/>
    <s v="Black Avery Memo-Size 3-Ring Binder, 5 1/2&quot; x 8 1/2&quot;"/>
    <n v="26.423999999999999"/>
    <n v="9"/>
    <n v="0.2"/>
    <n v="9.5786999999999995"/>
    <s v="NO"/>
    <n v="47.563200000000002"/>
    <n v="190.25280000000001"/>
    <n v="7"/>
  </r>
  <r>
    <n v="7686"/>
    <s v="CA-2015-116876"/>
    <x v="966"/>
    <d v="2015-02-21T00:00:00"/>
    <x v="1"/>
    <x v="74"/>
    <x v="74"/>
    <x v="0"/>
    <x v="0"/>
    <x v="30"/>
    <x v="15"/>
    <n v="14609"/>
    <x v="3"/>
    <s v="TEC-PH-10002584"/>
    <x v="2"/>
    <x v="7"/>
    <s v="Samsung Galaxy S4"/>
    <n v="625.99"/>
    <n v="1"/>
    <n v="0"/>
    <n v="187.79699999999997"/>
    <s v="NO"/>
    <n v="0"/>
    <n v="625.99"/>
    <n v="7"/>
  </r>
  <r>
    <n v="7687"/>
    <s v="CA-2016-169838"/>
    <x v="881"/>
    <d v="2016-11-29T00:00:00"/>
    <x v="1"/>
    <x v="179"/>
    <x v="179"/>
    <x v="1"/>
    <x v="0"/>
    <x v="25"/>
    <x v="12"/>
    <n v="49201"/>
    <x v="2"/>
    <s v="FUR-TA-10001095"/>
    <x v="0"/>
    <x v="3"/>
    <s v="Chromcraft Round Conference Tables"/>
    <n v="1568.61"/>
    <n v="9"/>
    <n v="0"/>
    <n v="329.40809999999999"/>
    <s v="NO"/>
    <n v="0"/>
    <n v="14117.49"/>
    <n v="4"/>
  </r>
  <r>
    <n v="7688"/>
    <s v="CA-2016-169838"/>
    <x v="881"/>
    <d v="2016-11-29T00:00:00"/>
    <x v="1"/>
    <x v="179"/>
    <x v="179"/>
    <x v="1"/>
    <x v="0"/>
    <x v="25"/>
    <x v="12"/>
    <n v="49201"/>
    <x v="2"/>
    <s v="OFF-BI-10004002"/>
    <x v="1"/>
    <x v="8"/>
    <s v="Wilson Jones International Size A4 Ring Binders"/>
    <n v="17.3"/>
    <n v="1"/>
    <n v="0"/>
    <n v="8.3040000000000003"/>
    <s v="NO"/>
    <n v="0"/>
    <n v="17.3"/>
    <n v="4"/>
  </r>
  <r>
    <n v="7689"/>
    <s v="CA-2016-169838"/>
    <x v="881"/>
    <d v="2016-11-29T00:00:00"/>
    <x v="1"/>
    <x v="179"/>
    <x v="179"/>
    <x v="1"/>
    <x v="0"/>
    <x v="25"/>
    <x v="12"/>
    <n v="49201"/>
    <x v="2"/>
    <s v="TEC-AC-10004518"/>
    <x v="2"/>
    <x v="11"/>
    <s v="Memorex Mini Travel Drive 32 GB USB 2.0 Flash Drive"/>
    <n v="160"/>
    <n v="8"/>
    <n v="0"/>
    <n v="62.400000000000006"/>
    <s v="NO"/>
    <n v="0"/>
    <n v="1280"/>
    <n v="4"/>
  </r>
  <r>
    <n v="7690"/>
    <s v="US-2017-128951"/>
    <x v="663"/>
    <d v="2017-07-17T00:00:00"/>
    <x v="2"/>
    <x v="602"/>
    <x v="602"/>
    <x v="1"/>
    <x v="0"/>
    <x v="244"/>
    <x v="17"/>
    <n v="23434"/>
    <x v="0"/>
    <s v="OFF-AP-10002191"/>
    <x v="1"/>
    <x v="9"/>
    <s v="Belkin 8 Outlet SurgeMaster II Gold Surge Protector"/>
    <n v="179.94"/>
    <n v="3"/>
    <n v="0"/>
    <n v="50.383200000000009"/>
    <s v="NO"/>
    <n v="0"/>
    <n v="539.81999999999994"/>
    <n v="2"/>
  </r>
  <r>
    <n v="7691"/>
    <s v="US-2017-128951"/>
    <x v="663"/>
    <d v="2017-07-17T00:00:00"/>
    <x v="2"/>
    <x v="602"/>
    <x v="602"/>
    <x v="1"/>
    <x v="0"/>
    <x v="244"/>
    <x v="17"/>
    <n v="23434"/>
    <x v="0"/>
    <s v="FUR-TA-10004575"/>
    <x v="0"/>
    <x v="3"/>
    <s v="Hon 5100 Series Wood Tables"/>
    <n v="872.94"/>
    <n v="3"/>
    <n v="0"/>
    <n v="157.12919999999997"/>
    <s v="NO"/>
    <n v="0"/>
    <n v="2618.8200000000002"/>
    <n v="2"/>
  </r>
  <r>
    <n v="7692"/>
    <s v="US-2017-128951"/>
    <x v="663"/>
    <d v="2017-07-17T00:00:00"/>
    <x v="2"/>
    <x v="602"/>
    <x v="602"/>
    <x v="1"/>
    <x v="0"/>
    <x v="244"/>
    <x v="17"/>
    <n v="23434"/>
    <x v="0"/>
    <s v="OFF-PA-10003177"/>
    <x v="1"/>
    <x v="10"/>
    <s v="Xerox 1999"/>
    <n v="12.96"/>
    <n v="2"/>
    <n v="0"/>
    <n v="6.2208000000000006"/>
    <s v="NO"/>
    <n v="0"/>
    <n v="25.92"/>
    <n v="2"/>
  </r>
  <r>
    <n v="7693"/>
    <s v="CA-2014-102330"/>
    <x v="282"/>
    <d v="2015-01-03T00:00:00"/>
    <x v="1"/>
    <x v="482"/>
    <x v="482"/>
    <x v="0"/>
    <x v="0"/>
    <x v="71"/>
    <x v="1"/>
    <n v="94513"/>
    <x v="1"/>
    <s v="OFF-LA-10003923"/>
    <x v="1"/>
    <x v="2"/>
    <s v="Alphabetical Labels for Top Tab Filing"/>
    <n v="88.800000000000011"/>
    <n v="6"/>
    <n v="0"/>
    <n v="44.400000000000006"/>
    <s v="NO"/>
    <n v="0"/>
    <n v="532.80000000000007"/>
    <n v="5"/>
  </r>
  <r>
    <n v="7694"/>
    <s v="CA-2014-102330"/>
    <x v="282"/>
    <d v="2015-01-03T00:00:00"/>
    <x v="1"/>
    <x v="482"/>
    <x v="482"/>
    <x v="0"/>
    <x v="0"/>
    <x v="71"/>
    <x v="1"/>
    <n v="94513"/>
    <x v="1"/>
    <s v="TEC-PH-10001051"/>
    <x v="2"/>
    <x v="7"/>
    <s v="HTC One"/>
    <n v="319.96800000000002"/>
    <n v="4"/>
    <n v="0.2"/>
    <n v="35.996399999999952"/>
    <s v="NO"/>
    <n v="255.97440000000003"/>
    <n v="1023.8976"/>
    <n v="5"/>
  </r>
  <r>
    <n v="7695"/>
    <s v="CA-2016-118899"/>
    <x v="554"/>
    <d v="2016-03-22T00:00:00"/>
    <x v="3"/>
    <x v="507"/>
    <x v="507"/>
    <x v="0"/>
    <x v="0"/>
    <x v="4"/>
    <x v="4"/>
    <n v="98103"/>
    <x v="1"/>
    <s v="FUR-CH-10004754"/>
    <x v="0"/>
    <x v="1"/>
    <s v="Global Stack Chair with Arms, Black"/>
    <n v="167.88800000000001"/>
    <n v="7"/>
    <n v="0.2"/>
    <n v="14.690199999999997"/>
    <s v="Yes"/>
    <n v="235.04320000000004"/>
    <n v="940.17280000000005"/>
    <n v="0"/>
  </r>
  <r>
    <n v="7696"/>
    <s v="CA-2017-107958"/>
    <x v="1170"/>
    <d v="2017-07-05T00:00:00"/>
    <x v="2"/>
    <x v="571"/>
    <x v="571"/>
    <x v="2"/>
    <x v="0"/>
    <x v="12"/>
    <x v="5"/>
    <n v="77036"/>
    <x v="2"/>
    <s v="OFF-PA-10000357"/>
    <x v="1"/>
    <x v="10"/>
    <s v="White Dual Perf Computer Printout Paper, 2700 Sheets, 1 Part, Heavyweight, 20 lbs., 14 7/8 x 11"/>
    <n v="163.96"/>
    <n v="5"/>
    <n v="0.2"/>
    <n v="59.435499999999998"/>
    <s v="NO"/>
    <n v="163.96000000000004"/>
    <n v="655.84"/>
    <n v="3"/>
  </r>
  <r>
    <n v="7697"/>
    <s v="CA-2017-107958"/>
    <x v="1170"/>
    <d v="2017-07-05T00:00:00"/>
    <x v="2"/>
    <x v="571"/>
    <x v="571"/>
    <x v="2"/>
    <x v="0"/>
    <x v="12"/>
    <x v="5"/>
    <n v="77036"/>
    <x v="2"/>
    <s v="OFF-BI-10001787"/>
    <x v="1"/>
    <x v="8"/>
    <s v="Wilson Jones Four-Pocket Poly Binders"/>
    <n v="5.2319999999999984"/>
    <n v="4"/>
    <n v="0.8"/>
    <n v="-8.1096000000000004"/>
    <s v="NO"/>
    <n v="16.742399999999996"/>
    <n v="4.1855999999999973"/>
    <n v="3"/>
  </r>
  <r>
    <n v="7698"/>
    <s v="CA-2017-151799"/>
    <x v="817"/>
    <d v="2017-12-18T00:00:00"/>
    <x v="1"/>
    <x v="408"/>
    <x v="408"/>
    <x v="2"/>
    <x v="0"/>
    <x v="104"/>
    <x v="31"/>
    <n v="1841"/>
    <x v="3"/>
    <s v="TEC-CO-10002313"/>
    <x v="2"/>
    <x v="16"/>
    <s v="Canon PC1080F Personal Copier"/>
    <n v="1199.98"/>
    <n v="2"/>
    <n v="0"/>
    <n v="467.99220000000003"/>
    <s v="NO"/>
    <n v="0"/>
    <n v="2399.96"/>
    <n v="4"/>
  </r>
  <r>
    <n v="7699"/>
    <s v="CA-2017-151799"/>
    <x v="817"/>
    <d v="2017-12-18T00:00:00"/>
    <x v="1"/>
    <x v="408"/>
    <x v="408"/>
    <x v="2"/>
    <x v="0"/>
    <x v="104"/>
    <x v="31"/>
    <n v="1841"/>
    <x v="3"/>
    <s v="OFF-ST-10002790"/>
    <x v="1"/>
    <x v="4"/>
    <s v="Safco Industrial Shelving"/>
    <n v="73.849999999999994"/>
    <n v="1"/>
    <n v="0"/>
    <n v="2.2155000000000058"/>
    <s v="NO"/>
    <n v="0"/>
    <n v="73.849999999999994"/>
    <n v="4"/>
  </r>
  <r>
    <n v="7700"/>
    <s v="CA-2017-151799"/>
    <x v="817"/>
    <d v="2017-12-18T00:00:00"/>
    <x v="1"/>
    <x v="408"/>
    <x v="408"/>
    <x v="2"/>
    <x v="0"/>
    <x v="104"/>
    <x v="31"/>
    <n v="1841"/>
    <x v="3"/>
    <s v="OFF-SU-10001664"/>
    <x v="1"/>
    <x v="14"/>
    <s v="Acme Office Executive Series Stainless Steel Trimmers"/>
    <n v="25.71"/>
    <n v="3"/>
    <n v="0"/>
    <n v="6.6846000000000005"/>
    <s v="NO"/>
    <n v="0"/>
    <n v="77.13"/>
    <n v="4"/>
  </r>
  <r>
    <n v="7701"/>
    <s v="CA-2017-151799"/>
    <x v="817"/>
    <d v="2017-12-18T00:00:00"/>
    <x v="1"/>
    <x v="408"/>
    <x v="408"/>
    <x v="2"/>
    <x v="0"/>
    <x v="104"/>
    <x v="31"/>
    <n v="1841"/>
    <x v="3"/>
    <s v="OFF-FA-10001332"/>
    <x v="1"/>
    <x v="13"/>
    <s v="Acco Banker's Clasps, 5 3/4&quot;-Long"/>
    <n v="17.28"/>
    <n v="6"/>
    <n v="0"/>
    <n v="8.121599999999999"/>
    <s v="NO"/>
    <n v="0"/>
    <n v="103.68"/>
    <n v="4"/>
  </r>
  <r>
    <n v="7702"/>
    <s v="CA-2017-151799"/>
    <x v="817"/>
    <d v="2017-12-18T00:00:00"/>
    <x v="1"/>
    <x v="408"/>
    <x v="408"/>
    <x v="2"/>
    <x v="0"/>
    <x v="104"/>
    <x v="31"/>
    <n v="1841"/>
    <x v="3"/>
    <s v="FUR-TA-10003473"/>
    <x v="0"/>
    <x v="3"/>
    <s v="Bretford Rectangular Conference Table Tops"/>
    <n v="526.58199999999999"/>
    <n v="2"/>
    <n v="0.3"/>
    <n v="-52.658199999999965"/>
    <s v="NO"/>
    <n v="315.94919999999996"/>
    <n v="737.21479999999997"/>
    <n v="4"/>
  </r>
  <r>
    <n v="7703"/>
    <s v="CA-2016-114601"/>
    <x v="370"/>
    <d v="2016-09-02T00:00:00"/>
    <x v="1"/>
    <x v="4"/>
    <x v="4"/>
    <x v="0"/>
    <x v="0"/>
    <x v="66"/>
    <x v="12"/>
    <n v="48234"/>
    <x v="2"/>
    <s v="OFF-PA-10000605"/>
    <x v="1"/>
    <x v="10"/>
    <s v="Xerox 1950"/>
    <n v="11.56"/>
    <n v="2"/>
    <n v="0"/>
    <n v="5.6644000000000005"/>
    <s v="NO"/>
    <n v="0"/>
    <n v="23.12"/>
    <n v="7"/>
  </r>
  <r>
    <n v="7704"/>
    <s v="CA-2016-114601"/>
    <x v="370"/>
    <d v="2016-09-02T00:00:00"/>
    <x v="1"/>
    <x v="4"/>
    <x v="4"/>
    <x v="0"/>
    <x v="0"/>
    <x v="66"/>
    <x v="12"/>
    <n v="48234"/>
    <x v="2"/>
    <s v="TEC-PH-10002170"/>
    <x v="2"/>
    <x v="7"/>
    <s v="ClearSounds CSC500 Amplified Spirit Phone Corded phone"/>
    <n v="209.96999999999997"/>
    <n v="3"/>
    <n v="0"/>
    <n v="58.791600000000003"/>
    <s v="NO"/>
    <n v="0"/>
    <n v="629.90999999999985"/>
    <n v="7"/>
  </r>
  <r>
    <n v="7705"/>
    <s v="CA-2016-114601"/>
    <x v="370"/>
    <d v="2016-09-02T00:00:00"/>
    <x v="1"/>
    <x v="4"/>
    <x v="4"/>
    <x v="0"/>
    <x v="0"/>
    <x v="66"/>
    <x v="12"/>
    <n v="48234"/>
    <x v="2"/>
    <s v="FUR-TA-10004147"/>
    <x v="0"/>
    <x v="3"/>
    <s v="Hon 4060 Series Tables"/>
    <n v="447.84"/>
    <n v="4"/>
    <n v="0"/>
    <n v="98.524799999999971"/>
    <s v="NO"/>
    <n v="0"/>
    <n v="1791.36"/>
    <n v="7"/>
  </r>
  <r>
    <n v="7706"/>
    <s v="CA-2016-114601"/>
    <x v="370"/>
    <d v="2016-09-02T00:00:00"/>
    <x v="1"/>
    <x v="4"/>
    <x v="4"/>
    <x v="0"/>
    <x v="0"/>
    <x v="66"/>
    <x v="12"/>
    <n v="48234"/>
    <x v="2"/>
    <s v="TEC-AC-10003911"/>
    <x v="2"/>
    <x v="11"/>
    <s v="NETGEAR AC1750 Dual Band Gigabit Smart WiFi Router"/>
    <n v="479.97"/>
    <n v="3"/>
    <n v="0"/>
    <n v="163.18979999999999"/>
    <s v="NO"/>
    <n v="0"/>
    <n v="1439.91"/>
    <n v="7"/>
  </r>
  <r>
    <n v="7707"/>
    <s v="CA-2016-114601"/>
    <x v="370"/>
    <d v="2016-09-02T00:00:00"/>
    <x v="1"/>
    <x v="4"/>
    <x v="4"/>
    <x v="0"/>
    <x v="0"/>
    <x v="66"/>
    <x v="12"/>
    <n v="48234"/>
    <x v="2"/>
    <s v="OFF-AR-10002578"/>
    <x v="1"/>
    <x v="6"/>
    <s v="Newell 335"/>
    <n v="8.64"/>
    <n v="3"/>
    <n v="0"/>
    <n v="2.5055999999999998"/>
    <s v="NO"/>
    <n v="0"/>
    <n v="25.92"/>
    <n v="7"/>
  </r>
  <r>
    <n v="7708"/>
    <s v="CA-2017-100237"/>
    <x v="453"/>
    <d v="2017-10-19T00:00:00"/>
    <x v="1"/>
    <x v="458"/>
    <x v="458"/>
    <x v="1"/>
    <x v="0"/>
    <x v="11"/>
    <x v="7"/>
    <n v="84057"/>
    <x v="1"/>
    <s v="OFF-AR-10001761"/>
    <x v="1"/>
    <x v="6"/>
    <s v="Avery Hi-Liter Smear-Safe Highlighters"/>
    <n v="11.68"/>
    <n v="2"/>
    <n v="0"/>
    <n v="4.2047999999999996"/>
    <s v="NO"/>
    <n v="0"/>
    <n v="23.36"/>
    <n v="4"/>
  </r>
  <r>
    <n v="7709"/>
    <s v="CA-2014-139542"/>
    <x v="1089"/>
    <d v="2014-10-29T00:00:00"/>
    <x v="1"/>
    <x v="699"/>
    <x v="699"/>
    <x v="0"/>
    <x v="0"/>
    <x v="10"/>
    <x v="9"/>
    <n v="19120"/>
    <x v="3"/>
    <s v="TEC-AC-10001553"/>
    <x v="2"/>
    <x v="11"/>
    <s v="Memorex 25GB 6X Branded Blu-Ray Recordable Disc, 15/Pack"/>
    <n v="40.775999999999996"/>
    <n v="3"/>
    <n v="0.2"/>
    <n v="0.50970000000000049"/>
    <s v="NO"/>
    <n v="24.465599999999998"/>
    <n v="97.862399999999994"/>
    <n v="4"/>
  </r>
  <r>
    <n v="7710"/>
    <s v="CA-2014-139542"/>
    <x v="1089"/>
    <d v="2014-10-29T00:00:00"/>
    <x v="1"/>
    <x v="699"/>
    <x v="699"/>
    <x v="0"/>
    <x v="0"/>
    <x v="10"/>
    <x v="9"/>
    <n v="19120"/>
    <x v="3"/>
    <s v="OFF-BI-10000309"/>
    <x v="1"/>
    <x v="8"/>
    <s v="GBC Twin Loop Wire Binding Elements, 9/16&quot; Spine, Black"/>
    <n v="13.698000000000002"/>
    <n v="3"/>
    <n v="0.7"/>
    <n v="-9.5885999999999996"/>
    <s v="NO"/>
    <n v="28.765800000000002"/>
    <n v="12.328200000000006"/>
    <n v="4"/>
  </r>
  <r>
    <n v="7711"/>
    <s v="US-2015-142811"/>
    <x v="788"/>
    <d v="2015-04-07T00:00:00"/>
    <x v="1"/>
    <x v="139"/>
    <x v="139"/>
    <x v="0"/>
    <x v="0"/>
    <x v="123"/>
    <x v="16"/>
    <n v="85204"/>
    <x v="1"/>
    <s v="TEC-PH-10003095"/>
    <x v="2"/>
    <x v="7"/>
    <s v="Samsung HM1900 Bluetooth Headset"/>
    <n v="87.8"/>
    <n v="5"/>
    <n v="0.2"/>
    <n v="32.924999999999997"/>
    <s v="NO"/>
    <n v="87.800000000000011"/>
    <n v="351.2"/>
    <n v="5"/>
  </r>
  <r>
    <n v="7712"/>
    <s v="CA-2017-139353"/>
    <x v="960"/>
    <d v="2017-10-30T00:00:00"/>
    <x v="0"/>
    <x v="49"/>
    <x v="49"/>
    <x v="0"/>
    <x v="0"/>
    <x v="115"/>
    <x v="3"/>
    <n v="28314"/>
    <x v="0"/>
    <s v="FUR-FU-10001876"/>
    <x v="0"/>
    <x v="5"/>
    <s v="Computer Room Manger, 14&quot;"/>
    <n v="77.951999999999998"/>
    <n v="3"/>
    <n v="0.2"/>
    <n v="15.590399999999995"/>
    <s v="NO"/>
    <n v="46.7712"/>
    <n v="187.0848"/>
    <n v="2"/>
  </r>
  <r>
    <n v="7713"/>
    <s v="CA-2017-139353"/>
    <x v="960"/>
    <d v="2017-10-30T00:00:00"/>
    <x v="0"/>
    <x v="49"/>
    <x v="49"/>
    <x v="0"/>
    <x v="0"/>
    <x v="115"/>
    <x v="3"/>
    <n v="28314"/>
    <x v="0"/>
    <s v="OFF-ST-10001522"/>
    <x v="1"/>
    <x v="4"/>
    <s v="Gould Plastics 18-Pocket Panel Bin, 34w x 5-1/4d x 20-1/2h"/>
    <n v="147.184"/>
    <n v="2"/>
    <n v="0.2"/>
    <n v="-29.436800000000012"/>
    <s v="NO"/>
    <n v="58.873600000000003"/>
    <n v="235.49439999999998"/>
    <n v="2"/>
  </r>
  <r>
    <n v="7714"/>
    <s v="CA-2017-139353"/>
    <x v="960"/>
    <d v="2017-10-30T00:00:00"/>
    <x v="0"/>
    <x v="49"/>
    <x v="49"/>
    <x v="0"/>
    <x v="0"/>
    <x v="115"/>
    <x v="3"/>
    <n v="28314"/>
    <x v="0"/>
    <s v="OFF-PA-10000300"/>
    <x v="1"/>
    <x v="10"/>
    <s v="Xerox 1936"/>
    <n v="47.952000000000005"/>
    <n v="3"/>
    <n v="0.2"/>
    <n v="16.183799999999998"/>
    <s v="NO"/>
    <n v="28.771200000000007"/>
    <n v="115.08480000000002"/>
    <n v="2"/>
  </r>
  <r>
    <n v="7715"/>
    <s v="CA-2014-150203"/>
    <x v="29"/>
    <d v="2014-12-07T00:00:00"/>
    <x v="2"/>
    <x v="102"/>
    <x v="102"/>
    <x v="0"/>
    <x v="0"/>
    <x v="1"/>
    <x v="1"/>
    <n v="90032"/>
    <x v="1"/>
    <s v="OFF-AP-10001469"/>
    <x v="1"/>
    <x v="9"/>
    <s v="Fellowes 8 Outlet Superior Workstation Surge Protector"/>
    <n v="250.26"/>
    <n v="6"/>
    <n v="0"/>
    <n v="72.575399999999973"/>
    <s v="NO"/>
    <n v="0"/>
    <n v="1501.56"/>
    <n v="2"/>
  </r>
  <r>
    <n v="7716"/>
    <s v="US-2017-101518"/>
    <x v="132"/>
    <d v="2017-11-08T00:00:00"/>
    <x v="1"/>
    <x v="287"/>
    <x v="287"/>
    <x v="0"/>
    <x v="0"/>
    <x v="10"/>
    <x v="9"/>
    <n v="19140"/>
    <x v="3"/>
    <s v="TEC-AC-10001553"/>
    <x v="2"/>
    <x v="11"/>
    <s v="Memorex 25GB 6X Branded Blu-Ray Recordable Disc, 15/Pack"/>
    <n v="40.775999999999996"/>
    <n v="3"/>
    <n v="0.2"/>
    <n v="0.50970000000000049"/>
    <s v="NO"/>
    <n v="24.465599999999998"/>
    <n v="97.862399999999994"/>
    <n v="5"/>
  </r>
  <r>
    <n v="7717"/>
    <s v="CA-2015-149636"/>
    <x v="1171"/>
    <d v="2015-01-12T00:00:00"/>
    <x v="1"/>
    <x v="407"/>
    <x v="407"/>
    <x v="1"/>
    <x v="0"/>
    <x v="77"/>
    <x v="22"/>
    <n v="80906"/>
    <x v="1"/>
    <s v="OFF-PA-10004041"/>
    <x v="1"/>
    <x v="10"/>
    <s v="It's Hot Message Books with Stickers, 2 3/4&quot; x 5&quot;"/>
    <n v="29.600000000000005"/>
    <n v="5"/>
    <n v="0.2"/>
    <n v="9.2499999999999964"/>
    <s v="Yes"/>
    <n v="29.600000000000009"/>
    <n v="118.40000000000002"/>
    <n v="6"/>
  </r>
  <r>
    <n v="7718"/>
    <s v="CA-2015-149636"/>
    <x v="1171"/>
    <d v="2015-01-12T00:00:00"/>
    <x v="1"/>
    <x v="407"/>
    <x v="407"/>
    <x v="1"/>
    <x v="0"/>
    <x v="77"/>
    <x v="22"/>
    <n v="80906"/>
    <x v="1"/>
    <s v="OFF-BI-10002764"/>
    <x v="1"/>
    <x v="8"/>
    <s v="Recycled Pressboard Report Cover with Reinforced Top Hinge"/>
    <n v="1.9380000000000002"/>
    <n v="2"/>
    <n v="0.7"/>
    <n v="-1.3565999999999994"/>
    <s v="Yes"/>
    <n v="2.7132000000000001"/>
    <n v="1.1628000000000003"/>
    <n v="6"/>
  </r>
  <r>
    <n v="7719"/>
    <s v="US-2017-146213"/>
    <x v="428"/>
    <d v="2017-09-14T00:00:00"/>
    <x v="1"/>
    <x v="204"/>
    <x v="204"/>
    <x v="1"/>
    <x v="0"/>
    <x v="1"/>
    <x v="1"/>
    <n v="90032"/>
    <x v="1"/>
    <s v="TEC-AC-10001114"/>
    <x v="2"/>
    <x v="11"/>
    <s v="Microsoft Wireless Mobile Mouse 4000"/>
    <n v="159.96"/>
    <n v="4"/>
    <n v="0"/>
    <n v="51.18719999999999"/>
    <s v="NO"/>
    <n v="0"/>
    <n v="639.84"/>
    <n v="5"/>
  </r>
  <r>
    <n v="7720"/>
    <s v="CA-2015-108588"/>
    <x v="956"/>
    <d v="2015-01-10T00:00:00"/>
    <x v="1"/>
    <x v="410"/>
    <x v="410"/>
    <x v="1"/>
    <x v="0"/>
    <x v="20"/>
    <x v="15"/>
    <n v="10009"/>
    <x v="3"/>
    <s v="OFF-AR-10001615"/>
    <x v="1"/>
    <x v="6"/>
    <s v="Newell 34"/>
    <n v="59.519999999999996"/>
    <n v="3"/>
    <n v="0"/>
    <n v="15.475200000000001"/>
    <s v="NO"/>
    <n v="0"/>
    <n v="178.56"/>
    <n v="5"/>
  </r>
  <r>
    <n v="7721"/>
    <s v="CA-2015-108588"/>
    <x v="956"/>
    <d v="2015-01-10T00:00:00"/>
    <x v="1"/>
    <x v="410"/>
    <x v="410"/>
    <x v="1"/>
    <x v="0"/>
    <x v="20"/>
    <x v="15"/>
    <n v="10009"/>
    <x v="3"/>
    <s v="OFF-EN-10000461"/>
    <x v="1"/>
    <x v="12"/>
    <s v="#10- 4 1/8&quot; x 9 1/2&quot; Recycled Envelopes"/>
    <n v="17.48"/>
    <n v="2"/>
    <n v="0"/>
    <n v="8.2156000000000002"/>
    <s v="NO"/>
    <n v="0"/>
    <n v="34.96"/>
    <n v="5"/>
  </r>
  <r>
    <n v="7722"/>
    <s v="CA-2015-108588"/>
    <x v="956"/>
    <d v="2015-01-10T00:00:00"/>
    <x v="1"/>
    <x v="410"/>
    <x v="410"/>
    <x v="1"/>
    <x v="0"/>
    <x v="20"/>
    <x v="15"/>
    <n v="10009"/>
    <x v="3"/>
    <s v="OFF-BI-10004506"/>
    <x v="1"/>
    <x v="8"/>
    <s v="Wilson Jones data.warehouse D-Ring Binders with DublLock"/>
    <n v="13.168000000000001"/>
    <n v="2"/>
    <n v="0.2"/>
    <n v="4.6088000000000005"/>
    <s v="NO"/>
    <n v="5.2672000000000008"/>
    <n v="21.068800000000003"/>
    <n v="5"/>
  </r>
  <r>
    <n v="7723"/>
    <s v="US-2017-138086"/>
    <x v="513"/>
    <d v="2017-04-20T00:00:00"/>
    <x v="1"/>
    <x v="270"/>
    <x v="270"/>
    <x v="2"/>
    <x v="0"/>
    <x v="8"/>
    <x v="1"/>
    <n v="94109"/>
    <x v="1"/>
    <s v="OFF-AP-10000027"/>
    <x v="1"/>
    <x v="9"/>
    <s v="Hoover Commercial SteamVac"/>
    <n v="40.74"/>
    <n v="3"/>
    <n v="0"/>
    <n v="12.222"/>
    <s v="NO"/>
    <n v="0"/>
    <n v="122.22"/>
    <n v="4"/>
  </r>
  <r>
    <n v="7724"/>
    <s v="CA-2015-139374"/>
    <x v="229"/>
    <d v="2015-09-14T00:00:00"/>
    <x v="1"/>
    <x v="753"/>
    <x v="753"/>
    <x v="1"/>
    <x v="0"/>
    <x v="89"/>
    <x v="5"/>
    <n v="78745"/>
    <x v="2"/>
    <s v="FUR-CH-10003981"/>
    <x v="0"/>
    <x v="1"/>
    <s v="Global Commerce Series Low-Back Swivel/Tilt Chairs"/>
    <n v="179.886"/>
    <n v="1"/>
    <n v="0.3"/>
    <n v="-2.5698000000000292"/>
    <s v="NO"/>
    <n v="53.965799999999994"/>
    <n v="125.92019999999999"/>
    <n v="4"/>
  </r>
  <r>
    <n v="7725"/>
    <s v="CA-2016-113978"/>
    <x v="477"/>
    <d v="2016-09-29T00:00:00"/>
    <x v="1"/>
    <x v="700"/>
    <x v="700"/>
    <x v="0"/>
    <x v="0"/>
    <x v="138"/>
    <x v="24"/>
    <n v="44105"/>
    <x v="3"/>
    <s v="OFF-AP-10003849"/>
    <x v="1"/>
    <x v="9"/>
    <s v="Hoover Shoulder Vac Commercial Portable Vacuum"/>
    <n v="286.25600000000003"/>
    <n v="1"/>
    <n v="0.2"/>
    <n v="17.890999999999977"/>
    <s v="NO"/>
    <n v="57.251200000000011"/>
    <n v="229.00480000000002"/>
    <n v="4"/>
  </r>
  <r>
    <n v="7726"/>
    <s v="CA-2016-113978"/>
    <x v="477"/>
    <d v="2016-09-29T00:00:00"/>
    <x v="1"/>
    <x v="700"/>
    <x v="700"/>
    <x v="0"/>
    <x v="0"/>
    <x v="138"/>
    <x v="24"/>
    <n v="44105"/>
    <x v="3"/>
    <s v="OFF-ST-10004963"/>
    <x v="1"/>
    <x v="4"/>
    <s v="Eldon Gobal File Keepers"/>
    <n v="24.224000000000004"/>
    <n v="2"/>
    <n v="0.2"/>
    <n v="-4.8448000000000029"/>
    <s v="NO"/>
    <n v="9.6896000000000022"/>
    <n v="38.758400000000009"/>
    <n v="4"/>
  </r>
  <r>
    <n v="7727"/>
    <s v="CA-2016-113978"/>
    <x v="477"/>
    <d v="2016-09-29T00:00:00"/>
    <x v="1"/>
    <x v="700"/>
    <x v="700"/>
    <x v="0"/>
    <x v="0"/>
    <x v="138"/>
    <x v="24"/>
    <n v="44105"/>
    <x v="3"/>
    <s v="OFF-ST-10002574"/>
    <x v="1"/>
    <x v="4"/>
    <s v="SAFCO Commercial Wire Shelving, Black"/>
    <n v="331.536"/>
    <n v="3"/>
    <n v="0.2"/>
    <n v="-82.884"/>
    <s v="NO"/>
    <n v="198.92160000000001"/>
    <n v="795.68639999999994"/>
    <n v="4"/>
  </r>
  <r>
    <n v="7728"/>
    <s v="US-2015-150231"/>
    <x v="199"/>
    <d v="2015-03-20T00:00:00"/>
    <x v="0"/>
    <x v="82"/>
    <x v="82"/>
    <x v="2"/>
    <x v="0"/>
    <x v="20"/>
    <x v="15"/>
    <n v="10009"/>
    <x v="3"/>
    <s v="OFF-AR-10001761"/>
    <x v="1"/>
    <x v="6"/>
    <s v="Avery Hi-Liter Smear-Safe Highlighters"/>
    <n v="17.52"/>
    <n v="3"/>
    <n v="0"/>
    <n v="6.3071999999999999"/>
    <s v="NO"/>
    <n v="0"/>
    <n v="52.56"/>
    <n v="4"/>
  </r>
  <r>
    <n v="7729"/>
    <s v="CA-2016-106915"/>
    <x v="491"/>
    <d v="2016-12-02T00:00:00"/>
    <x v="1"/>
    <x v="654"/>
    <x v="654"/>
    <x v="0"/>
    <x v="0"/>
    <x v="236"/>
    <x v="5"/>
    <n v="79907"/>
    <x v="2"/>
    <s v="OFF-AR-10000716"/>
    <x v="1"/>
    <x v="6"/>
    <s v="DIXON Ticonderoga Erasable Checking Pencils"/>
    <n v="17.856000000000002"/>
    <n v="4"/>
    <n v="0.2"/>
    <n v="4.2408000000000001"/>
    <s v="NO"/>
    <n v="14.284800000000002"/>
    <n v="57.139200000000002"/>
    <n v="6"/>
  </r>
  <r>
    <n v="7730"/>
    <s v="US-2016-109260"/>
    <x v="182"/>
    <d v="2016-10-01T00:00:00"/>
    <x v="1"/>
    <x v="184"/>
    <x v="184"/>
    <x v="2"/>
    <x v="0"/>
    <x v="315"/>
    <x v="2"/>
    <n v="32303"/>
    <x v="0"/>
    <s v="TEC-AC-10002637"/>
    <x v="2"/>
    <x v="11"/>
    <s v="Logitech VX Revolution Cordless Laser Mouse for Notebooks (Black)"/>
    <n v="431.97600000000006"/>
    <n v="3"/>
    <n v="0.2"/>
    <n v="-75.59580000000004"/>
    <s v="NO"/>
    <n v="259.18560000000002"/>
    <n v="1036.7424000000001"/>
    <n v="5"/>
  </r>
  <r>
    <n v="7731"/>
    <s v="CA-2017-104850"/>
    <x v="487"/>
    <d v="2017-06-19T00:00:00"/>
    <x v="1"/>
    <x v="69"/>
    <x v="69"/>
    <x v="2"/>
    <x v="0"/>
    <x v="4"/>
    <x v="4"/>
    <n v="98103"/>
    <x v="1"/>
    <s v="FUR-CH-10003774"/>
    <x v="0"/>
    <x v="1"/>
    <s v="Global Wood Trimmed Manager's Task Chair, Khaki"/>
    <n v="291.13600000000002"/>
    <n v="4"/>
    <n v="0.2"/>
    <n v="-25.474400000000017"/>
    <s v="NO"/>
    <n v="232.90880000000004"/>
    <n v="931.63520000000005"/>
    <n v="6"/>
  </r>
  <r>
    <n v="7732"/>
    <s v="CA-2017-140508"/>
    <x v="65"/>
    <d v="2017-09-21T00:00:00"/>
    <x v="2"/>
    <x v="50"/>
    <x v="50"/>
    <x v="2"/>
    <x v="0"/>
    <x v="61"/>
    <x v="5"/>
    <n v="75220"/>
    <x v="2"/>
    <s v="OFF-EN-10000927"/>
    <x v="1"/>
    <x v="12"/>
    <s v="Jet-Pak Recycled Peel 'N' Seal Padded Mailers"/>
    <n v="114.84800000000001"/>
    <n v="4"/>
    <n v="0.2"/>
    <n v="35.889999999999986"/>
    <s v="NO"/>
    <n v="91.878400000000013"/>
    <n v="367.51360000000005"/>
    <n v="3"/>
  </r>
  <r>
    <n v="7733"/>
    <s v="CA-2017-143294"/>
    <x v="455"/>
    <d v="2017-06-08T00:00:00"/>
    <x v="1"/>
    <x v="479"/>
    <x v="479"/>
    <x v="0"/>
    <x v="0"/>
    <x v="12"/>
    <x v="5"/>
    <n v="77070"/>
    <x v="2"/>
    <s v="OFF-PA-10000743"/>
    <x v="1"/>
    <x v="10"/>
    <s v="Xerox 1977"/>
    <n v="10.688000000000001"/>
    <n v="2"/>
    <n v="0.2"/>
    <n v="3.7407999999999997"/>
    <s v="NO"/>
    <n v="4.2752000000000008"/>
    <n v="17.1008"/>
    <n v="6"/>
  </r>
  <r>
    <n v="7734"/>
    <s v="CA-2016-165673"/>
    <x v="666"/>
    <d v="2016-05-19T00:00:00"/>
    <x v="0"/>
    <x v="438"/>
    <x v="438"/>
    <x v="0"/>
    <x v="0"/>
    <x v="24"/>
    <x v="24"/>
    <n v="45503"/>
    <x v="3"/>
    <s v="OFF-PA-10000697"/>
    <x v="1"/>
    <x v="10"/>
    <s v="TOPS Voice Message Log Book, Flash Format"/>
    <n v="15.231999999999999"/>
    <n v="4"/>
    <n v="0.2"/>
    <n v="5.5215999999999994"/>
    <s v="NO"/>
    <n v="12.185600000000001"/>
    <n v="48.742399999999996"/>
    <n v="4"/>
  </r>
  <r>
    <n v="7735"/>
    <s v="CA-2017-134418"/>
    <x v="175"/>
    <d v="2017-09-20T00:00:00"/>
    <x v="1"/>
    <x v="421"/>
    <x v="421"/>
    <x v="0"/>
    <x v="0"/>
    <x v="4"/>
    <x v="4"/>
    <n v="98103"/>
    <x v="1"/>
    <s v="OFF-AR-10004441"/>
    <x v="1"/>
    <x v="6"/>
    <s v="BIC Brite Liner Highlighters"/>
    <n v="12.419999999999998"/>
    <n v="3"/>
    <n v="0"/>
    <n v="5.2164000000000001"/>
    <s v="NO"/>
    <n v="0"/>
    <n v="37.259999999999991"/>
    <n v="5"/>
  </r>
  <r>
    <n v="7736"/>
    <s v="US-2016-106313"/>
    <x v="250"/>
    <d v="2016-08-26T00:00:00"/>
    <x v="1"/>
    <x v="375"/>
    <x v="375"/>
    <x v="1"/>
    <x v="0"/>
    <x v="4"/>
    <x v="4"/>
    <n v="98105"/>
    <x v="1"/>
    <s v="OFF-PA-10001870"/>
    <x v="1"/>
    <x v="10"/>
    <s v="Xerox 202"/>
    <n v="19.440000000000001"/>
    <n v="3"/>
    <n v="0"/>
    <n v="9.3312000000000008"/>
    <s v="NO"/>
    <n v="0"/>
    <n v="58.320000000000007"/>
    <n v="4"/>
  </r>
  <r>
    <n v="7737"/>
    <s v="CA-2014-105872"/>
    <x v="992"/>
    <d v="2014-06-06T00:00:00"/>
    <x v="1"/>
    <x v="506"/>
    <x v="506"/>
    <x v="0"/>
    <x v="0"/>
    <x v="20"/>
    <x v="15"/>
    <n v="10024"/>
    <x v="3"/>
    <s v="OFF-BI-10003684"/>
    <x v="1"/>
    <x v="8"/>
    <s v="Wilson Jones Legal Size Ring Binders"/>
    <n v="70.367999999999995"/>
    <n v="4"/>
    <n v="0.2"/>
    <n v="26.387999999999998"/>
    <s v="NO"/>
    <n v="56.294399999999996"/>
    <n v="225.17759999999998"/>
    <n v="7"/>
  </r>
  <r>
    <n v="7738"/>
    <s v="CA-2017-108287"/>
    <x v="404"/>
    <d v="2017-12-20T00:00:00"/>
    <x v="2"/>
    <x v="743"/>
    <x v="743"/>
    <x v="0"/>
    <x v="0"/>
    <x v="35"/>
    <x v="3"/>
    <n v="28205"/>
    <x v="0"/>
    <s v="OFF-AR-10001315"/>
    <x v="1"/>
    <x v="6"/>
    <s v="Newell 310"/>
    <n v="12.672000000000001"/>
    <n v="9"/>
    <n v="0.2"/>
    <n v="1.4255999999999993"/>
    <s v="NO"/>
    <n v="22.809600000000003"/>
    <n v="91.238399999999999"/>
    <n v="2"/>
  </r>
  <r>
    <n v="7739"/>
    <s v="CA-2017-141103"/>
    <x v="245"/>
    <d v="2017-08-06T00:00:00"/>
    <x v="1"/>
    <x v="282"/>
    <x v="282"/>
    <x v="0"/>
    <x v="0"/>
    <x v="248"/>
    <x v="39"/>
    <n v="21215"/>
    <x v="3"/>
    <s v="TEC-PH-10003589"/>
    <x v="2"/>
    <x v="7"/>
    <s v="invisibleSHIELD by ZAGG Smudge-Free Screen Protector"/>
    <n v="89.949999999999989"/>
    <n v="5"/>
    <n v="0"/>
    <n v="43.175999999999995"/>
    <s v="NO"/>
    <n v="0"/>
    <n v="449.74999999999994"/>
    <n v="7"/>
  </r>
  <r>
    <n v="7740"/>
    <s v="CA-2014-154781"/>
    <x v="871"/>
    <d v="2014-11-26T00:00:00"/>
    <x v="1"/>
    <x v="649"/>
    <x v="649"/>
    <x v="2"/>
    <x v="0"/>
    <x v="8"/>
    <x v="1"/>
    <n v="94110"/>
    <x v="1"/>
    <s v="OFF-PA-10001609"/>
    <x v="1"/>
    <x v="10"/>
    <s v="Tops Wirebound Message Log Books"/>
    <n v="6.58"/>
    <n v="2"/>
    <n v="0"/>
    <n v="3.0267999999999997"/>
    <s v="NO"/>
    <n v="0"/>
    <n v="13.16"/>
    <n v="5"/>
  </r>
  <r>
    <n v="7741"/>
    <s v="CA-2014-154781"/>
    <x v="871"/>
    <d v="2014-11-26T00:00:00"/>
    <x v="1"/>
    <x v="649"/>
    <x v="649"/>
    <x v="2"/>
    <x v="0"/>
    <x v="8"/>
    <x v="1"/>
    <n v="94110"/>
    <x v="1"/>
    <s v="TEC-AC-10000474"/>
    <x v="2"/>
    <x v="11"/>
    <s v="Kensington Expert Mouse Optical USB Trackball for PC or Mac"/>
    <n v="94.99"/>
    <n v="1"/>
    <n v="0"/>
    <n v="28.496999999999986"/>
    <s v="NO"/>
    <n v="0"/>
    <n v="94.99"/>
    <n v="5"/>
  </r>
  <r>
    <n v="7742"/>
    <s v="CA-2015-147816"/>
    <x v="496"/>
    <d v="2015-09-26T00:00:00"/>
    <x v="0"/>
    <x v="619"/>
    <x v="619"/>
    <x v="0"/>
    <x v="0"/>
    <x v="93"/>
    <x v="16"/>
    <n v="85705"/>
    <x v="1"/>
    <s v="TEC-PH-10003095"/>
    <x v="2"/>
    <x v="7"/>
    <s v="Samsung HM1900 Bluetooth Headset"/>
    <n v="35.119999999999997"/>
    <n v="2"/>
    <n v="0.2"/>
    <n v="13.17"/>
    <s v="NO"/>
    <n v="14.048"/>
    <n v="56.191999999999993"/>
    <n v="2"/>
  </r>
  <r>
    <n v="7743"/>
    <s v="CA-2017-105326"/>
    <x v="648"/>
    <d v="2017-08-27T00:00:00"/>
    <x v="1"/>
    <x v="409"/>
    <x v="409"/>
    <x v="0"/>
    <x v="0"/>
    <x v="1"/>
    <x v="1"/>
    <n v="90036"/>
    <x v="1"/>
    <s v="OFF-PA-10001639"/>
    <x v="1"/>
    <x v="10"/>
    <s v="Xerox 203"/>
    <n v="25.92"/>
    <n v="4"/>
    <n v="0"/>
    <n v="12.441600000000001"/>
    <s v="NO"/>
    <n v="0"/>
    <n v="103.68"/>
    <n v="7"/>
  </r>
  <r>
    <n v="7744"/>
    <s v="CA-2016-133613"/>
    <x v="26"/>
    <d v="2016-06-22T00:00:00"/>
    <x v="1"/>
    <x v="291"/>
    <x v="291"/>
    <x v="1"/>
    <x v="0"/>
    <x v="416"/>
    <x v="29"/>
    <n v="6708"/>
    <x v="3"/>
    <s v="OFF-BI-10002003"/>
    <x v="1"/>
    <x v="8"/>
    <s v="Ibico Presentation Index for Binding Systems"/>
    <n v="7.96"/>
    <n v="2"/>
    <n v="0"/>
    <n v="3.7412000000000001"/>
    <s v="NO"/>
    <n v="0"/>
    <n v="15.92"/>
    <n v="5"/>
  </r>
  <r>
    <n v="7745"/>
    <s v="CA-2016-133613"/>
    <x v="26"/>
    <d v="2016-06-22T00:00:00"/>
    <x v="1"/>
    <x v="291"/>
    <x v="291"/>
    <x v="1"/>
    <x v="0"/>
    <x v="416"/>
    <x v="29"/>
    <n v="6708"/>
    <x v="3"/>
    <s v="TEC-PH-10004539"/>
    <x v="2"/>
    <x v="7"/>
    <s v="Wireless Extenders zBoost YX545 SOHO Signal Booster"/>
    <n v="566.97"/>
    <n v="3"/>
    <n v="0"/>
    <n v="153.08189999999999"/>
    <s v="NO"/>
    <n v="0"/>
    <n v="1700.91"/>
    <n v="5"/>
  </r>
  <r>
    <n v="7746"/>
    <s v="CA-2016-133613"/>
    <x v="26"/>
    <d v="2016-06-22T00:00:00"/>
    <x v="1"/>
    <x v="291"/>
    <x v="291"/>
    <x v="1"/>
    <x v="0"/>
    <x v="416"/>
    <x v="29"/>
    <n v="6708"/>
    <x v="3"/>
    <s v="OFF-AR-10003829"/>
    <x v="1"/>
    <x v="6"/>
    <s v="Newell 35"/>
    <n v="9.84"/>
    <n v="3"/>
    <n v="0"/>
    <n v="2.8535999999999988"/>
    <s v="NO"/>
    <n v="0"/>
    <n v="29.52"/>
    <n v="5"/>
  </r>
  <r>
    <n v="7747"/>
    <s v="CA-2015-109113"/>
    <x v="546"/>
    <d v="2015-12-23T00:00:00"/>
    <x v="1"/>
    <x v="735"/>
    <x v="735"/>
    <x v="2"/>
    <x v="0"/>
    <x v="22"/>
    <x v="10"/>
    <n v="60610"/>
    <x v="2"/>
    <s v="TEC-AC-10004761"/>
    <x v="2"/>
    <x v="11"/>
    <s v="Maxell 4.7GB DVD+RW 3/Pack"/>
    <n v="25.488"/>
    <n v="2"/>
    <n v="0.2"/>
    <n v="4.7789999999999999"/>
    <s v="NO"/>
    <n v="10.1952"/>
    <n v="40.780799999999999"/>
    <n v="4"/>
  </r>
  <r>
    <n v="7748"/>
    <s v="CA-2015-156153"/>
    <x v="70"/>
    <d v="2015-06-02T00:00:00"/>
    <x v="0"/>
    <x v="194"/>
    <x v="194"/>
    <x v="2"/>
    <x v="0"/>
    <x v="85"/>
    <x v="15"/>
    <n v="11561"/>
    <x v="3"/>
    <s v="OFF-FA-10003472"/>
    <x v="1"/>
    <x v="13"/>
    <s v="Bagged Rubber Bands"/>
    <n v="7.5600000000000005"/>
    <n v="6"/>
    <n v="0"/>
    <n v="0.3024"/>
    <s v="NO"/>
    <n v="0"/>
    <n v="45.36"/>
    <n v="2"/>
  </r>
  <r>
    <n v="7749"/>
    <s v="CA-2015-133242"/>
    <x v="652"/>
    <d v="2015-06-24T00:00:00"/>
    <x v="1"/>
    <x v="168"/>
    <x v="168"/>
    <x v="0"/>
    <x v="0"/>
    <x v="81"/>
    <x v="17"/>
    <n v="22204"/>
    <x v="0"/>
    <s v="FUR-FU-10003464"/>
    <x v="0"/>
    <x v="5"/>
    <s v="Seth Thomas 8 1/2&quot; Cubicle Clock"/>
    <n v="60.84"/>
    <n v="3"/>
    <n v="0"/>
    <n v="19.468799999999998"/>
    <s v="NO"/>
    <n v="0"/>
    <n v="182.52"/>
    <n v="6"/>
  </r>
  <r>
    <n v="7750"/>
    <s v="CA-2015-133242"/>
    <x v="652"/>
    <d v="2015-06-24T00:00:00"/>
    <x v="1"/>
    <x v="168"/>
    <x v="168"/>
    <x v="0"/>
    <x v="0"/>
    <x v="81"/>
    <x v="17"/>
    <n v="22204"/>
    <x v="0"/>
    <s v="OFF-ST-10003716"/>
    <x v="1"/>
    <x v="4"/>
    <s v="Tennsco Double-Tier Lockers"/>
    <n v="450.04"/>
    <n v="2"/>
    <n v="0"/>
    <n v="58.505200000000002"/>
    <s v="NO"/>
    <n v="0"/>
    <n v="900.08"/>
    <n v="6"/>
  </r>
  <r>
    <n v="7751"/>
    <s v="CA-2015-133242"/>
    <x v="652"/>
    <d v="2015-06-24T00:00:00"/>
    <x v="1"/>
    <x v="168"/>
    <x v="168"/>
    <x v="0"/>
    <x v="0"/>
    <x v="81"/>
    <x v="17"/>
    <n v="22204"/>
    <x v="0"/>
    <s v="OFF-BI-10004002"/>
    <x v="1"/>
    <x v="8"/>
    <s v="Wilson Jones International Size A4 Ring Binders"/>
    <n v="34.6"/>
    <n v="2"/>
    <n v="0"/>
    <n v="16.608000000000001"/>
    <s v="NO"/>
    <n v="0"/>
    <n v="69.2"/>
    <n v="6"/>
  </r>
  <r>
    <n v="7752"/>
    <s v="CA-2015-133242"/>
    <x v="652"/>
    <d v="2015-06-24T00:00:00"/>
    <x v="1"/>
    <x v="168"/>
    <x v="168"/>
    <x v="0"/>
    <x v="0"/>
    <x v="81"/>
    <x v="17"/>
    <n v="22204"/>
    <x v="0"/>
    <s v="TEC-PH-10002496"/>
    <x v="2"/>
    <x v="7"/>
    <s v="Cisco SPA301"/>
    <n v="467.97"/>
    <n v="3"/>
    <n v="0"/>
    <n v="140.39099999999999"/>
    <s v="NO"/>
    <n v="0"/>
    <n v="1403.91"/>
    <n v="6"/>
  </r>
  <r>
    <n v="7753"/>
    <s v="CA-2015-133242"/>
    <x v="652"/>
    <d v="2015-06-24T00:00:00"/>
    <x v="1"/>
    <x v="168"/>
    <x v="168"/>
    <x v="0"/>
    <x v="0"/>
    <x v="81"/>
    <x v="17"/>
    <n v="22204"/>
    <x v="0"/>
    <s v="OFF-BI-10004826"/>
    <x v="1"/>
    <x v="8"/>
    <s v="JM Magazine Binder"/>
    <n v="33.020000000000003"/>
    <n v="2"/>
    <n v="0"/>
    <n v="15.849600000000002"/>
    <s v="NO"/>
    <n v="0"/>
    <n v="66.040000000000006"/>
    <n v="6"/>
  </r>
  <r>
    <n v="7754"/>
    <s v="CA-2015-158323"/>
    <x v="672"/>
    <d v="2015-12-03T00:00:00"/>
    <x v="2"/>
    <x v="448"/>
    <x v="448"/>
    <x v="1"/>
    <x v="0"/>
    <x v="108"/>
    <x v="3"/>
    <n v="28540"/>
    <x v="0"/>
    <s v="FUR-FU-10001546"/>
    <x v="0"/>
    <x v="5"/>
    <s v="Dana Swing-Arm Lamps"/>
    <n v="17.088000000000001"/>
    <n v="2"/>
    <n v="0.2"/>
    <n v="1.0679999999999996"/>
    <s v="NO"/>
    <n v="6.8352000000000004"/>
    <n v="27.340800000000002"/>
    <n v="3"/>
  </r>
  <r>
    <n v="7755"/>
    <s v="CA-2015-161795"/>
    <x v="379"/>
    <d v="2015-12-23T00:00:00"/>
    <x v="0"/>
    <x v="340"/>
    <x v="340"/>
    <x v="1"/>
    <x v="0"/>
    <x v="38"/>
    <x v="24"/>
    <n v="43229"/>
    <x v="3"/>
    <s v="OFF-AR-10001919"/>
    <x v="1"/>
    <x v="6"/>
    <s v="OIC #2 Pencils, Medium Soft"/>
    <n v="3.008"/>
    <n v="2"/>
    <n v="0.2"/>
    <n v="0.33839999999999981"/>
    <s v="NO"/>
    <n v="1.2032"/>
    <n v="4.8128000000000002"/>
    <n v="2"/>
  </r>
  <r>
    <n v="7756"/>
    <s v="CA-2017-100902"/>
    <x v="701"/>
    <d v="2017-11-21T00:00:00"/>
    <x v="1"/>
    <x v="242"/>
    <x v="242"/>
    <x v="0"/>
    <x v="0"/>
    <x v="35"/>
    <x v="3"/>
    <n v="28205"/>
    <x v="0"/>
    <s v="OFF-PA-10002558"/>
    <x v="1"/>
    <x v="10"/>
    <s v="Xerox 1938"/>
    <n v="268.24"/>
    <n v="7"/>
    <n v="0.2"/>
    <n v="93.883999999999986"/>
    <s v="NO"/>
    <n v="375.53600000000006"/>
    <n v="1502.144"/>
    <n v="4"/>
  </r>
  <r>
    <n v="7757"/>
    <s v="CA-2017-100902"/>
    <x v="701"/>
    <d v="2017-11-21T00:00:00"/>
    <x v="1"/>
    <x v="242"/>
    <x v="242"/>
    <x v="0"/>
    <x v="0"/>
    <x v="35"/>
    <x v="3"/>
    <n v="28205"/>
    <x v="0"/>
    <s v="TEC-AC-10003174"/>
    <x v="2"/>
    <x v="11"/>
    <s v="Plantronics S12 Corded Telephone Headset System"/>
    <n v="431.16000000000008"/>
    <n v="5"/>
    <n v="0.2"/>
    <n v="107.78999999999996"/>
    <s v="NO"/>
    <n v="431.16000000000008"/>
    <n v="1724.64"/>
    <n v="4"/>
  </r>
  <r>
    <n v="7758"/>
    <s v="CA-2017-112844"/>
    <x v="38"/>
    <d v="2017-11-16T00:00:00"/>
    <x v="0"/>
    <x v="407"/>
    <x v="407"/>
    <x v="1"/>
    <x v="0"/>
    <x v="198"/>
    <x v="15"/>
    <n v="14215"/>
    <x v="3"/>
    <s v="TEC-PH-10003988"/>
    <x v="2"/>
    <x v="7"/>
    <s v="LF Elite 3D Dazzle Designer Hard Case Cover, Lf Stylus Pen and Wiper For Apple Iphone 5c Mini Lite"/>
    <n v="43.6"/>
    <n v="4"/>
    <n v="0"/>
    <n v="12.208000000000002"/>
    <s v="NO"/>
    <n v="0"/>
    <n v="174.4"/>
    <n v="3"/>
  </r>
  <r>
    <n v="7759"/>
    <s v="CA-2017-112844"/>
    <x v="38"/>
    <d v="2017-11-16T00:00:00"/>
    <x v="0"/>
    <x v="407"/>
    <x v="407"/>
    <x v="1"/>
    <x v="0"/>
    <x v="198"/>
    <x v="15"/>
    <n v="14215"/>
    <x v="3"/>
    <s v="FUR-FU-10004845"/>
    <x v="0"/>
    <x v="5"/>
    <s v="Deflect-o EconoMat Nonstudded, No Bevel Mat"/>
    <n v="154.94999999999999"/>
    <n v="3"/>
    <n v="0"/>
    <n v="30.989999999999995"/>
    <s v="NO"/>
    <n v="0"/>
    <n v="464.84999999999997"/>
    <n v="3"/>
  </r>
  <r>
    <n v="7760"/>
    <s v="CA-2016-158925"/>
    <x v="1057"/>
    <d v="2016-10-28T00:00:00"/>
    <x v="1"/>
    <x v="687"/>
    <x v="687"/>
    <x v="1"/>
    <x v="0"/>
    <x v="12"/>
    <x v="5"/>
    <n v="77041"/>
    <x v="2"/>
    <s v="OFF-PA-10003072"/>
    <x v="1"/>
    <x v="10"/>
    <s v="Eureka Recycled Copy Paper 8 1/2&quot; x 11&quot;, Ream"/>
    <n v="15.552000000000003"/>
    <n v="3"/>
    <n v="0.2"/>
    <n v="5.4432"/>
    <s v="NO"/>
    <n v="9.3312000000000008"/>
    <n v="37.324800000000003"/>
    <n v="4"/>
  </r>
  <r>
    <n v="7761"/>
    <s v="CA-2014-155390"/>
    <x v="776"/>
    <d v="2014-12-11T00:00:00"/>
    <x v="1"/>
    <x v="767"/>
    <x v="767"/>
    <x v="0"/>
    <x v="0"/>
    <x v="26"/>
    <x v="18"/>
    <n v="38109"/>
    <x v="0"/>
    <s v="OFF-PA-10003641"/>
    <x v="1"/>
    <x v="10"/>
    <s v="Xerox 1909"/>
    <n v="42.207999999999998"/>
    <n v="2"/>
    <n v="0.2"/>
    <n v="13.717599999999997"/>
    <s v="NO"/>
    <n v="16.883199999999999"/>
    <n v="67.532799999999995"/>
    <n v="5"/>
  </r>
  <r>
    <n v="7762"/>
    <s v="CA-2017-123071"/>
    <x v="734"/>
    <d v="2017-12-06T00:00:00"/>
    <x v="2"/>
    <x v="142"/>
    <x v="142"/>
    <x v="0"/>
    <x v="0"/>
    <x v="243"/>
    <x v="5"/>
    <n v="75023"/>
    <x v="2"/>
    <s v="OFF-PA-10003729"/>
    <x v="1"/>
    <x v="10"/>
    <s v="Xerox 1998"/>
    <n v="10.368000000000002"/>
    <n v="2"/>
    <n v="0.2"/>
    <n v="3.6288"/>
    <s v="NO"/>
    <n v="4.1472000000000007"/>
    <n v="16.588800000000003"/>
    <n v="3"/>
  </r>
  <r>
    <n v="7763"/>
    <s v="CA-2017-156391"/>
    <x v="986"/>
    <d v="2017-09-28T00:00:00"/>
    <x v="2"/>
    <x v="359"/>
    <x v="359"/>
    <x v="2"/>
    <x v="0"/>
    <x v="127"/>
    <x v="21"/>
    <n v="97301"/>
    <x v="1"/>
    <s v="OFF-AR-10003251"/>
    <x v="1"/>
    <x v="6"/>
    <s v="Prang Drawing Pencil Set"/>
    <n v="2.2239999999999998"/>
    <n v="1"/>
    <n v="0.2"/>
    <n v="0.55599999999999994"/>
    <s v="Yes"/>
    <n v="0.44479999999999997"/>
    <n v="1.7791999999999999"/>
    <n v="2"/>
  </r>
  <r>
    <n v="7764"/>
    <s v="CA-2015-103093"/>
    <x v="302"/>
    <d v="2015-02-07T00:00:00"/>
    <x v="1"/>
    <x v="383"/>
    <x v="383"/>
    <x v="0"/>
    <x v="0"/>
    <x v="38"/>
    <x v="32"/>
    <n v="31907"/>
    <x v="0"/>
    <s v="OFF-EN-10003286"/>
    <x v="1"/>
    <x v="12"/>
    <s v="Staple envelope"/>
    <n v="74.52"/>
    <n v="9"/>
    <n v="0"/>
    <n v="35.024399999999993"/>
    <s v="NO"/>
    <n v="0"/>
    <n v="670.68"/>
    <n v="4"/>
  </r>
  <r>
    <n v="7765"/>
    <s v="US-2017-118941"/>
    <x v="801"/>
    <d v="2017-08-12T00:00:00"/>
    <x v="3"/>
    <x v="179"/>
    <x v="179"/>
    <x v="1"/>
    <x v="0"/>
    <x v="29"/>
    <x v="39"/>
    <n v="21044"/>
    <x v="3"/>
    <s v="OFF-AR-10004078"/>
    <x v="1"/>
    <x v="6"/>
    <s v="Newell 312"/>
    <n v="17.52"/>
    <n v="3"/>
    <n v="0"/>
    <n v="5.2559999999999993"/>
    <s v="NO"/>
    <n v="0"/>
    <n v="52.56"/>
    <n v="0"/>
  </r>
  <r>
    <n v="7766"/>
    <s v="US-2017-118941"/>
    <x v="801"/>
    <d v="2017-08-12T00:00:00"/>
    <x v="3"/>
    <x v="179"/>
    <x v="179"/>
    <x v="1"/>
    <x v="0"/>
    <x v="29"/>
    <x v="39"/>
    <n v="21044"/>
    <x v="3"/>
    <s v="FUR-CH-10002331"/>
    <x v="0"/>
    <x v="1"/>
    <s v="Hon 4700 Series Mobuis Mid-Back Task Chairs with Adjustable Arms"/>
    <n v="1779.9"/>
    <n v="5"/>
    <n v="0"/>
    <n v="373.77899999999983"/>
    <s v="NO"/>
    <n v="0"/>
    <n v="8899.5"/>
    <n v="0"/>
  </r>
  <r>
    <n v="7767"/>
    <s v="US-2017-118941"/>
    <x v="801"/>
    <d v="2017-08-12T00:00:00"/>
    <x v="3"/>
    <x v="179"/>
    <x v="179"/>
    <x v="1"/>
    <x v="0"/>
    <x v="29"/>
    <x v="39"/>
    <n v="21044"/>
    <x v="3"/>
    <s v="OFF-AR-10001953"/>
    <x v="1"/>
    <x v="6"/>
    <s v="Boston 1645 Deluxe Heavier-Duty Electric Pencil Sharpener"/>
    <n v="219.89999999999998"/>
    <n v="5"/>
    <n v="0"/>
    <n v="59.373000000000005"/>
    <s v="NO"/>
    <n v="0"/>
    <n v="1099.5"/>
    <n v="0"/>
  </r>
  <r>
    <n v="7768"/>
    <s v="CA-2015-169299"/>
    <x v="252"/>
    <d v="2015-08-26T00:00:00"/>
    <x v="2"/>
    <x v="157"/>
    <x v="157"/>
    <x v="0"/>
    <x v="0"/>
    <x v="32"/>
    <x v="21"/>
    <n v="97206"/>
    <x v="1"/>
    <s v="OFF-AR-10002053"/>
    <x v="1"/>
    <x v="6"/>
    <s v="Premium Writing Pencils, Soft, #2 by Central Association for the Blind"/>
    <n v="7.1519999999999992"/>
    <n v="3"/>
    <n v="0.2"/>
    <n v="0.71520000000000028"/>
    <s v="NO"/>
    <n v="4.291199999999999"/>
    <n v="17.164799999999996"/>
    <n v="2"/>
  </r>
  <r>
    <n v="7769"/>
    <s v="CA-2017-154088"/>
    <x v="105"/>
    <d v="2017-11-17T00:00:00"/>
    <x v="1"/>
    <x v="445"/>
    <x v="445"/>
    <x v="0"/>
    <x v="0"/>
    <x v="315"/>
    <x v="2"/>
    <n v="32303"/>
    <x v="0"/>
    <s v="OFF-PA-10003651"/>
    <x v="1"/>
    <x v="10"/>
    <s v="Xerox 1968"/>
    <n v="26.720000000000002"/>
    <n v="5"/>
    <n v="0.2"/>
    <n v="9.3520000000000003"/>
    <s v="NO"/>
    <n v="26.720000000000006"/>
    <n v="106.88000000000002"/>
    <n v="5"/>
  </r>
  <r>
    <n v="7770"/>
    <s v="CA-2016-155978"/>
    <x v="1147"/>
    <d v="2016-08-01T00:00:00"/>
    <x v="3"/>
    <x v="131"/>
    <x v="131"/>
    <x v="1"/>
    <x v="0"/>
    <x v="169"/>
    <x v="1"/>
    <n v="92503"/>
    <x v="1"/>
    <s v="TEC-PH-10002885"/>
    <x v="2"/>
    <x v="7"/>
    <s v="Apple iPhone 5"/>
    <n v="1039.7280000000001"/>
    <n v="2"/>
    <n v="0.2"/>
    <n v="90.976200000000063"/>
    <s v="NO"/>
    <n v="415.89120000000003"/>
    <n v="1663.5648000000001"/>
    <n v="0"/>
  </r>
  <r>
    <n v="7771"/>
    <s v="CA-2016-155978"/>
    <x v="1147"/>
    <d v="2016-08-01T00:00:00"/>
    <x v="3"/>
    <x v="131"/>
    <x v="131"/>
    <x v="1"/>
    <x v="0"/>
    <x v="169"/>
    <x v="1"/>
    <n v="92503"/>
    <x v="1"/>
    <s v="OFF-AP-10002892"/>
    <x v="1"/>
    <x v="9"/>
    <s v="Belkin F5C206VTEL 6 Outlet Surge"/>
    <n v="45.96"/>
    <n v="2"/>
    <n v="0"/>
    <n v="13.787999999999997"/>
    <s v="NO"/>
    <n v="0"/>
    <n v="91.92"/>
    <n v="0"/>
  </r>
  <r>
    <n v="7772"/>
    <s v="CA-2016-108196"/>
    <x v="881"/>
    <d v="2016-12-02T00:00:00"/>
    <x v="1"/>
    <x v="473"/>
    <x v="473"/>
    <x v="0"/>
    <x v="0"/>
    <x v="152"/>
    <x v="24"/>
    <n v="43130"/>
    <x v="3"/>
    <s v="OFF-BI-10000545"/>
    <x v="1"/>
    <x v="8"/>
    <s v="GBC Ibimaster 500 Manual ProClick Binding System"/>
    <n v="456.58800000000008"/>
    <n v="2"/>
    <n v="0.7"/>
    <n v="-304.39200000000005"/>
    <s v="NO"/>
    <n v="639.22320000000002"/>
    <n v="273.95280000000014"/>
    <n v="7"/>
  </r>
  <r>
    <n v="7773"/>
    <s v="CA-2016-108196"/>
    <x v="881"/>
    <d v="2016-12-02T00:00:00"/>
    <x v="1"/>
    <x v="473"/>
    <x v="473"/>
    <x v="0"/>
    <x v="0"/>
    <x v="152"/>
    <x v="24"/>
    <n v="43130"/>
    <x v="3"/>
    <s v="TEC-MA-10000418"/>
    <x v="2"/>
    <x v="15"/>
    <s v="Cubify CubeX 3D Printer Double Head Print"/>
    <n v="4499.9850000000006"/>
    <n v="5"/>
    <n v="0.7"/>
    <n v="-6599.978000000001"/>
    <s v="NO"/>
    <n v="15749.9475"/>
    <n v="6749.9775000000027"/>
    <n v="7"/>
  </r>
  <r>
    <n v="7774"/>
    <s v="CA-2016-108196"/>
    <x v="881"/>
    <d v="2016-12-02T00:00:00"/>
    <x v="1"/>
    <x v="473"/>
    <x v="473"/>
    <x v="0"/>
    <x v="0"/>
    <x v="152"/>
    <x v="24"/>
    <n v="43130"/>
    <x v="3"/>
    <s v="TEC-AC-10000926"/>
    <x v="2"/>
    <x v="11"/>
    <s v="NETGEAR RangeMax WNR1000 Wireless Router"/>
    <n v="59.975999999999999"/>
    <n v="3"/>
    <n v="0.2"/>
    <n v="11.995199999999997"/>
    <s v="NO"/>
    <n v="35.985599999999998"/>
    <n v="143.94239999999999"/>
    <n v="7"/>
  </r>
  <r>
    <n v="7775"/>
    <s v="CA-2016-152800"/>
    <x v="1172"/>
    <d v="2016-04-15T00:00:00"/>
    <x v="2"/>
    <x v="727"/>
    <x v="727"/>
    <x v="0"/>
    <x v="0"/>
    <x v="8"/>
    <x v="1"/>
    <n v="94109"/>
    <x v="1"/>
    <s v="OFF-EN-10001509"/>
    <x v="1"/>
    <x v="12"/>
    <s v="Poly String Tie Envelopes"/>
    <n v="6.12"/>
    <n v="3"/>
    <n v="0"/>
    <n v="2.8763999999999994"/>
    <s v="NO"/>
    <n v="0"/>
    <n v="18.36"/>
    <n v="2"/>
  </r>
  <r>
    <n v="7776"/>
    <s v="CA-2014-166961"/>
    <x v="422"/>
    <d v="2014-12-31T00:00:00"/>
    <x v="1"/>
    <x v="522"/>
    <x v="522"/>
    <x v="2"/>
    <x v="0"/>
    <x v="429"/>
    <x v="1"/>
    <n v="92553"/>
    <x v="1"/>
    <s v="OFF-AP-10001366"/>
    <x v="1"/>
    <x v="9"/>
    <s v="Staple holder"/>
    <n v="10.98"/>
    <n v="1"/>
    <n v="0"/>
    <n v="2.9646000000000008"/>
    <s v="NO"/>
    <n v="0"/>
    <n v="10.98"/>
    <n v="4"/>
  </r>
  <r>
    <n v="7777"/>
    <s v="CA-2014-166961"/>
    <x v="422"/>
    <d v="2014-12-31T00:00:00"/>
    <x v="1"/>
    <x v="522"/>
    <x v="522"/>
    <x v="2"/>
    <x v="0"/>
    <x v="429"/>
    <x v="1"/>
    <n v="92553"/>
    <x v="1"/>
    <s v="OFF-FA-10003485"/>
    <x v="1"/>
    <x v="13"/>
    <s v="Staples"/>
    <n v="7.86"/>
    <n v="3"/>
    <n v="0"/>
    <n v="3.6156000000000001"/>
    <s v="NO"/>
    <n v="0"/>
    <n v="23.580000000000002"/>
    <n v="4"/>
  </r>
  <r>
    <n v="7778"/>
    <s v="CA-2014-166961"/>
    <x v="422"/>
    <d v="2014-12-31T00:00:00"/>
    <x v="1"/>
    <x v="522"/>
    <x v="522"/>
    <x v="2"/>
    <x v="0"/>
    <x v="429"/>
    <x v="1"/>
    <n v="92553"/>
    <x v="1"/>
    <s v="OFF-ST-10004507"/>
    <x v="1"/>
    <x v="4"/>
    <s v="Advantus Rolling Storage Box"/>
    <n v="51.449999999999996"/>
    <n v="3"/>
    <n v="0"/>
    <n v="13.891499999999999"/>
    <s v="NO"/>
    <n v="0"/>
    <n v="154.35"/>
    <n v="4"/>
  </r>
  <r>
    <n v="7779"/>
    <s v="CA-2014-166961"/>
    <x v="422"/>
    <d v="2014-12-31T00:00:00"/>
    <x v="1"/>
    <x v="522"/>
    <x v="522"/>
    <x v="2"/>
    <x v="0"/>
    <x v="429"/>
    <x v="1"/>
    <n v="92553"/>
    <x v="1"/>
    <s v="OFF-BI-10002353"/>
    <x v="1"/>
    <x v="8"/>
    <s v="GBC VeloBind Cover Sets"/>
    <n v="37.055999999999997"/>
    <n v="3"/>
    <n v="0.2"/>
    <n v="13.896000000000001"/>
    <s v="NO"/>
    <n v="22.233599999999999"/>
    <n v="88.934399999999997"/>
    <n v="4"/>
  </r>
  <r>
    <n v="7780"/>
    <s v="CA-2016-139381"/>
    <x v="724"/>
    <d v="2016-04-22T00:00:00"/>
    <x v="1"/>
    <x v="167"/>
    <x v="167"/>
    <x v="0"/>
    <x v="0"/>
    <x v="269"/>
    <x v="17"/>
    <n v="23320"/>
    <x v="0"/>
    <s v="OFF-AP-10001271"/>
    <x v="1"/>
    <x v="9"/>
    <s v="Eureka The Boss Cordless Rechargeable Stick Vac"/>
    <n v="203.92"/>
    <n v="4"/>
    <n v="0"/>
    <n v="55.058400000000006"/>
    <s v="NO"/>
    <n v="0"/>
    <n v="815.68"/>
    <n v="4"/>
  </r>
  <r>
    <n v="7781"/>
    <s v="CA-2016-139381"/>
    <x v="724"/>
    <d v="2016-04-22T00:00:00"/>
    <x v="1"/>
    <x v="167"/>
    <x v="167"/>
    <x v="0"/>
    <x v="0"/>
    <x v="269"/>
    <x v="17"/>
    <n v="23320"/>
    <x v="0"/>
    <s v="TEC-PH-10004924"/>
    <x v="2"/>
    <x v="7"/>
    <s v="SKILCRAFT Telephone Shoulder Rest, 2&quot; x 6.5&quot; x 2.5&quot;, Black"/>
    <n v="29.56"/>
    <n v="4"/>
    <n v="0"/>
    <n v="7.9812000000000012"/>
    <s v="NO"/>
    <n v="0"/>
    <n v="118.24"/>
    <n v="4"/>
  </r>
  <r>
    <n v="7782"/>
    <s v="CA-2015-132136"/>
    <x v="936"/>
    <d v="2015-03-12T00:00:00"/>
    <x v="1"/>
    <x v="383"/>
    <x v="383"/>
    <x v="0"/>
    <x v="0"/>
    <x v="22"/>
    <x v="10"/>
    <n v="60623"/>
    <x v="2"/>
    <s v="OFF-BI-10002706"/>
    <x v="1"/>
    <x v="8"/>
    <s v="Avery Premier Heavy-Duty Binder with Round Locking Rings"/>
    <n v="8.5679999999999978"/>
    <n v="3"/>
    <n v="0.8"/>
    <n v="-14.5656"/>
    <s v="NO"/>
    <n v="20.563199999999995"/>
    <n v="5.1407999999999987"/>
    <n v="4"/>
  </r>
  <r>
    <n v="7783"/>
    <s v="CA-2016-162236"/>
    <x v="254"/>
    <d v="2016-11-06T00:00:00"/>
    <x v="0"/>
    <x v="45"/>
    <x v="45"/>
    <x v="1"/>
    <x v="0"/>
    <x v="35"/>
    <x v="3"/>
    <n v="28205"/>
    <x v="0"/>
    <s v="OFF-ST-10003442"/>
    <x v="1"/>
    <x v="4"/>
    <s v="Eldon Portable Mobile Manager"/>
    <n v="45.248000000000005"/>
    <n v="2"/>
    <n v="0.2"/>
    <n v="3.9591999999999992"/>
    <s v="NO"/>
    <n v="18.099200000000003"/>
    <n v="72.396800000000013"/>
    <n v="2"/>
  </r>
  <r>
    <n v="7784"/>
    <s v="CA-2016-162236"/>
    <x v="254"/>
    <d v="2016-11-06T00:00:00"/>
    <x v="0"/>
    <x v="45"/>
    <x v="45"/>
    <x v="1"/>
    <x v="0"/>
    <x v="35"/>
    <x v="3"/>
    <n v="28205"/>
    <x v="0"/>
    <s v="FUR-TA-10002533"/>
    <x v="0"/>
    <x v="3"/>
    <s v="BPI Conference Tables"/>
    <n v="876.30000000000007"/>
    <n v="10"/>
    <n v="0.4"/>
    <n v="-292.10000000000014"/>
    <s v="NO"/>
    <n v="3505.2000000000003"/>
    <n v="5257.7999999999993"/>
    <n v="2"/>
  </r>
  <r>
    <n v="7785"/>
    <s v="CA-2016-162236"/>
    <x v="254"/>
    <d v="2016-11-06T00:00:00"/>
    <x v="0"/>
    <x v="45"/>
    <x v="45"/>
    <x v="1"/>
    <x v="0"/>
    <x v="35"/>
    <x v="3"/>
    <n v="28205"/>
    <x v="0"/>
    <s v="OFF-SU-10003505"/>
    <x v="1"/>
    <x v="14"/>
    <s v="Premier Electric Letter Opener"/>
    <n v="185.376"/>
    <n v="2"/>
    <n v="0.2"/>
    <n v="-34.758000000000017"/>
    <s v="NO"/>
    <n v="74.150400000000005"/>
    <n v="296.60160000000002"/>
    <n v="2"/>
  </r>
  <r>
    <n v="7786"/>
    <s v="US-2014-111353"/>
    <x v="503"/>
    <d v="2014-12-06T00:00:00"/>
    <x v="1"/>
    <x v="171"/>
    <x v="171"/>
    <x v="0"/>
    <x v="0"/>
    <x v="20"/>
    <x v="15"/>
    <n v="10009"/>
    <x v="3"/>
    <s v="OFF-LA-10002762"/>
    <x v="1"/>
    <x v="2"/>
    <s v="Avery 485"/>
    <n v="25.06"/>
    <n v="2"/>
    <n v="0"/>
    <n v="11.778199999999998"/>
    <s v="NO"/>
    <n v="0"/>
    <n v="50.12"/>
    <n v="7"/>
  </r>
  <r>
    <n v="7787"/>
    <s v="US-2016-117037"/>
    <x v="624"/>
    <d v="2016-05-20T00:00:00"/>
    <x v="2"/>
    <x v="560"/>
    <x v="560"/>
    <x v="0"/>
    <x v="0"/>
    <x v="22"/>
    <x v="10"/>
    <n v="60653"/>
    <x v="2"/>
    <s v="OFF-BI-10000279"/>
    <x v="1"/>
    <x v="8"/>
    <s v="Acco Recycled 2&quot; Capacity Laser Printer Hanging Data Binders"/>
    <n v="2.8899999999999992"/>
    <n v="1"/>
    <n v="0.8"/>
    <n v="-4.7685000000000013"/>
    <s v="NO"/>
    <n v="2.3119999999999994"/>
    <n v="0.57799999999999985"/>
    <n v="3"/>
  </r>
  <r>
    <n v="7788"/>
    <s v="US-2016-117037"/>
    <x v="624"/>
    <d v="2016-05-20T00:00:00"/>
    <x v="2"/>
    <x v="560"/>
    <x v="560"/>
    <x v="0"/>
    <x v="0"/>
    <x v="22"/>
    <x v="10"/>
    <n v="60653"/>
    <x v="2"/>
    <s v="OFF-FA-10000936"/>
    <x v="1"/>
    <x v="13"/>
    <s v="Acco Hot Clips Clips to Go"/>
    <n v="7.8960000000000008"/>
    <n v="3"/>
    <n v="0.2"/>
    <n v="2.4674999999999994"/>
    <s v="NO"/>
    <n v="4.7376000000000005"/>
    <n v="18.950400000000002"/>
    <n v="3"/>
  </r>
  <r>
    <n v="7789"/>
    <s v="US-2016-117037"/>
    <x v="624"/>
    <d v="2016-05-20T00:00:00"/>
    <x v="2"/>
    <x v="560"/>
    <x v="560"/>
    <x v="0"/>
    <x v="0"/>
    <x v="22"/>
    <x v="10"/>
    <n v="60653"/>
    <x v="2"/>
    <s v="FUR-FU-10004973"/>
    <x v="0"/>
    <x v="5"/>
    <s v="Flat Face Poster Frame"/>
    <n v="22.608000000000001"/>
    <n v="3"/>
    <n v="0.6"/>
    <n v="-10.173599999999997"/>
    <s v="NO"/>
    <n v="40.694399999999995"/>
    <n v="27.129600000000003"/>
    <n v="3"/>
  </r>
  <r>
    <n v="7790"/>
    <s v="US-2016-117037"/>
    <x v="624"/>
    <d v="2016-05-20T00:00:00"/>
    <x v="2"/>
    <x v="560"/>
    <x v="560"/>
    <x v="0"/>
    <x v="0"/>
    <x v="22"/>
    <x v="10"/>
    <n v="60653"/>
    <x v="2"/>
    <s v="OFF-PA-10000791"/>
    <x v="1"/>
    <x v="10"/>
    <s v="Wirebound Message Books, Four 2 3/4 x 5 Forms per Page, 200 Sets per Book"/>
    <n v="30.527999999999999"/>
    <n v="8"/>
    <n v="0.2"/>
    <n v="9.5399999999999974"/>
    <s v="NO"/>
    <n v="48.844799999999999"/>
    <n v="195.3792"/>
    <n v="3"/>
  </r>
  <r>
    <n v="7791"/>
    <s v="CA-2017-160801"/>
    <x v="20"/>
    <d v="2017-09-19T00:00:00"/>
    <x v="3"/>
    <x v="435"/>
    <x v="435"/>
    <x v="2"/>
    <x v="0"/>
    <x v="10"/>
    <x v="9"/>
    <n v="19120"/>
    <x v="3"/>
    <s v="OFF-BI-10001132"/>
    <x v="1"/>
    <x v="8"/>
    <s v="Acco PRESSTEX Data Binder with Storage Hooks, Dark Blue, 9 1/2&quot; X 11&quot;"/>
    <n v="4.8420000000000005"/>
    <n v="3"/>
    <n v="0.7"/>
    <n v="-3.3893999999999984"/>
    <s v="NO"/>
    <n v="10.168200000000001"/>
    <n v="4.357800000000001"/>
    <n v="0"/>
  </r>
  <r>
    <n v="7792"/>
    <s v="CA-2016-108364"/>
    <x v="1054"/>
    <d v="2016-12-24T00:00:00"/>
    <x v="1"/>
    <x v="771"/>
    <x v="771"/>
    <x v="1"/>
    <x v="0"/>
    <x v="22"/>
    <x v="10"/>
    <n v="60623"/>
    <x v="2"/>
    <s v="OFF-BI-10002012"/>
    <x v="1"/>
    <x v="8"/>
    <s v="Wilson Jones Easy Flow II Sheet Lifters"/>
    <n v="1.7999999999999996"/>
    <n v="5"/>
    <n v="0.8"/>
    <n v="-2.8800000000000008"/>
    <s v="NO"/>
    <n v="7.1999999999999993"/>
    <n v="1.7999999999999989"/>
    <n v="5"/>
  </r>
  <r>
    <n v="7793"/>
    <s v="CA-2017-169362"/>
    <x v="386"/>
    <d v="2017-10-15T00:00:00"/>
    <x v="2"/>
    <x v="133"/>
    <x v="133"/>
    <x v="1"/>
    <x v="0"/>
    <x v="61"/>
    <x v="5"/>
    <n v="75217"/>
    <x v="2"/>
    <s v="TEC-AC-10001383"/>
    <x v="2"/>
    <x v="11"/>
    <s v="Logitech Wireless Touch Keyboard K400"/>
    <n v="39.984000000000002"/>
    <n v="2"/>
    <n v="0.2"/>
    <n v="-1.4994000000000067"/>
    <s v="NO"/>
    <n v="15.993600000000001"/>
    <n v="63.974400000000003"/>
    <n v="3"/>
  </r>
  <r>
    <n v="7794"/>
    <s v="CA-2015-127481"/>
    <x v="295"/>
    <d v="2015-12-15T00:00:00"/>
    <x v="0"/>
    <x v="63"/>
    <x v="63"/>
    <x v="1"/>
    <x v="0"/>
    <x v="98"/>
    <x v="33"/>
    <n v="89115"/>
    <x v="1"/>
    <s v="OFF-PA-10002036"/>
    <x v="1"/>
    <x v="10"/>
    <s v="Xerox 1930"/>
    <n v="32.400000000000006"/>
    <n v="5"/>
    <n v="0"/>
    <n v="15.876000000000001"/>
    <s v="NO"/>
    <n v="0"/>
    <n v="162.00000000000003"/>
    <n v="3"/>
  </r>
  <r>
    <n v="7795"/>
    <s v="CA-2015-127481"/>
    <x v="295"/>
    <d v="2015-12-15T00:00:00"/>
    <x v="0"/>
    <x v="63"/>
    <x v="63"/>
    <x v="1"/>
    <x v="0"/>
    <x v="98"/>
    <x v="33"/>
    <n v="89115"/>
    <x v="1"/>
    <s v="OFF-PA-10002377"/>
    <x v="1"/>
    <x v="10"/>
    <s v="Xerox 1916"/>
    <n v="97.88"/>
    <n v="2"/>
    <n v="0"/>
    <n v="48.94"/>
    <s v="NO"/>
    <n v="0"/>
    <n v="195.76"/>
    <n v="3"/>
  </r>
  <r>
    <n v="7796"/>
    <s v="CA-2015-112711"/>
    <x v="984"/>
    <d v="2015-07-18T00:00:00"/>
    <x v="1"/>
    <x v="248"/>
    <x v="248"/>
    <x v="0"/>
    <x v="0"/>
    <x v="112"/>
    <x v="5"/>
    <n v="79109"/>
    <x v="2"/>
    <s v="TEC-PH-10000526"/>
    <x v="2"/>
    <x v="7"/>
    <s v="Vtech CS6719"/>
    <n v="307.16800000000001"/>
    <n v="4"/>
    <n v="0.2"/>
    <n v="30.716800000000006"/>
    <s v="NO"/>
    <n v="245.73440000000002"/>
    <n v="982.93759999999997"/>
    <n v="6"/>
  </r>
  <r>
    <n v="7797"/>
    <s v="US-2015-145121"/>
    <x v="653"/>
    <d v="2015-10-06T00:00:00"/>
    <x v="1"/>
    <x v="172"/>
    <x v="172"/>
    <x v="1"/>
    <x v="0"/>
    <x v="209"/>
    <x v="29"/>
    <n v="6457"/>
    <x v="3"/>
    <s v="OFF-BI-10001078"/>
    <x v="1"/>
    <x v="8"/>
    <s v="Acco PRESSTEX Data Binder with Storage Hooks, Dark Blue, 14 7/8&quot; X 11&quot;"/>
    <n v="26.9"/>
    <n v="5"/>
    <n v="0"/>
    <n v="13.181000000000001"/>
    <s v="NO"/>
    <n v="0"/>
    <n v="134.5"/>
    <n v="4"/>
  </r>
  <r>
    <n v="7798"/>
    <s v="CA-2017-166184"/>
    <x v="668"/>
    <d v="2017-03-27T00:00:00"/>
    <x v="2"/>
    <x v="403"/>
    <x v="403"/>
    <x v="1"/>
    <x v="0"/>
    <x v="20"/>
    <x v="15"/>
    <n v="10035"/>
    <x v="3"/>
    <s v="OFF-EN-10004483"/>
    <x v="1"/>
    <x v="12"/>
    <s v="#10 White Business Envelopes,4 1/8 x 9 1/2"/>
    <n v="47.01"/>
    <n v="3"/>
    <n v="0"/>
    <n v="22.094699999999996"/>
    <s v="NO"/>
    <n v="0"/>
    <n v="141.03"/>
    <n v="3"/>
  </r>
  <r>
    <n v="7799"/>
    <s v="CA-2017-166184"/>
    <x v="668"/>
    <d v="2017-03-27T00:00:00"/>
    <x v="2"/>
    <x v="403"/>
    <x v="403"/>
    <x v="1"/>
    <x v="0"/>
    <x v="20"/>
    <x v="15"/>
    <n v="10035"/>
    <x v="3"/>
    <s v="TEC-PH-10002624"/>
    <x v="2"/>
    <x v="7"/>
    <s v="Samsung Galaxy S4 Mini"/>
    <n v="469.99"/>
    <n v="1"/>
    <n v="0"/>
    <n v="136.29709999999994"/>
    <s v="NO"/>
    <n v="0"/>
    <n v="469.99"/>
    <n v="3"/>
  </r>
  <r>
    <n v="7800"/>
    <s v="CA-2017-166184"/>
    <x v="668"/>
    <d v="2017-03-27T00:00:00"/>
    <x v="2"/>
    <x v="403"/>
    <x v="403"/>
    <x v="1"/>
    <x v="0"/>
    <x v="20"/>
    <x v="15"/>
    <n v="10035"/>
    <x v="3"/>
    <s v="FUR-CH-10003396"/>
    <x v="0"/>
    <x v="1"/>
    <s v="Global Deluxe Steno Chair"/>
    <n v="207.84600000000003"/>
    <n v="3"/>
    <n v="0.1"/>
    <n v="2.3093999999999895"/>
    <s v="NO"/>
    <n v="62.353800000000014"/>
    <n v="561.18420000000015"/>
    <n v="3"/>
  </r>
  <r>
    <n v="7801"/>
    <s v="CA-2017-157413"/>
    <x v="702"/>
    <d v="2017-06-06T00:00:00"/>
    <x v="1"/>
    <x v="768"/>
    <x v="768"/>
    <x v="0"/>
    <x v="0"/>
    <x v="10"/>
    <x v="9"/>
    <n v="19120"/>
    <x v="3"/>
    <s v="OFF-ST-10002756"/>
    <x v="1"/>
    <x v="4"/>
    <s v="Tennsco Stur-D-Stor Boltless Shelving, 5 Shelves, 24&quot; Deep, Sand"/>
    <n v="324.74400000000003"/>
    <n v="3"/>
    <n v="0.2"/>
    <n v="-77.126699999999971"/>
    <s v="NO"/>
    <n v="194.84640000000002"/>
    <n v="779.38560000000007"/>
    <n v="5"/>
  </r>
  <r>
    <n v="7802"/>
    <s v="CA-2014-143637"/>
    <x v="977"/>
    <d v="2014-03-29T00:00:00"/>
    <x v="0"/>
    <x v="384"/>
    <x v="384"/>
    <x v="0"/>
    <x v="0"/>
    <x v="201"/>
    <x v="1"/>
    <n v="93727"/>
    <x v="1"/>
    <s v="FUR-FU-10002813"/>
    <x v="0"/>
    <x v="5"/>
    <s v="DAX Contemporary Wood Frame with Silver Metal Mat, Desktop, 11 x 14 Size"/>
    <n v="40.479999999999997"/>
    <n v="2"/>
    <n v="0"/>
    <n v="14.572799999999997"/>
    <s v="NO"/>
    <n v="0"/>
    <n v="80.959999999999994"/>
    <n v="5"/>
  </r>
  <r>
    <n v="7803"/>
    <s v="CA-2015-102260"/>
    <x v="357"/>
    <d v="2015-09-26T00:00:00"/>
    <x v="1"/>
    <x v="319"/>
    <x v="319"/>
    <x v="2"/>
    <x v="0"/>
    <x v="47"/>
    <x v="18"/>
    <n v="37064"/>
    <x v="0"/>
    <s v="OFF-LA-10003714"/>
    <x v="1"/>
    <x v="2"/>
    <s v="Avery 510"/>
    <n v="12"/>
    <n v="4"/>
    <n v="0.2"/>
    <n v="4.1999999999999993"/>
    <s v="NO"/>
    <n v="9.6000000000000014"/>
    <n v="38.4"/>
    <n v="4"/>
  </r>
  <r>
    <n v="7804"/>
    <s v="CA-2015-102260"/>
    <x v="357"/>
    <d v="2015-09-26T00:00:00"/>
    <x v="1"/>
    <x v="319"/>
    <x v="319"/>
    <x v="2"/>
    <x v="0"/>
    <x v="47"/>
    <x v="18"/>
    <n v="37064"/>
    <x v="0"/>
    <s v="OFF-ST-10003716"/>
    <x v="1"/>
    <x v="4"/>
    <s v="Tennsco Double-Tier Lockers"/>
    <n v="720.06400000000008"/>
    <n v="4"/>
    <n v="0.2"/>
    <n v="-63.005600000000015"/>
    <s v="NO"/>
    <n v="576.05120000000011"/>
    <n v="2304.2048000000004"/>
    <n v="4"/>
  </r>
  <r>
    <n v="7805"/>
    <s v="CA-2015-102260"/>
    <x v="357"/>
    <d v="2015-09-26T00:00:00"/>
    <x v="1"/>
    <x v="319"/>
    <x v="319"/>
    <x v="2"/>
    <x v="0"/>
    <x v="47"/>
    <x v="18"/>
    <n v="37064"/>
    <x v="0"/>
    <s v="OFF-ST-10002289"/>
    <x v="1"/>
    <x v="4"/>
    <s v="Safco Wire Cube Shelving System, For Use as 4 or 5 14&quot; Cubes, Black"/>
    <n v="25.424000000000003"/>
    <n v="1"/>
    <n v="0.2"/>
    <n v="-4.7670000000000021"/>
    <s v="NO"/>
    <n v="5.0848000000000013"/>
    <n v="20.339200000000002"/>
    <n v="4"/>
  </r>
  <r>
    <n v="7806"/>
    <s v="CA-2015-102260"/>
    <x v="357"/>
    <d v="2015-09-26T00:00:00"/>
    <x v="1"/>
    <x v="319"/>
    <x v="319"/>
    <x v="2"/>
    <x v="0"/>
    <x v="47"/>
    <x v="18"/>
    <n v="37064"/>
    <x v="0"/>
    <s v="OFF-AR-10001315"/>
    <x v="1"/>
    <x v="6"/>
    <s v="Newell 310"/>
    <n v="2.8160000000000003"/>
    <n v="2"/>
    <n v="0.2"/>
    <n v="0.31679999999999986"/>
    <s v="NO"/>
    <n v="1.1264000000000001"/>
    <n v="4.5056000000000003"/>
    <n v="4"/>
  </r>
  <r>
    <n v="7807"/>
    <s v="CA-2015-102260"/>
    <x v="357"/>
    <d v="2015-09-26T00:00:00"/>
    <x v="1"/>
    <x v="319"/>
    <x v="319"/>
    <x v="2"/>
    <x v="0"/>
    <x v="47"/>
    <x v="18"/>
    <n v="37064"/>
    <x v="0"/>
    <s v="OFF-BI-10000042"/>
    <x v="1"/>
    <x v="8"/>
    <s v="Pressboard Data Binder, Crimson, 12&quot; X 8 1/2&quot;"/>
    <n v="3.2040000000000002"/>
    <n v="2"/>
    <n v="0.7"/>
    <n v="-2.5631999999999993"/>
    <s v="NO"/>
    <n v="4.4855999999999998"/>
    <n v="1.9224000000000006"/>
    <n v="4"/>
  </r>
  <r>
    <n v="7808"/>
    <s v="US-2016-137295"/>
    <x v="1134"/>
    <d v="2016-01-13T00:00:00"/>
    <x v="1"/>
    <x v="745"/>
    <x v="745"/>
    <x v="0"/>
    <x v="0"/>
    <x v="253"/>
    <x v="3"/>
    <n v="27604"/>
    <x v="0"/>
    <s v="OFF-BI-10004236"/>
    <x v="1"/>
    <x v="8"/>
    <s v="XtraLife ClearVue Slant-D Ring Binder, White, 3&quot;"/>
    <n v="30.828000000000007"/>
    <n v="7"/>
    <n v="0.7"/>
    <n v="-24.662400000000005"/>
    <s v="NO"/>
    <n v="151.05720000000002"/>
    <n v="64.738800000000026"/>
    <n v="5"/>
  </r>
  <r>
    <n v="7809"/>
    <s v="US-2016-137295"/>
    <x v="1134"/>
    <d v="2016-01-13T00:00:00"/>
    <x v="1"/>
    <x v="745"/>
    <x v="745"/>
    <x v="0"/>
    <x v="0"/>
    <x v="253"/>
    <x v="3"/>
    <n v="27604"/>
    <x v="0"/>
    <s v="OFF-AR-10001955"/>
    <x v="1"/>
    <x v="6"/>
    <s v="Newell 319"/>
    <n v="47.616"/>
    <n v="3"/>
    <n v="0.2"/>
    <n v="5.9519999999999946"/>
    <s v="NO"/>
    <n v="28.569600000000005"/>
    <n v="114.2784"/>
    <n v="5"/>
  </r>
  <r>
    <n v="7810"/>
    <s v="US-2016-137295"/>
    <x v="1134"/>
    <d v="2016-01-13T00:00:00"/>
    <x v="1"/>
    <x v="745"/>
    <x v="745"/>
    <x v="0"/>
    <x v="0"/>
    <x v="253"/>
    <x v="3"/>
    <n v="27604"/>
    <x v="0"/>
    <s v="TEC-PH-10004080"/>
    <x v="2"/>
    <x v="7"/>
    <s v="Avaya 5410 Digital phone"/>
    <n v="108.78399999999999"/>
    <n v="2"/>
    <n v="0.2"/>
    <n v="10.878399999999999"/>
    <s v="NO"/>
    <n v="43.513599999999997"/>
    <n v="174.05439999999999"/>
    <n v="5"/>
  </r>
  <r>
    <n v="7811"/>
    <s v="CA-2016-134334"/>
    <x v="1173"/>
    <d v="2016-02-15T00:00:00"/>
    <x v="2"/>
    <x v="54"/>
    <x v="54"/>
    <x v="0"/>
    <x v="0"/>
    <x v="183"/>
    <x v="39"/>
    <n v="20735"/>
    <x v="3"/>
    <s v="OFF-PA-10000791"/>
    <x v="1"/>
    <x v="10"/>
    <s v="Wirebound Message Books, Four 2 3/4 x 5 Forms per Page, 200 Sets per Book"/>
    <n v="4.7699999999999996"/>
    <n v="1"/>
    <n v="0"/>
    <n v="2.1464999999999996"/>
    <s v="NO"/>
    <n v="0"/>
    <n v="4.7699999999999996"/>
    <n v="1"/>
  </r>
  <r>
    <n v="7812"/>
    <s v="CA-2016-134334"/>
    <x v="1173"/>
    <d v="2016-02-15T00:00:00"/>
    <x v="2"/>
    <x v="54"/>
    <x v="54"/>
    <x v="0"/>
    <x v="0"/>
    <x v="183"/>
    <x v="39"/>
    <n v="20735"/>
    <x v="3"/>
    <s v="OFF-AR-10001770"/>
    <x v="1"/>
    <x v="6"/>
    <s v="Economy #2 Pencils"/>
    <n v="7.98"/>
    <n v="3"/>
    <n v="0"/>
    <n v="2.0747999999999998"/>
    <s v="NO"/>
    <n v="0"/>
    <n v="23.94"/>
    <n v="1"/>
  </r>
  <r>
    <n v="7813"/>
    <s v="CA-2016-134334"/>
    <x v="1173"/>
    <d v="2016-02-15T00:00:00"/>
    <x v="2"/>
    <x v="54"/>
    <x v="54"/>
    <x v="0"/>
    <x v="0"/>
    <x v="183"/>
    <x v="39"/>
    <n v="20735"/>
    <x v="3"/>
    <s v="FUR-TA-10002356"/>
    <x v="0"/>
    <x v="3"/>
    <s v="Bevis Boat-Shaped Conference Table"/>
    <n v="550.43100000000004"/>
    <n v="3"/>
    <n v="0.3"/>
    <n v="-47.179800000000029"/>
    <s v="NO"/>
    <n v="495.3879"/>
    <n v="1155.9051000000002"/>
    <n v="1"/>
  </r>
  <r>
    <n v="7814"/>
    <s v="CA-2016-134334"/>
    <x v="1173"/>
    <d v="2016-02-15T00:00:00"/>
    <x v="2"/>
    <x v="54"/>
    <x v="54"/>
    <x v="0"/>
    <x v="0"/>
    <x v="183"/>
    <x v="39"/>
    <n v="20735"/>
    <x v="3"/>
    <s v="FUR-FU-10003274"/>
    <x v="0"/>
    <x v="5"/>
    <s v="Regeneration Desk Collection"/>
    <n v="10.56"/>
    <n v="6"/>
    <n v="0"/>
    <n v="4.6464000000000008"/>
    <s v="NO"/>
    <n v="0"/>
    <n v="63.36"/>
    <n v="1"/>
  </r>
  <r>
    <n v="7815"/>
    <s v="US-2017-109316"/>
    <x v="110"/>
    <d v="2017-06-10T00:00:00"/>
    <x v="2"/>
    <x v="67"/>
    <x v="67"/>
    <x v="2"/>
    <x v="0"/>
    <x v="1"/>
    <x v="1"/>
    <n v="90049"/>
    <x v="1"/>
    <s v="FUR-BO-10004834"/>
    <x v="0"/>
    <x v="0"/>
    <s v="Riverside Palais Royal Lawyers Bookcase, Royale Cherry Finish"/>
    <n v="1497.6659999999999"/>
    <n v="2"/>
    <n v="0.15"/>
    <n v="140.95680000000004"/>
    <s v="NO"/>
    <n v="449.29979999999995"/>
    <n v="2546.0322000000001"/>
    <n v="2"/>
  </r>
  <r>
    <n v="7816"/>
    <s v="US-2017-109316"/>
    <x v="110"/>
    <d v="2017-06-10T00:00:00"/>
    <x v="2"/>
    <x v="67"/>
    <x v="67"/>
    <x v="2"/>
    <x v="0"/>
    <x v="1"/>
    <x v="1"/>
    <n v="90049"/>
    <x v="1"/>
    <s v="TEC-PH-10000307"/>
    <x v="2"/>
    <x v="7"/>
    <s v="Shocksock Galaxy S4 Armband"/>
    <n v="17.52"/>
    <n v="2"/>
    <n v="0.2"/>
    <n v="-3.5040000000000022"/>
    <s v="NO"/>
    <n v="7.008"/>
    <n v="28.032"/>
    <n v="2"/>
  </r>
  <r>
    <n v="7817"/>
    <s v="CA-2016-138478"/>
    <x v="147"/>
    <d v="2016-10-26T00:00:00"/>
    <x v="0"/>
    <x v="503"/>
    <x v="503"/>
    <x v="2"/>
    <x v="0"/>
    <x v="226"/>
    <x v="33"/>
    <n v="89031"/>
    <x v="1"/>
    <s v="OFF-AR-10002240"/>
    <x v="1"/>
    <x v="6"/>
    <s v="Panasonic KP-150 Electric Pencil Sharpener"/>
    <n v="113.22"/>
    <n v="3"/>
    <n v="0"/>
    <n v="29.437200000000001"/>
    <s v="NO"/>
    <n v="0"/>
    <n v="339.65999999999997"/>
    <n v="5"/>
  </r>
  <r>
    <n v="7818"/>
    <s v="CA-2016-138478"/>
    <x v="147"/>
    <d v="2016-10-26T00:00:00"/>
    <x v="0"/>
    <x v="503"/>
    <x v="503"/>
    <x v="2"/>
    <x v="0"/>
    <x v="226"/>
    <x v="33"/>
    <n v="89031"/>
    <x v="1"/>
    <s v="OFF-PA-10001801"/>
    <x v="1"/>
    <x v="10"/>
    <s v="Xerox 193"/>
    <n v="35.880000000000003"/>
    <n v="6"/>
    <n v="0"/>
    <n v="17.581200000000003"/>
    <s v="NO"/>
    <n v="0"/>
    <n v="215.28000000000003"/>
    <n v="5"/>
  </r>
  <r>
    <n v="7819"/>
    <s v="CA-2016-138478"/>
    <x v="147"/>
    <d v="2016-10-26T00:00:00"/>
    <x v="0"/>
    <x v="503"/>
    <x v="503"/>
    <x v="2"/>
    <x v="0"/>
    <x v="226"/>
    <x v="33"/>
    <n v="89031"/>
    <x v="1"/>
    <s v="OFF-BI-10001120"/>
    <x v="1"/>
    <x v="8"/>
    <s v="Ibico EPK-21 Electric Binding System"/>
    <n v="4535.9760000000006"/>
    <n v="3"/>
    <n v="0.2"/>
    <n v="1644.2912999999999"/>
    <s v="NO"/>
    <n v="2721.5856000000003"/>
    <n v="10886.342400000001"/>
    <n v="5"/>
  </r>
  <r>
    <n v="7820"/>
    <s v="CA-2017-150469"/>
    <x v="795"/>
    <d v="2017-01-30T00:00:00"/>
    <x v="1"/>
    <x v="170"/>
    <x v="170"/>
    <x v="0"/>
    <x v="0"/>
    <x v="8"/>
    <x v="1"/>
    <n v="94109"/>
    <x v="1"/>
    <s v="OFF-FA-10000611"/>
    <x v="1"/>
    <x v="13"/>
    <s v="Binder Clips by OIC"/>
    <n v="11.84"/>
    <n v="8"/>
    <n v="0"/>
    <n v="5.6831999999999994"/>
    <s v="NO"/>
    <n v="0"/>
    <n v="94.72"/>
    <n v="4"/>
  </r>
  <r>
    <n v="7821"/>
    <s v="CA-2017-152436"/>
    <x v="166"/>
    <d v="2017-12-10T00:00:00"/>
    <x v="0"/>
    <x v="194"/>
    <x v="194"/>
    <x v="2"/>
    <x v="0"/>
    <x v="395"/>
    <x v="34"/>
    <n v="2920"/>
    <x v="3"/>
    <s v="OFF-ST-10000036"/>
    <x v="1"/>
    <x v="4"/>
    <s v="Recycled Data-Pak for Archival Bound Computer Printouts, 12-1/2 x 12-1/2 x 16"/>
    <n v="592.74"/>
    <n v="6"/>
    <n v="0"/>
    <n v="160.03979999999999"/>
    <s v="NO"/>
    <n v="0"/>
    <n v="3556.44"/>
    <n v="2"/>
  </r>
  <r>
    <n v="7822"/>
    <s v="CA-2016-169334"/>
    <x v="147"/>
    <d v="2016-10-24T00:00:00"/>
    <x v="0"/>
    <x v="543"/>
    <x v="543"/>
    <x v="0"/>
    <x v="0"/>
    <x v="25"/>
    <x v="18"/>
    <n v="38301"/>
    <x v="0"/>
    <s v="OFF-ST-10004950"/>
    <x v="1"/>
    <x v="4"/>
    <s v="Tenex Personal Filing Tote With Secure Closure Lid, Black/Frost"/>
    <n v="111.67200000000001"/>
    <n v="9"/>
    <n v="0.2"/>
    <n v="6.9794999999999909"/>
    <s v="NO"/>
    <n v="201.00960000000003"/>
    <n v="804.03840000000014"/>
    <n v="3"/>
  </r>
  <r>
    <n v="7823"/>
    <s v="US-2014-115413"/>
    <x v="86"/>
    <d v="2014-09-01T00:00:00"/>
    <x v="1"/>
    <x v="452"/>
    <x v="452"/>
    <x v="2"/>
    <x v="0"/>
    <x v="46"/>
    <x v="13"/>
    <n v="19711"/>
    <x v="3"/>
    <s v="OFF-AR-10003770"/>
    <x v="1"/>
    <x v="6"/>
    <s v="Newell 340"/>
    <n v="8.64"/>
    <n v="3"/>
    <n v="0"/>
    <n v="2.5055999999999998"/>
    <s v="NO"/>
    <n v="0"/>
    <n v="25.92"/>
    <n v="6"/>
  </r>
  <r>
    <n v="7824"/>
    <s v="US-2014-115413"/>
    <x v="86"/>
    <d v="2014-09-01T00:00:00"/>
    <x v="1"/>
    <x v="452"/>
    <x v="452"/>
    <x v="2"/>
    <x v="0"/>
    <x v="46"/>
    <x v="13"/>
    <n v="19711"/>
    <x v="3"/>
    <s v="TEC-AC-10002800"/>
    <x v="2"/>
    <x v="11"/>
    <s v="Plantronics Audio 478 Stereo USB Headset"/>
    <n v="149.97"/>
    <n v="3"/>
    <n v="0"/>
    <n v="52.489499999999992"/>
    <s v="NO"/>
    <n v="0"/>
    <n v="449.90999999999997"/>
    <n v="6"/>
  </r>
  <r>
    <n v="7825"/>
    <s v="CA-2014-125150"/>
    <x v="1174"/>
    <d v="2014-05-23T00:00:00"/>
    <x v="1"/>
    <x v="463"/>
    <x v="463"/>
    <x v="1"/>
    <x v="0"/>
    <x v="1"/>
    <x v="1"/>
    <n v="90036"/>
    <x v="1"/>
    <s v="FUR-CH-10002439"/>
    <x v="0"/>
    <x v="1"/>
    <s v="Iceberg Nesting Folding Chair, 19w x 6d x 43h"/>
    <n v="232.88"/>
    <n v="5"/>
    <n v="0.2"/>
    <n v="17.466000000000008"/>
    <s v="NO"/>
    <n v="232.88000000000002"/>
    <n v="931.5200000000001"/>
    <n v="7"/>
  </r>
  <r>
    <n v="7826"/>
    <s v="CA-2015-127327"/>
    <x v="302"/>
    <d v="2015-02-07T00:00:00"/>
    <x v="1"/>
    <x v="463"/>
    <x v="463"/>
    <x v="1"/>
    <x v="0"/>
    <x v="410"/>
    <x v="15"/>
    <n v="13440"/>
    <x v="3"/>
    <s v="FUR-CH-10004218"/>
    <x v="0"/>
    <x v="1"/>
    <s v="Global Fabric Manager's Chair, Dark Gray"/>
    <n v="90.882000000000005"/>
    <n v="1"/>
    <n v="0.1"/>
    <n v="15.147000000000004"/>
    <s v="NO"/>
    <n v="9.0882000000000005"/>
    <n v="81.793800000000005"/>
    <n v="4"/>
  </r>
  <r>
    <n v="7827"/>
    <s v="CA-2017-117114"/>
    <x v="1108"/>
    <d v="2017-11-05T00:00:00"/>
    <x v="1"/>
    <x v="388"/>
    <x v="388"/>
    <x v="1"/>
    <x v="0"/>
    <x v="22"/>
    <x v="10"/>
    <n v="60610"/>
    <x v="2"/>
    <s v="TEC-PH-10004042"/>
    <x v="2"/>
    <x v="7"/>
    <s v="ClearOne Communications CHAT 70 OC Speaker Phone"/>
    <n v="508.76800000000003"/>
    <n v="4"/>
    <n v="0.2"/>
    <n v="38.157600000000002"/>
    <s v="NO"/>
    <n v="407.01440000000002"/>
    <n v="1628.0576000000001"/>
    <n v="5"/>
  </r>
  <r>
    <n v="7828"/>
    <s v="CA-2017-117114"/>
    <x v="1108"/>
    <d v="2017-11-05T00:00:00"/>
    <x v="1"/>
    <x v="388"/>
    <x v="388"/>
    <x v="1"/>
    <x v="0"/>
    <x v="22"/>
    <x v="10"/>
    <n v="60610"/>
    <x v="2"/>
    <s v="OFF-EN-10001137"/>
    <x v="1"/>
    <x v="12"/>
    <s v="#10 Gummed Flap White Envelopes, 100/Box"/>
    <n v="9.9120000000000008"/>
    <n v="3"/>
    <n v="0.2"/>
    <n v="3.2213999999999996"/>
    <s v="NO"/>
    <n v="5.9472000000000014"/>
    <n v="23.788800000000002"/>
    <n v="5"/>
  </r>
  <r>
    <n v="7829"/>
    <s v="CA-2015-137302"/>
    <x v="33"/>
    <d v="2015-05-01T00:00:00"/>
    <x v="1"/>
    <x v="308"/>
    <x v="308"/>
    <x v="1"/>
    <x v="0"/>
    <x v="70"/>
    <x v="1"/>
    <n v="92105"/>
    <x v="1"/>
    <s v="FUR-CH-10002017"/>
    <x v="0"/>
    <x v="1"/>
    <s v="SAFCO Optional Arm Kit for Workspace Cribbage Stacking Chair"/>
    <n v="63.936000000000007"/>
    <n v="3"/>
    <n v="0.2"/>
    <n v="6.3935999999999957"/>
    <s v="NO"/>
    <n v="38.361600000000003"/>
    <n v="153.44640000000001"/>
    <n v="5"/>
  </r>
  <r>
    <n v="7830"/>
    <s v="CA-2015-137302"/>
    <x v="33"/>
    <d v="2015-05-01T00:00:00"/>
    <x v="1"/>
    <x v="308"/>
    <x v="308"/>
    <x v="1"/>
    <x v="0"/>
    <x v="70"/>
    <x v="1"/>
    <n v="92105"/>
    <x v="1"/>
    <s v="OFF-AR-10000588"/>
    <x v="1"/>
    <x v="6"/>
    <s v="Newell 345"/>
    <n v="59.519999999999996"/>
    <n v="3"/>
    <n v="0"/>
    <n v="15.475200000000001"/>
    <s v="NO"/>
    <n v="0"/>
    <n v="178.56"/>
    <n v="5"/>
  </r>
  <r>
    <n v="7831"/>
    <s v="CA-2015-137302"/>
    <x v="33"/>
    <d v="2015-05-01T00:00:00"/>
    <x v="1"/>
    <x v="308"/>
    <x v="308"/>
    <x v="1"/>
    <x v="0"/>
    <x v="70"/>
    <x v="1"/>
    <n v="92105"/>
    <x v="1"/>
    <s v="TEC-PH-10003174"/>
    <x v="2"/>
    <x v="7"/>
    <s v="RCA ViSYS 25825 Wireless digital phone"/>
    <n v="311.97600000000006"/>
    <n v="3"/>
    <n v="0.2"/>
    <n v="38.996999999999986"/>
    <s v="NO"/>
    <n v="187.18560000000002"/>
    <n v="748.74240000000009"/>
    <n v="5"/>
  </r>
  <r>
    <n v="7832"/>
    <s v="CA-2015-137302"/>
    <x v="33"/>
    <d v="2015-05-01T00:00:00"/>
    <x v="1"/>
    <x v="308"/>
    <x v="308"/>
    <x v="1"/>
    <x v="0"/>
    <x v="70"/>
    <x v="1"/>
    <n v="92105"/>
    <x v="1"/>
    <s v="OFF-BI-10001524"/>
    <x v="1"/>
    <x v="8"/>
    <s v="GBC Premium Transparent Covers with Diagonal Lined Pattern"/>
    <n v="50.352000000000004"/>
    <n v="3"/>
    <n v="0.2"/>
    <n v="17.623199999999997"/>
    <s v="NO"/>
    <n v="30.211200000000005"/>
    <n v="120.84480000000001"/>
    <n v="5"/>
  </r>
  <r>
    <n v="7833"/>
    <s v="CA-2016-112382"/>
    <x v="195"/>
    <d v="2016-05-13T00:00:00"/>
    <x v="1"/>
    <x v="469"/>
    <x v="469"/>
    <x v="0"/>
    <x v="0"/>
    <x v="12"/>
    <x v="5"/>
    <n v="77036"/>
    <x v="2"/>
    <s v="TEC-PH-10001552"/>
    <x v="2"/>
    <x v="7"/>
    <s v="I Need's 3d Hello Kitty Hybrid Silicone Case Cover for HTC One X 4g with 3d Hello Kitty Stylus Pen Green/pink"/>
    <n v="19.136000000000003"/>
    <n v="2"/>
    <n v="0.2"/>
    <n v="1.9136000000000006"/>
    <s v="NO"/>
    <n v="7.6544000000000016"/>
    <n v="30.617600000000003"/>
    <n v="4"/>
  </r>
  <r>
    <n v="7834"/>
    <s v="CA-2015-128958"/>
    <x v="1175"/>
    <d v="2015-01-28T00:00:00"/>
    <x v="1"/>
    <x v="736"/>
    <x v="736"/>
    <x v="2"/>
    <x v="0"/>
    <x v="487"/>
    <x v="2"/>
    <n v="33407"/>
    <x v="0"/>
    <s v="OFF-AR-10004757"/>
    <x v="1"/>
    <x v="6"/>
    <s v="Crayola Colored Pencils"/>
    <n v="13.120000000000001"/>
    <n v="5"/>
    <n v="0.2"/>
    <n v="2.1319999999999988"/>
    <s v="NO"/>
    <n v="13.120000000000003"/>
    <n v="52.480000000000004"/>
    <n v="4"/>
  </r>
  <r>
    <n v="7835"/>
    <s v="CA-2015-106257"/>
    <x v="657"/>
    <d v="2015-04-17T00:00:00"/>
    <x v="0"/>
    <x v="686"/>
    <x v="686"/>
    <x v="0"/>
    <x v="0"/>
    <x v="1"/>
    <x v="1"/>
    <n v="90045"/>
    <x v="1"/>
    <s v="FUR-TA-10002530"/>
    <x v="0"/>
    <x v="3"/>
    <s v="Iceberg OfficeWorks 42&quot; Round Tables"/>
    <n v="241.56799999999998"/>
    <n v="2"/>
    <n v="0.2"/>
    <n v="-15.098000000000013"/>
    <s v="NO"/>
    <n v="96.627200000000002"/>
    <n v="386.50879999999995"/>
    <n v="4"/>
  </r>
  <r>
    <n v="7836"/>
    <s v="CA-2015-106257"/>
    <x v="657"/>
    <d v="2015-04-17T00:00:00"/>
    <x v="0"/>
    <x v="686"/>
    <x v="686"/>
    <x v="0"/>
    <x v="0"/>
    <x v="1"/>
    <x v="1"/>
    <n v="90045"/>
    <x v="1"/>
    <s v="TEC-PH-10001494"/>
    <x v="2"/>
    <x v="7"/>
    <s v="Polycom CX600 IP Phone VoIP phone"/>
    <n v="479.92"/>
    <n v="2"/>
    <n v="0.2"/>
    <n v="41.993000000000009"/>
    <s v="NO"/>
    <n v="191.96800000000002"/>
    <n v="767.87200000000007"/>
    <n v="4"/>
  </r>
  <r>
    <n v="7837"/>
    <s v="CA-2015-149083"/>
    <x v="12"/>
    <d v="2015-09-30T00:00:00"/>
    <x v="1"/>
    <x v="64"/>
    <x v="64"/>
    <x v="1"/>
    <x v="0"/>
    <x v="4"/>
    <x v="4"/>
    <n v="98103"/>
    <x v="1"/>
    <s v="FUR-CH-10004289"/>
    <x v="0"/>
    <x v="1"/>
    <s v="Global Super Steno Chair"/>
    <n v="307.13600000000002"/>
    <n v="4"/>
    <n v="0.2"/>
    <n v="-11.51760000000003"/>
    <s v="NO"/>
    <n v="245.70880000000002"/>
    <n v="982.8352000000001"/>
    <n v="5"/>
  </r>
  <r>
    <n v="7838"/>
    <s v="CA-2015-149083"/>
    <x v="12"/>
    <d v="2015-09-30T00:00:00"/>
    <x v="1"/>
    <x v="64"/>
    <x v="64"/>
    <x v="1"/>
    <x v="0"/>
    <x v="4"/>
    <x v="4"/>
    <n v="98103"/>
    <x v="1"/>
    <s v="OFF-LA-10002945"/>
    <x v="1"/>
    <x v="2"/>
    <s v="Permanent Self-Adhesive File Folder Labels for Typewriters, 1 1/8 x 3 1/2, White"/>
    <n v="12.6"/>
    <n v="2"/>
    <n v="0"/>
    <n v="5.7959999999999994"/>
    <s v="NO"/>
    <n v="0"/>
    <n v="25.2"/>
    <n v="5"/>
  </r>
  <r>
    <n v="7839"/>
    <s v="CA-2015-149083"/>
    <x v="12"/>
    <d v="2015-09-30T00:00:00"/>
    <x v="1"/>
    <x v="64"/>
    <x v="64"/>
    <x v="1"/>
    <x v="0"/>
    <x v="4"/>
    <x v="4"/>
    <n v="98103"/>
    <x v="1"/>
    <s v="TEC-AC-10002567"/>
    <x v="2"/>
    <x v="11"/>
    <s v="Logitech G602 Wireless Gaming Mouse"/>
    <n v="159.97999999999999"/>
    <n v="2"/>
    <n v="0"/>
    <n v="57.592799999999997"/>
    <s v="NO"/>
    <n v="0"/>
    <n v="319.95999999999998"/>
    <n v="5"/>
  </r>
  <r>
    <n v="7840"/>
    <s v="US-2014-137869"/>
    <x v="1176"/>
    <d v="2014-04-02T00:00:00"/>
    <x v="1"/>
    <x v="610"/>
    <x v="610"/>
    <x v="0"/>
    <x v="0"/>
    <x v="96"/>
    <x v="23"/>
    <n v="50315"/>
    <x v="2"/>
    <s v="OFF-EN-10001509"/>
    <x v="1"/>
    <x v="12"/>
    <s v="Poly String Tie Envelopes"/>
    <n v="6.12"/>
    <n v="3"/>
    <n v="0"/>
    <n v="2.8763999999999994"/>
    <s v="NO"/>
    <n v="0"/>
    <n v="18.36"/>
    <n v="5"/>
  </r>
  <r>
    <n v="7841"/>
    <s v="US-2014-137869"/>
    <x v="1176"/>
    <d v="2014-04-02T00:00:00"/>
    <x v="1"/>
    <x v="610"/>
    <x v="610"/>
    <x v="0"/>
    <x v="0"/>
    <x v="96"/>
    <x v="23"/>
    <n v="50315"/>
    <x v="2"/>
    <s v="FUR-TA-10003954"/>
    <x v="0"/>
    <x v="3"/>
    <s v="Hon 94000 Series Round Tables"/>
    <n v="1184.72"/>
    <n v="4"/>
    <n v="0"/>
    <n v="106.62480000000005"/>
    <s v="NO"/>
    <n v="0"/>
    <n v="4738.88"/>
    <n v="5"/>
  </r>
  <r>
    <n v="7842"/>
    <s v="CA-2016-116603"/>
    <x v="19"/>
    <d v="2016-07-22T00:00:00"/>
    <x v="1"/>
    <x v="247"/>
    <x v="247"/>
    <x v="0"/>
    <x v="0"/>
    <x v="20"/>
    <x v="15"/>
    <n v="10024"/>
    <x v="3"/>
    <s v="OFF-AP-10002892"/>
    <x v="1"/>
    <x v="9"/>
    <s v="Belkin F5C206VTEL 6 Outlet Surge"/>
    <n v="45.96"/>
    <n v="2"/>
    <n v="0"/>
    <n v="13.787999999999997"/>
    <s v="NO"/>
    <n v="0"/>
    <n v="91.92"/>
    <n v="5"/>
  </r>
  <r>
    <n v="7843"/>
    <s v="CA-2014-158470"/>
    <x v="987"/>
    <d v="2014-04-23T00:00:00"/>
    <x v="0"/>
    <x v="369"/>
    <x v="369"/>
    <x v="0"/>
    <x v="0"/>
    <x v="81"/>
    <x v="17"/>
    <n v="22204"/>
    <x v="0"/>
    <s v="OFF-BI-10003638"/>
    <x v="1"/>
    <x v="8"/>
    <s v="GBC Durable Plastic Covers"/>
    <n v="58.050000000000004"/>
    <n v="3"/>
    <n v="0"/>
    <n v="26.702999999999999"/>
    <s v="NO"/>
    <n v="0"/>
    <n v="174.15"/>
    <n v="4"/>
  </r>
  <r>
    <n v="7844"/>
    <s v="CA-2014-158470"/>
    <x v="987"/>
    <d v="2014-04-23T00:00:00"/>
    <x v="0"/>
    <x v="369"/>
    <x v="369"/>
    <x v="0"/>
    <x v="0"/>
    <x v="81"/>
    <x v="17"/>
    <n v="22204"/>
    <x v="0"/>
    <s v="OFF-PA-10001569"/>
    <x v="1"/>
    <x v="10"/>
    <s v="Xerox 232"/>
    <n v="71.28"/>
    <n v="11"/>
    <n v="0"/>
    <n v="34.214400000000005"/>
    <s v="NO"/>
    <n v="0"/>
    <n v="784.08"/>
    <n v="4"/>
  </r>
  <r>
    <n v="7845"/>
    <s v="US-2017-123834"/>
    <x v="246"/>
    <d v="2017-07-25T00:00:00"/>
    <x v="1"/>
    <x v="421"/>
    <x v="421"/>
    <x v="0"/>
    <x v="0"/>
    <x v="343"/>
    <x v="5"/>
    <n v="78577"/>
    <x v="2"/>
    <s v="FUR-TA-10001676"/>
    <x v="0"/>
    <x v="3"/>
    <s v="Hon 61000 Series Interactive Training Tables"/>
    <n v="124.404"/>
    <n v="4"/>
    <n v="0.3"/>
    <n v="-21.3264"/>
    <s v="Yes"/>
    <n v="149.28479999999999"/>
    <n v="348.33119999999997"/>
    <n v="4"/>
  </r>
  <r>
    <n v="7846"/>
    <s v="CA-2015-125976"/>
    <x v="874"/>
    <d v="2015-10-02T00:00:00"/>
    <x v="1"/>
    <x v="523"/>
    <x v="523"/>
    <x v="0"/>
    <x v="0"/>
    <x v="81"/>
    <x v="17"/>
    <n v="22204"/>
    <x v="0"/>
    <s v="OFF-PA-10001125"/>
    <x v="1"/>
    <x v="10"/>
    <s v="Xerox 1988"/>
    <n v="154.9"/>
    <n v="5"/>
    <n v="0"/>
    <n v="69.704999999999998"/>
    <s v="NO"/>
    <n v="0"/>
    <n v="774.5"/>
    <n v="5"/>
  </r>
  <r>
    <n v="7847"/>
    <s v="CA-2015-125976"/>
    <x v="874"/>
    <d v="2015-10-02T00:00:00"/>
    <x v="1"/>
    <x v="523"/>
    <x v="523"/>
    <x v="0"/>
    <x v="0"/>
    <x v="81"/>
    <x v="17"/>
    <n v="22204"/>
    <x v="0"/>
    <s v="TEC-PH-10002496"/>
    <x v="2"/>
    <x v="7"/>
    <s v="Cisco SPA301"/>
    <n v="1871.88"/>
    <n v="12"/>
    <n v="0"/>
    <n v="561.56399999999996"/>
    <s v="NO"/>
    <n v="0"/>
    <n v="22462.560000000001"/>
    <n v="5"/>
  </r>
  <r>
    <n v="7848"/>
    <s v="CA-2016-128706"/>
    <x v="535"/>
    <d v="2016-03-02T00:00:00"/>
    <x v="1"/>
    <x v="386"/>
    <x v="386"/>
    <x v="0"/>
    <x v="0"/>
    <x v="12"/>
    <x v="5"/>
    <n v="77070"/>
    <x v="2"/>
    <s v="FUR-FU-10004053"/>
    <x v="0"/>
    <x v="5"/>
    <s v="DAX Two-Tone Silver Metal Document Frame"/>
    <n v="16.192"/>
    <n v="2"/>
    <n v="0.6"/>
    <n v="-6.8815999999999953"/>
    <s v="NO"/>
    <n v="19.430399999999999"/>
    <n v="12.953600000000002"/>
    <n v="4"/>
  </r>
  <r>
    <n v="7849"/>
    <s v="CA-2016-104311"/>
    <x v="440"/>
    <d v="2016-05-06T00:00:00"/>
    <x v="1"/>
    <x v="548"/>
    <x v="548"/>
    <x v="0"/>
    <x v="0"/>
    <x v="218"/>
    <x v="5"/>
    <n v="75061"/>
    <x v="2"/>
    <s v="OFF-ST-10000321"/>
    <x v="1"/>
    <x v="4"/>
    <s v="Akro Stacking Bins"/>
    <n v="18.936"/>
    <n v="3"/>
    <n v="0.2"/>
    <n v="-3.787200000000003"/>
    <s v="NO"/>
    <n v="11.361600000000001"/>
    <n v="45.446399999999997"/>
    <n v="4"/>
  </r>
  <r>
    <n v="7850"/>
    <s v="CA-2016-104311"/>
    <x v="440"/>
    <d v="2016-05-06T00:00:00"/>
    <x v="1"/>
    <x v="548"/>
    <x v="548"/>
    <x v="0"/>
    <x v="0"/>
    <x v="218"/>
    <x v="5"/>
    <n v="75061"/>
    <x v="2"/>
    <s v="OFF-ST-10002957"/>
    <x v="1"/>
    <x v="4"/>
    <s v="Sterilite Show Offs Storage Containers"/>
    <n v="12.672000000000001"/>
    <n v="3"/>
    <n v="0.2"/>
    <n v="-3.1680000000000001"/>
    <s v="NO"/>
    <n v="7.6032000000000011"/>
    <n v="30.412800000000004"/>
    <n v="4"/>
  </r>
  <r>
    <n v="7851"/>
    <s v="CA-2016-104311"/>
    <x v="440"/>
    <d v="2016-05-06T00:00:00"/>
    <x v="1"/>
    <x v="548"/>
    <x v="548"/>
    <x v="0"/>
    <x v="0"/>
    <x v="218"/>
    <x v="5"/>
    <n v="75061"/>
    <x v="2"/>
    <s v="OFF-LA-10000973"/>
    <x v="1"/>
    <x v="2"/>
    <s v="Avery 502"/>
    <n v="5.04"/>
    <n v="2"/>
    <n v="0.2"/>
    <n v="1.764"/>
    <s v="NO"/>
    <n v="2.016"/>
    <n v="8.0640000000000001"/>
    <n v="4"/>
  </r>
  <r>
    <n v="7852"/>
    <s v="CA-2014-169649"/>
    <x v="337"/>
    <d v="2014-12-15T00:00:00"/>
    <x v="1"/>
    <x v="131"/>
    <x v="131"/>
    <x v="1"/>
    <x v="0"/>
    <x v="22"/>
    <x v="10"/>
    <n v="60653"/>
    <x v="2"/>
    <s v="OFF-PA-10000143"/>
    <x v="1"/>
    <x v="10"/>
    <s v="Astroparche Fine Business Paper"/>
    <n v="8.4480000000000004"/>
    <n v="2"/>
    <n v="0.2"/>
    <n v="2.9568000000000003"/>
    <s v="NO"/>
    <n v="3.3792000000000004"/>
    <n v="13.5168"/>
    <n v="6"/>
  </r>
  <r>
    <n v="7853"/>
    <s v="CA-2014-169649"/>
    <x v="337"/>
    <d v="2014-12-15T00:00:00"/>
    <x v="1"/>
    <x v="131"/>
    <x v="131"/>
    <x v="1"/>
    <x v="0"/>
    <x v="22"/>
    <x v="10"/>
    <n v="60653"/>
    <x v="2"/>
    <s v="OFF-AP-10003287"/>
    <x v="1"/>
    <x v="9"/>
    <s v="Tripp Lite TLP810NET Broadband Surge for Modem/Fax"/>
    <n v="20.387999999999995"/>
    <n v="2"/>
    <n v="0.8"/>
    <n v="-53.008800000000008"/>
    <s v="NO"/>
    <n v="32.620799999999996"/>
    <n v="8.1551999999999936"/>
    <n v="6"/>
  </r>
  <r>
    <n v="7854"/>
    <s v="CA-2015-144890"/>
    <x v="707"/>
    <d v="2015-12-29T00:00:00"/>
    <x v="1"/>
    <x v="598"/>
    <x v="598"/>
    <x v="2"/>
    <x v="0"/>
    <x v="1"/>
    <x v="1"/>
    <n v="90049"/>
    <x v="1"/>
    <s v="OFF-PA-10001526"/>
    <x v="1"/>
    <x v="10"/>
    <s v="Xerox 1949"/>
    <n v="9.9600000000000009"/>
    <n v="2"/>
    <n v="0"/>
    <n v="4.8804000000000007"/>
    <s v="NO"/>
    <n v="0"/>
    <n v="19.920000000000002"/>
    <n v="4"/>
  </r>
  <r>
    <n v="7855"/>
    <s v="CA-2017-135587"/>
    <x v="226"/>
    <d v="2017-12-12T00:00:00"/>
    <x v="1"/>
    <x v="3"/>
    <x v="3"/>
    <x v="0"/>
    <x v="0"/>
    <x v="413"/>
    <x v="35"/>
    <n v="39401"/>
    <x v="0"/>
    <s v="OFF-AP-10004540"/>
    <x v="1"/>
    <x v="9"/>
    <s v="Eureka The Boss Lite 10-Amp Upright Vacuum, Blue"/>
    <n v="320.64"/>
    <n v="4"/>
    <n v="0"/>
    <n v="89.779200000000003"/>
    <s v="NO"/>
    <n v="0"/>
    <n v="1282.56"/>
    <n v="5"/>
  </r>
  <r>
    <n v="7856"/>
    <s v="CA-2017-135587"/>
    <x v="226"/>
    <d v="2017-12-12T00:00:00"/>
    <x v="1"/>
    <x v="3"/>
    <x v="3"/>
    <x v="0"/>
    <x v="0"/>
    <x v="413"/>
    <x v="35"/>
    <n v="39401"/>
    <x v="0"/>
    <s v="TEC-AC-10001266"/>
    <x v="2"/>
    <x v="11"/>
    <s v="Memorex Micro Travel Drive 8 GB"/>
    <n v="52"/>
    <n v="4"/>
    <n v="0"/>
    <n v="23.4"/>
    <s v="NO"/>
    <n v="0"/>
    <n v="208"/>
    <n v="5"/>
  </r>
  <r>
    <n v="7857"/>
    <s v="CA-2014-103429"/>
    <x v="992"/>
    <d v="2014-06-01T00:00:00"/>
    <x v="2"/>
    <x v="429"/>
    <x v="429"/>
    <x v="1"/>
    <x v="0"/>
    <x v="20"/>
    <x v="15"/>
    <n v="10024"/>
    <x v="3"/>
    <s v="OFF-BI-10004233"/>
    <x v="1"/>
    <x v="8"/>
    <s v="GBC Pre-Punched Binding Paper, Plastic, White, 8-1/2&quot; x 11&quot;"/>
    <n v="25.584000000000003"/>
    <n v="2"/>
    <n v="0.2"/>
    <n v="8.9543999999999997"/>
    <s v="NO"/>
    <n v="10.233600000000003"/>
    <n v="40.934400000000004"/>
    <n v="2"/>
  </r>
  <r>
    <n v="7858"/>
    <s v="CA-2014-103429"/>
    <x v="992"/>
    <d v="2014-06-01T00:00:00"/>
    <x v="2"/>
    <x v="429"/>
    <x v="429"/>
    <x v="1"/>
    <x v="0"/>
    <x v="20"/>
    <x v="15"/>
    <n v="10024"/>
    <x v="3"/>
    <s v="TEC-PH-10003505"/>
    <x v="2"/>
    <x v="7"/>
    <s v="Geemarc AmpliPOWER60"/>
    <n v="464"/>
    <n v="5"/>
    <n v="0"/>
    <n v="134.55999999999995"/>
    <s v="NO"/>
    <n v="0"/>
    <n v="2320"/>
    <n v="2"/>
  </r>
  <r>
    <n v="7859"/>
    <s v="CA-2014-103429"/>
    <x v="992"/>
    <d v="2014-06-01T00:00:00"/>
    <x v="2"/>
    <x v="429"/>
    <x v="429"/>
    <x v="1"/>
    <x v="0"/>
    <x v="20"/>
    <x v="15"/>
    <n v="10024"/>
    <x v="3"/>
    <s v="OFF-AP-10001005"/>
    <x v="1"/>
    <x v="9"/>
    <s v="Honeywell Quietcare HEPA Air Cleaner"/>
    <n v="235.95000000000002"/>
    <n v="3"/>
    <n v="0"/>
    <n v="77.863499999999988"/>
    <s v="NO"/>
    <n v="0"/>
    <n v="707.85"/>
    <n v="2"/>
  </r>
  <r>
    <n v="7860"/>
    <s v="CA-2014-103429"/>
    <x v="992"/>
    <d v="2014-06-01T00:00:00"/>
    <x v="2"/>
    <x v="429"/>
    <x v="429"/>
    <x v="1"/>
    <x v="0"/>
    <x v="20"/>
    <x v="15"/>
    <n v="10024"/>
    <x v="3"/>
    <s v="OFF-PA-10001712"/>
    <x v="1"/>
    <x v="10"/>
    <s v="Xerox 1948"/>
    <n v="39.96"/>
    <n v="4"/>
    <n v="0"/>
    <n v="17.981999999999999"/>
    <s v="NO"/>
    <n v="0"/>
    <n v="159.84"/>
    <n v="2"/>
  </r>
  <r>
    <n v="7861"/>
    <s v="CA-2017-152261"/>
    <x v="580"/>
    <d v="2017-03-06T00:00:00"/>
    <x v="1"/>
    <x v="350"/>
    <x v="350"/>
    <x v="0"/>
    <x v="0"/>
    <x v="191"/>
    <x v="24"/>
    <n v="44221"/>
    <x v="3"/>
    <s v="OFF-BI-10002353"/>
    <x v="1"/>
    <x v="8"/>
    <s v="GBC VeloBind Cover Sets"/>
    <n v="18.528000000000002"/>
    <n v="4"/>
    <n v="0.7"/>
    <n v="-12.352"/>
    <s v="NO"/>
    <n v="51.878400000000006"/>
    <n v="22.233600000000003"/>
    <n v="4"/>
  </r>
  <r>
    <n v="7862"/>
    <s v="CA-2015-142993"/>
    <x v="88"/>
    <d v="2015-10-17T00:00:00"/>
    <x v="1"/>
    <x v="567"/>
    <x v="567"/>
    <x v="0"/>
    <x v="0"/>
    <x v="4"/>
    <x v="4"/>
    <n v="98103"/>
    <x v="1"/>
    <s v="TEC-AC-10003038"/>
    <x v="2"/>
    <x v="11"/>
    <s v="Kingston Digital DataTraveler 16GB USB 2.0"/>
    <n v="17.899999999999999"/>
    <n v="2"/>
    <n v="0"/>
    <n v="3.400999999999998"/>
    <s v="NO"/>
    <n v="0"/>
    <n v="35.799999999999997"/>
    <n v="5"/>
  </r>
  <r>
    <n v="7863"/>
    <s v="CA-2015-142993"/>
    <x v="88"/>
    <d v="2015-10-17T00:00:00"/>
    <x v="1"/>
    <x v="567"/>
    <x v="567"/>
    <x v="0"/>
    <x v="0"/>
    <x v="4"/>
    <x v="4"/>
    <n v="98103"/>
    <x v="1"/>
    <s v="OFF-ST-10000934"/>
    <x v="1"/>
    <x v="4"/>
    <s v="Contico 72&quot;H Heavy-Duty Storage System"/>
    <n v="81.96"/>
    <n v="2"/>
    <n v="0"/>
    <n v="0"/>
    <s v="NO"/>
    <n v="0"/>
    <n v="163.92"/>
    <n v="5"/>
  </r>
  <r>
    <n v="7864"/>
    <s v="CA-2015-143364"/>
    <x v="1177"/>
    <d v="2015-07-19T00:00:00"/>
    <x v="0"/>
    <x v="592"/>
    <x v="592"/>
    <x v="0"/>
    <x v="0"/>
    <x v="123"/>
    <x v="16"/>
    <n v="85204"/>
    <x v="1"/>
    <s v="OFF-ST-10002743"/>
    <x v="1"/>
    <x v="4"/>
    <s v="SAFCO Boltless Steel Shelving"/>
    <n v="272.73599999999999"/>
    <n v="3"/>
    <n v="0.2"/>
    <n v="-64.774800000000013"/>
    <s v="NO"/>
    <n v="163.64160000000001"/>
    <n v="654.56639999999993"/>
    <n v="5"/>
  </r>
  <r>
    <n v="7865"/>
    <s v="CA-2015-143364"/>
    <x v="1177"/>
    <d v="2015-07-19T00:00:00"/>
    <x v="0"/>
    <x v="592"/>
    <x v="592"/>
    <x v="0"/>
    <x v="0"/>
    <x v="123"/>
    <x v="16"/>
    <n v="85204"/>
    <x v="1"/>
    <s v="OFF-PA-10001846"/>
    <x v="1"/>
    <x v="10"/>
    <s v="Xerox 1899"/>
    <n v="18.496000000000002"/>
    <n v="4"/>
    <n v="0.2"/>
    <n v="6.7048000000000005"/>
    <s v="NO"/>
    <n v="14.796800000000003"/>
    <n v="59.187200000000004"/>
    <n v="5"/>
  </r>
  <r>
    <n v="7866"/>
    <s v="CA-2015-143364"/>
    <x v="1177"/>
    <d v="2015-07-19T00:00:00"/>
    <x v="0"/>
    <x v="592"/>
    <x v="592"/>
    <x v="0"/>
    <x v="0"/>
    <x v="123"/>
    <x v="16"/>
    <n v="85204"/>
    <x v="1"/>
    <s v="FUR-CH-10004287"/>
    <x v="0"/>
    <x v="1"/>
    <s v="SAFCO Arco Folding Chair"/>
    <n v="441.92"/>
    <n v="2"/>
    <n v="0.2"/>
    <n v="49.715999999999966"/>
    <s v="NO"/>
    <n v="176.76800000000003"/>
    <n v="707.072"/>
    <n v="5"/>
  </r>
  <r>
    <n v="7867"/>
    <s v="CA-2015-143364"/>
    <x v="1177"/>
    <d v="2015-07-19T00:00:00"/>
    <x v="0"/>
    <x v="592"/>
    <x v="592"/>
    <x v="0"/>
    <x v="0"/>
    <x v="123"/>
    <x v="16"/>
    <n v="85204"/>
    <x v="1"/>
    <s v="FUR-BO-10001608"/>
    <x v="0"/>
    <x v="0"/>
    <s v="Hon Metal Bookcases, Black"/>
    <n v="127.76400000000002"/>
    <n v="6"/>
    <n v="0.7"/>
    <n v="-191.64599999999996"/>
    <s v="NO"/>
    <n v="536.60880000000009"/>
    <n v="229.97520000000009"/>
    <n v="5"/>
  </r>
  <r>
    <n v="7868"/>
    <s v="CA-2014-100972"/>
    <x v="84"/>
    <d v="2014-11-24T00:00:00"/>
    <x v="0"/>
    <x v="748"/>
    <x v="748"/>
    <x v="2"/>
    <x v="0"/>
    <x v="288"/>
    <x v="7"/>
    <n v="84106"/>
    <x v="1"/>
    <s v="OFF-PA-10000357"/>
    <x v="1"/>
    <x v="10"/>
    <s v="Xerox 1888"/>
    <n v="166.44"/>
    <n v="3"/>
    <n v="0"/>
    <n v="79.891199999999998"/>
    <s v="NO"/>
    <n v="0"/>
    <n v="499.32"/>
    <n v="5"/>
  </r>
  <r>
    <n v="7869"/>
    <s v="CA-2016-136994"/>
    <x v="1022"/>
    <d v="2016-06-02T00:00:00"/>
    <x v="1"/>
    <x v="201"/>
    <x v="201"/>
    <x v="0"/>
    <x v="0"/>
    <x v="1"/>
    <x v="1"/>
    <n v="90045"/>
    <x v="1"/>
    <s v="OFF-PA-10000575"/>
    <x v="1"/>
    <x v="10"/>
    <s v="Wirebound Message Books, Four 2 3/4 x 5 White Forms per Page"/>
    <n v="13.38"/>
    <n v="2"/>
    <n v="0"/>
    <n v="6.1547999999999998"/>
    <s v="NO"/>
    <n v="0"/>
    <n v="26.76"/>
    <n v="6"/>
  </r>
  <r>
    <n v="7870"/>
    <s v="US-2017-166233"/>
    <x v="445"/>
    <d v="2017-07-09T00:00:00"/>
    <x v="1"/>
    <x v="657"/>
    <x v="657"/>
    <x v="0"/>
    <x v="0"/>
    <x v="108"/>
    <x v="3"/>
    <n v="28540"/>
    <x v="0"/>
    <s v="TEC-AC-10002167"/>
    <x v="2"/>
    <x v="11"/>
    <s v="Imation 8gb Micro Traveldrive Usb 2.0 Flash Drive"/>
    <n v="24"/>
    <n v="2"/>
    <n v="0.2"/>
    <n v="-2.6999999999999993"/>
    <s v="NO"/>
    <n v="9.6000000000000014"/>
    <n v="38.4"/>
    <n v="6"/>
  </r>
  <r>
    <n v="7871"/>
    <s v="CA-2017-122112"/>
    <x v="145"/>
    <d v="2017-09-29T00:00:00"/>
    <x v="1"/>
    <x v="662"/>
    <x v="662"/>
    <x v="1"/>
    <x v="0"/>
    <x v="80"/>
    <x v="24"/>
    <n v="44107"/>
    <x v="3"/>
    <s v="OFF-EN-10004459"/>
    <x v="1"/>
    <x v="12"/>
    <s v="Security-Tint Envelopes"/>
    <n v="24.448"/>
    <n v="4"/>
    <n v="0.2"/>
    <n v="8.8623999999999992"/>
    <s v="NO"/>
    <n v="19.558400000000002"/>
    <n v="78.233599999999996"/>
    <n v="4"/>
  </r>
  <r>
    <n v="7872"/>
    <s v="CA-2016-101672"/>
    <x v="339"/>
    <d v="2016-10-07T00:00:00"/>
    <x v="1"/>
    <x v="626"/>
    <x v="626"/>
    <x v="2"/>
    <x v="0"/>
    <x v="453"/>
    <x v="1"/>
    <n v="92630"/>
    <x v="1"/>
    <s v="OFF-LA-10002271"/>
    <x v="1"/>
    <x v="2"/>
    <s v="Smead Alpha-Z Color-Coded Second Alphabetical Labels and Starter Set"/>
    <n v="6.16"/>
    <n v="2"/>
    <n v="0"/>
    <n v="2.9567999999999999"/>
    <s v="NO"/>
    <n v="0"/>
    <n v="12.32"/>
    <n v="4"/>
  </r>
  <r>
    <n v="7873"/>
    <s v="CA-2016-101672"/>
    <x v="339"/>
    <d v="2016-10-07T00:00:00"/>
    <x v="1"/>
    <x v="626"/>
    <x v="626"/>
    <x v="2"/>
    <x v="0"/>
    <x v="453"/>
    <x v="1"/>
    <n v="92630"/>
    <x v="1"/>
    <s v="FUR-CH-10004063"/>
    <x v="0"/>
    <x v="1"/>
    <s v="Global Deluxe High-Back Manager's Chair"/>
    <n v="915.13600000000008"/>
    <n v="4"/>
    <n v="0.2"/>
    <n v="102.95279999999988"/>
    <s v="NO"/>
    <n v="732.10880000000009"/>
    <n v="2928.4352000000003"/>
    <n v="4"/>
  </r>
  <r>
    <n v="7874"/>
    <s v="CA-2016-101672"/>
    <x v="339"/>
    <d v="2016-10-07T00:00:00"/>
    <x v="1"/>
    <x v="626"/>
    <x v="626"/>
    <x v="2"/>
    <x v="0"/>
    <x v="453"/>
    <x v="1"/>
    <n v="92630"/>
    <x v="1"/>
    <s v="OFF-PA-10004610"/>
    <x v="1"/>
    <x v="10"/>
    <s v="Xerox 1900"/>
    <n v="8.56"/>
    <n v="2"/>
    <n v="0"/>
    <n v="3.8519999999999994"/>
    <s v="NO"/>
    <n v="0"/>
    <n v="17.12"/>
    <n v="4"/>
  </r>
  <r>
    <n v="7875"/>
    <s v="CA-2016-101672"/>
    <x v="339"/>
    <d v="2016-10-07T00:00:00"/>
    <x v="1"/>
    <x v="626"/>
    <x v="626"/>
    <x v="2"/>
    <x v="0"/>
    <x v="453"/>
    <x v="1"/>
    <n v="92630"/>
    <x v="1"/>
    <s v="OFF-PA-10001878"/>
    <x v="1"/>
    <x v="10"/>
    <s v="Xerox 1891"/>
    <n v="97.82"/>
    <n v="2"/>
    <n v="0"/>
    <n v="45.975399999999993"/>
    <s v="NO"/>
    <n v="0"/>
    <n v="195.64"/>
    <n v="4"/>
  </r>
  <r>
    <n v="7876"/>
    <s v="CA-2017-168403"/>
    <x v="428"/>
    <d v="2017-09-15T00:00:00"/>
    <x v="1"/>
    <x v="460"/>
    <x v="460"/>
    <x v="1"/>
    <x v="0"/>
    <x v="32"/>
    <x v="21"/>
    <n v="97206"/>
    <x v="1"/>
    <s v="OFF-PA-10002036"/>
    <x v="1"/>
    <x v="10"/>
    <s v="Xerox 1930"/>
    <n v="31.104000000000006"/>
    <n v="6"/>
    <n v="0.2"/>
    <n v="11.2752"/>
    <s v="NO"/>
    <n v="37.324800000000003"/>
    <n v="149.29920000000001"/>
    <n v="6"/>
  </r>
  <r>
    <n v="7877"/>
    <s v="CA-2017-168403"/>
    <x v="428"/>
    <d v="2017-09-15T00:00:00"/>
    <x v="1"/>
    <x v="460"/>
    <x v="460"/>
    <x v="1"/>
    <x v="0"/>
    <x v="32"/>
    <x v="21"/>
    <n v="97206"/>
    <x v="1"/>
    <s v="OFF-AP-10003278"/>
    <x v="1"/>
    <x v="9"/>
    <s v="Belkin 7-Outlet SurgeMaster Home Series"/>
    <n v="11.176000000000002"/>
    <n v="1"/>
    <n v="0.2"/>
    <n v="0.8382000000000005"/>
    <s v="NO"/>
    <n v="2.2352000000000003"/>
    <n v="8.9408000000000012"/>
    <n v="6"/>
  </r>
  <r>
    <n v="7878"/>
    <s v="CA-2015-148705"/>
    <x v="899"/>
    <d v="2015-03-18T00:00:00"/>
    <x v="1"/>
    <x v="432"/>
    <x v="432"/>
    <x v="0"/>
    <x v="0"/>
    <x v="35"/>
    <x v="3"/>
    <n v="28205"/>
    <x v="0"/>
    <s v="OFF-LA-10001641"/>
    <x v="1"/>
    <x v="2"/>
    <s v="Avery 518"/>
    <n v="5.04"/>
    <n v="2"/>
    <n v="0.2"/>
    <n v="1.764"/>
    <s v="NO"/>
    <n v="2.016"/>
    <n v="8.0640000000000001"/>
    <n v="6"/>
  </r>
  <r>
    <n v="7879"/>
    <s v="CA-2016-160241"/>
    <x v="896"/>
    <d v="2016-12-04T00:00:00"/>
    <x v="0"/>
    <x v="660"/>
    <x v="660"/>
    <x v="2"/>
    <x v="0"/>
    <x v="34"/>
    <x v="10"/>
    <n v="60505"/>
    <x v="2"/>
    <s v="FUR-FU-10003806"/>
    <x v="0"/>
    <x v="5"/>
    <s v="Tenex Chairmat w/ Average Lip, 45&quot; x 53&quot;"/>
    <n v="242.17600000000004"/>
    <n v="4"/>
    <n v="0.6"/>
    <n v="-302.72000000000003"/>
    <s v="NO"/>
    <n v="581.22240000000011"/>
    <n v="387.48160000000007"/>
    <n v="5"/>
  </r>
  <r>
    <n v="7880"/>
    <s v="CA-2016-155747"/>
    <x v="403"/>
    <d v="2016-06-21T00:00:00"/>
    <x v="1"/>
    <x v="40"/>
    <x v="40"/>
    <x v="1"/>
    <x v="0"/>
    <x v="10"/>
    <x v="9"/>
    <n v="19140"/>
    <x v="3"/>
    <s v="FUR-TA-10003392"/>
    <x v="0"/>
    <x v="3"/>
    <s v="Global Adaptabilities Conference Tables"/>
    <n v="337.17599999999999"/>
    <n v="2"/>
    <n v="0.4"/>
    <n v="-118.01160000000002"/>
    <s v="NO"/>
    <n v="269.74079999999998"/>
    <n v="404.6112"/>
    <n v="7"/>
  </r>
  <r>
    <n v="7881"/>
    <s v="CA-2017-118017"/>
    <x v="734"/>
    <d v="2017-12-06T00:00:00"/>
    <x v="0"/>
    <x v="48"/>
    <x v="48"/>
    <x v="0"/>
    <x v="0"/>
    <x v="377"/>
    <x v="22"/>
    <n v="80229"/>
    <x v="1"/>
    <s v="OFF-AR-10003856"/>
    <x v="1"/>
    <x v="6"/>
    <s v="Newell 344"/>
    <n v="13.343999999999998"/>
    <n v="6"/>
    <n v="0.2"/>
    <n v="1.0007999999999999"/>
    <s v="NO"/>
    <n v="16.012799999999999"/>
    <n v="64.051199999999994"/>
    <n v="3"/>
  </r>
  <r>
    <n v="7882"/>
    <s v="CA-2017-118017"/>
    <x v="734"/>
    <d v="2017-12-06T00:00:00"/>
    <x v="0"/>
    <x v="48"/>
    <x v="48"/>
    <x v="0"/>
    <x v="0"/>
    <x v="377"/>
    <x v="22"/>
    <n v="80229"/>
    <x v="1"/>
    <s v="TEC-AC-10002006"/>
    <x v="2"/>
    <x v="11"/>
    <s v="Memorex Micro Travel Drive 16 GB"/>
    <n v="76.75200000000001"/>
    <n v="6"/>
    <n v="0.2"/>
    <n v="10.553399999999993"/>
    <s v="NO"/>
    <n v="92.102400000000017"/>
    <n v="368.40960000000007"/>
    <n v="3"/>
  </r>
  <r>
    <n v="7883"/>
    <s v="CA-2017-118017"/>
    <x v="734"/>
    <d v="2017-12-06T00:00:00"/>
    <x v="0"/>
    <x v="48"/>
    <x v="48"/>
    <x v="0"/>
    <x v="0"/>
    <x v="377"/>
    <x v="22"/>
    <n v="80229"/>
    <x v="1"/>
    <s v="TEC-AC-10002006"/>
    <x v="2"/>
    <x v="11"/>
    <s v="Memorex Micro Travel Drive 16 GB"/>
    <n v="102.33600000000001"/>
    <n v="8"/>
    <n v="0.2"/>
    <n v="14.07119999999999"/>
    <s v="NO"/>
    <n v="163.73760000000004"/>
    <n v="654.95040000000006"/>
    <n v="3"/>
  </r>
  <r>
    <n v="7884"/>
    <s v="CA-2017-118017"/>
    <x v="734"/>
    <d v="2017-12-06T00:00:00"/>
    <x v="0"/>
    <x v="48"/>
    <x v="48"/>
    <x v="0"/>
    <x v="0"/>
    <x v="377"/>
    <x v="22"/>
    <n v="80229"/>
    <x v="1"/>
    <s v="OFF-PA-10002246"/>
    <x v="1"/>
    <x v="10"/>
    <s v="Wirebound Four 2-3/4 x 5 Forms per Page, 400 Sets per Book"/>
    <n v="10.32"/>
    <n v="2"/>
    <n v="0.2"/>
    <n v="3.7409999999999997"/>
    <s v="NO"/>
    <n v="4.1280000000000001"/>
    <n v="16.512"/>
    <n v="3"/>
  </r>
  <r>
    <n v="7885"/>
    <s v="CA-2017-118017"/>
    <x v="734"/>
    <d v="2017-12-06T00:00:00"/>
    <x v="0"/>
    <x v="48"/>
    <x v="48"/>
    <x v="0"/>
    <x v="0"/>
    <x v="377"/>
    <x v="22"/>
    <n v="80229"/>
    <x v="1"/>
    <s v="OFF-SU-10004782"/>
    <x v="1"/>
    <x v="14"/>
    <s v="Elite 5&quot; Scissors"/>
    <n v="47.32"/>
    <n v="7"/>
    <n v="0.2"/>
    <n v="5.9149999999999938"/>
    <s v="NO"/>
    <n v="66.248000000000005"/>
    <n v="264.99200000000002"/>
    <n v="3"/>
  </r>
  <r>
    <n v="7886"/>
    <s v="CA-2017-118017"/>
    <x v="734"/>
    <d v="2017-12-06T00:00:00"/>
    <x v="0"/>
    <x v="48"/>
    <x v="48"/>
    <x v="0"/>
    <x v="0"/>
    <x v="377"/>
    <x v="22"/>
    <n v="80229"/>
    <x v="1"/>
    <s v="FUR-FU-10004351"/>
    <x v="0"/>
    <x v="5"/>
    <s v="Staple-based wall hangings"/>
    <n v="23.376000000000001"/>
    <n v="3"/>
    <n v="0.2"/>
    <n v="7.0128000000000013"/>
    <s v="NO"/>
    <n v="14.025600000000001"/>
    <n v="56.102400000000003"/>
    <n v="3"/>
  </r>
  <r>
    <n v="7887"/>
    <s v="CA-2017-118017"/>
    <x v="734"/>
    <d v="2017-12-06T00:00:00"/>
    <x v="0"/>
    <x v="48"/>
    <x v="48"/>
    <x v="0"/>
    <x v="0"/>
    <x v="377"/>
    <x v="22"/>
    <n v="80229"/>
    <x v="1"/>
    <s v="FUR-FU-10004270"/>
    <x v="0"/>
    <x v="5"/>
    <s v="Eldon Image Series Desk Accessories, Burgundy"/>
    <n v="16.72"/>
    <n v="5"/>
    <n v="0.2"/>
    <n v="3.3439999999999994"/>
    <s v="NO"/>
    <n v="16.72"/>
    <n v="66.88"/>
    <n v="3"/>
  </r>
  <r>
    <n v="7888"/>
    <s v="CA-2017-118017"/>
    <x v="734"/>
    <d v="2017-12-06T00:00:00"/>
    <x v="0"/>
    <x v="48"/>
    <x v="48"/>
    <x v="0"/>
    <x v="0"/>
    <x v="377"/>
    <x v="22"/>
    <n v="80229"/>
    <x v="1"/>
    <s v="FUR-FU-10004053"/>
    <x v="0"/>
    <x v="5"/>
    <s v="DAX Two-Tone Silver Metal Document Frame"/>
    <n v="16.192"/>
    <n v="1"/>
    <n v="0.2"/>
    <n v="4.6552000000000007"/>
    <s v="NO"/>
    <n v="3.2384000000000004"/>
    <n v="12.9536"/>
    <n v="3"/>
  </r>
  <r>
    <n v="7889"/>
    <s v="CA-2016-113117"/>
    <x v="765"/>
    <d v="2016-08-22T00:00:00"/>
    <x v="1"/>
    <x v="187"/>
    <x v="187"/>
    <x v="0"/>
    <x v="0"/>
    <x v="498"/>
    <x v="1"/>
    <n v="95616"/>
    <x v="1"/>
    <s v="OFF-PA-10000019"/>
    <x v="1"/>
    <x v="10"/>
    <s v="Xerox 1931"/>
    <n v="32.400000000000006"/>
    <n v="5"/>
    <n v="0"/>
    <n v="15.552000000000001"/>
    <s v="NO"/>
    <n v="0"/>
    <n v="162.00000000000003"/>
    <n v="6"/>
  </r>
  <r>
    <n v="7890"/>
    <s v="CA-2016-148684"/>
    <x v="591"/>
    <d v="2016-12-29T00:00:00"/>
    <x v="1"/>
    <x v="772"/>
    <x v="772"/>
    <x v="0"/>
    <x v="0"/>
    <x v="115"/>
    <x v="36"/>
    <n v="72701"/>
    <x v="0"/>
    <s v="OFF-AR-10003811"/>
    <x v="1"/>
    <x v="6"/>
    <s v="Newell 327"/>
    <n v="19.89"/>
    <n v="9"/>
    <n v="0"/>
    <n v="5.3703000000000003"/>
    <s v="NO"/>
    <n v="0"/>
    <n v="179.01"/>
    <n v="4"/>
  </r>
  <r>
    <n v="7891"/>
    <s v="CA-2016-148684"/>
    <x v="591"/>
    <d v="2016-12-29T00:00:00"/>
    <x v="1"/>
    <x v="772"/>
    <x v="772"/>
    <x v="0"/>
    <x v="0"/>
    <x v="115"/>
    <x v="36"/>
    <n v="72701"/>
    <x v="0"/>
    <s v="TEC-AC-10001838"/>
    <x v="2"/>
    <x v="11"/>
    <s v="Razer Tiamat Over Ear 7.1 Surround Sound PC Gaming Headset"/>
    <n v="399.98"/>
    <n v="2"/>
    <n v="0"/>
    <n v="171.99140000000003"/>
    <s v="NO"/>
    <n v="0"/>
    <n v="799.96"/>
    <n v="4"/>
  </r>
  <r>
    <n v="7892"/>
    <s v="CA-2016-148684"/>
    <x v="591"/>
    <d v="2016-12-29T00:00:00"/>
    <x v="1"/>
    <x v="772"/>
    <x v="772"/>
    <x v="0"/>
    <x v="0"/>
    <x v="115"/>
    <x v="36"/>
    <n v="72701"/>
    <x v="0"/>
    <s v="FUR-FU-10003553"/>
    <x v="0"/>
    <x v="5"/>
    <s v="Howard Miller 13-1/2&quot; Diameter Rosebrook Wall Clock"/>
    <n v="343.84999999999997"/>
    <n v="5"/>
    <n v="0"/>
    <n v="137.54000000000002"/>
    <s v="NO"/>
    <n v="0"/>
    <n v="1719.2499999999998"/>
    <n v="4"/>
  </r>
  <r>
    <n v="7893"/>
    <s v="CA-2016-148684"/>
    <x v="591"/>
    <d v="2016-12-29T00:00:00"/>
    <x v="1"/>
    <x v="772"/>
    <x v="772"/>
    <x v="0"/>
    <x v="0"/>
    <x v="115"/>
    <x v="36"/>
    <n v="72701"/>
    <x v="0"/>
    <s v="OFF-PA-10003302"/>
    <x v="1"/>
    <x v="10"/>
    <s v="Xerox 1906"/>
    <n v="106.32"/>
    <n v="3"/>
    <n v="0"/>
    <n v="49.970399999999991"/>
    <s v="NO"/>
    <n v="0"/>
    <n v="318.95999999999998"/>
    <n v="4"/>
  </r>
  <r>
    <n v="7894"/>
    <s v="CA-2017-125367"/>
    <x v="283"/>
    <d v="2017-07-30T00:00:00"/>
    <x v="1"/>
    <x v="134"/>
    <x v="134"/>
    <x v="2"/>
    <x v="0"/>
    <x v="20"/>
    <x v="15"/>
    <n v="10011"/>
    <x v="3"/>
    <s v="OFF-BI-10002412"/>
    <x v="1"/>
    <x v="8"/>
    <s v="Wilson Jones “Snap” Scratch Pad Binder Tool for Ring Binders"/>
    <n v="13.919999999999998"/>
    <n v="3"/>
    <n v="0.2"/>
    <n v="4.3500000000000005"/>
    <s v="NO"/>
    <n v="8.3519999999999985"/>
    <n v="33.407999999999994"/>
    <n v="7"/>
  </r>
  <r>
    <n v="7895"/>
    <s v="CA-2017-124744"/>
    <x v="548"/>
    <d v="2017-06-25T00:00:00"/>
    <x v="1"/>
    <x v="258"/>
    <x v="258"/>
    <x v="2"/>
    <x v="0"/>
    <x v="320"/>
    <x v="48"/>
    <n v="26003"/>
    <x v="3"/>
    <s v="OFF-BI-10002852"/>
    <x v="1"/>
    <x v="8"/>
    <s v="Ibico Standard Transparent Covers"/>
    <n v="82.4"/>
    <n v="5"/>
    <n v="0"/>
    <n v="40.376000000000005"/>
    <s v="NO"/>
    <n v="0"/>
    <n v="412"/>
    <n v="4"/>
  </r>
  <r>
    <n v="7896"/>
    <s v="CA-2017-124744"/>
    <x v="548"/>
    <d v="2017-06-25T00:00:00"/>
    <x v="1"/>
    <x v="258"/>
    <x v="258"/>
    <x v="2"/>
    <x v="0"/>
    <x v="320"/>
    <x v="48"/>
    <n v="26003"/>
    <x v="3"/>
    <s v="OFF-BI-10000145"/>
    <x v="1"/>
    <x v="8"/>
    <s v="Zipper Ring Binder Pockets"/>
    <n v="6.24"/>
    <n v="2"/>
    <n v="0"/>
    <n v="3.0575999999999999"/>
    <s v="NO"/>
    <n v="0"/>
    <n v="12.48"/>
    <n v="4"/>
  </r>
  <r>
    <n v="7897"/>
    <s v="CA-2017-124744"/>
    <x v="548"/>
    <d v="2017-06-25T00:00:00"/>
    <x v="1"/>
    <x v="258"/>
    <x v="258"/>
    <x v="2"/>
    <x v="0"/>
    <x v="320"/>
    <x v="48"/>
    <n v="26003"/>
    <x v="3"/>
    <s v="OFF-PA-10001970"/>
    <x v="1"/>
    <x v="10"/>
    <s v="Xerox 1908"/>
    <n v="447.84"/>
    <n v="8"/>
    <n v="0"/>
    <n v="219.44159999999999"/>
    <s v="NO"/>
    <n v="0"/>
    <n v="3582.72"/>
    <n v="4"/>
  </r>
  <r>
    <n v="7898"/>
    <s v="CA-2017-128363"/>
    <x v="802"/>
    <d v="2017-08-18T00:00:00"/>
    <x v="1"/>
    <x v="419"/>
    <x v="419"/>
    <x v="0"/>
    <x v="0"/>
    <x v="26"/>
    <x v="18"/>
    <n v="38109"/>
    <x v="0"/>
    <s v="OFF-AP-10001563"/>
    <x v="1"/>
    <x v="9"/>
    <s v="Belkin Premiere Surge Master II 8-outlet surge protector"/>
    <n v="272.048"/>
    <n v="7"/>
    <n v="0.2"/>
    <n v="30.605399999999946"/>
    <s v="NO"/>
    <n v="380.86720000000003"/>
    <n v="1523.4688000000001"/>
    <n v="5"/>
  </r>
  <r>
    <n v="7899"/>
    <s v="CA-2017-128363"/>
    <x v="802"/>
    <d v="2017-08-18T00:00:00"/>
    <x v="1"/>
    <x v="419"/>
    <x v="419"/>
    <x v="0"/>
    <x v="0"/>
    <x v="26"/>
    <x v="18"/>
    <n v="38109"/>
    <x v="0"/>
    <s v="OFF-BI-10001359"/>
    <x v="1"/>
    <x v="8"/>
    <s v="GBC DocuBind TL300 Electric Binding System"/>
    <n v="1614.5820000000003"/>
    <n v="6"/>
    <n v="0.7"/>
    <n v="-1237.8461999999995"/>
    <s v="NO"/>
    <n v="6781.2444000000014"/>
    <n v="2906.2476000000006"/>
    <n v="5"/>
  </r>
  <r>
    <n v="7900"/>
    <s v="CA-2017-128363"/>
    <x v="802"/>
    <d v="2017-08-18T00:00:00"/>
    <x v="1"/>
    <x v="419"/>
    <x v="419"/>
    <x v="0"/>
    <x v="0"/>
    <x v="26"/>
    <x v="18"/>
    <n v="38109"/>
    <x v="0"/>
    <s v="OFF-FA-10003495"/>
    <x v="1"/>
    <x v="13"/>
    <s v="Staples"/>
    <n v="24.320000000000004"/>
    <n v="5"/>
    <n v="0.2"/>
    <n v="9.1199999999999974"/>
    <s v="NO"/>
    <n v="24.320000000000007"/>
    <n v="97.280000000000015"/>
    <n v="5"/>
  </r>
  <r>
    <n v="7901"/>
    <s v="CA-2017-128363"/>
    <x v="802"/>
    <d v="2017-08-18T00:00:00"/>
    <x v="1"/>
    <x v="419"/>
    <x v="419"/>
    <x v="0"/>
    <x v="0"/>
    <x v="26"/>
    <x v="18"/>
    <n v="38109"/>
    <x v="0"/>
    <s v="TEC-AC-10003709"/>
    <x v="2"/>
    <x v="11"/>
    <s v="Maxell 4.7GB DVD-R 5/Pack"/>
    <n v="1.5840000000000001"/>
    <n v="2"/>
    <n v="0.2"/>
    <n v="0.47520000000000018"/>
    <s v="NO"/>
    <n v="0.63360000000000005"/>
    <n v="2.5344000000000002"/>
    <n v="5"/>
  </r>
  <r>
    <n v="7902"/>
    <s v="CA-2017-128363"/>
    <x v="802"/>
    <d v="2017-08-18T00:00:00"/>
    <x v="1"/>
    <x v="419"/>
    <x v="419"/>
    <x v="0"/>
    <x v="0"/>
    <x v="26"/>
    <x v="18"/>
    <n v="38109"/>
    <x v="0"/>
    <s v="FUR-FU-10003268"/>
    <x v="0"/>
    <x v="5"/>
    <s v="Eldon Radial Chair Mat for Low to Medium Pile Carpets"/>
    <n v="31.983999999999998"/>
    <n v="1"/>
    <n v="0.2"/>
    <n v="0"/>
    <s v="NO"/>
    <n v="6.3967999999999998"/>
    <n v="25.587199999999999"/>
    <n v="5"/>
  </r>
  <r>
    <n v="7903"/>
    <s v="CA-2017-128363"/>
    <x v="802"/>
    <d v="2017-08-18T00:00:00"/>
    <x v="1"/>
    <x v="419"/>
    <x v="419"/>
    <x v="0"/>
    <x v="0"/>
    <x v="26"/>
    <x v="18"/>
    <n v="38109"/>
    <x v="0"/>
    <s v="OFF-EN-10003845"/>
    <x v="1"/>
    <x v="12"/>
    <s v="Colored Envelopes"/>
    <n v="14.76"/>
    <n v="5"/>
    <n v="0.2"/>
    <n v="4.7969999999999988"/>
    <s v="NO"/>
    <n v="14.76"/>
    <n v="59.04"/>
    <n v="5"/>
  </r>
  <r>
    <n v="7904"/>
    <s v="CA-2017-128363"/>
    <x v="802"/>
    <d v="2017-08-18T00:00:00"/>
    <x v="1"/>
    <x v="419"/>
    <x v="419"/>
    <x v="0"/>
    <x v="0"/>
    <x v="26"/>
    <x v="18"/>
    <n v="38109"/>
    <x v="0"/>
    <s v="FUR-CH-10002073"/>
    <x v="0"/>
    <x v="1"/>
    <s v="Hon Olson Stacker Chairs"/>
    <n v="423.64799999999997"/>
    <n v="2"/>
    <n v="0.2"/>
    <n v="47.660399999999967"/>
    <s v="NO"/>
    <n v="169.45920000000001"/>
    <n v="677.83679999999993"/>
    <n v="5"/>
  </r>
  <r>
    <n v="7905"/>
    <s v="CA-2015-126669"/>
    <x v="209"/>
    <d v="2015-11-13T00:00:00"/>
    <x v="1"/>
    <x v="770"/>
    <x v="770"/>
    <x v="0"/>
    <x v="0"/>
    <x v="12"/>
    <x v="5"/>
    <n v="77036"/>
    <x v="2"/>
    <s v="OFF-PA-10001357"/>
    <x v="1"/>
    <x v="10"/>
    <s v="Xerox 1886"/>
    <n v="76.64"/>
    <n v="2"/>
    <n v="0.2"/>
    <n v="26.823999999999995"/>
    <s v="NO"/>
    <n v="30.656000000000002"/>
    <n v="122.624"/>
    <n v="6"/>
  </r>
  <r>
    <n v="7906"/>
    <s v="US-2015-118766"/>
    <x v="52"/>
    <d v="2015-10-22T00:00:00"/>
    <x v="1"/>
    <x v="60"/>
    <x v="60"/>
    <x v="2"/>
    <x v="0"/>
    <x v="61"/>
    <x v="5"/>
    <n v="75217"/>
    <x v="2"/>
    <s v="OFF-EN-10001415"/>
    <x v="1"/>
    <x v="12"/>
    <s v="Staple envelope"/>
    <n v="4.4640000000000004"/>
    <n v="1"/>
    <n v="0.2"/>
    <n v="1.6739999999999999"/>
    <s v="NO"/>
    <n v="0.89280000000000015"/>
    <n v="3.5712000000000002"/>
    <n v="7"/>
  </r>
  <r>
    <n v="7907"/>
    <s v="US-2015-118766"/>
    <x v="52"/>
    <d v="2015-10-22T00:00:00"/>
    <x v="1"/>
    <x v="60"/>
    <x v="60"/>
    <x v="2"/>
    <x v="0"/>
    <x v="61"/>
    <x v="5"/>
    <n v="75217"/>
    <x v="2"/>
    <s v="OFF-BI-10002813"/>
    <x v="1"/>
    <x v="8"/>
    <s v="Avery Reinforcements for Hole-Punch Pages"/>
    <n v="3.9599999999999991"/>
    <n v="10"/>
    <n v="0.8"/>
    <n v="-6.93"/>
    <s v="NO"/>
    <n v="31.679999999999996"/>
    <n v="7.9199999999999982"/>
    <n v="7"/>
  </r>
  <r>
    <n v="7908"/>
    <s v="CA-2016-112585"/>
    <x v="679"/>
    <d v="2016-08-02T00:00:00"/>
    <x v="2"/>
    <x v="338"/>
    <x v="338"/>
    <x v="1"/>
    <x v="0"/>
    <x v="8"/>
    <x v="1"/>
    <n v="94122"/>
    <x v="1"/>
    <s v="OFF-AP-10003849"/>
    <x v="1"/>
    <x v="9"/>
    <s v="Hoover Shoulder Vac Commercial Portable Vacuum"/>
    <n v="715.64"/>
    <n v="2"/>
    <n v="0"/>
    <n v="178.90999999999997"/>
    <s v="NO"/>
    <n v="0"/>
    <n v="1431.28"/>
    <n v="3"/>
  </r>
  <r>
    <n v="7909"/>
    <s v="CA-2016-149762"/>
    <x v="275"/>
    <d v="2016-12-07T00:00:00"/>
    <x v="1"/>
    <x v="742"/>
    <x v="742"/>
    <x v="0"/>
    <x v="0"/>
    <x v="499"/>
    <x v="1"/>
    <n v="95037"/>
    <x v="1"/>
    <s v="FUR-TA-10004147"/>
    <x v="0"/>
    <x v="3"/>
    <s v="Hon 4060 Series Tables"/>
    <n v="268.70400000000001"/>
    <n v="3"/>
    <n v="0.2"/>
    <n v="6.717599999999976"/>
    <s v="NO"/>
    <n v="161.22240000000002"/>
    <n v="644.88960000000009"/>
    <n v="4"/>
  </r>
  <r>
    <n v="7910"/>
    <s v="CA-2016-149762"/>
    <x v="275"/>
    <d v="2016-12-07T00:00:00"/>
    <x v="1"/>
    <x v="742"/>
    <x v="742"/>
    <x v="0"/>
    <x v="0"/>
    <x v="499"/>
    <x v="1"/>
    <n v="95037"/>
    <x v="1"/>
    <s v="OFF-AR-10001662"/>
    <x v="1"/>
    <x v="6"/>
    <s v="Rogers Handheld Barrel Pencil Sharpener"/>
    <n v="21.92"/>
    <n v="8"/>
    <n v="0"/>
    <n v="5.9184000000000019"/>
    <s v="NO"/>
    <n v="0"/>
    <n v="175.36"/>
    <n v="4"/>
  </r>
  <r>
    <n v="7911"/>
    <s v="CA-2016-149762"/>
    <x v="275"/>
    <d v="2016-12-07T00:00:00"/>
    <x v="1"/>
    <x v="742"/>
    <x v="742"/>
    <x v="0"/>
    <x v="0"/>
    <x v="499"/>
    <x v="1"/>
    <n v="95037"/>
    <x v="1"/>
    <s v="OFF-ST-10001558"/>
    <x v="1"/>
    <x v="4"/>
    <s v="Acco Perma 4000 Stacking Storage Drawers"/>
    <n v="48.72"/>
    <n v="3"/>
    <n v="0"/>
    <n v="7.3079999999999998"/>
    <s v="NO"/>
    <n v="0"/>
    <n v="146.16"/>
    <n v="4"/>
  </r>
  <r>
    <n v="7912"/>
    <s v="CA-2016-149762"/>
    <x v="275"/>
    <d v="2016-12-07T00:00:00"/>
    <x v="1"/>
    <x v="742"/>
    <x v="742"/>
    <x v="0"/>
    <x v="0"/>
    <x v="499"/>
    <x v="1"/>
    <n v="95037"/>
    <x v="1"/>
    <s v="FUR-BO-10001337"/>
    <x v="0"/>
    <x v="0"/>
    <s v="O'Sullivan Living Dimensions 2-Shelf Bookcases"/>
    <n v="205.666"/>
    <n v="2"/>
    <n v="0.15"/>
    <n v="-12.097999999999999"/>
    <s v="NO"/>
    <n v="61.699799999999996"/>
    <n v="349.63220000000001"/>
    <n v="4"/>
  </r>
  <r>
    <n v="7913"/>
    <s v="CA-2016-167605"/>
    <x v="236"/>
    <d v="2016-04-30T00:00:00"/>
    <x v="0"/>
    <x v="262"/>
    <x v="262"/>
    <x v="0"/>
    <x v="0"/>
    <x v="490"/>
    <x v="10"/>
    <n v="60174"/>
    <x v="2"/>
    <s v="FUR-FU-10001602"/>
    <x v="0"/>
    <x v="5"/>
    <s v="Eldon Delta Triangular Chair Mat, 52&quot; x 58&quot;, Clear"/>
    <n v="30.344000000000001"/>
    <n v="2"/>
    <n v="0.6"/>
    <n v="-31.861200000000004"/>
    <s v="NO"/>
    <n v="36.412799999999997"/>
    <n v="24.275200000000005"/>
    <n v="2"/>
  </r>
  <r>
    <n v="7914"/>
    <s v="US-2017-105697"/>
    <x v="326"/>
    <d v="2017-08-27T00:00:00"/>
    <x v="2"/>
    <x v="555"/>
    <x v="555"/>
    <x v="0"/>
    <x v="0"/>
    <x v="138"/>
    <x v="24"/>
    <n v="44105"/>
    <x v="3"/>
    <s v="OFF-ST-10003996"/>
    <x v="1"/>
    <x v="4"/>
    <s v="Letter/Legal File Tote with Clear Snap-On Lid, Black Granite"/>
    <n v="25.695999999999998"/>
    <n v="2"/>
    <n v="0.2"/>
    <n v="1.9271999999999991"/>
    <s v="NO"/>
    <n v="10.2784"/>
    <n v="41.113599999999998"/>
    <n v="2"/>
  </r>
  <r>
    <n v="7915"/>
    <s v="CA-2017-165323"/>
    <x v="46"/>
    <d v="2017-06-21T00:00:00"/>
    <x v="1"/>
    <x v="256"/>
    <x v="256"/>
    <x v="2"/>
    <x v="0"/>
    <x v="20"/>
    <x v="15"/>
    <n v="10024"/>
    <x v="3"/>
    <s v="TEC-MA-10003673"/>
    <x v="2"/>
    <x v="15"/>
    <s v="Hewlett-Packard Desktjet 6988DT Refurbished Printer"/>
    <n v="3404.5"/>
    <n v="5"/>
    <n v="0"/>
    <n v="1668.2049999999999"/>
    <s v="NO"/>
    <n v="0"/>
    <n v="17022.5"/>
    <n v="4"/>
  </r>
  <r>
    <n v="7916"/>
    <s v="CA-2017-165323"/>
    <x v="46"/>
    <d v="2017-06-21T00:00:00"/>
    <x v="1"/>
    <x v="256"/>
    <x v="256"/>
    <x v="2"/>
    <x v="0"/>
    <x v="20"/>
    <x v="15"/>
    <n v="10024"/>
    <x v="3"/>
    <s v="TEC-AC-10004992"/>
    <x v="2"/>
    <x v="11"/>
    <s v="Kingston Digital DataTraveler 64GB USB 2.0"/>
    <n v="101.34"/>
    <n v="3"/>
    <n v="0"/>
    <n v="8.1071999999999917"/>
    <s v="NO"/>
    <n v="0"/>
    <n v="304.02"/>
    <n v="4"/>
  </r>
  <r>
    <n v="7917"/>
    <s v="CA-2015-110891"/>
    <x v="312"/>
    <d v="2015-11-24T00:00:00"/>
    <x v="1"/>
    <x v="285"/>
    <x v="285"/>
    <x v="2"/>
    <x v="0"/>
    <x v="10"/>
    <x v="9"/>
    <n v="19140"/>
    <x v="3"/>
    <s v="FUR-CH-10002880"/>
    <x v="0"/>
    <x v="1"/>
    <s v="Global High-Back Leather Tilter, Burgundy"/>
    <n v="344.37199999999996"/>
    <n v="4"/>
    <n v="0.3"/>
    <n v="-93.472400000000022"/>
    <s v="NO"/>
    <n v="413.24639999999994"/>
    <n v="964.24159999999983"/>
    <n v="4"/>
  </r>
  <r>
    <n v="7918"/>
    <s v="CA-2017-100783"/>
    <x v="507"/>
    <d v="2017-09-08T00:00:00"/>
    <x v="0"/>
    <x v="451"/>
    <x v="451"/>
    <x v="2"/>
    <x v="0"/>
    <x v="164"/>
    <x v="5"/>
    <n v="75043"/>
    <x v="2"/>
    <s v="OFF-AR-10000380"/>
    <x v="1"/>
    <x v="6"/>
    <s v="Hunt PowerHouse Electric Pencil Sharpener, Blue"/>
    <n v="30.384"/>
    <n v="1"/>
    <n v="0.2"/>
    <n v="3.7979999999999947"/>
    <s v="NO"/>
    <n v="6.0768000000000004"/>
    <n v="24.307200000000002"/>
    <n v="4"/>
  </r>
  <r>
    <n v="7919"/>
    <s v="CA-2015-152513"/>
    <x v="433"/>
    <d v="2015-07-08T00:00:00"/>
    <x v="0"/>
    <x v="655"/>
    <x v="655"/>
    <x v="2"/>
    <x v="0"/>
    <x v="70"/>
    <x v="1"/>
    <n v="92024"/>
    <x v="1"/>
    <s v="OFF-BI-10002706"/>
    <x v="1"/>
    <x v="8"/>
    <s v="Avery Premier Heavy-Duty Binder with Round Locking Rings"/>
    <n v="22.847999999999999"/>
    <n v="2"/>
    <n v="0.2"/>
    <n v="7.4255999999999993"/>
    <s v="NO"/>
    <n v="9.1392000000000007"/>
    <n v="36.556799999999996"/>
    <n v="4"/>
  </r>
  <r>
    <n v="7920"/>
    <s v="CA-2017-139822"/>
    <x v="175"/>
    <d v="2017-09-21T00:00:00"/>
    <x v="1"/>
    <x v="656"/>
    <x v="656"/>
    <x v="2"/>
    <x v="0"/>
    <x v="416"/>
    <x v="29"/>
    <n v="6708"/>
    <x v="3"/>
    <s v="OFF-ST-10000943"/>
    <x v="1"/>
    <x v="4"/>
    <s v="Eldon ProFile File 'N Store Portable File Tub Letter/Legal Size Black"/>
    <n v="38.619999999999997"/>
    <n v="2"/>
    <n v="0"/>
    <n v="10.813600000000001"/>
    <s v="NO"/>
    <n v="0"/>
    <n v="77.239999999999995"/>
    <n v="6"/>
  </r>
  <r>
    <n v="7921"/>
    <s v="CA-2017-139822"/>
    <x v="175"/>
    <d v="2017-09-21T00:00:00"/>
    <x v="1"/>
    <x v="656"/>
    <x v="656"/>
    <x v="2"/>
    <x v="0"/>
    <x v="416"/>
    <x v="29"/>
    <n v="6708"/>
    <x v="3"/>
    <s v="TEC-AC-10001090"/>
    <x v="2"/>
    <x v="11"/>
    <s v="Micro Innovations Wireless Classic Keyboard with Mouse"/>
    <n v="59.98"/>
    <n v="2"/>
    <n v="0"/>
    <n v="10.796399999999998"/>
    <s v="NO"/>
    <n v="0"/>
    <n v="119.96"/>
    <n v="6"/>
  </r>
  <r>
    <n v="7922"/>
    <s v="CA-2017-107713"/>
    <x v="677"/>
    <d v="2017-03-17T00:00:00"/>
    <x v="1"/>
    <x v="677"/>
    <x v="677"/>
    <x v="0"/>
    <x v="0"/>
    <x v="29"/>
    <x v="39"/>
    <n v="21044"/>
    <x v="3"/>
    <s v="OFF-BI-10002026"/>
    <x v="1"/>
    <x v="8"/>
    <s v="Avery Arch Ring Binders"/>
    <n v="174.3"/>
    <n v="3"/>
    <n v="0"/>
    <n v="81.920999999999992"/>
    <s v="NO"/>
    <n v="0"/>
    <n v="522.90000000000009"/>
    <n v="4"/>
  </r>
  <r>
    <n v="7923"/>
    <s v="CA-2017-134096"/>
    <x v="241"/>
    <d v="2017-09-29T00:00:00"/>
    <x v="1"/>
    <x v="452"/>
    <x v="452"/>
    <x v="2"/>
    <x v="0"/>
    <x v="389"/>
    <x v="2"/>
    <n v="33021"/>
    <x v="0"/>
    <s v="TEC-PH-10000526"/>
    <x v="2"/>
    <x v="7"/>
    <s v="Vtech CS6719"/>
    <n v="383.96000000000004"/>
    <n v="5"/>
    <n v="0.2"/>
    <n v="38.396000000000015"/>
    <s v="NO"/>
    <n v="383.96000000000004"/>
    <n v="1535.8400000000001"/>
    <n v="5"/>
  </r>
  <r>
    <n v="7924"/>
    <s v="CA-2017-134096"/>
    <x v="241"/>
    <d v="2017-09-29T00:00:00"/>
    <x v="1"/>
    <x v="452"/>
    <x v="452"/>
    <x v="2"/>
    <x v="0"/>
    <x v="389"/>
    <x v="2"/>
    <n v="33021"/>
    <x v="0"/>
    <s v="OFF-BI-10004002"/>
    <x v="1"/>
    <x v="8"/>
    <s v="Wilson Jones International Size A4 Ring Binders"/>
    <n v="15.570000000000004"/>
    <n v="3"/>
    <n v="0.7"/>
    <n v="-11.417999999999999"/>
    <s v="NO"/>
    <n v="32.697000000000003"/>
    <n v="14.013000000000005"/>
    <n v="5"/>
  </r>
  <r>
    <n v="7925"/>
    <s v="CA-2016-125843"/>
    <x v="572"/>
    <d v="2016-08-16T00:00:00"/>
    <x v="2"/>
    <x v="167"/>
    <x v="167"/>
    <x v="0"/>
    <x v="0"/>
    <x v="24"/>
    <x v="17"/>
    <n v="22153"/>
    <x v="0"/>
    <s v="OFF-BI-10002309"/>
    <x v="1"/>
    <x v="8"/>
    <s v="Avery Heavy-Duty EZD  Binder With Locking Rings"/>
    <n v="22.32"/>
    <n v="4"/>
    <n v="0"/>
    <n v="10.7136"/>
    <s v="NO"/>
    <n v="0"/>
    <n v="89.28"/>
    <n v="3"/>
  </r>
  <r>
    <n v="7926"/>
    <s v="CA-2016-125843"/>
    <x v="572"/>
    <d v="2016-08-16T00:00:00"/>
    <x v="2"/>
    <x v="167"/>
    <x v="167"/>
    <x v="0"/>
    <x v="0"/>
    <x v="24"/>
    <x v="17"/>
    <n v="22153"/>
    <x v="0"/>
    <s v="OFF-LA-10003923"/>
    <x v="1"/>
    <x v="2"/>
    <s v="Alphabetical Labels for Top Tab Filing"/>
    <n v="103.60000000000001"/>
    <n v="7"/>
    <n v="0"/>
    <n v="51.800000000000004"/>
    <s v="NO"/>
    <n v="0"/>
    <n v="725.2"/>
    <n v="3"/>
  </r>
  <r>
    <n v="7927"/>
    <s v="CA-2017-120404"/>
    <x v="225"/>
    <d v="2017-11-24T00:00:00"/>
    <x v="0"/>
    <x v="542"/>
    <x v="542"/>
    <x v="1"/>
    <x v="0"/>
    <x v="20"/>
    <x v="15"/>
    <n v="10035"/>
    <x v="3"/>
    <s v="TEC-AC-10003433"/>
    <x v="2"/>
    <x v="11"/>
    <s v="Maxell 4.7GB DVD+R 5/Pack"/>
    <n v="2.9699999999999998"/>
    <n v="3"/>
    <n v="0"/>
    <n v="1.3365"/>
    <s v="NO"/>
    <n v="0"/>
    <n v="8.91"/>
    <n v="4"/>
  </r>
  <r>
    <n v="7928"/>
    <s v="CA-2017-120404"/>
    <x v="225"/>
    <d v="2017-11-24T00:00:00"/>
    <x v="0"/>
    <x v="542"/>
    <x v="542"/>
    <x v="1"/>
    <x v="0"/>
    <x v="20"/>
    <x v="15"/>
    <n v="10035"/>
    <x v="3"/>
    <s v="TEC-PH-10001363"/>
    <x v="2"/>
    <x v="7"/>
    <s v="Apple iPhone 5S"/>
    <n v="569.99"/>
    <n v="1"/>
    <n v="0"/>
    <n v="170.99699999999996"/>
    <s v="NO"/>
    <n v="0"/>
    <n v="569.99"/>
    <n v="4"/>
  </r>
  <r>
    <n v="7929"/>
    <s v="CA-2017-120404"/>
    <x v="225"/>
    <d v="2017-11-24T00:00:00"/>
    <x v="0"/>
    <x v="542"/>
    <x v="542"/>
    <x v="1"/>
    <x v="0"/>
    <x v="20"/>
    <x v="15"/>
    <n v="10035"/>
    <x v="3"/>
    <s v="FUR-FU-10000820"/>
    <x v="0"/>
    <x v="5"/>
    <s v="Tensor Brushed Steel Torchiere Floor Lamp"/>
    <n v="50.97"/>
    <n v="3"/>
    <n v="0"/>
    <n v="9.1745999999999981"/>
    <s v="NO"/>
    <n v="0"/>
    <n v="152.91"/>
    <n v="4"/>
  </r>
  <r>
    <n v="7930"/>
    <s v="CA-2017-167549"/>
    <x v="800"/>
    <d v="2017-07-27T00:00:00"/>
    <x v="2"/>
    <x v="773"/>
    <x v="773"/>
    <x v="2"/>
    <x v="0"/>
    <x v="61"/>
    <x v="5"/>
    <n v="75217"/>
    <x v="2"/>
    <s v="FUR-TA-10004767"/>
    <x v="0"/>
    <x v="3"/>
    <s v="Safco Drafting Table"/>
    <n v="298.11599999999999"/>
    <n v="6"/>
    <n v="0.3"/>
    <n v="-4.2588000000000363"/>
    <s v="NO"/>
    <n v="536.60879999999997"/>
    <n v="1252.0871999999999"/>
    <n v="2"/>
  </r>
  <r>
    <n v="7931"/>
    <s v="CA-2016-120082"/>
    <x v="869"/>
    <d v="2016-03-27T00:00:00"/>
    <x v="0"/>
    <x v="460"/>
    <x v="460"/>
    <x v="1"/>
    <x v="0"/>
    <x v="20"/>
    <x v="15"/>
    <n v="10024"/>
    <x v="3"/>
    <s v="OFF-AR-10001955"/>
    <x v="1"/>
    <x v="6"/>
    <s v="Newell 319"/>
    <n v="59.519999999999996"/>
    <n v="3"/>
    <n v="0"/>
    <n v="17.855999999999995"/>
    <s v="NO"/>
    <n v="0"/>
    <n v="178.56"/>
    <n v="2"/>
  </r>
  <r>
    <n v="7932"/>
    <s v="US-2016-168095"/>
    <x v="692"/>
    <d v="2016-07-20T00:00:00"/>
    <x v="1"/>
    <x v="466"/>
    <x v="466"/>
    <x v="1"/>
    <x v="0"/>
    <x v="32"/>
    <x v="21"/>
    <n v="97206"/>
    <x v="1"/>
    <s v="FUR-CH-10004886"/>
    <x v="0"/>
    <x v="1"/>
    <s v="Bevis Steel Folding Chairs"/>
    <n v="230.28000000000003"/>
    <n v="3"/>
    <n v="0.2"/>
    <n v="23.027999999999992"/>
    <s v="NO"/>
    <n v="138.16800000000003"/>
    <n v="552.67200000000014"/>
    <n v="5"/>
  </r>
  <r>
    <n v="7933"/>
    <s v="US-2016-168095"/>
    <x v="692"/>
    <d v="2016-07-20T00:00:00"/>
    <x v="1"/>
    <x v="466"/>
    <x v="466"/>
    <x v="1"/>
    <x v="0"/>
    <x v="32"/>
    <x v="21"/>
    <n v="97206"/>
    <x v="1"/>
    <s v="OFF-PA-10003641"/>
    <x v="1"/>
    <x v="10"/>
    <s v="Xerox 1909"/>
    <n v="105.52"/>
    <n v="5"/>
    <n v="0.2"/>
    <n v="34.293999999999997"/>
    <s v="NO"/>
    <n v="105.52000000000001"/>
    <n v="422.08000000000004"/>
    <n v="5"/>
  </r>
  <r>
    <n v="7934"/>
    <s v="CA-2017-166093"/>
    <x v="629"/>
    <d v="2017-08-24T00:00:00"/>
    <x v="1"/>
    <x v="459"/>
    <x v="459"/>
    <x v="1"/>
    <x v="0"/>
    <x v="71"/>
    <x v="1"/>
    <n v="94513"/>
    <x v="1"/>
    <s v="OFF-EN-10003134"/>
    <x v="1"/>
    <x v="12"/>
    <s v="Staple envelope"/>
    <n v="23.36"/>
    <n v="2"/>
    <n v="0"/>
    <n v="11.68"/>
    <s v="Yes"/>
    <n v="0"/>
    <n v="46.72"/>
    <n v="7"/>
  </r>
  <r>
    <n v="7935"/>
    <s v="CA-2017-166093"/>
    <x v="629"/>
    <d v="2017-08-24T00:00:00"/>
    <x v="1"/>
    <x v="459"/>
    <x v="459"/>
    <x v="1"/>
    <x v="0"/>
    <x v="71"/>
    <x v="1"/>
    <n v="94513"/>
    <x v="1"/>
    <s v="TEC-PH-10002564"/>
    <x v="2"/>
    <x v="7"/>
    <s v="OtterBox Defender Series Case - Samsung Galaxy S4"/>
    <n v="71.975999999999999"/>
    <n v="3"/>
    <n v="0.2"/>
    <n v="8.9969999999999892"/>
    <s v="Yes"/>
    <n v="43.185600000000001"/>
    <n v="172.7424"/>
    <n v="7"/>
  </r>
  <r>
    <n v="7936"/>
    <s v="CA-2017-166093"/>
    <x v="629"/>
    <d v="2017-08-24T00:00:00"/>
    <x v="1"/>
    <x v="459"/>
    <x v="459"/>
    <x v="1"/>
    <x v="0"/>
    <x v="71"/>
    <x v="1"/>
    <n v="94513"/>
    <x v="1"/>
    <s v="OFF-PA-10003893"/>
    <x v="1"/>
    <x v="10"/>
    <s v="Xerox 1962"/>
    <n v="8.56"/>
    <n v="2"/>
    <n v="0"/>
    <n v="3.8519999999999994"/>
    <s v="Yes"/>
    <n v="0"/>
    <n v="17.12"/>
    <n v="7"/>
  </r>
  <r>
    <n v="7937"/>
    <s v="CA-2017-166093"/>
    <x v="629"/>
    <d v="2017-08-24T00:00:00"/>
    <x v="1"/>
    <x v="459"/>
    <x v="459"/>
    <x v="1"/>
    <x v="0"/>
    <x v="71"/>
    <x v="1"/>
    <n v="94513"/>
    <x v="1"/>
    <s v="OFF-BI-10000174"/>
    <x v="1"/>
    <x v="8"/>
    <s v="Wilson Jones Clip &amp; Carry Folder Binder Tool for Ring Binders, Clear"/>
    <n v="13.919999999999998"/>
    <n v="3"/>
    <n v="0.2"/>
    <n v="4.8720000000000008"/>
    <s v="Yes"/>
    <n v="8.3519999999999985"/>
    <n v="33.407999999999994"/>
    <n v="7"/>
  </r>
  <r>
    <n v="7938"/>
    <s v="CA-2017-166093"/>
    <x v="629"/>
    <d v="2017-08-24T00:00:00"/>
    <x v="1"/>
    <x v="459"/>
    <x v="459"/>
    <x v="1"/>
    <x v="0"/>
    <x v="71"/>
    <x v="1"/>
    <n v="94513"/>
    <x v="1"/>
    <s v="OFF-AP-10001058"/>
    <x v="1"/>
    <x v="9"/>
    <s v="Sanyo 2.5 Cubic Foot Mid-Size Office Refrigerators"/>
    <n v="2518.29"/>
    <n v="9"/>
    <n v="0"/>
    <n v="654.7553999999999"/>
    <s v="Yes"/>
    <n v="0"/>
    <n v="22664.61"/>
    <n v="7"/>
  </r>
  <r>
    <n v="7939"/>
    <s v="CA-2017-166093"/>
    <x v="629"/>
    <d v="2017-08-24T00:00:00"/>
    <x v="1"/>
    <x v="459"/>
    <x v="459"/>
    <x v="1"/>
    <x v="0"/>
    <x v="71"/>
    <x v="1"/>
    <n v="94513"/>
    <x v="1"/>
    <s v="OFF-ST-10001496"/>
    <x v="1"/>
    <x v="4"/>
    <s v="Standard Rollaway File with Lock"/>
    <n v="540.56999999999994"/>
    <n v="3"/>
    <n v="0"/>
    <n v="140.54820000000001"/>
    <s v="Yes"/>
    <n v="0"/>
    <n v="1621.7099999999998"/>
    <n v="7"/>
  </r>
  <r>
    <n v="7940"/>
    <s v="CA-2017-166093"/>
    <x v="629"/>
    <d v="2017-08-24T00:00:00"/>
    <x v="1"/>
    <x v="459"/>
    <x v="459"/>
    <x v="1"/>
    <x v="0"/>
    <x v="71"/>
    <x v="1"/>
    <n v="94513"/>
    <x v="1"/>
    <s v="OFF-BI-10004230"/>
    <x v="1"/>
    <x v="8"/>
    <s v="GBC Recycled Grain Textured Covers"/>
    <n v="221.05600000000001"/>
    <n v="8"/>
    <n v="0.2"/>
    <n v="77.369599999999991"/>
    <s v="Yes"/>
    <n v="353.68960000000004"/>
    <n v="1414.7584000000002"/>
    <n v="7"/>
  </r>
  <r>
    <n v="7941"/>
    <s v="CA-2016-146325"/>
    <x v="882"/>
    <d v="2016-12-17T00:00:00"/>
    <x v="2"/>
    <x v="103"/>
    <x v="103"/>
    <x v="1"/>
    <x v="0"/>
    <x v="70"/>
    <x v="1"/>
    <n v="92037"/>
    <x v="1"/>
    <s v="FUR-CH-10001146"/>
    <x v="0"/>
    <x v="1"/>
    <s v="Global Task Chair, Black"/>
    <n v="81.424000000000007"/>
    <n v="2"/>
    <n v="0.2"/>
    <n v="-9.1601999999999961"/>
    <s v="NO"/>
    <n v="32.569600000000001"/>
    <n v="130.2784"/>
    <n v="3"/>
  </r>
  <r>
    <n v="7942"/>
    <s v="CA-2016-146325"/>
    <x v="882"/>
    <d v="2016-12-17T00:00:00"/>
    <x v="2"/>
    <x v="103"/>
    <x v="103"/>
    <x v="1"/>
    <x v="0"/>
    <x v="70"/>
    <x v="1"/>
    <n v="92037"/>
    <x v="1"/>
    <s v="OFF-ST-10001590"/>
    <x v="1"/>
    <x v="4"/>
    <s v="Tenex Personal Project File with Scoop Front Design, Black"/>
    <n v="134.80000000000001"/>
    <n v="10"/>
    <n v="0"/>
    <n v="35.047999999999995"/>
    <s v="NO"/>
    <n v="0"/>
    <n v="1348"/>
    <n v="3"/>
  </r>
  <r>
    <n v="7943"/>
    <s v="CA-2017-134194"/>
    <x v="53"/>
    <d v="2018-01-01T00:00:00"/>
    <x v="1"/>
    <x v="315"/>
    <x v="315"/>
    <x v="0"/>
    <x v="0"/>
    <x v="61"/>
    <x v="5"/>
    <n v="75081"/>
    <x v="2"/>
    <s v="OFF-BI-10003684"/>
    <x v="1"/>
    <x v="8"/>
    <s v="Wilson Jones Legal Size Ring Binders"/>
    <n v="39.581999999999987"/>
    <n v="9"/>
    <n v="0.8"/>
    <n v="-59.372999999999976"/>
    <s v="Yes"/>
    <n v="284.99039999999991"/>
    <n v="71.247599999999977"/>
    <n v="7"/>
  </r>
  <r>
    <n v="7944"/>
    <s v="CA-2017-134194"/>
    <x v="53"/>
    <d v="2018-01-01T00:00:00"/>
    <x v="1"/>
    <x v="315"/>
    <x v="315"/>
    <x v="0"/>
    <x v="0"/>
    <x v="61"/>
    <x v="5"/>
    <n v="75081"/>
    <x v="2"/>
    <s v="OFF-SU-10000946"/>
    <x v="1"/>
    <x v="14"/>
    <s v="Staple remover"/>
    <n v="44.688000000000002"/>
    <n v="7"/>
    <n v="0.2"/>
    <n v="5.0273999999999965"/>
    <s v="Yes"/>
    <n v="62.563200000000009"/>
    <n v="250.25280000000004"/>
    <n v="7"/>
  </r>
  <r>
    <n v="7945"/>
    <s v="CA-2017-134194"/>
    <x v="53"/>
    <d v="2018-01-01T00:00:00"/>
    <x v="1"/>
    <x v="315"/>
    <x v="315"/>
    <x v="0"/>
    <x v="0"/>
    <x v="61"/>
    <x v="5"/>
    <n v="75081"/>
    <x v="2"/>
    <s v="OFF-AR-10001615"/>
    <x v="1"/>
    <x v="6"/>
    <s v="Newell 34"/>
    <n v="31.744"/>
    <n v="2"/>
    <n v="0.2"/>
    <n v="2.3808000000000007"/>
    <s v="Yes"/>
    <n v="12.697600000000001"/>
    <n v="50.790399999999998"/>
    <n v="7"/>
  </r>
  <r>
    <n v="7946"/>
    <s v="CA-2017-134194"/>
    <x v="53"/>
    <d v="2018-01-01T00:00:00"/>
    <x v="1"/>
    <x v="315"/>
    <x v="315"/>
    <x v="0"/>
    <x v="0"/>
    <x v="61"/>
    <x v="5"/>
    <n v="75081"/>
    <x v="2"/>
    <s v="OFF-BI-10001597"/>
    <x v="1"/>
    <x v="8"/>
    <s v="Wilson Jones Ledger-Size, Piano-Hinge Binder, 2&quot;, Blue"/>
    <n v="40.97999999999999"/>
    <n v="5"/>
    <n v="0.8"/>
    <n v="-65.567999999999998"/>
    <s v="Yes"/>
    <n v="163.91999999999996"/>
    <n v="40.97999999999999"/>
    <n v="7"/>
  </r>
  <r>
    <n v="7947"/>
    <s v="CA-2017-134194"/>
    <x v="53"/>
    <d v="2018-01-01T00:00:00"/>
    <x v="1"/>
    <x v="315"/>
    <x v="315"/>
    <x v="0"/>
    <x v="0"/>
    <x v="61"/>
    <x v="5"/>
    <n v="75081"/>
    <x v="2"/>
    <s v="OFF-BI-10001116"/>
    <x v="1"/>
    <x v="8"/>
    <s v="Wilson Jones 1&quot; Hanging DublLock Ring Binders"/>
    <n v="3.1679999999999993"/>
    <n v="3"/>
    <n v="0.8"/>
    <n v="-5.0687999999999995"/>
    <s v="Yes"/>
    <n v="7.6031999999999984"/>
    <n v="1.9007999999999994"/>
    <n v="7"/>
  </r>
  <r>
    <n v="7948"/>
    <s v="CA-2014-131009"/>
    <x v="72"/>
    <d v="2014-03-05T00:00:00"/>
    <x v="1"/>
    <x v="618"/>
    <x v="618"/>
    <x v="0"/>
    <x v="0"/>
    <x v="236"/>
    <x v="5"/>
    <n v="79907"/>
    <x v="2"/>
    <s v="OFF-FA-10004395"/>
    <x v="1"/>
    <x v="13"/>
    <s v="Plymouth Boxed Rubber Bands by Plymouth"/>
    <n v="18.84"/>
    <n v="5"/>
    <n v="0.2"/>
    <n v="-3.5324999999999998"/>
    <s v="NO"/>
    <n v="18.84"/>
    <n v="75.36"/>
    <n v="4"/>
  </r>
  <r>
    <n v="7949"/>
    <s v="CA-2014-131009"/>
    <x v="72"/>
    <d v="2014-03-05T00:00:00"/>
    <x v="1"/>
    <x v="618"/>
    <x v="618"/>
    <x v="0"/>
    <x v="0"/>
    <x v="236"/>
    <x v="5"/>
    <n v="79907"/>
    <x v="2"/>
    <s v="FUR-CH-10001270"/>
    <x v="0"/>
    <x v="1"/>
    <s v="Harbour Creations Steel Folding Chair"/>
    <n v="362.24999999999994"/>
    <n v="6"/>
    <n v="0.3"/>
    <n v="0"/>
    <s v="NO"/>
    <n v="652.04999999999984"/>
    <n v="1521.4499999999998"/>
    <n v="4"/>
  </r>
  <r>
    <n v="7950"/>
    <s v="CA-2014-131009"/>
    <x v="72"/>
    <d v="2014-03-05T00:00:00"/>
    <x v="1"/>
    <x v="618"/>
    <x v="618"/>
    <x v="0"/>
    <x v="0"/>
    <x v="236"/>
    <x v="5"/>
    <n v="79907"/>
    <x v="2"/>
    <s v="FUR-FU-10001095"/>
    <x v="0"/>
    <x v="5"/>
    <s v="DAX Black Cherry Wood-Tone Poster Frame"/>
    <n v="63.552000000000007"/>
    <n v="6"/>
    <n v="0.6"/>
    <n v="-34.953600000000002"/>
    <s v="NO"/>
    <n v="228.78720000000001"/>
    <n v="152.5248"/>
    <n v="4"/>
  </r>
  <r>
    <n v="7951"/>
    <s v="CA-2014-131009"/>
    <x v="72"/>
    <d v="2014-03-05T00:00:00"/>
    <x v="1"/>
    <x v="618"/>
    <x v="618"/>
    <x v="0"/>
    <x v="0"/>
    <x v="236"/>
    <x v="5"/>
    <n v="79907"/>
    <x v="2"/>
    <s v="OFF-ST-10001469"/>
    <x v="1"/>
    <x v="4"/>
    <s v="Fellowes Bankers Box Recycled Super Stor/Drawer"/>
    <n v="129.55199999999999"/>
    <n v="3"/>
    <n v="0.2"/>
    <n v="-22.671600000000005"/>
    <s v="NO"/>
    <n v="77.731200000000001"/>
    <n v="310.92479999999995"/>
    <n v="4"/>
  </r>
  <r>
    <n v="7952"/>
    <s v="CA-2015-145814"/>
    <x v="902"/>
    <d v="2015-11-24T00:00:00"/>
    <x v="1"/>
    <x v="44"/>
    <x v="44"/>
    <x v="0"/>
    <x v="0"/>
    <x v="20"/>
    <x v="15"/>
    <n v="10035"/>
    <x v="3"/>
    <s v="OFF-BI-10003196"/>
    <x v="1"/>
    <x v="8"/>
    <s v="Accohide Poly Flexible Ring Binders"/>
    <n v="5.9840000000000009"/>
    <n v="2"/>
    <n v="0.2"/>
    <n v="2.2439999999999998"/>
    <s v="NO"/>
    <n v="2.3936000000000006"/>
    <n v="9.5744000000000007"/>
    <n v="5"/>
  </r>
  <r>
    <n v="7953"/>
    <s v="CA-2015-145814"/>
    <x v="902"/>
    <d v="2015-11-24T00:00:00"/>
    <x v="1"/>
    <x v="44"/>
    <x v="44"/>
    <x v="0"/>
    <x v="0"/>
    <x v="20"/>
    <x v="15"/>
    <n v="10035"/>
    <x v="3"/>
    <s v="TEC-PH-10002200"/>
    <x v="2"/>
    <x v="7"/>
    <s v="Aastra 6757i CT Wireless VoIP phone"/>
    <n v="861.76"/>
    <n v="4"/>
    <n v="0"/>
    <n v="249.91039999999998"/>
    <s v="NO"/>
    <n v="0"/>
    <n v="3447.04"/>
    <n v="5"/>
  </r>
  <r>
    <n v="7954"/>
    <s v="CA-2014-138359"/>
    <x v="470"/>
    <d v="2014-04-06T00:00:00"/>
    <x v="1"/>
    <x v="542"/>
    <x v="542"/>
    <x v="1"/>
    <x v="0"/>
    <x v="359"/>
    <x v="31"/>
    <n v="2151"/>
    <x v="3"/>
    <s v="OFF-ST-10000636"/>
    <x v="1"/>
    <x v="4"/>
    <s v="Rogers Profile Extra Capacity Storage Tub"/>
    <n v="66.959999999999994"/>
    <n v="4"/>
    <n v="0"/>
    <n v="2.6783999999999963"/>
    <s v="NO"/>
    <n v="0"/>
    <n v="267.83999999999997"/>
    <n v="5"/>
  </r>
  <r>
    <n v="7955"/>
    <s v="CA-2014-138359"/>
    <x v="470"/>
    <d v="2014-04-06T00:00:00"/>
    <x v="1"/>
    <x v="542"/>
    <x v="542"/>
    <x v="1"/>
    <x v="0"/>
    <x v="359"/>
    <x v="31"/>
    <n v="2151"/>
    <x v="3"/>
    <s v="OFF-BI-10000145"/>
    <x v="1"/>
    <x v="8"/>
    <s v="Zipper Ring Binder Pockets"/>
    <n v="6.24"/>
    <n v="2"/>
    <n v="0"/>
    <n v="3.0575999999999999"/>
    <s v="NO"/>
    <n v="0"/>
    <n v="12.48"/>
    <n v="5"/>
  </r>
  <r>
    <n v="7956"/>
    <s v="CA-2017-131807"/>
    <x v="361"/>
    <d v="2017-10-10T00:00:00"/>
    <x v="1"/>
    <x v="55"/>
    <x v="55"/>
    <x v="1"/>
    <x v="0"/>
    <x v="455"/>
    <x v="1"/>
    <n v="95928"/>
    <x v="1"/>
    <s v="FUR-CH-10001190"/>
    <x v="0"/>
    <x v="1"/>
    <s v="Global Deluxe High-Back Office Chair in Storm"/>
    <n v="435.16800000000006"/>
    <n v="4"/>
    <n v="0.2"/>
    <n v="-59.835600000000042"/>
    <s v="Yes"/>
    <n v="348.13440000000008"/>
    <n v="1392.5376000000001"/>
    <n v="5"/>
  </r>
  <r>
    <n v="7957"/>
    <s v="CA-2017-131807"/>
    <x v="361"/>
    <d v="2017-10-10T00:00:00"/>
    <x v="1"/>
    <x v="55"/>
    <x v="55"/>
    <x v="1"/>
    <x v="0"/>
    <x v="455"/>
    <x v="1"/>
    <n v="95928"/>
    <x v="1"/>
    <s v="OFF-FA-10002780"/>
    <x v="1"/>
    <x v="13"/>
    <s v="Staples"/>
    <n v="14.9"/>
    <n v="5"/>
    <n v="0"/>
    <n v="6.8539999999999992"/>
    <s v="Yes"/>
    <n v="0"/>
    <n v="74.5"/>
    <n v="5"/>
  </r>
  <r>
    <n v="7958"/>
    <s v="CA-2017-131807"/>
    <x v="361"/>
    <d v="2017-10-10T00:00:00"/>
    <x v="1"/>
    <x v="55"/>
    <x v="55"/>
    <x v="1"/>
    <x v="0"/>
    <x v="455"/>
    <x v="1"/>
    <n v="95928"/>
    <x v="1"/>
    <s v="OFF-AP-10004052"/>
    <x v="1"/>
    <x v="9"/>
    <s v="Hoover Replacement Belts For Soft Guard &amp; Commercial Ltweight Upright Vacs, 2/Pk"/>
    <n v="15.8"/>
    <n v="4"/>
    <n v="0"/>
    <n v="4.1080000000000005"/>
    <s v="Yes"/>
    <n v="0"/>
    <n v="63.2"/>
    <n v="5"/>
  </r>
  <r>
    <n v="7959"/>
    <s v="CA-2017-131807"/>
    <x v="361"/>
    <d v="2017-10-10T00:00:00"/>
    <x v="1"/>
    <x v="55"/>
    <x v="55"/>
    <x v="1"/>
    <x v="0"/>
    <x v="455"/>
    <x v="1"/>
    <n v="95928"/>
    <x v="1"/>
    <s v="FUR-FU-10004666"/>
    <x v="0"/>
    <x v="5"/>
    <s v="DAX Clear Channel Poster Frame"/>
    <n v="72.900000000000006"/>
    <n v="5"/>
    <n v="0"/>
    <n v="26.973000000000003"/>
    <s v="Yes"/>
    <n v="0"/>
    <n v="364.5"/>
    <n v="5"/>
  </r>
  <r>
    <n v="7960"/>
    <s v="CA-2017-131807"/>
    <x v="361"/>
    <d v="2017-10-10T00:00:00"/>
    <x v="1"/>
    <x v="55"/>
    <x v="55"/>
    <x v="1"/>
    <x v="0"/>
    <x v="455"/>
    <x v="1"/>
    <n v="95928"/>
    <x v="1"/>
    <s v="FUR-TA-10004086"/>
    <x v="0"/>
    <x v="3"/>
    <s v="KI Adjustable-Height Table"/>
    <n v="206.35200000000003"/>
    <n v="3"/>
    <n v="0.2"/>
    <n v="5.1587999999999852"/>
    <s v="Yes"/>
    <n v="123.81120000000001"/>
    <n v="495.24480000000005"/>
    <n v="5"/>
  </r>
  <r>
    <n v="7961"/>
    <s v="CA-2017-131807"/>
    <x v="361"/>
    <d v="2017-10-10T00:00:00"/>
    <x v="1"/>
    <x v="55"/>
    <x v="55"/>
    <x v="1"/>
    <x v="0"/>
    <x v="455"/>
    <x v="1"/>
    <n v="95928"/>
    <x v="1"/>
    <s v="TEC-PH-10000702"/>
    <x v="2"/>
    <x v="7"/>
    <s v="Square Credit Card Reader, 4 1/2&quot; x 4 1/2&quot; x 1&quot;, White"/>
    <n v="7.9920000000000009"/>
    <n v="1"/>
    <n v="0.2"/>
    <n v="2.6972999999999994"/>
    <s v="Yes"/>
    <n v="1.5984000000000003"/>
    <n v="6.3936000000000011"/>
    <n v="5"/>
  </r>
  <r>
    <n v="7962"/>
    <s v="CA-2017-104864"/>
    <x v="551"/>
    <d v="2017-11-23T00:00:00"/>
    <x v="0"/>
    <x v="40"/>
    <x v="40"/>
    <x v="1"/>
    <x v="0"/>
    <x v="388"/>
    <x v="2"/>
    <n v="33023"/>
    <x v="0"/>
    <s v="OFF-ST-10002301"/>
    <x v="1"/>
    <x v="4"/>
    <s v="Tennsco Commercial Shelving"/>
    <n v="81.360000000000014"/>
    <n v="5"/>
    <n v="0.2"/>
    <n v="-19.323000000000011"/>
    <s v="NO"/>
    <n v="81.360000000000014"/>
    <n v="325.44000000000005"/>
    <n v="5"/>
  </r>
  <r>
    <n v="7963"/>
    <s v="CA-2017-104864"/>
    <x v="551"/>
    <d v="2017-11-23T00:00:00"/>
    <x v="0"/>
    <x v="40"/>
    <x v="40"/>
    <x v="1"/>
    <x v="0"/>
    <x v="388"/>
    <x v="2"/>
    <n v="33023"/>
    <x v="0"/>
    <s v="OFF-BI-10001636"/>
    <x v="1"/>
    <x v="8"/>
    <s v="Ibico Plastic and Wire Spiral Binding Combs"/>
    <n v="20.232000000000003"/>
    <n v="8"/>
    <n v="0.7"/>
    <n v="-16.185600000000001"/>
    <s v="NO"/>
    <n v="113.29920000000001"/>
    <n v="48.55680000000001"/>
    <n v="5"/>
  </r>
  <r>
    <n v="7964"/>
    <s v="CA-2017-104864"/>
    <x v="551"/>
    <d v="2017-11-23T00:00:00"/>
    <x v="0"/>
    <x v="40"/>
    <x v="40"/>
    <x v="1"/>
    <x v="0"/>
    <x v="388"/>
    <x v="2"/>
    <n v="33023"/>
    <x v="0"/>
    <s v="OFF-AP-10002684"/>
    <x v="1"/>
    <x v="9"/>
    <s v="Acco 7-Outlet Masterpiece Power Center, Wihtout Fax/Phone Line Protection"/>
    <n v="389.05600000000004"/>
    <n v="4"/>
    <n v="0.2"/>
    <n v="48.631999999999948"/>
    <s v="NO"/>
    <n v="311.24480000000005"/>
    <n v="1244.9792000000002"/>
    <n v="5"/>
  </r>
  <r>
    <n v="7965"/>
    <s v="CA-2017-104864"/>
    <x v="551"/>
    <d v="2017-11-23T00:00:00"/>
    <x v="0"/>
    <x v="40"/>
    <x v="40"/>
    <x v="1"/>
    <x v="0"/>
    <x v="388"/>
    <x v="2"/>
    <n v="33023"/>
    <x v="0"/>
    <s v="OFF-PA-10004609"/>
    <x v="1"/>
    <x v="10"/>
    <s v="Xerox 221"/>
    <n v="20.736000000000004"/>
    <n v="4"/>
    <n v="0.2"/>
    <n v="7.2576000000000001"/>
    <s v="NO"/>
    <n v="16.588800000000003"/>
    <n v="66.355200000000011"/>
    <n v="5"/>
  </r>
  <r>
    <n v="7966"/>
    <s v="CA-2017-104864"/>
    <x v="551"/>
    <d v="2017-11-23T00:00:00"/>
    <x v="0"/>
    <x v="40"/>
    <x v="40"/>
    <x v="1"/>
    <x v="0"/>
    <x v="388"/>
    <x v="2"/>
    <n v="33023"/>
    <x v="0"/>
    <s v="OFF-PA-10003309"/>
    <x v="1"/>
    <x v="10"/>
    <s v="Xerox 211"/>
    <n v="41.472000000000008"/>
    <n v="8"/>
    <n v="0.2"/>
    <n v="14.5152"/>
    <s v="NO"/>
    <n v="66.355200000000011"/>
    <n v="265.42080000000004"/>
    <n v="5"/>
  </r>
  <r>
    <n v="7967"/>
    <s v="CA-2015-138219"/>
    <x v="391"/>
    <d v="2015-03-30T00:00:00"/>
    <x v="1"/>
    <x v="162"/>
    <x v="162"/>
    <x v="1"/>
    <x v="0"/>
    <x v="1"/>
    <x v="1"/>
    <n v="90049"/>
    <x v="1"/>
    <s v="OFF-PA-10000380"/>
    <x v="1"/>
    <x v="10"/>
    <s v="REDIFORM Incoming/Outgoing Call Register, 11&quot; X 8 1/2&quot;, 100 Messages"/>
    <n v="33.36"/>
    <n v="4"/>
    <n v="0"/>
    <n v="16.68"/>
    <s v="NO"/>
    <n v="0"/>
    <n v="133.44"/>
    <n v="7"/>
  </r>
  <r>
    <n v="7968"/>
    <s v="CA-2016-157707"/>
    <x v="1155"/>
    <d v="2016-10-12T00:00:00"/>
    <x v="2"/>
    <x v="566"/>
    <x v="566"/>
    <x v="1"/>
    <x v="0"/>
    <x v="60"/>
    <x v="22"/>
    <n v="80219"/>
    <x v="1"/>
    <s v="FUR-BO-10001567"/>
    <x v="0"/>
    <x v="0"/>
    <s v="Bush Westfield Collection Bookcases, Dark Cherry Finish, Fully Assembled"/>
    <n v="90.882000000000005"/>
    <n v="3"/>
    <n v="0.7"/>
    <n v="-190.85220000000004"/>
    <s v="NO"/>
    <n v="190.85220000000001"/>
    <n v="81.793800000000005"/>
    <n v="2"/>
  </r>
  <r>
    <n v="7969"/>
    <s v="CA-2016-157707"/>
    <x v="1155"/>
    <d v="2016-10-12T00:00:00"/>
    <x v="2"/>
    <x v="566"/>
    <x v="566"/>
    <x v="1"/>
    <x v="0"/>
    <x v="60"/>
    <x v="22"/>
    <n v="80219"/>
    <x v="1"/>
    <s v="TEC-PH-10002583"/>
    <x v="2"/>
    <x v="7"/>
    <s v="iOttie HLCRIO102 Car Mount"/>
    <n v="15.991999999999999"/>
    <n v="1"/>
    <n v="0.2"/>
    <n v="-2.9985000000000022"/>
    <s v="NO"/>
    <n v="3.1983999999999999"/>
    <n v="12.7936"/>
    <n v="2"/>
  </r>
  <r>
    <n v="7970"/>
    <s v="CA-2016-157707"/>
    <x v="1155"/>
    <d v="2016-10-12T00:00:00"/>
    <x v="2"/>
    <x v="566"/>
    <x v="566"/>
    <x v="1"/>
    <x v="0"/>
    <x v="60"/>
    <x v="22"/>
    <n v="80219"/>
    <x v="1"/>
    <s v="FUR-CH-10004853"/>
    <x v="0"/>
    <x v="1"/>
    <s v="Global Manager's Adjustable Task Chair, Storm"/>
    <n v="120.78399999999999"/>
    <n v="1"/>
    <n v="0.2"/>
    <n v="13.588199999999986"/>
    <s v="NO"/>
    <n v="24.1568"/>
    <n v="96.627199999999988"/>
    <n v="2"/>
  </r>
  <r>
    <n v="7971"/>
    <s v="US-2015-126753"/>
    <x v="748"/>
    <d v="2015-08-20T00:00:00"/>
    <x v="1"/>
    <x v="133"/>
    <x v="133"/>
    <x v="1"/>
    <x v="0"/>
    <x v="10"/>
    <x v="9"/>
    <n v="19134"/>
    <x v="3"/>
    <s v="TEC-PH-10003580"/>
    <x v="2"/>
    <x v="7"/>
    <s v="Cisco IP Phone 7961G-GE VoIP phone"/>
    <n v="519.79200000000003"/>
    <n v="4"/>
    <n v="0.4"/>
    <n v="-112.62159999999994"/>
    <s v="NO"/>
    <n v="831.66720000000009"/>
    <n v="1247.5008"/>
    <n v="4"/>
  </r>
  <r>
    <n v="7972"/>
    <s v="US-2015-126753"/>
    <x v="748"/>
    <d v="2015-08-20T00:00:00"/>
    <x v="1"/>
    <x v="133"/>
    <x v="133"/>
    <x v="1"/>
    <x v="0"/>
    <x v="10"/>
    <x v="9"/>
    <n v="19134"/>
    <x v="3"/>
    <s v="TEC-AC-10004227"/>
    <x v="2"/>
    <x v="11"/>
    <s v="SanDisk Ultra 16 GB MicroSDHC Class 10 Memory Card"/>
    <n v="31.176000000000002"/>
    <n v="3"/>
    <n v="0.2"/>
    <n v="-5.4558000000000035"/>
    <s v="NO"/>
    <n v="18.7056"/>
    <n v="74.822400000000002"/>
    <n v="4"/>
  </r>
  <r>
    <n v="7973"/>
    <s v="US-2015-126753"/>
    <x v="748"/>
    <d v="2015-08-20T00:00:00"/>
    <x v="1"/>
    <x v="133"/>
    <x v="133"/>
    <x v="1"/>
    <x v="0"/>
    <x v="10"/>
    <x v="9"/>
    <n v="19134"/>
    <x v="3"/>
    <s v="OFF-PA-10002787"/>
    <x v="1"/>
    <x v="10"/>
    <s v="Xerox 227"/>
    <n v="10.368000000000002"/>
    <n v="2"/>
    <n v="0.2"/>
    <n v="3.6288"/>
    <s v="NO"/>
    <n v="4.1472000000000007"/>
    <n v="16.588800000000003"/>
    <n v="4"/>
  </r>
  <r>
    <n v="7974"/>
    <s v="US-2015-126753"/>
    <x v="748"/>
    <d v="2015-08-20T00:00:00"/>
    <x v="1"/>
    <x v="133"/>
    <x v="133"/>
    <x v="1"/>
    <x v="0"/>
    <x v="10"/>
    <x v="9"/>
    <n v="19134"/>
    <x v="3"/>
    <s v="OFF-BI-10003981"/>
    <x v="1"/>
    <x v="8"/>
    <s v="Avery Durable Plastic 1&quot; Binders"/>
    <n v="2.7240000000000006"/>
    <n v="2"/>
    <n v="0.7"/>
    <n v="-1.9067999999999996"/>
    <s v="NO"/>
    <n v="3.8136000000000005"/>
    <n v="1.6344000000000007"/>
    <n v="4"/>
  </r>
  <r>
    <n v="7975"/>
    <s v="US-2015-126753"/>
    <x v="748"/>
    <d v="2015-08-20T00:00:00"/>
    <x v="1"/>
    <x v="133"/>
    <x v="133"/>
    <x v="1"/>
    <x v="0"/>
    <x v="10"/>
    <x v="9"/>
    <n v="19134"/>
    <x v="3"/>
    <s v="FUR-FU-10001488"/>
    <x v="0"/>
    <x v="5"/>
    <s v="Tenex 46&quot; x 60&quot; Computer Anti-Static Chairmat, Rectangular Shaped"/>
    <n v="254.35200000000003"/>
    <n v="3"/>
    <n v="0.2"/>
    <n v="0"/>
    <s v="NO"/>
    <n v="152.61120000000003"/>
    <n v="610.44479999999999"/>
    <n v="4"/>
  </r>
  <r>
    <n v="7976"/>
    <s v="US-2015-126753"/>
    <x v="748"/>
    <d v="2015-08-20T00:00:00"/>
    <x v="1"/>
    <x v="133"/>
    <x v="133"/>
    <x v="1"/>
    <x v="0"/>
    <x v="10"/>
    <x v="9"/>
    <n v="19134"/>
    <x v="3"/>
    <s v="OFF-BI-10003727"/>
    <x v="1"/>
    <x v="8"/>
    <s v="Avery Durable Slant Ring Binders With Label Holder"/>
    <n v="3.762"/>
    <n v="3"/>
    <n v="0.7"/>
    <n v="-2.758799999999999"/>
    <s v="NO"/>
    <n v="7.900199999999999"/>
    <n v="3.3858000000000006"/>
    <n v="4"/>
  </r>
  <r>
    <n v="7977"/>
    <s v="US-2015-126753"/>
    <x v="748"/>
    <d v="2015-08-20T00:00:00"/>
    <x v="1"/>
    <x v="133"/>
    <x v="133"/>
    <x v="1"/>
    <x v="0"/>
    <x v="10"/>
    <x v="9"/>
    <n v="19134"/>
    <x v="3"/>
    <s v="OFF-PA-10000130"/>
    <x v="1"/>
    <x v="10"/>
    <s v="Xerox 199"/>
    <n v="10.272000000000002"/>
    <n v="3"/>
    <n v="0.2"/>
    <n v="3.2099999999999982"/>
    <s v="NO"/>
    <n v="6.1632000000000016"/>
    <n v="24.652800000000006"/>
    <n v="4"/>
  </r>
  <r>
    <n v="7978"/>
    <s v="CA-2014-166051"/>
    <x v="1178"/>
    <d v="2014-06-05T00:00:00"/>
    <x v="1"/>
    <x v="600"/>
    <x v="600"/>
    <x v="0"/>
    <x v="0"/>
    <x v="25"/>
    <x v="35"/>
    <n v="39212"/>
    <x v="0"/>
    <s v="TEC-PH-10002680"/>
    <x v="2"/>
    <x v="7"/>
    <s v="Samsung Galaxy Note 3"/>
    <n v="659.97"/>
    <n v="3"/>
    <n v="0"/>
    <n v="197.99099999999996"/>
    <s v="NO"/>
    <n v="0"/>
    <n v="1979.91"/>
    <n v="5"/>
  </r>
  <r>
    <n v="7979"/>
    <s v="CA-2014-166051"/>
    <x v="1178"/>
    <d v="2014-06-05T00:00:00"/>
    <x v="1"/>
    <x v="600"/>
    <x v="600"/>
    <x v="0"/>
    <x v="0"/>
    <x v="25"/>
    <x v="35"/>
    <n v="39212"/>
    <x v="0"/>
    <s v="TEC-PH-10002538"/>
    <x v="2"/>
    <x v="7"/>
    <s v="Grandstream GXP1160 VoIP phone"/>
    <n v="113.72999999999999"/>
    <n v="3"/>
    <n v="0"/>
    <n v="32.981699999999989"/>
    <s v="NO"/>
    <n v="0"/>
    <n v="341.18999999999994"/>
    <n v="5"/>
  </r>
  <r>
    <n v="7980"/>
    <s v="CA-2015-113040"/>
    <x v="375"/>
    <d v="2015-08-31T00:00:00"/>
    <x v="1"/>
    <x v="385"/>
    <x v="385"/>
    <x v="2"/>
    <x v="0"/>
    <x v="1"/>
    <x v="1"/>
    <n v="90045"/>
    <x v="1"/>
    <s v="OFF-BI-10001249"/>
    <x v="1"/>
    <x v="8"/>
    <s v="Avery Heavy-Duty EZD View Binder with Locking Rings"/>
    <n v="5.1040000000000001"/>
    <n v="1"/>
    <n v="0.2"/>
    <n v="1.6587999999999996"/>
    <s v="NO"/>
    <n v="1.0208000000000002"/>
    <n v="4.0831999999999997"/>
    <n v="4"/>
  </r>
  <r>
    <n v="7981"/>
    <s v="CA-2014-103800"/>
    <x v="1179"/>
    <d v="2014-01-07T00:00:00"/>
    <x v="1"/>
    <x v="24"/>
    <x v="24"/>
    <x v="0"/>
    <x v="0"/>
    <x v="12"/>
    <x v="5"/>
    <n v="77095"/>
    <x v="2"/>
    <s v="OFF-PA-10000174"/>
    <x v="1"/>
    <x v="10"/>
    <s v="Message Book, Wirebound, Four 5 1/2&quot; X 4&quot; Forms/Pg., 200 Dupl. Sets/Book"/>
    <n v="16.448"/>
    <n v="2"/>
    <n v="0.2"/>
    <n v="5.5511999999999979"/>
    <s v="NO"/>
    <n v="6.5792000000000002"/>
    <n v="26.316800000000001"/>
    <n v="4"/>
  </r>
  <r>
    <n v="7982"/>
    <s v="CA-2014-113383"/>
    <x v="1076"/>
    <d v="2014-09-13T00:00:00"/>
    <x v="2"/>
    <x v="11"/>
    <x v="11"/>
    <x v="0"/>
    <x v="0"/>
    <x v="500"/>
    <x v="30"/>
    <n v="7011"/>
    <x v="3"/>
    <s v="OFF-AP-10004532"/>
    <x v="1"/>
    <x v="9"/>
    <s v="Kensington 6 Outlet Guardian Standard Surge Protector"/>
    <n v="81.92"/>
    <n v="4"/>
    <n v="0"/>
    <n v="22.118400000000001"/>
    <s v="NO"/>
    <n v="0"/>
    <n v="327.68"/>
    <n v="3"/>
  </r>
  <r>
    <n v="7983"/>
    <s v="CA-2014-113383"/>
    <x v="1076"/>
    <d v="2014-09-13T00:00:00"/>
    <x v="2"/>
    <x v="11"/>
    <x v="11"/>
    <x v="0"/>
    <x v="0"/>
    <x v="500"/>
    <x v="30"/>
    <n v="7011"/>
    <x v="3"/>
    <s v="FUR-FU-10001986"/>
    <x v="0"/>
    <x v="5"/>
    <s v="Dana Fluorescent Magnifying Lamp, White, 36&quot;"/>
    <n v="254.89999999999998"/>
    <n v="5"/>
    <n v="0"/>
    <n v="76.469999999999985"/>
    <s v="NO"/>
    <n v="0"/>
    <n v="1274.5"/>
    <n v="3"/>
  </r>
  <r>
    <n v="7984"/>
    <s v="CA-2017-152499"/>
    <x v="203"/>
    <d v="2017-01-25T00:00:00"/>
    <x v="0"/>
    <x v="553"/>
    <x v="553"/>
    <x v="1"/>
    <x v="0"/>
    <x v="22"/>
    <x v="10"/>
    <n v="60623"/>
    <x v="2"/>
    <s v="OFF-FA-10002975"/>
    <x v="1"/>
    <x v="13"/>
    <s v="Staples"/>
    <n v="15.120000000000001"/>
    <n v="5"/>
    <n v="0.2"/>
    <n v="4.9139999999999988"/>
    <s v="NO"/>
    <n v="15.120000000000003"/>
    <n v="60.480000000000004"/>
    <n v="3"/>
  </r>
  <r>
    <n v="7985"/>
    <s v="CA-2017-152499"/>
    <x v="203"/>
    <d v="2017-01-25T00:00:00"/>
    <x v="0"/>
    <x v="553"/>
    <x v="553"/>
    <x v="1"/>
    <x v="0"/>
    <x v="22"/>
    <x v="10"/>
    <n v="60623"/>
    <x v="2"/>
    <s v="OFF-AR-10003481"/>
    <x v="1"/>
    <x v="6"/>
    <s v="Newell 348"/>
    <n v="7.8719999999999999"/>
    <n v="3"/>
    <n v="0.2"/>
    <n v="0.88559999999999883"/>
    <s v="NO"/>
    <n v="4.7232000000000003"/>
    <n v="18.892800000000001"/>
    <n v="3"/>
  </r>
  <r>
    <n v="7986"/>
    <s v="CA-2016-151498"/>
    <x v="438"/>
    <d v="2016-04-24T00:00:00"/>
    <x v="2"/>
    <x v="35"/>
    <x v="35"/>
    <x v="0"/>
    <x v="0"/>
    <x v="4"/>
    <x v="4"/>
    <n v="98115"/>
    <x v="1"/>
    <s v="OFF-BI-10004967"/>
    <x v="1"/>
    <x v="8"/>
    <s v="Round Ring Binders"/>
    <n v="8.32"/>
    <n v="5"/>
    <n v="0.2"/>
    <n v="2.8079999999999998"/>
    <s v="NO"/>
    <n v="8.32"/>
    <n v="33.28"/>
    <n v="3"/>
  </r>
  <r>
    <n v="7987"/>
    <s v="CA-2016-137939"/>
    <x v="1180"/>
    <d v="2016-07-23T00:00:00"/>
    <x v="0"/>
    <x v="307"/>
    <x v="307"/>
    <x v="0"/>
    <x v="0"/>
    <x v="85"/>
    <x v="15"/>
    <n v="11561"/>
    <x v="3"/>
    <s v="TEC-PH-10003589"/>
    <x v="2"/>
    <x v="7"/>
    <s v="invisibleSHIELD by ZAGG Smudge-Free Screen Protector"/>
    <n v="89.949999999999989"/>
    <n v="5"/>
    <n v="0"/>
    <n v="43.175999999999995"/>
    <s v="NO"/>
    <n v="0"/>
    <n v="449.74999999999994"/>
    <n v="3"/>
  </r>
  <r>
    <n v="7988"/>
    <s v="US-2016-117793"/>
    <x v="828"/>
    <d v="2016-08-29T00:00:00"/>
    <x v="1"/>
    <x v="15"/>
    <x v="15"/>
    <x v="2"/>
    <x v="0"/>
    <x v="501"/>
    <x v="6"/>
    <n v="53081"/>
    <x v="2"/>
    <s v="OFF-LA-10002945"/>
    <x v="1"/>
    <x v="2"/>
    <s v="Permanent Self-Adhesive File Folder Labels for Typewriters, 1 1/8 x 3 1/2, White"/>
    <n v="25.2"/>
    <n v="4"/>
    <n v="0"/>
    <n v="11.591999999999999"/>
    <s v="NO"/>
    <n v="0"/>
    <n v="100.8"/>
    <n v="6"/>
  </r>
  <r>
    <n v="7989"/>
    <s v="US-2016-117793"/>
    <x v="828"/>
    <d v="2016-08-29T00:00:00"/>
    <x v="1"/>
    <x v="15"/>
    <x v="15"/>
    <x v="2"/>
    <x v="0"/>
    <x v="501"/>
    <x v="6"/>
    <n v="53081"/>
    <x v="2"/>
    <s v="OFF-LA-10003537"/>
    <x v="1"/>
    <x v="2"/>
    <s v="Avery 515"/>
    <n v="37.589999999999996"/>
    <n v="3"/>
    <n v="0"/>
    <n v="17.667299999999997"/>
    <s v="NO"/>
    <n v="0"/>
    <n v="112.76999999999998"/>
    <n v="6"/>
  </r>
  <r>
    <n v="7990"/>
    <s v="US-2016-117793"/>
    <x v="828"/>
    <d v="2016-08-29T00:00:00"/>
    <x v="1"/>
    <x v="15"/>
    <x v="15"/>
    <x v="2"/>
    <x v="0"/>
    <x v="501"/>
    <x v="6"/>
    <n v="53081"/>
    <x v="2"/>
    <s v="OFF-ST-10002406"/>
    <x v="1"/>
    <x v="4"/>
    <s v="Pizazz Global Quick File"/>
    <n v="14.97"/>
    <n v="1"/>
    <n v="0"/>
    <n v="4.1916000000000011"/>
    <s v="NO"/>
    <n v="0"/>
    <n v="14.97"/>
    <n v="6"/>
  </r>
  <r>
    <n v="7991"/>
    <s v="US-2016-117793"/>
    <x v="828"/>
    <d v="2016-08-29T00:00:00"/>
    <x v="1"/>
    <x v="15"/>
    <x v="15"/>
    <x v="2"/>
    <x v="0"/>
    <x v="501"/>
    <x v="6"/>
    <n v="53081"/>
    <x v="2"/>
    <s v="TEC-AC-10003433"/>
    <x v="2"/>
    <x v="11"/>
    <s v="Maxell 4.7GB DVD+R 5/Pack"/>
    <n v="1.98"/>
    <n v="2"/>
    <n v="0"/>
    <n v="0.89100000000000001"/>
    <s v="NO"/>
    <n v="0"/>
    <n v="3.96"/>
    <n v="6"/>
  </r>
  <r>
    <n v="7992"/>
    <s v="CA-2016-133872"/>
    <x v="403"/>
    <d v="2016-06-17T00:00:00"/>
    <x v="2"/>
    <x v="718"/>
    <x v="718"/>
    <x v="0"/>
    <x v="0"/>
    <x v="172"/>
    <x v="2"/>
    <n v="33433"/>
    <x v="0"/>
    <s v="OFF-BI-10002082"/>
    <x v="1"/>
    <x v="8"/>
    <s v="GBC Twin Loop Wire Binding Elements"/>
    <n v="39.936000000000007"/>
    <n v="4"/>
    <n v="0.7"/>
    <n v="-26.623999999999995"/>
    <s v="NO"/>
    <n v="111.82080000000002"/>
    <n v="47.923200000000008"/>
    <n v="3"/>
  </r>
  <r>
    <n v="7993"/>
    <s v="CA-2016-133872"/>
    <x v="403"/>
    <d v="2016-06-17T00:00:00"/>
    <x v="2"/>
    <x v="718"/>
    <x v="718"/>
    <x v="0"/>
    <x v="0"/>
    <x v="172"/>
    <x v="2"/>
    <n v="33433"/>
    <x v="0"/>
    <s v="TEC-AC-10000521"/>
    <x v="2"/>
    <x v="11"/>
    <s v="Verbatim Slim CD and DVD Storage Cases, 50/Pack"/>
    <n v="18.463999999999999"/>
    <n v="2"/>
    <n v="0.2"/>
    <n v="2.3079999999999998"/>
    <s v="NO"/>
    <n v="7.3856000000000002"/>
    <n v="29.542399999999997"/>
    <n v="3"/>
  </r>
  <r>
    <n v="7994"/>
    <s v="US-2015-165743"/>
    <x v="312"/>
    <d v="2015-11-23T00:00:00"/>
    <x v="0"/>
    <x v="514"/>
    <x v="514"/>
    <x v="0"/>
    <x v="0"/>
    <x v="34"/>
    <x v="22"/>
    <n v="80013"/>
    <x v="1"/>
    <s v="OFF-BI-10001982"/>
    <x v="1"/>
    <x v="8"/>
    <s v="Wilson Jones Custom Binder Spines &amp; Labels"/>
    <n v="4.8960000000000008"/>
    <n v="3"/>
    <n v="0.7"/>
    <n v="-3.4271999999999991"/>
    <s v="NO"/>
    <n v="10.281600000000001"/>
    <n v="4.4064000000000014"/>
    <n v="3"/>
  </r>
  <r>
    <n v="7995"/>
    <s v="US-2015-165743"/>
    <x v="312"/>
    <d v="2015-11-23T00:00:00"/>
    <x v="0"/>
    <x v="514"/>
    <x v="514"/>
    <x v="0"/>
    <x v="0"/>
    <x v="34"/>
    <x v="22"/>
    <n v="80013"/>
    <x v="1"/>
    <s v="FUR-BO-10002268"/>
    <x v="0"/>
    <x v="0"/>
    <s v="Sauder Barrister Bookcases"/>
    <n v="145.76400000000001"/>
    <n v="6"/>
    <n v="0.7"/>
    <n v="-247.79879999999997"/>
    <s v="NO"/>
    <n v="612.2088"/>
    <n v="262.37520000000006"/>
    <n v="3"/>
  </r>
  <r>
    <n v="7996"/>
    <s v="US-2015-165743"/>
    <x v="312"/>
    <d v="2015-11-23T00:00:00"/>
    <x v="0"/>
    <x v="514"/>
    <x v="514"/>
    <x v="0"/>
    <x v="0"/>
    <x v="34"/>
    <x v="22"/>
    <n v="80013"/>
    <x v="1"/>
    <s v="OFF-BI-10001758"/>
    <x v="1"/>
    <x v="8"/>
    <s v="Wilson Jones 14 Line Acrylic Coated Pressboard Data Binders"/>
    <n v="9.6120000000000001"/>
    <n v="6"/>
    <n v="0.7"/>
    <n v="-7.3691999999999993"/>
    <s v="NO"/>
    <n v="40.370399999999997"/>
    <n v="17.301600000000001"/>
    <n v="3"/>
  </r>
  <r>
    <n v="7997"/>
    <s v="US-2017-105998"/>
    <x v="132"/>
    <d v="2017-11-05T00:00:00"/>
    <x v="2"/>
    <x v="615"/>
    <x v="615"/>
    <x v="2"/>
    <x v="0"/>
    <x v="70"/>
    <x v="1"/>
    <n v="92037"/>
    <x v="1"/>
    <s v="TEC-AC-10004469"/>
    <x v="2"/>
    <x v="11"/>
    <s v="Microsoft Sculpt Comfort Mouse"/>
    <n v="199.75"/>
    <n v="5"/>
    <n v="0"/>
    <n v="87.890000000000015"/>
    <s v="NO"/>
    <n v="0"/>
    <n v="998.75"/>
    <n v="2"/>
  </r>
  <r>
    <n v="7998"/>
    <s v="US-2017-105998"/>
    <x v="132"/>
    <d v="2017-11-05T00:00:00"/>
    <x v="2"/>
    <x v="615"/>
    <x v="615"/>
    <x v="2"/>
    <x v="0"/>
    <x v="70"/>
    <x v="1"/>
    <n v="92037"/>
    <x v="1"/>
    <s v="FUR-TA-10001095"/>
    <x v="0"/>
    <x v="3"/>
    <s v="Chromcraft Round Conference Tables"/>
    <n v="1673.1839999999997"/>
    <n v="12"/>
    <n v="0.2"/>
    <n v="20.914800000000014"/>
    <s v="NO"/>
    <n v="4015.6415999999999"/>
    <n v="16062.5664"/>
    <n v="2"/>
  </r>
  <r>
    <n v="7999"/>
    <s v="US-2014-148194"/>
    <x v="417"/>
    <d v="2014-05-07T00:00:00"/>
    <x v="2"/>
    <x v="740"/>
    <x v="740"/>
    <x v="1"/>
    <x v="0"/>
    <x v="4"/>
    <x v="4"/>
    <n v="98105"/>
    <x v="1"/>
    <s v="FUR-FU-10001852"/>
    <x v="0"/>
    <x v="5"/>
    <s v="Eldon Regeneration Recycled Desk Accessories, Smoke"/>
    <n v="12.18"/>
    <n v="7"/>
    <n v="0"/>
    <n v="3.8975999999999997"/>
    <s v="NO"/>
    <n v="0"/>
    <n v="85.259999999999991"/>
    <n v="3"/>
  </r>
  <r>
    <n v="8000"/>
    <s v="US-2014-148194"/>
    <x v="417"/>
    <d v="2014-05-07T00:00:00"/>
    <x v="2"/>
    <x v="740"/>
    <x v="740"/>
    <x v="1"/>
    <x v="0"/>
    <x v="4"/>
    <x v="4"/>
    <n v="98105"/>
    <x v="1"/>
    <s v="OFF-AP-10000696"/>
    <x v="1"/>
    <x v="9"/>
    <s v="Holmes Odor Grabber"/>
    <n v="57.68"/>
    <n v="4"/>
    <n v="0"/>
    <n v="19.034399999999998"/>
    <s v="NO"/>
    <n v="0"/>
    <n v="230.72"/>
    <n v="3"/>
  </r>
  <r>
    <n v="8001"/>
    <s v="US-2015-151407"/>
    <x v="627"/>
    <d v="2015-11-12T00:00:00"/>
    <x v="1"/>
    <x v="361"/>
    <x v="361"/>
    <x v="0"/>
    <x v="0"/>
    <x v="362"/>
    <x v="23"/>
    <n v="52001"/>
    <x v="2"/>
    <s v="TEC-PH-10003885"/>
    <x v="2"/>
    <x v="7"/>
    <s v="Cisco SPA508G"/>
    <n v="263.95999999999998"/>
    <n v="4"/>
    <n v="0"/>
    <n v="76.548399999999987"/>
    <s v="NO"/>
    <n v="0"/>
    <n v="1055.8399999999999"/>
    <n v="4"/>
  </r>
  <r>
    <n v="8002"/>
    <s v="CA-2015-110870"/>
    <x v="295"/>
    <d v="2015-12-15T00:00:00"/>
    <x v="2"/>
    <x v="30"/>
    <x v="30"/>
    <x v="0"/>
    <x v="0"/>
    <x v="1"/>
    <x v="1"/>
    <n v="90032"/>
    <x v="1"/>
    <s v="TEC-AC-10002926"/>
    <x v="2"/>
    <x v="11"/>
    <s v="Logitech Wireless Marathon Mouse M705"/>
    <n v="299.94"/>
    <n v="6"/>
    <n v="0"/>
    <n v="128.97420000000002"/>
    <s v="NO"/>
    <n v="0"/>
    <n v="1799.6399999999999"/>
    <n v="3"/>
  </r>
  <r>
    <n v="8003"/>
    <s v="CA-2015-110870"/>
    <x v="295"/>
    <d v="2015-12-15T00:00:00"/>
    <x v="2"/>
    <x v="30"/>
    <x v="30"/>
    <x v="0"/>
    <x v="0"/>
    <x v="1"/>
    <x v="1"/>
    <n v="90032"/>
    <x v="1"/>
    <s v="OFF-SU-10001225"/>
    <x v="1"/>
    <x v="14"/>
    <s v="Staple remover"/>
    <n v="25.76"/>
    <n v="7"/>
    <n v="0"/>
    <n v="0.51519999999999921"/>
    <s v="NO"/>
    <n v="0"/>
    <n v="180.32000000000002"/>
    <n v="3"/>
  </r>
  <r>
    <n v="8004"/>
    <s v="CA-2014-143210"/>
    <x v="588"/>
    <d v="2014-12-03T00:00:00"/>
    <x v="2"/>
    <x v="731"/>
    <x v="731"/>
    <x v="0"/>
    <x v="0"/>
    <x v="90"/>
    <x v="31"/>
    <n v="1852"/>
    <x v="3"/>
    <s v="TEC-PH-10004434"/>
    <x v="2"/>
    <x v="7"/>
    <s v="Cisco IP Phone 7961G VoIP phone - Dark gray"/>
    <n v="271.89999999999998"/>
    <n v="2"/>
    <n v="0"/>
    <n v="78.850999999999971"/>
    <s v="NO"/>
    <n v="0"/>
    <n v="543.79999999999995"/>
    <n v="2"/>
  </r>
  <r>
    <n v="8005"/>
    <s v="CA-2014-143210"/>
    <x v="588"/>
    <d v="2014-12-03T00:00:00"/>
    <x v="2"/>
    <x v="731"/>
    <x v="731"/>
    <x v="0"/>
    <x v="0"/>
    <x v="90"/>
    <x v="31"/>
    <n v="1852"/>
    <x v="3"/>
    <s v="FUR-FU-10003878"/>
    <x v="0"/>
    <x v="5"/>
    <s v="Linden 10&quot; Round Wall Clock, Black"/>
    <n v="45.839999999999996"/>
    <n v="3"/>
    <n v="0"/>
    <n v="15.585599999999999"/>
    <s v="NO"/>
    <n v="0"/>
    <n v="137.51999999999998"/>
    <n v="2"/>
  </r>
  <r>
    <n v="8006"/>
    <s v="CA-2014-143210"/>
    <x v="588"/>
    <d v="2014-12-03T00:00:00"/>
    <x v="2"/>
    <x v="731"/>
    <x v="731"/>
    <x v="0"/>
    <x v="0"/>
    <x v="90"/>
    <x v="31"/>
    <n v="1852"/>
    <x v="3"/>
    <s v="FUR-FU-10002268"/>
    <x v="0"/>
    <x v="5"/>
    <s v="Ultra Door Push Plate"/>
    <n v="9.82"/>
    <n v="2"/>
    <n v="0"/>
    <n v="3.2405999999999997"/>
    <s v="NO"/>
    <n v="0"/>
    <n v="19.64"/>
    <n v="2"/>
  </r>
  <r>
    <n v="8007"/>
    <s v="CA-2016-139808"/>
    <x v="877"/>
    <d v="2016-10-11T00:00:00"/>
    <x v="1"/>
    <x v="498"/>
    <x v="498"/>
    <x v="0"/>
    <x v="0"/>
    <x v="126"/>
    <x v="4"/>
    <n v="98270"/>
    <x v="1"/>
    <s v="OFF-FA-10001883"/>
    <x v="1"/>
    <x v="13"/>
    <s v="Alliance Super-Size Bands, Assorted Sizes"/>
    <n v="93.36"/>
    <n v="12"/>
    <n v="0"/>
    <n v="0.93359999999999843"/>
    <s v="NO"/>
    <n v="0"/>
    <n v="1120.32"/>
    <n v="4"/>
  </r>
  <r>
    <n v="8008"/>
    <s v="CA-2015-110863"/>
    <x v="972"/>
    <d v="2015-11-24T00:00:00"/>
    <x v="1"/>
    <x v="731"/>
    <x v="731"/>
    <x v="0"/>
    <x v="0"/>
    <x v="268"/>
    <x v="26"/>
    <n v="73120"/>
    <x v="2"/>
    <s v="OFF-ST-10002756"/>
    <x v="1"/>
    <x v="4"/>
    <s v="Tennsco Stur-D-Stor Boltless Shelving, 5 Shelves, 24&quot; Deep, Sand"/>
    <n v="541.24"/>
    <n v="4"/>
    <n v="0"/>
    <n v="5.4124000000000478"/>
    <s v="NO"/>
    <n v="0"/>
    <n v="2164.96"/>
    <n v="7"/>
  </r>
  <r>
    <n v="8009"/>
    <s v="CA-2015-110863"/>
    <x v="972"/>
    <d v="2015-11-24T00:00:00"/>
    <x v="1"/>
    <x v="731"/>
    <x v="731"/>
    <x v="0"/>
    <x v="0"/>
    <x v="268"/>
    <x v="26"/>
    <n v="73120"/>
    <x v="2"/>
    <s v="OFF-PA-10000474"/>
    <x v="1"/>
    <x v="10"/>
    <s v="Easy-staple paper"/>
    <n v="106.32"/>
    <n v="3"/>
    <n v="0"/>
    <n v="49.970399999999991"/>
    <s v="NO"/>
    <n v="0"/>
    <n v="318.95999999999998"/>
    <n v="7"/>
  </r>
  <r>
    <n v="8010"/>
    <s v="CA-2015-110863"/>
    <x v="972"/>
    <d v="2015-11-24T00:00:00"/>
    <x v="1"/>
    <x v="731"/>
    <x v="731"/>
    <x v="0"/>
    <x v="0"/>
    <x v="268"/>
    <x v="26"/>
    <n v="73120"/>
    <x v="2"/>
    <s v="FUR-CH-10002073"/>
    <x v="0"/>
    <x v="1"/>
    <s v="Hon Olson Stacker Chairs"/>
    <n v="1323.8999999999999"/>
    <n v="5"/>
    <n v="0"/>
    <n v="383.93099999999993"/>
    <s v="NO"/>
    <n v="0"/>
    <n v="6619.4999999999991"/>
    <n v="7"/>
  </r>
  <r>
    <n v="8011"/>
    <s v="CA-2014-127859"/>
    <x v="461"/>
    <d v="2014-03-20T00:00:00"/>
    <x v="0"/>
    <x v="425"/>
    <x v="425"/>
    <x v="1"/>
    <x v="0"/>
    <x v="10"/>
    <x v="9"/>
    <n v="19134"/>
    <x v="3"/>
    <s v="OFF-PA-10003641"/>
    <x v="1"/>
    <x v="10"/>
    <s v="Xerox 1909"/>
    <n v="126.624"/>
    <n v="6"/>
    <n v="0.2"/>
    <n v="41.152799999999992"/>
    <s v="NO"/>
    <n v="151.94879999999998"/>
    <n v="607.79519999999991"/>
    <n v="3"/>
  </r>
  <r>
    <n v="8012"/>
    <s v="US-2015-136427"/>
    <x v="782"/>
    <d v="2015-06-23T00:00:00"/>
    <x v="2"/>
    <x v="594"/>
    <x v="594"/>
    <x v="0"/>
    <x v="0"/>
    <x v="34"/>
    <x v="22"/>
    <n v="80013"/>
    <x v="1"/>
    <s v="TEC-PH-10002070"/>
    <x v="2"/>
    <x v="7"/>
    <s v="Griffin GC36547 PowerJolt SE Lightning Charger"/>
    <n v="125.944"/>
    <n v="7"/>
    <n v="0.2"/>
    <n v="15.742999999999984"/>
    <s v="NO"/>
    <n v="176.32160000000002"/>
    <n v="705.28640000000007"/>
    <n v="3"/>
  </r>
  <r>
    <n v="8013"/>
    <s v="CA-2017-120168"/>
    <x v="1126"/>
    <d v="2017-05-25T00:00:00"/>
    <x v="3"/>
    <x v="577"/>
    <x v="577"/>
    <x v="0"/>
    <x v="0"/>
    <x v="20"/>
    <x v="15"/>
    <n v="10009"/>
    <x v="3"/>
    <s v="OFF-BI-10004519"/>
    <x v="1"/>
    <x v="8"/>
    <s v="GBC DocuBind P100 Manual Binding Machine"/>
    <n v="663.92"/>
    <n v="5"/>
    <n v="0.2"/>
    <n v="207.47499999999994"/>
    <s v="NO"/>
    <n v="663.92000000000007"/>
    <n v="2655.68"/>
    <n v="0"/>
  </r>
  <r>
    <n v="8014"/>
    <s v="CA-2017-120168"/>
    <x v="1126"/>
    <d v="2017-05-25T00:00:00"/>
    <x v="3"/>
    <x v="577"/>
    <x v="577"/>
    <x v="0"/>
    <x v="0"/>
    <x v="20"/>
    <x v="15"/>
    <n v="10009"/>
    <x v="3"/>
    <s v="TEC-AC-10002167"/>
    <x v="2"/>
    <x v="11"/>
    <s v="Imation 8gb Micro Traveldrive Usb 2.0 Flash Drive"/>
    <n v="120"/>
    <n v="8"/>
    <n v="0"/>
    <n v="13.200000000000003"/>
    <s v="NO"/>
    <n v="0"/>
    <n v="960"/>
    <n v="0"/>
  </r>
  <r>
    <n v="8015"/>
    <s v="CA-2017-120168"/>
    <x v="1126"/>
    <d v="2017-05-25T00:00:00"/>
    <x v="3"/>
    <x v="577"/>
    <x v="577"/>
    <x v="0"/>
    <x v="0"/>
    <x v="20"/>
    <x v="15"/>
    <n v="10009"/>
    <x v="3"/>
    <s v="OFF-FA-10000936"/>
    <x v="1"/>
    <x v="13"/>
    <s v="Acco Hot Clips Clips to Go"/>
    <n v="3.29"/>
    <n v="1"/>
    <n v="0"/>
    <n v="1.4804999999999999"/>
    <s v="NO"/>
    <n v="0"/>
    <n v="3.29"/>
    <n v="0"/>
  </r>
  <r>
    <n v="8016"/>
    <s v="CA-2017-120168"/>
    <x v="1126"/>
    <d v="2017-05-25T00:00:00"/>
    <x v="3"/>
    <x v="577"/>
    <x v="577"/>
    <x v="0"/>
    <x v="0"/>
    <x v="20"/>
    <x v="15"/>
    <n v="10009"/>
    <x v="3"/>
    <s v="FUR-FU-10000732"/>
    <x v="0"/>
    <x v="5"/>
    <s v="Eldon 200 Class Desk Accessories"/>
    <n v="18.84"/>
    <n v="3"/>
    <n v="0"/>
    <n v="6.0287999999999995"/>
    <s v="NO"/>
    <n v="0"/>
    <n v="56.519999999999996"/>
    <n v="0"/>
  </r>
  <r>
    <n v="8017"/>
    <s v="US-2014-131870"/>
    <x v="340"/>
    <d v="2014-09-11T00:00:00"/>
    <x v="2"/>
    <x v="376"/>
    <x v="376"/>
    <x v="2"/>
    <x v="0"/>
    <x v="152"/>
    <x v="24"/>
    <n v="43130"/>
    <x v="3"/>
    <s v="FUR-FU-10002501"/>
    <x v="0"/>
    <x v="5"/>
    <s v="Nu-Dell Executive Frame"/>
    <n v="60.672000000000011"/>
    <n v="6"/>
    <n v="0.2"/>
    <n v="12.892799999999998"/>
    <s v="NO"/>
    <n v="72.806400000000011"/>
    <n v="291.22560000000004"/>
    <n v="2"/>
  </r>
  <r>
    <n v="8018"/>
    <s v="US-2014-131870"/>
    <x v="340"/>
    <d v="2014-09-11T00:00:00"/>
    <x v="2"/>
    <x v="376"/>
    <x v="376"/>
    <x v="2"/>
    <x v="0"/>
    <x v="152"/>
    <x v="24"/>
    <n v="43130"/>
    <x v="3"/>
    <s v="OFF-AR-10000634"/>
    <x v="1"/>
    <x v="6"/>
    <s v="Newell 320"/>
    <n v="30.816000000000003"/>
    <n v="9"/>
    <n v="0.2"/>
    <n v="2.6964000000000006"/>
    <s v="NO"/>
    <n v="55.468800000000016"/>
    <n v="221.87520000000004"/>
    <n v="2"/>
  </r>
  <r>
    <n v="8019"/>
    <s v="CA-2017-114804"/>
    <x v="161"/>
    <d v="2017-10-19T00:00:00"/>
    <x v="0"/>
    <x v="292"/>
    <x v="292"/>
    <x v="1"/>
    <x v="0"/>
    <x v="494"/>
    <x v="1"/>
    <n v="95351"/>
    <x v="1"/>
    <s v="TEC-PH-10001700"/>
    <x v="2"/>
    <x v="7"/>
    <s v="Panasonic KX-TG6844B Expandable Digital Cordless Telephone"/>
    <n v="52.792000000000002"/>
    <n v="1"/>
    <n v="0.2"/>
    <n v="4.6193000000000026"/>
    <s v="NO"/>
    <n v="10.558400000000001"/>
    <n v="42.233600000000003"/>
    <n v="2"/>
  </r>
  <r>
    <n v="8020"/>
    <s v="CA-2017-167227"/>
    <x v="808"/>
    <d v="2017-11-05T00:00:00"/>
    <x v="2"/>
    <x v="73"/>
    <x v="73"/>
    <x v="0"/>
    <x v="0"/>
    <x v="285"/>
    <x v="25"/>
    <n v="63116"/>
    <x v="2"/>
    <s v="OFF-AP-10001962"/>
    <x v="1"/>
    <x v="9"/>
    <s v="Black &amp; Decker Filter for Double Action Dustbuster Cordless Vac BLDV7210"/>
    <n v="83.9"/>
    <n v="10"/>
    <n v="0"/>
    <n v="20.975000000000001"/>
    <s v="NO"/>
    <n v="0"/>
    <n v="839"/>
    <n v="3"/>
  </r>
  <r>
    <n v="8021"/>
    <s v="CA-2017-167227"/>
    <x v="808"/>
    <d v="2017-11-05T00:00:00"/>
    <x v="2"/>
    <x v="73"/>
    <x v="73"/>
    <x v="0"/>
    <x v="0"/>
    <x v="285"/>
    <x v="25"/>
    <n v="63116"/>
    <x v="2"/>
    <s v="OFF-PA-10001838"/>
    <x v="1"/>
    <x v="10"/>
    <s v="Adams Telephone Message Book W/Dividers/Space For Phone Numbers, 5 1/4&quot;X8 1/2&quot;, 300/Messages"/>
    <n v="11.76"/>
    <n v="2"/>
    <n v="0"/>
    <n v="5.7623999999999995"/>
    <s v="NO"/>
    <n v="0"/>
    <n v="23.52"/>
    <n v="3"/>
  </r>
  <r>
    <n v="8022"/>
    <s v="CA-2014-129189"/>
    <x v="609"/>
    <d v="2014-07-25T00:00:00"/>
    <x v="1"/>
    <x v="447"/>
    <x v="447"/>
    <x v="1"/>
    <x v="0"/>
    <x v="61"/>
    <x v="5"/>
    <n v="75217"/>
    <x v="2"/>
    <s v="OFF-AP-10000124"/>
    <x v="1"/>
    <x v="9"/>
    <s v="Acco 6 Outlet Guardian Basic Surge Suppressor"/>
    <n v="4.9919999999999991"/>
    <n v="3"/>
    <n v="0.8"/>
    <n v="-12.979200000000002"/>
    <s v="NO"/>
    <n v="11.980799999999999"/>
    <n v="2.9951999999999988"/>
    <n v="4"/>
  </r>
  <r>
    <n v="8023"/>
    <s v="CA-2014-129189"/>
    <x v="609"/>
    <d v="2014-07-25T00:00:00"/>
    <x v="1"/>
    <x v="447"/>
    <x v="447"/>
    <x v="1"/>
    <x v="0"/>
    <x v="61"/>
    <x v="5"/>
    <n v="75217"/>
    <x v="2"/>
    <s v="OFF-EN-10003567"/>
    <x v="1"/>
    <x v="12"/>
    <s v="Inter-Office Recycled Envelopes, Brown Kraft, Button-String,10&quot; x 13&quot; , 100/Box"/>
    <n v="87.92"/>
    <n v="5"/>
    <n v="0.2"/>
    <n v="29.673000000000005"/>
    <s v="NO"/>
    <n v="87.920000000000016"/>
    <n v="351.68"/>
    <n v="4"/>
  </r>
  <r>
    <n v="8024"/>
    <s v="CA-2014-129189"/>
    <x v="609"/>
    <d v="2014-07-25T00:00:00"/>
    <x v="1"/>
    <x v="447"/>
    <x v="447"/>
    <x v="1"/>
    <x v="0"/>
    <x v="61"/>
    <x v="5"/>
    <n v="75217"/>
    <x v="2"/>
    <s v="FUR-CH-10004997"/>
    <x v="0"/>
    <x v="1"/>
    <s v="Hon Every-Day Series Multi-Task Chairs"/>
    <n v="657.93"/>
    <n v="5"/>
    <n v="0.3"/>
    <n v="-93.989999999999952"/>
    <s v="NO"/>
    <n v="986.89499999999987"/>
    <n v="2302.7549999999997"/>
    <n v="4"/>
  </r>
  <r>
    <n v="8025"/>
    <s v="CA-2014-129189"/>
    <x v="609"/>
    <d v="2014-07-25T00:00:00"/>
    <x v="1"/>
    <x v="447"/>
    <x v="447"/>
    <x v="1"/>
    <x v="0"/>
    <x v="61"/>
    <x v="5"/>
    <n v="75217"/>
    <x v="2"/>
    <s v="OFF-BI-10000494"/>
    <x v="1"/>
    <x v="8"/>
    <s v="Acco Economy Flexible Poly Round Ring Binder"/>
    <n v="1.0439999999999998"/>
    <n v="1"/>
    <n v="0.8"/>
    <n v="-1.8270000000000004"/>
    <s v="NO"/>
    <n v="0.83519999999999994"/>
    <n v="0.20879999999999987"/>
    <n v="4"/>
  </r>
  <r>
    <n v="8026"/>
    <s v="CA-2015-132465"/>
    <x v="861"/>
    <d v="2015-09-15T00:00:00"/>
    <x v="0"/>
    <x v="760"/>
    <x v="760"/>
    <x v="1"/>
    <x v="0"/>
    <x v="20"/>
    <x v="15"/>
    <n v="10035"/>
    <x v="3"/>
    <s v="FUR-FU-10000277"/>
    <x v="0"/>
    <x v="5"/>
    <s v="Deflect-o DuraMat Antistatic Studded Beveled Mat for Medium Pile Carpeting"/>
    <n v="210.68"/>
    <n v="2"/>
    <n v="0"/>
    <n v="50.563199999999995"/>
    <s v="NO"/>
    <n v="0"/>
    <n v="421.36"/>
    <n v="4"/>
  </r>
  <r>
    <n v="8027"/>
    <s v="CA-2015-132465"/>
    <x v="861"/>
    <d v="2015-09-15T00:00:00"/>
    <x v="0"/>
    <x v="760"/>
    <x v="760"/>
    <x v="1"/>
    <x v="0"/>
    <x v="20"/>
    <x v="15"/>
    <n v="10035"/>
    <x v="3"/>
    <s v="OFF-ST-10003641"/>
    <x v="1"/>
    <x v="4"/>
    <s v="Space Solutions Industrial Galvanized Steel Shelving."/>
    <n v="78.8"/>
    <n v="1"/>
    <n v="0"/>
    <n v="1.5760000000000076"/>
    <s v="NO"/>
    <n v="0"/>
    <n v="78.8"/>
    <n v="4"/>
  </r>
  <r>
    <n v="8028"/>
    <s v="CA-2015-132465"/>
    <x v="861"/>
    <d v="2015-09-15T00:00:00"/>
    <x v="0"/>
    <x v="760"/>
    <x v="760"/>
    <x v="1"/>
    <x v="0"/>
    <x v="20"/>
    <x v="15"/>
    <n v="10035"/>
    <x v="3"/>
    <s v="TEC-AC-10001998"/>
    <x v="2"/>
    <x v="11"/>
    <s v="Logitech LS21 Speaker System - PC Multimedia - 2.1-CH - Wired"/>
    <n v="19.989999999999998"/>
    <n v="1"/>
    <n v="0"/>
    <n v="6.796599999999998"/>
    <s v="NO"/>
    <n v="0"/>
    <n v="19.989999999999998"/>
    <n v="4"/>
  </r>
  <r>
    <n v="8029"/>
    <s v="CA-2015-132465"/>
    <x v="861"/>
    <d v="2015-09-15T00:00:00"/>
    <x v="0"/>
    <x v="760"/>
    <x v="760"/>
    <x v="1"/>
    <x v="0"/>
    <x v="20"/>
    <x v="15"/>
    <n v="10035"/>
    <x v="3"/>
    <s v="OFF-ST-10001932"/>
    <x v="1"/>
    <x v="4"/>
    <s v="Fellowes Staxonsteel Drawer Files"/>
    <n v="772.68"/>
    <n v="4"/>
    <n v="0"/>
    <n v="108.17520000000002"/>
    <s v="NO"/>
    <n v="0"/>
    <n v="3090.72"/>
    <n v="4"/>
  </r>
  <r>
    <n v="8030"/>
    <s v="CA-2016-166373"/>
    <x v="147"/>
    <d v="2016-10-25T00:00:00"/>
    <x v="1"/>
    <x v="535"/>
    <x v="535"/>
    <x v="0"/>
    <x v="0"/>
    <x v="52"/>
    <x v="5"/>
    <n v="78207"/>
    <x v="2"/>
    <s v="TEC-AC-10002323"/>
    <x v="2"/>
    <x v="11"/>
    <s v="SanDisk Ultra 32 GB MicroSDHC Class 10 Memory Card"/>
    <n v="106.08000000000001"/>
    <n v="6"/>
    <n v="0.2"/>
    <n v="-9.2819999999999965"/>
    <s v="NO"/>
    <n v="127.29600000000001"/>
    <n v="509.18400000000003"/>
    <n v="4"/>
  </r>
  <r>
    <n v="8031"/>
    <s v="CA-2016-158806"/>
    <x v="676"/>
    <d v="2016-01-11T00:00:00"/>
    <x v="1"/>
    <x v="392"/>
    <x v="392"/>
    <x v="0"/>
    <x v="0"/>
    <x v="112"/>
    <x v="5"/>
    <n v="79109"/>
    <x v="2"/>
    <s v="FUR-FU-10004270"/>
    <x v="0"/>
    <x v="5"/>
    <s v="Executive Impressions 13&quot; Clairmont Wall Clock"/>
    <n v="23.076000000000001"/>
    <n v="3"/>
    <n v="0.6"/>
    <n v="-10.961100000000002"/>
    <s v="NO"/>
    <n v="41.536800000000007"/>
    <n v="27.691200000000002"/>
    <n v="4"/>
  </r>
  <r>
    <n v="8032"/>
    <s v="CA-2016-158806"/>
    <x v="676"/>
    <d v="2016-01-11T00:00:00"/>
    <x v="1"/>
    <x v="392"/>
    <x v="392"/>
    <x v="0"/>
    <x v="0"/>
    <x v="112"/>
    <x v="5"/>
    <n v="79109"/>
    <x v="2"/>
    <s v="OFF-PA-10004621"/>
    <x v="1"/>
    <x v="10"/>
    <s v="Xerox 212"/>
    <n v="25.920000000000005"/>
    <n v="5"/>
    <n v="0.2"/>
    <n v="9.0719999999999992"/>
    <s v="NO"/>
    <n v="25.920000000000005"/>
    <n v="103.68000000000002"/>
    <n v="4"/>
  </r>
  <r>
    <n v="8033"/>
    <s v="CA-2015-119690"/>
    <x v="608"/>
    <d v="2015-06-28T00:00:00"/>
    <x v="2"/>
    <x v="597"/>
    <x v="597"/>
    <x v="0"/>
    <x v="0"/>
    <x v="12"/>
    <x v="5"/>
    <n v="77041"/>
    <x v="2"/>
    <s v="OFF-PA-10001019"/>
    <x v="1"/>
    <x v="10"/>
    <s v="Xerox 1884"/>
    <n v="47.952000000000005"/>
    <n v="3"/>
    <n v="0.2"/>
    <n v="16.183799999999998"/>
    <s v="NO"/>
    <n v="28.771200000000007"/>
    <n v="115.08480000000002"/>
    <n v="3"/>
  </r>
  <r>
    <n v="8034"/>
    <s v="CA-2015-119690"/>
    <x v="608"/>
    <d v="2015-06-28T00:00:00"/>
    <x v="2"/>
    <x v="597"/>
    <x v="597"/>
    <x v="0"/>
    <x v="0"/>
    <x v="12"/>
    <x v="5"/>
    <n v="77041"/>
    <x v="2"/>
    <s v="OFF-BI-10000201"/>
    <x v="1"/>
    <x v="8"/>
    <s v="Avery Triangle Shaped Sheet Lifters, Black, 2/Pack"/>
    <n v="0.98399999999999976"/>
    <n v="2"/>
    <n v="0.8"/>
    <n v="-1.476"/>
    <s v="NO"/>
    <n v="1.5743999999999998"/>
    <n v="0.39359999999999973"/>
    <n v="3"/>
  </r>
  <r>
    <n v="8035"/>
    <s v="CA-2015-119690"/>
    <x v="608"/>
    <d v="2015-06-28T00:00:00"/>
    <x v="2"/>
    <x v="597"/>
    <x v="597"/>
    <x v="0"/>
    <x v="0"/>
    <x v="12"/>
    <x v="5"/>
    <n v="77041"/>
    <x v="2"/>
    <s v="FUR-FU-10004587"/>
    <x v="0"/>
    <x v="5"/>
    <s v="GE General Use Halogen Bulbs, 100 Watts, 1 Bulb per Pack"/>
    <n v="75.384000000000015"/>
    <n v="9"/>
    <n v="0.6"/>
    <n v="-20.730599999999995"/>
    <s v="NO"/>
    <n v="407.07360000000006"/>
    <n v="271.38240000000008"/>
    <n v="3"/>
  </r>
  <r>
    <n v="8036"/>
    <s v="CA-2015-119690"/>
    <x v="608"/>
    <d v="2015-06-28T00:00:00"/>
    <x v="2"/>
    <x v="597"/>
    <x v="597"/>
    <x v="0"/>
    <x v="0"/>
    <x v="12"/>
    <x v="5"/>
    <n v="77041"/>
    <x v="2"/>
    <s v="OFF-LA-10001613"/>
    <x v="1"/>
    <x v="2"/>
    <s v="Avery File Folder Labels"/>
    <n v="4.6079999999999997"/>
    <n v="2"/>
    <n v="0.2"/>
    <n v="1.6704000000000001"/>
    <s v="NO"/>
    <n v="1.8431999999999999"/>
    <n v="7.3727999999999998"/>
    <n v="3"/>
  </r>
  <r>
    <n v="8037"/>
    <s v="CA-2015-153738"/>
    <x v="1181"/>
    <d v="2015-09-22T00:00:00"/>
    <x v="2"/>
    <x v="8"/>
    <x v="8"/>
    <x v="0"/>
    <x v="0"/>
    <x v="104"/>
    <x v="31"/>
    <n v="1841"/>
    <x v="3"/>
    <s v="OFF-BI-10001308"/>
    <x v="1"/>
    <x v="8"/>
    <s v="GBC Standard Plastic Binding Systems' Combs"/>
    <n v="37.68"/>
    <n v="6"/>
    <n v="0"/>
    <n v="16.955999999999996"/>
    <s v="NO"/>
    <n v="0"/>
    <n v="226.07999999999998"/>
    <n v="2"/>
  </r>
  <r>
    <n v="8038"/>
    <s v="CA-2017-169012"/>
    <x v="815"/>
    <d v="2017-07-14T00:00:00"/>
    <x v="1"/>
    <x v="667"/>
    <x v="667"/>
    <x v="1"/>
    <x v="0"/>
    <x v="38"/>
    <x v="32"/>
    <n v="31907"/>
    <x v="0"/>
    <s v="OFF-AP-10003278"/>
    <x v="1"/>
    <x v="9"/>
    <s v="Belkin 7-Outlet SurgeMaster Home Series"/>
    <n v="41.910000000000004"/>
    <n v="3"/>
    <n v="0"/>
    <n v="10.896600000000003"/>
    <s v="NO"/>
    <n v="0"/>
    <n v="125.73000000000002"/>
    <n v="4"/>
  </r>
  <r>
    <n v="8039"/>
    <s v="CA-2017-109393"/>
    <x v="160"/>
    <d v="2017-07-02T00:00:00"/>
    <x v="0"/>
    <x v="547"/>
    <x v="547"/>
    <x v="0"/>
    <x v="0"/>
    <x v="1"/>
    <x v="1"/>
    <n v="90032"/>
    <x v="1"/>
    <s v="FUR-BO-10003966"/>
    <x v="0"/>
    <x v="0"/>
    <s v="Sauder Facets Collection Library, Sky Alder Finish"/>
    <n v="435.99900000000002"/>
    <n v="3"/>
    <n v="0.15"/>
    <n v="5.1293999999999755"/>
    <s v="NO"/>
    <n v="196.19955000000002"/>
    <n v="1111.79745"/>
    <n v="2"/>
  </r>
  <r>
    <n v="8040"/>
    <s v="CA-2017-121489"/>
    <x v="170"/>
    <d v="2017-08-25T00:00:00"/>
    <x v="0"/>
    <x v="698"/>
    <x v="698"/>
    <x v="1"/>
    <x v="0"/>
    <x v="4"/>
    <x v="4"/>
    <n v="98115"/>
    <x v="1"/>
    <s v="FUR-CH-10004698"/>
    <x v="0"/>
    <x v="1"/>
    <s v="Padded Folding Chairs, Black, 4/Carton"/>
    <n v="388.70400000000006"/>
    <n v="6"/>
    <n v="0.2"/>
    <n v="38.870400000000018"/>
    <s v="NO"/>
    <n v="466.44480000000004"/>
    <n v="1865.7792000000002"/>
    <n v="4"/>
  </r>
  <r>
    <n v="8041"/>
    <s v="CA-2017-121489"/>
    <x v="170"/>
    <d v="2017-08-25T00:00:00"/>
    <x v="0"/>
    <x v="698"/>
    <x v="698"/>
    <x v="1"/>
    <x v="0"/>
    <x v="4"/>
    <x v="4"/>
    <n v="98115"/>
    <x v="1"/>
    <s v="OFF-ST-10000025"/>
    <x v="1"/>
    <x v="4"/>
    <s v="Fellowes Stor/Drawer Steel Plus Storage Drawers"/>
    <n v="572.58000000000004"/>
    <n v="6"/>
    <n v="0"/>
    <n v="34.354799999999955"/>
    <s v="NO"/>
    <n v="0"/>
    <n v="3435.4800000000005"/>
    <n v="4"/>
  </r>
  <r>
    <n v="8042"/>
    <s v="CA-2017-121489"/>
    <x v="170"/>
    <d v="2017-08-25T00:00:00"/>
    <x v="0"/>
    <x v="698"/>
    <x v="698"/>
    <x v="1"/>
    <x v="0"/>
    <x v="4"/>
    <x v="4"/>
    <n v="98115"/>
    <x v="1"/>
    <s v="TEC-AC-10000682"/>
    <x v="2"/>
    <x v="11"/>
    <s v="Kensington K72356US Mouse-in-a-Box USB Desktop Mouse"/>
    <n v="33.18"/>
    <n v="2"/>
    <n v="0"/>
    <n v="11.613"/>
    <s v="NO"/>
    <n v="0"/>
    <n v="66.36"/>
    <n v="4"/>
  </r>
  <r>
    <n v="8043"/>
    <s v="US-2017-133081"/>
    <x v="825"/>
    <d v="2017-03-15T00:00:00"/>
    <x v="1"/>
    <x v="391"/>
    <x v="391"/>
    <x v="2"/>
    <x v="0"/>
    <x v="471"/>
    <x v="31"/>
    <n v="2138"/>
    <x v="3"/>
    <s v="TEC-AC-10001772"/>
    <x v="2"/>
    <x v="11"/>
    <s v="Memorex Mini Travel Drive 16 GB USB 2.0 Flash Drive"/>
    <n v="63.88"/>
    <n v="4"/>
    <n v="0"/>
    <n v="24.913200000000003"/>
    <s v="NO"/>
    <n v="0"/>
    <n v="255.52"/>
    <n v="4"/>
  </r>
  <r>
    <n v="8044"/>
    <s v="US-2017-133081"/>
    <x v="825"/>
    <d v="2017-03-15T00:00:00"/>
    <x v="1"/>
    <x v="391"/>
    <x v="391"/>
    <x v="2"/>
    <x v="0"/>
    <x v="471"/>
    <x v="31"/>
    <n v="2138"/>
    <x v="3"/>
    <s v="FUR-FU-10001379"/>
    <x v="0"/>
    <x v="5"/>
    <s v="Executive Impressions 16-1/2&quot; Circular Wall Clock"/>
    <n v="26.72"/>
    <n v="1"/>
    <n v="0"/>
    <n v="11.756800000000002"/>
    <s v="NO"/>
    <n v="0"/>
    <n v="26.72"/>
    <n v="4"/>
  </r>
  <r>
    <n v="8045"/>
    <s v="CA-2017-165008"/>
    <x v="175"/>
    <d v="2017-09-17T00:00:00"/>
    <x v="0"/>
    <x v="770"/>
    <x v="770"/>
    <x v="0"/>
    <x v="0"/>
    <x v="288"/>
    <x v="7"/>
    <n v="84106"/>
    <x v="1"/>
    <s v="OFF-BI-10002794"/>
    <x v="1"/>
    <x v="8"/>
    <s v="Avery Trapezoid Ring Binder, 3&quot; Capacity, Black, 1040 sheets"/>
    <n v="295.05599999999998"/>
    <n v="9"/>
    <n v="0.2"/>
    <n v="106.95779999999998"/>
    <s v="Yes"/>
    <n v="531.10080000000005"/>
    <n v="2124.4031999999997"/>
    <n v="2"/>
  </r>
  <r>
    <n v="8046"/>
    <s v="CA-2016-145611"/>
    <x v="873"/>
    <d v="2016-09-24T00:00:00"/>
    <x v="1"/>
    <x v="456"/>
    <x v="456"/>
    <x v="0"/>
    <x v="0"/>
    <x v="20"/>
    <x v="15"/>
    <n v="10035"/>
    <x v="3"/>
    <s v="OFF-AP-10001005"/>
    <x v="1"/>
    <x v="9"/>
    <s v="Honeywell Quietcare HEPA Air Cleaner"/>
    <n v="393.25"/>
    <n v="5"/>
    <n v="0"/>
    <n v="129.77249999999998"/>
    <s v="NO"/>
    <n v="0"/>
    <n v="1966.25"/>
    <n v="4"/>
  </r>
  <r>
    <n v="8047"/>
    <s v="CA-2016-113600"/>
    <x v="272"/>
    <d v="2016-12-17T00:00:00"/>
    <x v="0"/>
    <x v="129"/>
    <x v="129"/>
    <x v="0"/>
    <x v="0"/>
    <x v="191"/>
    <x v="24"/>
    <n v="44221"/>
    <x v="3"/>
    <s v="OFF-BI-10000201"/>
    <x v="1"/>
    <x v="8"/>
    <s v="Avery Triangle Shaped Sheet Lifters, Black, 2/Pack"/>
    <n v="2.2140000000000004"/>
    <n v="3"/>
    <n v="0.7"/>
    <n v="-1.4760000000000004"/>
    <s v="NO"/>
    <n v="4.6494000000000009"/>
    <n v="1.9926000000000004"/>
    <n v="2"/>
  </r>
  <r>
    <n v="8048"/>
    <s v="CA-2017-130834"/>
    <x v="132"/>
    <d v="2017-11-06T00:00:00"/>
    <x v="0"/>
    <x v="594"/>
    <x v="594"/>
    <x v="0"/>
    <x v="0"/>
    <x v="40"/>
    <x v="3"/>
    <n v="28403"/>
    <x v="0"/>
    <s v="OFF-PA-10003673"/>
    <x v="1"/>
    <x v="10"/>
    <s v="Strathmore Photo Mount Cards"/>
    <n v="16.272000000000002"/>
    <n v="3"/>
    <n v="0.2"/>
    <n v="5.2883999999999984"/>
    <s v="NO"/>
    <n v="9.7632000000000012"/>
    <n v="39.052800000000005"/>
    <n v="3"/>
  </r>
  <r>
    <n v="8049"/>
    <s v="CA-2016-168543"/>
    <x v="894"/>
    <d v="2016-07-07T00:00:00"/>
    <x v="1"/>
    <x v="158"/>
    <x v="158"/>
    <x v="1"/>
    <x v="0"/>
    <x v="20"/>
    <x v="15"/>
    <n v="10035"/>
    <x v="3"/>
    <s v="OFF-AP-10000938"/>
    <x v="1"/>
    <x v="9"/>
    <s v="Avanti 1.7 Cu. Ft. Refrigerator"/>
    <n v="706.86"/>
    <n v="7"/>
    <n v="0"/>
    <n v="197.92079999999999"/>
    <s v="NO"/>
    <n v="0"/>
    <n v="4948.0200000000004"/>
    <n v="4"/>
  </r>
  <r>
    <n v="8050"/>
    <s v="CA-2014-144974"/>
    <x v="467"/>
    <d v="2014-09-30T00:00:00"/>
    <x v="1"/>
    <x v="782"/>
    <x v="782"/>
    <x v="1"/>
    <x v="0"/>
    <x v="10"/>
    <x v="9"/>
    <n v="19140"/>
    <x v="3"/>
    <s v="OFF-BI-10003274"/>
    <x v="1"/>
    <x v="8"/>
    <s v="Avery Durable Slant Ring Binders, No Labels"/>
    <n v="5.9700000000000006"/>
    <n v="5"/>
    <n v="0.7"/>
    <n v="-4.577"/>
    <s v="NO"/>
    <n v="20.895"/>
    <n v="8.9550000000000018"/>
    <n v="4"/>
  </r>
  <r>
    <n v="8051"/>
    <s v="CA-2014-144974"/>
    <x v="467"/>
    <d v="2014-09-30T00:00:00"/>
    <x v="1"/>
    <x v="782"/>
    <x v="782"/>
    <x v="1"/>
    <x v="0"/>
    <x v="10"/>
    <x v="9"/>
    <n v="19140"/>
    <x v="3"/>
    <s v="FUR-FU-10001095"/>
    <x v="0"/>
    <x v="5"/>
    <s v="DAX Black Cherry Wood-Tone Poster Frame"/>
    <n v="21.184000000000001"/>
    <n v="1"/>
    <n v="0.2"/>
    <n v="4.7664"/>
    <s v="NO"/>
    <n v="4.2368000000000006"/>
    <n v="16.947200000000002"/>
    <n v="4"/>
  </r>
  <r>
    <n v="8052"/>
    <s v="CA-2014-144974"/>
    <x v="467"/>
    <d v="2014-09-30T00:00:00"/>
    <x v="1"/>
    <x v="782"/>
    <x v="782"/>
    <x v="1"/>
    <x v="0"/>
    <x v="10"/>
    <x v="9"/>
    <n v="19140"/>
    <x v="3"/>
    <s v="OFF-AP-10001492"/>
    <x v="1"/>
    <x v="9"/>
    <s v="Acco Six-Outlet Power Strip, 4' Cord Length"/>
    <n v="41.375999999999998"/>
    <n v="6"/>
    <n v="0.2"/>
    <n v="3.1032000000000011"/>
    <s v="NO"/>
    <n v="49.651199999999996"/>
    <n v="198.60479999999998"/>
    <n v="4"/>
  </r>
  <r>
    <n v="8053"/>
    <s v="CA-2014-109904"/>
    <x v="686"/>
    <d v="2014-07-17T00:00:00"/>
    <x v="0"/>
    <x v="541"/>
    <x v="541"/>
    <x v="1"/>
    <x v="0"/>
    <x v="20"/>
    <x v="15"/>
    <n v="10009"/>
    <x v="3"/>
    <s v="OFF-AR-10004999"/>
    <x v="1"/>
    <x v="6"/>
    <s v="Newell 315"/>
    <n v="17.940000000000001"/>
    <n v="3"/>
    <n v="0"/>
    <n v="4.4850000000000003"/>
    <s v="NO"/>
    <n v="0"/>
    <n v="53.820000000000007"/>
    <n v="3"/>
  </r>
  <r>
    <n v="8054"/>
    <s v="CA-2017-152205"/>
    <x v="394"/>
    <d v="2017-10-05T00:00:00"/>
    <x v="1"/>
    <x v="245"/>
    <x v="245"/>
    <x v="1"/>
    <x v="0"/>
    <x v="10"/>
    <x v="9"/>
    <n v="19134"/>
    <x v="3"/>
    <s v="OFF-BI-10004094"/>
    <x v="1"/>
    <x v="8"/>
    <s v="GBC Standard Plastic Binding Systems Combs"/>
    <n v="2.6550000000000002"/>
    <n v="1"/>
    <n v="0.7"/>
    <n v="-1.8584999999999994"/>
    <s v="NO"/>
    <n v="1.8585"/>
    <n v="0.79650000000000021"/>
    <n v="7"/>
  </r>
  <r>
    <n v="8055"/>
    <s v="CA-2015-121188"/>
    <x v="834"/>
    <d v="2015-09-04T00:00:00"/>
    <x v="1"/>
    <x v="90"/>
    <x v="90"/>
    <x v="0"/>
    <x v="0"/>
    <x v="1"/>
    <x v="1"/>
    <n v="90049"/>
    <x v="1"/>
    <s v="OFF-ST-10001490"/>
    <x v="1"/>
    <x v="4"/>
    <s v="Hot File 7-Pocket, Floor Stand"/>
    <n v="892.35"/>
    <n v="5"/>
    <n v="0"/>
    <n v="267.70499999999993"/>
    <s v="NO"/>
    <n v="0"/>
    <n v="4461.75"/>
    <n v="7"/>
  </r>
  <r>
    <n v="8056"/>
    <s v="CA-2015-121188"/>
    <x v="834"/>
    <d v="2015-09-04T00:00:00"/>
    <x v="1"/>
    <x v="90"/>
    <x v="90"/>
    <x v="0"/>
    <x v="0"/>
    <x v="1"/>
    <x v="1"/>
    <n v="90049"/>
    <x v="1"/>
    <s v="FUR-BO-10004695"/>
    <x v="0"/>
    <x v="0"/>
    <s v="O'Sullivan 2-Door Barrister Bookcase in Odessa Pine"/>
    <n v="307.666"/>
    <n v="2"/>
    <n v="0.15"/>
    <n v="28.956799999999973"/>
    <s v="NO"/>
    <n v="92.299799999999991"/>
    <n v="523.03219999999999"/>
    <n v="7"/>
  </r>
  <r>
    <n v="8057"/>
    <s v="CA-2015-121188"/>
    <x v="834"/>
    <d v="2015-09-04T00:00:00"/>
    <x v="1"/>
    <x v="90"/>
    <x v="90"/>
    <x v="0"/>
    <x v="0"/>
    <x v="1"/>
    <x v="1"/>
    <n v="90049"/>
    <x v="1"/>
    <s v="OFF-ST-10000736"/>
    <x v="1"/>
    <x v="4"/>
    <s v="Carina Double Wide Media Storage Towers in Natural &amp; Black"/>
    <n v="728.82"/>
    <n v="9"/>
    <n v="0"/>
    <n v="29.152799999999971"/>
    <s v="NO"/>
    <n v="0"/>
    <n v="6559.38"/>
    <n v="7"/>
  </r>
  <r>
    <n v="8058"/>
    <s v="CA-2015-121188"/>
    <x v="834"/>
    <d v="2015-09-04T00:00:00"/>
    <x v="1"/>
    <x v="90"/>
    <x v="90"/>
    <x v="0"/>
    <x v="0"/>
    <x v="1"/>
    <x v="1"/>
    <n v="90049"/>
    <x v="1"/>
    <s v="OFF-BI-10001617"/>
    <x v="1"/>
    <x v="8"/>
    <s v="GBC Wire Binding Combs"/>
    <n v="41.36"/>
    <n v="5"/>
    <n v="0.2"/>
    <n v="13.959"/>
    <s v="NO"/>
    <n v="41.360000000000007"/>
    <n v="165.44"/>
    <n v="7"/>
  </r>
  <r>
    <n v="8059"/>
    <s v="CA-2015-121188"/>
    <x v="834"/>
    <d v="2015-09-04T00:00:00"/>
    <x v="1"/>
    <x v="90"/>
    <x v="90"/>
    <x v="0"/>
    <x v="0"/>
    <x v="1"/>
    <x v="1"/>
    <n v="90049"/>
    <x v="1"/>
    <s v="TEC-PH-10003589"/>
    <x v="2"/>
    <x v="7"/>
    <s v="invisibleSHIELD by ZAGG Smudge-Free Screen Protector"/>
    <n v="43.176000000000002"/>
    <n v="3"/>
    <n v="0.2"/>
    <n v="15.111599999999999"/>
    <s v="NO"/>
    <n v="25.905600000000007"/>
    <n v="103.62240000000001"/>
    <n v="7"/>
  </r>
  <r>
    <n v="8060"/>
    <s v="CA-2015-121188"/>
    <x v="834"/>
    <d v="2015-09-04T00:00:00"/>
    <x v="1"/>
    <x v="90"/>
    <x v="90"/>
    <x v="0"/>
    <x v="0"/>
    <x v="1"/>
    <x v="1"/>
    <n v="90049"/>
    <x v="1"/>
    <s v="FUR-FU-10003981"/>
    <x v="0"/>
    <x v="5"/>
    <s v="Eldon Wave Desk Accessories"/>
    <n v="4.16"/>
    <n v="2"/>
    <n v="0"/>
    <n v="1.7472000000000003"/>
    <s v="NO"/>
    <n v="0"/>
    <n v="8.32"/>
    <n v="7"/>
  </r>
  <r>
    <n v="8061"/>
    <s v="CA-2015-156013"/>
    <x v="1181"/>
    <d v="2015-09-26T00:00:00"/>
    <x v="1"/>
    <x v="568"/>
    <x v="568"/>
    <x v="1"/>
    <x v="0"/>
    <x v="85"/>
    <x v="15"/>
    <n v="11561"/>
    <x v="3"/>
    <s v="OFF-PA-10001970"/>
    <x v="1"/>
    <x v="10"/>
    <s v="Xerox 1881"/>
    <n v="61.4"/>
    <n v="5"/>
    <n v="0"/>
    <n v="28.857999999999997"/>
    <s v="NO"/>
    <n v="0"/>
    <n v="307"/>
    <n v="6"/>
  </r>
  <r>
    <n v="8062"/>
    <s v="CA-2015-156013"/>
    <x v="1181"/>
    <d v="2015-09-26T00:00:00"/>
    <x v="1"/>
    <x v="568"/>
    <x v="568"/>
    <x v="1"/>
    <x v="0"/>
    <x v="85"/>
    <x v="15"/>
    <n v="11561"/>
    <x v="3"/>
    <s v="OFF-BI-10002437"/>
    <x v="1"/>
    <x v="8"/>
    <s v="Recycled Premium Regency Composition Covers"/>
    <n v="24.448"/>
    <n v="2"/>
    <n v="0.2"/>
    <n v="8.8623999999999992"/>
    <s v="NO"/>
    <n v="9.7792000000000012"/>
    <n v="39.116799999999998"/>
    <n v="6"/>
  </r>
  <r>
    <n v="8063"/>
    <s v="CA-2016-132997"/>
    <x v="77"/>
    <d v="2016-11-09T00:00:00"/>
    <x v="2"/>
    <x v="560"/>
    <x v="560"/>
    <x v="0"/>
    <x v="0"/>
    <x v="30"/>
    <x v="15"/>
    <n v="14609"/>
    <x v="3"/>
    <s v="TEC-PH-10000586"/>
    <x v="2"/>
    <x v="7"/>
    <s v="AT&amp;T SB67148 SynJ"/>
    <n v="263.95999999999998"/>
    <n v="4"/>
    <n v="0"/>
    <n v="71.269200000000012"/>
    <s v="NO"/>
    <n v="0"/>
    <n v="1055.8399999999999"/>
    <n v="2"/>
  </r>
  <r>
    <n v="8064"/>
    <s v="CA-2016-132997"/>
    <x v="77"/>
    <d v="2016-11-09T00:00:00"/>
    <x v="2"/>
    <x v="560"/>
    <x v="560"/>
    <x v="0"/>
    <x v="0"/>
    <x v="30"/>
    <x v="15"/>
    <n v="14609"/>
    <x v="3"/>
    <s v="TEC-PH-10003811"/>
    <x v="2"/>
    <x v="7"/>
    <s v="Jabra Supreme Plus Driver Edition Headset"/>
    <n v="359.96999999999997"/>
    <n v="3"/>
    <n v="0"/>
    <n v="100.7916"/>
    <s v="NO"/>
    <n v="0"/>
    <n v="1079.9099999999999"/>
    <n v="2"/>
  </r>
  <r>
    <n v="8065"/>
    <s v="CA-2016-132997"/>
    <x v="77"/>
    <d v="2016-11-09T00:00:00"/>
    <x v="2"/>
    <x v="560"/>
    <x v="560"/>
    <x v="0"/>
    <x v="0"/>
    <x v="30"/>
    <x v="15"/>
    <n v="14609"/>
    <x v="3"/>
    <s v="OFF-PA-10004983"/>
    <x v="1"/>
    <x v="10"/>
    <s v="Xerox 23"/>
    <n v="12.96"/>
    <n v="2"/>
    <n v="0"/>
    <n v="6.2208000000000006"/>
    <s v="NO"/>
    <n v="0"/>
    <n v="25.92"/>
    <n v="2"/>
  </r>
  <r>
    <n v="8066"/>
    <s v="CA-2016-132997"/>
    <x v="77"/>
    <d v="2016-11-09T00:00:00"/>
    <x v="2"/>
    <x v="560"/>
    <x v="560"/>
    <x v="0"/>
    <x v="0"/>
    <x v="30"/>
    <x v="15"/>
    <n v="14609"/>
    <x v="3"/>
    <s v="OFF-ST-10003479"/>
    <x v="1"/>
    <x v="4"/>
    <s v="Eldon Base for stackable storage shelf, platinum"/>
    <n v="116.82"/>
    <n v="3"/>
    <n v="0"/>
    <n v="5.8409999999999869"/>
    <s v="NO"/>
    <n v="0"/>
    <n v="350.46"/>
    <n v="2"/>
  </r>
  <r>
    <n v="8067"/>
    <s v="CA-2016-132997"/>
    <x v="77"/>
    <d v="2016-11-09T00:00:00"/>
    <x v="2"/>
    <x v="560"/>
    <x v="560"/>
    <x v="0"/>
    <x v="0"/>
    <x v="30"/>
    <x v="15"/>
    <n v="14609"/>
    <x v="3"/>
    <s v="OFF-BI-10004318"/>
    <x v="1"/>
    <x v="8"/>
    <s v="Ibico EB-19 Dual Function Manual Binding System"/>
    <n v="276.78400000000005"/>
    <n v="2"/>
    <n v="0.2"/>
    <n v="89.954799999999992"/>
    <s v="NO"/>
    <n v="110.71360000000003"/>
    <n v="442.85440000000006"/>
    <n v="2"/>
  </r>
  <r>
    <n v="8068"/>
    <s v="US-2015-160563"/>
    <x v="1182"/>
    <d v="2015-10-24T00:00:00"/>
    <x v="1"/>
    <x v="374"/>
    <x v="374"/>
    <x v="1"/>
    <x v="0"/>
    <x v="8"/>
    <x v="1"/>
    <n v="94109"/>
    <x v="1"/>
    <s v="TEC-AC-10002567"/>
    <x v="2"/>
    <x v="11"/>
    <s v="Logitech G602 Wireless Gaming Mouse"/>
    <n v="239.96999999999997"/>
    <n v="3"/>
    <n v="0"/>
    <n v="86.389199999999988"/>
    <s v="NO"/>
    <n v="0"/>
    <n v="719.90999999999985"/>
    <n v="4"/>
  </r>
  <r>
    <n v="8069"/>
    <s v="US-2015-160563"/>
    <x v="1182"/>
    <d v="2015-10-24T00:00:00"/>
    <x v="1"/>
    <x v="374"/>
    <x v="374"/>
    <x v="1"/>
    <x v="0"/>
    <x v="8"/>
    <x v="1"/>
    <n v="94109"/>
    <x v="1"/>
    <s v="FUR-FU-10001731"/>
    <x v="0"/>
    <x v="5"/>
    <s v="Acrylic Self-Standing Desk Frames"/>
    <n v="16.02"/>
    <n v="6"/>
    <n v="0"/>
    <n v="6.0876000000000001"/>
    <s v="NO"/>
    <n v="0"/>
    <n v="96.12"/>
    <n v="4"/>
  </r>
  <r>
    <n v="8070"/>
    <s v="CA-2017-151750"/>
    <x v="314"/>
    <d v="2017-01-05T00:00:00"/>
    <x v="1"/>
    <x v="49"/>
    <x v="49"/>
    <x v="0"/>
    <x v="0"/>
    <x v="114"/>
    <x v="5"/>
    <n v="77340"/>
    <x v="2"/>
    <s v="OFF-ST-10002743"/>
    <x v="1"/>
    <x v="4"/>
    <s v="SAFCO Boltless Steel Shelving"/>
    <n v="454.56000000000006"/>
    <n v="5"/>
    <n v="0.2"/>
    <n v="-107.95800000000004"/>
    <s v="NO"/>
    <n v="454.56000000000006"/>
    <n v="1818.2400000000002"/>
    <n v="4"/>
  </r>
  <r>
    <n v="8071"/>
    <s v="CA-2017-151750"/>
    <x v="314"/>
    <d v="2017-01-05T00:00:00"/>
    <x v="1"/>
    <x v="49"/>
    <x v="49"/>
    <x v="0"/>
    <x v="0"/>
    <x v="114"/>
    <x v="5"/>
    <n v="77340"/>
    <x v="2"/>
    <s v="FUR-FU-10002116"/>
    <x v="0"/>
    <x v="5"/>
    <s v="Tenex Carpeted, Granite-Look or Clear Contemporary Contour Shape Chair Mats"/>
    <n v="141.41999999999999"/>
    <n v="5"/>
    <n v="0.6"/>
    <n v="-187.38150000000002"/>
    <s v="NO"/>
    <n v="424.25999999999993"/>
    <n v="282.83999999999997"/>
    <n v="4"/>
  </r>
  <r>
    <n v="8072"/>
    <s v="CA-2017-151750"/>
    <x v="314"/>
    <d v="2017-01-05T00:00:00"/>
    <x v="1"/>
    <x v="49"/>
    <x v="49"/>
    <x v="0"/>
    <x v="0"/>
    <x v="114"/>
    <x v="5"/>
    <n v="77340"/>
    <x v="2"/>
    <s v="FUR-CH-10003199"/>
    <x v="0"/>
    <x v="1"/>
    <s v="Office Star - Contemporary Task Swivel Chair"/>
    <n v="310.74399999999997"/>
    <n v="4"/>
    <n v="0.3"/>
    <n v="-26.635199999999998"/>
    <s v="NO"/>
    <n v="372.89279999999997"/>
    <n v="870.08319999999992"/>
    <n v="4"/>
  </r>
  <r>
    <n v="8073"/>
    <s v="CA-2017-151750"/>
    <x v="314"/>
    <d v="2017-01-05T00:00:00"/>
    <x v="1"/>
    <x v="49"/>
    <x v="49"/>
    <x v="0"/>
    <x v="0"/>
    <x v="114"/>
    <x v="5"/>
    <n v="77340"/>
    <x v="2"/>
    <s v="OFF-AR-10003158"/>
    <x v="1"/>
    <x v="6"/>
    <s v="Fluorescent Highlighters by Dixon"/>
    <n v="12.736000000000001"/>
    <n v="4"/>
    <n v="0.2"/>
    <n v="2.2287999999999988"/>
    <s v="NO"/>
    <n v="10.188800000000001"/>
    <n v="40.755200000000002"/>
    <n v="4"/>
  </r>
  <r>
    <n v="8074"/>
    <s v="CA-2017-151750"/>
    <x v="314"/>
    <d v="2017-01-05T00:00:00"/>
    <x v="1"/>
    <x v="49"/>
    <x v="49"/>
    <x v="0"/>
    <x v="0"/>
    <x v="114"/>
    <x v="5"/>
    <n v="77340"/>
    <x v="2"/>
    <s v="OFF-BI-10000301"/>
    <x v="1"/>
    <x v="8"/>
    <s v="GBC Instant Report Kit"/>
    <n v="6.469999999999998"/>
    <n v="5"/>
    <n v="0.8"/>
    <n v="-9.7050000000000018"/>
    <s v="NO"/>
    <n v="25.879999999999992"/>
    <n v="6.4699999999999953"/>
    <n v="4"/>
  </r>
  <r>
    <n v="8075"/>
    <s v="CA-2017-151750"/>
    <x v="314"/>
    <d v="2017-01-05T00:00:00"/>
    <x v="1"/>
    <x v="49"/>
    <x v="49"/>
    <x v="0"/>
    <x v="0"/>
    <x v="114"/>
    <x v="5"/>
    <n v="77340"/>
    <x v="2"/>
    <s v="OFF-BI-10000343"/>
    <x v="1"/>
    <x v="8"/>
    <s v="Pressboard Covers with Storage Hooks, 9 1/2&quot; x 11&quot;, Light Blue"/>
    <n v="13.747999999999998"/>
    <n v="14"/>
    <n v="0.8"/>
    <n v="-22.684200000000004"/>
    <s v="NO"/>
    <n v="153.9776"/>
    <n v="38.494399999999985"/>
    <n v="4"/>
  </r>
  <r>
    <n v="8076"/>
    <s v="CA-2017-151750"/>
    <x v="314"/>
    <d v="2017-01-05T00:00:00"/>
    <x v="1"/>
    <x v="49"/>
    <x v="49"/>
    <x v="0"/>
    <x v="0"/>
    <x v="114"/>
    <x v="5"/>
    <n v="77340"/>
    <x v="2"/>
    <s v="OFF-AP-10004708"/>
    <x v="1"/>
    <x v="9"/>
    <s v="Fellowes Superior 10 Outlet Split Surge Protector"/>
    <n v="15.223999999999997"/>
    <n v="2"/>
    <n v="0.8"/>
    <n v="-38.821200000000012"/>
    <s v="NO"/>
    <n v="24.358399999999996"/>
    <n v="6.0895999999999972"/>
    <n v="4"/>
  </r>
  <r>
    <n v="8077"/>
    <s v="CA-2015-106187"/>
    <x v="537"/>
    <d v="2015-06-29T00:00:00"/>
    <x v="1"/>
    <x v="575"/>
    <x v="575"/>
    <x v="1"/>
    <x v="0"/>
    <x v="502"/>
    <x v="32"/>
    <n v="30344"/>
    <x v="0"/>
    <s v="FUR-FU-10000794"/>
    <x v="0"/>
    <x v="5"/>
    <s v="Eldon Stackable Tray, Side-Load, Legal, Smoke"/>
    <n v="27.42"/>
    <n v="3"/>
    <n v="0"/>
    <n v="9.3227999999999991"/>
    <s v="NO"/>
    <n v="0"/>
    <n v="82.26"/>
    <n v="6"/>
  </r>
  <r>
    <n v="8078"/>
    <s v="CA-2015-106187"/>
    <x v="537"/>
    <d v="2015-06-29T00:00:00"/>
    <x v="1"/>
    <x v="575"/>
    <x v="575"/>
    <x v="1"/>
    <x v="0"/>
    <x v="502"/>
    <x v="32"/>
    <n v="30344"/>
    <x v="0"/>
    <s v="OFF-BI-10004519"/>
    <x v="1"/>
    <x v="8"/>
    <s v="GBC DocuBind P100 Manual Binding Machine"/>
    <n v="165.98"/>
    <n v="1"/>
    <n v="0"/>
    <n v="74.690999999999988"/>
    <s v="NO"/>
    <n v="0"/>
    <n v="165.98"/>
    <n v="6"/>
  </r>
  <r>
    <n v="8079"/>
    <s v="CA-2015-106187"/>
    <x v="537"/>
    <d v="2015-06-29T00:00:00"/>
    <x v="1"/>
    <x v="575"/>
    <x v="575"/>
    <x v="1"/>
    <x v="0"/>
    <x v="502"/>
    <x v="32"/>
    <n v="30344"/>
    <x v="0"/>
    <s v="TEC-AC-10001590"/>
    <x v="2"/>
    <x v="11"/>
    <s v="Dell Slim USB Multimedia Keyboard"/>
    <n v="75"/>
    <n v="3"/>
    <n v="0"/>
    <n v="18"/>
    <s v="NO"/>
    <n v="0"/>
    <n v="225"/>
    <n v="6"/>
  </r>
  <r>
    <n v="8080"/>
    <s v="US-2016-164945"/>
    <x v="441"/>
    <d v="2016-11-27T00:00:00"/>
    <x v="1"/>
    <x v="402"/>
    <x v="402"/>
    <x v="2"/>
    <x v="0"/>
    <x v="20"/>
    <x v="15"/>
    <n v="10009"/>
    <x v="3"/>
    <s v="OFF-BI-10001524"/>
    <x v="1"/>
    <x v="8"/>
    <s v="GBC Premium Transparent Covers with Diagonal Lined Pattern"/>
    <n v="134.27200000000002"/>
    <n v="8"/>
    <n v="0.2"/>
    <n v="46.99519999999999"/>
    <s v="NO"/>
    <n v="214.83520000000004"/>
    <n v="859.34080000000017"/>
    <n v="5"/>
  </r>
  <r>
    <n v="8081"/>
    <s v="CA-2015-150714"/>
    <x v="662"/>
    <d v="2015-11-01T00:00:00"/>
    <x v="1"/>
    <x v="120"/>
    <x v="120"/>
    <x v="1"/>
    <x v="0"/>
    <x v="24"/>
    <x v="21"/>
    <n v="97477"/>
    <x v="1"/>
    <s v="OFF-LA-10001474"/>
    <x v="1"/>
    <x v="2"/>
    <s v="Avery 477"/>
    <n v="146.54400000000001"/>
    <n v="6"/>
    <n v="0.2"/>
    <n v="47.626799999999996"/>
    <s v="NO"/>
    <n v="175.85280000000003"/>
    <n v="703.41120000000012"/>
    <n v="6"/>
  </r>
  <r>
    <n v="8082"/>
    <s v="CA-2015-150714"/>
    <x v="662"/>
    <d v="2015-11-01T00:00:00"/>
    <x v="1"/>
    <x v="120"/>
    <x v="120"/>
    <x v="1"/>
    <x v="0"/>
    <x v="24"/>
    <x v="21"/>
    <n v="97477"/>
    <x v="1"/>
    <s v="OFF-PA-10001497"/>
    <x v="1"/>
    <x v="10"/>
    <s v="Xerox 1914"/>
    <n v="131.904"/>
    <n v="3"/>
    <n v="0.2"/>
    <n v="47.815200000000004"/>
    <s v="NO"/>
    <n v="79.142400000000009"/>
    <n v="316.56959999999998"/>
    <n v="6"/>
  </r>
  <r>
    <n v="8083"/>
    <s v="CA-2015-150714"/>
    <x v="662"/>
    <d v="2015-11-01T00:00:00"/>
    <x v="1"/>
    <x v="120"/>
    <x v="120"/>
    <x v="1"/>
    <x v="0"/>
    <x v="24"/>
    <x v="21"/>
    <n v="97477"/>
    <x v="1"/>
    <s v="OFF-AP-10003287"/>
    <x v="1"/>
    <x v="9"/>
    <s v="Tripp Lite TLP810NET Broadband Surge for Modem/Fax"/>
    <n v="203.88000000000002"/>
    <n v="5"/>
    <n v="0.2"/>
    <n v="20.387999999999998"/>
    <s v="NO"/>
    <n v="203.88000000000002"/>
    <n v="815.5200000000001"/>
    <n v="6"/>
  </r>
  <r>
    <n v="8084"/>
    <s v="CA-2015-150714"/>
    <x v="662"/>
    <d v="2015-11-01T00:00:00"/>
    <x v="1"/>
    <x v="120"/>
    <x v="120"/>
    <x v="1"/>
    <x v="0"/>
    <x v="24"/>
    <x v="21"/>
    <n v="97477"/>
    <x v="1"/>
    <s v="OFF-BI-10002982"/>
    <x v="1"/>
    <x v="8"/>
    <s v="Avery Self-Adhesive Photo Pockets for Polaroid Photos"/>
    <n v="14.301000000000002"/>
    <n v="7"/>
    <n v="0.7"/>
    <n v="-10.487400000000001"/>
    <s v="NO"/>
    <n v="70.0749"/>
    <n v="30.032100000000014"/>
    <n v="6"/>
  </r>
  <r>
    <n v="8085"/>
    <s v="CA-2015-150714"/>
    <x v="662"/>
    <d v="2015-11-01T00:00:00"/>
    <x v="1"/>
    <x v="120"/>
    <x v="120"/>
    <x v="1"/>
    <x v="0"/>
    <x v="24"/>
    <x v="21"/>
    <n v="97477"/>
    <x v="1"/>
    <s v="OFF-ST-10001809"/>
    <x v="1"/>
    <x v="4"/>
    <s v="Fellowes Officeware Wire Shelving"/>
    <n v="718.6400000000001"/>
    <n v="10"/>
    <n v="0.2"/>
    <n v="-161.69400000000005"/>
    <s v="NO"/>
    <n v="1437.2800000000004"/>
    <n v="5749.1200000000008"/>
    <n v="6"/>
  </r>
  <r>
    <n v="8086"/>
    <s v="CA-2016-105753"/>
    <x v="201"/>
    <d v="2016-10-26T00:00:00"/>
    <x v="1"/>
    <x v="784"/>
    <x v="784"/>
    <x v="2"/>
    <x v="0"/>
    <x v="81"/>
    <x v="17"/>
    <n v="22204"/>
    <x v="0"/>
    <s v="FUR-FU-10000246"/>
    <x v="0"/>
    <x v="5"/>
    <s v="Aluminum Document Frame"/>
    <n v="61.1"/>
    <n v="5"/>
    <n v="0"/>
    <n v="18.329999999999991"/>
    <s v="NO"/>
    <n v="0"/>
    <n v="305.5"/>
    <n v="6"/>
  </r>
  <r>
    <n v="8087"/>
    <s v="CA-2017-120894"/>
    <x v="1045"/>
    <d v="2017-05-02T00:00:00"/>
    <x v="1"/>
    <x v="691"/>
    <x v="691"/>
    <x v="0"/>
    <x v="0"/>
    <x v="40"/>
    <x v="3"/>
    <n v="28403"/>
    <x v="0"/>
    <s v="OFF-AP-10000252"/>
    <x v="1"/>
    <x v="9"/>
    <s v="Harmony HEPA Quiet Air Purifiers"/>
    <n v="28.08"/>
    <n v="3"/>
    <n v="0.2"/>
    <n v="5.2650000000000006"/>
    <s v="NO"/>
    <n v="16.847999999999999"/>
    <n v="67.391999999999996"/>
    <n v="4"/>
  </r>
  <r>
    <n v="8088"/>
    <s v="CA-2016-106621"/>
    <x v="321"/>
    <d v="2016-10-01T00:00:00"/>
    <x v="0"/>
    <x v="678"/>
    <x v="678"/>
    <x v="1"/>
    <x v="0"/>
    <x v="420"/>
    <x v="16"/>
    <n v="85364"/>
    <x v="1"/>
    <s v="OFF-AR-10002375"/>
    <x v="1"/>
    <x v="6"/>
    <s v="Newell 351"/>
    <n v="10.496"/>
    <n v="4"/>
    <n v="0.2"/>
    <n v="1.1807999999999983"/>
    <s v="NO"/>
    <n v="8.3968000000000007"/>
    <n v="33.587200000000003"/>
    <n v="2"/>
  </r>
  <r>
    <n v="8089"/>
    <s v="CA-2015-107020"/>
    <x v="848"/>
    <d v="2015-07-14T00:00:00"/>
    <x v="1"/>
    <x v="160"/>
    <x v="160"/>
    <x v="0"/>
    <x v="0"/>
    <x v="272"/>
    <x v="1"/>
    <n v="92404"/>
    <x v="1"/>
    <s v="OFF-BI-10003719"/>
    <x v="1"/>
    <x v="8"/>
    <s v="Large Capacity Hanging Post Binders"/>
    <n v="39.92"/>
    <n v="2"/>
    <n v="0.2"/>
    <n v="12.973999999999997"/>
    <s v="NO"/>
    <n v="15.968000000000002"/>
    <n v="63.872"/>
    <n v="4"/>
  </r>
  <r>
    <n v="8090"/>
    <s v="US-2015-117492"/>
    <x v="976"/>
    <d v="2015-08-09T00:00:00"/>
    <x v="2"/>
    <x v="374"/>
    <x v="374"/>
    <x v="1"/>
    <x v="0"/>
    <x v="248"/>
    <x v="39"/>
    <n v="21215"/>
    <x v="3"/>
    <s v="OFF-AP-10001492"/>
    <x v="1"/>
    <x v="9"/>
    <s v="Acco Six-Outlet Power Strip, 4' Cord Length"/>
    <n v="77.58"/>
    <n v="9"/>
    <n v="0"/>
    <n v="20.1708"/>
    <s v="NO"/>
    <n v="0"/>
    <n v="698.22"/>
    <n v="2"/>
  </r>
  <r>
    <n v="8091"/>
    <s v="CA-2014-101392"/>
    <x v="1035"/>
    <d v="2014-12-13T00:00:00"/>
    <x v="1"/>
    <x v="357"/>
    <x v="357"/>
    <x v="2"/>
    <x v="0"/>
    <x v="4"/>
    <x v="4"/>
    <n v="98103"/>
    <x v="1"/>
    <s v="OFF-ST-10000532"/>
    <x v="1"/>
    <x v="4"/>
    <s v="Advantus Rolling Drawer Organizers"/>
    <n v="269.35999999999996"/>
    <n v="7"/>
    <n v="0"/>
    <n v="70.033599999999993"/>
    <s v="NO"/>
    <n v="0"/>
    <n v="1885.5199999999998"/>
    <n v="6"/>
  </r>
  <r>
    <n v="8092"/>
    <s v="CA-2015-127502"/>
    <x v="895"/>
    <d v="2015-12-14T00:00:00"/>
    <x v="1"/>
    <x v="363"/>
    <x v="363"/>
    <x v="0"/>
    <x v="0"/>
    <x v="8"/>
    <x v="1"/>
    <n v="94110"/>
    <x v="1"/>
    <s v="OFF-LA-10001613"/>
    <x v="1"/>
    <x v="2"/>
    <s v="Avery File Folder Labels"/>
    <n v="5.76"/>
    <n v="2"/>
    <n v="0"/>
    <n v="2.8224"/>
    <s v="NO"/>
    <n v="0"/>
    <n v="11.52"/>
    <n v="4"/>
  </r>
  <r>
    <n v="8093"/>
    <s v="CA-2017-143658"/>
    <x v="1183"/>
    <d v="2017-11-13T00:00:00"/>
    <x v="0"/>
    <x v="676"/>
    <x v="676"/>
    <x v="2"/>
    <x v="0"/>
    <x v="20"/>
    <x v="15"/>
    <n v="10035"/>
    <x v="3"/>
    <s v="OFF-AR-10002818"/>
    <x v="1"/>
    <x v="6"/>
    <s v="Panasonic KP-310 Heavy-Duty Electric Pencil Sharpener"/>
    <n v="109.9"/>
    <n v="5"/>
    <n v="0"/>
    <n v="32.97"/>
    <s v="NO"/>
    <n v="0"/>
    <n v="549.5"/>
    <n v="5"/>
  </r>
  <r>
    <n v="8094"/>
    <s v="CA-2017-133046"/>
    <x v="944"/>
    <d v="2017-08-01T00:00:00"/>
    <x v="0"/>
    <x v="589"/>
    <x v="589"/>
    <x v="0"/>
    <x v="0"/>
    <x v="4"/>
    <x v="4"/>
    <n v="98115"/>
    <x v="1"/>
    <s v="FUR-FU-10001940"/>
    <x v="0"/>
    <x v="5"/>
    <s v="Staple-based wall hangings"/>
    <n v="23.88"/>
    <n v="3"/>
    <n v="0"/>
    <n v="10.507200000000001"/>
    <s v="NO"/>
    <n v="0"/>
    <n v="71.64"/>
    <n v="5"/>
  </r>
  <r>
    <n v="8095"/>
    <s v="CA-2017-133046"/>
    <x v="944"/>
    <d v="2017-08-01T00:00:00"/>
    <x v="0"/>
    <x v="589"/>
    <x v="589"/>
    <x v="0"/>
    <x v="0"/>
    <x v="4"/>
    <x v="4"/>
    <n v="98115"/>
    <x v="1"/>
    <s v="OFF-PA-10003883"/>
    <x v="1"/>
    <x v="10"/>
    <s v="Message Book, Phone, Wirebound Standard Line Memo, 2 3/4&quot; X 5&quot;"/>
    <n v="26.2"/>
    <n v="4"/>
    <n v="0"/>
    <n v="12.052"/>
    <s v="NO"/>
    <n v="0"/>
    <n v="104.8"/>
    <n v="5"/>
  </r>
  <r>
    <n v="8096"/>
    <s v="CA-2017-133046"/>
    <x v="944"/>
    <d v="2017-08-01T00:00:00"/>
    <x v="0"/>
    <x v="589"/>
    <x v="589"/>
    <x v="0"/>
    <x v="0"/>
    <x v="4"/>
    <x v="4"/>
    <n v="98115"/>
    <x v="1"/>
    <s v="OFF-PA-10002787"/>
    <x v="1"/>
    <x v="10"/>
    <s v="Xerox 227"/>
    <n v="12.96"/>
    <n v="2"/>
    <n v="0"/>
    <n v="6.2208000000000006"/>
    <s v="NO"/>
    <n v="0"/>
    <n v="25.92"/>
    <n v="5"/>
  </r>
  <r>
    <n v="8097"/>
    <s v="CA-2017-133046"/>
    <x v="944"/>
    <d v="2017-08-01T00:00:00"/>
    <x v="0"/>
    <x v="589"/>
    <x v="589"/>
    <x v="0"/>
    <x v="0"/>
    <x v="4"/>
    <x v="4"/>
    <n v="98115"/>
    <x v="1"/>
    <s v="TEC-AC-10000991"/>
    <x v="2"/>
    <x v="11"/>
    <s v="Sony Micro Vault Click 8 GB USB 2.0 Flash Drive"/>
    <n v="234.95000000000002"/>
    <n v="5"/>
    <n v="0"/>
    <n v="32.893000000000008"/>
    <s v="NO"/>
    <n v="0"/>
    <n v="1174.75"/>
    <n v="5"/>
  </r>
  <r>
    <n v="8098"/>
    <s v="CA-2017-122798"/>
    <x v="116"/>
    <d v="2018-01-01T00:00:00"/>
    <x v="1"/>
    <x v="603"/>
    <x v="603"/>
    <x v="0"/>
    <x v="0"/>
    <x v="305"/>
    <x v="27"/>
    <n v="87105"/>
    <x v="1"/>
    <s v="OFF-ST-10003058"/>
    <x v="1"/>
    <x v="4"/>
    <s v="Eldon Mobile Mega Data Cart  Mega Stackable  Add-On Trays"/>
    <n v="118.25"/>
    <n v="5"/>
    <n v="0"/>
    <n v="34.292499999999997"/>
    <s v="NO"/>
    <n v="0"/>
    <n v="591.25"/>
    <n v="4"/>
  </r>
  <r>
    <n v="8099"/>
    <s v="CA-2017-122798"/>
    <x v="116"/>
    <d v="2018-01-01T00:00:00"/>
    <x v="1"/>
    <x v="603"/>
    <x v="603"/>
    <x v="0"/>
    <x v="0"/>
    <x v="305"/>
    <x v="27"/>
    <n v="87105"/>
    <x v="1"/>
    <s v="OFF-PA-10004239"/>
    <x v="1"/>
    <x v="10"/>
    <s v="Xerox 1953"/>
    <n v="4.28"/>
    <n v="1"/>
    <n v="0"/>
    <n v="1.9259999999999997"/>
    <s v="NO"/>
    <n v="0"/>
    <n v="4.28"/>
    <n v="4"/>
  </r>
  <r>
    <n v="8100"/>
    <s v="CA-2016-169663"/>
    <x v="612"/>
    <d v="2016-03-13T00:00:00"/>
    <x v="2"/>
    <x v="563"/>
    <x v="563"/>
    <x v="2"/>
    <x v="0"/>
    <x v="1"/>
    <x v="1"/>
    <n v="90045"/>
    <x v="1"/>
    <s v="TEC-AC-10003038"/>
    <x v="2"/>
    <x v="11"/>
    <s v="Kingston Digital DataTraveler 16GB USB 2.0"/>
    <n v="26.849999999999998"/>
    <n v="3"/>
    <n v="0"/>
    <n v="5.101499999999997"/>
    <s v="NO"/>
    <n v="0"/>
    <n v="80.55"/>
    <n v="3"/>
  </r>
  <r>
    <n v="8101"/>
    <s v="CA-2016-169663"/>
    <x v="612"/>
    <d v="2016-03-13T00:00:00"/>
    <x v="2"/>
    <x v="563"/>
    <x v="563"/>
    <x v="2"/>
    <x v="0"/>
    <x v="1"/>
    <x v="1"/>
    <n v="90045"/>
    <x v="1"/>
    <s v="TEC-MA-10000984"/>
    <x v="2"/>
    <x v="15"/>
    <s v="Okidata MB760 Printer"/>
    <n v="3357.6000000000004"/>
    <n v="3"/>
    <n v="0.2"/>
    <n v="377.72999999999956"/>
    <s v="NO"/>
    <n v="2014.5600000000004"/>
    <n v="8058.2400000000007"/>
    <n v="3"/>
  </r>
  <r>
    <n v="8102"/>
    <s v="CA-2015-149846"/>
    <x v="1184"/>
    <d v="2015-05-26T00:00:00"/>
    <x v="1"/>
    <x v="766"/>
    <x v="766"/>
    <x v="0"/>
    <x v="0"/>
    <x v="1"/>
    <x v="1"/>
    <n v="90045"/>
    <x v="1"/>
    <s v="OFF-LA-10004484"/>
    <x v="1"/>
    <x v="2"/>
    <s v="Avery 476"/>
    <n v="8.26"/>
    <n v="2"/>
    <n v="0"/>
    <n v="3.7995999999999999"/>
    <s v="NO"/>
    <n v="0"/>
    <n v="16.52"/>
    <n v="4"/>
  </r>
  <r>
    <n v="8103"/>
    <s v="CA-2015-149846"/>
    <x v="1184"/>
    <d v="2015-05-26T00:00:00"/>
    <x v="1"/>
    <x v="766"/>
    <x v="766"/>
    <x v="0"/>
    <x v="0"/>
    <x v="1"/>
    <x v="1"/>
    <n v="90045"/>
    <x v="1"/>
    <s v="TEC-MA-10004002"/>
    <x v="2"/>
    <x v="15"/>
    <s v="Zebra GX420t Direct Thermal/Thermal Transfer Printer"/>
    <n v="2973.32"/>
    <n v="7"/>
    <n v="0.2"/>
    <n v="334.49849999999958"/>
    <s v="NO"/>
    <n v="4162.6480000000001"/>
    <n v="16650.592000000001"/>
    <n v="4"/>
  </r>
  <r>
    <n v="8104"/>
    <s v="CA-2015-149846"/>
    <x v="1184"/>
    <d v="2015-05-26T00:00:00"/>
    <x v="1"/>
    <x v="766"/>
    <x v="766"/>
    <x v="0"/>
    <x v="0"/>
    <x v="1"/>
    <x v="1"/>
    <n v="90045"/>
    <x v="1"/>
    <s v="OFF-ST-10002406"/>
    <x v="1"/>
    <x v="4"/>
    <s v="Pizazz Global Quick File"/>
    <n v="104.79"/>
    <n v="7"/>
    <n v="0"/>
    <n v="29.341200000000008"/>
    <s v="NO"/>
    <n v="0"/>
    <n v="733.53000000000009"/>
    <n v="4"/>
  </r>
  <r>
    <n v="8105"/>
    <s v="CA-2015-149846"/>
    <x v="1184"/>
    <d v="2015-05-26T00:00:00"/>
    <x v="1"/>
    <x v="766"/>
    <x v="766"/>
    <x v="0"/>
    <x v="0"/>
    <x v="1"/>
    <x v="1"/>
    <n v="90045"/>
    <x v="1"/>
    <s v="TEC-PH-10003645"/>
    <x v="2"/>
    <x v="7"/>
    <s v="Aastra 57i VoIP phone"/>
    <n v="775.72800000000007"/>
    <n v="6"/>
    <n v="0.2"/>
    <n v="58.179600000000022"/>
    <s v="NO"/>
    <n v="930.87360000000012"/>
    <n v="3723.4944000000005"/>
    <n v="4"/>
  </r>
  <r>
    <n v="8106"/>
    <s v="CA-2017-159149"/>
    <x v="922"/>
    <d v="2017-02-19T00:00:00"/>
    <x v="2"/>
    <x v="736"/>
    <x v="736"/>
    <x v="2"/>
    <x v="0"/>
    <x v="12"/>
    <x v="5"/>
    <n v="77041"/>
    <x v="2"/>
    <s v="FUR-BO-10001601"/>
    <x v="0"/>
    <x v="0"/>
    <s v="Sauder Mission Library with Doors, Fruitwood Finish"/>
    <n v="89.066399999999987"/>
    <n v="1"/>
    <n v="0.32"/>
    <n v="-17.027400000000007"/>
    <s v="NO"/>
    <n v="28.501247999999997"/>
    <n v="60.565151999999991"/>
    <n v="2"/>
  </r>
  <r>
    <n v="8107"/>
    <s v="CA-2017-159149"/>
    <x v="922"/>
    <d v="2017-02-19T00:00:00"/>
    <x v="2"/>
    <x v="736"/>
    <x v="736"/>
    <x v="2"/>
    <x v="0"/>
    <x v="12"/>
    <x v="5"/>
    <n v="77041"/>
    <x v="2"/>
    <s v="OFF-AR-10000937"/>
    <x v="1"/>
    <x v="6"/>
    <s v="Dixon Ticonderoga Core-Lock Colored Pencils, 48-Color Set"/>
    <n v="175.44"/>
    <n v="6"/>
    <n v="0.2"/>
    <n v="52.632000000000005"/>
    <s v="NO"/>
    <n v="210.52799999999999"/>
    <n v="842.11199999999985"/>
    <n v="2"/>
  </r>
  <r>
    <n v="8108"/>
    <s v="CA-2017-159149"/>
    <x v="922"/>
    <d v="2017-02-19T00:00:00"/>
    <x v="2"/>
    <x v="736"/>
    <x v="736"/>
    <x v="2"/>
    <x v="0"/>
    <x v="12"/>
    <x v="5"/>
    <n v="77041"/>
    <x v="2"/>
    <s v="TEC-PH-10000038"/>
    <x v="2"/>
    <x v="7"/>
    <s v="Jawbone MINI JAMBOX Wireless Bluetooth Speaker"/>
    <n v="438.33600000000001"/>
    <n v="4"/>
    <n v="0.2"/>
    <n v="-87.667200000000037"/>
    <s v="NO"/>
    <n v="350.66880000000003"/>
    <n v="1402.6752000000001"/>
    <n v="2"/>
  </r>
  <r>
    <n v="8109"/>
    <s v="US-2017-167570"/>
    <x v="166"/>
    <d v="2017-12-15T00:00:00"/>
    <x v="1"/>
    <x v="283"/>
    <x v="283"/>
    <x v="0"/>
    <x v="0"/>
    <x v="10"/>
    <x v="9"/>
    <n v="19140"/>
    <x v="3"/>
    <s v="FUR-CH-10003396"/>
    <x v="0"/>
    <x v="1"/>
    <s v="Global Deluxe Steno Chair"/>
    <n v="215.54400000000001"/>
    <n v="4"/>
    <n v="0.3"/>
    <n v="-58.504800000000017"/>
    <s v="NO"/>
    <n v="258.65280000000001"/>
    <n v="603.52320000000009"/>
    <n v="7"/>
  </r>
  <r>
    <n v="8110"/>
    <s v="CA-2017-160122"/>
    <x v="551"/>
    <d v="2017-11-23T00:00:00"/>
    <x v="1"/>
    <x v="709"/>
    <x v="709"/>
    <x v="0"/>
    <x v="0"/>
    <x v="22"/>
    <x v="10"/>
    <n v="60623"/>
    <x v="2"/>
    <s v="OFF-EN-10002592"/>
    <x v="1"/>
    <x v="12"/>
    <s v="Peel &amp; Seel Recycled Catalog Envelopes, Brown"/>
    <n v="55.584000000000003"/>
    <n v="6"/>
    <n v="0.2"/>
    <n v="20.844000000000001"/>
    <s v="NO"/>
    <n v="66.700800000000001"/>
    <n v="266.8032"/>
    <n v="5"/>
  </r>
  <r>
    <n v="8111"/>
    <s v="CA-2017-160122"/>
    <x v="551"/>
    <d v="2017-11-23T00:00:00"/>
    <x v="1"/>
    <x v="709"/>
    <x v="709"/>
    <x v="0"/>
    <x v="0"/>
    <x v="22"/>
    <x v="10"/>
    <n v="60623"/>
    <x v="2"/>
    <s v="FUR-CH-10000422"/>
    <x v="0"/>
    <x v="1"/>
    <s v="Global Highback Leather Tilter in Burgundy"/>
    <n v="127.38599999999998"/>
    <n v="2"/>
    <n v="0.3"/>
    <n v="-25.477199999999982"/>
    <s v="NO"/>
    <n v="76.431599999999989"/>
    <n v="178.34039999999999"/>
    <n v="5"/>
  </r>
  <r>
    <n v="8112"/>
    <s v="CA-2016-130393"/>
    <x v="49"/>
    <d v="2016-12-03T00:00:00"/>
    <x v="0"/>
    <x v="622"/>
    <x v="622"/>
    <x v="0"/>
    <x v="0"/>
    <x v="287"/>
    <x v="5"/>
    <n v="76903"/>
    <x v="2"/>
    <s v="FUR-CH-10002647"/>
    <x v="0"/>
    <x v="1"/>
    <s v="Situations Contoured Folding Chairs, 4/Set"/>
    <n v="248.43"/>
    <n v="5"/>
    <n v="0.3"/>
    <n v="-17.744999999999976"/>
    <s v="NO"/>
    <n v="372.64500000000004"/>
    <n v="869.50500000000011"/>
    <n v="2"/>
  </r>
  <r>
    <n v="8113"/>
    <s v="CA-2016-130393"/>
    <x v="49"/>
    <d v="2016-12-03T00:00:00"/>
    <x v="0"/>
    <x v="622"/>
    <x v="622"/>
    <x v="0"/>
    <x v="0"/>
    <x v="287"/>
    <x v="5"/>
    <n v="76903"/>
    <x v="2"/>
    <s v="OFF-AP-10004859"/>
    <x v="1"/>
    <x v="9"/>
    <s v="Acco 6 Outlet Guardian Premium Surge Suppressor"/>
    <n v="11.647999999999998"/>
    <n v="4"/>
    <n v="0.8"/>
    <n v="-30.867200000000004"/>
    <s v="NO"/>
    <n v="37.273599999999995"/>
    <n v="9.3183999999999969"/>
    <n v="2"/>
  </r>
  <r>
    <n v="8114"/>
    <s v="CA-2016-130393"/>
    <x v="49"/>
    <d v="2016-12-03T00:00:00"/>
    <x v="0"/>
    <x v="622"/>
    <x v="622"/>
    <x v="0"/>
    <x v="0"/>
    <x v="287"/>
    <x v="5"/>
    <n v="76903"/>
    <x v="2"/>
    <s v="FUR-CH-10004477"/>
    <x v="0"/>
    <x v="1"/>
    <s v="Global Push Button Manager's Chair, Indigo"/>
    <n v="85.245999999999995"/>
    <n v="2"/>
    <n v="0.3"/>
    <n v="-1.217800000000004"/>
    <s v="NO"/>
    <n v="51.147599999999997"/>
    <n v="119.34439999999999"/>
    <n v="2"/>
  </r>
  <r>
    <n v="8115"/>
    <s v="CA-2017-144820"/>
    <x v="621"/>
    <d v="2017-10-07T00:00:00"/>
    <x v="0"/>
    <x v="429"/>
    <x v="429"/>
    <x v="1"/>
    <x v="0"/>
    <x v="45"/>
    <x v="5"/>
    <n v="77506"/>
    <x v="2"/>
    <s v="OFF-AR-10004817"/>
    <x v="1"/>
    <x v="6"/>
    <s v="Colorific Watercolor Pencils"/>
    <n v="20.64"/>
    <n v="5"/>
    <n v="0.2"/>
    <n v="2.3219999999999974"/>
    <s v="NO"/>
    <n v="20.64"/>
    <n v="82.56"/>
    <n v="4"/>
  </r>
  <r>
    <n v="8116"/>
    <s v="CA-2017-101014"/>
    <x v="635"/>
    <d v="2017-09-04T00:00:00"/>
    <x v="1"/>
    <x v="459"/>
    <x v="459"/>
    <x v="1"/>
    <x v="0"/>
    <x v="1"/>
    <x v="1"/>
    <n v="90049"/>
    <x v="1"/>
    <s v="FUR-FU-10003374"/>
    <x v="0"/>
    <x v="5"/>
    <s v="Electrix Fluorescent Magnifier Lamps &amp; Weighted Base"/>
    <n v="148.02000000000001"/>
    <n v="3"/>
    <n v="0"/>
    <n v="41.445600000000013"/>
    <s v="NO"/>
    <n v="0"/>
    <n v="444.06000000000006"/>
    <n v="6"/>
  </r>
  <r>
    <n v="8117"/>
    <s v="CA-2017-105543"/>
    <x v="221"/>
    <d v="2017-11-24T00:00:00"/>
    <x v="3"/>
    <x v="410"/>
    <x v="410"/>
    <x v="1"/>
    <x v="0"/>
    <x v="495"/>
    <x v="41"/>
    <n v="67846"/>
    <x v="2"/>
    <s v="OFF-ST-10003123"/>
    <x v="1"/>
    <x v="4"/>
    <s v="Fellowes Bases and Tops For Staxonsteel/High-Stak Systems"/>
    <n v="33.29"/>
    <n v="1"/>
    <n v="0"/>
    <n v="7.9895999999999994"/>
    <s v="NO"/>
    <n v="0"/>
    <n v="33.29"/>
    <n v="0"/>
  </r>
  <r>
    <n v="8118"/>
    <s v="US-2017-113201"/>
    <x v="160"/>
    <d v="2017-07-05T00:00:00"/>
    <x v="1"/>
    <x v="627"/>
    <x v="627"/>
    <x v="0"/>
    <x v="0"/>
    <x v="1"/>
    <x v="1"/>
    <n v="90045"/>
    <x v="1"/>
    <s v="OFF-PA-10000675"/>
    <x v="1"/>
    <x v="10"/>
    <s v="Xerox 1919"/>
    <n v="204.95000000000002"/>
    <n v="5"/>
    <n v="0"/>
    <n v="100.4255"/>
    <s v="NO"/>
    <n v="0"/>
    <n v="1024.75"/>
    <n v="5"/>
  </r>
  <r>
    <n v="8119"/>
    <s v="US-2017-106551"/>
    <x v="847"/>
    <d v="2017-07-27T00:00:00"/>
    <x v="1"/>
    <x v="518"/>
    <x v="518"/>
    <x v="0"/>
    <x v="0"/>
    <x v="22"/>
    <x v="10"/>
    <n v="60653"/>
    <x v="2"/>
    <s v="FUR-CH-10004997"/>
    <x v="0"/>
    <x v="1"/>
    <s v="Hon Every-Day Series Multi-Task Chairs"/>
    <n v="526.34399999999994"/>
    <n v="4"/>
    <n v="0.3"/>
    <n v="-75.191999999999979"/>
    <s v="NO"/>
    <n v="631.61279999999988"/>
    <n v="1473.7631999999999"/>
    <n v="5"/>
  </r>
  <r>
    <n v="8120"/>
    <s v="CA-2016-116722"/>
    <x v="583"/>
    <d v="2016-11-16T00:00:00"/>
    <x v="1"/>
    <x v="221"/>
    <x v="221"/>
    <x v="0"/>
    <x v="0"/>
    <x v="8"/>
    <x v="1"/>
    <n v="94110"/>
    <x v="1"/>
    <s v="FUR-FU-10001934"/>
    <x v="0"/>
    <x v="5"/>
    <s v="Magnifier Swing Arm Lamp"/>
    <n v="41.96"/>
    <n v="2"/>
    <n v="0"/>
    <n v="10.909600000000001"/>
    <s v="NO"/>
    <n v="0"/>
    <n v="83.92"/>
    <n v="5"/>
  </r>
  <r>
    <n v="8121"/>
    <s v="CA-2016-116722"/>
    <x v="583"/>
    <d v="2016-11-16T00:00:00"/>
    <x v="1"/>
    <x v="221"/>
    <x v="221"/>
    <x v="0"/>
    <x v="0"/>
    <x v="8"/>
    <x v="1"/>
    <n v="94110"/>
    <x v="1"/>
    <s v="FUR-CH-10004997"/>
    <x v="0"/>
    <x v="1"/>
    <s v="Hon Every-Day Series Multi-Task Chairs"/>
    <n v="451.15199999999993"/>
    <n v="3"/>
    <n v="0.2"/>
    <n v="0"/>
    <s v="NO"/>
    <n v="270.69119999999992"/>
    <n v="1082.7647999999997"/>
    <n v="5"/>
  </r>
  <r>
    <n v="8122"/>
    <s v="CA-2016-116722"/>
    <x v="583"/>
    <d v="2016-11-16T00:00:00"/>
    <x v="1"/>
    <x v="221"/>
    <x v="221"/>
    <x v="0"/>
    <x v="0"/>
    <x v="8"/>
    <x v="1"/>
    <n v="94110"/>
    <x v="1"/>
    <s v="OFF-BI-10001890"/>
    <x v="1"/>
    <x v="8"/>
    <s v="Avery Poly Binder Pockets"/>
    <n v="31.504000000000005"/>
    <n v="11"/>
    <n v="0.2"/>
    <n v="11.026399999999999"/>
    <s v="NO"/>
    <n v="69.308800000000005"/>
    <n v="277.23520000000002"/>
    <n v="5"/>
  </r>
  <r>
    <n v="8123"/>
    <s v="CA-2014-138128"/>
    <x v="337"/>
    <d v="2014-12-15T00:00:00"/>
    <x v="1"/>
    <x v="224"/>
    <x v="224"/>
    <x v="0"/>
    <x v="0"/>
    <x v="10"/>
    <x v="9"/>
    <n v="19134"/>
    <x v="3"/>
    <s v="OFF-EN-10002500"/>
    <x v="1"/>
    <x v="12"/>
    <s v="Globe Weis Peel &amp; Seel First Class Envelopes"/>
    <n v="30.672000000000001"/>
    <n v="3"/>
    <n v="0.2"/>
    <n v="9.5850000000000009"/>
    <s v="NO"/>
    <n v="18.403200000000002"/>
    <n v="73.612800000000007"/>
    <n v="6"/>
  </r>
  <r>
    <n v="8124"/>
    <s v="CA-2014-138128"/>
    <x v="337"/>
    <d v="2014-12-15T00:00:00"/>
    <x v="1"/>
    <x v="224"/>
    <x v="224"/>
    <x v="0"/>
    <x v="0"/>
    <x v="10"/>
    <x v="9"/>
    <n v="19134"/>
    <x v="3"/>
    <s v="TEC-CO-10001766"/>
    <x v="2"/>
    <x v="16"/>
    <s v="Canon PC940 Copier"/>
    <n v="1079.9759999999999"/>
    <n v="4"/>
    <n v="0.4"/>
    <n v="125.99719999999991"/>
    <s v="NO"/>
    <n v="1727.9615999999999"/>
    <n v="2591.9423999999999"/>
    <n v="6"/>
  </r>
  <r>
    <n v="8125"/>
    <s v="US-2017-150070"/>
    <x v="210"/>
    <d v="2017-09-12T00:00:00"/>
    <x v="1"/>
    <x v="350"/>
    <x v="350"/>
    <x v="0"/>
    <x v="0"/>
    <x v="494"/>
    <x v="1"/>
    <n v="95351"/>
    <x v="1"/>
    <s v="FUR-CH-10004860"/>
    <x v="0"/>
    <x v="1"/>
    <s v="Global Low Back Tilter Chair"/>
    <n v="161.56800000000001"/>
    <n v="2"/>
    <n v="0.2"/>
    <n v="-28.274400000000021"/>
    <s v="NO"/>
    <n v="64.627200000000002"/>
    <n v="258.50880000000001"/>
    <n v="5"/>
  </r>
  <r>
    <n v="8126"/>
    <s v="CA-2015-137064"/>
    <x v="525"/>
    <d v="2015-02-13T00:00:00"/>
    <x v="1"/>
    <x v="772"/>
    <x v="772"/>
    <x v="0"/>
    <x v="0"/>
    <x v="12"/>
    <x v="5"/>
    <n v="77070"/>
    <x v="2"/>
    <s v="OFF-BI-10002049"/>
    <x v="1"/>
    <x v="8"/>
    <s v="UniKeep View Case Binders"/>
    <n v="2.9339999999999993"/>
    <n v="3"/>
    <n v="0.8"/>
    <n v="-4.9878000000000018"/>
    <s v="NO"/>
    <n v="7.041599999999999"/>
    <n v="1.7603999999999989"/>
    <n v="7"/>
  </r>
  <r>
    <n v="8127"/>
    <s v="CA-2015-137064"/>
    <x v="525"/>
    <d v="2015-02-13T00:00:00"/>
    <x v="1"/>
    <x v="772"/>
    <x v="772"/>
    <x v="0"/>
    <x v="0"/>
    <x v="12"/>
    <x v="5"/>
    <n v="77070"/>
    <x v="2"/>
    <s v="TEC-AC-10003499"/>
    <x v="2"/>
    <x v="11"/>
    <s v="Memorex Mini Travel Drive 8 GB USB 2.0 Flash Drive"/>
    <n v="18.528000000000002"/>
    <n v="2"/>
    <n v="0.2"/>
    <n v="4.4004000000000003"/>
    <s v="NO"/>
    <n v="7.4112000000000009"/>
    <n v="29.644800000000004"/>
    <n v="7"/>
  </r>
  <r>
    <n v="8128"/>
    <s v="CA-2015-137064"/>
    <x v="525"/>
    <d v="2015-02-13T00:00:00"/>
    <x v="1"/>
    <x v="772"/>
    <x v="772"/>
    <x v="0"/>
    <x v="0"/>
    <x v="12"/>
    <x v="5"/>
    <n v="77070"/>
    <x v="2"/>
    <s v="OFF-ST-10003470"/>
    <x v="1"/>
    <x v="4"/>
    <s v="Tennsco Snap-Together Open Shelving Units, Starter Sets and Add-On Units"/>
    <n v="670.75200000000007"/>
    <n v="3"/>
    <n v="0.2"/>
    <n v="-125.76600000000005"/>
    <s v="NO"/>
    <n v="402.45120000000009"/>
    <n v="1609.8048000000003"/>
    <n v="7"/>
  </r>
  <r>
    <n v="8129"/>
    <s v="CA-2017-157350"/>
    <x v="775"/>
    <d v="2017-09-01T00:00:00"/>
    <x v="1"/>
    <x v="24"/>
    <x v="24"/>
    <x v="0"/>
    <x v="0"/>
    <x v="22"/>
    <x v="10"/>
    <n v="60610"/>
    <x v="2"/>
    <s v="FUR-FU-10000222"/>
    <x v="0"/>
    <x v="5"/>
    <s v="Seth Thomas 16&quot; Steel Case Clock"/>
    <n v="64.959999999999994"/>
    <n v="5"/>
    <n v="0.6"/>
    <n v="-43.847999999999985"/>
    <s v="NO"/>
    <n v="194.87999999999997"/>
    <n v="129.91999999999999"/>
    <n v="6"/>
  </r>
  <r>
    <n v="8130"/>
    <s v="CA-2014-127866"/>
    <x v="836"/>
    <d v="2014-07-23T00:00:00"/>
    <x v="2"/>
    <x v="63"/>
    <x v="63"/>
    <x v="1"/>
    <x v="0"/>
    <x v="169"/>
    <x v="1"/>
    <n v="92503"/>
    <x v="1"/>
    <s v="TEC-AC-10000023"/>
    <x v="2"/>
    <x v="11"/>
    <s v="Maxell 74 Minute CD-R Spindle, 50/Pack"/>
    <n v="41.94"/>
    <n v="2"/>
    <n v="0"/>
    <n v="15.098399999999998"/>
    <s v="NO"/>
    <n v="0"/>
    <n v="83.88"/>
    <n v="3"/>
  </r>
  <r>
    <n v="8131"/>
    <s v="CA-2014-127866"/>
    <x v="836"/>
    <d v="2014-07-23T00:00:00"/>
    <x v="2"/>
    <x v="63"/>
    <x v="63"/>
    <x v="1"/>
    <x v="0"/>
    <x v="169"/>
    <x v="1"/>
    <n v="92503"/>
    <x v="1"/>
    <s v="OFF-PA-10003971"/>
    <x v="1"/>
    <x v="10"/>
    <s v="Xerox 1965"/>
    <n v="11.96"/>
    <n v="2"/>
    <n v="0"/>
    <n v="5.8604000000000003"/>
    <s v="NO"/>
    <n v="0"/>
    <n v="23.92"/>
    <n v="3"/>
  </r>
  <r>
    <n v="8132"/>
    <s v="CA-2014-127866"/>
    <x v="836"/>
    <d v="2014-07-23T00:00:00"/>
    <x v="2"/>
    <x v="63"/>
    <x v="63"/>
    <x v="1"/>
    <x v="0"/>
    <x v="169"/>
    <x v="1"/>
    <n v="92503"/>
    <x v="1"/>
    <s v="OFF-AR-10003481"/>
    <x v="1"/>
    <x v="6"/>
    <s v="Newell 348"/>
    <n v="13.12"/>
    <n v="4"/>
    <n v="0"/>
    <n v="3.8047999999999984"/>
    <s v="NO"/>
    <n v="0"/>
    <n v="52.48"/>
    <n v="3"/>
  </r>
  <r>
    <n v="8133"/>
    <s v="CA-2014-127866"/>
    <x v="836"/>
    <d v="2014-07-23T00:00:00"/>
    <x v="2"/>
    <x v="63"/>
    <x v="63"/>
    <x v="1"/>
    <x v="0"/>
    <x v="169"/>
    <x v="1"/>
    <n v="92503"/>
    <x v="1"/>
    <s v="OFF-ST-10001490"/>
    <x v="1"/>
    <x v="4"/>
    <s v="Hot File 7-Pocket, Floor Stand"/>
    <n v="535.41"/>
    <n v="3"/>
    <n v="0"/>
    <n v="160.62299999999993"/>
    <s v="NO"/>
    <n v="0"/>
    <n v="1606.23"/>
    <n v="3"/>
  </r>
  <r>
    <n v="8134"/>
    <s v="CA-2015-131352"/>
    <x v="1049"/>
    <d v="2015-10-13T00:00:00"/>
    <x v="1"/>
    <x v="16"/>
    <x v="16"/>
    <x v="1"/>
    <x v="0"/>
    <x v="61"/>
    <x v="5"/>
    <n v="75081"/>
    <x v="2"/>
    <s v="FUR-FU-10003708"/>
    <x v="0"/>
    <x v="5"/>
    <s v="Tenex Traditional Chairmats for Medium Pile Carpet, Standard Lip, 36&quot; x 48&quot;"/>
    <n v="72.78"/>
    <n v="3"/>
    <n v="0.6"/>
    <n v="-70.960499999999996"/>
    <s v="NO"/>
    <n v="131.00399999999999"/>
    <n v="87.336000000000013"/>
    <n v="5"/>
  </r>
  <r>
    <n v="8135"/>
    <s v="CA-2015-121776"/>
    <x v="1130"/>
    <d v="2015-02-21T00:00:00"/>
    <x v="1"/>
    <x v="361"/>
    <x v="361"/>
    <x v="0"/>
    <x v="0"/>
    <x v="1"/>
    <x v="1"/>
    <n v="90008"/>
    <x v="1"/>
    <s v="OFF-PA-10001970"/>
    <x v="1"/>
    <x v="10"/>
    <s v="Xerox 1881"/>
    <n v="36.839999999999996"/>
    <n v="3"/>
    <n v="0"/>
    <n v="17.314799999999998"/>
    <s v="NO"/>
    <n v="0"/>
    <n v="110.51999999999998"/>
    <n v="5"/>
  </r>
  <r>
    <n v="8136"/>
    <s v="CA-2015-121776"/>
    <x v="1130"/>
    <d v="2015-02-21T00:00:00"/>
    <x v="1"/>
    <x v="361"/>
    <x v="361"/>
    <x v="0"/>
    <x v="0"/>
    <x v="1"/>
    <x v="1"/>
    <n v="90008"/>
    <x v="1"/>
    <s v="OFF-LA-10002762"/>
    <x v="1"/>
    <x v="2"/>
    <s v="Avery 485"/>
    <n v="87.71"/>
    <n v="7"/>
    <n v="0"/>
    <n v="41.223699999999994"/>
    <s v="NO"/>
    <n v="0"/>
    <n v="613.96999999999991"/>
    <n v="5"/>
  </r>
  <r>
    <n v="8137"/>
    <s v="CA-2016-118073"/>
    <x v="399"/>
    <d v="2016-08-16T00:00:00"/>
    <x v="1"/>
    <x v="703"/>
    <x v="703"/>
    <x v="1"/>
    <x v="0"/>
    <x v="121"/>
    <x v="2"/>
    <n v="33801"/>
    <x v="0"/>
    <s v="FUR-TA-10002533"/>
    <x v="0"/>
    <x v="3"/>
    <s v="BPI Conference Tables"/>
    <n v="562.29250000000013"/>
    <n v="7"/>
    <n v="0.45"/>
    <n v="-255.58750000000009"/>
    <s v="NO"/>
    <n v="1771.2213750000005"/>
    <n v="2164.8261250000005"/>
    <n v="4"/>
  </r>
  <r>
    <n v="8138"/>
    <s v="CA-2014-103219"/>
    <x v="187"/>
    <d v="2014-11-13T00:00:00"/>
    <x v="1"/>
    <x v="682"/>
    <x v="682"/>
    <x v="2"/>
    <x v="0"/>
    <x v="20"/>
    <x v="15"/>
    <n v="10035"/>
    <x v="3"/>
    <s v="FUR-FU-10004091"/>
    <x v="0"/>
    <x v="5"/>
    <s v="Eldon 200 Class Desk Accessories, Black"/>
    <n v="56.52"/>
    <n v="9"/>
    <n v="0"/>
    <n v="21.477600000000002"/>
    <s v="NO"/>
    <n v="0"/>
    <n v="508.68"/>
    <n v="4"/>
  </r>
  <r>
    <n v="8139"/>
    <s v="CA-2016-102561"/>
    <x v="427"/>
    <d v="2016-07-22T00:00:00"/>
    <x v="1"/>
    <x v="71"/>
    <x v="71"/>
    <x v="2"/>
    <x v="0"/>
    <x v="10"/>
    <x v="9"/>
    <n v="19140"/>
    <x v="3"/>
    <s v="OFF-AR-10001545"/>
    <x v="1"/>
    <x v="6"/>
    <s v="Newell 326"/>
    <n v="11.264000000000001"/>
    <n v="8"/>
    <n v="0.2"/>
    <n v="1.2671999999999994"/>
    <s v="NO"/>
    <n v="18.022400000000001"/>
    <n v="72.089600000000004"/>
    <n v="4"/>
  </r>
  <r>
    <n v="8140"/>
    <s v="CA-2016-102561"/>
    <x v="427"/>
    <d v="2016-07-22T00:00:00"/>
    <x v="1"/>
    <x v="71"/>
    <x v="71"/>
    <x v="2"/>
    <x v="0"/>
    <x v="10"/>
    <x v="9"/>
    <n v="19140"/>
    <x v="3"/>
    <s v="OFF-ST-10001476"/>
    <x v="1"/>
    <x v="4"/>
    <s v="Steel Personal Filing/Posting Tote"/>
    <n v="284.08000000000004"/>
    <n v="10"/>
    <n v="0.2"/>
    <n v="24.856999999999999"/>
    <s v="NO"/>
    <n v="568.16000000000008"/>
    <n v="2272.6400000000003"/>
    <n v="4"/>
  </r>
  <r>
    <n v="8141"/>
    <s v="CA-2016-102561"/>
    <x v="427"/>
    <d v="2016-07-22T00:00:00"/>
    <x v="1"/>
    <x v="71"/>
    <x v="71"/>
    <x v="2"/>
    <x v="0"/>
    <x v="10"/>
    <x v="9"/>
    <n v="19140"/>
    <x v="3"/>
    <s v="OFF-PA-10004971"/>
    <x v="1"/>
    <x v="10"/>
    <s v="Xerox 196"/>
    <n v="18.496000000000002"/>
    <n v="4"/>
    <n v="0.2"/>
    <n v="6.7048000000000005"/>
    <s v="NO"/>
    <n v="14.796800000000003"/>
    <n v="59.187200000000004"/>
    <n v="4"/>
  </r>
  <r>
    <n v="8142"/>
    <s v="CA-2016-100993"/>
    <x v="473"/>
    <d v="2016-02-10T00:00:00"/>
    <x v="1"/>
    <x v="616"/>
    <x v="616"/>
    <x v="0"/>
    <x v="0"/>
    <x v="70"/>
    <x v="1"/>
    <n v="92037"/>
    <x v="1"/>
    <s v="OFF-LA-10003223"/>
    <x v="1"/>
    <x v="2"/>
    <s v="Avery 508"/>
    <n v="14.73"/>
    <n v="3"/>
    <n v="0"/>
    <n v="7.2176999999999998"/>
    <s v="NO"/>
    <n v="0"/>
    <n v="44.19"/>
    <n v="5"/>
  </r>
  <r>
    <n v="8143"/>
    <s v="CA-2016-100993"/>
    <x v="473"/>
    <d v="2016-02-10T00:00:00"/>
    <x v="1"/>
    <x v="616"/>
    <x v="616"/>
    <x v="0"/>
    <x v="0"/>
    <x v="70"/>
    <x v="1"/>
    <n v="92037"/>
    <x v="1"/>
    <s v="OFF-ST-10004340"/>
    <x v="1"/>
    <x v="4"/>
    <s v="Fellowes Mobile File Cart, Black"/>
    <n v="186.54"/>
    <n v="3"/>
    <n v="0"/>
    <n v="50.365800000000007"/>
    <s v="NO"/>
    <n v="0"/>
    <n v="559.62"/>
    <n v="5"/>
  </r>
  <r>
    <n v="8144"/>
    <s v="CA-2016-100993"/>
    <x v="473"/>
    <d v="2016-02-10T00:00:00"/>
    <x v="1"/>
    <x v="616"/>
    <x v="616"/>
    <x v="0"/>
    <x v="0"/>
    <x v="70"/>
    <x v="1"/>
    <n v="92037"/>
    <x v="1"/>
    <s v="FUR-TA-10001095"/>
    <x v="0"/>
    <x v="3"/>
    <s v="Chromcraft Round Conference Tables"/>
    <n v="557.72799999999995"/>
    <n v="4"/>
    <n v="0.2"/>
    <n v="6.9715999999999951"/>
    <s v="NO"/>
    <n v="446.18239999999997"/>
    <n v="1784.7295999999999"/>
    <n v="5"/>
  </r>
  <r>
    <n v="8145"/>
    <s v="CA-2016-100993"/>
    <x v="473"/>
    <d v="2016-02-10T00:00:00"/>
    <x v="1"/>
    <x v="616"/>
    <x v="616"/>
    <x v="0"/>
    <x v="0"/>
    <x v="70"/>
    <x v="1"/>
    <n v="92037"/>
    <x v="1"/>
    <s v="TEC-PH-10001448"/>
    <x v="2"/>
    <x v="7"/>
    <s v="Anker Astro 15000mAh USB Portable Charger"/>
    <n v="159.96800000000002"/>
    <n v="4"/>
    <n v="0.2"/>
    <n v="-31.993600000000029"/>
    <s v="NO"/>
    <n v="127.97440000000002"/>
    <n v="511.89760000000007"/>
    <n v="5"/>
  </r>
  <r>
    <n v="8146"/>
    <s v="US-2014-112949"/>
    <x v="886"/>
    <d v="2014-06-27T00:00:00"/>
    <x v="1"/>
    <x v="476"/>
    <x v="476"/>
    <x v="0"/>
    <x v="0"/>
    <x v="408"/>
    <x v="26"/>
    <n v="73505"/>
    <x v="2"/>
    <s v="OFF-AP-10001005"/>
    <x v="1"/>
    <x v="9"/>
    <s v="Honeywell Quietcare HEPA Air Cleaner"/>
    <n v="471.90000000000003"/>
    <n v="6"/>
    <n v="0"/>
    <n v="155.72699999999998"/>
    <s v="NO"/>
    <n v="0"/>
    <n v="2831.4"/>
    <n v="7"/>
  </r>
  <r>
    <n v="8147"/>
    <s v="US-2014-112949"/>
    <x v="886"/>
    <d v="2014-06-27T00:00:00"/>
    <x v="1"/>
    <x v="476"/>
    <x v="476"/>
    <x v="0"/>
    <x v="0"/>
    <x v="408"/>
    <x v="26"/>
    <n v="73505"/>
    <x v="2"/>
    <s v="OFF-AR-10003469"/>
    <x v="1"/>
    <x v="6"/>
    <s v="Nontoxic Chalk"/>
    <n v="3.52"/>
    <n v="2"/>
    <n v="0"/>
    <n v="1.6896"/>
    <s v="NO"/>
    <n v="0"/>
    <n v="7.04"/>
    <n v="7"/>
  </r>
  <r>
    <n v="8148"/>
    <s v="US-2017-146822"/>
    <x v="255"/>
    <d v="2017-06-14T00:00:00"/>
    <x v="1"/>
    <x v="165"/>
    <x v="165"/>
    <x v="0"/>
    <x v="0"/>
    <x v="127"/>
    <x v="17"/>
    <n v="24153"/>
    <x v="0"/>
    <s v="OFF-PA-10000249"/>
    <x v="1"/>
    <x v="10"/>
    <s v="Easy-staple paper"/>
    <n v="49.12"/>
    <n v="4"/>
    <n v="0"/>
    <n v="23.086399999999998"/>
    <s v="NO"/>
    <n v="0"/>
    <n v="196.48"/>
    <n v="5"/>
  </r>
  <r>
    <n v="8149"/>
    <s v="US-2016-131058"/>
    <x v="797"/>
    <d v="2016-12-31T00:00:00"/>
    <x v="1"/>
    <x v="670"/>
    <x v="670"/>
    <x v="2"/>
    <x v="0"/>
    <x v="157"/>
    <x v="1"/>
    <n v="92704"/>
    <x v="1"/>
    <s v="OFF-LA-10001613"/>
    <x v="1"/>
    <x v="2"/>
    <s v="Avery File Folder Labels"/>
    <n v="20.16"/>
    <n v="7"/>
    <n v="0"/>
    <n v="9.8783999999999992"/>
    <s v="NO"/>
    <n v="0"/>
    <n v="141.12"/>
    <n v="4"/>
  </r>
  <r>
    <n v="8150"/>
    <s v="CA-2014-167997"/>
    <x v="755"/>
    <d v="2014-01-29T00:00:00"/>
    <x v="2"/>
    <x v="662"/>
    <x v="662"/>
    <x v="1"/>
    <x v="0"/>
    <x v="503"/>
    <x v="44"/>
    <n v="57701"/>
    <x v="2"/>
    <s v="OFF-BI-10001758"/>
    <x v="1"/>
    <x v="8"/>
    <s v="Wilson Jones 14 Line Acrylic Coated Pressboard Data Binders"/>
    <n v="10.68"/>
    <n v="2"/>
    <n v="0"/>
    <n v="5.0195999999999996"/>
    <s v="NO"/>
    <n v="0"/>
    <n v="21.36"/>
    <n v="3"/>
  </r>
  <r>
    <n v="8151"/>
    <s v="CA-2014-167997"/>
    <x v="755"/>
    <d v="2014-01-29T00:00:00"/>
    <x v="2"/>
    <x v="662"/>
    <x v="662"/>
    <x v="1"/>
    <x v="0"/>
    <x v="503"/>
    <x v="44"/>
    <n v="57701"/>
    <x v="2"/>
    <s v="FUR-BO-10004409"/>
    <x v="0"/>
    <x v="0"/>
    <s v="Safco Value Mate Series Steel Bookcases, Baked Enamel Finish on Steel, Gray"/>
    <n v="141.96"/>
    <n v="2"/>
    <n v="0"/>
    <n v="39.748800000000003"/>
    <s v="NO"/>
    <n v="0"/>
    <n v="283.92"/>
    <n v="3"/>
  </r>
  <r>
    <n v="8152"/>
    <s v="CA-2017-140151"/>
    <x v="721"/>
    <d v="2017-03-25T00:00:00"/>
    <x v="2"/>
    <x v="181"/>
    <x v="181"/>
    <x v="0"/>
    <x v="0"/>
    <x v="4"/>
    <x v="4"/>
    <n v="98115"/>
    <x v="1"/>
    <s v="OFF-ST-10001558"/>
    <x v="1"/>
    <x v="4"/>
    <s v="Acco Perma 4000 Stacking Storage Drawers"/>
    <n v="32.479999999999997"/>
    <n v="2"/>
    <n v="0"/>
    <n v="4.8719999999999999"/>
    <s v="Yes"/>
    <n v="0"/>
    <n v="64.959999999999994"/>
    <n v="2"/>
  </r>
  <r>
    <n v="8153"/>
    <s v="CA-2017-140151"/>
    <x v="721"/>
    <d v="2017-03-25T00:00:00"/>
    <x v="2"/>
    <x v="181"/>
    <x v="181"/>
    <x v="0"/>
    <x v="0"/>
    <x v="4"/>
    <x v="4"/>
    <n v="98115"/>
    <x v="1"/>
    <s v="OFF-PA-10002986"/>
    <x v="1"/>
    <x v="10"/>
    <s v="Xerox 1898"/>
    <n v="20.04"/>
    <n v="3"/>
    <n v="0"/>
    <n v="9.6191999999999993"/>
    <s v="Yes"/>
    <n v="0"/>
    <n v="60.12"/>
    <n v="2"/>
  </r>
  <r>
    <n v="8154"/>
    <s v="CA-2017-140151"/>
    <x v="721"/>
    <d v="2017-03-25T00:00:00"/>
    <x v="2"/>
    <x v="181"/>
    <x v="181"/>
    <x v="0"/>
    <x v="0"/>
    <x v="4"/>
    <x v="4"/>
    <n v="98115"/>
    <x v="1"/>
    <s v="TEC-CO-10004722"/>
    <x v="2"/>
    <x v="16"/>
    <s v="Canon imageCLASS 2200 Advanced Copier"/>
    <n v="13999.96"/>
    <n v="4"/>
    <n v="0"/>
    <n v="6719.9807999999994"/>
    <s v="Yes"/>
    <n v="0"/>
    <n v="55999.839999999997"/>
    <n v="2"/>
  </r>
  <r>
    <n v="8155"/>
    <s v="US-2017-143770"/>
    <x v="177"/>
    <d v="2017-03-24T00:00:00"/>
    <x v="1"/>
    <x v="742"/>
    <x v="742"/>
    <x v="0"/>
    <x v="0"/>
    <x v="209"/>
    <x v="29"/>
    <n v="6457"/>
    <x v="3"/>
    <s v="TEC-AC-10002842"/>
    <x v="2"/>
    <x v="11"/>
    <s v="WD My Passport Ultra 2TB Portable External Hard Drive"/>
    <n v="238"/>
    <n v="2"/>
    <n v="0"/>
    <n v="38.080000000000013"/>
    <s v="NO"/>
    <n v="0"/>
    <n v="476"/>
    <n v="4"/>
  </r>
  <r>
    <n v="8156"/>
    <s v="US-2017-143770"/>
    <x v="177"/>
    <d v="2017-03-24T00:00:00"/>
    <x v="1"/>
    <x v="742"/>
    <x v="742"/>
    <x v="0"/>
    <x v="0"/>
    <x v="209"/>
    <x v="29"/>
    <n v="6457"/>
    <x v="3"/>
    <s v="OFF-PA-10001125"/>
    <x v="1"/>
    <x v="10"/>
    <s v="Xerox 1988"/>
    <n v="61.96"/>
    <n v="2"/>
    <n v="0"/>
    <n v="27.881999999999998"/>
    <s v="NO"/>
    <n v="0"/>
    <n v="123.92"/>
    <n v="4"/>
  </r>
  <r>
    <n v="8157"/>
    <s v="CA-2016-131296"/>
    <x v="964"/>
    <d v="2016-10-09T00:00:00"/>
    <x v="1"/>
    <x v="234"/>
    <x v="234"/>
    <x v="0"/>
    <x v="0"/>
    <x v="248"/>
    <x v="39"/>
    <n v="21215"/>
    <x v="3"/>
    <s v="FUR-TA-10002622"/>
    <x v="0"/>
    <x v="3"/>
    <s v="Bush Andora Conference Table, Maple/Graphite Gray Finish"/>
    <n v="239.37199999999996"/>
    <n v="2"/>
    <n v="0.3"/>
    <n v="-23.93719999999999"/>
    <s v="NO"/>
    <n v="143.62319999999997"/>
    <n v="335.12079999999992"/>
    <n v="5"/>
  </r>
  <r>
    <n v="8158"/>
    <s v="CA-2016-103464"/>
    <x v="741"/>
    <d v="2016-11-22T00:00:00"/>
    <x v="1"/>
    <x v="310"/>
    <x v="310"/>
    <x v="0"/>
    <x v="0"/>
    <x v="70"/>
    <x v="1"/>
    <n v="92105"/>
    <x v="1"/>
    <s v="TEC-AC-10002842"/>
    <x v="2"/>
    <x v="11"/>
    <s v="WD My Passport Ultra 2TB Portable External Hard Drive"/>
    <n v="595"/>
    <n v="5"/>
    <n v="0"/>
    <n v="95.200000000000031"/>
    <s v="NO"/>
    <n v="0"/>
    <n v="2975"/>
    <n v="4"/>
  </r>
  <r>
    <n v="8159"/>
    <s v="CA-2017-136238"/>
    <x v="377"/>
    <d v="2018-01-01T00:00:00"/>
    <x v="1"/>
    <x v="208"/>
    <x v="208"/>
    <x v="1"/>
    <x v="0"/>
    <x v="372"/>
    <x v="5"/>
    <n v="79762"/>
    <x v="2"/>
    <s v="OFF-PA-10004285"/>
    <x v="1"/>
    <x v="10"/>
    <s v="Xerox 1959"/>
    <n v="16.032"/>
    <n v="3"/>
    <n v="0.2"/>
    <n v="5.6111999999999993"/>
    <s v="NO"/>
    <n v="9.6192000000000011"/>
    <n v="38.476800000000004"/>
    <n v="6"/>
  </r>
  <r>
    <n v="8160"/>
    <s v="CA-2016-120803"/>
    <x v="1185"/>
    <d v="2016-03-13T00:00:00"/>
    <x v="1"/>
    <x v="46"/>
    <x v="46"/>
    <x v="2"/>
    <x v="0"/>
    <x v="451"/>
    <x v="29"/>
    <n v="6460"/>
    <x v="3"/>
    <s v="TEC-AC-10004469"/>
    <x v="2"/>
    <x v="11"/>
    <s v="Microsoft Sculpt Comfort Mouse"/>
    <n v="199.75"/>
    <n v="5"/>
    <n v="0"/>
    <n v="87.890000000000015"/>
    <s v="NO"/>
    <n v="0"/>
    <n v="998.75"/>
    <n v="4"/>
  </r>
  <r>
    <n v="8161"/>
    <s v="CA-2016-134138"/>
    <x v="595"/>
    <d v="2016-02-20T00:00:00"/>
    <x v="1"/>
    <x v="479"/>
    <x v="479"/>
    <x v="0"/>
    <x v="0"/>
    <x v="78"/>
    <x v="30"/>
    <n v="7109"/>
    <x v="3"/>
    <s v="FUR-CH-10001545"/>
    <x v="0"/>
    <x v="1"/>
    <s v="Hon Comfortask Task/Swivel Chairs"/>
    <n v="227.96"/>
    <n v="2"/>
    <n v="0"/>
    <n v="36.473600000000005"/>
    <s v="NO"/>
    <n v="0"/>
    <n v="455.92"/>
    <n v="4"/>
  </r>
  <r>
    <n v="8162"/>
    <s v="CA-2015-120915"/>
    <x v="694"/>
    <d v="2015-10-03T00:00:00"/>
    <x v="0"/>
    <x v="370"/>
    <x v="370"/>
    <x v="0"/>
    <x v="0"/>
    <x v="20"/>
    <x v="15"/>
    <n v="10035"/>
    <x v="3"/>
    <s v="OFF-AP-10002578"/>
    <x v="1"/>
    <x v="9"/>
    <s v="Fellowes Premier Superior Surge Suppressor, 10-Outlet, With Phone and Remote"/>
    <n v="293.52"/>
    <n v="6"/>
    <n v="0"/>
    <n v="76.315200000000004"/>
    <s v="NO"/>
    <n v="0"/>
    <n v="1761.12"/>
    <n v="5"/>
  </r>
  <r>
    <n v="8163"/>
    <s v="CA-2015-120915"/>
    <x v="694"/>
    <d v="2015-10-03T00:00:00"/>
    <x v="0"/>
    <x v="370"/>
    <x v="370"/>
    <x v="0"/>
    <x v="0"/>
    <x v="20"/>
    <x v="15"/>
    <n v="10035"/>
    <x v="3"/>
    <s v="TEC-PH-10003012"/>
    <x v="2"/>
    <x v="7"/>
    <s v="Nortel Meridian M3904 Professional Digital phone"/>
    <n v="307.98"/>
    <n v="2"/>
    <n v="0"/>
    <n v="89.314199999999971"/>
    <s v="NO"/>
    <n v="0"/>
    <n v="615.96"/>
    <n v="5"/>
  </r>
  <r>
    <n v="8164"/>
    <s v="CA-2015-168207"/>
    <x v="121"/>
    <d v="2015-11-06T00:00:00"/>
    <x v="1"/>
    <x v="299"/>
    <x v="299"/>
    <x v="0"/>
    <x v="0"/>
    <x v="70"/>
    <x v="1"/>
    <n v="92105"/>
    <x v="1"/>
    <s v="FUR-FU-10004909"/>
    <x v="0"/>
    <x v="5"/>
    <s v="Contemporary Wood/Metal Frame"/>
    <n v="96.960000000000008"/>
    <n v="6"/>
    <n v="0"/>
    <n v="33.935999999999993"/>
    <s v="NO"/>
    <n v="0"/>
    <n v="581.76"/>
    <n v="4"/>
  </r>
  <r>
    <n v="8165"/>
    <s v="CA-2015-168207"/>
    <x v="121"/>
    <d v="2015-11-06T00:00:00"/>
    <x v="1"/>
    <x v="299"/>
    <x v="299"/>
    <x v="0"/>
    <x v="0"/>
    <x v="70"/>
    <x v="1"/>
    <n v="92105"/>
    <x v="1"/>
    <s v="OFF-BI-10001524"/>
    <x v="1"/>
    <x v="8"/>
    <s v="GBC Premium Transparent Covers with Diagonal Lined Pattern"/>
    <n v="117.48800000000001"/>
    <n v="7"/>
    <n v="0.2"/>
    <n v="41.120799999999988"/>
    <s v="NO"/>
    <n v="164.48320000000001"/>
    <n v="657.93280000000004"/>
    <n v="4"/>
  </r>
  <r>
    <n v="8166"/>
    <s v="CA-2015-168207"/>
    <x v="121"/>
    <d v="2015-11-06T00:00:00"/>
    <x v="1"/>
    <x v="299"/>
    <x v="299"/>
    <x v="0"/>
    <x v="0"/>
    <x v="70"/>
    <x v="1"/>
    <n v="92105"/>
    <x v="1"/>
    <s v="OFF-BI-10003355"/>
    <x v="1"/>
    <x v="8"/>
    <s v="Cardinal Holdit Business Card Pockets"/>
    <n v="11.952000000000002"/>
    <n v="3"/>
    <n v="0.2"/>
    <n v="4.1832000000000003"/>
    <s v="NO"/>
    <n v="7.1712000000000025"/>
    <n v="28.684800000000006"/>
    <n v="4"/>
  </r>
  <r>
    <n v="8167"/>
    <s v="CA-2015-168207"/>
    <x v="121"/>
    <d v="2015-11-06T00:00:00"/>
    <x v="1"/>
    <x v="299"/>
    <x v="299"/>
    <x v="0"/>
    <x v="0"/>
    <x v="70"/>
    <x v="1"/>
    <n v="92105"/>
    <x v="1"/>
    <s v="FUR-BO-10004357"/>
    <x v="0"/>
    <x v="0"/>
    <s v="O'Sullivan Living Dimensions 3-Shelf Bookcases"/>
    <n v="512.49900000000002"/>
    <n v="3"/>
    <n v="0.15"/>
    <n v="-30.147000000000048"/>
    <s v="NO"/>
    <n v="230.62455"/>
    <n v="1306.8724500000001"/>
    <n v="4"/>
  </r>
  <r>
    <n v="8168"/>
    <s v="CA-2016-144148"/>
    <x v="995"/>
    <d v="2016-08-05T00:00:00"/>
    <x v="1"/>
    <x v="706"/>
    <x v="706"/>
    <x v="1"/>
    <x v="0"/>
    <x v="8"/>
    <x v="1"/>
    <n v="94122"/>
    <x v="1"/>
    <s v="FUR-TA-10002774"/>
    <x v="0"/>
    <x v="3"/>
    <s v="Laminate Occasional Tables"/>
    <n v="863.12800000000004"/>
    <n v="7"/>
    <n v="0.2"/>
    <n v="-32.367300000000085"/>
    <s v="NO"/>
    <n v="1208.3792000000001"/>
    <n v="4833.5168000000003"/>
    <n v="5"/>
  </r>
  <r>
    <n v="8169"/>
    <s v="CA-2017-107174"/>
    <x v="44"/>
    <d v="2017-11-13T00:00:00"/>
    <x v="1"/>
    <x v="144"/>
    <x v="144"/>
    <x v="2"/>
    <x v="0"/>
    <x v="4"/>
    <x v="4"/>
    <n v="98105"/>
    <x v="1"/>
    <s v="FUR-TA-10004575"/>
    <x v="0"/>
    <x v="3"/>
    <s v="Hon 5100 Series Wood Tables"/>
    <n v="2036.8600000000001"/>
    <n v="7"/>
    <n v="0"/>
    <n v="366.63479999999993"/>
    <s v="NO"/>
    <n v="0"/>
    <n v="14258.02"/>
    <n v="7"/>
  </r>
  <r>
    <n v="8170"/>
    <s v="CA-2017-107174"/>
    <x v="44"/>
    <d v="2017-11-13T00:00:00"/>
    <x v="1"/>
    <x v="144"/>
    <x v="144"/>
    <x v="2"/>
    <x v="0"/>
    <x v="4"/>
    <x v="4"/>
    <n v="98105"/>
    <x v="1"/>
    <s v="FUR-CH-10003312"/>
    <x v="0"/>
    <x v="1"/>
    <s v="Hon 2090 “Pillow Soft” Series Mid Back Swivel/Tilt Chairs"/>
    <n v="449.56800000000004"/>
    <n v="2"/>
    <n v="0.2"/>
    <n v="-73.054800000000071"/>
    <s v="NO"/>
    <n v="179.82720000000003"/>
    <n v="719.30880000000002"/>
    <n v="7"/>
  </r>
  <r>
    <n v="8171"/>
    <s v="CA-2017-107174"/>
    <x v="44"/>
    <d v="2017-11-13T00:00:00"/>
    <x v="1"/>
    <x v="144"/>
    <x v="144"/>
    <x v="2"/>
    <x v="0"/>
    <x v="4"/>
    <x v="4"/>
    <n v="98105"/>
    <x v="1"/>
    <s v="TEC-AC-10001465"/>
    <x v="2"/>
    <x v="11"/>
    <s v="SanDisk Cruzer 64 GB USB Flash Drive"/>
    <n v="108.96000000000001"/>
    <n v="3"/>
    <n v="0"/>
    <n v="32.687999999999988"/>
    <s v="NO"/>
    <n v="0"/>
    <n v="326.88"/>
    <n v="7"/>
  </r>
  <r>
    <n v="8172"/>
    <s v="CA-2016-146150"/>
    <x v="1173"/>
    <d v="2016-02-19T00:00:00"/>
    <x v="1"/>
    <x v="248"/>
    <x v="248"/>
    <x v="0"/>
    <x v="0"/>
    <x v="25"/>
    <x v="35"/>
    <n v="39212"/>
    <x v="0"/>
    <s v="OFF-AR-10002240"/>
    <x v="1"/>
    <x v="6"/>
    <s v="Panasonic KP-150 Electric Pencil Sharpener"/>
    <n v="264.18"/>
    <n v="7"/>
    <n v="0"/>
    <n v="68.686800000000005"/>
    <s v="NO"/>
    <n v="0"/>
    <n v="1849.26"/>
    <n v="5"/>
  </r>
  <r>
    <n v="8173"/>
    <s v="CA-2014-114125"/>
    <x v="868"/>
    <d v="2014-07-13T00:00:00"/>
    <x v="1"/>
    <x v="689"/>
    <x v="689"/>
    <x v="2"/>
    <x v="0"/>
    <x v="1"/>
    <x v="1"/>
    <n v="90049"/>
    <x v="1"/>
    <s v="OFF-LA-10004559"/>
    <x v="1"/>
    <x v="2"/>
    <s v="Avery 49"/>
    <n v="2.88"/>
    <n v="1"/>
    <n v="0"/>
    <n v="1.4112"/>
    <s v="NO"/>
    <n v="0"/>
    <n v="2.88"/>
    <n v="4"/>
  </r>
  <r>
    <n v="8174"/>
    <s v="CA-2014-114125"/>
    <x v="868"/>
    <d v="2014-07-13T00:00:00"/>
    <x v="1"/>
    <x v="689"/>
    <x v="689"/>
    <x v="2"/>
    <x v="0"/>
    <x v="1"/>
    <x v="1"/>
    <n v="90049"/>
    <x v="1"/>
    <s v="OFF-BI-10003291"/>
    <x v="1"/>
    <x v="8"/>
    <s v="Wilson Jones Leather-Like Binders with DublLock Round Rings"/>
    <n v="41.904000000000003"/>
    <n v="6"/>
    <n v="0.2"/>
    <n v="14.142599999999996"/>
    <s v="NO"/>
    <n v="50.284800000000011"/>
    <n v="201.13920000000002"/>
    <n v="4"/>
  </r>
  <r>
    <n v="8175"/>
    <s v="CA-2014-114125"/>
    <x v="868"/>
    <d v="2014-07-13T00:00:00"/>
    <x v="1"/>
    <x v="689"/>
    <x v="689"/>
    <x v="2"/>
    <x v="0"/>
    <x v="1"/>
    <x v="1"/>
    <n v="90049"/>
    <x v="1"/>
    <s v="OFF-ST-10001505"/>
    <x v="1"/>
    <x v="4"/>
    <s v="Perma STOR-ALL Hanging File Box, 13 1/8&quot;W x 12 1/4&quot;D x 10 1/2&quot;H"/>
    <n v="23.92"/>
    <n v="4"/>
    <n v="0"/>
    <n v="4.066399999999998"/>
    <s v="NO"/>
    <n v="0"/>
    <n v="95.68"/>
    <n v="4"/>
  </r>
  <r>
    <n v="8176"/>
    <s v="CA-2016-114944"/>
    <x v="806"/>
    <d v="2016-02-04T00:00:00"/>
    <x v="1"/>
    <x v="785"/>
    <x v="785"/>
    <x v="1"/>
    <x v="0"/>
    <x v="22"/>
    <x v="10"/>
    <n v="60623"/>
    <x v="2"/>
    <s v="OFF-PA-10003892"/>
    <x v="1"/>
    <x v="10"/>
    <s v="Xerox 1943"/>
    <n v="156.512"/>
    <n v="4"/>
    <n v="0.2"/>
    <n v="52.822799999999987"/>
    <s v="NO"/>
    <n v="125.20960000000001"/>
    <n v="500.83839999999998"/>
    <n v="5"/>
  </r>
  <r>
    <n v="8177"/>
    <s v="CA-2016-135965"/>
    <x v="897"/>
    <d v="2016-09-25T00:00:00"/>
    <x v="2"/>
    <x v="449"/>
    <x v="449"/>
    <x v="2"/>
    <x v="0"/>
    <x v="20"/>
    <x v="15"/>
    <n v="10035"/>
    <x v="3"/>
    <s v="OFF-ST-10002370"/>
    <x v="1"/>
    <x v="4"/>
    <s v="Sortfiler Multipurpose Personal File Organizer, Black"/>
    <n v="128.34"/>
    <n v="6"/>
    <n v="0"/>
    <n v="37.218599999999995"/>
    <s v="NO"/>
    <n v="0"/>
    <n v="770.04"/>
    <n v="3"/>
  </r>
  <r>
    <n v="8178"/>
    <s v="CA-2017-149699"/>
    <x v="66"/>
    <d v="2017-12-24T00:00:00"/>
    <x v="2"/>
    <x v="441"/>
    <x v="441"/>
    <x v="0"/>
    <x v="0"/>
    <x v="1"/>
    <x v="1"/>
    <n v="90008"/>
    <x v="1"/>
    <s v="TEC-AC-10000474"/>
    <x v="2"/>
    <x v="11"/>
    <s v="Kensington Expert Mouse Optical USB Trackball for PC or Mac"/>
    <n v="474.95"/>
    <n v="5"/>
    <n v="0"/>
    <n v="142.48499999999993"/>
    <s v="NO"/>
    <n v="0"/>
    <n v="2374.75"/>
    <n v="2"/>
  </r>
  <r>
    <n v="8179"/>
    <s v="CA-2016-166429"/>
    <x v="476"/>
    <d v="2016-09-08T00:00:00"/>
    <x v="1"/>
    <x v="592"/>
    <x v="592"/>
    <x v="0"/>
    <x v="0"/>
    <x v="96"/>
    <x v="4"/>
    <n v="98198"/>
    <x v="1"/>
    <s v="TEC-CO-10002095"/>
    <x v="2"/>
    <x v="16"/>
    <s v="Hewlett Packard 610 Color Digital Copier / Printer"/>
    <n v="999.98"/>
    <n v="2"/>
    <n v="0"/>
    <n v="449.99099999999999"/>
    <s v="NO"/>
    <n v="0"/>
    <n v="1999.96"/>
    <n v="6"/>
  </r>
  <r>
    <n v="8180"/>
    <s v="CA-2015-112767"/>
    <x v="991"/>
    <d v="2015-08-06T00:00:00"/>
    <x v="1"/>
    <x v="213"/>
    <x v="213"/>
    <x v="0"/>
    <x v="0"/>
    <x v="24"/>
    <x v="21"/>
    <n v="97477"/>
    <x v="1"/>
    <s v="FUR-TA-10003469"/>
    <x v="0"/>
    <x v="3"/>
    <s v="Balt Split Level Computer Training Table"/>
    <n v="277.5"/>
    <n v="4"/>
    <n v="0.5"/>
    <n v="-188.7"/>
    <s v="NO"/>
    <n v="555"/>
    <n v="555"/>
    <n v="4"/>
  </r>
  <r>
    <n v="8181"/>
    <s v="CA-2015-119879"/>
    <x v="82"/>
    <d v="2015-11-25T00:00:00"/>
    <x v="1"/>
    <x v="757"/>
    <x v="757"/>
    <x v="0"/>
    <x v="0"/>
    <x v="10"/>
    <x v="9"/>
    <n v="19120"/>
    <x v="3"/>
    <s v="FUR-TA-10002958"/>
    <x v="0"/>
    <x v="3"/>
    <s v="Bevis Oval Conference Table, Walnut"/>
    <n v="1252.704"/>
    <n v="8"/>
    <n v="0.4"/>
    <n v="-480.20320000000027"/>
    <s v="NO"/>
    <n v="4008.6527999999998"/>
    <n v="6012.9791999999998"/>
    <n v="4"/>
  </r>
  <r>
    <n v="8182"/>
    <s v="CA-2015-119879"/>
    <x v="82"/>
    <d v="2015-11-25T00:00:00"/>
    <x v="1"/>
    <x v="757"/>
    <x v="757"/>
    <x v="0"/>
    <x v="0"/>
    <x v="10"/>
    <x v="9"/>
    <n v="19120"/>
    <x v="3"/>
    <s v="TEC-PH-10002923"/>
    <x v="2"/>
    <x v="7"/>
    <s v="Logitech B530 USB Headset - headset - Full size, Binaural"/>
    <n v="110.97"/>
    <n v="5"/>
    <n v="0.4"/>
    <n v="-24.043499999999995"/>
    <s v="NO"/>
    <n v="221.94000000000003"/>
    <n v="332.90999999999997"/>
    <n v="4"/>
  </r>
  <r>
    <n v="8183"/>
    <s v="CA-2017-155642"/>
    <x v="796"/>
    <d v="2017-05-22T00:00:00"/>
    <x v="1"/>
    <x v="606"/>
    <x v="606"/>
    <x v="1"/>
    <x v="0"/>
    <x v="22"/>
    <x v="10"/>
    <n v="60653"/>
    <x v="2"/>
    <s v="FUR-FU-10004973"/>
    <x v="0"/>
    <x v="5"/>
    <s v="Flat Face Poster Frame"/>
    <n v="22.608000000000001"/>
    <n v="3"/>
    <n v="0.6"/>
    <n v="-10.173599999999997"/>
    <s v="NO"/>
    <n v="40.694399999999995"/>
    <n v="27.129600000000003"/>
    <n v="4"/>
  </r>
  <r>
    <n v="8184"/>
    <s v="CA-2017-155642"/>
    <x v="796"/>
    <d v="2017-05-22T00:00:00"/>
    <x v="1"/>
    <x v="606"/>
    <x v="606"/>
    <x v="1"/>
    <x v="0"/>
    <x v="22"/>
    <x v="10"/>
    <n v="60653"/>
    <x v="2"/>
    <s v="FUR-FU-10001918"/>
    <x v="0"/>
    <x v="5"/>
    <s v="C-Line Cubicle Keepers Polyproplyene Holder With Velcro Backings"/>
    <n v="1.8920000000000003"/>
    <n v="1"/>
    <n v="0.6"/>
    <n v="-0.99329999999999963"/>
    <s v="NO"/>
    <n v="1.1352000000000002"/>
    <n v="0.75680000000000014"/>
    <n v="4"/>
  </r>
  <r>
    <n v="8185"/>
    <s v="US-2017-101721"/>
    <x v="283"/>
    <d v="2017-07-27T00:00:00"/>
    <x v="1"/>
    <x v="199"/>
    <x v="199"/>
    <x v="1"/>
    <x v="0"/>
    <x v="22"/>
    <x v="10"/>
    <n v="60623"/>
    <x v="2"/>
    <s v="OFF-PA-10003641"/>
    <x v="1"/>
    <x v="10"/>
    <s v="Xerox 1909"/>
    <n v="63.311999999999998"/>
    <n v="3"/>
    <n v="0.2"/>
    <n v="20.576399999999996"/>
    <s v="NO"/>
    <n v="37.987199999999994"/>
    <n v="151.94879999999998"/>
    <n v="4"/>
  </r>
  <r>
    <n v="8186"/>
    <s v="CA-2015-136728"/>
    <x v="1023"/>
    <d v="2015-09-17T00:00:00"/>
    <x v="0"/>
    <x v="151"/>
    <x v="151"/>
    <x v="0"/>
    <x v="0"/>
    <x v="22"/>
    <x v="10"/>
    <n v="60623"/>
    <x v="2"/>
    <s v="OFF-EN-10002621"/>
    <x v="1"/>
    <x v="12"/>
    <s v="Staple envelope"/>
    <n v="7.8239999999999998"/>
    <n v="1"/>
    <n v="0.2"/>
    <n v="2.9339999999999997"/>
    <s v="NO"/>
    <n v="1.5648"/>
    <n v="6.2591999999999999"/>
    <n v="4"/>
  </r>
  <r>
    <n v="8187"/>
    <s v="CA-2015-136728"/>
    <x v="1023"/>
    <d v="2015-09-17T00:00:00"/>
    <x v="0"/>
    <x v="151"/>
    <x v="151"/>
    <x v="0"/>
    <x v="0"/>
    <x v="22"/>
    <x v="10"/>
    <n v="60623"/>
    <x v="2"/>
    <s v="FUR-CH-10003817"/>
    <x v="0"/>
    <x v="1"/>
    <s v="Global Value Steno Chair, Gray"/>
    <n v="170.072"/>
    <n v="4"/>
    <n v="0.3"/>
    <n v="-12.147999999999996"/>
    <s v="NO"/>
    <n v="204.0864"/>
    <n v="476.20159999999998"/>
    <n v="4"/>
  </r>
  <r>
    <n v="8188"/>
    <s v="CA-2016-127194"/>
    <x v="107"/>
    <d v="2016-12-16T00:00:00"/>
    <x v="1"/>
    <x v="308"/>
    <x v="308"/>
    <x v="1"/>
    <x v="0"/>
    <x v="20"/>
    <x v="15"/>
    <n v="10024"/>
    <x v="3"/>
    <s v="OFF-PA-10000659"/>
    <x v="1"/>
    <x v="10"/>
    <s v="Adams Phone Message Book, Professional, 400 Message Capacity, 5 3/6” x 11”"/>
    <n v="62.820000000000007"/>
    <n v="9"/>
    <n v="0"/>
    <n v="29.525400000000001"/>
    <s v="NO"/>
    <n v="0"/>
    <n v="565.38000000000011"/>
    <n v="6"/>
  </r>
  <r>
    <n v="8189"/>
    <s v="CA-2015-140375"/>
    <x v="653"/>
    <d v="2015-10-05T00:00:00"/>
    <x v="0"/>
    <x v="495"/>
    <x v="495"/>
    <x v="0"/>
    <x v="0"/>
    <x v="196"/>
    <x v="39"/>
    <n v="20852"/>
    <x v="3"/>
    <s v="OFF-PA-10001870"/>
    <x v="1"/>
    <x v="10"/>
    <s v="Xerox 202"/>
    <n v="19.440000000000001"/>
    <n v="3"/>
    <n v="0"/>
    <n v="9.3312000000000008"/>
    <s v="NO"/>
    <n v="0"/>
    <n v="58.320000000000007"/>
    <n v="3"/>
  </r>
  <r>
    <n v="8190"/>
    <s v="CA-2015-140375"/>
    <x v="653"/>
    <d v="2015-10-05T00:00:00"/>
    <x v="0"/>
    <x v="495"/>
    <x v="495"/>
    <x v="0"/>
    <x v="0"/>
    <x v="196"/>
    <x v="39"/>
    <n v="20852"/>
    <x v="3"/>
    <s v="OFF-BI-10000320"/>
    <x v="1"/>
    <x v="8"/>
    <s v="GBC Plastic Binding Combs"/>
    <n v="7.38"/>
    <n v="1"/>
    <n v="0"/>
    <n v="3.6162000000000001"/>
    <s v="NO"/>
    <n v="0"/>
    <n v="7.38"/>
    <n v="3"/>
  </r>
  <r>
    <n v="8191"/>
    <s v="US-2017-155866"/>
    <x v="701"/>
    <d v="2017-11-21T00:00:00"/>
    <x v="1"/>
    <x v="666"/>
    <x v="666"/>
    <x v="0"/>
    <x v="0"/>
    <x v="20"/>
    <x v="15"/>
    <n v="10011"/>
    <x v="3"/>
    <s v="OFF-PA-10004735"/>
    <x v="1"/>
    <x v="10"/>
    <s v="Xerox 1905"/>
    <n v="38.880000000000003"/>
    <n v="6"/>
    <n v="0"/>
    <n v="18.662400000000002"/>
    <s v="NO"/>
    <n v="0"/>
    <n v="233.28000000000003"/>
    <n v="4"/>
  </r>
  <r>
    <n v="8192"/>
    <s v="US-2017-155866"/>
    <x v="701"/>
    <d v="2017-11-21T00:00:00"/>
    <x v="1"/>
    <x v="666"/>
    <x v="666"/>
    <x v="0"/>
    <x v="0"/>
    <x v="20"/>
    <x v="15"/>
    <n v="10011"/>
    <x v="3"/>
    <s v="FUR-FU-10004091"/>
    <x v="0"/>
    <x v="5"/>
    <s v="Howard Miller 13&quot; Diameter Goldtone Round Wall Clock"/>
    <n v="187.76"/>
    <n v="4"/>
    <n v="0"/>
    <n v="76.9816"/>
    <s v="NO"/>
    <n v="0"/>
    <n v="751.04"/>
    <n v="4"/>
  </r>
  <r>
    <n v="8193"/>
    <s v="CA-2015-141327"/>
    <x v="672"/>
    <d v="2015-12-03T00:00:00"/>
    <x v="2"/>
    <x v="235"/>
    <x v="235"/>
    <x v="0"/>
    <x v="0"/>
    <x v="28"/>
    <x v="3"/>
    <n v="27707"/>
    <x v="0"/>
    <s v="OFF-BI-10000546"/>
    <x v="1"/>
    <x v="8"/>
    <s v="Avery Durable Binders"/>
    <n v="6.0480000000000009"/>
    <n v="7"/>
    <n v="0.7"/>
    <n v="-4.2336000000000009"/>
    <s v="NO"/>
    <n v="29.635200000000001"/>
    <n v="12.700800000000005"/>
    <n v="3"/>
  </r>
  <r>
    <n v="8194"/>
    <s v="CA-2015-141327"/>
    <x v="672"/>
    <d v="2015-12-03T00:00:00"/>
    <x v="2"/>
    <x v="235"/>
    <x v="235"/>
    <x v="0"/>
    <x v="0"/>
    <x v="28"/>
    <x v="3"/>
    <n v="27707"/>
    <x v="0"/>
    <s v="OFF-AP-10001293"/>
    <x v="1"/>
    <x v="9"/>
    <s v="Belkin 8 Outlet Surge Protector"/>
    <n v="98.352000000000004"/>
    <n v="3"/>
    <n v="0.2"/>
    <n v="9.8351999999999933"/>
    <s v="NO"/>
    <n v="59.011200000000009"/>
    <n v="236.04480000000004"/>
    <n v="3"/>
  </r>
  <r>
    <n v="8195"/>
    <s v="CA-2015-141327"/>
    <x v="672"/>
    <d v="2015-12-03T00:00:00"/>
    <x v="2"/>
    <x v="235"/>
    <x v="235"/>
    <x v="0"/>
    <x v="0"/>
    <x v="28"/>
    <x v="3"/>
    <n v="27707"/>
    <x v="0"/>
    <s v="FUR-FU-10000576"/>
    <x v="0"/>
    <x v="5"/>
    <s v="Luxo Professional Fluorescent Magnifier Lamp with Clamp-Mount Base"/>
    <n v="335.74400000000003"/>
    <n v="2"/>
    <n v="0.2"/>
    <n v="25.180800000000005"/>
    <s v="NO"/>
    <n v="134.29760000000002"/>
    <n v="537.19040000000007"/>
    <n v="3"/>
  </r>
  <r>
    <n v="8196"/>
    <s v="CA-2015-136700"/>
    <x v="401"/>
    <d v="2015-12-11T00:00:00"/>
    <x v="0"/>
    <x v="106"/>
    <x v="106"/>
    <x v="1"/>
    <x v="0"/>
    <x v="443"/>
    <x v="1"/>
    <n v="93101"/>
    <x v="1"/>
    <s v="OFF-PA-10004519"/>
    <x v="1"/>
    <x v="10"/>
    <s v="Spiral Phone Message Books with Labels by Adams"/>
    <n v="8.9600000000000009"/>
    <n v="2"/>
    <n v="0"/>
    <n v="4.3904000000000005"/>
    <s v="NO"/>
    <n v="0"/>
    <n v="17.920000000000002"/>
    <n v="5"/>
  </r>
  <r>
    <n v="8197"/>
    <s v="CA-2017-102736"/>
    <x v="528"/>
    <d v="2017-09-09T00:00:00"/>
    <x v="1"/>
    <x v="431"/>
    <x v="431"/>
    <x v="0"/>
    <x v="0"/>
    <x v="289"/>
    <x v="18"/>
    <n v="37918"/>
    <x v="0"/>
    <s v="TEC-AC-10004568"/>
    <x v="2"/>
    <x v="11"/>
    <s v="Maxell LTO Ultrium - 800 GB"/>
    <n v="89.567999999999998"/>
    <n v="4"/>
    <n v="0.2"/>
    <n v="-1.119600000000009"/>
    <s v="NO"/>
    <n v="71.654399999999995"/>
    <n v="286.61759999999998"/>
    <n v="4"/>
  </r>
  <r>
    <n v="8198"/>
    <s v="CA-2017-102736"/>
    <x v="528"/>
    <d v="2017-09-09T00:00:00"/>
    <x v="1"/>
    <x v="431"/>
    <x v="431"/>
    <x v="0"/>
    <x v="0"/>
    <x v="289"/>
    <x v="18"/>
    <n v="37918"/>
    <x v="0"/>
    <s v="OFF-AR-10001897"/>
    <x v="1"/>
    <x v="6"/>
    <s v="Model L Table or Wall-Mount Pencil Sharpener"/>
    <n v="71.959999999999994"/>
    <n v="5"/>
    <n v="0.2"/>
    <n v="7.1960000000000015"/>
    <s v="NO"/>
    <n v="71.959999999999994"/>
    <n v="287.83999999999997"/>
    <n v="4"/>
  </r>
  <r>
    <n v="8199"/>
    <s v="CA-2017-102736"/>
    <x v="528"/>
    <d v="2017-09-09T00:00:00"/>
    <x v="1"/>
    <x v="431"/>
    <x v="431"/>
    <x v="0"/>
    <x v="0"/>
    <x v="289"/>
    <x v="18"/>
    <n v="37918"/>
    <x v="0"/>
    <s v="OFF-PA-10001800"/>
    <x v="1"/>
    <x v="10"/>
    <s v="Xerox 220"/>
    <n v="15.552000000000003"/>
    <n v="3"/>
    <n v="0.2"/>
    <n v="5.4432"/>
    <s v="NO"/>
    <n v="9.3312000000000008"/>
    <n v="37.324800000000003"/>
    <n v="4"/>
  </r>
  <r>
    <n v="8200"/>
    <s v="CA-2017-125269"/>
    <x v="558"/>
    <d v="2017-04-30T00:00:00"/>
    <x v="1"/>
    <x v="578"/>
    <x v="578"/>
    <x v="0"/>
    <x v="0"/>
    <x v="22"/>
    <x v="10"/>
    <n v="60610"/>
    <x v="2"/>
    <s v="OFF-BI-10001628"/>
    <x v="1"/>
    <x v="8"/>
    <s v="Acco Data Flex Cable Posts For Top &amp; Bottom Load Binders, 6&quot; Capacity"/>
    <n v="10.429999999999996"/>
    <n v="5"/>
    <n v="0.8"/>
    <n v="-18.252500000000001"/>
    <s v="NO"/>
    <n v="41.719999999999985"/>
    <n v="10.429999999999993"/>
    <n v="6"/>
  </r>
  <r>
    <n v="8201"/>
    <s v="CA-2017-125269"/>
    <x v="558"/>
    <d v="2017-04-30T00:00:00"/>
    <x v="1"/>
    <x v="578"/>
    <x v="578"/>
    <x v="0"/>
    <x v="0"/>
    <x v="22"/>
    <x v="10"/>
    <n v="60610"/>
    <x v="2"/>
    <s v="OFF-ST-10004123"/>
    <x v="1"/>
    <x v="4"/>
    <s v="Safco Industrial Wire Shelving System"/>
    <n v="72.784000000000006"/>
    <n v="1"/>
    <n v="0.2"/>
    <n v="-18.196000000000002"/>
    <s v="NO"/>
    <n v="14.556800000000003"/>
    <n v="58.227200000000003"/>
    <n v="6"/>
  </r>
  <r>
    <n v="8202"/>
    <s v="CA-2015-114811"/>
    <x v="627"/>
    <d v="2015-11-08T00:00:00"/>
    <x v="3"/>
    <x v="470"/>
    <x v="470"/>
    <x v="1"/>
    <x v="0"/>
    <x v="20"/>
    <x v="15"/>
    <n v="10024"/>
    <x v="3"/>
    <s v="OFF-ST-10000885"/>
    <x v="1"/>
    <x v="4"/>
    <s v="Fellowes Desktop Hanging File Manager"/>
    <n v="67.150000000000006"/>
    <n v="5"/>
    <n v="0"/>
    <n v="16.787500000000001"/>
    <s v="NO"/>
    <n v="0"/>
    <n v="335.75"/>
    <n v="0"/>
  </r>
  <r>
    <n v="8203"/>
    <s v="CA-2015-114811"/>
    <x v="627"/>
    <d v="2015-11-08T00:00:00"/>
    <x v="3"/>
    <x v="470"/>
    <x v="470"/>
    <x v="1"/>
    <x v="0"/>
    <x v="20"/>
    <x v="15"/>
    <n v="10024"/>
    <x v="3"/>
    <s v="TEC-PH-10004165"/>
    <x v="2"/>
    <x v="7"/>
    <s v="Mitel MiVoice 5330e IP Phone"/>
    <n v="549.98"/>
    <n v="2"/>
    <n v="0"/>
    <n v="142.9948"/>
    <s v="NO"/>
    <n v="0"/>
    <n v="1099.96"/>
    <n v="0"/>
  </r>
  <r>
    <n v="8204"/>
    <s v="CA-2015-114811"/>
    <x v="627"/>
    <d v="2015-11-08T00:00:00"/>
    <x v="3"/>
    <x v="470"/>
    <x v="470"/>
    <x v="1"/>
    <x v="0"/>
    <x v="20"/>
    <x v="15"/>
    <n v="10024"/>
    <x v="3"/>
    <s v="FUR-FU-10002240"/>
    <x v="0"/>
    <x v="5"/>
    <s v="Nu-Dell EZ-Mount Plastic Wall Frames"/>
    <n v="11.82"/>
    <n v="3"/>
    <n v="0"/>
    <n v="4.7279999999999998"/>
    <s v="NO"/>
    <n v="0"/>
    <n v="35.46"/>
    <n v="0"/>
  </r>
  <r>
    <n v="8205"/>
    <s v="CA-2015-114811"/>
    <x v="627"/>
    <d v="2015-11-08T00:00:00"/>
    <x v="3"/>
    <x v="470"/>
    <x v="470"/>
    <x v="1"/>
    <x v="0"/>
    <x v="20"/>
    <x v="15"/>
    <n v="10024"/>
    <x v="3"/>
    <s v="TEC-MA-10000045"/>
    <x v="2"/>
    <x v="15"/>
    <s v="Zebra ZM400 Thermal Label Printer"/>
    <n v="4643.8"/>
    <n v="4"/>
    <n v="0"/>
    <n v="2229.0239999999999"/>
    <s v="NO"/>
    <n v="0"/>
    <n v="18575.2"/>
    <n v="0"/>
  </r>
  <r>
    <n v="8206"/>
    <s v="CA-2015-114811"/>
    <x v="627"/>
    <d v="2015-11-08T00:00:00"/>
    <x v="3"/>
    <x v="470"/>
    <x v="470"/>
    <x v="1"/>
    <x v="0"/>
    <x v="20"/>
    <x v="15"/>
    <n v="10024"/>
    <x v="3"/>
    <s v="FUR-CH-10003746"/>
    <x v="0"/>
    <x v="1"/>
    <s v="Hon 4070 Series Pagoda Round Back Stacking Chairs"/>
    <n v="577.76400000000001"/>
    <n v="2"/>
    <n v="0.1"/>
    <n v="115.5528"/>
    <s v="NO"/>
    <n v="115.5528"/>
    <n v="1039.9752000000001"/>
    <n v="0"/>
  </r>
  <r>
    <n v="8207"/>
    <s v="CA-2015-122266"/>
    <x v="33"/>
    <d v="2015-04-30T00:00:00"/>
    <x v="1"/>
    <x v="193"/>
    <x v="193"/>
    <x v="0"/>
    <x v="0"/>
    <x v="399"/>
    <x v="2"/>
    <n v="32114"/>
    <x v="0"/>
    <s v="FUR-TA-10000577"/>
    <x v="0"/>
    <x v="3"/>
    <s v="Bretford CR4500 Series Slim Rectangular Table"/>
    <n v="191.5155"/>
    <n v="1"/>
    <n v="0.45"/>
    <n v="-76.606200000000001"/>
    <s v="NO"/>
    <n v="86.181975000000008"/>
    <n v="105.33352499999999"/>
    <n v="4"/>
  </r>
  <r>
    <n v="8208"/>
    <s v="CA-2015-122266"/>
    <x v="33"/>
    <d v="2015-04-30T00:00:00"/>
    <x v="1"/>
    <x v="193"/>
    <x v="193"/>
    <x v="0"/>
    <x v="0"/>
    <x v="399"/>
    <x v="2"/>
    <n v="32114"/>
    <x v="0"/>
    <s v="OFF-AR-10004757"/>
    <x v="1"/>
    <x v="6"/>
    <s v="Crayola Colored Pencils"/>
    <n v="2.6240000000000001"/>
    <n v="1"/>
    <n v="0.2"/>
    <n v="0.42639999999999978"/>
    <s v="NO"/>
    <n v="0.52480000000000004"/>
    <n v="2.0992000000000002"/>
    <n v="4"/>
  </r>
  <r>
    <n v="8209"/>
    <s v="CA-2015-141565"/>
    <x v="1181"/>
    <d v="2015-09-24T00:00:00"/>
    <x v="1"/>
    <x v="767"/>
    <x v="767"/>
    <x v="0"/>
    <x v="0"/>
    <x v="316"/>
    <x v="18"/>
    <n v="37211"/>
    <x v="0"/>
    <s v="OFF-BI-10000545"/>
    <x v="1"/>
    <x v="8"/>
    <s v="GBC Ibimaster 500 Manual ProClick Binding System"/>
    <n v="1369.7640000000001"/>
    <n v="6"/>
    <n v="0.7"/>
    <n v="-913.17599999999993"/>
    <s v="NO"/>
    <n v="5753.0088000000005"/>
    <n v="2465.5752000000002"/>
    <n v="4"/>
  </r>
  <r>
    <n v="8210"/>
    <s v="CA-2015-141565"/>
    <x v="1181"/>
    <d v="2015-09-24T00:00:00"/>
    <x v="1"/>
    <x v="767"/>
    <x v="767"/>
    <x v="0"/>
    <x v="0"/>
    <x v="316"/>
    <x v="18"/>
    <n v="37211"/>
    <x v="0"/>
    <s v="OFF-ST-10001522"/>
    <x v="1"/>
    <x v="4"/>
    <s v="Gould Plastics 18-Pocket Panel Bin, 34w x 5-1/4d x 20-1/2h"/>
    <n v="294.36799999999999"/>
    <n v="4"/>
    <n v="0.2"/>
    <n v="-58.873600000000025"/>
    <s v="NO"/>
    <n v="235.49440000000001"/>
    <n v="941.97759999999994"/>
    <n v="4"/>
  </r>
  <r>
    <n v="8211"/>
    <s v="CA-2017-128769"/>
    <x v="210"/>
    <d v="2017-09-12T00:00:00"/>
    <x v="1"/>
    <x v="678"/>
    <x v="678"/>
    <x v="1"/>
    <x v="0"/>
    <x v="316"/>
    <x v="18"/>
    <n v="37211"/>
    <x v="0"/>
    <s v="OFF-AP-10001271"/>
    <x v="1"/>
    <x v="9"/>
    <s v="Eureka The Boss Cordless Rechargeable Stick Vac"/>
    <n v="81.567999999999998"/>
    <n v="2"/>
    <n v="0.2"/>
    <n v="7.1372000000000035"/>
    <s v="NO"/>
    <n v="32.627200000000002"/>
    <n v="130.50880000000001"/>
    <n v="5"/>
  </r>
  <r>
    <n v="8212"/>
    <s v="CA-2016-116337"/>
    <x v="77"/>
    <d v="2016-11-12T00:00:00"/>
    <x v="1"/>
    <x v="266"/>
    <x v="266"/>
    <x v="0"/>
    <x v="0"/>
    <x v="61"/>
    <x v="5"/>
    <n v="75220"/>
    <x v="2"/>
    <s v="FUR-FU-10002030"/>
    <x v="0"/>
    <x v="5"/>
    <s v="Executive Impressions 14&quot; Contract Wall Clock with Quartz Movement"/>
    <n v="44.460000000000008"/>
    <n v="5"/>
    <n v="0.6"/>
    <n v="-17.783999999999992"/>
    <s v="NO"/>
    <n v="133.38000000000002"/>
    <n v="88.920000000000016"/>
    <n v="5"/>
  </r>
  <r>
    <n v="8213"/>
    <s v="CA-2016-116337"/>
    <x v="77"/>
    <d v="2016-11-12T00:00:00"/>
    <x v="1"/>
    <x v="266"/>
    <x v="266"/>
    <x v="0"/>
    <x v="0"/>
    <x v="61"/>
    <x v="5"/>
    <n v="75220"/>
    <x v="2"/>
    <s v="OFF-ST-10001272"/>
    <x v="1"/>
    <x v="4"/>
    <s v="Mini 13-1/2 Capacity Data Binder Rack, Pearl"/>
    <n v="314.08800000000002"/>
    <n v="3"/>
    <n v="0.2"/>
    <n v="19.630499999999998"/>
    <s v="NO"/>
    <n v="188.45280000000002"/>
    <n v="753.8112000000001"/>
    <n v="5"/>
  </r>
  <r>
    <n v="8214"/>
    <s v="CA-2015-120845"/>
    <x v="12"/>
    <d v="2015-10-02T00:00:00"/>
    <x v="1"/>
    <x v="504"/>
    <x v="504"/>
    <x v="1"/>
    <x v="0"/>
    <x v="87"/>
    <x v="18"/>
    <n v="37130"/>
    <x v="0"/>
    <s v="OFF-BI-10001116"/>
    <x v="1"/>
    <x v="8"/>
    <s v="Wilson Jones 1&quot; Hanging DublLock Ring Binders"/>
    <n v="6.3360000000000012"/>
    <n v="4"/>
    <n v="0.7"/>
    <n v="-4.6463999999999981"/>
    <s v="NO"/>
    <n v="17.740800000000004"/>
    <n v="7.6032000000000011"/>
    <n v="7"/>
  </r>
  <r>
    <n v="8215"/>
    <s v="CA-2015-120845"/>
    <x v="12"/>
    <d v="2015-10-02T00:00:00"/>
    <x v="1"/>
    <x v="504"/>
    <x v="504"/>
    <x v="1"/>
    <x v="0"/>
    <x v="87"/>
    <x v="18"/>
    <n v="37130"/>
    <x v="0"/>
    <s v="OFF-PA-10004665"/>
    <x v="1"/>
    <x v="10"/>
    <s v="Advantus Motivational Note Cards"/>
    <n v="10.48"/>
    <n v="1"/>
    <n v="0.2"/>
    <n v="3.7989999999999995"/>
    <s v="NO"/>
    <n v="2.0960000000000001"/>
    <n v="8.3840000000000003"/>
    <n v="7"/>
  </r>
  <r>
    <n v="8216"/>
    <s v="CA-2015-120845"/>
    <x v="12"/>
    <d v="2015-10-02T00:00:00"/>
    <x v="1"/>
    <x v="504"/>
    <x v="504"/>
    <x v="1"/>
    <x v="0"/>
    <x v="87"/>
    <x v="18"/>
    <n v="37130"/>
    <x v="0"/>
    <s v="OFF-BI-10004506"/>
    <x v="1"/>
    <x v="8"/>
    <s v="Wilson Jones data.warehouse D-Ring Binders with DublLock"/>
    <n v="2.4690000000000003"/>
    <n v="1"/>
    <n v="0.7"/>
    <n v="-1.8106"/>
    <s v="NO"/>
    <n v="1.7283000000000002"/>
    <n v="0.74070000000000014"/>
    <n v="7"/>
  </r>
  <r>
    <n v="8217"/>
    <s v="CA-2015-120845"/>
    <x v="12"/>
    <d v="2015-10-02T00:00:00"/>
    <x v="1"/>
    <x v="504"/>
    <x v="504"/>
    <x v="1"/>
    <x v="0"/>
    <x v="87"/>
    <x v="18"/>
    <n v="37130"/>
    <x v="0"/>
    <s v="OFF-BI-10001982"/>
    <x v="1"/>
    <x v="8"/>
    <s v="Wilson Jones Custom Binder Spines &amp; Labels"/>
    <n v="3.2640000000000007"/>
    <n v="2"/>
    <n v="0.7"/>
    <n v="-2.2847999999999997"/>
    <s v="NO"/>
    <n v="4.5696000000000003"/>
    <n v="1.958400000000001"/>
    <n v="7"/>
  </r>
  <r>
    <n v="8218"/>
    <s v="CA-2014-120775"/>
    <x v="462"/>
    <d v="2014-10-07T00:00:00"/>
    <x v="1"/>
    <x v="709"/>
    <x v="709"/>
    <x v="0"/>
    <x v="0"/>
    <x v="61"/>
    <x v="5"/>
    <n v="75217"/>
    <x v="2"/>
    <s v="OFF-FA-10002676"/>
    <x v="1"/>
    <x v="13"/>
    <s v="Colored Push Pins"/>
    <n v="4.3440000000000003"/>
    <n v="3"/>
    <n v="0.2"/>
    <n v="0.86879999999999979"/>
    <s v="NO"/>
    <n v="2.6064000000000003"/>
    <n v="10.425599999999999"/>
    <n v="4"/>
  </r>
  <r>
    <n v="8219"/>
    <s v="CA-2014-120775"/>
    <x v="462"/>
    <d v="2014-10-07T00:00:00"/>
    <x v="1"/>
    <x v="709"/>
    <x v="709"/>
    <x v="0"/>
    <x v="0"/>
    <x v="61"/>
    <x v="5"/>
    <n v="75217"/>
    <x v="2"/>
    <s v="FUR-FU-10000758"/>
    <x v="0"/>
    <x v="5"/>
    <s v="DAX Natural Wood-Tone Poster Frame"/>
    <n v="31.776000000000003"/>
    <n v="3"/>
    <n v="0.6"/>
    <n v="-19.065600000000007"/>
    <s v="NO"/>
    <n v="57.196800000000003"/>
    <n v="38.1312"/>
    <n v="4"/>
  </r>
  <r>
    <n v="8220"/>
    <s v="CA-2014-120775"/>
    <x v="462"/>
    <d v="2014-10-07T00:00:00"/>
    <x v="1"/>
    <x v="709"/>
    <x v="709"/>
    <x v="0"/>
    <x v="0"/>
    <x v="61"/>
    <x v="5"/>
    <n v="75217"/>
    <x v="2"/>
    <s v="OFF-LA-10002271"/>
    <x v="1"/>
    <x v="2"/>
    <s v="Smead Alpha-Z Color-Coded Second Alphabetical Labels and Starter Set"/>
    <n v="4.9280000000000008"/>
    <n v="2"/>
    <n v="0.2"/>
    <n v="1.7247999999999997"/>
    <s v="NO"/>
    <n v="1.9712000000000005"/>
    <n v="7.8848000000000011"/>
    <n v="4"/>
  </r>
  <r>
    <n v="8221"/>
    <s v="CA-2014-120775"/>
    <x v="462"/>
    <d v="2014-10-07T00:00:00"/>
    <x v="1"/>
    <x v="709"/>
    <x v="709"/>
    <x v="0"/>
    <x v="0"/>
    <x v="61"/>
    <x v="5"/>
    <n v="75217"/>
    <x v="2"/>
    <s v="OFF-BI-10002609"/>
    <x v="1"/>
    <x v="8"/>
    <s v="Avery Hidden Tab Dividers for Binding Systems"/>
    <n v="1.7879999999999996"/>
    <n v="3"/>
    <n v="0.8"/>
    <n v="-3.0396000000000001"/>
    <s v="NO"/>
    <n v="4.291199999999999"/>
    <n v="1.0728"/>
    <n v="4"/>
  </r>
  <r>
    <n v="8222"/>
    <s v="CA-2014-120775"/>
    <x v="462"/>
    <d v="2014-10-07T00:00:00"/>
    <x v="1"/>
    <x v="709"/>
    <x v="709"/>
    <x v="0"/>
    <x v="0"/>
    <x v="61"/>
    <x v="5"/>
    <n v="75217"/>
    <x v="2"/>
    <s v="OFF-FA-10000254"/>
    <x v="1"/>
    <x v="13"/>
    <s v="Sterling Rubber Bands by Alliance"/>
    <n v="15.072000000000001"/>
    <n v="4"/>
    <n v="0.2"/>
    <n v="-3.7680000000000002"/>
    <s v="NO"/>
    <n v="12.057600000000001"/>
    <n v="48.230400000000003"/>
    <n v="4"/>
  </r>
  <r>
    <n v="8223"/>
    <s v="CA-2014-152905"/>
    <x v="1087"/>
    <d v="2014-02-24T00:00:00"/>
    <x v="1"/>
    <x v="755"/>
    <x v="755"/>
    <x v="0"/>
    <x v="0"/>
    <x v="81"/>
    <x v="5"/>
    <n v="76017"/>
    <x v="2"/>
    <s v="OFF-ST-10000321"/>
    <x v="1"/>
    <x v="4"/>
    <s v="Akro Stacking Bins"/>
    <n v="12.624000000000001"/>
    <n v="2"/>
    <n v="0.2"/>
    <n v="-2.5248000000000022"/>
    <s v="NO"/>
    <n v="5.0496000000000008"/>
    <n v="20.198399999999999"/>
    <n v="6"/>
  </r>
  <r>
    <n v="8224"/>
    <s v="CA-2016-104633"/>
    <x v="1"/>
    <d v="2016-06-16T00:00:00"/>
    <x v="1"/>
    <x v="105"/>
    <x v="105"/>
    <x v="1"/>
    <x v="0"/>
    <x v="45"/>
    <x v="1"/>
    <n v="91104"/>
    <x v="1"/>
    <s v="OFF-PA-10000241"/>
    <x v="1"/>
    <x v="10"/>
    <s v="IBM Multi-Purpose Copy Paper, 8 1/2 x 11&quot;, Case"/>
    <n v="185.88"/>
    <n v="6"/>
    <n v="0"/>
    <n v="83.645999999999987"/>
    <s v="NO"/>
    <n v="0"/>
    <n v="1115.28"/>
    <n v="4"/>
  </r>
  <r>
    <n v="8225"/>
    <s v="CA-2016-104633"/>
    <x v="1"/>
    <d v="2016-06-16T00:00:00"/>
    <x v="1"/>
    <x v="105"/>
    <x v="105"/>
    <x v="1"/>
    <x v="0"/>
    <x v="45"/>
    <x v="1"/>
    <n v="91104"/>
    <x v="1"/>
    <s v="OFF-PA-10004782"/>
    <x v="1"/>
    <x v="10"/>
    <s v="Xerox 228"/>
    <n v="12.96"/>
    <n v="2"/>
    <n v="0"/>
    <n v="6.2208000000000006"/>
    <s v="NO"/>
    <n v="0"/>
    <n v="25.92"/>
    <n v="4"/>
  </r>
  <r>
    <n v="8226"/>
    <s v="CA-2017-104136"/>
    <x v="752"/>
    <d v="2017-11-04T00:00:00"/>
    <x v="0"/>
    <x v="11"/>
    <x v="11"/>
    <x v="0"/>
    <x v="0"/>
    <x v="231"/>
    <x v="31"/>
    <n v="2149"/>
    <x v="3"/>
    <s v="OFF-PA-10004243"/>
    <x v="1"/>
    <x v="10"/>
    <s v="Xerox 1939"/>
    <n v="189.7"/>
    <n v="10"/>
    <n v="0"/>
    <n v="91.055999999999983"/>
    <s v="NO"/>
    <n v="0"/>
    <n v="1897"/>
    <n v="3"/>
  </r>
  <r>
    <n v="8227"/>
    <s v="CA-2017-104136"/>
    <x v="752"/>
    <d v="2017-11-04T00:00:00"/>
    <x v="0"/>
    <x v="11"/>
    <x v="11"/>
    <x v="0"/>
    <x v="0"/>
    <x v="231"/>
    <x v="31"/>
    <n v="2149"/>
    <x v="3"/>
    <s v="OFF-PA-10001033"/>
    <x v="1"/>
    <x v="10"/>
    <s v="Xerox 1893"/>
    <n v="40.99"/>
    <n v="1"/>
    <n v="0"/>
    <n v="20.085100000000001"/>
    <s v="NO"/>
    <n v="0"/>
    <n v="40.99"/>
    <n v="3"/>
  </r>
  <r>
    <n v="8228"/>
    <s v="CA-2016-123050"/>
    <x v="958"/>
    <d v="2016-04-08T00:00:00"/>
    <x v="0"/>
    <x v="604"/>
    <x v="604"/>
    <x v="2"/>
    <x v="0"/>
    <x v="21"/>
    <x v="15"/>
    <n v="12180"/>
    <x v="3"/>
    <s v="FUR-FU-10000723"/>
    <x v="0"/>
    <x v="5"/>
    <s v="Deflect-o EconoMat Studded, No Bevel Mat for Low Pile Carpeting"/>
    <n v="82.64"/>
    <n v="2"/>
    <n v="0"/>
    <n v="7.4376000000000033"/>
    <s v="NO"/>
    <n v="0"/>
    <n v="165.28"/>
    <n v="4"/>
  </r>
  <r>
    <n v="8229"/>
    <s v="CA-2016-123050"/>
    <x v="958"/>
    <d v="2016-04-08T00:00:00"/>
    <x v="0"/>
    <x v="604"/>
    <x v="604"/>
    <x v="2"/>
    <x v="0"/>
    <x v="21"/>
    <x v="15"/>
    <n v="12180"/>
    <x v="3"/>
    <s v="OFF-ST-10003455"/>
    <x v="1"/>
    <x v="4"/>
    <s v="Tenex File Box, Personal Filing Tote with Lid, Black"/>
    <n v="31.02"/>
    <n v="2"/>
    <n v="0"/>
    <n v="8.0652000000000008"/>
    <s v="NO"/>
    <n v="0"/>
    <n v="62.04"/>
    <n v="4"/>
  </r>
  <r>
    <n v="8230"/>
    <s v="CA-2016-123050"/>
    <x v="958"/>
    <d v="2016-04-08T00:00:00"/>
    <x v="0"/>
    <x v="604"/>
    <x v="604"/>
    <x v="2"/>
    <x v="0"/>
    <x v="21"/>
    <x v="15"/>
    <n v="12180"/>
    <x v="3"/>
    <s v="TEC-AC-10001109"/>
    <x v="2"/>
    <x v="11"/>
    <s v="Logitech Trackman Marble Mouse"/>
    <n v="89.97"/>
    <n v="3"/>
    <n v="0"/>
    <n v="37.787400000000005"/>
    <s v="NO"/>
    <n v="0"/>
    <n v="269.90999999999997"/>
    <n v="4"/>
  </r>
  <r>
    <n v="8231"/>
    <s v="CA-2016-162355"/>
    <x v="1186"/>
    <d v="2016-07-02T00:00:00"/>
    <x v="0"/>
    <x v="58"/>
    <x v="58"/>
    <x v="0"/>
    <x v="0"/>
    <x v="406"/>
    <x v="32"/>
    <n v="30328"/>
    <x v="0"/>
    <s v="OFF-AR-10004344"/>
    <x v="1"/>
    <x v="6"/>
    <s v="Bulldog Vacuum Base Pencil Sharpener"/>
    <n v="35.97"/>
    <n v="3"/>
    <n v="0"/>
    <n v="9.7118999999999982"/>
    <s v="NO"/>
    <n v="0"/>
    <n v="107.91"/>
    <n v="2"/>
  </r>
  <r>
    <n v="8232"/>
    <s v="CA-2016-162355"/>
    <x v="1186"/>
    <d v="2016-07-02T00:00:00"/>
    <x v="0"/>
    <x v="58"/>
    <x v="58"/>
    <x v="0"/>
    <x v="0"/>
    <x v="406"/>
    <x v="32"/>
    <n v="30328"/>
    <x v="0"/>
    <s v="FUR-BO-10004695"/>
    <x v="0"/>
    <x v="0"/>
    <s v="O'Sullivan 2-Door Barrister Bookcase in Odessa Pine"/>
    <n v="1266.8599999999999"/>
    <n v="7"/>
    <n v="0"/>
    <n v="291.37779999999987"/>
    <s v="NO"/>
    <n v="0"/>
    <n v="8868.0199999999986"/>
    <n v="2"/>
  </r>
  <r>
    <n v="8233"/>
    <s v="CA-2014-158225"/>
    <x v="358"/>
    <d v="2014-09-28T00:00:00"/>
    <x v="1"/>
    <x v="339"/>
    <x v="339"/>
    <x v="0"/>
    <x v="0"/>
    <x v="49"/>
    <x v="1"/>
    <n v="95123"/>
    <x v="1"/>
    <s v="OFF-ST-10000675"/>
    <x v="1"/>
    <x v="4"/>
    <s v="File Shuttle II and Handi-File, Black"/>
    <n v="169.45"/>
    <n v="5"/>
    <n v="0"/>
    <n v="42.362499999999997"/>
    <s v="NO"/>
    <n v="0"/>
    <n v="847.25"/>
    <n v="6"/>
  </r>
  <r>
    <n v="8234"/>
    <s v="CA-2014-158225"/>
    <x v="358"/>
    <d v="2014-09-28T00:00:00"/>
    <x v="1"/>
    <x v="339"/>
    <x v="339"/>
    <x v="0"/>
    <x v="0"/>
    <x v="49"/>
    <x v="1"/>
    <n v="95123"/>
    <x v="1"/>
    <s v="OFF-ST-10002301"/>
    <x v="1"/>
    <x v="4"/>
    <s v="Tennsco Commercial Shelving"/>
    <n v="40.68"/>
    <n v="2"/>
    <n v="0"/>
    <n v="0.40679999999999694"/>
    <s v="NO"/>
    <n v="0"/>
    <n v="81.36"/>
    <n v="6"/>
  </r>
  <r>
    <n v="8235"/>
    <s v="CA-2017-102204"/>
    <x v="927"/>
    <d v="2017-05-06T00:00:00"/>
    <x v="1"/>
    <x v="170"/>
    <x v="170"/>
    <x v="0"/>
    <x v="0"/>
    <x v="108"/>
    <x v="2"/>
    <n v="32216"/>
    <x v="0"/>
    <s v="OFF-SU-10001212"/>
    <x v="1"/>
    <x v="14"/>
    <s v="Kleencut Forged Office Shears by Acme United Corporation"/>
    <n v="3.3280000000000003"/>
    <n v="2"/>
    <n v="0.2"/>
    <n v="0.4159999999999997"/>
    <s v="NO"/>
    <n v="1.3312000000000002"/>
    <n v="5.3248000000000006"/>
    <n v="5"/>
  </r>
  <r>
    <n v="8236"/>
    <s v="CA-2017-102204"/>
    <x v="927"/>
    <d v="2017-05-06T00:00:00"/>
    <x v="1"/>
    <x v="170"/>
    <x v="170"/>
    <x v="0"/>
    <x v="0"/>
    <x v="108"/>
    <x v="2"/>
    <n v="32216"/>
    <x v="0"/>
    <s v="FUR-TA-10001889"/>
    <x v="0"/>
    <x v="3"/>
    <s v="Bush Advantage Collection Racetrack Conference Table"/>
    <n v="933.26200000000006"/>
    <n v="4"/>
    <n v="0.45"/>
    <n v="-458.14679999999998"/>
    <s v="NO"/>
    <n v="1679.8716000000002"/>
    <n v="2053.1764000000003"/>
    <n v="5"/>
  </r>
  <r>
    <n v="8237"/>
    <s v="CA-2017-102204"/>
    <x v="927"/>
    <d v="2017-05-06T00:00:00"/>
    <x v="1"/>
    <x v="170"/>
    <x v="170"/>
    <x v="0"/>
    <x v="0"/>
    <x v="108"/>
    <x v="2"/>
    <n v="32216"/>
    <x v="0"/>
    <s v="FUR-CH-10002024"/>
    <x v="0"/>
    <x v="1"/>
    <s v="HON 5400 Series Task Chairs for Big and Tall"/>
    <n v="2803.92"/>
    <n v="5"/>
    <n v="0.2"/>
    <n v="0"/>
    <s v="NO"/>
    <n v="2803.92"/>
    <n v="11215.68"/>
    <n v="5"/>
  </r>
  <r>
    <n v="8238"/>
    <s v="CA-2017-103065"/>
    <x v="179"/>
    <d v="2017-10-20T00:00:00"/>
    <x v="3"/>
    <x v="690"/>
    <x v="690"/>
    <x v="0"/>
    <x v="0"/>
    <x v="108"/>
    <x v="2"/>
    <n v="32216"/>
    <x v="0"/>
    <s v="OFF-ST-10000617"/>
    <x v="1"/>
    <x v="4"/>
    <s v="Woodgrain Magazine Files by Perma"/>
    <n v="4.7679999999999998"/>
    <n v="2"/>
    <n v="0.2"/>
    <n v="-0.7748000000000006"/>
    <s v="NO"/>
    <n v="1.9072"/>
    <n v="7.6288"/>
    <n v="0"/>
  </r>
  <r>
    <n v="8239"/>
    <s v="CA-2017-103065"/>
    <x v="179"/>
    <d v="2017-10-20T00:00:00"/>
    <x v="3"/>
    <x v="690"/>
    <x v="690"/>
    <x v="0"/>
    <x v="0"/>
    <x v="108"/>
    <x v="2"/>
    <n v="32216"/>
    <x v="0"/>
    <s v="OFF-PA-10000380"/>
    <x v="1"/>
    <x v="10"/>
    <s v="REDIFORM Incoming/Outgoing Call Register, 11&quot; X 8 1/2&quot;, 100 Messages"/>
    <n v="6.6720000000000006"/>
    <n v="1"/>
    <n v="0.2"/>
    <n v="2.5019999999999998"/>
    <s v="NO"/>
    <n v="1.3344000000000003"/>
    <n v="5.3376000000000001"/>
    <n v="0"/>
  </r>
  <r>
    <n v="8240"/>
    <s v="CA-2017-103065"/>
    <x v="179"/>
    <d v="2017-10-20T00:00:00"/>
    <x v="3"/>
    <x v="690"/>
    <x v="690"/>
    <x v="0"/>
    <x v="0"/>
    <x v="108"/>
    <x v="2"/>
    <n v="32216"/>
    <x v="0"/>
    <s v="OFF-AR-10003251"/>
    <x v="1"/>
    <x v="6"/>
    <s v="Prang Drawing Pencil Set"/>
    <n v="4.4479999999999995"/>
    <n v="2"/>
    <n v="0.2"/>
    <n v="1.1119999999999999"/>
    <s v="NO"/>
    <n v="1.7791999999999999"/>
    <n v="7.1167999999999996"/>
    <n v="0"/>
  </r>
  <r>
    <n v="8241"/>
    <s v="CA-2017-103065"/>
    <x v="179"/>
    <d v="2017-10-20T00:00:00"/>
    <x v="3"/>
    <x v="690"/>
    <x v="690"/>
    <x v="0"/>
    <x v="0"/>
    <x v="108"/>
    <x v="2"/>
    <n v="32216"/>
    <x v="0"/>
    <s v="FUR-FU-10000175"/>
    <x v="0"/>
    <x v="5"/>
    <s v="DAX Wood Document Frame."/>
    <n v="43.936000000000007"/>
    <n v="4"/>
    <n v="0.2"/>
    <n v="6.0411999999999964"/>
    <s v="NO"/>
    <n v="35.148800000000008"/>
    <n v="140.59520000000003"/>
    <n v="0"/>
  </r>
  <r>
    <n v="8242"/>
    <s v="CA-2014-109855"/>
    <x v="416"/>
    <d v="2014-09-05T00:00:00"/>
    <x v="1"/>
    <x v="23"/>
    <x v="23"/>
    <x v="0"/>
    <x v="0"/>
    <x v="20"/>
    <x v="15"/>
    <n v="10009"/>
    <x v="3"/>
    <s v="OFF-BI-10004716"/>
    <x v="1"/>
    <x v="8"/>
    <s v="Wilson Jones Hanging Recycled Pressboard Data Binders"/>
    <n v="23.744"/>
    <n v="2"/>
    <n v="0.2"/>
    <n v="8.3103999999999996"/>
    <s v="NO"/>
    <n v="9.4976000000000003"/>
    <n v="37.990400000000001"/>
    <n v="4"/>
  </r>
  <r>
    <n v="8243"/>
    <s v="CA-2014-109855"/>
    <x v="416"/>
    <d v="2014-09-05T00:00:00"/>
    <x v="1"/>
    <x v="23"/>
    <x v="23"/>
    <x v="0"/>
    <x v="0"/>
    <x v="20"/>
    <x v="15"/>
    <n v="10009"/>
    <x v="3"/>
    <s v="TEC-AC-10002842"/>
    <x v="2"/>
    <x v="11"/>
    <s v="WD My Passport Ultra 2TB Portable External Hard Drive"/>
    <n v="357"/>
    <n v="3"/>
    <n v="0"/>
    <n v="57.120000000000019"/>
    <s v="NO"/>
    <n v="0"/>
    <n v="1071"/>
    <n v="4"/>
  </r>
  <r>
    <n v="8244"/>
    <s v="CA-2014-109897"/>
    <x v="1132"/>
    <d v="2014-08-16T00:00:00"/>
    <x v="1"/>
    <x v="572"/>
    <x v="572"/>
    <x v="0"/>
    <x v="0"/>
    <x v="8"/>
    <x v="1"/>
    <n v="94122"/>
    <x v="1"/>
    <s v="TEC-PH-10003691"/>
    <x v="2"/>
    <x v="7"/>
    <s v="BlackBerry Q10"/>
    <n v="806.33600000000001"/>
    <n v="8"/>
    <n v="0.2"/>
    <n v="50.396000000000015"/>
    <s v="NO"/>
    <n v="1290.1376"/>
    <n v="5160.5504000000001"/>
    <n v="4"/>
  </r>
  <r>
    <n v="8245"/>
    <s v="CA-2014-109897"/>
    <x v="1132"/>
    <d v="2014-08-16T00:00:00"/>
    <x v="1"/>
    <x v="572"/>
    <x v="572"/>
    <x v="0"/>
    <x v="0"/>
    <x v="8"/>
    <x v="1"/>
    <n v="94122"/>
    <x v="1"/>
    <s v="FUR-FU-10002878"/>
    <x v="0"/>
    <x v="5"/>
    <s v="Seth Thomas 14&quot; Day/Date Wall Clock"/>
    <n v="85.44"/>
    <n v="3"/>
    <n v="0"/>
    <n v="31.612800000000004"/>
    <s v="NO"/>
    <n v="0"/>
    <n v="256.32"/>
    <n v="4"/>
  </r>
  <r>
    <n v="8246"/>
    <s v="US-2014-143581"/>
    <x v="710"/>
    <d v="2014-08-23T00:00:00"/>
    <x v="1"/>
    <x v="740"/>
    <x v="740"/>
    <x v="1"/>
    <x v="0"/>
    <x v="38"/>
    <x v="32"/>
    <n v="31907"/>
    <x v="0"/>
    <s v="OFF-ST-10000991"/>
    <x v="1"/>
    <x v="4"/>
    <s v="Space Solutions HD Industrial Steel Shelving."/>
    <n v="344.90999999999997"/>
    <n v="3"/>
    <n v="0"/>
    <n v="10.347300000000004"/>
    <s v="NO"/>
    <n v="0"/>
    <n v="1034.73"/>
    <n v="4"/>
  </r>
  <r>
    <n v="8247"/>
    <s v="CA-2015-129217"/>
    <x v="1187"/>
    <d v="2015-05-10T00:00:00"/>
    <x v="3"/>
    <x v="503"/>
    <x v="503"/>
    <x v="2"/>
    <x v="0"/>
    <x v="34"/>
    <x v="10"/>
    <n v="60505"/>
    <x v="2"/>
    <s v="OFF-AP-10002439"/>
    <x v="1"/>
    <x v="9"/>
    <s v="Tripp Lite Isotel 8 Ultra 8 Outlet Metal Surge"/>
    <n v="70.969999999999985"/>
    <n v="5"/>
    <n v="0.8"/>
    <n v="-191.619"/>
    <s v="NO"/>
    <n v="283.87999999999994"/>
    <n v="70.96999999999997"/>
    <n v="0"/>
  </r>
  <r>
    <n v="8248"/>
    <s v="CA-2015-129217"/>
    <x v="1187"/>
    <d v="2015-05-10T00:00:00"/>
    <x v="3"/>
    <x v="503"/>
    <x v="503"/>
    <x v="2"/>
    <x v="0"/>
    <x v="34"/>
    <x v="10"/>
    <n v="60505"/>
    <x v="2"/>
    <s v="OFF-AR-10004602"/>
    <x v="1"/>
    <x v="6"/>
    <s v="Boston KS Multi-Size Manual Pencil Sharpener"/>
    <n v="36.783999999999999"/>
    <n v="2"/>
    <n v="0.2"/>
    <n v="3.6784000000000017"/>
    <s v="NO"/>
    <n v="14.7136"/>
    <n v="58.854399999999998"/>
    <n v="0"/>
  </r>
  <r>
    <n v="8249"/>
    <s v="CA-2016-133816"/>
    <x v="1120"/>
    <d v="2016-05-13T00:00:00"/>
    <x v="0"/>
    <x v="37"/>
    <x v="37"/>
    <x v="2"/>
    <x v="0"/>
    <x v="10"/>
    <x v="9"/>
    <n v="19134"/>
    <x v="3"/>
    <s v="TEC-PH-10001795"/>
    <x v="2"/>
    <x v="7"/>
    <s v="ClearOne CHATAttach 160 - speaker phone"/>
    <n v="743.98799999999994"/>
    <n v="2"/>
    <n v="0.4"/>
    <n v="-123.9980000000001"/>
    <s v="NO"/>
    <n v="595.19039999999995"/>
    <n v="892.78559999999993"/>
    <n v="3"/>
  </r>
  <r>
    <n v="8250"/>
    <s v="CA-2015-140221"/>
    <x v="616"/>
    <d v="2015-03-09T00:00:00"/>
    <x v="0"/>
    <x v="333"/>
    <x v="333"/>
    <x v="0"/>
    <x v="0"/>
    <x v="22"/>
    <x v="10"/>
    <n v="60653"/>
    <x v="2"/>
    <s v="OFF-BI-10002854"/>
    <x v="1"/>
    <x v="8"/>
    <s v="Performers Binder/Pad Holder, Black"/>
    <n v="11.211999999999998"/>
    <n v="2"/>
    <n v="0.8"/>
    <n v="-16.818000000000005"/>
    <s v="NO"/>
    <n v="17.939199999999996"/>
    <n v="4.4847999999999999"/>
    <n v="4"/>
  </r>
  <r>
    <n v="8251"/>
    <s v="CA-2015-140221"/>
    <x v="616"/>
    <d v="2015-03-09T00:00:00"/>
    <x v="0"/>
    <x v="333"/>
    <x v="333"/>
    <x v="0"/>
    <x v="0"/>
    <x v="22"/>
    <x v="10"/>
    <n v="60653"/>
    <x v="2"/>
    <s v="FUR-FU-10000023"/>
    <x v="0"/>
    <x v="5"/>
    <s v="Eldon Wave Desk Accessories"/>
    <n v="4.7119999999999997"/>
    <n v="2"/>
    <n v="0.6"/>
    <n v="-1.8847999999999994"/>
    <s v="NO"/>
    <n v="5.6543999999999999"/>
    <n v="3.7695999999999996"/>
    <n v="4"/>
  </r>
  <r>
    <n v="8252"/>
    <s v="CA-2015-140221"/>
    <x v="616"/>
    <d v="2015-03-09T00:00:00"/>
    <x v="0"/>
    <x v="333"/>
    <x v="333"/>
    <x v="0"/>
    <x v="0"/>
    <x v="22"/>
    <x v="10"/>
    <n v="60653"/>
    <x v="2"/>
    <s v="OFF-AP-10000828"/>
    <x v="1"/>
    <x v="9"/>
    <s v="Avanti 4.4 Cu. Ft. Refrigerator"/>
    <n v="180.97999999999996"/>
    <n v="5"/>
    <n v="0.8"/>
    <n v="-470.548"/>
    <s v="NO"/>
    <n v="723.92"/>
    <n v="180.9799999999999"/>
    <n v="4"/>
  </r>
  <r>
    <n v="8253"/>
    <s v="CA-2015-140221"/>
    <x v="616"/>
    <d v="2015-03-09T00:00:00"/>
    <x v="0"/>
    <x v="333"/>
    <x v="333"/>
    <x v="0"/>
    <x v="0"/>
    <x v="22"/>
    <x v="10"/>
    <n v="60653"/>
    <x v="2"/>
    <s v="OFF-ST-10000777"/>
    <x v="1"/>
    <x v="4"/>
    <s v="Companion Letter/Legal File, Black"/>
    <n v="60.415999999999997"/>
    <n v="2"/>
    <n v="0.2"/>
    <n v="6.0416000000000025"/>
    <s v="NO"/>
    <n v="24.166399999999999"/>
    <n v="96.665599999999998"/>
    <n v="4"/>
  </r>
  <r>
    <n v="8254"/>
    <s v="CA-2017-152310"/>
    <x v="801"/>
    <d v="2017-08-19T00:00:00"/>
    <x v="1"/>
    <x v="729"/>
    <x v="729"/>
    <x v="0"/>
    <x v="0"/>
    <x v="4"/>
    <x v="4"/>
    <n v="98103"/>
    <x v="1"/>
    <s v="TEC-CO-10000971"/>
    <x v="2"/>
    <x v="16"/>
    <s v="Hewlett Packard 310 Color Digital Copier"/>
    <n v="299.99"/>
    <n v="1"/>
    <n v="0"/>
    <n v="89.996999999999986"/>
    <s v="NO"/>
    <n v="0"/>
    <n v="299.99"/>
    <n v="7"/>
  </r>
  <r>
    <n v="8255"/>
    <s v="CA-2017-152310"/>
    <x v="801"/>
    <d v="2017-08-19T00:00:00"/>
    <x v="1"/>
    <x v="729"/>
    <x v="729"/>
    <x v="0"/>
    <x v="0"/>
    <x v="4"/>
    <x v="4"/>
    <n v="98103"/>
    <x v="1"/>
    <s v="OFF-PA-10003134"/>
    <x v="1"/>
    <x v="10"/>
    <s v="Xerox 1937"/>
    <n v="192.16"/>
    <n v="4"/>
    <n v="0"/>
    <n v="92.236799999999988"/>
    <s v="NO"/>
    <n v="0"/>
    <n v="768.64"/>
    <n v="7"/>
  </r>
  <r>
    <n v="8256"/>
    <s v="CA-2017-152310"/>
    <x v="801"/>
    <d v="2017-08-19T00:00:00"/>
    <x v="1"/>
    <x v="729"/>
    <x v="729"/>
    <x v="0"/>
    <x v="0"/>
    <x v="4"/>
    <x v="4"/>
    <n v="98103"/>
    <x v="1"/>
    <s v="TEC-PH-10002538"/>
    <x v="2"/>
    <x v="7"/>
    <s v="Grandstream GXP1160 VoIP phone"/>
    <n v="242.624"/>
    <n v="8"/>
    <n v="0.2"/>
    <n v="27.295199999999973"/>
    <s v="NO"/>
    <n v="388.19839999999999"/>
    <n v="1552.7936"/>
    <n v="7"/>
  </r>
  <r>
    <n v="8257"/>
    <s v="CA-2017-152310"/>
    <x v="801"/>
    <d v="2017-08-19T00:00:00"/>
    <x v="1"/>
    <x v="729"/>
    <x v="729"/>
    <x v="0"/>
    <x v="0"/>
    <x v="4"/>
    <x v="4"/>
    <n v="98103"/>
    <x v="1"/>
    <s v="OFF-ST-10001228"/>
    <x v="1"/>
    <x v="4"/>
    <s v="Personal File Boxes with Fold-Down Carry Handle"/>
    <n v="46.74"/>
    <n v="3"/>
    <n v="0"/>
    <n v="11.684999999999999"/>
    <s v="NO"/>
    <n v="0"/>
    <n v="140.22"/>
    <n v="7"/>
  </r>
  <r>
    <n v="8258"/>
    <s v="CA-2017-152310"/>
    <x v="801"/>
    <d v="2017-08-19T00:00:00"/>
    <x v="1"/>
    <x v="729"/>
    <x v="729"/>
    <x v="0"/>
    <x v="0"/>
    <x v="4"/>
    <x v="4"/>
    <n v="98103"/>
    <x v="1"/>
    <s v="TEC-AC-10000397"/>
    <x v="2"/>
    <x v="11"/>
    <s v="Perixx PERIBOARD-512B, Ergonomic Split Keyboard"/>
    <n v="174.95000000000002"/>
    <n v="5"/>
    <n v="0"/>
    <n v="12.246500000000005"/>
    <s v="NO"/>
    <n v="0"/>
    <n v="874.75000000000011"/>
    <n v="7"/>
  </r>
  <r>
    <n v="8259"/>
    <s v="CA-2017-152310"/>
    <x v="801"/>
    <d v="2017-08-19T00:00:00"/>
    <x v="1"/>
    <x v="729"/>
    <x v="729"/>
    <x v="0"/>
    <x v="0"/>
    <x v="4"/>
    <x v="4"/>
    <n v="98103"/>
    <x v="1"/>
    <s v="OFF-BI-10004308"/>
    <x v="1"/>
    <x v="8"/>
    <s v="Avery Legal 4-Ring Binder"/>
    <n v="100.70400000000001"/>
    <n v="6"/>
    <n v="0.2"/>
    <n v="37.763999999999996"/>
    <s v="NO"/>
    <n v="120.84480000000002"/>
    <n v="483.37920000000003"/>
    <n v="7"/>
  </r>
  <r>
    <n v="8260"/>
    <s v="CA-2016-118101"/>
    <x v="190"/>
    <d v="2016-06-26T00:00:00"/>
    <x v="3"/>
    <x v="381"/>
    <x v="381"/>
    <x v="2"/>
    <x v="0"/>
    <x v="43"/>
    <x v="12"/>
    <n v="48066"/>
    <x v="2"/>
    <s v="OFF-PA-10000357"/>
    <x v="1"/>
    <x v="10"/>
    <s v="White Dual Perf Computer Printout Paper, 2700 Sheets, 1 Part, Heavyweight, 20 lbs., 14 7/8 x 11"/>
    <n v="368.91"/>
    <n v="9"/>
    <n v="0"/>
    <n v="180.76590000000002"/>
    <s v="NO"/>
    <n v="0"/>
    <n v="3320.19"/>
    <n v="0"/>
  </r>
  <r>
    <n v="8261"/>
    <s v="CA-2016-118101"/>
    <x v="190"/>
    <d v="2016-06-26T00:00:00"/>
    <x v="3"/>
    <x v="381"/>
    <x v="381"/>
    <x v="2"/>
    <x v="0"/>
    <x v="43"/>
    <x v="12"/>
    <n v="48066"/>
    <x v="2"/>
    <s v="OFF-BI-10000773"/>
    <x v="1"/>
    <x v="8"/>
    <s v="Insertable Tab Post Binder Dividers"/>
    <n v="8.02"/>
    <n v="1"/>
    <n v="0"/>
    <n v="3.7693999999999992"/>
    <s v="NO"/>
    <n v="0"/>
    <n v="8.02"/>
    <n v="0"/>
  </r>
  <r>
    <n v="8262"/>
    <s v="CA-2016-118101"/>
    <x v="190"/>
    <d v="2016-06-26T00:00:00"/>
    <x v="3"/>
    <x v="381"/>
    <x v="381"/>
    <x v="2"/>
    <x v="0"/>
    <x v="43"/>
    <x v="12"/>
    <n v="48066"/>
    <x v="2"/>
    <s v="OFF-ST-10001837"/>
    <x v="1"/>
    <x v="4"/>
    <s v="SAFCO Mobile Desk Side File, Wire Frame"/>
    <n v="171.04"/>
    <n v="4"/>
    <n v="0"/>
    <n v="44.470399999999998"/>
    <s v="NO"/>
    <n v="0"/>
    <n v="684.16"/>
    <n v="0"/>
  </r>
  <r>
    <n v="8263"/>
    <s v="CA-2016-100307"/>
    <x v="272"/>
    <d v="2016-12-19T00:00:00"/>
    <x v="1"/>
    <x v="679"/>
    <x v="679"/>
    <x v="2"/>
    <x v="0"/>
    <x v="115"/>
    <x v="36"/>
    <n v="72701"/>
    <x v="0"/>
    <s v="OFF-PA-10002552"/>
    <x v="1"/>
    <x v="10"/>
    <s v="Xerox 1958"/>
    <n v="19.440000000000001"/>
    <n v="3"/>
    <n v="0"/>
    <n v="9.3312000000000008"/>
    <s v="NO"/>
    <n v="0"/>
    <n v="58.320000000000007"/>
    <n v="4"/>
  </r>
  <r>
    <n v="8264"/>
    <s v="CA-2015-138457"/>
    <x v="1023"/>
    <d v="2015-09-17T00:00:00"/>
    <x v="1"/>
    <x v="562"/>
    <x v="562"/>
    <x v="0"/>
    <x v="0"/>
    <x v="108"/>
    <x v="3"/>
    <n v="28540"/>
    <x v="0"/>
    <s v="OFF-BI-10000014"/>
    <x v="1"/>
    <x v="8"/>
    <s v="Heavy-Duty E-Z-D Binders"/>
    <n v="13.092000000000002"/>
    <n v="4"/>
    <n v="0.7"/>
    <n v="-10.037199999999999"/>
    <s v="NO"/>
    <n v="36.657600000000002"/>
    <n v="15.710400000000007"/>
    <n v="4"/>
  </r>
  <r>
    <n v="8265"/>
    <s v="CA-2014-131800"/>
    <x v="125"/>
    <d v="2015-01-04T00:00:00"/>
    <x v="1"/>
    <x v="195"/>
    <x v="195"/>
    <x v="0"/>
    <x v="0"/>
    <x v="20"/>
    <x v="15"/>
    <n v="10035"/>
    <x v="3"/>
    <s v="OFF-AP-10004136"/>
    <x v="1"/>
    <x v="9"/>
    <s v="Kensington 6 Outlet SmartSocket Surge Protector"/>
    <n v="122.94"/>
    <n v="3"/>
    <n v="0"/>
    <n v="30.734999999999992"/>
    <s v="NO"/>
    <n v="0"/>
    <n v="368.82"/>
    <n v="5"/>
  </r>
  <r>
    <n v="8266"/>
    <s v="CA-2014-131800"/>
    <x v="125"/>
    <d v="2015-01-04T00:00:00"/>
    <x v="1"/>
    <x v="195"/>
    <x v="195"/>
    <x v="0"/>
    <x v="0"/>
    <x v="20"/>
    <x v="15"/>
    <n v="10035"/>
    <x v="3"/>
    <s v="OFF-BI-10003429"/>
    <x v="1"/>
    <x v="8"/>
    <s v="Cardinal HOLDit! Binder Insert Strips,Extra Strips"/>
    <n v="35.448"/>
    <n v="7"/>
    <n v="0.2"/>
    <n v="12.8499"/>
    <s v="NO"/>
    <n v="49.627200000000002"/>
    <n v="198.50880000000001"/>
    <n v="5"/>
  </r>
  <r>
    <n v="8267"/>
    <s v="CA-2014-118304"/>
    <x v="333"/>
    <d v="2014-05-04T00:00:00"/>
    <x v="1"/>
    <x v="347"/>
    <x v="347"/>
    <x v="0"/>
    <x v="0"/>
    <x v="18"/>
    <x v="13"/>
    <n v="19901"/>
    <x v="3"/>
    <s v="TEC-PH-10000376"/>
    <x v="2"/>
    <x v="7"/>
    <s v="Square Credit Card Reader"/>
    <n v="19.98"/>
    <n v="2"/>
    <n v="0"/>
    <n v="5.1948000000000008"/>
    <s v="NO"/>
    <n v="0"/>
    <n v="39.96"/>
    <n v="5"/>
  </r>
  <r>
    <n v="8268"/>
    <s v="CA-2017-121790"/>
    <x v="289"/>
    <d v="2017-02-06T00:00:00"/>
    <x v="1"/>
    <x v="431"/>
    <x v="431"/>
    <x v="0"/>
    <x v="0"/>
    <x v="34"/>
    <x v="10"/>
    <n v="60505"/>
    <x v="2"/>
    <s v="FUR-TA-10003469"/>
    <x v="0"/>
    <x v="3"/>
    <s v="Balt Split Level Computer Training Table"/>
    <n v="69.375"/>
    <n v="1"/>
    <n v="0.5"/>
    <n v="-47.174999999999997"/>
    <s v="NO"/>
    <n v="34.6875"/>
    <n v="34.6875"/>
    <n v="7"/>
  </r>
  <r>
    <n v="8269"/>
    <s v="CA-2017-121790"/>
    <x v="289"/>
    <d v="2017-02-06T00:00:00"/>
    <x v="1"/>
    <x v="431"/>
    <x v="431"/>
    <x v="0"/>
    <x v="0"/>
    <x v="34"/>
    <x v="10"/>
    <n v="60505"/>
    <x v="2"/>
    <s v="OFF-SU-10004231"/>
    <x v="1"/>
    <x v="14"/>
    <s v="Acme Tagit Stainless Steel Antibacterial Scissors"/>
    <n v="31.680000000000003"/>
    <n v="4"/>
    <n v="0.2"/>
    <n v="2.7719999999999994"/>
    <s v="NO"/>
    <n v="25.344000000000005"/>
    <n v="101.376"/>
    <n v="7"/>
  </r>
  <r>
    <n v="8270"/>
    <s v="CA-2017-121790"/>
    <x v="289"/>
    <d v="2017-02-06T00:00:00"/>
    <x v="1"/>
    <x v="431"/>
    <x v="431"/>
    <x v="0"/>
    <x v="0"/>
    <x v="34"/>
    <x v="10"/>
    <n v="60505"/>
    <x v="2"/>
    <s v="TEC-PH-10002584"/>
    <x v="2"/>
    <x v="7"/>
    <s v="Samsung Galaxy S4"/>
    <n v="2003.1680000000001"/>
    <n v="4"/>
    <n v="0.2"/>
    <n v="250.39599999999984"/>
    <s v="NO"/>
    <n v="1602.5344000000002"/>
    <n v="6410.1376"/>
    <n v="7"/>
  </r>
  <r>
    <n v="8271"/>
    <s v="CA-2017-121790"/>
    <x v="289"/>
    <d v="2017-02-06T00:00:00"/>
    <x v="1"/>
    <x v="431"/>
    <x v="431"/>
    <x v="0"/>
    <x v="0"/>
    <x v="34"/>
    <x v="10"/>
    <n v="60505"/>
    <x v="2"/>
    <s v="OFF-AR-10003602"/>
    <x v="1"/>
    <x v="6"/>
    <s v="Quartet Omega Colored Chalk, 12/Pack"/>
    <n v="9.3439999999999994"/>
    <n v="2"/>
    <n v="0.2"/>
    <n v="3.1535999999999995"/>
    <s v="NO"/>
    <n v="3.7376"/>
    <n v="14.950399999999998"/>
    <n v="7"/>
  </r>
  <r>
    <n v="8272"/>
    <s v="CA-2016-169670"/>
    <x v="591"/>
    <d v="2016-12-31T00:00:00"/>
    <x v="1"/>
    <x v="555"/>
    <x v="555"/>
    <x v="0"/>
    <x v="0"/>
    <x v="20"/>
    <x v="15"/>
    <n v="10009"/>
    <x v="3"/>
    <s v="FUR-CH-10002331"/>
    <x v="0"/>
    <x v="1"/>
    <s v="Hon 4700 Series Mobuis Mid-Back Task Chairs with Adjustable Arms"/>
    <n v="2563.056"/>
    <n v="8"/>
    <n v="0.1"/>
    <n v="313.26239999999967"/>
    <s v="NO"/>
    <n v="2050.4448000000002"/>
    <n v="18454.003199999999"/>
    <n v="6"/>
  </r>
  <r>
    <n v="8273"/>
    <s v="CA-2016-139549"/>
    <x v="201"/>
    <d v="2016-10-25T00:00:00"/>
    <x v="1"/>
    <x v="501"/>
    <x v="501"/>
    <x v="1"/>
    <x v="0"/>
    <x v="485"/>
    <x v="1"/>
    <n v="92020"/>
    <x v="1"/>
    <s v="FUR-CH-10001802"/>
    <x v="0"/>
    <x v="1"/>
    <s v="Hon Every-Day Chair Series Swivel Task Chairs"/>
    <n v="387.13600000000002"/>
    <n v="4"/>
    <n v="0.2"/>
    <n v="4.8391999999999911"/>
    <s v="NO"/>
    <n v="309.70880000000005"/>
    <n v="1238.8352"/>
    <n v="5"/>
  </r>
  <r>
    <n v="8274"/>
    <s v="CA-2015-104059"/>
    <x v="385"/>
    <d v="2015-06-15T00:00:00"/>
    <x v="0"/>
    <x v="763"/>
    <x v="763"/>
    <x v="2"/>
    <x v="0"/>
    <x v="24"/>
    <x v="24"/>
    <n v="45503"/>
    <x v="3"/>
    <s v="OFF-AR-10000634"/>
    <x v="1"/>
    <x v="6"/>
    <s v="Newell 320"/>
    <n v="3.4240000000000004"/>
    <n v="1"/>
    <n v="0.2"/>
    <n v="0.29960000000000009"/>
    <s v="NO"/>
    <n v="0.68480000000000008"/>
    <n v="2.7392000000000003"/>
    <n v="2"/>
  </r>
  <r>
    <n v="8275"/>
    <s v="CA-2017-164112"/>
    <x v="160"/>
    <d v="2017-07-04T00:00:00"/>
    <x v="1"/>
    <x v="540"/>
    <x v="540"/>
    <x v="1"/>
    <x v="0"/>
    <x v="145"/>
    <x v="15"/>
    <n v="10550"/>
    <x v="3"/>
    <s v="OFF-ST-10002615"/>
    <x v="1"/>
    <x v="4"/>
    <s v="Dual Level, Single-Width Filing Carts"/>
    <n v="1085.42"/>
    <n v="7"/>
    <n v="0"/>
    <n v="282.20920000000001"/>
    <s v="NO"/>
    <n v="0"/>
    <n v="7597.9400000000005"/>
    <n v="4"/>
  </r>
  <r>
    <n v="8276"/>
    <s v="CA-2015-143882"/>
    <x v="153"/>
    <d v="2015-06-30T00:00:00"/>
    <x v="1"/>
    <x v="748"/>
    <x v="748"/>
    <x v="2"/>
    <x v="0"/>
    <x v="80"/>
    <x v="24"/>
    <n v="44107"/>
    <x v="3"/>
    <s v="OFF-PA-10004040"/>
    <x v="1"/>
    <x v="10"/>
    <s v="Universal Premium White Copier/Laser Paper (20Lb. and 87 Bright)"/>
    <n v="43.056000000000004"/>
    <n v="9"/>
    <n v="0.2"/>
    <n v="15.607799999999999"/>
    <s v="NO"/>
    <n v="77.500800000000012"/>
    <n v="310.00319999999999"/>
    <n v="4"/>
  </r>
  <r>
    <n v="8277"/>
    <s v="US-2016-139262"/>
    <x v="823"/>
    <d v="2016-02-25T00:00:00"/>
    <x v="1"/>
    <x v="784"/>
    <x v="784"/>
    <x v="2"/>
    <x v="0"/>
    <x v="67"/>
    <x v="2"/>
    <n v="33614"/>
    <x v="0"/>
    <s v="OFF-BI-10003727"/>
    <x v="1"/>
    <x v="8"/>
    <s v="Avery Durable Slant Ring Binders With Label Holder"/>
    <n v="3.762"/>
    <n v="3"/>
    <n v="0.7"/>
    <n v="-2.758799999999999"/>
    <s v="NO"/>
    <n v="7.900199999999999"/>
    <n v="3.3858000000000006"/>
    <n v="4"/>
  </r>
  <r>
    <n v="8278"/>
    <s v="US-2016-139262"/>
    <x v="823"/>
    <d v="2016-02-25T00:00:00"/>
    <x v="1"/>
    <x v="784"/>
    <x v="784"/>
    <x v="2"/>
    <x v="0"/>
    <x v="67"/>
    <x v="2"/>
    <n v="33614"/>
    <x v="0"/>
    <s v="OFF-BI-10002026"/>
    <x v="1"/>
    <x v="8"/>
    <s v="Avery Arch Ring Binders"/>
    <n v="34.860000000000007"/>
    <n v="2"/>
    <n v="0.7"/>
    <n v="-26.726000000000006"/>
    <s v="NO"/>
    <n v="48.804000000000009"/>
    <n v="20.916000000000004"/>
    <n v="4"/>
  </r>
  <r>
    <n v="8279"/>
    <s v="US-2016-139262"/>
    <x v="823"/>
    <d v="2016-02-25T00:00:00"/>
    <x v="1"/>
    <x v="784"/>
    <x v="784"/>
    <x v="2"/>
    <x v="0"/>
    <x v="67"/>
    <x v="2"/>
    <n v="33614"/>
    <x v="0"/>
    <s v="OFF-ST-10001496"/>
    <x v="1"/>
    <x v="4"/>
    <s v="Standard Rollaway File with Lock"/>
    <n v="432.45600000000002"/>
    <n v="3"/>
    <n v="0.2"/>
    <n v="32.434200000000004"/>
    <s v="NO"/>
    <n v="259.47359999999998"/>
    <n v="1037.8943999999999"/>
    <n v="4"/>
  </r>
  <r>
    <n v="8280"/>
    <s v="CA-2017-146192"/>
    <x v="300"/>
    <d v="2017-04-26T00:00:00"/>
    <x v="1"/>
    <x v="232"/>
    <x v="232"/>
    <x v="0"/>
    <x v="0"/>
    <x v="38"/>
    <x v="32"/>
    <n v="31907"/>
    <x v="0"/>
    <s v="OFF-ST-10003716"/>
    <x v="1"/>
    <x v="4"/>
    <s v="Tennsco Double-Tier Lockers"/>
    <n v="675.06000000000006"/>
    <n v="3"/>
    <n v="0"/>
    <n v="87.757800000000003"/>
    <s v="NO"/>
    <n v="0"/>
    <n v="2025.1800000000003"/>
    <n v="4"/>
  </r>
  <r>
    <n v="8281"/>
    <s v="CA-2017-134810"/>
    <x v="1188"/>
    <d v="2017-05-10T00:00:00"/>
    <x v="2"/>
    <x v="204"/>
    <x v="204"/>
    <x v="1"/>
    <x v="0"/>
    <x v="108"/>
    <x v="3"/>
    <n v="28540"/>
    <x v="0"/>
    <s v="OFF-EN-10002504"/>
    <x v="1"/>
    <x v="12"/>
    <s v="Tyvek  Top-Opening Peel &amp; Seel Envelopes, Plain White"/>
    <n v="65.231999999999999"/>
    <n v="3"/>
    <n v="0.2"/>
    <n v="22.015799999999999"/>
    <s v="NO"/>
    <n v="39.139200000000002"/>
    <n v="156.55680000000001"/>
    <n v="1"/>
  </r>
  <r>
    <n v="8282"/>
    <s v="CA-2017-134810"/>
    <x v="1188"/>
    <d v="2017-05-10T00:00:00"/>
    <x v="2"/>
    <x v="204"/>
    <x v="204"/>
    <x v="1"/>
    <x v="0"/>
    <x v="108"/>
    <x v="3"/>
    <n v="28540"/>
    <x v="0"/>
    <s v="FUR-CH-10001270"/>
    <x v="0"/>
    <x v="1"/>
    <s v="Harbour Creations Steel Folding Chair"/>
    <n v="207"/>
    <n v="3"/>
    <n v="0.2"/>
    <n v="25.874999999999972"/>
    <s v="NO"/>
    <n v="124.2"/>
    <n v="496.8"/>
    <n v="1"/>
  </r>
  <r>
    <n v="8283"/>
    <s v="CA-2015-154284"/>
    <x v="379"/>
    <d v="2015-12-26T00:00:00"/>
    <x v="0"/>
    <x v="449"/>
    <x v="449"/>
    <x v="2"/>
    <x v="0"/>
    <x v="490"/>
    <x v="10"/>
    <n v="60174"/>
    <x v="2"/>
    <s v="TEC-MA-10004241"/>
    <x v="2"/>
    <x v="15"/>
    <s v="Star Micronics TSP800 TSP847IIU Receipt Printer"/>
    <n v="600.53"/>
    <n v="2"/>
    <n v="0.3"/>
    <n v="137.26399999999995"/>
    <s v="NO"/>
    <n v="360.31799999999998"/>
    <n v="840.74199999999996"/>
    <n v="5"/>
  </r>
  <r>
    <n v="8284"/>
    <s v="CA-2015-154284"/>
    <x v="379"/>
    <d v="2015-12-26T00:00:00"/>
    <x v="0"/>
    <x v="449"/>
    <x v="449"/>
    <x v="2"/>
    <x v="0"/>
    <x v="490"/>
    <x v="10"/>
    <n v="60174"/>
    <x v="2"/>
    <s v="OFF-AR-10001468"/>
    <x v="1"/>
    <x v="6"/>
    <s v="Sanford Prismacolor Professional Thick Lead Art Pencils, 36-Color Set"/>
    <n v="59.903999999999996"/>
    <n v="2"/>
    <n v="0.2"/>
    <n v="14.227200000000003"/>
    <s v="NO"/>
    <n v="23.961600000000001"/>
    <n v="95.846399999999988"/>
    <n v="5"/>
  </r>
  <r>
    <n v="8285"/>
    <s v="CA-2015-154284"/>
    <x v="379"/>
    <d v="2015-12-26T00:00:00"/>
    <x v="0"/>
    <x v="449"/>
    <x v="449"/>
    <x v="2"/>
    <x v="0"/>
    <x v="490"/>
    <x v="10"/>
    <n v="60174"/>
    <x v="2"/>
    <s v="TEC-AC-10003198"/>
    <x v="2"/>
    <x v="11"/>
    <s v="Enermax Acrylux Wireless Keyboard"/>
    <n v="637.44000000000005"/>
    <n v="8"/>
    <n v="0.2"/>
    <n v="135.45599999999996"/>
    <s v="NO"/>
    <n v="1019.9040000000001"/>
    <n v="4079.6160000000004"/>
    <n v="5"/>
  </r>
  <r>
    <n v="8286"/>
    <s v="CA-2015-154284"/>
    <x v="379"/>
    <d v="2015-12-26T00:00:00"/>
    <x v="0"/>
    <x v="449"/>
    <x v="449"/>
    <x v="2"/>
    <x v="0"/>
    <x v="490"/>
    <x v="10"/>
    <n v="60174"/>
    <x v="2"/>
    <s v="FUR-FU-10003039"/>
    <x v="0"/>
    <x v="5"/>
    <s v="Howard Miller 11-1/2&quot; Diameter Grantwood Wall Clock"/>
    <n v="51.756000000000007"/>
    <n v="3"/>
    <n v="0.6"/>
    <n v="-33.641399999999997"/>
    <s v="NO"/>
    <n v="93.160800000000009"/>
    <n v="62.10720000000002"/>
    <n v="5"/>
  </r>
  <r>
    <n v="8287"/>
    <s v="CA-2014-156244"/>
    <x v="1132"/>
    <d v="2014-08-16T00:00:00"/>
    <x v="1"/>
    <x v="723"/>
    <x v="723"/>
    <x v="2"/>
    <x v="0"/>
    <x v="100"/>
    <x v="2"/>
    <n v="33180"/>
    <x v="0"/>
    <s v="OFF-PA-10000295"/>
    <x v="1"/>
    <x v="10"/>
    <s v="Xerox 229"/>
    <n v="31.104000000000006"/>
    <n v="6"/>
    <n v="0.2"/>
    <n v="10.8864"/>
    <s v="NO"/>
    <n v="37.324800000000003"/>
    <n v="149.29920000000001"/>
    <n v="4"/>
  </r>
  <r>
    <n v="8288"/>
    <s v="CA-2014-156244"/>
    <x v="1132"/>
    <d v="2014-08-16T00:00:00"/>
    <x v="1"/>
    <x v="723"/>
    <x v="723"/>
    <x v="2"/>
    <x v="0"/>
    <x v="100"/>
    <x v="2"/>
    <n v="33180"/>
    <x v="0"/>
    <s v="OFF-AR-10004344"/>
    <x v="1"/>
    <x v="6"/>
    <s v="Bulldog Vacuum Base Pencil Sharpener"/>
    <n v="47.96"/>
    <n v="5"/>
    <n v="0.2"/>
    <n v="4.196499999999995"/>
    <s v="NO"/>
    <n v="47.960000000000008"/>
    <n v="191.84"/>
    <n v="4"/>
  </r>
  <r>
    <n v="8289"/>
    <s v="CA-2014-156244"/>
    <x v="1132"/>
    <d v="2014-08-16T00:00:00"/>
    <x v="1"/>
    <x v="723"/>
    <x v="723"/>
    <x v="2"/>
    <x v="0"/>
    <x v="100"/>
    <x v="2"/>
    <n v="33180"/>
    <x v="0"/>
    <s v="TEC-AC-10002473"/>
    <x v="2"/>
    <x v="11"/>
    <s v="Maxell 4.7GB DVD-R"/>
    <n v="158.928"/>
    <n v="7"/>
    <n v="0.2"/>
    <n v="41.718599999999995"/>
    <s v="NO"/>
    <n v="222.49920000000003"/>
    <n v="889.99680000000012"/>
    <n v="4"/>
  </r>
  <r>
    <n v="8290"/>
    <s v="CA-2014-156244"/>
    <x v="1132"/>
    <d v="2014-08-16T00:00:00"/>
    <x v="1"/>
    <x v="723"/>
    <x v="723"/>
    <x v="2"/>
    <x v="0"/>
    <x v="100"/>
    <x v="2"/>
    <n v="33180"/>
    <x v="0"/>
    <s v="OFF-AP-10002403"/>
    <x v="1"/>
    <x v="9"/>
    <s v="Acco Smartsocket Color-Coded Six-Outlet AC Adapter Model Surge Protectors"/>
    <n v="211.24799999999999"/>
    <n v="6"/>
    <n v="0.2"/>
    <n v="15.843599999999995"/>
    <s v="NO"/>
    <n v="253.49759999999998"/>
    <n v="1013.9903999999999"/>
    <n v="4"/>
  </r>
  <r>
    <n v="8291"/>
    <s v="CA-2014-156244"/>
    <x v="1132"/>
    <d v="2014-08-16T00:00:00"/>
    <x v="1"/>
    <x v="723"/>
    <x v="723"/>
    <x v="2"/>
    <x v="0"/>
    <x v="100"/>
    <x v="2"/>
    <n v="33180"/>
    <x v="0"/>
    <s v="OFF-SU-10000432"/>
    <x v="1"/>
    <x v="14"/>
    <s v="Acco Side-Punched Conventional Columnar Pads"/>
    <n v="5.5520000000000005"/>
    <n v="2"/>
    <n v="0.2"/>
    <n v="-1.0410000000000006"/>
    <s v="NO"/>
    <n v="2.2208000000000001"/>
    <n v="8.8832000000000004"/>
    <n v="4"/>
  </r>
  <r>
    <n v="8292"/>
    <s v="CA-2014-156244"/>
    <x v="1132"/>
    <d v="2014-08-16T00:00:00"/>
    <x v="1"/>
    <x v="723"/>
    <x v="723"/>
    <x v="2"/>
    <x v="0"/>
    <x v="100"/>
    <x v="2"/>
    <n v="33180"/>
    <x v="0"/>
    <s v="OFF-LA-10000443"/>
    <x v="1"/>
    <x v="2"/>
    <s v="Avery 501"/>
    <n v="2.952"/>
    <n v="1"/>
    <n v="0.2"/>
    <n v="0.99629999999999996"/>
    <s v="NO"/>
    <n v="0.59040000000000004"/>
    <n v="2.3616000000000001"/>
    <n v="4"/>
  </r>
  <r>
    <n v="8293"/>
    <s v="CA-2015-106362"/>
    <x v="555"/>
    <d v="2015-12-15T00:00:00"/>
    <x v="1"/>
    <x v="62"/>
    <x v="62"/>
    <x v="0"/>
    <x v="0"/>
    <x v="21"/>
    <x v="24"/>
    <n v="45373"/>
    <x v="3"/>
    <s v="OFF-BI-10003166"/>
    <x v="1"/>
    <x v="8"/>
    <s v="GBC Plasticlear Binding Covers"/>
    <n v="10.332000000000003"/>
    <n v="3"/>
    <n v="0.7"/>
    <n v="-7.5767999999999986"/>
    <s v="NO"/>
    <n v="21.697200000000006"/>
    <n v="9.2988000000000035"/>
    <n v="4"/>
  </r>
  <r>
    <n v="8294"/>
    <s v="US-2017-168802"/>
    <x v="132"/>
    <d v="2017-11-07T00:00:00"/>
    <x v="1"/>
    <x v="705"/>
    <x v="705"/>
    <x v="1"/>
    <x v="0"/>
    <x v="4"/>
    <x v="4"/>
    <n v="98103"/>
    <x v="1"/>
    <s v="OFF-BI-10002393"/>
    <x v="1"/>
    <x v="8"/>
    <s v="Binder Posts"/>
    <n v="18.368000000000002"/>
    <n v="4"/>
    <n v="0.2"/>
    <n v="5.9695999999999998"/>
    <s v="NO"/>
    <n v="14.694400000000002"/>
    <n v="58.777600000000007"/>
    <n v="4"/>
  </r>
  <r>
    <n v="8295"/>
    <s v="US-2017-146906"/>
    <x v="677"/>
    <d v="2017-03-17T00:00:00"/>
    <x v="1"/>
    <x v="363"/>
    <x v="363"/>
    <x v="0"/>
    <x v="0"/>
    <x v="20"/>
    <x v="15"/>
    <n v="10011"/>
    <x v="3"/>
    <s v="TEC-PH-10001809"/>
    <x v="2"/>
    <x v="7"/>
    <s v="Panasonic KX T7736-B Digital phone"/>
    <n v="299.89999999999998"/>
    <n v="2"/>
    <n v="0"/>
    <n v="74.974999999999994"/>
    <s v="NO"/>
    <n v="0"/>
    <n v="599.79999999999995"/>
    <n v="4"/>
  </r>
  <r>
    <n v="8296"/>
    <s v="CA-2016-166380"/>
    <x v="198"/>
    <d v="2016-06-03T00:00:00"/>
    <x v="1"/>
    <x v="494"/>
    <x v="494"/>
    <x v="1"/>
    <x v="0"/>
    <x v="81"/>
    <x v="17"/>
    <n v="22204"/>
    <x v="0"/>
    <s v="OFF-EN-10002600"/>
    <x v="1"/>
    <x v="12"/>
    <s v="Redi-Strip #10 Envelopes, 4 1/8 x 9 1/2"/>
    <n v="26.55"/>
    <n v="9"/>
    <n v="0"/>
    <n v="12.744"/>
    <s v="NO"/>
    <n v="0"/>
    <n v="238.95000000000002"/>
    <n v="4"/>
  </r>
  <r>
    <n v="8297"/>
    <s v="CA-2016-166380"/>
    <x v="198"/>
    <d v="2016-06-03T00:00:00"/>
    <x v="1"/>
    <x v="494"/>
    <x v="494"/>
    <x v="1"/>
    <x v="0"/>
    <x v="81"/>
    <x v="17"/>
    <n v="22204"/>
    <x v="0"/>
    <s v="TEC-AC-10000109"/>
    <x v="2"/>
    <x v="11"/>
    <s v="Sony Micro Vault Click 16 GB USB 2.0 Flash Drive"/>
    <n v="111.98"/>
    <n v="2"/>
    <n v="0"/>
    <n v="26.875200000000007"/>
    <s v="NO"/>
    <n v="0"/>
    <n v="223.96"/>
    <n v="4"/>
  </r>
  <r>
    <n v="8298"/>
    <s v="US-2015-158911"/>
    <x v="761"/>
    <d v="2015-07-11T00:00:00"/>
    <x v="1"/>
    <x v="276"/>
    <x v="276"/>
    <x v="1"/>
    <x v="0"/>
    <x v="35"/>
    <x v="3"/>
    <n v="28205"/>
    <x v="0"/>
    <s v="FUR-FU-10003829"/>
    <x v="0"/>
    <x v="5"/>
    <s v="Stackable Trays"/>
    <n v="4.9280000000000008"/>
    <n v="2"/>
    <n v="0.2"/>
    <n v="0.73919999999999941"/>
    <s v="NO"/>
    <n v="1.9712000000000005"/>
    <n v="7.8848000000000011"/>
    <n v="6"/>
  </r>
  <r>
    <n v="8299"/>
    <s v="US-2015-158911"/>
    <x v="761"/>
    <d v="2015-07-11T00:00:00"/>
    <x v="1"/>
    <x v="276"/>
    <x v="276"/>
    <x v="1"/>
    <x v="0"/>
    <x v="35"/>
    <x v="3"/>
    <n v="28205"/>
    <x v="0"/>
    <s v="OFF-LA-10003223"/>
    <x v="1"/>
    <x v="2"/>
    <s v="Avery 508"/>
    <n v="11.784000000000001"/>
    <n v="3"/>
    <n v="0.2"/>
    <n v="4.2716999999999992"/>
    <s v="NO"/>
    <n v="7.0704000000000011"/>
    <n v="28.281600000000005"/>
    <n v="6"/>
  </r>
  <r>
    <n v="8300"/>
    <s v="US-2014-103338"/>
    <x v="518"/>
    <d v="2014-03-15T00:00:00"/>
    <x v="1"/>
    <x v="579"/>
    <x v="579"/>
    <x v="0"/>
    <x v="0"/>
    <x v="43"/>
    <x v="1"/>
    <n v="95661"/>
    <x v="1"/>
    <s v="OFF-AR-10001770"/>
    <x v="1"/>
    <x v="6"/>
    <s v="Economy #2 Pencils"/>
    <n v="7.98"/>
    <n v="3"/>
    <n v="0"/>
    <n v="2.0747999999999998"/>
    <s v="NO"/>
    <n v="0"/>
    <n v="23.94"/>
    <n v="4"/>
  </r>
  <r>
    <n v="8301"/>
    <s v="CA-2015-109169"/>
    <x v="704"/>
    <d v="2015-04-24T00:00:00"/>
    <x v="1"/>
    <x v="220"/>
    <x v="220"/>
    <x v="0"/>
    <x v="0"/>
    <x v="66"/>
    <x v="12"/>
    <n v="48234"/>
    <x v="2"/>
    <s v="OFF-EN-10003296"/>
    <x v="1"/>
    <x v="12"/>
    <s v="Tyvek Side-Opening Peel &amp; Seel Expanding Envelopes"/>
    <n v="180.96"/>
    <n v="2"/>
    <n v="0"/>
    <n v="81.432000000000002"/>
    <s v="NO"/>
    <n v="0"/>
    <n v="361.92"/>
    <n v="4"/>
  </r>
  <r>
    <n v="8302"/>
    <s v="US-2017-167318"/>
    <x v="1189"/>
    <d v="2017-08-01T00:00:00"/>
    <x v="1"/>
    <x v="433"/>
    <x v="433"/>
    <x v="1"/>
    <x v="0"/>
    <x v="1"/>
    <x v="1"/>
    <n v="90036"/>
    <x v="1"/>
    <s v="TEC-AC-10003870"/>
    <x v="2"/>
    <x v="11"/>
    <s v="Logitech Z-906 Speaker sys - home theater - 5.1-CH"/>
    <n v="1649.95"/>
    <n v="5"/>
    <n v="0"/>
    <n v="659.98"/>
    <s v="NO"/>
    <n v="0"/>
    <n v="8249.75"/>
    <n v="6"/>
  </r>
  <r>
    <n v="8303"/>
    <s v="US-2017-167318"/>
    <x v="1189"/>
    <d v="2017-08-01T00:00:00"/>
    <x v="1"/>
    <x v="433"/>
    <x v="433"/>
    <x v="1"/>
    <x v="0"/>
    <x v="1"/>
    <x v="1"/>
    <n v="90036"/>
    <x v="1"/>
    <s v="FUR-CH-10000665"/>
    <x v="0"/>
    <x v="1"/>
    <s v="Global Airflow Leather Mesh Back Chair, Black"/>
    <n v="362.35199999999998"/>
    <n v="3"/>
    <n v="0.2"/>
    <n v="45.293999999999954"/>
    <s v="NO"/>
    <n v="217.41120000000001"/>
    <n v="869.64480000000003"/>
    <n v="6"/>
  </r>
  <r>
    <n v="8304"/>
    <s v="US-2014-120313"/>
    <x v="656"/>
    <d v="2014-11-02T00:00:00"/>
    <x v="0"/>
    <x v="644"/>
    <x v="644"/>
    <x v="2"/>
    <x v="0"/>
    <x v="8"/>
    <x v="1"/>
    <n v="94110"/>
    <x v="1"/>
    <s v="TEC-PH-10003092"/>
    <x v="2"/>
    <x v="7"/>
    <s v="Motorola L804"/>
    <n v="73.584000000000003"/>
    <n v="2"/>
    <n v="0.2"/>
    <n v="8.2781999999999982"/>
    <s v="NO"/>
    <n v="29.433600000000002"/>
    <n v="117.73440000000001"/>
    <n v="2"/>
  </r>
  <r>
    <n v="8305"/>
    <s v="CA-2017-135419"/>
    <x v="132"/>
    <d v="2017-11-09T00:00:00"/>
    <x v="1"/>
    <x v="696"/>
    <x v="696"/>
    <x v="0"/>
    <x v="0"/>
    <x v="329"/>
    <x v="1"/>
    <n v="93309"/>
    <x v="1"/>
    <s v="FUR-TA-10001086"/>
    <x v="0"/>
    <x v="3"/>
    <s v="SAFCO PlanMaster Boards, 60w x 37-1/2d, White Melamine"/>
    <n v="486.36800000000005"/>
    <n v="4"/>
    <n v="0.2"/>
    <n v="36.477600000000024"/>
    <s v="NO"/>
    <n v="389.09440000000006"/>
    <n v="1556.3776000000003"/>
    <n v="6"/>
  </r>
  <r>
    <n v="8306"/>
    <s v="CA-2016-128671"/>
    <x v="1190"/>
    <d v="2016-08-16T00:00:00"/>
    <x v="1"/>
    <x v="192"/>
    <x v="192"/>
    <x v="2"/>
    <x v="0"/>
    <x v="251"/>
    <x v="26"/>
    <n v="74133"/>
    <x v="2"/>
    <s v="OFF-PA-10001870"/>
    <x v="1"/>
    <x v="10"/>
    <s v="Xerox 202"/>
    <n v="32.400000000000006"/>
    <n v="5"/>
    <n v="0"/>
    <n v="15.552000000000001"/>
    <s v="Yes"/>
    <n v="0"/>
    <n v="162.00000000000003"/>
    <n v="5"/>
  </r>
  <r>
    <n v="8307"/>
    <s v="CA-2016-128671"/>
    <x v="1190"/>
    <d v="2016-08-16T00:00:00"/>
    <x v="1"/>
    <x v="192"/>
    <x v="192"/>
    <x v="2"/>
    <x v="0"/>
    <x v="251"/>
    <x v="26"/>
    <n v="74133"/>
    <x v="2"/>
    <s v="OFF-BI-10003305"/>
    <x v="1"/>
    <x v="8"/>
    <s v="Avery Hanging File Binders"/>
    <n v="41.86"/>
    <n v="7"/>
    <n v="0"/>
    <n v="19.255600000000001"/>
    <s v="Yes"/>
    <n v="0"/>
    <n v="293.02"/>
    <n v="5"/>
  </r>
  <r>
    <n v="8308"/>
    <s v="CA-2016-128671"/>
    <x v="1190"/>
    <d v="2016-08-16T00:00:00"/>
    <x v="1"/>
    <x v="192"/>
    <x v="192"/>
    <x v="2"/>
    <x v="0"/>
    <x v="251"/>
    <x v="26"/>
    <n v="74133"/>
    <x v="2"/>
    <s v="OFF-BI-10003007"/>
    <x v="1"/>
    <x v="8"/>
    <s v="Premium Transparent Presentation Covers, No Pattern/Clear, 8 1/2&quot; x 11&quot;"/>
    <n v="77.56"/>
    <n v="2"/>
    <n v="0"/>
    <n v="35.677599999999998"/>
    <s v="Yes"/>
    <n v="0"/>
    <n v="155.12"/>
    <n v="5"/>
  </r>
  <r>
    <n v="8309"/>
    <s v="CA-2016-149335"/>
    <x v="197"/>
    <d v="2016-07-25T00:00:00"/>
    <x v="3"/>
    <x v="604"/>
    <x v="604"/>
    <x v="2"/>
    <x v="0"/>
    <x v="8"/>
    <x v="1"/>
    <n v="94122"/>
    <x v="1"/>
    <s v="OFF-AR-10001419"/>
    <x v="1"/>
    <x v="6"/>
    <s v="Newell 325"/>
    <n v="37.17"/>
    <n v="9"/>
    <n v="0"/>
    <n v="11.151"/>
    <s v="NO"/>
    <n v="0"/>
    <n v="334.53000000000003"/>
    <n v="0"/>
  </r>
  <r>
    <n v="8310"/>
    <s v="CA-2014-168312"/>
    <x v="72"/>
    <d v="2014-03-07T00:00:00"/>
    <x v="1"/>
    <x v="543"/>
    <x v="543"/>
    <x v="0"/>
    <x v="0"/>
    <x v="12"/>
    <x v="5"/>
    <n v="77036"/>
    <x v="2"/>
    <s v="OFF-ST-10003692"/>
    <x v="1"/>
    <x v="4"/>
    <s v="Recycled Steel Personal File for Hanging File Folders"/>
    <n v="137.352"/>
    <n v="3"/>
    <n v="0.2"/>
    <n v="8.5844999999999914"/>
    <s v="NO"/>
    <n v="82.411200000000008"/>
    <n v="329.64480000000003"/>
    <n v="6"/>
  </r>
  <r>
    <n v="8311"/>
    <s v="CA-2014-168312"/>
    <x v="72"/>
    <d v="2014-03-07T00:00:00"/>
    <x v="1"/>
    <x v="543"/>
    <x v="543"/>
    <x v="0"/>
    <x v="0"/>
    <x v="12"/>
    <x v="5"/>
    <n v="77036"/>
    <x v="2"/>
    <s v="FUR-TA-10001866"/>
    <x v="0"/>
    <x v="3"/>
    <s v="Bevis Round Conference Room Tables and Bases"/>
    <n v="376.50899999999996"/>
    <n v="3"/>
    <n v="0.3"/>
    <n v="-43.029600000000045"/>
    <s v="NO"/>
    <n v="338.85809999999992"/>
    <n v="790.66889999999989"/>
    <n v="6"/>
  </r>
  <r>
    <n v="8312"/>
    <s v="US-2017-105935"/>
    <x v="795"/>
    <d v="2017-01-31T00:00:00"/>
    <x v="1"/>
    <x v="214"/>
    <x v="214"/>
    <x v="0"/>
    <x v="0"/>
    <x v="38"/>
    <x v="32"/>
    <n v="31907"/>
    <x v="0"/>
    <s v="FUR-FU-10002157"/>
    <x v="0"/>
    <x v="5"/>
    <s v="Artistic Insta-Plaque"/>
    <n v="62.72"/>
    <n v="4"/>
    <n v="0"/>
    <n v="24.460799999999999"/>
    <s v="NO"/>
    <n v="0"/>
    <n v="250.88"/>
    <n v="5"/>
  </r>
  <r>
    <n v="8313"/>
    <s v="US-2017-105935"/>
    <x v="795"/>
    <d v="2017-01-31T00:00:00"/>
    <x v="1"/>
    <x v="214"/>
    <x v="214"/>
    <x v="0"/>
    <x v="0"/>
    <x v="38"/>
    <x v="32"/>
    <n v="31907"/>
    <x v="0"/>
    <s v="TEC-PH-10001459"/>
    <x v="2"/>
    <x v="7"/>
    <s v="Samsung Galaxy Mega 6.3"/>
    <n v="2939.9300000000003"/>
    <n v="7"/>
    <n v="0"/>
    <n v="764.38180000000011"/>
    <s v="NO"/>
    <n v="0"/>
    <n v="20579.510000000002"/>
    <n v="5"/>
  </r>
  <r>
    <n v="8314"/>
    <s v="CA-2014-161508"/>
    <x v="136"/>
    <d v="2014-07-16T00:00:00"/>
    <x v="1"/>
    <x v="391"/>
    <x v="391"/>
    <x v="2"/>
    <x v="0"/>
    <x v="425"/>
    <x v="5"/>
    <n v="77573"/>
    <x v="2"/>
    <s v="FUR-CH-10002126"/>
    <x v="0"/>
    <x v="1"/>
    <s v="Hon Deluxe Fabric Upholstered Stacking Chairs"/>
    <n v="512.35799999999995"/>
    <n v="3"/>
    <n v="0.3"/>
    <n v="-14.638799999999947"/>
    <s v="NO"/>
    <n v="461.12219999999991"/>
    <n v="1075.9517999999998"/>
    <n v="4"/>
  </r>
  <r>
    <n v="8315"/>
    <s v="CA-2014-161508"/>
    <x v="136"/>
    <d v="2014-07-16T00:00:00"/>
    <x v="1"/>
    <x v="391"/>
    <x v="391"/>
    <x v="2"/>
    <x v="0"/>
    <x v="425"/>
    <x v="5"/>
    <n v="77573"/>
    <x v="2"/>
    <s v="OFF-FA-10001561"/>
    <x v="1"/>
    <x v="13"/>
    <s v="Stockwell Push Pins"/>
    <n v="3.4880000000000004"/>
    <n v="2"/>
    <n v="0.2"/>
    <n v="0.56679999999999997"/>
    <s v="NO"/>
    <n v="1.3952000000000002"/>
    <n v="5.5808000000000009"/>
    <n v="4"/>
  </r>
  <r>
    <n v="8316"/>
    <s v="CA-2014-161508"/>
    <x v="136"/>
    <d v="2014-07-16T00:00:00"/>
    <x v="1"/>
    <x v="391"/>
    <x v="391"/>
    <x v="2"/>
    <x v="0"/>
    <x v="425"/>
    <x v="5"/>
    <n v="77573"/>
    <x v="2"/>
    <s v="OFF-AR-10003158"/>
    <x v="1"/>
    <x v="6"/>
    <s v="Fluorescent Highlighters by Dixon"/>
    <n v="22.288"/>
    <n v="7"/>
    <n v="0.2"/>
    <n v="3.9003999999999985"/>
    <s v="NO"/>
    <n v="31.203199999999999"/>
    <n v="124.8128"/>
    <n v="4"/>
  </r>
  <r>
    <n v="8317"/>
    <s v="CA-2014-161508"/>
    <x v="136"/>
    <d v="2014-07-16T00:00:00"/>
    <x v="1"/>
    <x v="391"/>
    <x v="391"/>
    <x v="2"/>
    <x v="0"/>
    <x v="425"/>
    <x v="5"/>
    <n v="77573"/>
    <x v="2"/>
    <s v="OFF-PA-10001804"/>
    <x v="1"/>
    <x v="10"/>
    <s v="Xerox 195"/>
    <n v="16.032"/>
    <n v="3"/>
    <n v="0.2"/>
    <n v="5.6111999999999993"/>
    <s v="NO"/>
    <n v="9.6192000000000011"/>
    <n v="38.476800000000004"/>
    <n v="4"/>
  </r>
  <r>
    <n v="8318"/>
    <s v="CA-2017-130904"/>
    <x v="645"/>
    <d v="2017-04-16T00:00:00"/>
    <x v="1"/>
    <x v="31"/>
    <x v="31"/>
    <x v="0"/>
    <x v="0"/>
    <x v="140"/>
    <x v="3"/>
    <n v="27217"/>
    <x v="0"/>
    <s v="OFF-AR-10000422"/>
    <x v="1"/>
    <x v="6"/>
    <s v="Pencil and Crayon Sharpener"/>
    <n v="1.752"/>
    <n v="1"/>
    <n v="0.2"/>
    <n v="0.15329999999999994"/>
    <s v="NO"/>
    <n v="0.35040000000000004"/>
    <n v="1.4016"/>
    <n v="5"/>
  </r>
  <r>
    <n v="8319"/>
    <s v="CA-2017-130904"/>
    <x v="645"/>
    <d v="2017-04-16T00:00:00"/>
    <x v="1"/>
    <x v="31"/>
    <x v="31"/>
    <x v="0"/>
    <x v="0"/>
    <x v="140"/>
    <x v="3"/>
    <n v="27217"/>
    <x v="0"/>
    <s v="OFF-AR-10000127"/>
    <x v="1"/>
    <x v="6"/>
    <s v="Newell 321"/>
    <n v="20.992000000000001"/>
    <n v="8"/>
    <n v="0.2"/>
    <n v="2.3615999999999966"/>
    <s v="NO"/>
    <n v="33.587200000000003"/>
    <n v="134.34880000000001"/>
    <n v="5"/>
  </r>
  <r>
    <n v="8320"/>
    <s v="CA-2017-133620"/>
    <x v="38"/>
    <d v="2017-11-18T00:00:00"/>
    <x v="1"/>
    <x v="191"/>
    <x v="191"/>
    <x v="0"/>
    <x v="0"/>
    <x v="20"/>
    <x v="15"/>
    <n v="10009"/>
    <x v="3"/>
    <s v="OFF-ST-10004634"/>
    <x v="1"/>
    <x v="4"/>
    <s v="Personal Folder Holder, Ebony"/>
    <n v="11.21"/>
    <n v="1"/>
    <n v="0"/>
    <n v="3.3629999999999995"/>
    <s v="NO"/>
    <n v="0"/>
    <n v="11.21"/>
    <n v="5"/>
  </r>
  <r>
    <n v="8321"/>
    <s v="CA-2015-142937"/>
    <x v="901"/>
    <d v="2015-12-06T00:00:00"/>
    <x v="2"/>
    <x v="11"/>
    <x v="11"/>
    <x v="0"/>
    <x v="0"/>
    <x v="61"/>
    <x v="5"/>
    <n v="75220"/>
    <x v="2"/>
    <s v="OFF-AR-10003582"/>
    <x v="1"/>
    <x v="6"/>
    <s v="Boston Electric Pencil Sharpener, Model 1818, Charcoal Black"/>
    <n v="45.04"/>
    <n v="2"/>
    <n v="0.2"/>
    <n v="4.5040000000000031"/>
    <s v="NO"/>
    <n v="18.016000000000002"/>
    <n v="72.063999999999993"/>
    <n v="1"/>
  </r>
  <r>
    <n v="8322"/>
    <s v="US-2016-149790"/>
    <x v="182"/>
    <d v="2016-10-01T00:00:00"/>
    <x v="1"/>
    <x v="618"/>
    <x v="618"/>
    <x v="0"/>
    <x v="0"/>
    <x v="12"/>
    <x v="5"/>
    <n v="77095"/>
    <x v="2"/>
    <s v="OFF-BI-10002026"/>
    <x v="1"/>
    <x v="8"/>
    <s v="Ibico Recycled Linen-Style Covers"/>
    <n v="15.623999999999997"/>
    <n v="2"/>
    <n v="0.8"/>
    <n v="-24.998400000000011"/>
    <s v="NO"/>
    <n v="24.998399999999997"/>
    <n v="6.2495999999999974"/>
    <n v="5"/>
  </r>
  <r>
    <n v="8323"/>
    <s v="CA-2016-130778"/>
    <x v="258"/>
    <d v="2016-11-25T00:00:00"/>
    <x v="1"/>
    <x v="444"/>
    <x v="444"/>
    <x v="0"/>
    <x v="0"/>
    <x v="85"/>
    <x v="15"/>
    <n v="11561"/>
    <x v="3"/>
    <s v="OFF-AP-10000595"/>
    <x v="1"/>
    <x v="9"/>
    <s v="Disposable Triple-Filter Dust Bags"/>
    <n v="8.74"/>
    <n v="2"/>
    <n v="0"/>
    <n v="2.2724000000000002"/>
    <s v="NO"/>
    <n v="0"/>
    <n v="17.48"/>
    <n v="6"/>
  </r>
  <r>
    <n v="8324"/>
    <s v="CA-2016-130778"/>
    <x v="258"/>
    <d v="2016-11-25T00:00:00"/>
    <x v="1"/>
    <x v="444"/>
    <x v="444"/>
    <x v="0"/>
    <x v="0"/>
    <x v="85"/>
    <x v="15"/>
    <n v="11561"/>
    <x v="3"/>
    <s v="OFF-PA-10001509"/>
    <x v="1"/>
    <x v="10"/>
    <s v="Recycled Desk Saver Line &quot;While You Were Out&quot; Book, 5 1/2&quot; X 4&quot;"/>
    <n v="44.75"/>
    <n v="5"/>
    <n v="0"/>
    <n v="20.584999999999994"/>
    <s v="NO"/>
    <n v="0"/>
    <n v="223.75"/>
    <n v="6"/>
  </r>
  <r>
    <n v="8325"/>
    <s v="CA-2017-144456"/>
    <x v="565"/>
    <d v="2017-09-09T00:00:00"/>
    <x v="2"/>
    <x v="763"/>
    <x v="763"/>
    <x v="2"/>
    <x v="0"/>
    <x v="146"/>
    <x v="2"/>
    <n v="33012"/>
    <x v="0"/>
    <s v="OFF-ST-10001321"/>
    <x v="1"/>
    <x v="4"/>
    <s v="Decoflex Hanging Personal Folder File, Blue"/>
    <n v="61.68"/>
    <n v="5"/>
    <n v="0.2"/>
    <n v="5.3970000000000073"/>
    <s v="NO"/>
    <n v="61.68"/>
    <n v="246.71999999999997"/>
    <n v="1"/>
  </r>
  <r>
    <n v="8326"/>
    <s v="CA-2017-144456"/>
    <x v="565"/>
    <d v="2017-09-09T00:00:00"/>
    <x v="2"/>
    <x v="763"/>
    <x v="763"/>
    <x v="2"/>
    <x v="0"/>
    <x v="146"/>
    <x v="2"/>
    <n v="33012"/>
    <x v="0"/>
    <s v="TEC-PH-10001750"/>
    <x v="2"/>
    <x v="7"/>
    <s v="Samsung Rugby III"/>
    <n v="158.376"/>
    <n v="3"/>
    <n v="0.2"/>
    <n v="13.857900000000008"/>
    <s v="NO"/>
    <n v="95.025600000000011"/>
    <n v="380.10240000000005"/>
    <n v="1"/>
  </r>
  <r>
    <n v="8327"/>
    <s v="CA-2017-103478"/>
    <x v="246"/>
    <d v="2017-07-24T00:00:00"/>
    <x v="0"/>
    <x v="126"/>
    <x v="126"/>
    <x v="1"/>
    <x v="0"/>
    <x v="34"/>
    <x v="10"/>
    <n v="60505"/>
    <x v="2"/>
    <s v="OFF-BI-10001890"/>
    <x v="1"/>
    <x v="8"/>
    <s v="Avery Poly Binder Pockets"/>
    <n v="2.8639999999999994"/>
    <n v="4"/>
    <n v="0.8"/>
    <n v="-4.5824000000000016"/>
    <s v="NO"/>
    <n v="9.1647999999999978"/>
    <n v="2.2911999999999999"/>
    <n v="3"/>
  </r>
  <r>
    <n v="8328"/>
    <s v="CA-2017-103478"/>
    <x v="246"/>
    <d v="2017-07-24T00:00:00"/>
    <x v="0"/>
    <x v="126"/>
    <x v="126"/>
    <x v="1"/>
    <x v="0"/>
    <x v="34"/>
    <x v="10"/>
    <n v="60505"/>
    <x v="2"/>
    <s v="OFF-BI-10004224"/>
    <x v="1"/>
    <x v="8"/>
    <s v="Catalog Binders with Expanding Posts"/>
    <n v="94.191999999999979"/>
    <n v="7"/>
    <n v="0.8"/>
    <n v="-164.83600000000007"/>
    <s v="NO"/>
    <n v="527.47519999999986"/>
    <n v="131.86879999999996"/>
    <n v="3"/>
  </r>
  <r>
    <n v="8329"/>
    <s v="CA-2017-118577"/>
    <x v="833"/>
    <d v="2017-10-11T00:00:00"/>
    <x v="1"/>
    <x v="190"/>
    <x v="190"/>
    <x v="0"/>
    <x v="0"/>
    <x v="78"/>
    <x v="30"/>
    <n v="7109"/>
    <x v="3"/>
    <s v="OFF-PA-10001357"/>
    <x v="1"/>
    <x v="10"/>
    <s v="Xerox 1886"/>
    <n v="143.69999999999999"/>
    <n v="3"/>
    <n v="0"/>
    <n v="68.975999999999999"/>
    <s v="NO"/>
    <n v="0"/>
    <n v="431.09999999999997"/>
    <n v="5"/>
  </r>
  <r>
    <n v="8330"/>
    <s v="CA-2017-118577"/>
    <x v="833"/>
    <d v="2017-10-11T00:00:00"/>
    <x v="1"/>
    <x v="190"/>
    <x v="190"/>
    <x v="0"/>
    <x v="0"/>
    <x v="78"/>
    <x v="30"/>
    <n v="7109"/>
    <x v="3"/>
    <s v="OFF-PA-10004888"/>
    <x v="1"/>
    <x v="10"/>
    <s v="Xerox 217"/>
    <n v="6.48"/>
    <n v="1"/>
    <n v="0"/>
    <n v="3.1104000000000003"/>
    <s v="NO"/>
    <n v="0"/>
    <n v="6.48"/>
    <n v="5"/>
  </r>
  <r>
    <n v="8331"/>
    <s v="CA-2017-113572"/>
    <x v="659"/>
    <d v="2017-11-11T00:00:00"/>
    <x v="1"/>
    <x v="224"/>
    <x v="224"/>
    <x v="0"/>
    <x v="0"/>
    <x v="20"/>
    <x v="15"/>
    <n v="10024"/>
    <x v="3"/>
    <s v="TEC-AC-10002370"/>
    <x v="2"/>
    <x v="11"/>
    <s v="Maxell CD-R Discs"/>
    <n v="7.88"/>
    <n v="4"/>
    <n v="0"/>
    <n v="2.5215999999999994"/>
    <s v="NO"/>
    <n v="0"/>
    <n v="31.52"/>
    <n v="4"/>
  </r>
  <r>
    <n v="8332"/>
    <s v="CA-2016-153269"/>
    <x v="1185"/>
    <d v="2016-03-12T00:00:00"/>
    <x v="2"/>
    <x v="519"/>
    <x v="519"/>
    <x v="0"/>
    <x v="0"/>
    <x v="504"/>
    <x v="31"/>
    <n v="1810"/>
    <x v="3"/>
    <s v="OFF-ST-10004634"/>
    <x v="1"/>
    <x v="4"/>
    <s v="Personal Folder Holder, Ebony"/>
    <n v="11.21"/>
    <n v="1"/>
    <n v="0"/>
    <n v="3.3629999999999995"/>
    <s v="NO"/>
    <n v="0"/>
    <n v="11.21"/>
    <n v="3"/>
  </r>
  <r>
    <n v="8333"/>
    <s v="CA-2016-153269"/>
    <x v="1185"/>
    <d v="2016-03-12T00:00:00"/>
    <x v="2"/>
    <x v="519"/>
    <x v="519"/>
    <x v="0"/>
    <x v="0"/>
    <x v="504"/>
    <x v="31"/>
    <n v="1810"/>
    <x v="3"/>
    <s v="FUR-CH-10002647"/>
    <x v="0"/>
    <x v="1"/>
    <s v="Situations Contoured Folding Chairs, 4/Set"/>
    <n v="354.90000000000003"/>
    <n v="5"/>
    <n v="0"/>
    <n v="88.725000000000023"/>
    <s v="NO"/>
    <n v="0"/>
    <n v="1774.5000000000002"/>
    <n v="3"/>
  </r>
  <r>
    <n v="8334"/>
    <s v="CA-2016-153269"/>
    <x v="1185"/>
    <d v="2016-03-12T00:00:00"/>
    <x v="2"/>
    <x v="519"/>
    <x v="519"/>
    <x v="0"/>
    <x v="0"/>
    <x v="504"/>
    <x v="31"/>
    <n v="1810"/>
    <x v="3"/>
    <s v="OFF-PA-10001801"/>
    <x v="1"/>
    <x v="10"/>
    <s v="Xerox 193"/>
    <n v="17.940000000000001"/>
    <n v="3"/>
    <n v="0"/>
    <n v="8.7906000000000013"/>
    <s v="NO"/>
    <n v="0"/>
    <n v="53.820000000000007"/>
    <n v="3"/>
  </r>
  <r>
    <n v="8335"/>
    <s v="CA-2016-153269"/>
    <x v="1185"/>
    <d v="2016-03-12T00:00:00"/>
    <x v="2"/>
    <x v="519"/>
    <x v="519"/>
    <x v="0"/>
    <x v="0"/>
    <x v="504"/>
    <x v="31"/>
    <n v="1810"/>
    <x v="3"/>
    <s v="OFF-BI-10004632"/>
    <x v="1"/>
    <x v="8"/>
    <s v="GBC Binding covers"/>
    <n v="51.8"/>
    <n v="4"/>
    <n v="0"/>
    <n v="23.309999999999995"/>
    <s v="NO"/>
    <n v="0"/>
    <n v="207.2"/>
    <n v="3"/>
  </r>
  <r>
    <n v="8336"/>
    <s v="CA-2017-161655"/>
    <x v="726"/>
    <d v="2017-05-18T00:00:00"/>
    <x v="0"/>
    <x v="194"/>
    <x v="194"/>
    <x v="2"/>
    <x v="0"/>
    <x v="46"/>
    <x v="13"/>
    <n v="19711"/>
    <x v="3"/>
    <s v="OFF-BI-10002082"/>
    <x v="1"/>
    <x v="8"/>
    <s v="GBC Twin Loop Wire Binding Elements"/>
    <n v="299.52"/>
    <n v="9"/>
    <n v="0"/>
    <n v="149.76"/>
    <s v="NO"/>
    <n v="0"/>
    <n v="2695.68"/>
    <n v="5"/>
  </r>
  <r>
    <n v="8337"/>
    <s v="CA-2016-101469"/>
    <x v="415"/>
    <d v="2016-07-08T00:00:00"/>
    <x v="1"/>
    <x v="347"/>
    <x v="347"/>
    <x v="0"/>
    <x v="0"/>
    <x v="81"/>
    <x v="17"/>
    <n v="22204"/>
    <x v="0"/>
    <s v="OFF-AR-10003986"/>
    <x v="1"/>
    <x v="6"/>
    <s v="Avery Hi-Liter Pen Style Six-Color Fluorescent Set"/>
    <n v="7.7"/>
    <n v="2"/>
    <n v="0"/>
    <n v="3.157"/>
    <s v="NO"/>
    <n v="0"/>
    <n v="15.4"/>
    <n v="6"/>
  </r>
  <r>
    <n v="8338"/>
    <s v="CA-2014-153087"/>
    <x v="422"/>
    <d v="2015-01-03T00:00:00"/>
    <x v="1"/>
    <x v="568"/>
    <x v="568"/>
    <x v="1"/>
    <x v="0"/>
    <x v="27"/>
    <x v="19"/>
    <n v="35601"/>
    <x v="0"/>
    <s v="OFF-PA-10001243"/>
    <x v="1"/>
    <x v="10"/>
    <s v="Xerox 1983"/>
    <n v="23.92"/>
    <n v="4"/>
    <n v="0"/>
    <n v="11.720800000000001"/>
    <s v="NO"/>
    <n v="0"/>
    <n v="95.68"/>
    <n v="7"/>
  </r>
  <r>
    <n v="8339"/>
    <s v="CA-2014-153087"/>
    <x v="422"/>
    <d v="2015-01-03T00:00:00"/>
    <x v="1"/>
    <x v="568"/>
    <x v="568"/>
    <x v="1"/>
    <x v="0"/>
    <x v="27"/>
    <x v="19"/>
    <n v="35601"/>
    <x v="0"/>
    <s v="TEC-AC-10003198"/>
    <x v="2"/>
    <x v="11"/>
    <s v="Enermax Acrylux Wireless Keyboard"/>
    <n v="498"/>
    <n v="5"/>
    <n v="0"/>
    <n v="184.26"/>
    <s v="NO"/>
    <n v="0"/>
    <n v="2490"/>
    <n v="7"/>
  </r>
  <r>
    <n v="8340"/>
    <s v="CA-2017-135076"/>
    <x v="669"/>
    <d v="2017-04-17T00:00:00"/>
    <x v="1"/>
    <x v="453"/>
    <x v="453"/>
    <x v="1"/>
    <x v="0"/>
    <x v="86"/>
    <x v="1"/>
    <n v="92345"/>
    <x v="1"/>
    <s v="FUR-CH-10003774"/>
    <x v="0"/>
    <x v="1"/>
    <s v="Global Wood Trimmed Manager's Task Chair, Khaki"/>
    <n v="436.70400000000006"/>
    <n v="6"/>
    <n v="0.2"/>
    <n v="-38.211600000000033"/>
    <s v="NO"/>
    <n v="524.04480000000001"/>
    <n v="2096.1792"/>
    <n v="4"/>
  </r>
  <r>
    <n v="8341"/>
    <s v="CA-2014-161634"/>
    <x v="687"/>
    <d v="2014-11-20T00:00:00"/>
    <x v="1"/>
    <x v="417"/>
    <x v="417"/>
    <x v="0"/>
    <x v="0"/>
    <x v="269"/>
    <x v="17"/>
    <n v="23320"/>
    <x v="0"/>
    <s v="OFF-PA-10002262"/>
    <x v="1"/>
    <x v="10"/>
    <s v="Xerox 192"/>
    <n v="32.400000000000006"/>
    <n v="5"/>
    <n v="0"/>
    <n v="15.552000000000001"/>
    <s v="NO"/>
    <n v="0"/>
    <n v="162.00000000000003"/>
    <n v="6"/>
  </r>
  <r>
    <n v="8342"/>
    <s v="CA-2017-141481"/>
    <x v="532"/>
    <d v="2017-06-14T00:00:00"/>
    <x v="2"/>
    <x v="9"/>
    <x v="9"/>
    <x v="0"/>
    <x v="0"/>
    <x v="1"/>
    <x v="1"/>
    <n v="90036"/>
    <x v="1"/>
    <s v="OFF-AP-10004532"/>
    <x v="1"/>
    <x v="9"/>
    <s v="Kensington 6 Outlet Guardian Standard Surge Protector"/>
    <n v="61.44"/>
    <n v="3"/>
    <n v="0"/>
    <n v="16.588799999999999"/>
    <s v="NO"/>
    <n v="0"/>
    <n v="184.32"/>
    <n v="3"/>
  </r>
  <r>
    <n v="8343"/>
    <s v="CA-2016-132549"/>
    <x v="881"/>
    <d v="2016-11-30T00:00:00"/>
    <x v="1"/>
    <x v="271"/>
    <x v="271"/>
    <x v="0"/>
    <x v="0"/>
    <x v="114"/>
    <x v="19"/>
    <n v="35810"/>
    <x v="0"/>
    <s v="OFF-ST-10001325"/>
    <x v="1"/>
    <x v="4"/>
    <s v="Sterilite Officeware Hinged File Box"/>
    <n v="73.36"/>
    <n v="7"/>
    <n v="0"/>
    <n v="19.807200000000002"/>
    <s v="NO"/>
    <n v="0"/>
    <n v="513.52"/>
    <n v="5"/>
  </r>
  <r>
    <n v="8344"/>
    <s v="US-2014-155544"/>
    <x v="90"/>
    <d v="2014-03-25T00:00:00"/>
    <x v="1"/>
    <x v="306"/>
    <x v="306"/>
    <x v="0"/>
    <x v="0"/>
    <x v="289"/>
    <x v="18"/>
    <n v="37918"/>
    <x v="0"/>
    <s v="OFF-LA-10004544"/>
    <x v="1"/>
    <x v="2"/>
    <s v="Avery 505"/>
    <n v="59.20000000000001"/>
    <n v="5"/>
    <n v="0.2"/>
    <n v="22.199999999999996"/>
    <s v="NO"/>
    <n v="59.200000000000017"/>
    <n v="236.80000000000004"/>
    <n v="4"/>
  </r>
  <r>
    <n v="8345"/>
    <s v="US-2014-155544"/>
    <x v="90"/>
    <d v="2014-03-25T00:00:00"/>
    <x v="1"/>
    <x v="306"/>
    <x v="306"/>
    <x v="0"/>
    <x v="0"/>
    <x v="289"/>
    <x v="18"/>
    <n v="37918"/>
    <x v="0"/>
    <s v="FUR-FU-10001473"/>
    <x v="0"/>
    <x v="5"/>
    <s v="DAX Wood Document Frame"/>
    <n v="32.952000000000005"/>
    <n v="3"/>
    <n v="0.2"/>
    <n v="6.5903999999999989"/>
    <s v="NO"/>
    <n v="19.771200000000007"/>
    <n v="79.084800000000016"/>
    <n v="4"/>
  </r>
  <r>
    <n v="8346"/>
    <s v="US-2014-155544"/>
    <x v="90"/>
    <d v="2014-03-25T00:00:00"/>
    <x v="1"/>
    <x v="306"/>
    <x v="306"/>
    <x v="0"/>
    <x v="0"/>
    <x v="289"/>
    <x v="18"/>
    <n v="37918"/>
    <x v="0"/>
    <s v="FUR-CH-10000422"/>
    <x v="0"/>
    <x v="1"/>
    <s v="Global Highback Leather Tilter in Burgundy"/>
    <n v="218.376"/>
    <n v="3"/>
    <n v="0.2"/>
    <n v="-10.918799999999983"/>
    <s v="NO"/>
    <n v="131.02560000000003"/>
    <n v="524.10239999999999"/>
    <n v="4"/>
  </r>
  <r>
    <n v="8347"/>
    <s v="US-2015-115238"/>
    <x v="28"/>
    <d v="2015-05-04T00:00:00"/>
    <x v="1"/>
    <x v="478"/>
    <x v="478"/>
    <x v="1"/>
    <x v="0"/>
    <x v="104"/>
    <x v="31"/>
    <n v="1841"/>
    <x v="3"/>
    <s v="FUR-FU-10002960"/>
    <x v="0"/>
    <x v="5"/>
    <s v="Eldon 200 Class Desk Accessories, Burgundy"/>
    <n v="31.400000000000002"/>
    <n v="5"/>
    <n v="0"/>
    <n v="13.188000000000002"/>
    <s v="NO"/>
    <n v="0"/>
    <n v="157"/>
    <n v="4"/>
  </r>
  <r>
    <n v="8348"/>
    <s v="US-2015-115238"/>
    <x v="28"/>
    <d v="2015-05-04T00:00:00"/>
    <x v="1"/>
    <x v="478"/>
    <x v="478"/>
    <x v="1"/>
    <x v="0"/>
    <x v="104"/>
    <x v="31"/>
    <n v="1841"/>
    <x v="3"/>
    <s v="FUR-FU-10002445"/>
    <x v="0"/>
    <x v="5"/>
    <s v="DAX Two-Tone Rosewood/Black Document Frame, Desktop, 5 x 7"/>
    <n v="9.48"/>
    <n v="1"/>
    <n v="0"/>
    <n v="3.7920000000000007"/>
    <s v="NO"/>
    <n v="0"/>
    <n v="9.48"/>
    <n v="4"/>
  </r>
  <r>
    <n v="8349"/>
    <s v="US-2015-115238"/>
    <x v="28"/>
    <d v="2015-05-04T00:00:00"/>
    <x v="1"/>
    <x v="478"/>
    <x v="478"/>
    <x v="1"/>
    <x v="0"/>
    <x v="104"/>
    <x v="31"/>
    <n v="1841"/>
    <x v="3"/>
    <s v="TEC-PH-10001300"/>
    <x v="2"/>
    <x v="7"/>
    <s v="iKross Bluetooth Portable Keyboard + Cell Phone Stand Holder + Brush for Apple iPhone 5S 5C 5, 4S 4"/>
    <n v="209.5"/>
    <n v="10"/>
    <n v="0"/>
    <n v="58.66"/>
    <s v="NO"/>
    <n v="0"/>
    <n v="2095"/>
    <n v="4"/>
  </r>
  <r>
    <n v="8350"/>
    <s v="US-2015-115238"/>
    <x v="28"/>
    <d v="2015-05-04T00:00:00"/>
    <x v="1"/>
    <x v="478"/>
    <x v="478"/>
    <x v="1"/>
    <x v="0"/>
    <x v="104"/>
    <x v="31"/>
    <n v="1841"/>
    <x v="3"/>
    <s v="FUR-FU-10001025"/>
    <x v="0"/>
    <x v="5"/>
    <s v="Eldon Imàge Series Desk Accessories, Clear"/>
    <n v="24.3"/>
    <n v="5"/>
    <n v="0"/>
    <n v="10.449000000000002"/>
    <s v="NO"/>
    <n v="0"/>
    <n v="121.5"/>
    <n v="4"/>
  </r>
  <r>
    <n v="8351"/>
    <s v="US-2015-115238"/>
    <x v="28"/>
    <d v="2015-05-04T00:00:00"/>
    <x v="1"/>
    <x v="478"/>
    <x v="478"/>
    <x v="1"/>
    <x v="0"/>
    <x v="104"/>
    <x v="31"/>
    <n v="1841"/>
    <x v="3"/>
    <s v="OFF-PA-10002689"/>
    <x v="1"/>
    <x v="10"/>
    <s v="Weyerhaeuser First Choice Laser/Copy Paper (20Lb. and 88 Bright)"/>
    <n v="6.48"/>
    <n v="1"/>
    <n v="0"/>
    <n v="3.1104000000000003"/>
    <s v="NO"/>
    <n v="0"/>
    <n v="6.48"/>
    <n v="4"/>
  </r>
  <r>
    <n v="8352"/>
    <s v="CA-2017-132199"/>
    <x v="898"/>
    <d v="2017-05-08T00:00:00"/>
    <x v="1"/>
    <x v="635"/>
    <x v="635"/>
    <x v="1"/>
    <x v="0"/>
    <x v="10"/>
    <x v="9"/>
    <n v="19134"/>
    <x v="3"/>
    <s v="FUR-FU-10004245"/>
    <x v="0"/>
    <x v="5"/>
    <s v="Career Cubicle Clock, 8 1/4&quot;, Black"/>
    <n v="32.448"/>
    <n v="2"/>
    <n v="0.2"/>
    <n v="7.3008000000000006"/>
    <s v="NO"/>
    <n v="12.979200000000001"/>
    <n v="51.916800000000002"/>
    <n v="5"/>
  </r>
  <r>
    <n v="8353"/>
    <s v="CA-2017-132199"/>
    <x v="898"/>
    <d v="2017-05-08T00:00:00"/>
    <x v="1"/>
    <x v="635"/>
    <x v="635"/>
    <x v="1"/>
    <x v="0"/>
    <x v="10"/>
    <x v="9"/>
    <n v="19134"/>
    <x v="3"/>
    <s v="OFF-BI-10003684"/>
    <x v="1"/>
    <x v="8"/>
    <s v="Wilson Jones Legal Size Ring Binders"/>
    <n v="26.388000000000002"/>
    <n v="4"/>
    <n v="0.7"/>
    <n v="-17.591999999999992"/>
    <s v="NO"/>
    <n v="73.886399999999995"/>
    <n v="31.665600000000012"/>
    <n v="5"/>
  </r>
  <r>
    <n v="8354"/>
    <s v="CA-2017-132199"/>
    <x v="898"/>
    <d v="2017-05-08T00:00:00"/>
    <x v="1"/>
    <x v="635"/>
    <x v="635"/>
    <x v="1"/>
    <x v="0"/>
    <x v="10"/>
    <x v="9"/>
    <n v="19134"/>
    <x v="3"/>
    <s v="FUR-TA-10003748"/>
    <x v="0"/>
    <x v="3"/>
    <s v="Bevis 36 x 72 Conference Tables"/>
    <n v="373.46999999999991"/>
    <n v="5"/>
    <n v="0.4"/>
    <n v="-112.041"/>
    <s v="NO"/>
    <n v="746.93999999999983"/>
    <n v="1120.4099999999996"/>
    <n v="5"/>
  </r>
  <r>
    <n v="8355"/>
    <s v="CA-2017-132199"/>
    <x v="898"/>
    <d v="2017-05-08T00:00:00"/>
    <x v="1"/>
    <x v="635"/>
    <x v="635"/>
    <x v="1"/>
    <x v="0"/>
    <x v="10"/>
    <x v="9"/>
    <n v="19134"/>
    <x v="3"/>
    <s v="OFF-BI-10002133"/>
    <x v="1"/>
    <x v="8"/>
    <s v="Wilson Jones Elliptical Ring 3 1/2&quot; Capacity Binders, 800 sheets"/>
    <n v="64.2"/>
    <n v="5"/>
    <n v="0.7"/>
    <n v="-44.94"/>
    <s v="NO"/>
    <n v="224.7"/>
    <n v="96.300000000000011"/>
    <n v="5"/>
  </r>
  <r>
    <n v="8356"/>
    <s v="CA-2017-132199"/>
    <x v="898"/>
    <d v="2017-05-08T00:00:00"/>
    <x v="1"/>
    <x v="635"/>
    <x v="635"/>
    <x v="1"/>
    <x v="0"/>
    <x v="10"/>
    <x v="9"/>
    <n v="19134"/>
    <x v="3"/>
    <s v="OFF-FA-10002280"/>
    <x v="1"/>
    <x v="13"/>
    <s v="Advantus Plastic Paper Clips"/>
    <n v="8"/>
    <n v="2"/>
    <n v="0.2"/>
    <n v="2.8"/>
    <s v="NO"/>
    <n v="3.2"/>
    <n v="12.8"/>
    <n v="5"/>
  </r>
  <r>
    <n v="8357"/>
    <s v="CA-2016-163174"/>
    <x v="370"/>
    <d v="2016-08-30T00:00:00"/>
    <x v="1"/>
    <x v="190"/>
    <x v="190"/>
    <x v="0"/>
    <x v="0"/>
    <x v="417"/>
    <x v="32"/>
    <n v="30605"/>
    <x v="0"/>
    <s v="FUR-FU-10000308"/>
    <x v="0"/>
    <x v="5"/>
    <s v="Deflect-o Glass Clear Studded Chair Mats"/>
    <n v="186.54"/>
    <n v="3"/>
    <n v="0"/>
    <n v="41.038800000000002"/>
    <s v="NO"/>
    <n v="0"/>
    <n v="559.62"/>
    <n v="4"/>
  </r>
  <r>
    <n v="8358"/>
    <s v="CA-2014-110555"/>
    <x v="909"/>
    <d v="2014-04-18T00:00:00"/>
    <x v="1"/>
    <x v="514"/>
    <x v="514"/>
    <x v="0"/>
    <x v="0"/>
    <x v="120"/>
    <x v="37"/>
    <n v="59405"/>
    <x v="1"/>
    <s v="OFF-ST-10000876"/>
    <x v="1"/>
    <x v="4"/>
    <s v="Eldon Simplefile Box Office"/>
    <n v="87.08"/>
    <n v="7"/>
    <n v="0"/>
    <n v="24.382400000000001"/>
    <s v="NO"/>
    <n v="0"/>
    <n v="609.55999999999995"/>
    <n v="7"/>
  </r>
  <r>
    <n v="8359"/>
    <s v="CA-2014-110555"/>
    <x v="909"/>
    <d v="2014-04-18T00:00:00"/>
    <x v="1"/>
    <x v="514"/>
    <x v="514"/>
    <x v="0"/>
    <x v="0"/>
    <x v="120"/>
    <x v="37"/>
    <n v="59405"/>
    <x v="1"/>
    <s v="TEC-PH-10000586"/>
    <x v="2"/>
    <x v="7"/>
    <s v="AT&amp;T SB67148 SynJ"/>
    <n v="105.584"/>
    <n v="2"/>
    <n v="0.2"/>
    <n v="9.2386000000000053"/>
    <s v="NO"/>
    <n v="42.233600000000003"/>
    <n v="168.93440000000001"/>
    <n v="7"/>
  </r>
  <r>
    <n v="8360"/>
    <s v="CA-2014-110555"/>
    <x v="909"/>
    <d v="2014-04-18T00:00:00"/>
    <x v="1"/>
    <x v="514"/>
    <x v="514"/>
    <x v="0"/>
    <x v="0"/>
    <x v="120"/>
    <x v="37"/>
    <n v="59405"/>
    <x v="1"/>
    <s v="TEC-AC-10003399"/>
    <x v="2"/>
    <x v="11"/>
    <s v="Memorex Mini Travel Drive 64 GB USB 2.0 Flash Drive"/>
    <n v="217.44"/>
    <n v="6"/>
    <n v="0"/>
    <n v="91.32480000000001"/>
    <s v="NO"/>
    <n v="0"/>
    <n v="1304.6399999999999"/>
    <n v="7"/>
  </r>
  <r>
    <n v="8361"/>
    <s v="CA-2017-147207"/>
    <x v="460"/>
    <d v="2017-01-04T00:00:00"/>
    <x v="0"/>
    <x v="772"/>
    <x v="772"/>
    <x v="0"/>
    <x v="0"/>
    <x v="236"/>
    <x v="5"/>
    <n v="79907"/>
    <x v="2"/>
    <s v="OFF-AR-10001955"/>
    <x v="1"/>
    <x v="6"/>
    <s v="Newell 319"/>
    <n v="31.744"/>
    <n v="2"/>
    <n v="0.2"/>
    <n v="3.9679999999999964"/>
    <s v="NO"/>
    <n v="12.697600000000001"/>
    <n v="50.790399999999998"/>
    <n v="2"/>
  </r>
  <r>
    <n v="8362"/>
    <s v="CA-2017-147207"/>
    <x v="460"/>
    <d v="2017-01-04T00:00:00"/>
    <x v="0"/>
    <x v="772"/>
    <x v="772"/>
    <x v="0"/>
    <x v="0"/>
    <x v="236"/>
    <x v="5"/>
    <n v="79907"/>
    <x v="2"/>
    <s v="OFF-AP-10000027"/>
    <x v="1"/>
    <x v="9"/>
    <s v="Hoover Commercial SteamVac"/>
    <n v="5.4319999999999986"/>
    <n v="2"/>
    <n v="0.8"/>
    <n v="-13.580000000000002"/>
    <s v="NO"/>
    <n v="8.6911999999999985"/>
    <n v="2.1727999999999987"/>
    <n v="2"/>
  </r>
  <r>
    <n v="8363"/>
    <s v="CA-2017-147207"/>
    <x v="460"/>
    <d v="2017-01-04T00:00:00"/>
    <x v="0"/>
    <x v="772"/>
    <x v="772"/>
    <x v="0"/>
    <x v="0"/>
    <x v="236"/>
    <x v="5"/>
    <n v="79907"/>
    <x v="2"/>
    <s v="FUR-TA-10002958"/>
    <x v="0"/>
    <x v="3"/>
    <s v="Bevis Oval Conference Table, Walnut"/>
    <n v="913.43000000000006"/>
    <n v="5"/>
    <n v="0.3"/>
    <n v="-169.63700000000009"/>
    <s v="NO"/>
    <n v="1370.1450000000002"/>
    <n v="3197.0050000000001"/>
    <n v="2"/>
  </r>
  <r>
    <n v="8364"/>
    <s v="CA-2017-147207"/>
    <x v="460"/>
    <d v="2017-01-04T00:00:00"/>
    <x v="0"/>
    <x v="772"/>
    <x v="772"/>
    <x v="0"/>
    <x v="0"/>
    <x v="236"/>
    <x v="5"/>
    <n v="79907"/>
    <x v="2"/>
    <s v="OFF-ST-10002615"/>
    <x v="1"/>
    <x v="4"/>
    <s v="Dual Level, Single-Width Filing Carts"/>
    <n v="372.14400000000001"/>
    <n v="3"/>
    <n v="0.2"/>
    <n v="27.910800000000009"/>
    <s v="NO"/>
    <n v="223.28640000000001"/>
    <n v="893.14560000000006"/>
    <n v="2"/>
  </r>
  <r>
    <n v="8365"/>
    <s v="CA-2017-137631"/>
    <x v="1045"/>
    <d v="2017-05-02T00:00:00"/>
    <x v="1"/>
    <x v="538"/>
    <x v="538"/>
    <x v="0"/>
    <x v="0"/>
    <x v="505"/>
    <x v="2"/>
    <n v="34741"/>
    <x v="0"/>
    <s v="TEC-PH-10002624"/>
    <x v="2"/>
    <x v="7"/>
    <s v="Samsung Galaxy S4 Mini"/>
    <n v="751.98400000000004"/>
    <n v="2"/>
    <n v="0.2"/>
    <n v="84.598199999999878"/>
    <s v="NO"/>
    <n v="300.79360000000003"/>
    <n v="1203.1744000000001"/>
    <n v="4"/>
  </r>
  <r>
    <n v="8366"/>
    <s v="CA-2017-157273"/>
    <x v="289"/>
    <d v="2017-02-02T00:00:00"/>
    <x v="2"/>
    <x v="449"/>
    <x v="449"/>
    <x v="2"/>
    <x v="0"/>
    <x v="4"/>
    <x v="4"/>
    <n v="98105"/>
    <x v="1"/>
    <s v="TEC-PH-10002275"/>
    <x v="2"/>
    <x v="7"/>
    <s v="Mitel 5320 IP Phone VoIP phone"/>
    <n v="604.76800000000003"/>
    <n v="4"/>
    <n v="0.2"/>
    <n v="60.476800000000026"/>
    <s v="NO"/>
    <n v="483.81440000000003"/>
    <n v="1935.2576000000001"/>
    <n v="3"/>
  </r>
  <r>
    <n v="8367"/>
    <s v="CA-2014-109918"/>
    <x v="557"/>
    <d v="2014-09-12T00:00:00"/>
    <x v="0"/>
    <x v="756"/>
    <x v="756"/>
    <x v="1"/>
    <x v="0"/>
    <x v="68"/>
    <x v="1"/>
    <n v="95051"/>
    <x v="1"/>
    <s v="OFF-SU-10004290"/>
    <x v="1"/>
    <x v="14"/>
    <s v="Acme Design Line 8&quot; Stainless Steel Bent Scissors w/Champagne Handles, 3-1/8&quot; Cut"/>
    <n v="27.36"/>
    <n v="4"/>
    <n v="0"/>
    <n v="7.3872"/>
    <s v="Yes"/>
    <n v="0"/>
    <n v="109.44"/>
    <n v="5"/>
  </r>
  <r>
    <n v="8368"/>
    <s v="CA-2014-109918"/>
    <x v="557"/>
    <d v="2014-09-12T00:00:00"/>
    <x v="0"/>
    <x v="756"/>
    <x v="756"/>
    <x v="1"/>
    <x v="0"/>
    <x v="68"/>
    <x v="1"/>
    <n v="95051"/>
    <x v="1"/>
    <s v="OFF-PA-10000174"/>
    <x v="1"/>
    <x v="10"/>
    <s v="Message Book, Wirebound, Four 5 1/2&quot; X 4&quot; Forms/Pg., 200 Dupl. Sets/Book"/>
    <n v="20.56"/>
    <n v="2"/>
    <n v="0"/>
    <n v="9.663199999999998"/>
    <s v="Yes"/>
    <n v="0"/>
    <n v="41.12"/>
    <n v="5"/>
  </r>
  <r>
    <n v="8369"/>
    <s v="CA-2014-109918"/>
    <x v="557"/>
    <d v="2014-09-12T00:00:00"/>
    <x v="0"/>
    <x v="756"/>
    <x v="756"/>
    <x v="1"/>
    <x v="0"/>
    <x v="68"/>
    <x v="1"/>
    <n v="95051"/>
    <x v="1"/>
    <s v="OFF-BI-10004308"/>
    <x v="1"/>
    <x v="8"/>
    <s v="Avery Legal 4-Ring Binder"/>
    <n v="83.920000000000016"/>
    <n v="5"/>
    <n v="0.2"/>
    <n v="31.47"/>
    <s v="Yes"/>
    <n v="83.920000000000016"/>
    <n v="335.68000000000006"/>
    <n v="5"/>
  </r>
  <r>
    <n v="8370"/>
    <s v="CA-2016-118745"/>
    <x v="725"/>
    <d v="2016-06-16T00:00:00"/>
    <x v="1"/>
    <x v="277"/>
    <x v="277"/>
    <x v="0"/>
    <x v="0"/>
    <x v="1"/>
    <x v="1"/>
    <n v="90049"/>
    <x v="1"/>
    <s v="FUR-TA-10003473"/>
    <x v="0"/>
    <x v="3"/>
    <s v="Bretford Rectangular Conference Table Tops"/>
    <n v="902.71199999999999"/>
    <n v="3"/>
    <n v="0.2"/>
    <n v="33.851700000000051"/>
    <s v="NO"/>
    <n v="541.62720000000002"/>
    <n v="2166.5088000000001"/>
    <n v="5"/>
  </r>
  <r>
    <n v="8371"/>
    <s v="CA-2016-163972"/>
    <x v="508"/>
    <d v="2016-10-21T00:00:00"/>
    <x v="1"/>
    <x v="450"/>
    <x v="450"/>
    <x v="2"/>
    <x v="0"/>
    <x v="201"/>
    <x v="1"/>
    <n v="93727"/>
    <x v="1"/>
    <s v="FUR-BO-10003894"/>
    <x v="0"/>
    <x v="0"/>
    <s v="Safco Value Mate Steel Bookcase, Baked Enamel Finish on Steel, Black"/>
    <n v="120.666"/>
    <n v="2"/>
    <n v="0.15"/>
    <n v="21.293999999999993"/>
    <s v="NO"/>
    <n v="36.199799999999996"/>
    <n v="205.13220000000001"/>
    <n v="4"/>
  </r>
  <r>
    <n v="8372"/>
    <s v="CA-2014-165393"/>
    <x v="422"/>
    <d v="2014-12-30T00:00:00"/>
    <x v="2"/>
    <x v="720"/>
    <x v="720"/>
    <x v="0"/>
    <x v="0"/>
    <x v="5"/>
    <x v="5"/>
    <n v="76106"/>
    <x v="2"/>
    <s v="OFF-BI-10001658"/>
    <x v="1"/>
    <x v="8"/>
    <s v="GBC Standard Therm-A-Bind Covers"/>
    <n v="4.9839999999999991"/>
    <n v="1"/>
    <n v="0.8"/>
    <n v="-8.472800000000003"/>
    <s v="NO"/>
    <n v="3.9871999999999996"/>
    <n v="0.99679999999999946"/>
    <n v="3"/>
  </r>
  <r>
    <n v="8373"/>
    <s v="CA-2016-113726"/>
    <x v="390"/>
    <d v="2016-12-01T00:00:00"/>
    <x v="1"/>
    <x v="649"/>
    <x v="649"/>
    <x v="2"/>
    <x v="0"/>
    <x v="4"/>
    <x v="4"/>
    <n v="98105"/>
    <x v="1"/>
    <s v="FUR-FU-10003535"/>
    <x v="0"/>
    <x v="5"/>
    <s v="Howard Miller Distant Time Traveler Alarm Clock"/>
    <n v="82.26"/>
    <n v="3"/>
    <n v="0"/>
    <n v="33.726600000000005"/>
    <s v="NO"/>
    <n v="0"/>
    <n v="246.78000000000003"/>
    <n v="7"/>
  </r>
  <r>
    <n v="8374"/>
    <s v="CA-2016-152940"/>
    <x v="338"/>
    <d v="2016-11-13T00:00:00"/>
    <x v="2"/>
    <x v="197"/>
    <x v="197"/>
    <x v="0"/>
    <x v="0"/>
    <x v="8"/>
    <x v="1"/>
    <n v="94110"/>
    <x v="1"/>
    <s v="OFF-ST-10000352"/>
    <x v="1"/>
    <x v="4"/>
    <s v="Acco Perma 2700 Stacking Storage Drawers"/>
    <n v="29.74"/>
    <n v="1"/>
    <n v="0"/>
    <n v="4.4610000000000021"/>
    <s v="NO"/>
    <n v="0"/>
    <n v="29.74"/>
    <n v="3"/>
  </r>
  <r>
    <n v="8375"/>
    <s v="CA-2015-158701"/>
    <x v="956"/>
    <d v="2015-01-10T00:00:00"/>
    <x v="1"/>
    <x v="311"/>
    <x v="311"/>
    <x v="2"/>
    <x v="0"/>
    <x v="8"/>
    <x v="1"/>
    <n v="94110"/>
    <x v="1"/>
    <s v="OFF-AP-10004859"/>
    <x v="1"/>
    <x v="9"/>
    <s v="Acco 6 Outlet Guardian Premium Surge Suppressor"/>
    <n v="87.36"/>
    <n v="6"/>
    <n v="0"/>
    <n v="23.587200000000003"/>
    <s v="NO"/>
    <n v="0"/>
    <n v="524.16"/>
    <n v="5"/>
  </r>
  <r>
    <n v="8376"/>
    <s v="CA-2015-158701"/>
    <x v="956"/>
    <d v="2015-01-10T00:00:00"/>
    <x v="1"/>
    <x v="311"/>
    <x v="311"/>
    <x v="2"/>
    <x v="0"/>
    <x v="8"/>
    <x v="1"/>
    <n v="94110"/>
    <x v="1"/>
    <s v="OFF-BI-10001294"/>
    <x v="1"/>
    <x v="8"/>
    <s v="Fellowes Binding Cases"/>
    <n v="56.16"/>
    <n v="6"/>
    <n v="0.2"/>
    <n v="17.549999999999994"/>
    <s v="NO"/>
    <n v="67.391999999999996"/>
    <n v="269.56799999999998"/>
    <n v="5"/>
  </r>
  <r>
    <n v="8377"/>
    <s v="CA-2017-156272"/>
    <x v="708"/>
    <d v="2017-03-27T00:00:00"/>
    <x v="1"/>
    <x v="463"/>
    <x v="463"/>
    <x v="1"/>
    <x v="0"/>
    <x v="330"/>
    <x v="2"/>
    <n v="33068"/>
    <x v="0"/>
    <s v="OFF-AP-10001242"/>
    <x v="1"/>
    <x v="9"/>
    <s v="APC 7 Outlet Network SurgeArrest Surge Protector"/>
    <n v="64.384"/>
    <n v="1"/>
    <n v="0.2"/>
    <n v="8.0479999999999983"/>
    <s v="NO"/>
    <n v="12.876800000000001"/>
    <n v="51.507199999999997"/>
    <n v="6"/>
  </r>
  <r>
    <n v="8378"/>
    <s v="CA-2015-162964"/>
    <x v="768"/>
    <d v="2015-11-18T00:00:00"/>
    <x v="1"/>
    <x v="751"/>
    <x v="751"/>
    <x v="1"/>
    <x v="0"/>
    <x v="12"/>
    <x v="5"/>
    <n v="77095"/>
    <x v="2"/>
    <s v="OFF-ST-10002344"/>
    <x v="1"/>
    <x v="4"/>
    <s v="Carina 42&quot;Hx23 3/4&quot;W Media Storage Unit"/>
    <n v="64.784000000000006"/>
    <n v="1"/>
    <n v="0.2"/>
    <n v="-14.576399999999996"/>
    <s v="NO"/>
    <n v="12.956800000000001"/>
    <n v="51.827200000000005"/>
    <n v="6"/>
  </r>
  <r>
    <n v="8379"/>
    <s v="CA-2015-162964"/>
    <x v="768"/>
    <d v="2015-11-18T00:00:00"/>
    <x v="1"/>
    <x v="751"/>
    <x v="751"/>
    <x v="1"/>
    <x v="0"/>
    <x v="12"/>
    <x v="5"/>
    <n v="77095"/>
    <x v="2"/>
    <s v="OFF-PA-10003349"/>
    <x v="1"/>
    <x v="10"/>
    <s v="Xerox 1957"/>
    <n v="15.552000000000003"/>
    <n v="3"/>
    <n v="0.2"/>
    <n v="5.6375999999999999"/>
    <s v="NO"/>
    <n v="9.3312000000000008"/>
    <n v="37.324800000000003"/>
    <n v="6"/>
  </r>
  <r>
    <n v="8380"/>
    <s v="CA-2015-162964"/>
    <x v="768"/>
    <d v="2015-11-18T00:00:00"/>
    <x v="1"/>
    <x v="751"/>
    <x v="751"/>
    <x v="1"/>
    <x v="0"/>
    <x v="12"/>
    <x v="5"/>
    <n v="77095"/>
    <x v="2"/>
    <s v="OFF-EN-10003055"/>
    <x v="1"/>
    <x v="12"/>
    <s v="Blue String-Tie &amp; Button Interoffice Envelopes, 10 x 13"/>
    <n v="223.88799999999998"/>
    <n v="7"/>
    <n v="0.2"/>
    <n v="69.964999999999975"/>
    <s v="NO"/>
    <n v="313.44319999999999"/>
    <n v="1253.7728"/>
    <n v="6"/>
  </r>
  <r>
    <n v="8381"/>
    <s v="CA-2014-103527"/>
    <x v="340"/>
    <d v="2014-09-14T00:00:00"/>
    <x v="0"/>
    <x v="417"/>
    <x v="417"/>
    <x v="0"/>
    <x v="0"/>
    <x v="22"/>
    <x v="10"/>
    <n v="60653"/>
    <x v="2"/>
    <s v="OFF-PA-10001622"/>
    <x v="1"/>
    <x v="10"/>
    <s v="Ampad Poly Cover Wirebound Steno Book, 6&quot; x 9&quot; Assorted Colors, Gregg Ruled"/>
    <n v="10.896000000000001"/>
    <n v="3"/>
    <n v="0.2"/>
    <n v="3.4049999999999994"/>
    <s v="NO"/>
    <n v="6.5376000000000012"/>
    <n v="26.150400000000001"/>
    <n v="5"/>
  </r>
  <r>
    <n v="8382"/>
    <s v="CA-2016-134544"/>
    <x v="716"/>
    <d v="2016-03-19T00:00:00"/>
    <x v="0"/>
    <x v="663"/>
    <x v="663"/>
    <x v="0"/>
    <x v="0"/>
    <x v="8"/>
    <x v="1"/>
    <n v="94109"/>
    <x v="1"/>
    <s v="TEC-PH-10003800"/>
    <x v="2"/>
    <x v="7"/>
    <s v="i.Sound Portable Power - 8000 mAh"/>
    <n v="84.784000000000006"/>
    <n v="2"/>
    <n v="0.2"/>
    <n v="-20.136200000000006"/>
    <s v="NO"/>
    <n v="33.913600000000002"/>
    <n v="135.65440000000001"/>
    <n v="2"/>
  </r>
  <r>
    <n v="8383"/>
    <s v="CA-2016-163048"/>
    <x v="597"/>
    <d v="2016-02-15T00:00:00"/>
    <x v="1"/>
    <x v="775"/>
    <x v="775"/>
    <x v="1"/>
    <x v="0"/>
    <x v="12"/>
    <x v="5"/>
    <n v="77036"/>
    <x v="2"/>
    <s v="FUR-CH-10001270"/>
    <x v="0"/>
    <x v="1"/>
    <s v="Harbour Creations Steel Folding Chair"/>
    <n v="241.49999999999997"/>
    <n v="4"/>
    <n v="0.3"/>
    <n v="0"/>
    <s v="NO"/>
    <n v="289.79999999999995"/>
    <n v="676.19999999999993"/>
    <n v="7"/>
  </r>
  <r>
    <n v="8384"/>
    <s v="CA-2016-145135"/>
    <x v="491"/>
    <d v="2016-11-28T00:00:00"/>
    <x v="2"/>
    <x v="522"/>
    <x v="522"/>
    <x v="2"/>
    <x v="0"/>
    <x v="506"/>
    <x v="29"/>
    <n v="6484"/>
    <x v="3"/>
    <s v="TEC-AC-10003447"/>
    <x v="2"/>
    <x v="11"/>
    <s v="Micropad Numeric Keypads"/>
    <n v="59.97"/>
    <n v="3"/>
    <n v="0"/>
    <n v="14.992499999999996"/>
    <s v="NO"/>
    <n v="0"/>
    <n v="179.91"/>
    <n v="2"/>
  </r>
  <r>
    <n v="8385"/>
    <s v="CA-2016-145135"/>
    <x v="491"/>
    <d v="2016-11-28T00:00:00"/>
    <x v="2"/>
    <x v="522"/>
    <x v="522"/>
    <x v="2"/>
    <x v="0"/>
    <x v="506"/>
    <x v="29"/>
    <n v="6484"/>
    <x v="3"/>
    <s v="OFF-PA-10004285"/>
    <x v="1"/>
    <x v="10"/>
    <s v="Xerox 1959"/>
    <n v="13.36"/>
    <n v="2"/>
    <n v="0"/>
    <n v="6.4127999999999998"/>
    <s v="NO"/>
    <n v="0"/>
    <n v="26.72"/>
    <n v="2"/>
  </r>
  <r>
    <n v="8386"/>
    <s v="CA-2017-137582"/>
    <x v="507"/>
    <d v="2017-09-08T00:00:00"/>
    <x v="1"/>
    <x v="51"/>
    <x v="51"/>
    <x v="1"/>
    <x v="0"/>
    <x v="182"/>
    <x v="1"/>
    <n v="94601"/>
    <x v="1"/>
    <s v="OFF-BI-10001757"/>
    <x v="1"/>
    <x v="8"/>
    <s v="Pressboard Hanging Data Binders for Unburst Sheets"/>
    <n v="11.808"/>
    <n v="3"/>
    <n v="0.2"/>
    <n v="4.1327999999999996"/>
    <s v="NO"/>
    <n v="7.0848000000000004"/>
    <n v="28.339199999999998"/>
    <n v="4"/>
  </r>
  <r>
    <n v="8387"/>
    <s v="CA-2015-149601"/>
    <x v="71"/>
    <d v="2015-06-03T00:00:00"/>
    <x v="1"/>
    <x v="577"/>
    <x v="577"/>
    <x v="0"/>
    <x v="0"/>
    <x v="91"/>
    <x v="29"/>
    <n v="6040"/>
    <x v="3"/>
    <s v="OFF-ST-10001558"/>
    <x v="1"/>
    <x v="4"/>
    <s v="Acco Perma 4000 Stacking Storage Drawers"/>
    <n v="16.239999999999998"/>
    <n v="1"/>
    <n v="0"/>
    <n v="2.4359999999999999"/>
    <s v="NO"/>
    <n v="0"/>
    <n v="16.239999999999998"/>
    <n v="6"/>
  </r>
  <r>
    <n v="8388"/>
    <s v="CA-2015-149601"/>
    <x v="71"/>
    <d v="2015-06-03T00:00:00"/>
    <x v="1"/>
    <x v="577"/>
    <x v="577"/>
    <x v="0"/>
    <x v="0"/>
    <x v="91"/>
    <x v="29"/>
    <n v="6040"/>
    <x v="3"/>
    <s v="OFF-ST-10001328"/>
    <x v="1"/>
    <x v="4"/>
    <s v="Personal Filing Tote with Lid, Black/Gray"/>
    <n v="77.55"/>
    <n v="5"/>
    <n v="0"/>
    <n v="21.714000000000002"/>
    <s v="NO"/>
    <n v="0"/>
    <n v="387.75"/>
    <n v="6"/>
  </r>
  <r>
    <n v="8389"/>
    <s v="CA-2014-139423"/>
    <x v="301"/>
    <d v="2014-11-05T00:00:00"/>
    <x v="1"/>
    <x v="375"/>
    <x v="375"/>
    <x v="1"/>
    <x v="0"/>
    <x v="334"/>
    <x v="30"/>
    <n v="7050"/>
    <x v="3"/>
    <s v="OFF-AP-10004708"/>
    <x v="1"/>
    <x v="9"/>
    <s v="Fellowes Superior 10 Outlet Split Surge Protector"/>
    <n v="76.12"/>
    <n v="2"/>
    <n v="0"/>
    <n v="22.074799999999996"/>
    <s v="NO"/>
    <n v="0"/>
    <n v="152.24"/>
    <n v="4"/>
  </r>
  <r>
    <n v="8390"/>
    <s v="CA-2016-102596"/>
    <x v="797"/>
    <d v="2016-12-30T00:00:00"/>
    <x v="2"/>
    <x v="279"/>
    <x v="279"/>
    <x v="2"/>
    <x v="0"/>
    <x v="59"/>
    <x v="24"/>
    <n v="44312"/>
    <x v="3"/>
    <s v="OFF-FA-10000621"/>
    <x v="1"/>
    <x v="13"/>
    <s v="OIC Colored Binder Clips, Assorted Sizes"/>
    <n v="17.184000000000001"/>
    <n v="6"/>
    <n v="0.2"/>
    <n v="6.2291999999999996"/>
    <s v="NO"/>
    <n v="20.620800000000003"/>
    <n v="82.483200000000011"/>
    <n v="3"/>
  </r>
  <r>
    <n v="8391"/>
    <s v="CA-2017-153227"/>
    <x v="769"/>
    <d v="2017-12-06T00:00:00"/>
    <x v="2"/>
    <x v="294"/>
    <x v="294"/>
    <x v="1"/>
    <x v="0"/>
    <x v="1"/>
    <x v="1"/>
    <n v="90032"/>
    <x v="1"/>
    <s v="OFF-PA-10001838"/>
    <x v="1"/>
    <x v="10"/>
    <s v="Adams Telephone Message Book W/Dividers/Space For Phone Numbers, 5 1/4&quot;X8 1/2&quot;, 300/Messages"/>
    <n v="11.76"/>
    <n v="2"/>
    <n v="0"/>
    <n v="5.7623999999999995"/>
    <s v="NO"/>
    <n v="0"/>
    <n v="23.52"/>
    <n v="2"/>
  </r>
  <r>
    <n v="8392"/>
    <s v="CA-2017-110625"/>
    <x v="331"/>
    <d v="2017-12-30T00:00:00"/>
    <x v="1"/>
    <x v="674"/>
    <x v="674"/>
    <x v="2"/>
    <x v="0"/>
    <x v="507"/>
    <x v="29"/>
    <n v="6810"/>
    <x v="3"/>
    <s v="FUR-FU-10001473"/>
    <x v="0"/>
    <x v="5"/>
    <s v="DAX Wood Document Frame"/>
    <n v="27.46"/>
    <n v="2"/>
    <n v="0"/>
    <n v="9.8856000000000002"/>
    <s v="NO"/>
    <n v="0"/>
    <n v="54.92"/>
    <n v="7"/>
  </r>
  <r>
    <n v="8393"/>
    <s v="CA-2016-142594"/>
    <x v="49"/>
    <d v="2016-12-06T00:00:00"/>
    <x v="0"/>
    <x v="412"/>
    <x v="412"/>
    <x v="0"/>
    <x v="0"/>
    <x v="47"/>
    <x v="31"/>
    <n v="2038"/>
    <x v="3"/>
    <s v="TEC-PH-10000193"/>
    <x v="2"/>
    <x v="7"/>
    <s v="Jensen SMPS-640 - speaker phone"/>
    <n v="137.94"/>
    <n v="3"/>
    <n v="0"/>
    <n v="35.864399999999996"/>
    <s v="NO"/>
    <n v="0"/>
    <n v="413.82"/>
    <n v="5"/>
  </r>
  <r>
    <n v="8394"/>
    <s v="CA-2016-142594"/>
    <x v="49"/>
    <d v="2016-12-06T00:00:00"/>
    <x v="0"/>
    <x v="412"/>
    <x v="412"/>
    <x v="0"/>
    <x v="0"/>
    <x v="47"/>
    <x v="31"/>
    <n v="2038"/>
    <x v="3"/>
    <s v="FUR-FU-10002045"/>
    <x v="0"/>
    <x v="5"/>
    <s v="Executive Impressions 14&quot;"/>
    <n v="111.15"/>
    <n v="5"/>
    <n v="0"/>
    <n v="48.906000000000006"/>
    <s v="NO"/>
    <n v="0"/>
    <n v="555.75"/>
    <n v="5"/>
  </r>
  <r>
    <n v="8395"/>
    <s v="CA-2016-142594"/>
    <x v="49"/>
    <d v="2016-12-06T00:00:00"/>
    <x v="0"/>
    <x v="412"/>
    <x v="412"/>
    <x v="0"/>
    <x v="0"/>
    <x v="47"/>
    <x v="31"/>
    <n v="2038"/>
    <x v="3"/>
    <s v="OFF-AP-10002945"/>
    <x v="1"/>
    <x v="9"/>
    <s v="Honeywell Enviracaire Portable HEPA Air Cleaner for 17' x 22' Room"/>
    <n v="901.94999999999993"/>
    <n v="3"/>
    <n v="0"/>
    <n v="297.64349999999996"/>
    <s v="NO"/>
    <n v="0"/>
    <n v="2705.85"/>
    <n v="5"/>
  </r>
  <r>
    <n v="8396"/>
    <s v="CA-2016-142594"/>
    <x v="49"/>
    <d v="2016-12-06T00:00:00"/>
    <x v="0"/>
    <x v="412"/>
    <x v="412"/>
    <x v="0"/>
    <x v="0"/>
    <x v="47"/>
    <x v="31"/>
    <n v="2038"/>
    <x v="3"/>
    <s v="FUR-TA-10001095"/>
    <x v="0"/>
    <x v="3"/>
    <s v="Chromcraft Round Conference Tables"/>
    <n v="366.00899999999996"/>
    <n v="3"/>
    <n v="0.3"/>
    <n v="-47.058300000000003"/>
    <s v="NO"/>
    <n v="329.40809999999993"/>
    <n v="768.61889999999994"/>
    <n v="5"/>
  </r>
  <r>
    <n v="8397"/>
    <s v="CA-2014-152254"/>
    <x v="479"/>
    <d v="2014-06-30T00:00:00"/>
    <x v="3"/>
    <x v="379"/>
    <x v="379"/>
    <x v="0"/>
    <x v="0"/>
    <x v="40"/>
    <x v="3"/>
    <n v="28403"/>
    <x v="0"/>
    <s v="OFF-PA-10001144"/>
    <x v="1"/>
    <x v="10"/>
    <s v="Xerox 1913"/>
    <n v="310.68799999999999"/>
    <n v="7"/>
    <n v="0.2"/>
    <n v="108.74079999999998"/>
    <s v="NO"/>
    <n v="434.96319999999997"/>
    <n v="1739.8527999999999"/>
    <n v="0"/>
  </r>
  <r>
    <n v="8398"/>
    <s v="US-2014-120236"/>
    <x v="1010"/>
    <d v="2014-09-04T00:00:00"/>
    <x v="2"/>
    <x v="280"/>
    <x v="280"/>
    <x v="2"/>
    <x v="0"/>
    <x v="12"/>
    <x v="5"/>
    <n v="77095"/>
    <x v="2"/>
    <s v="OFF-BI-10004099"/>
    <x v="1"/>
    <x v="8"/>
    <s v="GBC VeloBinder Strips"/>
    <n v="7.6799999999999979"/>
    <n v="5"/>
    <n v="0.8"/>
    <n v="-11.52"/>
    <s v="NO"/>
    <n v="30.719999999999995"/>
    <n v="7.6799999999999962"/>
    <n v="1"/>
  </r>
  <r>
    <n v="8399"/>
    <s v="CA-2017-120061"/>
    <x v="808"/>
    <d v="2017-11-07T00:00:00"/>
    <x v="0"/>
    <x v="676"/>
    <x v="676"/>
    <x v="2"/>
    <x v="0"/>
    <x v="24"/>
    <x v="24"/>
    <n v="45503"/>
    <x v="3"/>
    <s v="FUR-CH-10001973"/>
    <x v="0"/>
    <x v="1"/>
    <s v="Office Star Flex Back Scooter Chair with White Frame"/>
    <n v="155.37199999999999"/>
    <n v="2"/>
    <n v="0.3"/>
    <n v="-35.513599999999997"/>
    <s v="NO"/>
    <n v="93.223199999999991"/>
    <n v="217.52079999999998"/>
    <n v="5"/>
  </r>
  <r>
    <n v="8400"/>
    <s v="CA-2015-133837"/>
    <x v="657"/>
    <d v="2015-04-18T00:00:00"/>
    <x v="1"/>
    <x v="513"/>
    <x v="513"/>
    <x v="0"/>
    <x v="0"/>
    <x v="220"/>
    <x v="16"/>
    <n v="85301"/>
    <x v="1"/>
    <s v="OFF-ST-10000344"/>
    <x v="1"/>
    <x v="4"/>
    <s v="Neat Ideas Personal Hanging Folder Files, Black"/>
    <n v="10.744"/>
    <n v="1"/>
    <n v="0.2"/>
    <n v="0.80579999999999963"/>
    <s v="NO"/>
    <n v="2.1488"/>
    <n v="8.5952000000000002"/>
    <n v="5"/>
  </r>
  <r>
    <n v="8401"/>
    <s v="CA-2015-110814"/>
    <x v="901"/>
    <d v="2015-12-09T00:00:00"/>
    <x v="0"/>
    <x v="631"/>
    <x v="631"/>
    <x v="0"/>
    <x v="0"/>
    <x v="20"/>
    <x v="15"/>
    <n v="10009"/>
    <x v="3"/>
    <s v="OFF-BI-10002026"/>
    <x v="1"/>
    <x v="8"/>
    <s v="Avery Arch Ring Binders"/>
    <n v="232.40000000000003"/>
    <n v="5"/>
    <n v="0.2"/>
    <n v="78.434999999999988"/>
    <s v="Yes"/>
    <n v="232.40000000000006"/>
    <n v="929.60000000000014"/>
    <n v="4"/>
  </r>
  <r>
    <n v="8402"/>
    <s v="CA-2015-110814"/>
    <x v="901"/>
    <d v="2015-12-09T00:00:00"/>
    <x v="0"/>
    <x v="631"/>
    <x v="631"/>
    <x v="0"/>
    <x v="0"/>
    <x v="20"/>
    <x v="15"/>
    <n v="10009"/>
    <x v="3"/>
    <s v="FUR-CH-10003535"/>
    <x v="0"/>
    <x v="1"/>
    <s v="Global Armless Task Chair, Royal Blue"/>
    <n v="164.64599999999999"/>
    <n v="3"/>
    <n v="0.1"/>
    <n v="12.805799999999994"/>
    <s v="Yes"/>
    <n v="49.393799999999999"/>
    <n v="444.54419999999999"/>
    <n v="4"/>
  </r>
  <r>
    <n v="8403"/>
    <s v="CA-2015-110814"/>
    <x v="901"/>
    <d v="2015-12-09T00:00:00"/>
    <x v="0"/>
    <x v="631"/>
    <x v="631"/>
    <x v="0"/>
    <x v="0"/>
    <x v="20"/>
    <x v="15"/>
    <n v="10009"/>
    <x v="3"/>
    <s v="OFF-PA-10004156"/>
    <x v="1"/>
    <x v="10"/>
    <s v="Xerox 188"/>
    <n v="22.68"/>
    <n v="2"/>
    <n v="0"/>
    <n v="11.113199999999999"/>
    <s v="Yes"/>
    <n v="0"/>
    <n v="45.36"/>
    <n v="4"/>
  </r>
  <r>
    <n v="8404"/>
    <s v="CA-2016-154067"/>
    <x v="854"/>
    <d v="2016-02-07T00:00:00"/>
    <x v="1"/>
    <x v="416"/>
    <x v="416"/>
    <x v="1"/>
    <x v="0"/>
    <x v="1"/>
    <x v="1"/>
    <n v="90036"/>
    <x v="1"/>
    <s v="OFF-PA-10002254"/>
    <x v="1"/>
    <x v="10"/>
    <s v="Xerox 1883"/>
    <n v="105.52"/>
    <n v="4"/>
    <n v="0"/>
    <n v="48.539199999999994"/>
    <s v="NO"/>
    <n v="0"/>
    <n v="422.08"/>
    <n v="6"/>
  </r>
  <r>
    <n v="8405"/>
    <s v="CA-2017-140480"/>
    <x v="141"/>
    <d v="2017-07-12T00:00:00"/>
    <x v="1"/>
    <x v="785"/>
    <x v="785"/>
    <x v="1"/>
    <x v="0"/>
    <x v="46"/>
    <x v="13"/>
    <n v="19711"/>
    <x v="3"/>
    <s v="FUR-FU-10003247"/>
    <x v="0"/>
    <x v="5"/>
    <s v="36X48 HARDFLOOR CHAIRMAT"/>
    <n v="83.92"/>
    <n v="4"/>
    <n v="0"/>
    <n v="5.8743999999999943"/>
    <s v="NO"/>
    <n v="0"/>
    <n v="335.68"/>
    <n v="4"/>
  </r>
  <r>
    <n v="8406"/>
    <s v="CA-2017-140480"/>
    <x v="141"/>
    <d v="2017-07-12T00:00:00"/>
    <x v="1"/>
    <x v="785"/>
    <x v="785"/>
    <x v="1"/>
    <x v="0"/>
    <x v="46"/>
    <x v="13"/>
    <n v="19711"/>
    <x v="3"/>
    <s v="TEC-AC-10002473"/>
    <x v="2"/>
    <x v="11"/>
    <s v="Maxell 4.7GB DVD-R"/>
    <n v="141.9"/>
    <n v="5"/>
    <n v="0"/>
    <n v="58.179000000000002"/>
    <s v="NO"/>
    <n v="0"/>
    <n v="709.5"/>
    <n v="4"/>
  </r>
  <r>
    <n v="8407"/>
    <s v="CA-2017-140480"/>
    <x v="141"/>
    <d v="2017-07-12T00:00:00"/>
    <x v="1"/>
    <x v="785"/>
    <x v="785"/>
    <x v="1"/>
    <x v="0"/>
    <x v="46"/>
    <x v="13"/>
    <n v="19711"/>
    <x v="3"/>
    <s v="FUR-FU-10001057"/>
    <x v="0"/>
    <x v="5"/>
    <s v="Tensor Track Tree Floor Lamp"/>
    <n v="39.979999999999997"/>
    <n v="2"/>
    <n v="0"/>
    <n v="9.1953999999999994"/>
    <s v="NO"/>
    <n v="0"/>
    <n v="79.959999999999994"/>
    <n v="4"/>
  </r>
  <r>
    <n v="8408"/>
    <s v="CA-2017-140480"/>
    <x v="141"/>
    <d v="2017-07-12T00:00:00"/>
    <x v="1"/>
    <x v="785"/>
    <x v="785"/>
    <x v="1"/>
    <x v="0"/>
    <x v="46"/>
    <x v="13"/>
    <n v="19711"/>
    <x v="3"/>
    <s v="OFF-AR-10001419"/>
    <x v="1"/>
    <x v="6"/>
    <s v="Newell 325"/>
    <n v="28.91"/>
    <n v="7"/>
    <n v="0"/>
    <n v="8.6729999999999983"/>
    <s v="NO"/>
    <n v="0"/>
    <n v="202.37"/>
    <n v="4"/>
  </r>
  <r>
    <n v="8409"/>
    <s v="CA-2017-140480"/>
    <x v="141"/>
    <d v="2017-07-12T00:00:00"/>
    <x v="1"/>
    <x v="785"/>
    <x v="785"/>
    <x v="1"/>
    <x v="0"/>
    <x v="46"/>
    <x v="13"/>
    <n v="19711"/>
    <x v="3"/>
    <s v="OFF-AR-10004010"/>
    <x v="1"/>
    <x v="6"/>
    <s v="Hunt Boston Vacuum Mount KS Pencil Sharpener"/>
    <n v="174.95000000000002"/>
    <n v="5"/>
    <n v="0"/>
    <n v="45.487000000000002"/>
    <s v="NO"/>
    <n v="0"/>
    <n v="874.75000000000011"/>
    <n v="4"/>
  </r>
  <r>
    <n v="8410"/>
    <s v="CA-2015-134082"/>
    <x v="555"/>
    <d v="2015-12-17T00:00:00"/>
    <x v="1"/>
    <x v="82"/>
    <x v="82"/>
    <x v="2"/>
    <x v="0"/>
    <x v="272"/>
    <x v="1"/>
    <n v="92404"/>
    <x v="1"/>
    <s v="OFF-BI-10004230"/>
    <x v="1"/>
    <x v="8"/>
    <s v="GBC Recycled Grain Textured Covers"/>
    <n v="110.52800000000001"/>
    <n v="4"/>
    <n v="0.2"/>
    <n v="38.684799999999996"/>
    <s v="NO"/>
    <n v="88.42240000000001"/>
    <n v="353.68960000000004"/>
    <n v="6"/>
  </r>
  <r>
    <n v="8411"/>
    <s v="CA-2016-130820"/>
    <x v="625"/>
    <d v="2016-11-15T00:00:00"/>
    <x v="3"/>
    <x v="21"/>
    <x v="21"/>
    <x v="1"/>
    <x v="0"/>
    <x v="140"/>
    <x v="3"/>
    <n v="27217"/>
    <x v="0"/>
    <s v="FUR-TA-10001768"/>
    <x v="0"/>
    <x v="3"/>
    <s v="Hon Racetrack Conference Tables"/>
    <n v="630.024"/>
    <n v="4"/>
    <n v="0.4"/>
    <n v="-199.50760000000008"/>
    <s v="NO"/>
    <n v="1008.0384"/>
    <n v="1512.0576000000001"/>
    <n v="0"/>
  </r>
  <r>
    <n v="8412"/>
    <s v="CA-2016-159765"/>
    <x v="195"/>
    <d v="2016-05-12T00:00:00"/>
    <x v="0"/>
    <x v="513"/>
    <x v="513"/>
    <x v="0"/>
    <x v="0"/>
    <x v="127"/>
    <x v="17"/>
    <n v="24153"/>
    <x v="0"/>
    <s v="OFF-AR-10003514"/>
    <x v="1"/>
    <x v="6"/>
    <s v="4009 Highlighters by Sanford"/>
    <n v="27.86"/>
    <n v="7"/>
    <n v="0"/>
    <n v="9.1937999999999978"/>
    <s v="NO"/>
    <n v="0"/>
    <n v="195.01999999999998"/>
    <n v="3"/>
  </r>
  <r>
    <n v="8413"/>
    <s v="CA-2017-132290"/>
    <x v="434"/>
    <d v="2017-03-14T00:00:00"/>
    <x v="1"/>
    <x v="198"/>
    <x v="198"/>
    <x v="0"/>
    <x v="0"/>
    <x v="61"/>
    <x v="5"/>
    <n v="75217"/>
    <x v="2"/>
    <s v="FUR-TA-10002228"/>
    <x v="0"/>
    <x v="3"/>
    <s v="Bevis Traditional Conference Table Top, Plinth Base"/>
    <n v="933.40800000000002"/>
    <n v="4"/>
    <n v="0.3"/>
    <n v="-173.34719999999999"/>
    <s v="NO"/>
    <n v="1120.0896"/>
    <n v="2613.5424000000003"/>
    <n v="4"/>
  </r>
  <r>
    <n v="8414"/>
    <s v="CA-2016-147109"/>
    <x v="907"/>
    <d v="2016-12-21T00:00:00"/>
    <x v="1"/>
    <x v="340"/>
    <x v="340"/>
    <x v="1"/>
    <x v="0"/>
    <x v="81"/>
    <x v="5"/>
    <n v="76017"/>
    <x v="2"/>
    <s v="OFF-PA-10001972"/>
    <x v="1"/>
    <x v="10"/>
    <s v="Xerox 214"/>
    <n v="51.840000000000011"/>
    <n v="10"/>
    <n v="0.2"/>
    <n v="18.143999999999998"/>
    <s v="NO"/>
    <n v="103.68000000000002"/>
    <n v="414.72000000000008"/>
    <n v="4"/>
  </r>
  <r>
    <n v="8415"/>
    <s v="CA-2016-147109"/>
    <x v="907"/>
    <d v="2016-12-21T00:00:00"/>
    <x v="1"/>
    <x v="340"/>
    <x v="340"/>
    <x v="1"/>
    <x v="0"/>
    <x v="81"/>
    <x v="5"/>
    <n v="76017"/>
    <x v="2"/>
    <s v="TEC-AC-10002942"/>
    <x v="2"/>
    <x v="11"/>
    <s v="WD My Passport Ultra 1TB Portable External Hard Drive"/>
    <n v="165.60000000000002"/>
    <n v="3"/>
    <n v="0.2"/>
    <n v="-6.2100000000000151"/>
    <s v="NO"/>
    <n v="99.360000000000014"/>
    <n v="397.44000000000005"/>
    <n v="4"/>
  </r>
  <r>
    <n v="8416"/>
    <s v="CA-2017-107265"/>
    <x v="1191"/>
    <d v="2017-04-12T00:00:00"/>
    <x v="1"/>
    <x v="529"/>
    <x v="529"/>
    <x v="2"/>
    <x v="0"/>
    <x v="292"/>
    <x v="23"/>
    <n v="52302"/>
    <x v="2"/>
    <s v="OFF-PA-10000474"/>
    <x v="1"/>
    <x v="10"/>
    <s v="Easy-staple paper"/>
    <n v="106.32"/>
    <n v="3"/>
    <n v="0"/>
    <n v="49.970399999999991"/>
    <s v="NO"/>
    <n v="0"/>
    <n v="318.95999999999998"/>
    <n v="6"/>
  </r>
  <r>
    <n v="8417"/>
    <s v="CA-2017-118199"/>
    <x v="1188"/>
    <d v="2017-05-11T00:00:00"/>
    <x v="2"/>
    <x v="697"/>
    <x v="697"/>
    <x v="2"/>
    <x v="0"/>
    <x v="4"/>
    <x v="4"/>
    <n v="98105"/>
    <x v="1"/>
    <s v="OFF-BI-10004330"/>
    <x v="1"/>
    <x v="8"/>
    <s v="GBC Velobind Prepunched Cover Sets, Regency Series"/>
    <n v="147.91999999999999"/>
    <n v="5"/>
    <n v="0.2"/>
    <n v="46.224999999999987"/>
    <s v="NO"/>
    <n v="147.91999999999999"/>
    <n v="591.67999999999995"/>
    <n v="2"/>
  </r>
  <r>
    <n v="8418"/>
    <s v="CA-2017-118199"/>
    <x v="1188"/>
    <d v="2017-05-11T00:00:00"/>
    <x v="2"/>
    <x v="697"/>
    <x v="697"/>
    <x v="2"/>
    <x v="0"/>
    <x v="4"/>
    <x v="4"/>
    <n v="98105"/>
    <x v="1"/>
    <s v="OFF-ST-10000604"/>
    <x v="1"/>
    <x v="4"/>
    <s v="Home/Office Personal File Carts"/>
    <n v="104.28"/>
    <n v="3"/>
    <n v="0"/>
    <n v="26.069999999999993"/>
    <s v="NO"/>
    <n v="0"/>
    <n v="312.84000000000003"/>
    <n v="2"/>
  </r>
  <r>
    <n v="8419"/>
    <s v="CA-2017-118199"/>
    <x v="1188"/>
    <d v="2017-05-11T00:00:00"/>
    <x v="2"/>
    <x v="697"/>
    <x v="697"/>
    <x v="2"/>
    <x v="0"/>
    <x v="4"/>
    <x v="4"/>
    <n v="98105"/>
    <x v="1"/>
    <s v="FUR-TA-10004154"/>
    <x v="0"/>
    <x v="3"/>
    <s v="Riverside Furniture Oval Coffee Table, Oval End Table, End Table with Drawer"/>
    <n v="286.85000000000002"/>
    <n v="1"/>
    <n v="0"/>
    <n v="63.106999999999999"/>
    <s v="NO"/>
    <n v="0"/>
    <n v="286.85000000000002"/>
    <n v="2"/>
  </r>
  <r>
    <n v="8420"/>
    <s v="CA-2017-118199"/>
    <x v="1188"/>
    <d v="2017-05-11T00:00:00"/>
    <x v="2"/>
    <x v="697"/>
    <x v="697"/>
    <x v="2"/>
    <x v="0"/>
    <x v="4"/>
    <x v="4"/>
    <n v="98105"/>
    <x v="1"/>
    <s v="OFF-ST-10000636"/>
    <x v="1"/>
    <x v="4"/>
    <s v="Rogers Profile Extra Capacity Storage Tub"/>
    <n v="66.959999999999994"/>
    <n v="4"/>
    <n v="0"/>
    <n v="2.6783999999999963"/>
    <s v="NO"/>
    <n v="0"/>
    <n v="267.83999999999997"/>
    <n v="2"/>
  </r>
  <r>
    <n v="8421"/>
    <s v="CA-2017-118199"/>
    <x v="1188"/>
    <d v="2017-05-11T00:00:00"/>
    <x v="2"/>
    <x v="697"/>
    <x v="697"/>
    <x v="2"/>
    <x v="0"/>
    <x v="4"/>
    <x v="4"/>
    <n v="98105"/>
    <x v="1"/>
    <s v="TEC-AC-10004171"/>
    <x v="2"/>
    <x v="11"/>
    <s v="Razer Kraken 7.1 Surround Sound Over Ear USB Gaming Headset"/>
    <n v="199.98"/>
    <n v="2"/>
    <n v="0"/>
    <n v="87.991200000000006"/>
    <s v="NO"/>
    <n v="0"/>
    <n v="399.96"/>
    <n v="2"/>
  </r>
  <r>
    <n v="8422"/>
    <s v="CA-2017-150091"/>
    <x v="386"/>
    <d v="2017-10-16T00:00:00"/>
    <x v="1"/>
    <x v="73"/>
    <x v="73"/>
    <x v="0"/>
    <x v="0"/>
    <x v="80"/>
    <x v="30"/>
    <n v="8701"/>
    <x v="3"/>
    <s v="TEC-AC-10002167"/>
    <x v="2"/>
    <x v="11"/>
    <s v="Imation 8gb Micro Traveldrive Usb 2.0 Flash Drive"/>
    <n v="45"/>
    <n v="3"/>
    <n v="0"/>
    <n v="4.9500000000000011"/>
    <s v="NO"/>
    <n v="0"/>
    <n v="135"/>
    <n v="4"/>
  </r>
  <r>
    <n v="8423"/>
    <s v="CA-2017-150091"/>
    <x v="386"/>
    <d v="2017-10-16T00:00:00"/>
    <x v="1"/>
    <x v="73"/>
    <x v="73"/>
    <x v="0"/>
    <x v="0"/>
    <x v="80"/>
    <x v="30"/>
    <n v="8701"/>
    <x v="3"/>
    <s v="OFF-FA-10000621"/>
    <x v="1"/>
    <x v="13"/>
    <s v="OIC Colored Binder Clips, Assorted Sizes"/>
    <n v="17.899999999999999"/>
    <n v="5"/>
    <n v="0"/>
    <n v="8.7710000000000008"/>
    <s v="NO"/>
    <n v="0"/>
    <n v="89.5"/>
    <n v="4"/>
  </r>
  <r>
    <n v="8424"/>
    <s v="CA-2017-150091"/>
    <x v="386"/>
    <d v="2017-10-16T00:00:00"/>
    <x v="1"/>
    <x v="73"/>
    <x v="73"/>
    <x v="0"/>
    <x v="0"/>
    <x v="80"/>
    <x v="30"/>
    <n v="8701"/>
    <x v="3"/>
    <s v="FUR-FU-10004053"/>
    <x v="0"/>
    <x v="5"/>
    <s v="DAX Two-Tone Silver Metal Document Frame"/>
    <n v="40.479999999999997"/>
    <n v="2"/>
    <n v="0"/>
    <n v="17.406400000000001"/>
    <s v="NO"/>
    <n v="0"/>
    <n v="80.959999999999994"/>
    <n v="4"/>
  </r>
  <r>
    <n v="8425"/>
    <s v="CA-2017-150091"/>
    <x v="386"/>
    <d v="2017-10-16T00:00:00"/>
    <x v="1"/>
    <x v="73"/>
    <x v="73"/>
    <x v="0"/>
    <x v="0"/>
    <x v="80"/>
    <x v="30"/>
    <n v="8701"/>
    <x v="3"/>
    <s v="FUR-BO-10003404"/>
    <x v="0"/>
    <x v="0"/>
    <s v="Global Adaptabilites Bookcase, Cherry/Storm Gray Finish"/>
    <n v="2154.9"/>
    <n v="5"/>
    <n v="0"/>
    <n v="129.29399999999987"/>
    <s v="NO"/>
    <n v="0"/>
    <n v="10774.5"/>
    <n v="4"/>
  </r>
  <r>
    <n v="8426"/>
    <s v="CA-2016-137652"/>
    <x v="770"/>
    <d v="2016-08-30T00:00:00"/>
    <x v="2"/>
    <x v="494"/>
    <x v="494"/>
    <x v="1"/>
    <x v="0"/>
    <x v="74"/>
    <x v="24"/>
    <n v="45231"/>
    <x v="3"/>
    <s v="OFF-BI-10004099"/>
    <x v="1"/>
    <x v="8"/>
    <s v="GBC VeloBinder Strips"/>
    <n v="18.432000000000002"/>
    <n v="8"/>
    <n v="0.7"/>
    <n v="-12.287999999999997"/>
    <s v="NO"/>
    <n v="103.2192"/>
    <n v="44.236800000000017"/>
    <n v="2"/>
  </r>
  <r>
    <n v="8427"/>
    <s v="CA-2015-128356"/>
    <x v="653"/>
    <d v="2015-10-07T00:00:00"/>
    <x v="1"/>
    <x v="261"/>
    <x v="261"/>
    <x v="0"/>
    <x v="0"/>
    <x v="377"/>
    <x v="22"/>
    <n v="80229"/>
    <x v="1"/>
    <s v="OFF-SU-10004290"/>
    <x v="1"/>
    <x v="14"/>
    <s v="Acme Design Line 8&quot; Stainless Steel Bent Scissors w/Champagne Handles, 3-1/8&quot; Cut"/>
    <n v="10.944000000000001"/>
    <n v="2"/>
    <n v="0.2"/>
    <n v="0.95759999999999978"/>
    <s v="NO"/>
    <n v="4.3776000000000002"/>
    <n v="17.510400000000001"/>
    <n v="5"/>
  </r>
  <r>
    <n v="8428"/>
    <s v="CA-2017-167017"/>
    <x v="51"/>
    <d v="2017-11-25T00:00:00"/>
    <x v="2"/>
    <x v="419"/>
    <x v="419"/>
    <x v="0"/>
    <x v="0"/>
    <x v="43"/>
    <x v="12"/>
    <n v="48066"/>
    <x v="2"/>
    <s v="OFF-SU-10001935"/>
    <x v="1"/>
    <x v="14"/>
    <s v="Staple remover"/>
    <n v="4.3600000000000003"/>
    <n v="2"/>
    <n v="0"/>
    <n v="0.17439999999999944"/>
    <s v="NO"/>
    <n v="0"/>
    <n v="8.7200000000000006"/>
    <n v="2"/>
  </r>
  <r>
    <n v="8429"/>
    <s v="US-2017-132220"/>
    <x v="105"/>
    <d v="2017-11-16T00:00:00"/>
    <x v="1"/>
    <x v="137"/>
    <x v="137"/>
    <x v="1"/>
    <x v="0"/>
    <x v="228"/>
    <x v="16"/>
    <n v="85281"/>
    <x v="1"/>
    <s v="TEC-AC-10004227"/>
    <x v="2"/>
    <x v="11"/>
    <s v="SanDisk Ultra 16 GB MicroSDHC Class 10 Memory Card"/>
    <n v="62.352000000000004"/>
    <n v="6"/>
    <n v="0.2"/>
    <n v="-10.911600000000007"/>
    <s v="NO"/>
    <n v="74.822400000000002"/>
    <n v="299.28960000000001"/>
    <n v="4"/>
  </r>
  <r>
    <n v="8430"/>
    <s v="CA-2016-118129"/>
    <x v="1054"/>
    <d v="2016-12-21T00:00:00"/>
    <x v="0"/>
    <x v="52"/>
    <x v="52"/>
    <x v="0"/>
    <x v="0"/>
    <x v="265"/>
    <x v="9"/>
    <n v="19601"/>
    <x v="3"/>
    <s v="FUR-FU-10004904"/>
    <x v="0"/>
    <x v="5"/>
    <s v="Eldon &quot;L&quot; Workstation Diamond Chairmat"/>
    <n v="303.92"/>
    <n v="5"/>
    <n v="0.2"/>
    <n v="-30.392000000000024"/>
    <s v="NO"/>
    <n v="303.92"/>
    <n v="1215.68"/>
    <n v="2"/>
  </r>
  <r>
    <n v="8431"/>
    <s v="US-2014-113124"/>
    <x v="809"/>
    <d v="2014-04-05T00:00:00"/>
    <x v="1"/>
    <x v="396"/>
    <x v="396"/>
    <x v="0"/>
    <x v="0"/>
    <x v="339"/>
    <x v="11"/>
    <n v="55124"/>
    <x v="2"/>
    <s v="OFF-ST-10001511"/>
    <x v="1"/>
    <x v="4"/>
    <s v="Space Solutions Commercial Steel Shelving"/>
    <n v="129.30000000000001"/>
    <n v="2"/>
    <n v="0"/>
    <n v="6.4649999999999892"/>
    <s v="NO"/>
    <n v="0"/>
    <n v="258.60000000000002"/>
    <n v="6"/>
  </r>
  <r>
    <n v="8432"/>
    <s v="CA-2017-155621"/>
    <x v="1183"/>
    <d v="2017-11-13T00:00:00"/>
    <x v="1"/>
    <x v="634"/>
    <x v="634"/>
    <x v="1"/>
    <x v="0"/>
    <x v="248"/>
    <x v="39"/>
    <n v="21215"/>
    <x v="3"/>
    <s v="FUR-FU-10003535"/>
    <x v="0"/>
    <x v="5"/>
    <s v="Howard Miller Distant Time Traveler Alarm Clock"/>
    <n v="274.20000000000005"/>
    <n v="10"/>
    <n v="0"/>
    <n v="112.422"/>
    <s v="NO"/>
    <n v="0"/>
    <n v="2742.0000000000005"/>
    <n v="5"/>
  </r>
  <r>
    <n v="8433"/>
    <s v="US-2014-127635"/>
    <x v="80"/>
    <d v="2014-09-18T00:00:00"/>
    <x v="0"/>
    <x v="609"/>
    <x v="609"/>
    <x v="1"/>
    <x v="0"/>
    <x v="331"/>
    <x v="5"/>
    <n v="78415"/>
    <x v="2"/>
    <s v="OFF-FA-10000053"/>
    <x v="1"/>
    <x v="13"/>
    <s v="Revere Boxed Rubber Bands by Revere"/>
    <n v="6.048"/>
    <n v="4"/>
    <n v="0.2"/>
    <n v="-1.3607999999999998"/>
    <s v="NO"/>
    <n v="4.8384"/>
    <n v="19.3536"/>
    <n v="4"/>
  </r>
  <r>
    <n v="8434"/>
    <s v="US-2014-127635"/>
    <x v="80"/>
    <d v="2014-09-18T00:00:00"/>
    <x v="0"/>
    <x v="609"/>
    <x v="609"/>
    <x v="1"/>
    <x v="0"/>
    <x v="331"/>
    <x v="5"/>
    <n v="78415"/>
    <x v="2"/>
    <s v="OFF-PA-10004610"/>
    <x v="1"/>
    <x v="10"/>
    <s v="Xerox 1900"/>
    <n v="6.8480000000000008"/>
    <n v="2"/>
    <n v="0.2"/>
    <n v="2.1399999999999992"/>
    <s v="NO"/>
    <n v="2.7392000000000003"/>
    <n v="10.956800000000001"/>
    <n v="4"/>
  </r>
  <r>
    <n v="8435"/>
    <s v="US-2014-127635"/>
    <x v="80"/>
    <d v="2014-09-18T00:00:00"/>
    <x v="0"/>
    <x v="609"/>
    <x v="609"/>
    <x v="1"/>
    <x v="0"/>
    <x v="331"/>
    <x v="5"/>
    <n v="78415"/>
    <x v="2"/>
    <s v="FUR-FU-10000550"/>
    <x v="0"/>
    <x v="5"/>
    <s v="Stacking Trays by OIC"/>
    <n v="9.9600000000000009"/>
    <n v="5"/>
    <n v="0.6"/>
    <n v="-6.7230000000000008"/>
    <s v="NO"/>
    <n v="29.880000000000003"/>
    <n v="19.920000000000002"/>
    <n v="4"/>
  </r>
  <r>
    <n v="8436"/>
    <s v="US-2014-127635"/>
    <x v="80"/>
    <d v="2014-09-18T00:00:00"/>
    <x v="0"/>
    <x v="609"/>
    <x v="609"/>
    <x v="1"/>
    <x v="0"/>
    <x v="331"/>
    <x v="5"/>
    <n v="78415"/>
    <x v="2"/>
    <s v="OFF-BI-10001721"/>
    <x v="1"/>
    <x v="8"/>
    <s v="Trimflex Flexible Post Binders"/>
    <n v="8.5519999999999978"/>
    <n v="2"/>
    <n v="0.8"/>
    <n v="-13.683199999999999"/>
    <s v="NO"/>
    <n v="13.683199999999998"/>
    <n v="3.4207999999999981"/>
    <n v="4"/>
  </r>
  <r>
    <n v="8437"/>
    <s v="CA-2015-151470"/>
    <x v="1181"/>
    <d v="2015-09-26T00:00:00"/>
    <x v="1"/>
    <x v="562"/>
    <x v="562"/>
    <x v="0"/>
    <x v="0"/>
    <x v="98"/>
    <x v="33"/>
    <n v="89115"/>
    <x v="1"/>
    <s v="OFF-BI-10004040"/>
    <x v="1"/>
    <x v="8"/>
    <s v="Wilson Jones Impact Binders"/>
    <n v="45.584000000000003"/>
    <n v="11"/>
    <n v="0.2"/>
    <n v="16.524199999999997"/>
    <s v="NO"/>
    <n v="100.28480000000002"/>
    <n v="401.13920000000002"/>
    <n v="6"/>
  </r>
  <r>
    <n v="8438"/>
    <s v="CA-2015-112823"/>
    <x v="895"/>
    <d v="2015-12-16T00:00:00"/>
    <x v="1"/>
    <x v="362"/>
    <x v="362"/>
    <x v="0"/>
    <x v="0"/>
    <x v="138"/>
    <x v="24"/>
    <n v="44105"/>
    <x v="3"/>
    <s v="TEC-AC-10002550"/>
    <x v="2"/>
    <x v="11"/>
    <s v="Maxell 4.7GB DVD-RW 3/Pack"/>
    <n v="25.488"/>
    <n v="2"/>
    <n v="0.2"/>
    <n v="4.4603999999999999"/>
    <s v="NO"/>
    <n v="10.1952"/>
    <n v="40.780799999999999"/>
    <n v="6"/>
  </r>
  <r>
    <n v="8439"/>
    <s v="CA-2014-108861"/>
    <x v="1061"/>
    <d v="2014-06-01T00:00:00"/>
    <x v="1"/>
    <x v="570"/>
    <x v="570"/>
    <x v="0"/>
    <x v="0"/>
    <x v="4"/>
    <x v="4"/>
    <n v="98105"/>
    <x v="1"/>
    <s v="OFF-BI-10003876"/>
    <x v="1"/>
    <x v="8"/>
    <s v="Green Canvas Binder for 8-1/2&quot; x 14&quot; Sheets"/>
    <n v="136.96"/>
    <n v="4"/>
    <n v="0.2"/>
    <n v="51.359999999999992"/>
    <s v="Yes"/>
    <n v="109.56800000000001"/>
    <n v="438.27200000000005"/>
    <n v="4"/>
  </r>
  <r>
    <n v="8440"/>
    <s v="CA-2017-114370"/>
    <x v="1192"/>
    <d v="2017-03-17T00:00:00"/>
    <x v="0"/>
    <x v="272"/>
    <x v="272"/>
    <x v="1"/>
    <x v="0"/>
    <x v="22"/>
    <x v="10"/>
    <n v="60623"/>
    <x v="2"/>
    <s v="TEC-PH-10000213"/>
    <x v="2"/>
    <x v="7"/>
    <s v="Seidio BD2-HK3IPH5-BK DILEX Case and Holster Combo for Apple iPhone 5/5s - Black"/>
    <n v="49.616000000000007"/>
    <n v="2"/>
    <n v="0.2"/>
    <n v="4.9615999999999989"/>
    <s v="NO"/>
    <n v="19.846400000000003"/>
    <n v="79.385600000000011"/>
    <n v="3"/>
  </r>
  <r>
    <n v="8441"/>
    <s v="CA-2016-158302"/>
    <x v="16"/>
    <d v="2016-12-12T00:00:00"/>
    <x v="0"/>
    <x v="674"/>
    <x v="674"/>
    <x v="2"/>
    <x v="0"/>
    <x v="38"/>
    <x v="24"/>
    <n v="43229"/>
    <x v="3"/>
    <s v="OFF-PA-10002615"/>
    <x v="1"/>
    <x v="10"/>
    <s v="Ampad Gold Fibre Wirebound Steno Books, 6&quot; x 9&quot;, Gregg Ruled"/>
    <n v="10.584000000000001"/>
    <n v="3"/>
    <n v="0.2"/>
    <n v="3.4397999999999995"/>
    <s v="NO"/>
    <n v="6.3504000000000005"/>
    <n v="25.401600000000002"/>
    <n v="4"/>
  </r>
  <r>
    <n v="8442"/>
    <s v="CA-2017-145779"/>
    <x v="636"/>
    <d v="2017-05-10T00:00:00"/>
    <x v="1"/>
    <x v="140"/>
    <x v="140"/>
    <x v="0"/>
    <x v="0"/>
    <x v="93"/>
    <x v="16"/>
    <n v="85705"/>
    <x v="1"/>
    <s v="OFF-PA-10002254"/>
    <x v="1"/>
    <x v="10"/>
    <s v="Xerox 1883"/>
    <n v="84.415999999999997"/>
    <n v="4"/>
    <n v="0.2"/>
    <n v="27.435199999999995"/>
    <s v="NO"/>
    <n v="67.532799999999995"/>
    <n v="270.13119999999998"/>
    <n v="4"/>
  </r>
  <r>
    <n v="8443"/>
    <s v="US-2016-155173"/>
    <x v="1193"/>
    <d v="2016-03-10T00:00:00"/>
    <x v="1"/>
    <x v="674"/>
    <x v="674"/>
    <x v="2"/>
    <x v="0"/>
    <x v="10"/>
    <x v="9"/>
    <n v="19120"/>
    <x v="3"/>
    <s v="TEC-PH-10004586"/>
    <x v="2"/>
    <x v="7"/>
    <s v="Wilson SignalBoost 841262 DB PRO Amplifier Kit"/>
    <n v="431.94"/>
    <n v="2"/>
    <n v="0.4"/>
    <n v="-71.990000000000009"/>
    <s v="NO"/>
    <n v="345.55200000000002"/>
    <n v="518.32799999999997"/>
    <n v="4"/>
  </r>
  <r>
    <n v="8444"/>
    <s v="US-2016-155173"/>
    <x v="1193"/>
    <d v="2016-03-10T00:00:00"/>
    <x v="1"/>
    <x v="674"/>
    <x v="674"/>
    <x v="2"/>
    <x v="0"/>
    <x v="10"/>
    <x v="9"/>
    <n v="19120"/>
    <x v="3"/>
    <s v="OFF-BI-10002982"/>
    <x v="1"/>
    <x v="8"/>
    <s v="Avery Self-Adhesive Photo Pockets for Polaroid Photos"/>
    <n v="2.0430000000000001"/>
    <n v="1"/>
    <n v="0.7"/>
    <n v="-1.4981999999999998"/>
    <s v="NO"/>
    <n v="1.4300999999999999"/>
    <n v="0.61290000000000022"/>
    <n v="4"/>
  </r>
  <r>
    <n v="8445"/>
    <s v="US-2016-155173"/>
    <x v="1193"/>
    <d v="2016-03-10T00:00:00"/>
    <x v="1"/>
    <x v="674"/>
    <x v="674"/>
    <x v="2"/>
    <x v="0"/>
    <x v="10"/>
    <x v="9"/>
    <n v="19120"/>
    <x v="3"/>
    <s v="TEC-PH-10002538"/>
    <x v="2"/>
    <x v="7"/>
    <s v="Grandstream GXP1160 VoIP phone"/>
    <n v="68.238"/>
    <n v="3"/>
    <n v="0.4"/>
    <n v="-12.510300000000008"/>
    <s v="NO"/>
    <n v="81.885600000000011"/>
    <n v="122.82839999999999"/>
    <n v="4"/>
  </r>
  <r>
    <n v="8446"/>
    <s v="CA-2017-125451"/>
    <x v="436"/>
    <d v="2017-10-24T00:00:00"/>
    <x v="2"/>
    <x v="340"/>
    <x v="340"/>
    <x v="1"/>
    <x v="0"/>
    <x v="395"/>
    <x v="34"/>
    <n v="2920"/>
    <x v="3"/>
    <s v="FUR-TA-10001039"/>
    <x v="0"/>
    <x v="3"/>
    <s v="KI Adjustable-Height Table"/>
    <n v="240.744"/>
    <n v="4"/>
    <n v="0.3"/>
    <n v="-13.756799999999984"/>
    <s v="NO"/>
    <n v="288.89279999999997"/>
    <n v="674.08320000000003"/>
    <n v="1"/>
  </r>
  <r>
    <n v="8447"/>
    <s v="CA-2017-125451"/>
    <x v="436"/>
    <d v="2017-10-24T00:00:00"/>
    <x v="2"/>
    <x v="340"/>
    <x v="340"/>
    <x v="1"/>
    <x v="0"/>
    <x v="395"/>
    <x v="34"/>
    <n v="2920"/>
    <x v="3"/>
    <s v="FUR-FU-10004963"/>
    <x v="0"/>
    <x v="5"/>
    <s v="Eldon 400 Class Desk Accessories, Black Carbon"/>
    <n v="35"/>
    <n v="4"/>
    <n v="0"/>
    <n v="14.700000000000003"/>
    <s v="NO"/>
    <n v="0"/>
    <n v="140"/>
    <n v="1"/>
  </r>
  <r>
    <n v="8448"/>
    <s v="CA-2017-125451"/>
    <x v="436"/>
    <d v="2017-10-24T00:00:00"/>
    <x v="2"/>
    <x v="340"/>
    <x v="340"/>
    <x v="1"/>
    <x v="0"/>
    <x v="395"/>
    <x v="34"/>
    <n v="2920"/>
    <x v="3"/>
    <s v="FUR-FU-10000277"/>
    <x v="0"/>
    <x v="5"/>
    <s v="Deflect-o DuraMat Antistatic Studded Beveled Mat for Medium Pile Carpeting"/>
    <n v="210.68"/>
    <n v="2"/>
    <n v="0"/>
    <n v="50.563199999999995"/>
    <s v="NO"/>
    <n v="0"/>
    <n v="421.36"/>
    <n v="1"/>
  </r>
  <r>
    <n v="8449"/>
    <s v="CA-2017-125451"/>
    <x v="436"/>
    <d v="2017-10-24T00:00:00"/>
    <x v="2"/>
    <x v="340"/>
    <x v="340"/>
    <x v="1"/>
    <x v="0"/>
    <x v="395"/>
    <x v="34"/>
    <n v="2920"/>
    <x v="3"/>
    <s v="FUR-TA-10004915"/>
    <x v="0"/>
    <x v="3"/>
    <s v="Office Impressions End Table, 20-1/2&quot;H x 24&quot;W x 20&quot;D"/>
    <n v="637.89599999999996"/>
    <n v="3"/>
    <n v="0.3"/>
    <n v="-127.57919999999996"/>
    <s v="NO"/>
    <n v="574.10639999999989"/>
    <n v="1339.5816"/>
    <n v="1"/>
  </r>
  <r>
    <n v="8450"/>
    <s v="CA-2017-125451"/>
    <x v="436"/>
    <d v="2017-10-24T00:00:00"/>
    <x v="2"/>
    <x v="340"/>
    <x v="340"/>
    <x v="1"/>
    <x v="0"/>
    <x v="395"/>
    <x v="34"/>
    <n v="2920"/>
    <x v="3"/>
    <s v="OFF-PA-10003724"/>
    <x v="1"/>
    <x v="10"/>
    <s v="Wirebound Message Book, 4 per Page"/>
    <n v="43.44"/>
    <n v="8"/>
    <n v="0"/>
    <n v="21.285599999999999"/>
    <s v="NO"/>
    <n v="0"/>
    <n v="347.52"/>
    <n v="1"/>
  </r>
  <r>
    <n v="8451"/>
    <s v="CA-2017-125451"/>
    <x v="436"/>
    <d v="2017-10-24T00:00:00"/>
    <x v="2"/>
    <x v="340"/>
    <x v="340"/>
    <x v="1"/>
    <x v="0"/>
    <x v="395"/>
    <x v="34"/>
    <n v="2920"/>
    <x v="3"/>
    <s v="OFF-AP-10002906"/>
    <x v="1"/>
    <x v="9"/>
    <s v="Hoover Replacement Belt for Commercial Guardsman Heavy-Duty Upright Vacuum"/>
    <n v="2.2200000000000002"/>
    <n v="1"/>
    <n v="0"/>
    <n v="0.66599999999999993"/>
    <s v="NO"/>
    <n v="0"/>
    <n v="2.2200000000000002"/>
    <n v="1"/>
  </r>
  <r>
    <n v="8452"/>
    <s v="CA-2014-131387"/>
    <x v="582"/>
    <d v="2014-04-30T00:00:00"/>
    <x v="2"/>
    <x v="482"/>
    <x v="482"/>
    <x v="0"/>
    <x v="0"/>
    <x v="8"/>
    <x v="1"/>
    <n v="94122"/>
    <x v="1"/>
    <s v="TEC-PH-10001459"/>
    <x v="2"/>
    <x v="7"/>
    <s v="Samsung Galaxy Mega 6.3"/>
    <n v="1679.96"/>
    <n v="5"/>
    <n v="0.2"/>
    <n v="125.99700000000007"/>
    <s v="NO"/>
    <n v="1679.96"/>
    <n v="6719.8399999999992"/>
    <n v="2"/>
  </r>
  <r>
    <n v="8453"/>
    <s v="CA-2016-125087"/>
    <x v="724"/>
    <d v="2016-04-23T00:00:00"/>
    <x v="1"/>
    <x v="764"/>
    <x v="764"/>
    <x v="1"/>
    <x v="0"/>
    <x v="12"/>
    <x v="5"/>
    <n v="77070"/>
    <x v="2"/>
    <s v="FUR-CH-10002880"/>
    <x v="0"/>
    <x v="1"/>
    <s v="Global High-Back Leather Tilter, Burgundy"/>
    <n v="344.37199999999996"/>
    <n v="4"/>
    <n v="0.3"/>
    <n v="-93.472400000000022"/>
    <s v="NO"/>
    <n v="413.24639999999994"/>
    <n v="964.24159999999983"/>
    <n v="5"/>
  </r>
  <r>
    <n v="8454"/>
    <s v="CA-2016-125087"/>
    <x v="724"/>
    <d v="2016-04-23T00:00:00"/>
    <x v="1"/>
    <x v="764"/>
    <x v="764"/>
    <x v="1"/>
    <x v="0"/>
    <x v="12"/>
    <x v="5"/>
    <n v="77070"/>
    <x v="2"/>
    <s v="OFF-ST-10001780"/>
    <x v="1"/>
    <x v="4"/>
    <s v="Tennsco 16-Compartment Lockers with Coat Rack"/>
    <n v="1554.9360000000001"/>
    <n v="3"/>
    <n v="0.2"/>
    <n v="77.746800000000007"/>
    <s v="NO"/>
    <n v="932.9616000000002"/>
    <n v="3731.8464000000008"/>
    <n v="5"/>
  </r>
  <r>
    <n v="8455"/>
    <s v="CA-2016-125087"/>
    <x v="724"/>
    <d v="2016-04-23T00:00:00"/>
    <x v="1"/>
    <x v="764"/>
    <x v="764"/>
    <x v="1"/>
    <x v="0"/>
    <x v="12"/>
    <x v="5"/>
    <n v="77070"/>
    <x v="2"/>
    <s v="FUR-FU-10004748"/>
    <x v="0"/>
    <x v="5"/>
    <s v="Howard Miller 16&quot; Diameter Gallery Wall Clock"/>
    <n v="127.88"/>
    <n v="5"/>
    <n v="0.6"/>
    <n v="-67.137"/>
    <s v="NO"/>
    <n v="383.64"/>
    <n v="255.76"/>
    <n v="5"/>
  </r>
  <r>
    <n v="8456"/>
    <s v="CA-2016-154081"/>
    <x v="730"/>
    <d v="2016-05-29T00:00:00"/>
    <x v="1"/>
    <x v="531"/>
    <x v="531"/>
    <x v="1"/>
    <x v="0"/>
    <x v="1"/>
    <x v="1"/>
    <n v="90049"/>
    <x v="1"/>
    <s v="TEC-PH-10001918"/>
    <x v="2"/>
    <x v="7"/>
    <s v="Nortel Business Series Terminal T7208 Digital phone"/>
    <n v="222.38400000000001"/>
    <n v="2"/>
    <n v="0.2"/>
    <n v="22.238400000000013"/>
    <s v="NO"/>
    <n v="88.953600000000009"/>
    <n v="355.81440000000003"/>
    <n v="7"/>
  </r>
  <r>
    <n v="8457"/>
    <s v="US-2017-118556"/>
    <x v="39"/>
    <d v="2017-06-02T00:00:00"/>
    <x v="0"/>
    <x v="260"/>
    <x v="260"/>
    <x v="1"/>
    <x v="0"/>
    <x v="22"/>
    <x v="10"/>
    <n v="60653"/>
    <x v="2"/>
    <s v="FUR-CH-10001146"/>
    <x v="0"/>
    <x v="1"/>
    <s v="Global Task Chair, Black"/>
    <n v="106.869"/>
    <n v="3"/>
    <n v="0.3"/>
    <n v="-29.007299999999994"/>
    <s v="NO"/>
    <n v="96.182099999999991"/>
    <n v="224.42489999999998"/>
    <n v="5"/>
  </r>
  <r>
    <n v="8458"/>
    <s v="US-2017-118556"/>
    <x v="39"/>
    <d v="2017-06-02T00:00:00"/>
    <x v="0"/>
    <x v="260"/>
    <x v="260"/>
    <x v="1"/>
    <x v="0"/>
    <x v="22"/>
    <x v="10"/>
    <n v="60653"/>
    <x v="2"/>
    <s v="OFF-BI-10004364"/>
    <x v="1"/>
    <x v="8"/>
    <s v="Storex Dura Pro Binders"/>
    <n v="3.5639999999999992"/>
    <n v="3"/>
    <n v="0.8"/>
    <n v="-6.2370000000000019"/>
    <s v="NO"/>
    <n v="8.5535999999999976"/>
    <n v="2.138399999999999"/>
    <n v="5"/>
  </r>
  <r>
    <n v="8459"/>
    <s v="CA-2014-126200"/>
    <x v="55"/>
    <d v="2014-08-29T00:00:00"/>
    <x v="1"/>
    <x v="555"/>
    <x v="555"/>
    <x v="0"/>
    <x v="0"/>
    <x v="12"/>
    <x v="5"/>
    <n v="77070"/>
    <x v="2"/>
    <s v="OFF-BI-10002133"/>
    <x v="1"/>
    <x v="8"/>
    <s v="Wilson Jones Elliptical Ring 3 1/2&quot; Capacity Binders, 800 sheets"/>
    <n v="25.679999999999993"/>
    <n v="3"/>
    <n v="0.8"/>
    <n v="-39.804000000000002"/>
    <s v="NO"/>
    <n v="61.631999999999984"/>
    <n v="15.407999999999994"/>
    <n v="4"/>
  </r>
  <r>
    <n v="8460"/>
    <s v="CA-2014-126200"/>
    <x v="55"/>
    <d v="2014-08-29T00:00:00"/>
    <x v="1"/>
    <x v="555"/>
    <x v="555"/>
    <x v="0"/>
    <x v="0"/>
    <x v="12"/>
    <x v="5"/>
    <n v="77070"/>
    <x v="2"/>
    <s v="OFF-BI-10002225"/>
    <x v="1"/>
    <x v="8"/>
    <s v="Square Ring Data Binders, Rigid 75 Pt. Covers, 11&quot; x 14-7/8&quot;"/>
    <n v="12.383999999999997"/>
    <n v="3"/>
    <n v="0.8"/>
    <n v="-19.814400000000003"/>
    <s v="NO"/>
    <n v="29.721599999999992"/>
    <n v="7.4303999999999952"/>
    <n v="4"/>
  </r>
  <r>
    <n v="8461"/>
    <s v="CA-2014-146500"/>
    <x v="1194"/>
    <d v="2014-09-04T00:00:00"/>
    <x v="1"/>
    <x v="247"/>
    <x v="247"/>
    <x v="0"/>
    <x v="0"/>
    <x v="39"/>
    <x v="29"/>
    <n v="6010"/>
    <x v="3"/>
    <s v="OFF-BI-10002432"/>
    <x v="1"/>
    <x v="8"/>
    <s v="Wilson Jones Standard D-Ring Binders"/>
    <n v="25.299999999999997"/>
    <n v="5"/>
    <n v="0"/>
    <n v="11.890999999999998"/>
    <s v="NO"/>
    <n v="0"/>
    <n v="126.49999999999999"/>
    <n v="5"/>
  </r>
  <r>
    <n v="8462"/>
    <s v="CA-2014-146500"/>
    <x v="1194"/>
    <d v="2014-09-04T00:00:00"/>
    <x v="1"/>
    <x v="247"/>
    <x v="247"/>
    <x v="0"/>
    <x v="0"/>
    <x v="39"/>
    <x v="29"/>
    <n v="6010"/>
    <x v="3"/>
    <s v="OFF-ST-10000563"/>
    <x v="1"/>
    <x v="4"/>
    <s v="Fellowes Bankers Box Stor/Drawer Steel Plus"/>
    <n v="95.94"/>
    <n v="3"/>
    <n v="0"/>
    <n v="9.5940000000000012"/>
    <s v="NO"/>
    <n v="0"/>
    <n v="287.82"/>
    <n v="5"/>
  </r>
  <r>
    <n v="8463"/>
    <s v="CA-2015-169537"/>
    <x v="37"/>
    <d v="2015-09-07T00:00:00"/>
    <x v="0"/>
    <x v="581"/>
    <x v="581"/>
    <x v="0"/>
    <x v="0"/>
    <x v="450"/>
    <x v="12"/>
    <n v="49423"/>
    <x v="2"/>
    <s v="OFF-LA-10001982"/>
    <x v="1"/>
    <x v="2"/>
    <s v="Smead Alpha-Z Color-Coded Name Labels First Letter Starter Set"/>
    <n v="7.5"/>
    <n v="2"/>
    <n v="0"/>
    <n v="3.5999999999999996"/>
    <s v="NO"/>
    <n v="0"/>
    <n v="15"/>
    <n v="4"/>
  </r>
  <r>
    <n v="8464"/>
    <s v="CA-2014-100881"/>
    <x v="1176"/>
    <d v="2014-04-01T00:00:00"/>
    <x v="1"/>
    <x v="660"/>
    <x v="660"/>
    <x v="2"/>
    <x v="0"/>
    <x v="305"/>
    <x v="27"/>
    <n v="87105"/>
    <x v="1"/>
    <s v="TEC-PH-10003273"/>
    <x v="2"/>
    <x v="7"/>
    <s v="AT&amp;T TR1909W"/>
    <n v="302.37599999999998"/>
    <n v="3"/>
    <n v="0.2"/>
    <n v="22.678200000000018"/>
    <s v="NO"/>
    <n v="181.4256"/>
    <n v="725.7023999999999"/>
    <n v="4"/>
  </r>
  <r>
    <n v="8465"/>
    <s v="CA-2015-144043"/>
    <x v="1187"/>
    <d v="2015-05-15T00:00:00"/>
    <x v="1"/>
    <x v="269"/>
    <x v="269"/>
    <x v="0"/>
    <x v="0"/>
    <x v="103"/>
    <x v="22"/>
    <n v="80027"/>
    <x v="1"/>
    <s v="TEC-AC-10002718"/>
    <x v="2"/>
    <x v="11"/>
    <s v="Belkin Standard 104 key USB Keyboard"/>
    <n v="46.688000000000002"/>
    <n v="4"/>
    <n v="0.2"/>
    <n v="-2.9180000000000028"/>
    <s v="NO"/>
    <n v="37.3504"/>
    <n v="149.4016"/>
    <n v="5"/>
  </r>
  <r>
    <n v="8466"/>
    <s v="CA-2015-116512"/>
    <x v="265"/>
    <d v="2015-04-14T00:00:00"/>
    <x v="1"/>
    <x v="498"/>
    <x v="498"/>
    <x v="0"/>
    <x v="0"/>
    <x v="20"/>
    <x v="15"/>
    <n v="10024"/>
    <x v="3"/>
    <s v="OFF-ST-10001505"/>
    <x v="1"/>
    <x v="4"/>
    <s v="Perma STOR-ALL Hanging File Box, 13 1/8&quot;W x 12 1/4&quot;D x 10 1/2&quot;H"/>
    <n v="17.940000000000001"/>
    <n v="3"/>
    <n v="0"/>
    <n v="3.0497999999999985"/>
    <s v="NO"/>
    <n v="0"/>
    <n v="53.820000000000007"/>
    <n v="5"/>
  </r>
  <r>
    <n v="8467"/>
    <s v="CA-2015-101000"/>
    <x v="265"/>
    <d v="2015-04-14T00:00:00"/>
    <x v="1"/>
    <x v="490"/>
    <x v="490"/>
    <x v="0"/>
    <x v="0"/>
    <x v="165"/>
    <x v="29"/>
    <n v="6360"/>
    <x v="3"/>
    <s v="OFF-AP-10000179"/>
    <x v="1"/>
    <x v="9"/>
    <s v="Honeywell Enviracaire Portable HEPA Air Cleaner for up to 10 x 16 Room"/>
    <n v="370.14"/>
    <n v="3"/>
    <n v="0"/>
    <n v="144.3546"/>
    <s v="NO"/>
    <n v="0"/>
    <n v="1110.42"/>
    <n v="5"/>
  </r>
  <r>
    <n v="8468"/>
    <s v="CA-2016-168557"/>
    <x v="251"/>
    <d v="2016-09-23T00:00:00"/>
    <x v="1"/>
    <x v="395"/>
    <x v="395"/>
    <x v="1"/>
    <x v="0"/>
    <x v="8"/>
    <x v="1"/>
    <n v="94122"/>
    <x v="1"/>
    <s v="OFF-BI-10002309"/>
    <x v="1"/>
    <x v="8"/>
    <s v="Avery Heavy-Duty EZD  Binder With Locking Rings"/>
    <n v="8.9280000000000008"/>
    <n v="2"/>
    <n v="0.2"/>
    <n v="3.1247999999999996"/>
    <s v="NO"/>
    <n v="3.5712000000000006"/>
    <n v="14.284800000000001"/>
    <n v="4"/>
  </r>
  <r>
    <n v="8469"/>
    <s v="US-2016-164196"/>
    <x v="583"/>
    <d v="2016-11-17T00:00:00"/>
    <x v="1"/>
    <x v="155"/>
    <x v="155"/>
    <x v="1"/>
    <x v="0"/>
    <x v="338"/>
    <x v="14"/>
    <n v="46060"/>
    <x v="2"/>
    <s v="FUR-TA-10001950"/>
    <x v="0"/>
    <x v="3"/>
    <s v="Balt Solid Wood Round Tables"/>
    <n v="2678.94"/>
    <n v="6"/>
    <n v="0"/>
    <n v="241.1046"/>
    <s v="NO"/>
    <n v="0"/>
    <n v="16073.64"/>
    <n v="6"/>
  </r>
  <r>
    <n v="8470"/>
    <s v="US-2017-132031"/>
    <x v="756"/>
    <d v="2017-04-27T00:00:00"/>
    <x v="1"/>
    <x v="43"/>
    <x v="43"/>
    <x v="2"/>
    <x v="0"/>
    <x v="300"/>
    <x v="18"/>
    <n v="37042"/>
    <x v="0"/>
    <s v="FUR-BO-10001972"/>
    <x v="0"/>
    <x v="0"/>
    <s v="O'Sullivan 4-Shelf Bookcase in Odessa Pine"/>
    <n v="387.13600000000002"/>
    <n v="4"/>
    <n v="0.2"/>
    <n v="-14.51760000000003"/>
    <s v="NO"/>
    <n v="309.70880000000005"/>
    <n v="1238.8352"/>
    <n v="4"/>
  </r>
  <r>
    <n v="8471"/>
    <s v="US-2017-132031"/>
    <x v="756"/>
    <d v="2017-04-27T00:00:00"/>
    <x v="1"/>
    <x v="43"/>
    <x v="43"/>
    <x v="2"/>
    <x v="0"/>
    <x v="300"/>
    <x v="18"/>
    <n v="37042"/>
    <x v="0"/>
    <s v="TEC-AC-10002473"/>
    <x v="2"/>
    <x v="11"/>
    <s v="Maxell 4.7GB DVD-R"/>
    <n v="45.408000000000001"/>
    <n v="2"/>
    <n v="0.2"/>
    <n v="11.919599999999999"/>
    <s v="NO"/>
    <n v="18.1632"/>
    <n v="72.652799999999999"/>
    <n v="4"/>
  </r>
  <r>
    <n v="8472"/>
    <s v="US-2017-132031"/>
    <x v="756"/>
    <d v="2017-04-27T00:00:00"/>
    <x v="1"/>
    <x v="43"/>
    <x v="43"/>
    <x v="2"/>
    <x v="0"/>
    <x v="300"/>
    <x v="18"/>
    <n v="37042"/>
    <x v="0"/>
    <s v="FUR-FU-10000193"/>
    <x v="0"/>
    <x v="5"/>
    <s v="Tenex Chairmats For Use with Hard Floors"/>
    <n v="77.951999999999998"/>
    <n v="3"/>
    <n v="0.2"/>
    <n v="-11.692800000000005"/>
    <s v="NO"/>
    <n v="46.7712"/>
    <n v="187.0848"/>
    <n v="4"/>
  </r>
  <r>
    <n v="8473"/>
    <s v="US-2017-132031"/>
    <x v="756"/>
    <d v="2017-04-27T00:00:00"/>
    <x v="1"/>
    <x v="43"/>
    <x v="43"/>
    <x v="2"/>
    <x v="0"/>
    <x v="300"/>
    <x v="18"/>
    <n v="37042"/>
    <x v="0"/>
    <s v="OFF-LA-10000081"/>
    <x v="1"/>
    <x v="2"/>
    <s v="Avery 496"/>
    <n v="3"/>
    <n v="1"/>
    <n v="0.2"/>
    <n v="1.0499999999999998"/>
    <s v="NO"/>
    <n v="0.60000000000000009"/>
    <n v="2.4"/>
    <n v="4"/>
  </r>
  <r>
    <n v="8474"/>
    <s v="CA-2015-169733"/>
    <x v="420"/>
    <d v="2015-10-26T00:00:00"/>
    <x v="0"/>
    <x v="421"/>
    <x v="421"/>
    <x v="0"/>
    <x v="0"/>
    <x v="389"/>
    <x v="2"/>
    <n v="33021"/>
    <x v="0"/>
    <s v="OFF-ST-10000876"/>
    <x v="1"/>
    <x v="4"/>
    <s v="Eldon Simplefile Box Office"/>
    <n v="9.952"/>
    <n v="1"/>
    <n v="0.2"/>
    <n v="0.99520000000000008"/>
    <s v="NO"/>
    <n v="1.9904000000000002"/>
    <n v="7.9615999999999998"/>
    <n v="4"/>
  </r>
  <r>
    <n v="8475"/>
    <s v="CA-2017-169404"/>
    <x v="359"/>
    <d v="2017-04-14T00:00:00"/>
    <x v="1"/>
    <x v="544"/>
    <x v="544"/>
    <x v="1"/>
    <x v="0"/>
    <x v="283"/>
    <x v="9"/>
    <n v="17403"/>
    <x v="3"/>
    <s v="OFF-BI-10004492"/>
    <x v="1"/>
    <x v="8"/>
    <s v="Tuf-Vin Binders"/>
    <n v="37.896000000000001"/>
    <n v="4"/>
    <n v="0.7"/>
    <n v="-29.053600000000003"/>
    <s v="NO"/>
    <n v="106.1088"/>
    <n v="45.475200000000001"/>
    <n v="5"/>
  </r>
  <r>
    <n v="8476"/>
    <s v="CA-2017-169404"/>
    <x v="359"/>
    <d v="2017-04-14T00:00:00"/>
    <x v="1"/>
    <x v="544"/>
    <x v="544"/>
    <x v="1"/>
    <x v="0"/>
    <x v="283"/>
    <x v="9"/>
    <n v="17403"/>
    <x v="3"/>
    <s v="OFF-PA-10001033"/>
    <x v="1"/>
    <x v="10"/>
    <s v="Xerox 1893"/>
    <n v="65.584000000000003"/>
    <n v="2"/>
    <n v="0.2"/>
    <n v="23.7742"/>
    <s v="NO"/>
    <n v="26.233600000000003"/>
    <n v="104.93440000000001"/>
    <n v="5"/>
  </r>
  <r>
    <n v="8477"/>
    <s v="CA-2017-134880"/>
    <x v="855"/>
    <d v="2017-11-01T00:00:00"/>
    <x v="1"/>
    <x v="69"/>
    <x v="69"/>
    <x v="2"/>
    <x v="0"/>
    <x v="123"/>
    <x v="16"/>
    <n v="85204"/>
    <x v="1"/>
    <s v="OFF-PA-10004039"/>
    <x v="1"/>
    <x v="10"/>
    <s v="Xerox 1882"/>
    <n v="44.783999999999999"/>
    <n v="1"/>
    <n v="0.2"/>
    <n v="16.234200000000001"/>
    <s v="NO"/>
    <n v="8.9567999999999994"/>
    <n v="35.827199999999998"/>
    <n v="5"/>
  </r>
  <r>
    <n v="8478"/>
    <s v="CA-2015-145758"/>
    <x v="628"/>
    <d v="2015-10-30T00:00:00"/>
    <x v="3"/>
    <x v="292"/>
    <x v="292"/>
    <x v="1"/>
    <x v="0"/>
    <x v="20"/>
    <x v="15"/>
    <n v="10024"/>
    <x v="3"/>
    <s v="TEC-MA-10004552"/>
    <x v="2"/>
    <x v="15"/>
    <s v="Star Micronics TSP100 TSP143LAN Receipt Printer"/>
    <n v="1035.8"/>
    <n v="4"/>
    <n v="0"/>
    <n v="269.30799999999999"/>
    <s v="NO"/>
    <n v="0"/>
    <n v="4143.2"/>
    <n v="0"/>
  </r>
  <r>
    <n v="8479"/>
    <s v="CA-2017-158736"/>
    <x v="404"/>
    <d v="2017-12-24T00:00:00"/>
    <x v="1"/>
    <x v="499"/>
    <x v="499"/>
    <x v="2"/>
    <x v="0"/>
    <x v="8"/>
    <x v="1"/>
    <n v="94110"/>
    <x v="1"/>
    <s v="OFF-AR-10002578"/>
    <x v="1"/>
    <x v="6"/>
    <s v="Newell 335"/>
    <n v="5.76"/>
    <n v="2"/>
    <n v="0"/>
    <n v="1.6703999999999999"/>
    <s v="NO"/>
    <n v="0"/>
    <n v="11.52"/>
    <n v="6"/>
  </r>
  <r>
    <n v="8480"/>
    <s v="US-2016-119270"/>
    <x v="299"/>
    <d v="2016-03-16T00:00:00"/>
    <x v="1"/>
    <x v="573"/>
    <x v="573"/>
    <x v="0"/>
    <x v="0"/>
    <x v="1"/>
    <x v="1"/>
    <n v="90036"/>
    <x v="1"/>
    <s v="OFF-PA-10004022"/>
    <x v="1"/>
    <x v="10"/>
    <s v="Hammermill Color Copier Paper (28Lb. and 96 Bright)"/>
    <n v="19.98"/>
    <n v="2"/>
    <n v="0"/>
    <n v="8.9909999999999997"/>
    <s v="NO"/>
    <n v="0"/>
    <n v="39.96"/>
    <n v="4"/>
  </r>
  <r>
    <n v="8481"/>
    <s v="CA-2014-109890"/>
    <x v="609"/>
    <d v="2014-07-27T00:00:00"/>
    <x v="1"/>
    <x v="310"/>
    <x v="310"/>
    <x v="0"/>
    <x v="0"/>
    <x v="155"/>
    <x v="8"/>
    <n v="68104"/>
    <x v="2"/>
    <s v="TEC-PH-10004100"/>
    <x v="2"/>
    <x v="7"/>
    <s v="Griffin GC17055 Auxiliary Audio Cable"/>
    <n v="35.979999999999997"/>
    <n v="2"/>
    <n v="0"/>
    <n v="10.074400000000001"/>
    <s v="NO"/>
    <n v="0"/>
    <n v="71.959999999999994"/>
    <n v="6"/>
  </r>
  <r>
    <n v="8482"/>
    <s v="CA-2016-138583"/>
    <x v="1012"/>
    <d v="2016-05-28T00:00:00"/>
    <x v="1"/>
    <x v="503"/>
    <x v="503"/>
    <x v="2"/>
    <x v="0"/>
    <x v="10"/>
    <x v="9"/>
    <n v="19120"/>
    <x v="3"/>
    <s v="OFF-AR-10001860"/>
    <x v="1"/>
    <x v="6"/>
    <s v="BIC Liqua Brite Liner"/>
    <n v="16.656000000000002"/>
    <n v="3"/>
    <n v="0.2"/>
    <n v="3.3311999999999999"/>
    <s v="NO"/>
    <n v="9.9936000000000007"/>
    <n v="39.974400000000003"/>
    <n v="4"/>
  </r>
  <r>
    <n v="8483"/>
    <s v="US-2017-118535"/>
    <x v="512"/>
    <d v="2017-02-15T00:00:00"/>
    <x v="1"/>
    <x v="137"/>
    <x v="137"/>
    <x v="1"/>
    <x v="0"/>
    <x v="20"/>
    <x v="15"/>
    <n v="10024"/>
    <x v="3"/>
    <s v="OFF-LA-10001297"/>
    <x v="1"/>
    <x v="2"/>
    <s v="Avery 473"/>
    <n v="20.7"/>
    <n v="2"/>
    <n v="0"/>
    <n v="9.9359999999999999"/>
    <s v="NO"/>
    <n v="0"/>
    <n v="41.4"/>
    <n v="4"/>
  </r>
  <r>
    <n v="8484"/>
    <s v="CA-2016-126284"/>
    <x v="873"/>
    <d v="2016-09-24T00:00:00"/>
    <x v="1"/>
    <x v="633"/>
    <x v="633"/>
    <x v="0"/>
    <x v="0"/>
    <x v="354"/>
    <x v="12"/>
    <n v="49505"/>
    <x v="2"/>
    <s v="OFF-BI-10004828"/>
    <x v="1"/>
    <x v="8"/>
    <s v="GBC Poly Designer Binding Covers"/>
    <n v="83.699999999999989"/>
    <n v="5"/>
    <n v="0"/>
    <n v="41.012999999999991"/>
    <s v="NO"/>
    <n v="0"/>
    <n v="418.49999999999994"/>
    <n v="4"/>
  </r>
  <r>
    <n v="8485"/>
    <s v="CA-2017-142391"/>
    <x v="241"/>
    <d v="2017-09-24T00:00:00"/>
    <x v="3"/>
    <x v="171"/>
    <x v="171"/>
    <x v="0"/>
    <x v="0"/>
    <x v="4"/>
    <x v="4"/>
    <n v="98115"/>
    <x v="1"/>
    <s v="FUR-FU-10002759"/>
    <x v="0"/>
    <x v="5"/>
    <s v="12-1/2 Diameter Round Wall Clock"/>
    <n v="199.8"/>
    <n v="10"/>
    <n v="0"/>
    <n v="71.927999999999997"/>
    <s v="NO"/>
    <n v="0"/>
    <n v="1998"/>
    <n v="0"/>
  </r>
  <r>
    <n v="8486"/>
    <s v="CA-2017-124716"/>
    <x v="996"/>
    <d v="2017-03-31T00:00:00"/>
    <x v="1"/>
    <x v="786"/>
    <x v="786"/>
    <x v="2"/>
    <x v="0"/>
    <x v="201"/>
    <x v="1"/>
    <n v="93727"/>
    <x v="1"/>
    <s v="OFF-PA-10000740"/>
    <x v="1"/>
    <x v="10"/>
    <s v="Xerox 1982"/>
    <n v="45.68"/>
    <n v="2"/>
    <n v="0"/>
    <n v="21.012799999999999"/>
    <s v="NO"/>
    <n v="0"/>
    <n v="91.36"/>
    <n v="4"/>
  </r>
  <r>
    <n v="8487"/>
    <s v="CA-2017-124716"/>
    <x v="996"/>
    <d v="2017-03-31T00:00:00"/>
    <x v="1"/>
    <x v="786"/>
    <x v="786"/>
    <x v="2"/>
    <x v="0"/>
    <x v="201"/>
    <x v="1"/>
    <n v="93727"/>
    <x v="1"/>
    <s v="OFF-PA-10001144"/>
    <x v="1"/>
    <x v="10"/>
    <s v="Xerox 1913"/>
    <n v="110.96"/>
    <n v="2"/>
    <n v="0"/>
    <n v="53.260799999999996"/>
    <s v="NO"/>
    <n v="0"/>
    <n v="221.92"/>
    <n v="4"/>
  </r>
  <r>
    <n v="8488"/>
    <s v="CA-2017-124716"/>
    <x v="996"/>
    <d v="2017-03-31T00:00:00"/>
    <x v="1"/>
    <x v="786"/>
    <x v="786"/>
    <x v="2"/>
    <x v="0"/>
    <x v="201"/>
    <x v="1"/>
    <n v="93727"/>
    <x v="1"/>
    <s v="OFF-PA-10000859"/>
    <x v="1"/>
    <x v="10"/>
    <s v="Unpadded Memo Slips"/>
    <n v="11.94"/>
    <n v="3"/>
    <n v="0"/>
    <n v="5.97"/>
    <s v="NO"/>
    <n v="0"/>
    <n v="35.82"/>
    <n v="4"/>
  </r>
  <r>
    <n v="8489"/>
    <s v="CA-2016-158841"/>
    <x v="1056"/>
    <d v="2016-02-04T00:00:00"/>
    <x v="0"/>
    <x v="339"/>
    <x v="339"/>
    <x v="0"/>
    <x v="0"/>
    <x v="81"/>
    <x v="17"/>
    <n v="22204"/>
    <x v="0"/>
    <s v="TEC-MA-10001127"/>
    <x v="2"/>
    <x v="15"/>
    <s v="HP Designjet T520 Inkjet Large Format Printer - 24&quot; Color"/>
    <n v="8749.9500000000007"/>
    <n v="5"/>
    <n v="0"/>
    <n v="2799.9839999999995"/>
    <s v="NO"/>
    <n v="0"/>
    <n v="43749.75"/>
    <n v="2"/>
  </r>
  <r>
    <n v="8490"/>
    <s v="CA-2016-158841"/>
    <x v="1056"/>
    <d v="2016-02-04T00:00:00"/>
    <x v="0"/>
    <x v="339"/>
    <x v="339"/>
    <x v="0"/>
    <x v="0"/>
    <x v="81"/>
    <x v="17"/>
    <n v="22204"/>
    <x v="0"/>
    <s v="OFF-BI-10002557"/>
    <x v="1"/>
    <x v="8"/>
    <s v="Presstex Flexible Ring Binders"/>
    <n v="36.4"/>
    <n v="8"/>
    <n v="0"/>
    <n v="18.2"/>
    <s v="NO"/>
    <n v="0"/>
    <n v="291.2"/>
    <n v="2"/>
  </r>
  <r>
    <n v="8491"/>
    <s v="CA-2016-158841"/>
    <x v="1056"/>
    <d v="2016-02-04T00:00:00"/>
    <x v="0"/>
    <x v="339"/>
    <x v="339"/>
    <x v="0"/>
    <x v="0"/>
    <x v="81"/>
    <x v="17"/>
    <n v="22204"/>
    <x v="0"/>
    <s v="FUR-FU-10001731"/>
    <x v="0"/>
    <x v="5"/>
    <s v="Acrylic Self-Standing Desk Frames"/>
    <n v="18.689999999999998"/>
    <n v="7"/>
    <n v="0"/>
    <n v="7.1021999999999998"/>
    <s v="NO"/>
    <n v="0"/>
    <n v="130.82999999999998"/>
    <n v="2"/>
  </r>
  <r>
    <n v="8492"/>
    <s v="CA-2017-106824"/>
    <x v="437"/>
    <d v="2017-07-11T00:00:00"/>
    <x v="1"/>
    <x v="247"/>
    <x v="247"/>
    <x v="0"/>
    <x v="0"/>
    <x v="1"/>
    <x v="1"/>
    <n v="90049"/>
    <x v="1"/>
    <s v="OFF-FA-10001135"/>
    <x v="1"/>
    <x v="13"/>
    <s v="Brites Rubber Bands, 1 1/2 oz. Box"/>
    <n v="5.9399999999999995"/>
    <n v="3"/>
    <n v="0"/>
    <n v="0.11880000000000024"/>
    <s v="NO"/>
    <n v="0"/>
    <n v="17.82"/>
    <n v="4"/>
  </r>
  <r>
    <n v="8493"/>
    <s v="CA-2015-109190"/>
    <x v="924"/>
    <d v="2015-10-28T00:00:00"/>
    <x v="1"/>
    <x v="530"/>
    <x v="530"/>
    <x v="0"/>
    <x v="0"/>
    <x v="270"/>
    <x v="5"/>
    <n v="79424"/>
    <x v="2"/>
    <s v="OFF-PA-10000069"/>
    <x v="1"/>
    <x v="10"/>
    <s v="TOPS 4 x 6 Fluorescent Color Memo Sheets, 500 Sheets per Pack"/>
    <n v="60.736000000000004"/>
    <n v="8"/>
    <n v="0.2"/>
    <n v="20.4984"/>
    <s v="NO"/>
    <n v="97.177600000000012"/>
    <n v="388.71040000000005"/>
    <n v="5"/>
  </r>
  <r>
    <n v="8494"/>
    <s v="CA-2015-109190"/>
    <x v="924"/>
    <d v="2015-10-28T00:00:00"/>
    <x v="1"/>
    <x v="530"/>
    <x v="530"/>
    <x v="0"/>
    <x v="0"/>
    <x v="270"/>
    <x v="5"/>
    <n v="79424"/>
    <x v="2"/>
    <s v="TEC-CO-10001943"/>
    <x v="2"/>
    <x v="16"/>
    <s v="Canon PC-428 Personal Copier"/>
    <n v="479.97600000000006"/>
    <n v="3"/>
    <n v="0.2"/>
    <n v="161.99189999999999"/>
    <s v="NO"/>
    <n v="287.98560000000003"/>
    <n v="1151.9424000000001"/>
    <n v="5"/>
  </r>
  <r>
    <n v="8495"/>
    <s v="CA-2015-109190"/>
    <x v="924"/>
    <d v="2015-10-28T00:00:00"/>
    <x v="1"/>
    <x v="530"/>
    <x v="530"/>
    <x v="0"/>
    <x v="0"/>
    <x v="270"/>
    <x v="5"/>
    <n v="79424"/>
    <x v="2"/>
    <s v="OFF-BI-10000977"/>
    <x v="1"/>
    <x v="8"/>
    <s v="Ibico Plastic Spiral Binding Combs"/>
    <n v="6.0799999999999983"/>
    <n v="1"/>
    <n v="0.8"/>
    <n v="-10.336000000000002"/>
    <s v="NO"/>
    <n v="4.863999999999999"/>
    <n v="1.2159999999999993"/>
    <n v="5"/>
  </r>
  <r>
    <n v="8496"/>
    <s v="CA-2016-143154"/>
    <x v="499"/>
    <d v="2016-12-08T00:00:00"/>
    <x v="1"/>
    <x v="127"/>
    <x v="127"/>
    <x v="1"/>
    <x v="0"/>
    <x v="497"/>
    <x v="22"/>
    <n v="80501"/>
    <x v="1"/>
    <s v="TEC-AC-10002942"/>
    <x v="2"/>
    <x v="11"/>
    <s v="WD My Passport Ultra 1TB Portable External Hard Drive"/>
    <n v="165.60000000000002"/>
    <n v="3"/>
    <n v="0.2"/>
    <n v="-6.2100000000000151"/>
    <s v="NO"/>
    <n v="99.360000000000014"/>
    <n v="397.44000000000005"/>
    <n v="6"/>
  </r>
  <r>
    <n v="8497"/>
    <s v="CA-2014-169061"/>
    <x v="1195"/>
    <d v="2014-03-08T00:00:00"/>
    <x v="0"/>
    <x v="492"/>
    <x v="492"/>
    <x v="0"/>
    <x v="0"/>
    <x v="181"/>
    <x v="15"/>
    <n v="10701"/>
    <x v="3"/>
    <s v="OFF-AR-10000588"/>
    <x v="1"/>
    <x v="6"/>
    <s v="Newell 345"/>
    <n v="59.519999999999996"/>
    <n v="3"/>
    <n v="0"/>
    <n v="15.475200000000001"/>
    <s v="NO"/>
    <n v="0"/>
    <n v="178.56"/>
    <n v="3"/>
  </r>
  <r>
    <n v="8498"/>
    <s v="CA-2014-169061"/>
    <x v="1195"/>
    <d v="2014-03-08T00:00:00"/>
    <x v="0"/>
    <x v="492"/>
    <x v="492"/>
    <x v="0"/>
    <x v="0"/>
    <x v="181"/>
    <x v="15"/>
    <n v="10701"/>
    <x v="3"/>
    <s v="TEC-AC-10002001"/>
    <x v="2"/>
    <x v="11"/>
    <s v="Logitech Wireless Gaming Headset G930"/>
    <n v="479.97"/>
    <n v="3"/>
    <n v="0"/>
    <n v="177.58890000000002"/>
    <s v="NO"/>
    <n v="0"/>
    <n v="1439.91"/>
    <n v="3"/>
  </r>
  <r>
    <n v="8499"/>
    <s v="CA-2014-169061"/>
    <x v="1195"/>
    <d v="2014-03-08T00:00:00"/>
    <x v="0"/>
    <x v="492"/>
    <x v="492"/>
    <x v="0"/>
    <x v="0"/>
    <x v="181"/>
    <x v="15"/>
    <n v="10701"/>
    <x v="3"/>
    <s v="OFF-SU-10000381"/>
    <x v="1"/>
    <x v="14"/>
    <s v="Acme Forged Steel Scissors with Black Enamel Handles"/>
    <n v="18.62"/>
    <n v="2"/>
    <n v="0"/>
    <n v="5.399799999999999"/>
    <s v="NO"/>
    <n v="0"/>
    <n v="37.24"/>
    <n v="3"/>
  </r>
  <r>
    <n v="8500"/>
    <s v="CA-2014-169061"/>
    <x v="1195"/>
    <d v="2014-03-08T00:00:00"/>
    <x v="0"/>
    <x v="492"/>
    <x v="492"/>
    <x v="0"/>
    <x v="0"/>
    <x v="181"/>
    <x v="15"/>
    <n v="10701"/>
    <x v="3"/>
    <s v="OFF-BI-10001617"/>
    <x v="1"/>
    <x v="8"/>
    <s v="GBC Wire Binding Combs"/>
    <n v="49.632000000000005"/>
    <n v="6"/>
    <n v="0.2"/>
    <n v="16.750799999999998"/>
    <s v="NO"/>
    <n v="59.558400000000006"/>
    <n v="238.23360000000002"/>
    <n v="3"/>
  </r>
  <r>
    <n v="8501"/>
    <s v="CA-2014-169061"/>
    <x v="1195"/>
    <d v="2014-03-08T00:00:00"/>
    <x v="0"/>
    <x v="492"/>
    <x v="492"/>
    <x v="0"/>
    <x v="0"/>
    <x v="181"/>
    <x v="15"/>
    <n v="10701"/>
    <x v="3"/>
    <s v="OFF-PA-10001878"/>
    <x v="1"/>
    <x v="10"/>
    <s v="Xerox 1891"/>
    <n v="97.82"/>
    <n v="2"/>
    <n v="0"/>
    <n v="45.975399999999993"/>
    <s v="NO"/>
    <n v="0"/>
    <n v="195.64"/>
    <n v="3"/>
  </r>
  <r>
    <n v="8502"/>
    <s v="CA-2015-102316"/>
    <x v="879"/>
    <d v="2015-03-03T00:00:00"/>
    <x v="0"/>
    <x v="704"/>
    <x v="704"/>
    <x v="1"/>
    <x v="0"/>
    <x v="1"/>
    <x v="1"/>
    <n v="90045"/>
    <x v="1"/>
    <s v="TEC-PH-10000376"/>
    <x v="2"/>
    <x v="7"/>
    <s v="Square Credit Card Reader"/>
    <n v="15.984000000000002"/>
    <n v="2"/>
    <n v="0.2"/>
    <n v="1.1988000000000003"/>
    <s v="NO"/>
    <n v="6.3936000000000011"/>
    <n v="25.574400000000004"/>
    <n v="2"/>
  </r>
  <r>
    <n v="8503"/>
    <s v="CA-2015-102316"/>
    <x v="879"/>
    <d v="2015-03-03T00:00:00"/>
    <x v="0"/>
    <x v="704"/>
    <x v="704"/>
    <x v="1"/>
    <x v="0"/>
    <x v="1"/>
    <x v="1"/>
    <n v="90045"/>
    <x v="1"/>
    <s v="FUR-CH-10003396"/>
    <x v="0"/>
    <x v="1"/>
    <s v="Global Deluxe Steno Chair"/>
    <n v="184.75200000000001"/>
    <n v="3"/>
    <n v="0.2"/>
    <n v="-20.784600000000012"/>
    <s v="NO"/>
    <n v="110.85120000000002"/>
    <n v="443.40480000000008"/>
    <n v="2"/>
  </r>
  <r>
    <n v="8504"/>
    <s v="CA-2014-164903"/>
    <x v="980"/>
    <d v="2014-02-24T00:00:00"/>
    <x v="1"/>
    <x v="256"/>
    <x v="256"/>
    <x v="2"/>
    <x v="0"/>
    <x v="1"/>
    <x v="1"/>
    <n v="90049"/>
    <x v="1"/>
    <s v="OFF-PA-10003363"/>
    <x v="1"/>
    <x v="10"/>
    <s v="Xerox 204"/>
    <n v="12.96"/>
    <n v="2"/>
    <n v="0"/>
    <n v="6.2208000000000006"/>
    <s v="NO"/>
    <n v="0"/>
    <n v="25.92"/>
    <n v="4"/>
  </r>
  <r>
    <n v="8505"/>
    <s v="CA-2016-109400"/>
    <x v="440"/>
    <d v="2016-05-06T00:00:00"/>
    <x v="1"/>
    <x v="749"/>
    <x v="749"/>
    <x v="0"/>
    <x v="0"/>
    <x v="112"/>
    <x v="5"/>
    <n v="79109"/>
    <x v="2"/>
    <s v="FUR-CH-10003298"/>
    <x v="0"/>
    <x v="1"/>
    <s v="Office Star - Contemporary Task Swivel chair with Loop Arms, Charcoal"/>
    <n v="366.74399999999997"/>
    <n v="4"/>
    <n v="0.3"/>
    <n v="-110.02320000000003"/>
    <s v="NO"/>
    <n v="440.09279999999995"/>
    <n v="1026.8832"/>
    <n v="4"/>
  </r>
  <r>
    <n v="8506"/>
    <s v="CA-2016-130400"/>
    <x v="387"/>
    <d v="2016-03-12T00:00:00"/>
    <x v="1"/>
    <x v="319"/>
    <x v="319"/>
    <x v="2"/>
    <x v="0"/>
    <x v="61"/>
    <x v="5"/>
    <n v="75217"/>
    <x v="2"/>
    <s v="OFF-BI-10001757"/>
    <x v="1"/>
    <x v="8"/>
    <s v="Pressboard Hanging Data Binders for Unburst Sheets"/>
    <n v="8.8559999999999981"/>
    <n v="9"/>
    <n v="0.8"/>
    <n v="-14.169600000000003"/>
    <s v="NO"/>
    <n v="63.763199999999983"/>
    <n v="15.940799999999996"/>
    <n v="4"/>
  </r>
  <r>
    <n v="8507"/>
    <s v="CA-2016-130400"/>
    <x v="387"/>
    <d v="2016-03-12T00:00:00"/>
    <x v="1"/>
    <x v="319"/>
    <x v="319"/>
    <x v="2"/>
    <x v="0"/>
    <x v="61"/>
    <x v="5"/>
    <n v="75217"/>
    <x v="2"/>
    <s v="TEC-AC-10004633"/>
    <x v="2"/>
    <x v="11"/>
    <s v="Verbatim 25 GB 6x Blu-ray Single Layer Recordable Disc, 3/Pack"/>
    <n v="27.96"/>
    <n v="5"/>
    <n v="0.2"/>
    <n v="8.3880000000000035"/>
    <s v="NO"/>
    <n v="27.960000000000004"/>
    <n v="111.84"/>
    <n v="4"/>
  </r>
  <r>
    <n v="8508"/>
    <s v="CA-2016-130400"/>
    <x v="387"/>
    <d v="2016-03-12T00:00:00"/>
    <x v="1"/>
    <x v="319"/>
    <x v="319"/>
    <x v="2"/>
    <x v="0"/>
    <x v="61"/>
    <x v="5"/>
    <n v="75217"/>
    <x v="2"/>
    <s v="OFF-EN-10001453"/>
    <x v="1"/>
    <x v="12"/>
    <s v="Tyvek Interoffice Envelopes, 9 1/2&quot; x 12 1/2&quot;, 100/Box"/>
    <n v="146.352"/>
    <n v="3"/>
    <n v="0.2"/>
    <n v="49.393799999999992"/>
    <s v="NO"/>
    <n v="87.811200000000014"/>
    <n v="351.24480000000005"/>
    <n v="4"/>
  </r>
  <r>
    <n v="8509"/>
    <s v="CA-2015-135853"/>
    <x v="555"/>
    <d v="2015-12-14T00:00:00"/>
    <x v="2"/>
    <x v="222"/>
    <x v="222"/>
    <x v="0"/>
    <x v="0"/>
    <x v="66"/>
    <x v="12"/>
    <n v="48205"/>
    <x v="2"/>
    <s v="TEC-AC-10004761"/>
    <x v="2"/>
    <x v="11"/>
    <s v="Maxell 4.7GB DVD+RW 3/Pack"/>
    <n v="175.23"/>
    <n v="11"/>
    <n v="0"/>
    <n v="61.330500000000001"/>
    <s v="NO"/>
    <n v="0"/>
    <n v="1927.53"/>
    <n v="3"/>
  </r>
  <r>
    <n v="8510"/>
    <s v="CA-2015-135853"/>
    <x v="555"/>
    <d v="2015-12-14T00:00:00"/>
    <x v="2"/>
    <x v="222"/>
    <x v="222"/>
    <x v="0"/>
    <x v="0"/>
    <x v="66"/>
    <x v="12"/>
    <n v="48205"/>
    <x v="2"/>
    <s v="TEC-PH-10003691"/>
    <x v="2"/>
    <x v="7"/>
    <s v="BlackBerry Q10"/>
    <n v="125.99"/>
    <n v="1"/>
    <n v="0"/>
    <n v="31.497500000000002"/>
    <s v="NO"/>
    <n v="0"/>
    <n v="125.99"/>
    <n v="3"/>
  </r>
  <r>
    <n v="8511"/>
    <s v="CA-2015-135853"/>
    <x v="555"/>
    <d v="2015-12-14T00:00:00"/>
    <x v="2"/>
    <x v="222"/>
    <x v="222"/>
    <x v="0"/>
    <x v="0"/>
    <x v="66"/>
    <x v="12"/>
    <n v="48205"/>
    <x v="2"/>
    <s v="OFF-BI-10004965"/>
    <x v="1"/>
    <x v="8"/>
    <s v="Ibico Covers for Plastic or Wire Binding Elements"/>
    <n v="23"/>
    <n v="2"/>
    <n v="0"/>
    <n v="10.35"/>
    <s v="NO"/>
    <n v="0"/>
    <n v="46"/>
    <n v="3"/>
  </r>
  <r>
    <n v="8512"/>
    <s v="CA-2016-103359"/>
    <x v="596"/>
    <d v="2016-12-26T00:00:00"/>
    <x v="1"/>
    <x v="62"/>
    <x v="62"/>
    <x v="0"/>
    <x v="0"/>
    <x v="20"/>
    <x v="15"/>
    <n v="10035"/>
    <x v="3"/>
    <s v="OFF-BI-10004233"/>
    <x v="1"/>
    <x v="8"/>
    <s v="GBC Pre-Punched Binding Paper, Plastic, White, 8-1/2&quot; x 11&quot;"/>
    <n v="25.584000000000003"/>
    <n v="2"/>
    <n v="0.2"/>
    <n v="8.9543999999999997"/>
    <s v="NO"/>
    <n v="10.233600000000003"/>
    <n v="40.934400000000004"/>
    <n v="4"/>
  </r>
  <r>
    <n v="8513"/>
    <s v="CA-2016-144645"/>
    <x v="1056"/>
    <d v="2016-02-08T00:00:00"/>
    <x v="1"/>
    <x v="374"/>
    <x v="374"/>
    <x v="1"/>
    <x v="0"/>
    <x v="12"/>
    <x v="5"/>
    <n v="77041"/>
    <x v="2"/>
    <s v="FUR-FU-10003601"/>
    <x v="0"/>
    <x v="5"/>
    <s v="Deflect-o RollaMat Studded, Beveled Mat for Medium Pile Carpeting"/>
    <n v="73.784000000000006"/>
    <n v="2"/>
    <n v="0.6"/>
    <n v="-77.473200000000006"/>
    <s v="NO"/>
    <n v="88.540800000000004"/>
    <n v="59.027200000000008"/>
    <n v="6"/>
  </r>
  <r>
    <n v="8514"/>
    <s v="CA-2017-141614"/>
    <x v="929"/>
    <d v="2017-06-09T00:00:00"/>
    <x v="1"/>
    <x v="374"/>
    <x v="374"/>
    <x v="1"/>
    <x v="0"/>
    <x v="333"/>
    <x v="2"/>
    <n v="32839"/>
    <x v="0"/>
    <s v="OFF-PA-10002787"/>
    <x v="1"/>
    <x v="10"/>
    <s v="Xerox 227"/>
    <n v="20.736000000000004"/>
    <n v="4"/>
    <n v="0.2"/>
    <n v="7.2576000000000001"/>
    <s v="NO"/>
    <n v="16.588800000000003"/>
    <n v="66.355200000000011"/>
    <n v="4"/>
  </r>
  <r>
    <n v="8515"/>
    <s v="CA-2015-122168"/>
    <x v="291"/>
    <d v="2015-08-26T00:00:00"/>
    <x v="1"/>
    <x v="428"/>
    <x v="428"/>
    <x v="1"/>
    <x v="0"/>
    <x v="159"/>
    <x v="0"/>
    <n v="41042"/>
    <x v="0"/>
    <s v="OFF-AR-10003602"/>
    <x v="1"/>
    <x v="6"/>
    <s v="Quartet Omega Colored Chalk, 12/Pack"/>
    <n v="17.52"/>
    <n v="3"/>
    <n v="0"/>
    <n v="8.2343999999999991"/>
    <s v="NO"/>
    <n v="0"/>
    <n v="52.56"/>
    <n v="5"/>
  </r>
  <r>
    <n v="8516"/>
    <s v="CA-2015-122168"/>
    <x v="291"/>
    <d v="2015-08-26T00:00:00"/>
    <x v="1"/>
    <x v="428"/>
    <x v="428"/>
    <x v="1"/>
    <x v="0"/>
    <x v="159"/>
    <x v="0"/>
    <n v="41042"/>
    <x v="0"/>
    <s v="OFF-AR-10002053"/>
    <x v="1"/>
    <x v="6"/>
    <s v="Premium Writing Pencils, Soft, #2 by Central Association for the Blind"/>
    <n v="35.76"/>
    <n v="12"/>
    <n v="0"/>
    <n v="10.0128"/>
    <s v="NO"/>
    <n v="0"/>
    <n v="429.12"/>
    <n v="5"/>
  </r>
  <r>
    <n v="8517"/>
    <s v="CA-2016-132899"/>
    <x v="281"/>
    <d v="2016-04-11T00:00:00"/>
    <x v="1"/>
    <x v="227"/>
    <x v="227"/>
    <x v="0"/>
    <x v="0"/>
    <x v="20"/>
    <x v="15"/>
    <n v="10009"/>
    <x v="3"/>
    <s v="OFF-AR-10002833"/>
    <x v="1"/>
    <x v="6"/>
    <s v="Newell 322"/>
    <n v="3.64"/>
    <n v="2"/>
    <n v="0"/>
    <n v="0.98280000000000012"/>
    <s v="NO"/>
    <n v="0"/>
    <n v="7.28"/>
    <n v="4"/>
  </r>
  <r>
    <n v="8518"/>
    <s v="CA-2017-149720"/>
    <x v="400"/>
    <d v="2017-06-07T00:00:00"/>
    <x v="0"/>
    <x v="191"/>
    <x v="191"/>
    <x v="0"/>
    <x v="0"/>
    <x v="326"/>
    <x v="5"/>
    <n v="75034"/>
    <x v="2"/>
    <s v="FUR-FU-10002501"/>
    <x v="0"/>
    <x v="5"/>
    <s v="Nu-Dell Executive Frame"/>
    <n v="30.336000000000006"/>
    <n v="6"/>
    <n v="0.6"/>
    <n v="-17.443199999999997"/>
    <s v="NO"/>
    <n v="109.20960000000001"/>
    <n v="72.806400000000011"/>
    <n v="3"/>
  </r>
  <r>
    <n v="8519"/>
    <s v="CA-2017-118003"/>
    <x v="769"/>
    <d v="2017-12-10T00:00:00"/>
    <x v="1"/>
    <x v="770"/>
    <x v="770"/>
    <x v="0"/>
    <x v="0"/>
    <x v="267"/>
    <x v="30"/>
    <n v="7501"/>
    <x v="3"/>
    <s v="FUR-FU-10002506"/>
    <x v="0"/>
    <x v="5"/>
    <s v="Tensor &quot;Hersey Kiss&quot; Styled Floor Lamp"/>
    <n v="12.99"/>
    <n v="1"/>
    <n v="0"/>
    <n v="1.5587999999999997"/>
    <s v="NO"/>
    <n v="0"/>
    <n v="12.99"/>
    <n v="6"/>
  </r>
  <r>
    <n v="8520"/>
    <s v="CA-2017-118003"/>
    <x v="769"/>
    <d v="2017-12-10T00:00:00"/>
    <x v="1"/>
    <x v="770"/>
    <x v="770"/>
    <x v="0"/>
    <x v="0"/>
    <x v="267"/>
    <x v="30"/>
    <n v="7501"/>
    <x v="3"/>
    <s v="FUR-CH-10003817"/>
    <x v="0"/>
    <x v="1"/>
    <s v="Global Value Steno Chair, Gray"/>
    <n v="182.22"/>
    <n v="3"/>
    <n v="0"/>
    <n v="45.555000000000007"/>
    <s v="NO"/>
    <n v="0"/>
    <n v="546.66"/>
    <n v="6"/>
  </r>
  <r>
    <n v="8521"/>
    <s v="CA-2017-118003"/>
    <x v="769"/>
    <d v="2017-12-10T00:00:00"/>
    <x v="1"/>
    <x v="770"/>
    <x v="770"/>
    <x v="0"/>
    <x v="0"/>
    <x v="267"/>
    <x v="30"/>
    <n v="7501"/>
    <x v="3"/>
    <s v="FUR-CH-10004860"/>
    <x v="0"/>
    <x v="1"/>
    <s v="Global Low Back Tilter Chair"/>
    <n v="302.94"/>
    <n v="3"/>
    <n v="0"/>
    <n v="18.176399999999973"/>
    <s v="NO"/>
    <n v="0"/>
    <n v="908.81999999999994"/>
    <n v="6"/>
  </r>
  <r>
    <n v="8522"/>
    <s v="CA-2016-141887"/>
    <x v="383"/>
    <d v="2016-01-15T00:00:00"/>
    <x v="1"/>
    <x v="88"/>
    <x v="88"/>
    <x v="2"/>
    <x v="0"/>
    <x v="38"/>
    <x v="24"/>
    <n v="43229"/>
    <x v="3"/>
    <s v="FUR-FU-10002268"/>
    <x v="0"/>
    <x v="5"/>
    <s v="Ultra Door Push Plate"/>
    <n v="54.992000000000004"/>
    <n v="14"/>
    <n v="0.2"/>
    <n v="8.9361999999999959"/>
    <s v="NO"/>
    <n v="153.97760000000002"/>
    <n v="615.91039999999998"/>
    <n v="4"/>
  </r>
  <r>
    <n v="8523"/>
    <s v="US-2016-160206"/>
    <x v="178"/>
    <d v="2016-04-07T00:00:00"/>
    <x v="1"/>
    <x v="501"/>
    <x v="501"/>
    <x v="1"/>
    <x v="0"/>
    <x v="158"/>
    <x v="6"/>
    <n v="53209"/>
    <x v="2"/>
    <s v="TEC-PH-10000148"/>
    <x v="2"/>
    <x v="7"/>
    <s v="Cyber Acoustics AC-202b Speech Recognition Stereo Headset"/>
    <n v="12.99"/>
    <n v="1"/>
    <n v="0"/>
    <n v="0.25980000000000025"/>
    <s v="NO"/>
    <n v="0"/>
    <n v="12.99"/>
    <n v="6"/>
  </r>
  <r>
    <n v="8524"/>
    <s v="CA-2017-133074"/>
    <x v="296"/>
    <d v="2017-09-25T00:00:00"/>
    <x v="1"/>
    <x v="140"/>
    <x v="140"/>
    <x v="0"/>
    <x v="0"/>
    <x v="8"/>
    <x v="1"/>
    <n v="94109"/>
    <x v="1"/>
    <s v="OFF-PA-10004082"/>
    <x v="1"/>
    <x v="10"/>
    <s v="Adams Telephone Message Book w/Frequently-Called Numbers Space, 400 Messages per Book"/>
    <n v="55.86"/>
    <n v="7"/>
    <n v="0"/>
    <n v="27.93"/>
    <s v="NO"/>
    <n v="0"/>
    <n v="391.02"/>
    <n v="4"/>
  </r>
  <r>
    <n v="8525"/>
    <s v="CA-2017-161172"/>
    <x v="633"/>
    <d v="2017-03-16T00:00:00"/>
    <x v="3"/>
    <x v="727"/>
    <x v="727"/>
    <x v="0"/>
    <x v="0"/>
    <x v="38"/>
    <x v="24"/>
    <n v="43229"/>
    <x v="3"/>
    <s v="TEC-PH-10004348"/>
    <x v="2"/>
    <x v="7"/>
    <s v="OtterBox Defender Series Case - iPhone 5c"/>
    <n v="44.375999999999998"/>
    <n v="2"/>
    <n v="0.4"/>
    <n v="-7.3960000000000043"/>
    <s v="NO"/>
    <n v="35.500799999999998"/>
    <n v="53.251199999999997"/>
    <n v="0"/>
  </r>
  <r>
    <n v="8526"/>
    <s v="CA-2017-161172"/>
    <x v="633"/>
    <d v="2017-03-16T00:00:00"/>
    <x v="3"/>
    <x v="727"/>
    <x v="727"/>
    <x v="0"/>
    <x v="0"/>
    <x v="38"/>
    <x v="24"/>
    <n v="43229"/>
    <x v="3"/>
    <s v="FUR-FU-10003424"/>
    <x v="0"/>
    <x v="5"/>
    <s v="Nu-Dell Oak Frame"/>
    <n v="51.264000000000003"/>
    <n v="6"/>
    <n v="0.2"/>
    <n v="7.6895999999999933"/>
    <s v="NO"/>
    <n v="61.516800000000003"/>
    <n v="246.06720000000001"/>
    <n v="0"/>
  </r>
  <r>
    <n v="8527"/>
    <s v="CA-2017-161172"/>
    <x v="633"/>
    <d v="2017-03-16T00:00:00"/>
    <x v="3"/>
    <x v="727"/>
    <x v="727"/>
    <x v="0"/>
    <x v="0"/>
    <x v="38"/>
    <x v="24"/>
    <n v="43229"/>
    <x v="3"/>
    <s v="OFF-BI-10004654"/>
    <x v="1"/>
    <x v="8"/>
    <s v="Avery Binding System Hidden Tab Executive Style Index Sets"/>
    <n v="5.1930000000000005"/>
    <n v="3"/>
    <n v="0.7"/>
    <n v="-3.4619999999999997"/>
    <s v="NO"/>
    <n v="10.9053"/>
    <n v="4.6737000000000002"/>
    <n v="0"/>
  </r>
  <r>
    <n v="8528"/>
    <s v="CA-2017-161172"/>
    <x v="633"/>
    <d v="2017-03-16T00:00:00"/>
    <x v="3"/>
    <x v="727"/>
    <x v="727"/>
    <x v="0"/>
    <x v="0"/>
    <x v="38"/>
    <x v="24"/>
    <n v="43229"/>
    <x v="3"/>
    <s v="TEC-AC-10004571"/>
    <x v="2"/>
    <x v="11"/>
    <s v="Logitech G700s Rechargeable Gaming Mouse"/>
    <n v="159.98400000000001"/>
    <n v="2"/>
    <n v="0.2"/>
    <n v="43.995600000000003"/>
    <s v="NO"/>
    <n v="63.993600000000008"/>
    <n v="255.9744"/>
    <n v="0"/>
  </r>
  <r>
    <n v="8529"/>
    <s v="CA-2017-161172"/>
    <x v="633"/>
    <d v="2017-03-16T00:00:00"/>
    <x v="3"/>
    <x v="727"/>
    <x v="727"/>
    <x v="0"/>
    <x v="0"/>
    <x v="38"/>
    <x v="24"/>
    <n v="43229"/>
    <x v="3"/>
    <s v="OFF-ST-10000675"/>
    <x v="1"/>
    <x v="4"/>
    <s v="File Shuttle II and Handi-File, Black"/>
    <n v="54.224000000000004"/>
    <n v="2"/>
    <n v="0.2"/>
    <n v="3.3889999999999993"/>
    <s v="NO"/>
    <n v="21.689600000000002"/>
    <n v="86.758400000000009"/>
    <n v="0"/>
  </r>
  <r>
    <n v="8530"/>
    <s v="CA-2017-137624"/>
    <x v="468"/>
    <d v="2017-11-17T00:00:00"/>
    <x v="1"/>
    <x v="467"/>
    <x v="467"/>
    <x v="2"/>
    <x v="0"/>
    <x v="1"/>
    <x v="1"/>
    <n v="90008"/>
    <x v="1"/>
    <s v="FUR-CH-10001714"/>
    <x v="0"/>
    <x v="1"/>
    <s v="Global Leather &amp; Oak Executive Chair, Burgundy"/>
    <n v="241.42399999999998"/>
    <n v="2"/>
    <n v="0.2"/>
    <n v="-36.213599999999985"/>
    <s v="NO"/>
    <n v="96.569599999999994"/>
    <n v="386.27839999999998"/>
    <n v="7"/>
  </r>
  <r>
    <n v="8531"/>
    <s v="CA-2016-156748"/>
    <x v="885"/>
    <d v="2016-12-06T00:00:00"/>
    <x v="1"/>
    <x v="94"/>
    <x v="94"/>
    <x v="0"/>
    <x v="0"/>
    <x v="66"/>
    <x v="12"/>
    <n v="48227"/>
    <x v="2"/>
    <s v="OFF-PA-10000380"/>
    <x v="1"/>
    <x v="10"/>
    <s v="REDIFORM Incoming/Outgoing Call Register, 11&quot; X 8 1/2&quot;, 100 Messages"/>
    <n v="33.36"/>
    <n v="4"/>
    <n v="0"/>
    <n v="16.68"/>
    <s v="NO"/>
    <n v="0"/>
    <n v="133.44"/>
    <n v="6"/>
  </r>
  <r>
    <n v="8532"/>
    <s v="CA-2016-156748"/>
    <x v="885"/>
    <d v="2016-12-06T00:00:00"/>
    <x v="1"/>
    <x v="94"/>
    <x v="94"/>
    <x v="0"/>
    <x v="0"/>
    <x v="66"/>
    <x v="12"/>
    <n v="48227"/>
    <x v="2"/>
    <s v="OFF-PA-10002713"/>
    <x v="1"/>
    <x v="10"/>
    <s v="Adams Phone Message Book, 200 Message Capacity, 8 1/16” x 11”"/>
    <n v="13.76"/>
    <n v="2"/>
    <n v="0"/>
    <n v="6.3295999999999992"/>
    <s v="NO"/>
    <n v="0"/>
    <n v="27.52"/>
    <n v="6"/>
  </r>
  <r>
    <n v="8533"/>
    <s v="CA-2016-156748"/>
    <x v="885"/>
    <d v="2016-12-06T00:00:00"/>
    <x v="1"/>
    <x v="94"/>
    <x v="94"/>
    <x v="0"/>
    <x v="0"/>
    <x v="66"/>
    <x v="12"/>
    <n v="48227"/>
    <x v="2"/>
    <s v="OFF-ST-10001370"/>
    <x v="1"/>
    <x v="4"/>
    <s v="Sensible Storage WireTech Storage Systems"/>
    <n v="496.86"/>
    <n v="7"/>
    <n v="0"/>
    <n v="24.842999999999947"/>
    <s v="NO"/>
    <n v="0"/>
    <n v="3478.02"/>
    <n v="6"/>
  </r>
  <r>
    <n v="8534"/>
    <s v="CA-2016-156748"/>
    <x v="885"/>
    <d v="2016-12-06T00:00:00"/>
    <x v="1"/>
    <x v="94"/>
    <x v="94"/>
    <x v="0"/>
    <x v="0"/>
    <x v="66"/>
    <x v="12"/>
    <n v="48227"/>
    <x v="2"/>
    <s v="FUR-CH-10000513"/>
    <x v="0"/>
    <x v="1"/>
    <s v="High-Back Leather Manager's Chair"/>
    <n v="389.97"/>
    <n v="3"/>
    <n v="0"/>
    <n v="35.097300000000004"/>
    <s v="NO"/>
    <n v="0"/>
    <n v="1169.9100000000001"/>
    <n v="6"/>
  </r>
  <r>
    <n v="8535"/>
    <s v="CA-2015-169677"/>
    <x v="1004"/>
    <d v="2015-01-15T00:00:00"/>
    <x v="0"/>
    <x v="754"/>
    <x v="754"/>
    <x v="1"/>
    <x v="0"/>
    <x v="38"/>
    <x v="32"/>
    <n v="31907"/>
    <x v="0"/>
    <s v="OFF-LA-10003223"/>
    <x v="1"/>
    <x v="2"/>
    <s v="Avery 508"/>
    <n v="9.82"/>
    <n v="2"/>
    <n v="0"/>
    <n v="4.8117999999999999"/>
    <s v="NO"/>
    <n v="0"/>
    <n v="19.64"/>
    <n v="2"/>
  </r>
  <r>
    <n v="8536"/>
    <s v="US-2014-163146"/>
    <x v="1174"/>
    <d v="2014-05-20T00:00:00"/>
    <x v="1"/>
    <x v="693"/>
    <x v="693"/>
    <x v="0"/>
    <x v="0"/>
    <x v="8"/>
    <x v="1"/>
    <n v="94122"/>
    <x v="1"/>
    <s v="TEC-AC-10002217"/>
    <x v="2"/>
    <x v="11"/>
    <s v="Imation Clip USB flash drive - 8 GB"/>
    <n v="56.400000000000006"/>
    <n v="3"/>
    <n v="0"/>
    <n v="3.3840000000000003"/>
    <s v="NO"/>
    <n v="0"/>
    <n v="169.20000000000002"/>
    <n v="4"/>
  </r>
  <r>
    <n v="8537"/>
    <s v="CA-2015-157343"/>
    <x v="722"/>
    <d v="2015-06-11T00:00:00"/>
    <x v="1"/>
    <x v="787"/>
    <x v="787"/>
    <x v="2"/>
    <x v="0"/>
    <x v="10"/>
    <x v="9"/>
    <n v="19143"/>
    <x v="3"/>
    <s v="OFF-BI-10003707"/>
    <x v="1"/>
    <x v="8"/>
    <s v="Aluminum Screw Posts"/>
    <n v="18.312000000000001"/>
    <n v="4"/>
    <n v="0.7"/>
    <n v="-12.207999999999995"/>
    <s v="NO"/>
    <n v="51.273600000000002"/>
    <n v="21.974400000000003"/>
    <n v="4"/>
  </r>
  <r>
    <n v="8538"/>
    <s v="CA-2015-157343"/>
    <x v="722"/>
    <d v="2015-06-11T00:00:00"/>
    <x v="1"/>
    <x v="787"/>
    <x v="787"/>
    <x v="2"/>
    <x v="0"/>
    <x v="10"/>
    <x v="9"/>
    <n v="19143"/>
    <x v="3"/>
    <s v="OFF-PA-10000552"/>
    <x v="1"/>
    <x v="10"/>
    <s v="Xerox 200"/>
    <n v="25.920000000000005"/>
    <n v="5"/>
    <n v="0.2"/>
    <n v="9.0719999999999992"/>
    <s v="NO"/>
    <n v="25.920000000000005"/>
    <n v="103.68000000000002"/>
    <n v="4"/>
  </r>
  <r>
    <n v="8539"/>
    <s v="CA-2015-157343"/>
    <x v="722"/>
    <d v="2015-06-11T00:00:00"/>
    <x v="1"/>
    <x v="787"/>
    <x v="787"/>
    <x v="2"/>
    <x v="0"/>
    <x v="10"/>
    <x v="9"/>
    <n v="19143"/>
    <x v="3"/>
    <s v="OFF-AR-10003183"/>
    <x v="1"/>
    <x v="6"/>
    <s v="Avery Fluorescent Highlighter Four-Color Set"/>
    <n v="8.016"/>
    <n v="3"/>
    <n v="0.2"/>
    <n v="1.0019999999999993"/>
    <s v="NO"/>
    <n v="4.8096000000000005"/>
    <n v="19.238400000000002"/>
    <n v="4"/>
  </r>
  <r>
    <n v="8540"/>
    <s v="CA-2017-147354"/>
    <x v="631"/>
    <d v="2017-03-13T00:00:00"/>
    <x v="1"/>
    <x v="41"/>
    <x v="41"/>
    <x v="0"/>
    <x v="0"/>
    <x v="1"/>
    <x v="1"/>
    <n v="90008"/>
    <x v="1"/>
    <s v="TEC-CO-10000971"/>
    <x v="2"/>
    <x v="16"/>
    <s v="Hewlett Packard 310 Color Digital Copier"/>
    <n v="479.98400000000004"/>
    <n v="2"/>
    <n v="0.2"/>
    <n v="59.997999999999962"/>
    <s v="NO"/>
    <n v="191.99360000000001"/>
    <n v="767.97440000000006"/>
    <n v="4"/>
  </r>
  <r>
    <n v="8541"/>
    <s v="CA-2017-147354"/>
    <x v="631"/>
    <d v="2017-03-13T00:00:00"/>
    <x v="1"/>
    <x v="41"/>
    <x v="41"/>
    <x v="0"/>
    <x v="0"/>
    <x v="1"/>
    <x v="1"/>
    <n v="90008"/>
    <x v="1"/>
    <s v="OFF-BI-10003910"/>
    <x v="1"/>
    <x v="8"/>
    <s v="DXL Angle-View Binders with Locking Rings by Samsill"/>
    <n v="30.84"/>
    <n v="5"/>
    <n v="0.2"/>
    <n v="9.6374999999999993"/>
    <s v="NO"/>
    <n v="30.84"/>
    <n v="123.35999999999999"/>
    <n v="4"/>
  </r>
  <r>
    <n v="8542"/>
    <s v="CA-2015-157287"/>
    <x v="937"/>
    <d v="2015-12-23T00:00:00"/>
    <x v="2"/>
    <x v="403"/>
    <x v="403"/>
    <x v="1"/>
    <x v="0"/>
    <x v="10"/>
    <x v="9"/>
    <n v="19140"/>
    <x v="3"/>
    <s v="OFF-ST-10001172"/>
    <x v="1"/>
    <x v="4"/>
    <s v="Tennsco Lockers, Sand"/>
    <n v="33.568000000000005"/>
    <n v="2"/>
    <n v="0.2"/>
    <n v="1.6783999999999981"/>
    <s v="NO"/>
    <n v="13.427200000000003"/>
    <n v="53.708800000000011"/>
    <n v="1"/>
  </r>
  <r>
    <n v="8543"/>
    <s v="CA-2015-157287"/>
    <x v="937"/>
    <d v="2015-12-23T00:00:00"/>
    <x v="2"/>
    <x v="403"/>
    <x v="403"/>
    <x v="1"/>
    <x v="0"/>
    <x v="10"/>
    <x v="9"/>
    <n v="19140"/>
    <x v="3"/>
    <s v="FUR-CH-10001270"/>
    <x v="0"/>
    <x v="1"/>
    <s v="Harbour Creations Steel Folding Chair"/>
    <n v="422.62499999999994"/>
    <n v="7"/>
    <n v="0.3"/>
    <n v="0"/>
    <s v="NO"/>
    <n v="887.51249999999982"/>
    <n v="2070.8624999999997"/>
    <n v="1"/>
  </r>
  <r>
    <n v="8544"/>
    <s v="CA-2014-137575"/>
    <x v="908"/>
    <d v="2014-08-11T00:00:00"/>
    <x v="1"/>
    <x v="577"/>
    <x v="577"/>
    <x v="0"/>
    <x v="0"/>
    <x v="20"/>
    <x v="15"/>
    <n v="10035"/>
    <x v="3"/>
    <s v="TEC-AC-10004571"/>
    <x v="2"/>
    <x v="11"/>
    <s v="Logitech G700s Rechargeable Gaming Mouse"/>
    <n v="199.98"/>
    <n v="2"/>
    <n v="0"/>
    <n v="83.991600000000005"/>
    <s v="NO"/>
    <n v="0"/>
    <n v="399.96"/>
    <n v="5"/>
  </r>
  <r>
    <n v="8545"/>
    <s v="CA-2016-119074"/>
    <x v="1196"/>
    <d v="2016-03-31T00:00:00"/>
    <x v="1"/>
    <x v="103"/>
    <x v="103"/>
    <x v="1"/>
    <x v="0"/>
    <x v="38"/>
    <x v="32"/>
    <n v="31907"/>
    <x v="0"/>
    <s v="FUR-FU-10004053"/>
    <x v="0"/>
    <x v="5"/>
    <s v="DAX Two-Tone Silver Metal Document Frame"/>
    <n v="20.239999999999998"/>
    <n v="1"/>
    <n v="0"/>
    <n v="8.7032000000000007"/>
    <s v="NO"/>
    <n v="0"/>
    <n v="20.239999999999998"/>
    <n v="4"/>
  </r>
  <r>
    <n v="8546"/>
    <s v="CA-2016-119074"/>
    <x v="1196"/>
    <d v="2016-03-31T00:00:00"/>
    <x v="1"/>
    <x v="103"/>
    <x v="103"/>
    <x v="1"/>
    <x v="0"/>
    <x v="38"/>
    <x v="32"/>
    <n v="31907"/>
    <x v="0"/>
    <s v="FUR-FU-10003731"/>
    <x v="0"/>
    <x v="5"/>
    <s v="Eldon Expressions Wood and Plastic Desk Accessories, Oak"/>
    <n v="39.92"/>
    <n v="4"/>
    <n v="0"/>
    <n v="11.177600000000002"/>
    <s v="NO"/>
    <n v="0"/>
    <n v="159.68"/>
    <n v="4"/>
  </r>
  <r>
    <n v="8547"/>
    <s v="CA-2016-119074"/>
    <x v="1196"/>
    <d v="2016-03-31T00:00:00"/>
    <x v="1"/>
    <x v="103"/>
    <x v="103"/>
    <x v="1"/>
    <x v="0"/>
    <x v="38"/>
    <x v="32"/>
    <n v="31907"/>
    <x v="0"/>
    <s v="OFF-BI-10000962"/>
    <x v="1"/>
    <x v="8"/>
    <s v="Acco Flexible ACCOHIDE Square Ring Data Binder, Dark Blue, 11 1/2&quot; X 14&quot; 7/8&quot;"/>
    <n v="32.54"/>
    <n v="2"/>
    <n v="0"/>
    <n v="15.944599999999998"/>
    <s v="NO"/>
    <n v="0"/>
    <n v="65.08"/>
    <n v="4"/>
  </r>
  <r>
    <n v="8548"/>
    <s v="CA-2015-149566"/>
    <x v="901"/>
    <d v="2015-12-10T00:00:00"/>
    <x v="1"/>
    <x v="334"/>
    <x v="334"/>
    <x v="1"/>
    <x v="0"/>
    <x v="1"/>
    <x v="1"/>
    <n v="90049"/>
    <x v="1"/>
    <s v="TEC-AC-10001266"/>
    <x v="2"/>
    <x v="11"/>
    <s v="Memorex Micro Travel Drive 8 GB"/>
    <n v="39"/>
    <n v="3"/>
    <n v="0"/>
    <n v="17.549999999999997"/>
    <s v="NO"/>
    <n v="0"/>
    <n v="117"/>
    <n v="5"/>
  </r>
  <r>
    <n v="8549"/>
    <s v="CA-2015-149566"/>
    <x v="901"/>
    <d v="2015-12-10T00:00:00"/>
    <x v="1"/>
    <x v="334"/>
    <x v="334"/>
    <x v="1"/>
    <x v="0"/>
    <x v="1"/>
    <x v="1"/>
    <n v="90049"/>
    <x v="1"/>
    <s v="OFF-LA-10000452"/>
    <x v="1"/>
    <x v="2"/>
    <s v="Avery 488"/>
    <n v="12.6"/>
    <n v="4"/>
    <n v="0"/>
    <n v="6.048"/>
    <s v="NO"/>
    <n v="0"/>
    <n v="50.4"/>
    <n v="5"/>
  </r>
  <r>
    <n v="8550"/>
    <s v="CA-2015-126186"/>
    <x v="861"/>
    <d v="2015-09-12T00:00:00"/>
    <x v="2"/>
    <x v="334"/>
    <x v="334"/>
    <x v="1"/>
    <x v="0"/>
    <x v="34"/>
    <x v="22"/>
    <n v="80013"/>
    <x v="1"/>
    <s v="FUR-FU-10000073"/>
    <x v="0"/>
    <x v="5"/>
    <s v="Deflect-O Glasstique Clear Desk Accessories"/>
    <n v="24.64"/>
    <n v="4"/>
    <n v="0.2"/>
    <n v="4.0039999999999978"/>
    <s v="NO"/>
    <n v="19.712000000000003"/>
    <n v="78.847999999999999"/>
    <n v="1"/>
  </r>
  <r>
    <n v="8551"/>
    <s v="CA-2015-121132"/>
    <x v="789"/>
    <d v="2015-07-24T00:00:00"/>
    <x v="1"/>
    <x v="146"/>
    <x v="146"/>
    <x v="1"/>
    <x v="0"/>
    <x v="12"/>
    <x v="5"/>
    <n v="77041"/>
    <x v="2"/>
    <s v="OFF-LA-10002368"/>
    <x v="1"/>
    <x v="2"/>
    <s v="Avery 479"/>
    <n v="6.2640000000000002"/>
    <n v="3"/>
    <n v="0.2"/>
    <n v="2.0358000000000001"/>
    <s v="NO"/>
    <n v="3.7584000000000004"/>
    <n v="15.033600000000002"/>
    <n v="7"/>
  </r>
  <r>
    <n v="8552"/>
    <s v="CA-2015-121132"/>
    <x v="789"/>
    <d v="2015-07-24T00:00:00"/>
    <x v="1"/>
    <x v="146"/>
    <x v="146"/>
    <x v="1"/>
    <x v="0"/>
    <x v="12"/>
    <x v="5"/>
    <n v="77041"/>
    <x v="2"/>
    <s v="OFF-FA-10004248"/>
    <x v="1"/>
    <x v="13"/>
    <s v="Advantus T-Pin Paper Clips"/>
    <n v="14.432"/>
    <n v="4"/>
    <n v="0.2"/>
    <n v="3.4276000000000004"/>
    <s v="NO"/>
    <n v="11.5456"/>
    <n v="46.182400000000001"/>
    <n v="7"/>
  </r>
  <r>
    <n v="8553"/>
    <s v="CA-2014-140473"/>
    <x v="992"/>
    <d v="2014-06-03T00:00:00"/>
    <x v="1"/>
    <x v="466"/>
    <x v="466"/>
    <x v="1"/>
    <x v="0"/>
    <x v="22"/>
    <x v="10"/>
    <n v="60623"/>
    <x v="2"/>
    <s v="TEC-CO-10004202"/>
    <x v="2"/>
    <x v="16"/>
    <s v="Brother DCP1000 Digital 3 in 1 Multifunction Machine"/>
    <n v="719.97600000000011"/>
    <n v="3"/>
    <n v="0.2"/>
    <n v="134.99549999999999"/>
    <s v="NO"/>
    <n v="431.98560000000009"/>
    <n v="1727.9424000000004"/>
    <n v="4"/>
  </r>
  <r>
    <n v="8554"/>
    <s v="US-2017-102904"/>
    <x v="38"/>
    <d v="2017-11-20T00:00:00"/>
    <x v="1"/>
    <x v="90"/>
    <x v="90"/>
    <x v="0"/>
    <x v="0"/>
    <x v="27"/>
    <x v="19"/>
    <n v="35601"/>
    <x v="0"/>
    <s v="TEC-AC-10000927"/>
    <x v="2"/>
    <x v="11"/>
    <s v="Anker Ultrathin Bluetooth Wireless Keyboard Aluminum Cover with Stand "/>
    <n v="239.92"/>
    <n v="8"/>
    <n v="0"/>
    <n v="23.99199999999999"/>
    <s v="NO"/>
    <n v="0"/>
    <n v="1919.36"/>
    <n v="7"/>
  </r>
  <r>
    <n v="8555"/>
    <s v="CA-2016-102092"/>
    <x v="10"/>
    <d v="2016-12-11T00:00:00"/>
    <x v="2"/>
    <x v="400"/>
    <x v="400"/>
    <x v="0"/>
    <x v="0"/>
    <x v="24"/>
    <x v="17"/>
    <n v="22153"/>
    <x v="0"/>
    <s v="FUR-TA-10002530"/>
    <x v="0"/>
    <x v="3"/>
    <s v="Iceberg OfficeWorks 42&quot; Round Tables"/>
    <n v="1056.8599999999999"/>
    <n v="7"/>
    <n v="0"/>
    <n v="158.52899999999994"/>
    <s v="NO"/>
    <n v="0"/>
    <n v="7398.0199999999995"/>
    <n v="2"/>
  </r>
  <r>
    <n v="8556"/>
    <s v="CA-2015-117884"/>
    <x v="204"/>
    <d v="2015-03-22T00:00:00"/>
    <x v="3"/>
    <x v="290"/>
    <x v="290"/>
    <x v="0"/>
    <x v="0"/>
    <x v="369"/>
    <x v="2"/>
    <n v="33317"/>
    <x v="0"/>
    <s v="TEC-AC-10002567"/>
    <x v="2"/>
    <x v="11"/>
    <s v="Logitech G602 Wireless Gaming Mouse"/>
    <n v="447.94399999999996"/>
    <n v="7"/>
    <n v="0.2"/>
    <n v="89.588799999999992"/>
    <s v="NO"/>
    <n v="627.12159999999994"/>
    <n v="2508.4863999999998"/>
    <n v="0"/>
  </r>
  <r>
    <n v="8557"/>
    <s v="CA-2015-117884"/>
    <x v="204"/>
    <d v="2015-03-22T00:00:00"/>
    <x v="3"/>
    <x v="290"/>
    <x v="290"/>
    <x v="0"/>
    <x v="0"/>
    <x v="369"/>
    <x v="2"/>
    <n v="33317"/>
    <x v="0"/>
    <s v="OFF-ST-10002182"/>
    <x v="1"/>
    <x v="4"/>
    <s v="Iris 3-Drawer Stacking Bin, Black"/>
    <n v="150.40799999999999"/>
    <n v="9"/>
    <n v="0.2"/>
    <n v="-33.841799999999999"/>
    <s v="NO"/>
    <n v="270.73439999999999"/>
    <n v="1082.9375999999997"/>
    <n v="0"/>
  </r>
  <r>
    <n v="8558"/>
    <s v="CA-2016-132829"/>
    <x v="443"/>
    <d v="2016-12-26T00:00:00"/>
    <x v="0"/>
    <x v="156"/>
    <x v="156"/>
    <x v="1"/>
    <x v="0"/>
    <x v="12"/>
    <x v="5"/>
    <n v="77041"/>
    <x v="2"/>
    <s v="TEC-PH-10004539"/>
    <x v="2"/>
    <x v="7"/>
    <s v="Wireless Extenders zBoost YX545 SOHO Signal Booster"/>
    <n v="453.57600000000002"/>
    <n v="3"/>
    <n v="0.2"/>
    <n v="39.687899999999985"/>
    <s v="NO"/>
    <n v="272.1456"/>
    <n v="1088.5824"/>
    <n v="3"/>
  </r>
  <r>
    <n v="8559"/>
    <s v="CA-2016-132829"/>
    <x v="443"/>
    <d v="2016-12-26T00:00:00"/>
    <x v="0"/>
    <x v="156"/>
    <x v="156"/>
    <x v="1"/>
    <x v="0"/>
    <x v="12"/>
    <x v="5"/>
    <n v="77041"/>
    <x v="2"/>
    <s v="OFF-LA-10002945"/>
    <x v="1"/>
    <x v="2"/>
    <s v="Permanent Self-Adhesive File Folder Labels for Typewriters, 1 1/8 x 3 1/2, White"/>
    <n v="45.36"/>
    <n v="9"/>
    <n v="0.2"/>
    <n v="14.741999999999997"/>
    <s v="NO"/>
    <n v="81.64800000000001"/>
    <n v="326.59199999999998"/>
    <n v="3"/>
  </r>
  <r>
    <n v="8560"/>
    <s v="CA-2016-132829"/>
    <x v="443"/>
    <d v="2016-12-26T00:00:00"/>
    <x v="0"/>
    <x v="156"/>
    <x v="156"/>
    <x v="1"/>
    <x v="0"/>
    <x v="12"/>
    <x v="5"/>
    <n v="77041"/>
    <x v="2"/>
    <s v="TEC-PH-10004345"/>
    <x v="2"/>
    <x v="7"/>
    <s v="Cisco SPA 502G IP Phone"/>
    <n v="287.88"/>
    <n v="3"/>
    <n v="0.2"/>
    <n v="35.984999999999999"/>
    <s v="NO"/>
    <n v="172.72800000000001"/>
    <n v="690.91200000000003"/>
    <n v="3"/>
  </r>
  <r>
    <n v="8561"/>
    <s v="CA-2016-132829"/>
    <x v="443"/>
    <d v="2016-12-26T00:00:00"/>
    <x v="0"/>
    <x v="156"/>
    <x v="156"/>
    <x v="1"/>
    <x v="0"/>
    <x v="12"/>
    <x v="5"/>
    <n v="77041"/>
    <x v="2"/>
    <s v="TEC-PH-10004912"/>
    <x v="2"/>
    <x v="7"/>
    <s v="Cisco SPA112 2 Port Phone Adapter"/>
    <n v="131.88000000000002"/>
    <n v="3"/>
    <n v="0.2"/>
    <n v="14.836499999999987"/>
    <s v="NO"/>
    <n v="79.128000000000029"/>
    <n v="316.51200000000006"/>
    <n v="3"/>
  </r>
  <r>
    <n v="8562"/>
    <s v="CA-2016-132829"/>
    <x v="443"/>
    <d v="2016-12-26T00:00:00"/>
    <x v="0"/>
    <x v="156"/>
    <x v="156"/>
    <x v="1"/>
    <x v="0"/>
    <x v="12"/>
    <x v="5"/>
    <n v="77041"/>
    <x v="2"/>
    <s v="FUR-FU-10000206"/>
    <x v="0"/>
    <x v="5"/>
    <s v="GE General Purpose, Extra Long Life, Showcase &amp; Floodlight Incandescent Bulbs"/>
    <n v="2.3280000000000003"/>
    <n v="2"/>
    <n v="0.6"/>
    <n v="-0.75660000000000016"/>
    <s v="NO"/>
    <n v="2.7936000000000001"/>
    <n v="1.8624000000000005"/>
    <n v="3"/>
  </r>
  <r>
    <n v="8563"/>
    <s v="CA-2016-123540"/>
    <x v="1197"/>
    <d v="2016-04-06T00:00:00"/>
    <x v="0"/>
    <x v="249"/>
    <x v="249"/>
    <x v="1"/>
    <x v="0"/>
    <x v="158"/>
    <x v="6"/>
    <n v="53209"/>
    <x v="2"/>
    <s v="FUR-CH-10000847"/>
    <x v="0"/>
    <x v="1"/>
    <s v="Global Executive Mid-Back Manager's Chair"/>
    <n v="1454.9"/>
    <n v="5"/>
    <n v="0"/>
    <n v="378.274"/>
    <s v="NO"/>
    <n v="0"/>
    <n v="7274.5"/>
    <n v="4"/>
  </r>
  <r>
    <n v="8564"/>
    <s v="US-2017-108315"/>
    <x v="504"/>
    <d v="2017-05-04T00:00:00"/>
    <x v="1"/>
    <x v="414"/>
    <x v="414"/>
    <x v="2"/>
    <x v="0"/>
    <x v="508"/>
    <x v="2"/>
    <n v="32771"/>
    <x v="0"/>
    <s v="OFF-BI-10000822"/>
    <x v="1"/>
    <x v="8"/>
    <s v="Acco PRESSTEX Data Binder with Storage Hooks, Light Blue, 9 1/2&quot; X 11&quot;"/>
    <n v="4.8420000000000005"/>
    <n v="3"/>
    <n v="0.7"/>
    <n v="-3.5507999999999988"/>
    <s v="NO"/>
    <n v="10.168200000000001"/>
    <n v="4.357800000000001"/>
    <n v="4"/>
  </r>
  <r>
    <n v="8565"/>
    <s v="US-2017-108315"/>
    <x v="504"/>
    <d v="2017-05-04T00:00:00"/>
    <x v="1"/>
    <x v="414"/>
    <x v="414"/>
    <x v="2"/>
    <x v="0"/>
    <x v="508"/>
    <x v="2"/>
    <n v="32771"/>
    <x v="0"/>
    <s v="FUR-FU-10000747"/>
    <x v="0"/>
    <x v="5"/>
    <s v="Tenex B1-RE Series Chair Mats for Low Pile Carpets"/>
    <n v="220.70400000000001"/>
    <n v="6"/>
    <n v="0.2"/>
    <n v="-8.2764000000000379"/>
    <s v="NO"/>
    <n v="264.84480000000002"/>
    <n v="1059.3792000000001"/>
    <n v="4"/>
  </r>
  <r>
    <n v="8566"/>
    <s v="CA-2016-134110"/>
    <x v="1019"/>
    <d v="2016-11-18T00:00:00"/>
    <x v="2"/>
    <x v="767"/>
    <x v="767"/>
    <x v="0"/>
    <x v="0"/>
    <x v="398"/>
    <x v="5"/>
    <n v="75056"/>
    <x v="2"/>
    <s v="TEC-PH-10002350"/>
    <x v="2"/>
    <x v="7"/>
    <s v="Apple EarPods with Remote and Mic"/>
    <n v="67.176000000000002"/>
    <n v="3"/>
    <n v="0.2"/>
    <n v="6.7175999999999974"/>
    <s v="NO"/>
    <n v="40.305600000000005"/>
    <n v="161.22240000000002"/>
    <n v="1"/>
  </r>
  <r>
    <n v="8567"/>
    <s v="CA-2016-134110"/>
    <x v="1019"/>
    <d v="2016-11-18T00:00:00"/>
    <x v="2"/>
    <x v="767"/>
    <x v="767"/>
    <x v="0"/>
    <x v="0"/>
    <x v="398"/>
    <x v="5"/>
    <n v="75056"/>
    <x v="2"/>
    <s v="OFF-PA-10000697"/>
    <x v="1"/>
    <x v="10"/>
    <s v="TOPS Voice Message Log Book, Flash Format"/>
    <n v="15.231999999999999"/>
    <n v="4"/>
    <n v="0.2"/>
    <n v="5.5215999999999994"/>
    <s v="NO"/>
    <n v="12.185600000000001"/>
    <n v="48.742399999999996"/>
    <n v="1"/>
  </r>
  <r>
    <n v="8568"/>
    <s v="US-2016-136581"/>
    <x v="338"/>
    <d v="2016-11-12T00:00:00"/>
    <x v="2"/>
    <x v="277"/>
    <x v="277"/>
    <x v="0"/>
    <x v="0"/>
    <x v="21"/>
    <x v="24"/>
    <n v="45373"/>
    <x v="3"/>
    <s v="OFF-PA-10002787"/>
    <x v="1"/>
    <x v="10"/>
    <s v="Xerox 227"/>
    <n v="31.104000000000006"/>
    <n v="6"/>
    <n v="0.2"/>
    <n v="10.8864"/>
    <s v="NO"/>
    <n v="37.324800000000003"/>
    <n v="149.29920000000001"/>
    <n v="2"/>
  </r>
  <r>
    <n v="8569"/>
    <s v="CA-2016-162390"/>
    <x v="409"/>
    <d v="2016-12-12T00:00:00"/>
    <x v="1"/>
    <x v="317"/>
    <x v="317"/>
    <x v="1"/>
    <x v="0"/>
    <x v="337"/>
    <x v="15"/>
    <n v="11550"/>
    <x v="3"/>
    <s v="OFF-BI-10004318"/>
    <x v="1"/>
    <x v="8"/>
    <s v="Ibico EB-19 Dual Function Manual Binding System"/>
    <n v="968.74400000000014"/>
    <n v="7"/>
    <n v="0.2"/>
    <n v="314.84180000000003"/>
    <s v="NO"/>
    <n v="1356.2416000000003"/>
    <n v="5424.9664000000002"/>
    <n v="6"/>
  </r>
  <r>
    <n v="8570"/>
    <s v="CA-2016-162390"/>
    <x v="409"/>
    <d v="2016-12-12T00:00:00"/>
    <x v="1"/>
    <x v="317"/>
    <x v="317"/>
    <x v="1"/>
    <x v="0"/>
    <x v="337"/>
    <x v="15"/>
    <n v="11550"/>
    <x v="3"/>
    <s v="OFF-BI-10001721"/>
    <x v="1"/>
    <x v="8"/>
    <s v="Trimflex Flexible Post Binders"/>
    <n v="222.35199999999998"/>
    <n v="13"/>
    <n v="0.2"/>
    <n v="77.823200000000014"/>
    <s v="NO"/>
    <n v="578.11519999999996"/>
    <n v="2312.4607999999998"/>
    <n v="6"/>
  </r>
  <r>
    <n v="8571"/>
    <s v="CA-2016-162390"/>
    <x v="409"/>
    <d v="2016-12-12T00:00:00"/>
    <x v="1"/>
    <x v="317"/>
    <x v="317"/>
    <x v="1"/>
    <x v="0"/>
    <x v="337"/>
    <x v="15"/>
    <n v="11550"/>
    <x v="3"/>
    <s v="TEC-CO-10004202"/>
    <x v="2"/>
    <x v="16"/>
    <s v="Brother DCP1000 Digital 3 in 1 Multifunction Machine"/>
    <n v="479.98400000000004"/>
    <n v="2"/>
    <n v="0.2"/>
    <n v="89.996999999999986"/>
    <s v="NO"/>
    <n v="191.99360000000001"/>
    <n v="767.97440000000006"/>
    <n v="6"/>
  </r>
  <r>
    <n v="8572"/>
    <s v="CA-2016-162222"/>
    <x v="1015"/>
    <d v="2016-04-03T00:00:00"/>
    <x v="3"/>
    <x v="256"/>
    <x v="256"/>
    <x v="2"/>
    <x v="0"/>
    <x v="61"/>
    <x v="5"/>
    <n v="75081"/>
    <x v="2"/>
    <s v="OFF-PA-10003893"/>
    <x v="1"/>
    <x v="10"/>
    <s v="Xerox 1962"/>
    <n v="10.272000000000002"/>
    <n v="3"/>
    <n v="0.2"/>
    <n v="3.2099999999999982"/>
    <s v="NO"/>
    <n v="6.1632000000000016"/>
    <n v="24.652800000000006"/>
    <n v="0"/>
  </r>
  <r>
    <n v="8573"/>
    <s v="CA-2014-121629"/>
    <x v="683"/>
    <d v="2014-12-02T00:00:00"/>
    <x v="1"/>
    <x v="537"/>
    <x v="537"/>
    <x v="0"/>
    <x v="0"/>
    <x v="12"/>
    <x v="5"/>
    <n v="77041"/>
    <x v="2"/>
    <s v="TEC-MA-10004679"/>
    <x v="2"/>
    <x v="15"/>
    <s v="StarTech.com 10/100 VDSL2 Ethernet Extender Kit"/>
    <n v="998.84999999999991"/>
    <n v="5"/>
    <n v="0.4"/>
    <n v="-199.7700000000001"/>
    <s v="NO"/>
    <n v="1997.7"/>
    <n v="2996.55"/>
    <n v="4"/>
  </r>
  <r>
    <n v="8574"/>
    <s v="CA-2015-164623"/>
    <x v="1182"/>
    <d v="2015-10-22T00:00:00"/>
    <x v="2"/>
    <x v="474"/>
    <x v="474"/>
    <x v="0"/>
    <x v="0"/>
    <x v="20"/>
    <x v="15"/>
    <n v="10035"/>
    <x v="3"/>
    <s v="OFF-PA-10000249"/>
    <x v="1"/>
    <x v="10"/>
    <s v="Easy-staple paper"/>
    <n v="24.56"/>
    <n v="2"/>
    <n v="0"/>
    <n v="11.543199999999999"/>
    <s v="NO"/>
    <n v="0"/>
    <n v="49.12"/>
    <n v="2"/>
  </r>
  <r>
    <n v="8575"/>
    <s v="CA-2014-159849"/>
    <x v="111"/>
    <d v="2014-09-19T00:00:00"/>
    <x v="3"/>
    <x v="82"/>
    <x v="82"/>
    <x v="2"/>
    <x v="0"/>
    <x v="8"/>
    <x v="1"/>
    <n v="94110"/>
    <x v="1"/>
    <s v="OFF-FA-10000053"/>
    <x v="1"/>
    <x v="13"/>
    <s v="Revere Boxed Rubber Bands by Revere"/>
    <n v="5.67"/>
    <n v="3"/>
    <n v="0"/>
    <n v="0.11340000000000017"/>
    <s v="NO"/>
    <n v="0"/>
    <n v="17.009999999999998"/>
    <n v="0"/>
  </r>
  <r>
    <n v="8576"/>
    <s v="CA-2017-101273"/>
    <x v="151"/>
    <d v="2017-08-30T00:00:00"/>
    <x v="0"/>
    <x v="461"/>
    <x v="461"/>
    <x v="0"/>
    <x v="0"/>
    <x v="370"/>
    <x v="2"/>
    <n v="34952"/>
    <x v="0"/>
    <s v="OFF-AP-10000804"/>
    <x v="1"/>
    <x v="9"/>
    <s v="Hoover Portapower Portable Vacuum"/>
    <n v="14.336000000000002"/>
    <n v="4"/>
    <n v="0.2"/>
    <n v="0.89599999999999991"/>
    <s v="Yes"/>
    <n v="11.468800000000002"/>
    <n v="45.875200000000007"/>
    <n v="3"/>
  </r>
  <r>
    <n v="8577"/>
    <s v="CA-2017-106747"/>
    <x v="445"/>
    <d v="2017-07-04T00:00:00"/>
    <x v="2"/>
    <x v="700"/>
    <x v="700"/>
    <x v="0"/>
    <x v="0"/>
    <x v="3"/>
    <x v="38"/>
    <n v="3301"/>
    <x v="3"/>
    <s v="FUR-FU-10004188"/>
    <x v="0"/>
    <x v="5"/>
    <s v="Luxo Professional Combination Clamp-On Lamps"/>
    <n v="102.3"/>
    <n v="1"/>
    <n v="0"/>
    <n v="26.597999999999999"/>
    <s v="NO"/>
    <n v="0"/>
    <n v="102.3"/>
    <n v="1"/>
  </r>
  <r>
    <n v="8578"/>
    <s v="CA-2017-146164"/>
    <x v="66"/>
    <d v="2017-12-26T00:00:00"/>
    <x v="1"/>
    <x v="496"/>
    <x v="496"/>
    <x v="0"/>
    <x v="0"/>
    <x v="30"/>
    <x v="11"/>
    <n v="55901"/>
    <x v="2"/>
    <s v="FUR-TA-10004915"/>
    <x v="0"/>
    <x v="3"/>
    <s v="Office Impressions End Table, 20-1/2&quot;H x 24&quot;W x 20&quot;D"/>
    <n v="607.52"/>
    <n v="2"/>
    <n v="0"/>
    <n v="97.203200000000038"/>
    <s v="NO"/>
    <n v="0"/>
    <n v="1215.04"/>
    <n v="4"/>
  </r>
  <r>
    <n v="8579"/>
    <s v="CA-2017-146164"/>
    <x v="66"/>
    <d v="2017-12-26T00:00:00"/>
    <x v="1"/>
    <x v="496"/>
    <x v="496"/>
    <x v="0"/>
    <x v="0"/>
    <x v="30"/>
    <x v="11"/>
    <n v="55901"/>
    <x v="2"/>
    <s v="OFF-ST-10001228"/>
    <x v="1"/>
    <x v="4"/>
    <s v="Personal File Boxes with Fold-Down Carry Handle"/>
    <n v="31.16"/>
    <n v="2"/>
    <n v="0"/>
    <n v="7.7899999999999991"/>
    <s v="NO"/>
    <n v="0"/>
    <n v="62.32"/>
    <n v="4"/>
  </r>
  <r>
    <n v="8580"/>
    <s v="CA-2016-111605"/>
    <x v="797"/>
    <d v="2017-01-02T00:00:00"/>
    <x v="1"/>
    <x v="527"/>
    <x v="527"/>
    <x v="0"/>
    <x v="0"/>
    <x v="103"/>
    <x v="0"/>
    <n v="40214"/>
    <x v="0"/>
    <s v="OFF-LA-10002368"/>
    <x v="1"/>
    <x v="2"/>
    <s v="Avery 479"/>
    <n v="2.61"/>
    <n v="1"/>
    <n v="0"/>
    <n v="1.2005999999999999"/>
    <s v="NO"/>
    <n v="0"/>
    <n v="2.61"/>
    <n v="6"/>
  </r>
  <r>
    <n v="8581"/>
    <s v="CA-2014-130673"/>
    <x v="671"/>
    <d v="2014-05-22T00:00:00"/>
    <x v="0"/>
    <x v="565"/>
    <x v="565"/>
    <x v="1"/>
    <x v="0"/>
    <x v="509"/>
    <x v="5"/>
    <n v="78666"/>
    <x v="2"/>
    <s v="FUR-FU-10003489"/>
    <x v="0"/>
    <x v="5"/>
    <s v="Contemporary Borderless Frame"/>
    <n v="10.332000000000001"/>
    <n v="3"/>
    <n v="0.6"/>
    <n v="-5.9408999999999992"/>
    <s v="NO"/>
    <n v="18.5976"/>
    <n v="12.398400000000002"/>
    <n v="2"/>
  </r>
  <r>
    <n v="8582"/>
    <s v="CA-2014-130673"/>
    <x v="671"/>
    <d v="2014-05-22T00:00:00"/>
    <x v="0"/>
    <x v="565"/>
    <x v="565"/>
    <x v="1"/>
    <x v="0"/>
    <x v="509"/>
    <x v="5"/>
    <n v="78666"/>
    <x v="2"/>
    <s v="OFF-PA-10000289"/>
    <x v="1"/>
    <x v="10"/>
    <s v="Xerox 213"/>
    <n v="10.368000000000002"/>
    <n v="2"/>
    <n v="0.2"/>
    <n v="3.6288"/>
    <s v="NO"/>
    <n v="4.1472000000000007"/>
    <n v="16.588800000000003"/>
    <n v="2"/>
  </r>
  <r>
    <n v="8583"/>
    <s v="CA-2014-130673"/>
    <x v="671"/>
    <d v="2014-05-22T00:00:00"/>
    <x v="0"/>
    <x v="565"/>
    <x v="565"/>
    <x v="1"/>
    <x v="0"/>
    <x v="509"/>
    <x v="5"/>
    <n v="78666"/>
    <x v="2"/>
    <s v="TEC-AC-10004227"/>
    <x v="2"/>
    <x v="11"/>
    <s v="SanDisk Ultra 16 GB MicroSDHC Class 10 Memory Card"/>
    <n v="20.784000000000002"/>
    <n v="2"/>
    <n v="0.2"/>
    <n v="-3.6372000000000027"/>
    <s v="NO"/>
    <n v="8.313600000000001"/>
    <n v="33.254400000000004"/>
    <n v="2"/>
  </r>
  <r>
    <n v="8584"/>
    <s v="CA-2014-130673"/>
    <x v="671"/>
    <d v="2014-05-22T00:00:00"/>
    <x v="0"/>
    <x v="565"/>
    <x v="565"/>
    <x v="1"/>
    <x v="0"/>
    <x v="509"/>
    <x v="5"/>
    <n v="78666"/>
    <x v="2"/>
    <s v="OFF-ST-10000636"/>
    <x v="1"/>
    <x v="4"/>
    <s v="Rogers Profile Extra Capacity Storage Tub"/>
    <n v="66.959999999999994"/>
    <n v="5"/>
    <n v="0.2"/>
    <n v="-13.392000000000003"/>
    <s v="NO"/>
    <n v="66.959999999999994"/>
    <n v="267.83999999999997"/>
    <n v="2"/>
  </r>
  <r>
    <n v="8585"/>
    <s v="CA-2014-104808"/>
    <x v="519"/>
    <d v="2014-02-08T00:00:00"/>
    <x v="0"/>
    <x v="775"/>
    <x v="775"/>
    <x v="1"/>
    <x v="0"/>
    <x v="194"/>
    <x v="1"/>
    <n v="92025"/>
    <x v="1"/>
    <s v="OFF-BI-10003676"/>
    <x v="1"/>
    <x v="8"/>
    <s v="GBC Standard Recycled Report Covers, Clear Plastic Sheets"/>
    <n v="17.248000000000001"/>
    <n v="2"/>
    <n v="0.2"/>
    <n v="6.0367999999999986"/>
    <s v="NO"/>
    <n v="6.8992000000000004"/>
    <n v="27.596800000000002"/>
    <n v="4"/>
  </r>
  <r>
    <n v="8586"/>
    <s v="US-2017-132927"/>
    <x v="34"/>
    <d v="2017-12-15T00:00:00"/>
    <x v="1"/>
    <x v="742"/>
    <x v="742"/>
    <x v="0"/>
    <x v="0"/>
    <x v="10"/>
    <x v="9"/>
    <n v="19134"/>
    <x v="3"/>
    <s v="OFF-BI-10001116"/>
    <x v="1"/>
    <x v="8"/>
    <s v="Wilson Jones 1&quot; Hanging DublLock Ring Binders"/>
    <n v="11.088000000000003"/>
    <n v="7"/>
    <n v="0.7"/>
    <n v="-8.1311999999999998"/>
    <s v="NO"/>
    <n v="54.33120000000001"/>
    <n v="23.284800000000004"/>
    <n v="6"/>
  </r>
  <r>
    <n v="8587"/>
    <s v="CA-2017-162015"/>
    <x v="497"/>
    <d v="2017-07-18T00:00:00"/>
    <x v="1"/>
    <x v="208"/>
    <x v="208"/>
    <x v="1"/>
    <x v="0"/>
    <x v="1"/>
    <x v="1"/>
    <n v="90049"/>
    <x v="1"/>
    <s v="TEC-AC-10003832"/>
    <x v="2"/>
    <x v="11"/>
    <s v="Logitech P710e Mobile Speakerphone"/>
    <n v="1287.45"/>
    <n v="5"/>
    <n v="0"/>
    <n v="244.61549999999988"/>
    <s v="Yes"/>
    <n v="0"/>
    <n v="6437.25"/>
    <n v="7"/>
  </r>
  <r>
    <n v="8588"/>
    <s v="CA-2017-162015"/>
    <x v="497"/>
    <d v="2017-07-18T00:00:00"/>
    <x v="1"/>
    <x v="208"/>
    <x v="208"/>
    <x v="1"/>
    <x v="0"/>
    <x v="1"/>
    <x v="1"/>
    <n v="90049"/>
    <x v="1"/>
    <s v="OFF-AP-10003040"/>
    <x v="1"/>
    <x v="9"/>
    <s v="Fellowes 8 Outlet Superior Workstation Surge Protector w/o Phone/Fax/Modem Protection"/>
    <n v="168.1"/>
    <n v="5"/>
    <n v="0"/>
    <n v="43.705999999999996"/>
    <s v="Yes"/>
    <n v="0"/>
    <n v="840.5"/>
    <n v="7"/>
  </r>
  <r>
    <n v="8589"/>
    <s v="CA-2015-138492"/>
    <x v="1060"/>
    <d v="2015-05-22T00:00:00"/>
    <x v="1"/>
    <x v="712"/>
    <x v="712"/>
    <x v="1"/>
    <x v="0"/>
    <x v="10"/>
    <x v="9"/>
    <n v="19140"/>
    <x v="3"/>
    <s v="OFF-ST-10002583"/>
    <x v="1"/>
    <x v="4"/>
    <s v="Fellowes Neat Ideas Storage Cubes"/>
    <n v="51.967999999999996"/>
    <n v="2"/>
    <n v="0.2"/>
    <n v="-10.393600000000001"/>
    <s v="NO"/>
    <n v="20.787199999999999"/>
    <n v="83.148799999999994"/>
    <n v="7"/>
  </r>
  <r>
    <n v="8590"/>
    <s v="CA-2017-145338"/>
    <x v="926"/>
    <d v="2017-02-01T00:00:00"/>
    <x v="2"/>
    <x v="420"/>
    <x v="420"/>
    <x v="0"/>
    <x v="0"/>
    <x v="10"/>
    <x v="9"/>
    <n v="19120"/>
    <x v="3"/>
    <s v="OFF-AR-10002053"/>
    <x v="1"/>
    <x v="6"/>
    <s v="Premium Writing Pencils, Soft, #2 by Central Association for the Blind"/>
    <n v="4.7679999999999998"/>
    <n v="2"/>
    <n v="0.2"/>
    <n v="0.47680000000000011"/>
    <s v="NO"/>
    <n v="1.9072"/>
    <n v="7.6288"/>
    <n v="3"/>
  </r>
  <r>
    <n v="8591"/>
    <s v="CA-2017-126676"/>
    <x v="365"/>
    <d v="2017-10-01T00:00:00"/>
    <x v="2"/>
    <x v="92"/>
    <x v="92"/>
    <x v="1"/>
    <x v="0"/>
    <x v="337"/>
    <x v="15"/>
    <n v="11550"/>
    <x v="3"/>
    <s v="OFF-EN-10004846"/>
    <x v="1"/>
    <x v="12"/>
    <s v="Letter or Legal Size Expandable Poly String Tie Envelopes"/>
    <n v="7.98"/>
    <n v="3"/>
    <n v="0"/>
    <n v="3.9102000000000006"/>
    <s v="NO"/>
    <n v="0"/>
    <n v="23.94"/>
    <n v="2"/>
  </r>
  <r>
    <n v="8592"/>
    <s v="CA-2017-101700"/>
    <x v="756"/>
    <d v="2017-04-26T00:00:00"/>
    <x v="2"/>
    <x v="2"/>
    <x v="2"/>
    <x v="0"/>
    <x v="0"/>
    <x v="510"/>
    <x v="22"/>
    <n v="80634"/>
    <x v="1"/>
    <s v="OFF-EN-10003134"/>
    <x v="1"/>
    <x v="12"/>
    <s v="Staple envelope"/>
    <n v="18.687999999999999"/>
    <n v="2"/>
    <n v="0.2"/>
    <n v="7.008"/>
    <s v="Yes"/>
    <n v="7.4752000000000001"/>
    <n v="29.900799999999997"/>
    <n v="3"/>
  </r>
  <r>
    <n v="8593"/>
    <s v="CA-2017-101700"/>
    <x v="756"/>
    <d v="2017-04-26T00:00:00"/>
    <x v="2"/>
    <x v="2"/>
    <x v="2"/>
    <x v="0"/>
    <x v="0"/>
    <x v="510"/>
    <x v="22"/>
    <n v="80634"/>
    <x v="1"/>
    <s v="FUR-FU-10001025"/>
    <x v="0"/>
    <x v="5"/>
    <s v="Eldon Imàge Series Desk Accessories, Clear"/>
    <n v="11.664000000000001"/>
    <n v="3"/>
    <n v="0.2"/>
    <n v="3.3534000000000006"/>
    <s v="Yes"/>
    <n v="6.9984000000000011"/>
    <n v="27.993600000000004"/>
    <n v="3"/>
  </r>
  <r>
    <n v="8594"/>
    <s v="CA-2017-159667"/>
    <x v="45"/>
    <d v="2017-11-13T00:00:00"/>
    <x v="1"/>
    <x v="327"/>
    <x v="327"/>
    <x v="2"/>
    <x v="0"/>
    <x v="108"/>
    <x v="2"/>
    <n v="32216"/>
    <x v="0"/>
    <s v="TEC-AC-10002567"/>
    <x v="2"/>
    <x v="11"/>
    <s v="Logitech G602 Wireless Gaming Mouse"/>
    <n v="191.976"/>
    <n v="3"/>
    <n v="0.2"/>
    <n v="38.395199999999988"/>
    <s v="NO"/>
    <n v="115.18560000000001"/>
    <n v="460.74239999999998"/>
    <n v="4"/>
  </r>
  <r>
    <n v="8595"/>
    <s v="CA-2017-159667"/>
    <x v="45"/>
    <d v="2017-11-13T00:00:00"/>
    <x v="1"/>
    <x v="327"/>
    <x v="327"/>
    <x v="2"/>
    <x v="0"/>
    <x v="108"/>
    <x v="2"/>
    <n v="32216"/>
    <x v="0"/>
    <s v="TEC-PH-10004094"/>
    <x v="2"/>
    <x v="7"/>
    <s v="Motorola L703CM"/>
    <n v="499.16800000000006"/>
    <n v="4"/>
    <n v="0.2"/>
    <n v="31.197999999999993"/>
    <s v="NO"/>
    <n v="399.33440000000007"/>
    <n v="1597.3376000000003"/>
    <n v="4"/>
  </r>
  <r>
    <n v="8596"/>
    <s v="CA-2014-111934"/>
    <x v="952"/>
    <d v="2014-05-07T00:00:00"/>
    <x v="2"/>
    <x v="241"/>
    <x v="241"/>
    <x v="1"/>
    <x v="0"/>
    <x v="81"/>
    <x v="17"/>
    <n v="22204"/>
    <x v="0"/>
    <s v="OFF-BI-10004364"/>
    <x v="1"/>
    <x v="8"/>
    <s v="Storex Dura Pro Binders"/>
    <n v="11.88"/>
    <n v="2"/>
    <n v="0"/>
    <n v="5.3460000000000001"/>
    <s v="NO"/>
    <n v="0"/>
    <n v="23.76"/>
    <n v="2"/>
  </r>
  <r>
    <n v="8597"/>
    <s v="CA-2014-111934"/>
    <x v="952"/>
    <d v="2014-05-07T00:00:00"/>
    <x v="2"/>
    <x v="241"/>
    <x v="241"/>
    <x v="1"/>
    <x v="0"/>
    <x v="81"/>
    <x v="17"/>
    <n v="22204"/>
    <x v="0"/>
    <s v="OFF-PA-10000474"/>
    <x v="1"/>
    <x v="10"/>
    <s v="Easy-staple paper"/>
    <n v="35.44"/>
    <n v="1"/>
    <n v="0"/>
    <n v="16.656799999999997"/>
    <s v="NO"/>
    <n v="0"/>
    <n v="35.44"/>
    <n v="2"/>
  </r>
  <r>
    <n v="8598"/>
    <s v="US-2016-117387"/>
    <x v="189"/>
    <d v="2016-10-31T00:00:00"/>
    <x v="1"/>
    <x v="50"/>
    <x v="50"/>
    <x v="2"/>
    <x v="0"/>
    <x v="8"/>
    <x v="1"/>
    <n v="94122"/>
    <x v="1"/>
    <s v="OFF-BI-10004308"/>
    <x v="1"/>
    <x v="8"/>
    <s v="Avery Legal 4-Ring Binder"/>
    <n v="67.13600000000001"/>
    <n v="4"/>
    <n v="0.2"/>
    <n v="25.175999999999998"/>
    <s v="NO"/>
    <n v="53.708800000000011"/>
    <n v="214.83520000000004"/>
    <n v="4"/>
  </r>
  <r>
    <n v="8599"/>
    <s v="CA-2014-141110"/>
    <x v="35"/>
    <d v="2014-12-01T00:00:00"/>
    <x v="1"/>
    <x v="624"/>
    <x v="624"/>
    <x v="1"/>
    <x v="0"/>
    <x v="201"/>
    <x v="1"/>
    <n v="93727"/>
    <x v="1"/>
    <s v="OFF-BI-10002012"/>
    <x v="1"/>
    <x v="8"/>
    <s v="Wilson Jones Easy Flow II Sheet Lifters"/>
    <n v="4.32"/>
    <n v="3"/>
    <n v="0.2"/>
    <n v="1.512"/>
    <s v="NO"/>
    <n v="2.5920000000000005"/>
    <n v="10.368"/>
    <n v="5"/>
  </r>
  <r>
    <n v="8600"/>
    <s v="CA-2014-141110"/>
    <x v="35"/>
    <d v="2014-12-01T00:00:00"/>
    <x v="1"/>
    <x v="624"/>
    <x v="624"/>
    <x v="1"/>
    <x v="0"/>
    <x v="201"/>
    <x v="1"/>
    <n v="93727"/>
    <x v="1"/>
    <s v="OFF-PA-10002586"/>
    <x v="1"/>
    <x v="10"/>
    <s v="Xerox 1970"/>
    <n v="14.940000000000001"/>
    <n v="3"/>
    <n v="0"/>
    <n v="7.0218000000000007"/>
    <s v="NO"/>
    <n v="0"/>
    <n v="44.820000000000007"/>
    <n v="5"/>
  </r>
  <r>
    <n v="8601"/>
    <s v="CA-2014-141110"/>
    <x v="35"/>
    <d v="2014-12-01T00:00:00"/>
    <x v="1"/>
    <x v="624"/>
    <x v="624"/>
    <x v="1"/>
    <x v="0"/>
    <x v="201"/>
    <x v="1"/>
    <n v="93727"/>
    <x v="1"/>
    <s v="OFF-AP-10000692"/>
    <x v="1"/>
    <x v="9"/>
    <s v="Fellowes Mighty 8 Compact Surge Protector"/>
    <n v="40.54"/>
    <n v="2"/>
    <n v="0"/>
    <n v="11.351200000000002"/>
    <s v="NO"/>
    <n v="0"/>
    <n v="81.08"/>
    <n v="5"/>
  </r>
  <r>
    <n v="8602"/>
    <s v="CA-2014-141110"/>
    <x v="35"/>
    <d v="2014-12-01T00:00:00"/>
    <x v="1"/>
    <x v="624"/>
    <x v="624"/>
    <x v="1"/>
    <x v="0"/>
    <x v="201"/>
    <x v="1"/>
    <n v="93727"/>
    <x v="1"/>
    <s v="OFF-BI-10001553"/>
    <x v="1"/>
    <x v="8"/>
    <s v="SpineVue Locking Slant-D Ring Binders by Cardinal"/>
    <n v="7.3120000000000012"/>
    <n v="1"/>
    <n v="0.2"/>
    <n v="2.5591999999999997"/>
    <s v="NO"/>
    <n v="1.4624000000000004"/>
    <n v="5.8496000000000006"/>
    <n v="5"/>
  </r>
  <r>
    <n v="8603"/>
    <s v="US-2014-133949"/>
    <x v="520"/>
    <d v="2014-12-31T00:00:00"/>
    <x v="3"/>
    <x v="311"/>
    <x v="311"/>
    <x v="2"/>
    <x v="0"/>
    <x v="192"/>
    <x v="33"/>
    <n v="89502"/>
    <x v="1"/>
    <s v="TEC-PH-10004908"/>
    <x v="2"/>
    <x v="7"/>
    <s v="Panasonic KX TS3282W Corded phone"/>
    <n v="475.94400000000002"/>
    <n v="7"/>
    <n v="0.2"/>
    <n v="59.492999999999952"/>
    <s v="NO"/>
    <n v="666.3216000000001"/>
    <n v="2665.2864"/>
    <n v="0"/>
  </r>
  <r>
    <n v="8604"/>
    <s v="US-2016-116365"/>
    <x v="835"/>
    <d v="2016-01-08T00:00:00"/>
    <x v="1"/>
    <x v="119"/>
    <x v="119"/>
    <x v="1"/>
    <x v="0"/>
    <x v="52"/>
    <x v="5"/>
    <n v="78207"/>
    <x v="2"/>
    <s v="TEC-AC-10002217"/>
    <x v="2"/>
    <x v="11"/>
    <s v="Imation Clip USB flash drive - 8 GB"/>
    <n v="30.080000000000002"/>
    <n v="2"/>
    <n v="0.2"/>
    <n v="-5.2640000000000002"/>
    <s v="NO"/>
    <n v="12.032000000000002"/>
    <n v="48.128"/>
    <n v="5"/>
  </r>
  <r>
    <n v="8605"/>
    <s v="US-2016-116365"/>
    <x v="835"/>
    <d v="2016-01-08T00:00:00"/>
    <x v="1"/>
    <x v="119"/>
    <x v="119"/>
    <x v="1"/>
    <x v="0"/>
    <x v="52"/>
    <x v="5"/>
    <n v="78207"/>
    <x v="2"/>
    <s v="TEC-AC-10002942"/>
    <x v="2"/>
    <x v="11"/>
    <s v="WD My Passport Ultra 1TB Portable External Hard Drive"/>
    <n v="165.60000000000002"/>
    <n v="3"/>
    <n v="0.2"/>
    <n v="-6.2100000000000151"/>
    <s v="NO"/>
    <n v="99.360000000000014"/>
    <n v="397.44000000000005"/>
    <n v="5"/>
  </r>
  <r>
    <n v="8606"/>
    <s v="US-2016-116365"/>
    <x v="835"/>
    <d v="2016-01-08T00:00:00"/>
    <x v="1"/>
    <x v="119"/>
    <x v="119"/>
    <x v="1"/>
    <x v="0"/>
    <x v="52"/>
    <x v="5"/>
    <n v="78207"/>
    <x v="2"/>
    <s v="TEC-PH-10002890"/>
    <x v="2"/>
    <x v="7"/>
    <s v="AT&amp;T 17929 Lendline Telephone"/>
    <n v="180.96"/>
    <n v="5"/>
    <n v="0.2"/>
    <n v="13.571999999999996"/>
    <s v="NO"/>
    <n v="180.96000000000004"/>
    <n v="723.84"/>
    <n v="5"/>
  </r>
  <r>
    <n v="8607"/>
    <s v="CA-2017-162936"/>
    <x v="238"/>
    <d v="2017-08-22T00:00:00"/>
    <x v="1"/>
    <x v="380"/>
    <x v="380"/>
    <x v="0"/>
    <x v="0"/>
    <x v="217"/>
    <x v="31"/>
    <n v="2740"/>
    <x v="3"/>
    <s v="TEC-AC-10003614"/>
    <x v="2"/>
    <x v="11"/>
    <s v="Verbatim 25 GB 6x Blu-ray Single Layer Recordable Disc, 10/Pack"/>
    <n v="23.18"/>
    <n v="2"/>
    <n v="0"/>
    <n v="7.6493999999999982"/>
    <s v="NO"/>
    <n v="0"/>
    <n v="46.36"/>
    <n v="4"/>
  </r>
  <r>
    <n v="8608"/>
    <s v="CA-2014-151946"/>
    <x v="611"/>
    <d v="2014-06-09T00:00:00"/>
    <x v="1"/>
    <x v="590"/>
    <x v="590"/>
    <x v="0"/>
    <x v="0"/>
    <x v="20"/>
    <x v="15"/>
    <n v="10035"/>
    <x v="3"/>
    <s v="FUR-FU-10002878"/>
    <x v="0"/>
    <x v="5"/>
    <s v="Seth Thomas 14&quot; Day/Date Wall Clock"/>
    <n v="56.96"/>
    <n v="2"/>
    <n v="0"/>
    <n v="21.075200000000002"/>
    <s v="NO"/>
    <n v="0"/>
    <n v="113.92"/>
    <n v="5"/>
  </r>
  <r>
    <n v="8609"/>
    <s v="CA-2014-151946"/>
    <x v="611"/>
    <d v="2014-06-09T00:00:00"/>
    <x v="1"/>
    <x v="590"/>
    <x v="590"/>
    <x v="0"/>
    <x v="0"/>
    <x v="20"/>
    <x v="15"/>
    <n v="10035"/>
    <x v="3"/>
    <s v="OFF-AP-10001626"/>
    <x v="1"/>
    <x v="9"/>
    <s v="Commercial WindTunnel Clean Air Upright Vacuum, Replacement Belts, Filtration Bags"/>
    <n v="15.56"/>
    <n v="4"/>
    <n v="0"/>
    <n v="4.0456000000000003"/>
    <s v="NO"/>
    <n v="0"/>
    <n v="62.24"/>
    <n v="5"/>
  </r>
  <r>
    <n v="8610"/>
    <s v="CA-2014-151946"/>
    <x v="611"/>
    <d v="2014-06-09T00:00:00"/>
    <x v="1"/>
    <x v="590"/>
    <x v="590"/>
    <x v="0"/>
    <x v="0"/>
    <x v="20"/>
    <x v="15"/>
    <n v="10035"/>
    <x v="3"/>
    <s v="FUR-BO-10003272"/>
    <x v="0"/>
    <x v="0"/>
    <s v="O'Sullivan Living Dimensions 5-Shelf Bookcases"/>
    <n v="353.56799999999998"/>
    <n v="2"/>
    <n v="0.2"/>
    <n v="-44.196000000000026"/>
    <s v="NO"/>
    <n v="141.4272"/>
    <n v="565.7088"/>
    <n v="5"/>
  </r>
  <r>
    <n v="8611"/>
    <s v="CA-2014-151946"/>
    <x v="611"/>
    <d v="2014-06-09T00:00:00"/>
    <x v="1"/>
    <x v="590"/>
    <x v="590"/>
    <x v="0"/>
    <x v="0"/>
    <x v="20"/>
    <x v="15"/>
    <n v="10035"/>
    <x v="3"/>
    <s v="FUR-FU-10002191"/>
    <x v="0"/>
    <x v="5"/>
    <s v="G.E. Halogen Desk Lamp Bulbs"/>
    <n v="13.96"/>
    <n v="2"/>
    <n v="0"/>
    <n v="6.7008000000000001"/>
    <s v="NO"/>
    <n v="0"/>
    <n v="27.92"/>
    <n v="5"/>
  </r>
  <r>
    <n v="8612"/>
    <s v="CA-2017-123624"/>
    <x v="38"/>
    <d v="2017-11-17T00:00:00"/>
    <x v="0"/>
    <x v="339"/>
    <x v="339"/>
    <x v="0"/>
    <x v="0"/>
    <x v="475"/>
    <x v="1"/>
    <n v="93030"/>
    <x v="1"/>
    <s v="TEC-AC-10000682"/>
    <x v="2"/>
    <x v="11"/>
    <s v="Kensington K72356US Mouse-in-a-Box USB Desktop Mouse"/>
    <n v="82.95"/>
    <n v="5"/>
    <n v="0"/>
    <n v="29.032499999999999"/>
    <s v="NO"/>
    <n v="0"/>
    <n v="414.75"/>
    <n v="4"/>
  </r>
  <r>
    <n v="8613"/>
    <s v="CA-2016-146437"/>
    <x v="1198"/>
    <d v="2016-02-01T00:00:00"/>
    <x v="0"/>
    <x v="428"/>
    <x v="428"/>
    <x v="1"/>
    <x v="0"/>
    <x v="1"/>
    <x v="1"/>
    <n v="90036"/>
    <x v="1"/>
    <s v="OFF-AR-10000588"/>
    <x v="1"/>
    <x v="6"/>
    <s v="Newell 345"/>
    <n v="39.68"/>
    <n v="2"/>
    <n v="0"/>
    <n v="10.316800000000001"/>
    <s v="NO"/>
    <n v="0"/>
    <n v="79.36"/>
    <n v="4"/>
  </r>
  <r>
    <n v="8614"/>
    <s v="CA-2016-138233"/>
    <x v="1199"/>
    <d v="2016-11-14T00:00:00"/>
    <x v="1"/>
    <x v="58"/>
    <x v="58"/>
    <x v="0"/>
    <x v="0"/>
    <x v="182"/>
    <x v="1"/>
    <n v="94601"/>
    <x v="1"/>
    <s v="TEC-AC-10002001"/>
    <x v="2"/>
    <x v="11"/>
    <s v="Logitech Wireless Gaming Headset G930"/>
    <n v="479.97"/>
    <n v="3"/>
    <n v="0"/>
    <n v="177.58890000000002"/>
    <s v="NO"/>
    <n v="0"/>
    <n v="1439.91"/>
    <n v="5"/>
  </r>
  <r>
    <n v="8615"/>
    <s v="CA-2016-165918"/>
    <x v="545"/>
    <d v="2016-09-14T00:00:00"/>
    <x v="1"/>
    <x v="420"/>
    <x v="420"/>
    <x v="0"/>
    <x v="0"/>
    <x v="156"/>
    <x v="4"/>
    <n v="98026"/>
    <x v="1"/>
    <s v="OFF-LA-10003720"/>
    <x v="1"/>
    <x v="2"/>
    <s v="Avery 487"/>
    <n v="7.38"/>
    <n v="2"/>
    <n v="0"/>
    <n v="3.4685999999999999"/>
    <s v="NO"/>
    <n v="0"/>
    <n v="14.76"/>
    <n v="4"/>
  </r>
  <r>
    <n v="8616"/>
    <s v="CA-2016-165918"/>
    <x v="545"/>
    <d v="2016-09-14T00:00:00"/>
    <x v="1"/>
    <x v="420"/>
    <x v="420"/>
    <x v="0"/>
    <x v="0"/>
    <x v="156"/>
    <x v="4"/>
    <n v="98026"/>
    <x v="1"/>
    <s v="OFF-BI-10004364"/>
    <x v="1"/>
    <x v="8"/>
    <s v="Storex Dura Pro Binders"/>
    <n v="14.256000000000002"/>
    <n v="3"/>
    <n v="0.2"/>
    <n v="4.4550000000000001"/>
    <s v="NO"/>
    <n v="8.5536000000000012"/>
    <n v="34.214400000000005"/>
    <n v="4"/>
  </r>
  <r>
    <n v="8617"/>
    <s v="CA-2016-165918"/>
    <x v="545"/>
    <d v="2016-09-14T00:00:00"/>
    <x v="1"/>
    <x v="420"/>
    <x v="420"/>
    <x v="0"/>
    <x v="0"/>
    <x v="156"/>
    <x v="4"/>
    <n v="98026"/>
    <x v="1"/>
    <s v="OFF-PA-10000100"/>
    <x v="1"/>
    <x v="10"/>
    <s v="Xerox 1945"/>
    <n v="81.98"/>
    <n v="2"/>
    <n v="0"/>
    <n v="40.170200000000001"/>
    <s v="NO"/>
    <n v="0"/>
    <n v="163.96"/>
    <n v="4"/>
  </r>
  <r>
    <n v="8618"/>
    <s v="CA-2016-165918"/>
    <x v="545"/>
    <d v="2016-09-14T00:00:00"/>
    <x v="1"/>
    <x v="420"/>
    <x v="420"/>
    <x v="0"/>
    <x v="0"/>
    <x v="156"/>
    <x v="4"/>
    <n v="98026"/>
    <x v="1"/>
    <s v="OFF-BI-10004826"/>
    <x v="1"/>
    <x v="8"/>
    <s v="JM Magazine Binder"/>
    <n v="39.624000000000009"/>
    <n v="3"/>
    <n v="0.2"/>
    <n v="13.868400000000001"/>
    <s v="NO"/>
    <n v="23.774400000000007"/>
    <n v="95.097600000000028"/>
    <n v="4"/>
  </r>
  <r>
    <n v="8619"/>
    <s v="CA-2017-117513"/>
    <x v="448"/>
    <d v="2017-03-08T00:00:00"/>
    <x v="1"/>
    <x v="387"/>
    <x v="387"/>
    <x v="1"/>
    <x v="0"/>
    <x v="1"/>
    <x v="1"/>
    <n v="90004"/>
    <x v="1"/>
    <s v="FUR-TA-10001520"/>
    <x v="0"/>
    <x v="3"/>
    <s v="Lesro Sheffield Collection Coffee Table, End Table, Center Table, Corner Table"/>
    <n v="399.67200000000003"/>
    <n v="7"/>
    <n v="0.2"/>
    <n v="-14.987700000000061"/>
    <s v="Yes"/>
    <n v="559.5408000000001"/>
    <n v="2238.1632"/>
    <n v="5"/>
  </r>
  <r>
    <n v="8620"/>
    <s v="CA-2017-132437"/>
    <x v="565"/>
    <d v="2017-09-13T00:00:00"/>
    <x v="0"/>
    <x v="313"/>
    <x v="313"/>
    <x v="1"/>
    <x v="0"/>
    <x v="20"/>
    <x v="15"/>
    <n v="10024"/>
    <x v="3"/>
    <s v="OFF-ST-10001031"/>
    <x v="1"/>
    <x v="4"/>
    <s v="Adjustable Personal File Tote"/>
    <n v="65.12"/>
    <n v="4"/>
    <n v="0"/>
    <n v="16.931200000000004"/>
    <s v="NO"/>
    <n v="0"/>
    <n v="260.48"/>
    <n v="5"/>
  </r>
  <r>
    <n v="8621"/>
    <s v="US-2017-119319"/>
    <x v="44"/>
    <d v="2017-11-09T00:00:00"/>
    <x v="0"/>
    <x v="702"/>
    <x v="702"/>
    <x v="0"/>
    <x v="0"/>
    <x v="61"/>
    <x v="5"/>
    <n v="75217"/>
    <x v="2"/>
    <s v="FUR-FU-10003878"/>
    <x v="0"/>
    <x v="5"/>
    <s v="Linden 10&quot; Round Wall Clock, Black"/>
    <n v="30.560000000000002"/>
    <n v="5"/>
    <n v="0.6"/>
    <n v="-19.863999999999997"/>
    <s v="NO"/>
    <n v="91.68"/>
    <n v="61.120000000000005"/>
    <n v="3"/>
  </r>
  <r>
    <n v="8622"/>
    <s v="CA-2017-104318"/>
    <x v="726"/>
    <d v="2017-05-18T00:00:00"/>
    <x v="1"/>
    <x v="395"/>
    <x v="395"/>
    <x v="1"/>
    <x v="0"/>
    <x v="47"/>
    <x v="18"/>
    <n v="37064"/>
    <x v="0"/>
    <s v="OFF-AP-10000358"/>
    <x v="1"/>
    <x v="9"/>
    <s v="Fellowes Basic Home/Office Series Surge Protectors"/>
    <n v="20.768000000000001"/>
    <n v="2"/>
    <n v="0.2"/>
    <n v="2.3363999999999976"/>
    <s v="NO"/>
    <n v="8.3071999999999999"/>
    <n v="33.2288"/>
    <n v="5"/>
  </r>
  <r>
    <n v="8623"/>
    <s v="US-2016-114230"/>
    <x v="581"/>
    <d v="2016-12-01T00:00:00"/>
    <x v="1"/>
    <x v="632"/>
    <x v="632"/>
    <x v="0"/>
    <x v="0"/>
    <x v="42"/>
    <x v="16"/>
    <n v="85023"/>
    <x v="1"/>
    <s v="OFF-ST-10000876"/>
    <x v="1"/>
    <x v="4"/>
    <s v="Eldon Simplefile Box Office"/>
    <n v="39.808"/>
    <n v="4"/>
    <n v="0.2"/>
    <n v="3.9808000000000003"/>
    <s v="Yes"/>
    <n v="31.846400000000003"/>
    <n v="127.3856"/>
    <n v="4"/>
  </r>
  <r>
    <n v="8624"/>
    <s v="CA-2015-136147"/>
    <x v="50"/>
    <d v="2015-11-18T00:00:00"/>
    <x v="1"/>
    <x v="248"/>
    <x v="248"/>
    <x v="0"/>
    <x v="0"/>
    <x v="100"/>
    <x v="2"/>
    <n v="33178"/>
    <x v="0"/>
    <s v="OFF-BI-10004224"/>
    <x v="1"/>
    <x v="8"/>
    <s v="Catalog Binders with Expanding Posts"/>
    <n v="121.10400000000003"/>
    <n v="6"/>
    <n v="0.7"/>
    <n v="-100.91999999999999"/>
    <s v="NO"/>
    <n v="508.63680000000005"/>
    <n v="217.98720000000009"/>
    <n v="5"/>
  </r>
  <r>
    <n v="8625"/>
    <s v="CA-2015-136147"/>
    <x v="50"/>
    <d v="2015-11-18T00:00:00"/>
    <x v="1"/>
    <x v="248"/>
    <x v="248"/>
    <x v="0"/>
    <x v="0"/>
    <x v="100"/>
    <x v="2"/>
    <n v="33178"/>
    <x v="0"/>
    <s v="TEC-AC-10004568"/>
    <x v="2"/>
    <x v="11"/>
    <s v="Maxell LTO Ultrium - 800 GB"/>
    <n v="111.96"/>
    <n v="5"/>
    <n v="0.2"/>
    <n v="-1.3995000000000104"/>
    <s v="NO"/>
    <n v="111.96"/>
    <n v="447.84"/>
    <n v="5"/>
  </r>
  <r>
    <n v="8626"/>
    <s v="CA-2015-156118"/>
    <x v="575"/>
    <d v="2015-12-12T00:00:00"/>
    <x v="1"/>
    <x v="428"/>
    <x v="428"/>
    <x v="1"/>
    <x v="0"/>
    <x v="77"/>
    <x v="22"/>
    <n v="80906"/>
    <x v="1"/>
    <s v="OFF-PA-10000533"/>
    <x v="1"/>
    <x v="10"/>
    <s v="Southworth Parchment Paper &amp; Envelopes"/>
    <n v="15.696000000000002"/>
    <n v="3"/>
    <n v="0.2"/>
    <n v="5.1011999999999995"/>
    <s v="NO"/>
    <n v="9.417600000000002"/>
    <n v="37.670400000000008"/>
    <n v="4"/>
  </r>
  <r>
    <n v="8627"/>
    <s v="CA-2015-164084"/>
    <x v="67"/>
    <d v="2015-09-12T00:00:00"/>
    <x v="1"/>
    <x v="132"/>
    <x v="132"/>
    <x v="1"/>
    <x v="0"/>
    <x v="20"/>
    <x v="15"/>
    <n v="10011"/>
    <x v="3"/>
    <s v="OFF-ST-10003638"/>
    <x v="1"/>
    <x v="4"/>
    <s v="Mobile Personal File Cube"/>
    <n v="70.260000000000005"/>
    <n v="3"/>
    <n v="0"/>
    <n v="18.970199999999998"/>
    <s v="NO"/>
    <n v="0"/>
    <n v="210.78000000000003"/>
    <n v="5"/>
  </r>
  <r>
    <n v="8628"/>
    <s v="CA-2015-164084"/>
    <x v="67"/>
    <d v="2015-09-12T00:00:00"/>
    <x v="1"/>
    <x v="132"/>
    <x v="132"/>
    <x v="1"/>
    <x v="0"/>
    <x v="20"/>
    <x v="15"/>
    <n v="10011"/>
    <x v="3"/>
    <s v="TEC-AC-10002305"/>
    <x v="2"/>
    <x v="11"/>
    <s v="KeyTronic E03601U1 - Keyboard - Beige"/>
    <n v="90"/>
    <n v="5"/>
    <n v="0"/>
    <n v="16.199999999999992"/>
    <s v="NO"/>
    <n v="0"/>
    <n v="450"/>
    <n v="5"/>
  </r>
  <r>
    <n v="8629"/>
    <s v="CA-2015-164084"/>
    <x v="67"/>
    <d v="2015-09-12T00:00:00"/>
    <x v="1"/>
    <x v="132"/>
    <x v="132"/>
    <x v="1"/>
    <x v="0"/>
    <x v="20"/>
    <x v="15"/>
    <n v="10011"/>
    <x v="3"/>
    <s v="OFF-BI-10000605"/>
    <x v="1"/>
    <x v="8"/>
    <s v="Acco Pressboard Covers with Storage Hooks, 9 1/2&quot; x 11&quot;, Executive Red"/>
    <n v="6.0960000000000001"/>
    <n v="2"/>
    <n v="0.2"/>
    <n v="2.0573999999999995"/>
    <s v="NO"/>
    <n v="2.4384000000000001"/>
    <n v="9.7536000000000005"/>
    <n v="5"/>
  </r>
  <r>
    <n v="8630"/>
    <s v="CA-2015-164084"/>
    <x v="67"/>
    <d v="2015-09-12T00:00:00"/>
    <x v="1"/>
    <x v="132"/>
    <x v="132"/>
    <x v="1"/>
    <x v="0"/>
    <x v="20"/>
    <x v="15"/>
    <n v="10011"/>
    <x v="3"/>
    <s v="FUR-TA-10003569"/>
    <x v="0"/>
    <x v="3"/>
    <s v="Bretford CR8500 Series Meeting Room Furniture"/>
    <n v="481.17599999999999"/>
    <n v="2"/>
    <n v="0.4"/>
    <n v="-120.29400000000004"/>
    <s v="NO"/>
    <n v="384.94080000000002"/>
    <n v="577.41120000000001"/>
    <n v="5"/>
  </r>
  <r>
    <n v="8631"/>
    <s v="CA-2015-164084"/>
    <x v="67"/>
    <d v="2015-09-12T00:00:00"/>
    <x v="1"/>
    <x v="132"/>
    <x v="132"/>
    <x v="1"/>
    <x v="0"/>
    <x v="20"/>
    <x v="15"/>
    <n v="10011"/>
    <x v="3"/>
    <s v="OFF-FA-10003059"/>
    <x v="1"/>
    <x v="13"/>
    <s v="Assorted Color Push Pins"/>
    <n v="7.24"/>
    <n v="4"/>
    <n v="0"/>
    <n v="2.3891999999999998"/>
    <s v="NO"/>
    <n v="0"/>
    <n v="28.96"/>
    <n v="5"/>
  </r>
  <r>
    <n v="8632"/>
    <s v="CA-2016-107783"/>
    <x v="1062"/>
    <d v="2016-07-29T00:00:00"/>
    <x v="2"/>
    <x v="220"/>
    <x v="220"/>
    <x v="0"/>
    <x v="0"/>
    <x v="437"/>
    <x v="9"/>
    <n v="18018"/>
    <x v="3"/>
    <s v="FUR-BO-10004409"/>
    <x v="0"/>
    <x v="0"/>
    <s v="Safco Value Mate Series Steel Bookcases, Baked Enamel Finish on Steel, Gray"/>
    <n v="177.45000000000002"/>
    <n v="5"/>
    <n v="0.5"/>
    <n v="-78.078000000000003"/>
    <s v="NO"/>
    <n v="443.62500000000006"/>
    <n v="443.62500000000006"/>
    <n v="1"/>
  </r>
  <r>
    <n v="8633"/>
    <s v="CA-2016-107783"/>
    <x v="1062"/>
    <d v="2016-07-29T00:00:00"/>
    <x v="2"/>
    <x v="220"/>
    <x v="220"/>
    <x v="0"/>
    <x v="0"/>
    <x v="437"/>
    <x v="9"/>
    <n v="18018"/>
    <x v="3"/>
    <s v="OFF-BI-10000545"/>
    <x v="1"/>
    <x v="8"/>
    <s v="GBC Ibimaster 500 Manual ProClick Binding System"/>
    <n v="1369.7640000000001"/>
    <n v="6"/>
    <n v="0.7"/>
    <n v="-913.17599999999993"/>
    <s v="NO"/>
    <n v="5753.0088000000005"/>
    <n v="2465.5752000000002"/>
    <n v="1"/>
  </r>
  <r>
    <n v="8634"/>
    <s v="CA-2016-107783"/>
    <x v="1062"/>
    <d v="2016-07-29T00:00:00"/>
    <x v="2"/>
    <x v="220"/>
    <x v="220"/>
    <x v="0"/>
    <x v="0"/>
    <x v="437"/>
    <x v="9"/>
    <n v="18018"/>
    <x v="3"/>
    <s v="OFF-AP-10004052"/>
    <x v="1"/>
    <x v="9"/>
    <s v="Hoover Replacement Belts For Soft Guard &amp; Commercial Ltweight Upright Vacs, 2/Pk"/>
    <n v="9.48"/>
    <n v="3"/>
    <n v="0.2"/>
    <n v="0.7110000000000003"/>
    <s v="NO"/>
    <n v="5.6880000000000006"/>
    <n v="22.752000000000002"/>
    <n v="1"/>
  </r>
  <r>
    <n v="8635"/>
    <s v="CA-2017-159793"/>
    <x v="326"/>
    <d v="2017-08-29T00:00:00"/>
    <x v="1"/>
    <x v="277"/>
    <x v="277"/>
    <x v="0"/>
    <x v="0"/>
    <x v="10"/>
    <x v="9"/>
    <n v="19140"/>
    <x v="3"/>
    <s v="FUR-BO-10001798"/>
    <x v="0"/>
    <x v="0"/>
    <s v="Bush Somerset Collection Bookcase"/>
    <n v="130.97999999999999"/>
    <n v="2"/>
    <n v="0.5"/>
    <n v="-89.066399999999987"/>
    <s v="NO"/>
    <n v="130.97999999999999"/>
    <n v="130.97999999999999"/>
    <n v="4"/>
  </r>
  <r>
    <n v="8636"/>
    <s v="CA-2014-160094"/>
    <x v="1013"/>
    <d v="2014-05-02T00:00:00"/>
    <x v="2"/>
    <x v="594"/>
    <x v="594"/>
    <x v="0"/>
    <x v="0"/>
    <x v="103"/>
    <x v="0"/>
    <n v="40214"/>
    <x v="0"/>
    <s v="OFF-AR-10004010"/>
    <x v="1"/>
    <x v="6"/>
    <s v="Hunt Boston Vacuum Mount KS Pencil Sharpener"/>
    <n v="174.95000000000002"/>
    <n v="5"/>
    <n v="0"/>
    <n v="45.487000000000002"/>
    <s v="NO"/>
    <n v="0"/>
    <n v="874.75000000000011"/>
    <n v="2"/>
  </r>
  <r>
    <n v="8637"/>
    <s v="CA-2014-160094"/>
    <x v="1013"/>
    <d v="2014-05-02T00:00:00"/>
    <x v="2"/>
    <x v="594"/>
    <x v="594"/>
    <x v="0"/>
    <x v="0"/>
    <x v="103"/>
    <x v="0"/>
    <n v="40214"/>
    <x v="0"/>
    <s v="OFF-ST-10000585"/>
    <x v="1"/>
    <x v="4"/>
    <s v="Economy Rollaway Files"/>
    <n v="826"/>
    <n v="5"/>
    <n v="0"/>
    <n v="214.76"/>
    <s v="NO"/>
    <n v="0"/>
    <n v="4130"/>
    <n v="2"/>
  </r>
  <r>
    <n v="8638"/>
    <s v="CA-2017-151281"/>
    <x v="842"/>
    <d v="2017-05-02T00:00:00"/>
    <x v="1"/>
    <x v="31"/>
    <x v="31"/>
    <x v="0"/>
    <x v="0"/>
    <x v="4"/>
    <x v="4"/>
    <n v="98105"/>
    <x v="1"/>
    <s v="FUR-FU-10000397"/>
    <x v="0"/>
    <x v="5"/>
    <s v="Luxo Economy Swing Arm Lamp"/>
    <n v="139.58000000000001"/>
    <n v="7"/>
    <n v="0"/>
    <n v="39.082400000000007"/>
    <s v="NO"/>
    <n v="0"/>
    <n v="977.06000000000006"/>
    <n v="5"/>
  </r>
  <r>
    <n v="8639"/>
    <s v="CA-2017-118346"/>
    <x v="283"/>
    <d v="2017-07-24T00:00:00"/>
    <x v="2"/>
    <x v="178"/>
    <x v="178"/>
    <x v="2"/>
    <x v="0"/>
    <x v="249"/>
    <x v="6"/>
    <n v="53142"/>
    <x v="2"/>
    <s v="TEC-AC-10000736"/>
    <x v="2"/>
    <x v="11"/>
    <s v="Logitech G600 MMO Gaming Mouse"/>
    <n v="399.95"/>
    <n v="5"/>
    <n v="0"/>
    <n v="143.982"/>
    <s v="NO"/>
    <n v="0"/>
    <n v="1999.75"/>
    <n v="1"/>
  </r>
  <r>
    <n v="8640"/>
    <s v="CA-2014-129819"/>
    <x v="736"/>
    <d v="2014-12-15T00:00:00"/>
    <x v="0"/>
    <x v="169"/>
    <x v="169"/>
    <x v="1"/>
    <x v="0"/>
    <x v="0"/>
    <x v="0"/>
    <n v="42420"/>
    <x v="0"/>
    <s v="OFF-BI-10004970"/>
    <x v="1"/>
    <x v="8"/>
    <s v="ACCOHIDE 3-Ring Binder, Blue, 1&quot;"/>
    <n v="12.39"/>
    <n v="3"/>
    <n v="0"/>
    <n v="5.8232999999999997"/>
    <s v="NO"/>
    <n v="0"/>
    <n v="37.17"/>
    <n v="2"/>
  </r>
  <r>
    <n v="8641"/>
    <s v="US-2017-148551"/>
    <x v="602"/>
    <d v="2017-01-16T00:00:00"/>
    <x v="1"/>
    <x v="106"/>
    <x v="106"/>
    <x v="1"/>
    <x v="0"/>
    <x v="61"/>
    <x v="5"/>
    <n v="75217"/>
    <x v="2"/>
    <s v="OFF-BI-10000545"/>
    <x v="1"/>
    <x v="8"/>
    <s v="GBC Ibimaster 500 Manual ProClick Binding System"/>
    <n v="760.97999999999979"/>
    <n v="5"/>
    <n v="0.8"/>
    <n v="-1141.47"/>
    <s v="NO"/>
    <n v="3043.9199999999992"/>
    <n v="760.97999999999956"/>
    <n v="4"/>
  </r>
  <r>
    <n v="8642"/>
    <s v="CA-2017-147767"/>
    <x v="574"/>
    <d v="2017-12-02T00:00:00"/>
    <x v="3"/>
    <x v="603"/>
    <x v="603"/>
    <x v="0"/>
    <x v="0"/>
    <x v="97"/>
    <x v="16"/>
    <n v="85345"/>
    <x v="1"/>
    <s v="OFF-BI-10001670"/>
    <x v="1"/>
    <x v="8"/>
    <s v="Vinyl Sectional Post Binders"/>
    <n v="67.860000000000014"/>
    <n v="6"/>
    <n v="0.7"/>
    <n v="-45.239999999999995"/>
    <s v="NO"/>
    <n v="285.01200000000006"/>
    <n v="122.14800000000002"/>
    <n v="0"/>
  </r>
  <r>
    <n v="8643"/>
    <s v="CA-2015-108259"/>
    <x v="627"/>
    <d v="2015-11-15T00:00:00"/>
    <x v="1"/>
    <x v="374"/>
    <x v="374"/>
    <x v="1"/>
    <x v="0"/>
    <x v="108"/>
    <x v="3"/>
    <n v="28540"/>
    <x v="0"/>
    <s v="OFF-FA-10000624"/>
    <x v="1"/>
    <x v="13"/>
    <s v="OIC Binder Clips"/>
    <n v="31.504000000000005"/>
    <n v="11"/>
    <n v="0.2"/>
    <n v="11.814"/>
    <s v="NO"/>
    <n v="69.308800000000005"/>
    <n v="277.23520000000002"/>
    <n v="7"/>
  </r>
  <r>
    <n v="8644"/>
    <s v="CA-2015-108259"/>
    <x v="627"/>
    <d v="2015-11-15T00:00:00"/>
    <x v="1"/>
    <x v="374"/>
    <x v="374"/>
    <x v="1"/>
    <x v="0"/>
    <x v="108"/>
    <x v="3"/>
    <n v="28540"/>
    <x v="0"/>
    <s v="OFF-LA-10002945"/>
    <x v="1"/>
    <x v="2"/>
    <s v="Permanent Self-Adhesive File Folder Labels for Typewriters, 1 1/8 x 3 1/2, White"/>
    <n v="5.04"/>
    <n v="1"/>
    <n v="0.2"/>
    <n v="1.6379999999999997"/>
    <s v="NO"/>
    <n v="1.008"/>
    <n v="4.032"/>
    <n v="7"/>
  </r>
  <r>
    <n v="8645"/>
    <s v="CA-2015-108259"/>
    <x v="627"/>
    <d v="2015-11-15T00:00:00"/>
    <x v="1"/>
    <x v="374"/>
    <x v="374"/>
    <x v="1"/>
    <x v="0"/>
    <x v="108"/>
    <x v="3"/>
    <n v="28540"/>
    <x v="0"/>
    <s v="OFF-BI-10000315"/>
    <x v="1"/>
    <x v="8"/>
    <s v="Poly Designer Cover &amp; Back"/>
    <n v="39.878999999999998"/>
    <n v="7"/>
    <n v="0.7"/>
    <n v="-29.244599999999991"/>
    <s v="NO"/>
    <n v="195.40709999999996"/>
    <n v="83.745900000000006"/>
    <n v="7"/>
  </r>
  <r>
    <n v="8646"/>
    <s v="CA-2015-108259"/>
    <x v="627"/>
    <d v="2015-11-15T00:00:00"/>
    <x v="1"/>
    <x v="374"/>
    <x v="374"/>
    <x v="1"/>
    <x v="0"/>
    <x v="108"/>
    <x v="3"/>
    <n v="28540"/>
    <x v="0"/>
    <s v="FUR-FU-10000023"/>
    <x v="0"/>
    <x v="5"/>
    <s v="Eldon Wave Desk Accessories"/>
    <n v="4.7119999999999997"/>
    <n v="1"/>
    <n v="0.2"/>
    <n v="1.4136000000000002"/>
    <s v="NO"/>
    <n v="0.94240000000000002"/>
    <n v="3.7695999999999996"/>
    <n v="7"/>
  </r>
  <r>
    <n v="8647"/>
    <s v="CA-2016-113341"/>
    <x v="881"/>
    <d v="2016-11-29T00:00:00"/>
    <x v="1"/>
    <x v="708"/>
    <x v="708"/>
    <x v="0"/>
    <x v="0"/>
    <x v="1"/>
    <x v="1"/>
    <n v="90032"/>
    <x v="1"/>
    <s v="FUR-CH-10004698"/>
    <x v="0"/>
    <x v="1"/>
    <s v="Padded Folding Chairs, Black, 4/Carton"/>
    <n v="194.35200000000003"/>
    <n v="3"/>
    <n v="0.2"/>
    <n v="19.435200000000009"/>
    <s v="Yes"/>
    <n v="116.61120000000001"/>
    <n v="466.44480000000004"/>
    <n v="4"/>
  </r>
  <r>
    <n v="8648"/>
    <s v="US-2015-131842"/>
    <x v="901"/>
    <d v="2015-12-08T00:00:00"/>
    <x v="2"/>
    <x v="645"/>
    <x v="645"/>
    <x v="1"/>
    <x v="0"/>
    <x v="316"/>
    <x v="18"/>
    <n v="37211"/>
    <x v="0"/>
    <s v="FUR-CH-10004477"/>
    <x v="0"/>
    <x v="1"/>
    <s v="Global Push Button Manager's Chair, Indigo"/>
    <n v="97.424000000000007"/>
    <n v="2"/>
    <n v="0.2"/>
    <n v="10.960199999999993"/>
    <s v="NO"/>
    <n v="38.969600000000007"/>
    <n v="155.8784"/>
    <n v="3"/>
  </r>
  <r>
    <n v="8649"/>
    <s v="CA-2016-164574"/>
    <x v="875"/>
    <d v="2016-08-03T00:00:00"/>
    <x v="1"/>
    <x v="653"/>
    <x v="653"/>
    <x v="0"/>
    <x v="0"/>
    <x v="35"/>
    <x v="3"/>
    <n v="28205"/>
    <x v="0"/>
    <s v="OFF-ST-10003816"/>
    <x v="1"/>
    <x v="4"/>
    <s v="Fellowes High-Stak Drawer Files"/>
    <n v="704.76"/>
    <n v="5"/>
    <n v="0.2"/>
    <n v="26.428499999999957"/>
    <s v="NO"/>
    <n v="704.7600000000001"/>
    <n v="2819.04"/>
    <n v="5"/>
  </r>
  <r>
    <n v="8650"/>
    <s v="CA-2016-164574"/>
    <x v="875"/>
    <d v="2016-08-03T00:00:00"/>
    <x v="1"/>
    <x v="653"/>
    <x v="653"/>
    <x v="0"/>
    <x v="0"/>
    <x v="35"/>
    <x v="3"/>
    <n v="28205"/>
    <x v="0"/>
    <s v="OFF-BI-10002429"/>
    <x v="1"/>
    <x v="8"/>
    <s v="Premier Elliptical Ring Binder, Black"/>
    <n v="27.396000000000004"/>
    <n v="3"/>
    <n v="0.7"/>
    <n v="-20.090399999999995"/>
    <s v="NO"/>
    <n v="57.531600000000005"/>
    <n v="24.656400000000012"/>
    <n v="5"/>
  </r>
  <r>
    <n v="8651"/>
    <s v="CA-2014-142769"/>
    <x v="103"/>
    <d v="2014-09-13T00:00:00"/>
    <x v="3"/>
    <x v="261"/>
    <x v="261"/>
    <x v="0"/>
    <x v="0"/>
    <x v="4"/>
    <x v="4"/>
    <n v="98103"/>
    <x v="1"/>
    <s v="OFF-FA-10000840"/>
    <x v="1"/>
    <x v="13"/>
    <s v="OIC Thumb-Tacks"/>
    <n v="5.6999999999999993"/>
    <n v="5"/>
    <n v="0"/>
    <n v="2.6789999999999998"/>
    <s v="Yes"/>
    <n v="0"/>
    <n v="28.499999999999996"/>
    <n v="0"/>
  </r>
  <r>
    <n v="8652"/>
    <s v="CA-2014-142769"/>
    <x v="103"/>
    <d v="2014-09-13T00:00:00"/>
    <x v="3"/>
    <x v="261"/>
    <x v="261"/>
    <x v="0"/>
    <x v="0"/>
    <x v="4"/>
    <x v="4"/>
    <n v="98103"/>
    <x v="1"/>
    <s v="FUR-FU-10001918"/>
    <x v="0"/>
    <x v="5"/>
    <s v="C-Line Cubicle Keepers Polyproplyene Holder With Velcro Backings"/>
    <n v="14.190000000000001"/>
    <n v="3"/>
    <n v="0"/>
    <n v="5.5341000000000014"/>
    <s v="Yes"/>
    <n v="0"/>
    <n v="42.570000000000007"/>
    <n v="0"/>
  </r>
  <r>
    <n v="8653"/>
    <s v="CA-2014-142769"/>
    <x v="103"/>
    <d v="2014-09-13T00:00:00"/>
    <x v="3"/>
    <x v="261"/>
    <x v="261"/>
    <x v="0"/>
    <x v="0"/>
    <x v="4"/>
    <x v="4"/>
    <n v="98103"/>
    <x v="1"/>
    <s v="OFF-SU-10001574"/>
    <x v="1"/>
    <x v="14"/>
    <s v="Acme Value Line Scissors"/>
    <n v="7.3"/>
    <n v="2"/>
    <n v="0"/>
    <n v="2.1899999999999995"/>
    <s v="Yes"/>
    <n v="0"/>
    <n v="14.6"/>
    <n v="0"/>
  </r>
  <r>
    <n v="8654"/>
    <s v="CA-2014-142769"/>
    <x v="103"/>
    <d v="2014-09-13T00:00:00"/>
    <x v="3"/>
    <x v="261"/>
    <x v="261"/>
    <x v="0"/>
    <x v="0"/>
    <x v="4"/>
    <x v="4"/>
    <n v="98103"/>
    <x v="1"/>
    <s v="TEC-AC-10001606"/>
    <x v="2"/>
    <x v="11"/>
    <s v="Logitech Wireless Performance Mouse MX for PC and Mac"/>
    <n v="199.98"/>
    <n v="2"/>
    <n v="0"/>
    <n v="75.992400000000004"/>
    <s v="Yes"/>
    <n v="0"/>
    <n v="399.96"/>
    <n v="0"/>
  </r>
  <r>
    <n v="8655"/>
    <s v="CA-2014-142769"/>
    <x v="103"/>
    <d v="2014-09-13T00:00:00"/>
    <x v="3"/>
    <x v="261"/>
    <x v="261"/>
    <x v="0"/>
    <x v="0"/>
    <x v="4"/>
    <x v="4"/>
    <n v="98103"/>
    <x v="1"/>
    <s v="TEC-AC-10003399"/>
    <x v="2"/>
    <x v="11"/>
    <s v="Memorex Mini Travel Drive 64 GB USB 2.0 Flash Drive"/>
    <n v="144.96"/>
    <n v="4"/>
    <n v="0"/>
    <n v="60.883200000000002"/>
    <s v="Yes"/>
    <n v="0"/>
    <n v="579.84"/>
    <n v="0"/>
  </r>
  <r>
    <n v="8656"/>
    <s v="CA-2014-142769"/>
    <x v="103"/>
    <d v="2014-09-13T00:00:00"/>
    <x v="3"/>
    <x v="261"/>
    <x v="261"/>
    <x v="0"/>
    <x v="0"/>
    <x v="4"/>
    <x v="4"/>
    <n v="98103"/>
    <x v="1"/>
    <s v="TEC-AC-10000865"/>
    <x v="2"/>
    <x v="11"/>
    <s v="WD My Passport Ultra 500GB Portable External Hard Drive"/>
    <n v="118"/>
    <n v="2"/>
    <n v="0"/>
    <n v="20.059999999999988"/>
    <s v="Yes"/>
    <n v="0"/>
    <n v="236"/>
    <n v="0"/>
  </r>
  <r>
    <n v="8657"/>
    <s v="CA-2014-142769"/>
    <x v="103"/>
    <d v="2014-09-13T00:00:00"/>
    <x v="3"/>
    <x v="261"/>
    <x v="261"/>
    <x v="0"/>
    <x v="0"/>
    <x v="4"/>
    <x v="4"/>
    <n v="98103"/>
    <x v="1"/>
    <s v="OFF-PA-10002923"/>
    <x v="1"/>
    <x v="10"/>
    <s v="Xerox 1942"/>
    <n v="48.94"/>
    <n v="1"/>
    <n v="0"/>
    <n v="24.47"/>
    <s v="Yes"/>
    <n v="0"/>
    <n v="48.94"/>
    <n v="0"/>
  </r>
  <r>
    <n v="8658"/>
    <s v="CA-2014-142769"/>
    <x v="103"/>
    <d v="2014-09-13T00:00:00"/>
    <x v="3"/>
    <x v="261"/>
    <x v="261"/>
    <x v="0"/>
    <x v="0"/>
    <x v="4"/>
    <x v="4"/>
    <n v="98103"/>
    <x v="1"/>
    <s v="OFF-AP-10004785"/>
    <x v="1"/>
    <x v="9"/>
    <s v="Holmes Replacement Filter for HEPA Air Cleaner, Medium Room"/>
    <n v="22.66"/>
    <n v="2"/>
    <n v="0"/>
    <n v="9.743800000000002"/>
    <s v="Yes"/>
    <n v="0"/>
    <n v="45.32"/>
    <n v="0"/>
  </r>
  <r>
    <n v="8659"/>
    <s v="CA-2016-168361"/>
    <x v="1028"/>
    <d v="2016-06-25T00:00:00"/>
    <x v="1"/>
    <x v="33"/>
    <x v="33"/>
    <x v="1"/>
    <x v="0"/>
    <x v="22"/>
    <x v="10"/>
    <n v="60623"/>
    <x v="2"/>
    <s v="OFF-BI-10003727"/>
    <x v="1"/>
    <x v="8"/>
    <s v="Avery Durable Slant Ring Binders With Label Holder"/>
    <n v="0.83599999999999974"/>
    <n v="1"/>
    <n v="0.8"/>
    <n v="-1.3376000000000001"/>
    <s v="NO"/>
    <n v="0.66879999999999984"/>
    <n v="0.1671999999999999"/>
    <n v="4"/>
  </r>
  <r>
    <n v="8660"/>
    <s v="CA-2016-153185"/>
    <x v="323"/>
    <d v="2016-09-08T00:00:00"/>
    <x v="1"/>
    <x v="588"/>
    <x v="588"/>
    <x v="1"/>
    <x v="0"/>
    <x v="74"/>
    <x v="24"/>
    <n v="45231"/>
    <x v="3"/>
    <s v="OFF-PA-10002246"/>
    <x v="1"/>
    <x v="10"/>
    <s v="Wirebound Four 2-3/4 x 5 Forms per Page, 400 Sets per Book"/>
    <n v="30.96"/>
    <n v="6"/>
    <n v="0.2"/>
    <n v="11.223000000000001"/>
    <s v="NO"/>
    <n v="37.152000000000001"/>
    <n v="148.608"/>
    <n v="5"/>
  </r>
  <r>
    <n v="8661"/>
    <s v="CA-2017-124765"/>
    <x v="920"/>
    <d v="2017-11-30T00:00:00"/>
    <x v="1"/>
    <x v="521"/>
    <x v="521"/>
    <x v="0"/>
    <x v="0"/>
    <x v="2"/>
    <x v="2"/>
    <n v="33311"/>
    <x v="0"/>
    <s v="FUR-BO-10003965"/>
    <x v="0"/>
    <x v="0"/>
    <s v="O'Sullivan Manor Hill 2-Door Library in Brianna Oak"/>
    <n v="723.92"/>
    <n v="5"/>
    <n v="0.2"/>
    <n v="-81.440999999999946"/>
    <s v="NO"/>
    <n v="723.92000000000007"/>
    <n v="2895.68"/>
    <n v="5"/>
  </r>
  <r>
    <n v="8662"/>
    <s v="CA-2015-131856"/>
    <x v="793"/>
    <d v="2015-05-17T00:00:00"/>
    <x v="1"/>
    <x v="506"/>
    <x v="506"/>
    <x v="0"/>
    <x v="0"/>
    <x v="12"/>
    <x v="5"/>
    <n v="77041"/>
    <x v="2"/>
    <s v="FUR-FU-10000175"/>
    <x v="0"/>
    <x v="5"/>
    <s v="DAX Wood Document Frame."/>
    <n v="21.968000000000004"/>
    <n v="4"/>
    <n v="0.6"/>
    <n v="-15.9268"/>
    <s v="NO"/>
    <n v="52.723200000000006"/>
    <n v="35.148800000000008"/>
    <n v="5"/>
  </r>
  <r>
    <n v="8663"/>
    <s v="CA-2015-131856"/>
    <x v="793"/>
    <d v="2015-05-17T00:00:00"/>
    <x v="1"/>
    <x v="506"/>
    <x v="506"/>
    <x v="0"/>
    <x v="0"/>
    <x v="12"/>
    <x v="5"/>
    <n v="77041"/>
    <x v="2"/>
    <s v="TEC-PH-10001336"/>
    <x v="2"/>
    <x v="7"/>
    <s v="Digium D40 VoIP phone"/>
    <n v="619.15200000000004"/>
    <n v="6"/>
    <n v="0.2"/>
    <n v="69.654599999999988"/>
    <s v="NO"/>
    <n v="742.9824000000001"/>
    <n v="2971.9296000000004"/>
    <n v="5"/>
  </r>
  <r>
    <n v="8664"/>
    <s v="CA-2015-131856"/>
    <x v="793"/>
    <d v="2015-05-17T00:00:00"/>
    <x v="1"/>
    <x v="506"/>
    <x v="506"/>
    <x v="0"/>
    <x v="0"/>
    <x v="12"/>
    <x v="5"/>
    <n v="77041"/>
    <x v="2"/>
    <s v="OFF-PA-10001954"/>
    <x v="1"/>
    <x v="10"/>
    <s v="Xerox 1964"/>
    <n v="127.90400000000001"/>
    <n v="7"/>
    <n v="0.2"/>
    <n v="41.568799999999996"/>
    <s v="NO"/>
    <n v="179.06560000000002"/>
    <n v="716.26240000000007"/>
    <n v="5"/>
  </r>
  <r>
    <n v="8665"/>
    <s v="CA-2017-126634"/>
    <x v="983"/>
    <d v="2017-04-01T00:00:00"/>
    <x v="0"/>
    <x v="269"/>
    <x v="269"/>
    <x v="0"/>
    <x v="0"/>
    <x v="80"/>
    <x v="1"/>
    <n v="90712"/>
    <x v="1"/>
    <s v="FUR-FU-10004973"/>
    <x v="0"/>
    <x v="5"/>
    <s v="Flat Face Poster Frame"/>
    <n v="94.2"/>
    <n v="5"/>
    <n v="0"/>
    <n v="39.564000000000007"/>
    <s v="NO"/>
    <n v="0"/>
    <n v="471"/>
    <n v="2"/>
  </r>
  <r>
    <n v="8666"/>
    <s v="CA-2016-118500"/>
    <x v="1019"/>
    <d v="2016-11-18T00:00:00"/>
    <x v="2"/>
    <x v="707"/>
    <x v="707"/>
    <x v="2"/>
    <x v="0"/>
    <x v="8"/>
    <x v="1"/>
    <n v="94122"/>
    <x v="1"/>
    <s v="OFF-SU-10004231"/>
    <x v="1"/>
    <x v="14"/>
    <s v="Acme Tagit Stainless Steel Antibacterial Scissors"/>
    <n v="49.5"/>
    <n v="5"/>
    <n v="0"/>
    <n v="13.365"/>
    <s v="Yes"/>
    <n v="0"/>
    <n v="247.5"/>
    <n v="1"/>
  </r>
  <r>
    <n v="8667"/>
    <s v="CA-2016-163951"/>
    <x v="945"/>
    <d v="2017-01-02T00:00:00"/>
    <x v="2"/>
    <x v="788"/>
    <x v="788"/>
    <x v="1"/>
    <x v="0"/>
    <x v="10"/>
    <x v="9"/>
    <n v="19140"/>
    <x v="3"/>
    <s v="OFF-AR-10004269"/>
    <x v="1"/>
    <x v="6"/>
    <s v="Newell 31"/>
    <n v="16.520000000000003"/>
    <n v="5"/>
    <n v="0.2"/>
    <n v="1.6519999999999992"/>
    <s v="NO"/>
    <n v="16.520000000000007"/>
    <n v="66.080000000000013"/>
    <n v="3"/>
  </r>
  <r>
    <n v="8668"/>
    <s v="CA-2016-149916"/>
    <x v="596"/>
    <d v="2016-12-24T00:00:00"/>
    <x v="0"/>
    <x v="525"/>
    <x v="525"/>
    <x v="2"/>
    <x v="0"/>
    <x v="4"/>
    <x v="4"/>
    <n v="98115"/>
    <x v="1"/>
    <s v="OFF-BI-10004002"/>
    <x v="1"/>
    <x v="8"/>
    <s v="Wilson Jones International Size A4 Ring Binders"/>
    <n v="55.360000000000007"/>
    <n v="4"/>
    <n v="0.2"/>
    <n v="19.375999999999998"/>
    <s v="NO"/>
    <n v="44.288000000000011"/>
    <n v="177.15200000000002"/>
    <n v="2"/>
  </r>
  <r>
    <n v="8669"/>
    <s v="CA-2016-149916"/>
    <x v="596"/>
    <d v="2016-12-24T00:00:00"/>
    <x v="0"/>
    <x v="525"/>
    <x v="525"/>
    <x v="2"/>
    <x v="0"/>
    <x v="4"/>
    <x v="4"/>
    <n v="98115"/>
    <x v="1"/>
    <s v="TEC-MA-10000752"/>
    <x v="2"/>
    <x v="15"/>
    <s v="Texas Instrument TI-15 Fraction Calculator"/>
    <n v="11.56"/>
    <n v="1"/>
    <n v="0.2"/>
    <n v="3.7569999999999992"/>
    <s v="NO"/>
    <n v="2.3120000000000003"/>
    <n v="9.2480000000000011"/>
    <n v="2"/>
  </r>
  <r>
    <n v="8670"/>
    <s v="CA-2015-158918"/>
    <x v="139"/>
    <d v="2015-12-25T00:00:00"/>
    <x v="0"/>
    <x v="482"/>
    <x v="482"/>
    <x v="0"/>
    <x v="0"/>
    <x v="1"/>
    <x v="1"/>
    <n v="90036"/>
    <x v="1"/>
    <s v="OFF-PA-10004947"/>
    <x v="1"/>
    <x v="10"/>
    <s v="Easy-staple paper"/>
    <n v="17.12"/>
    <n v="4"/>
    <n v="0"/>
    <n v="7.7039999999999988"/>
    <s v="NO"/>
    <n v="0"/>
    <n v="68.48"/>
    <n v="5"/>
  </r>
  <r>
    <n v="8671"/>
    <s v="US-2014-159611"/>
    <x v="422"/>
    <d v="2015-01-01T00:00:00"/>
    <x v="0"/>
    <x v="41"/>
    <x v="41"/>
    <x v="0"/>
    <x v="0"/>
    <x v="138"/>
    <x v="24"/>
    <n v="44105"/>
    <x v="3"/>
    <s v="FUR-FU-10004904"/>
    <x v="0"/>
    <x v="5"/>
    <s v="Eldon &quot;L&quot; Workstation Diamond Chairmat"/>
    <n v="182.35200000000003"/>
    <n v="3"/>
    <n v="0.2"/>
    <n v="-18.23520000000002"/>
    <s v="NO"/>
    <n v="109.41120000000001"/>
    <n v="437.64480000000003"/>
    <n v="5"/>
  </r>
  <r>
    <n v="8672"/>
    <s v="US-2014-159611"/>
    <x v="422"/>
    <d v="2015-01-01T00:00:00"/>
    <x v="0"/>
    <x v="41"/>
    <x v="41"/>
    <x v="0"/>
    <x v="0"/>
    <x v="138"/>
    <x v="24"/>
    <n v="44105"/>
    <x v="3"/>
    <s v="OFF-ST-10002790"/>
    <x v="1"/>
    <x v="4"/>
    <s v="Safco Industrial Shelving"/>
    <n v="118.16"/>
    <n v="2"/>
    <n v="0.2"/>
    <n v="-25.108999999999988"/>
    <s v="NO"/>
    <n v="47.264000000000003"/>
    <n v="189.05599999999998"/>
    <n v="5"/>
  </r>
  <r>
    <n v="8673"/>
    <s v="CA-2017-163265"/>
    <x v="911"/>
    <d v="2017-02-21T00:00:00"/>
    <x v="1"/>
    <x v="559"/>
    <x v="559"/>
    <x v="0"/>
    <x v="0"/>
    <x v="27"/>
    <x v="10"/>
    <n v="62521"/>
    <x v="2"/>
    <s v="OFF-FA-10004854"/>
    <x v="1"/>
    <x v="13"/>
    <s v="Vinyl Coated Wire Paper Clips in Organizer Box, 800/Box"/>
    <n v="18.368000000000002"/>
    <n v="2"/>
    <n v="0.2"/>
    <n v="6.1991999999999994"/>
    <s v="NO"/>
    <n v="7.3472000000000008"/>
    <n v="29.388800000000003"/>
    <n v="5"/>
  </r>
  <r>
    <n v="8674"/>
    <s v="CA-2017-163265"/>
    <x v="911"/>
    <d v="2017-02-21T00:00:00"/>
    <x v="1"/>
    <x v="559"/>
    <x v="559"/>
    <x v="0"/>
    <x v="0"/>
    <x v="27"/>
    <x v="10"/>
    <n v="62521"/>
    <x v="2"/>
    <s v="FUR-CH-10004063"/>
    <x v="0"/>
    <x v="1"/>
    <s v="Global Deluxe High-Back Manager's Chair"/>
    <n v="600.55799999999999"/>
    <n v="3"/>
    <n v="0.3"/>
    <n v="-8.5794000000000779"/>
    <s v="NO"/>
    <n v="540.50220000000002"/>
    <n v="1261.1718000000001"/>
    <n v="5"/>
  </r>
  <r>
    <n v="8675"/>
    <s v="CA-2017-163265"/>
    <x v="911"/>
    <d v="2017-02-21T00:00:00"/>
    <x v="1"/>
    <x v="559"/>
    <x v="559"/>
    <x v="0"/>
    <x v="0"/>
    <x v="27"/>
    <x v="10"/>
    <n v="62521"/>
    <x v="2"/>
    <s v="OFF-ST-10000642"/>
    <x v="1"/>
    <x v="4"/>
    <s v="Tennsco Lockers, Gray"/>
    <n v="50.352000000000004"/>
    <n v="3"/>
    <n v="0.2"/>
    <n v="-8.1822000000000052"/>
    <s v="NO"/>
    <n v="30.211200000000005"/>
    <n v="120.84480000000001"/>
    <n v="5"/>
  </r>
  <r>
    <n v="8676"/>
    <s v="CA-2017-163265"/>
    <x v="911"/>
    <d v="2017-02-21T00:00:00"/>
    <x v="1"/>
    <x v="559"/>
    <x v="559"/>
    <x v="0"/>
    <x v="0"/>
    <x v="27"/>
    <x v="10"/>
    <n v="62521"/>
    <x v="2"/>
    <s v="OFF-AR-10004078"/>
    <x v="1"/>
    <x v="6"/>
    <s v="Newell 312"/>
    <n v="28.031999999999996"/>
    <n v="6"/>
    <n v="0.2"/>
    <n v="3.5039999999999996"/>
    <s v="NO"/>
    <n v="33.638399999999997"/>
    <n v="134.55359999999999"/>
    <n v="5"/>
  </r>
  <r>
    <n v="8677"/>
    <s v="CA-2017-163265"/>
    <x v="911"/>
    <d v="2017-02-21T00:00:00"/>
    <x v="1"/>
    <x v="559"/>
    <x v="559"/>
    <x v="0"/>
    <x v="0"/>
    <x v="27"/>
    <x v="10"/>
    <n v="62521"/>
    <x v="2"/>
    <s v="FUR-FU-10004270"/>
    <x v="0"/>
    <x v="5"/>
    <s v="Executive Impressions 13&quot; Clairmont Wall Clock"/>
    <n v="7.6920000000000002"/>
    <n v="1"/>
    <n v="0.6"/>
    <n v="-3.6536999999999988"/>
    <s v="NO"/>
    <n v="4.6151999999999997"/>
    <n v="3.0768000000000004"/>
    <n v="5"/>
  </r>
  <r>
    <n v="8678"/>
    <s v="CA-2017-141705"/>
    <x v="1200"/>
    <d v="2017-10-26T00:00:00"/>
    <x v="2"/>
    <x v="138"/>
    <x v="138"/>
    <x v="0"/>
    <x v="0"/>
    <x v="511"/>
    <x v="5"/>
    <n v="76063"/>
    <x v="2"/>
    <s v="FUR-TA-10004607"/>
    <x v="0"/>
    <x v="3"/>
    <s v="Hon 2111 Invitation Series Straight Table"/>
    <n v="517.40500000000009"/>
    <n v="5"/>
    <n v="0.3"/>
    <n v="-81.306500000000028"/>
    <s v="NO"/>
    <n v="776.10750000000019"/>
    <n v="1810.9175000000005"/>
    <n v="2"/>
  </r>
  <r>
    <n v="8679"/>
    <s v="CA-2016-112739"/>
    <x v="476"/>
    <d v="2016-09-07T00:00:00"/>
    <x v="0"/>
    <x v="279"/>
    <x v="279"/>
    <x v="2"/>
    <x v="0"/>
    <x v="12"/>
    <x v="5"/>
    <n v="77070"/>
    <x v="2"/>
    <s v="OFF-BI-10001132"/>
    <x v="1"/>
    <x v="8"/>
    <s v="Acco PRESSTEX Data Binder with Storage Hooks, Dark Blue, 9 1/2&quot; X 11&quot;"/>
    <n v="8.6079999999999988"/>
    <n v="8"/>
    <n v="0.8"/>
    <n v="-13.342400000000001"/>
    <s v="NO"/>
    <n v="55.091199999999994"/>
    <n v="13.772799999999997"/>
    <n v="5"/>
  </r>
  <r>
    <n v="8680"/>
    <s v="CA-2016-112739"/>
    <x v="476"/>
    <d v="2016-09-07T00:00:00"/>
    <x v="0"/>
    <x v="279"/>
    <x v="279"/>
    <x v="2"/>
    <x v="0"/>
    <x v="12"/>
    <x v="5"/>
    <n v="77070"/>
    <x v="2"/>
    <s v="TEC-AC-10001714"/>
    <x v="2"/>
    <x v="11"/>
    <s v="Logitech MX Performance Wireless Mouse"/>
    <n v="159.56"/>
    <n v="5"/>
    <n v="0.2"/>
    <n v="33.906499999999994"/>
    <s v="NO"/>
    <n v="159.56"/>
    <n v="638.24"/>
    <n v="5"/>
  </r>
  <r>
    <n v="8681"/>
    <s v="CA-2016-143805"/>
    <x v="49"/>
    <d v="2016-12-03T00:00:00"/>
    <x v="0"/>
    <x v="63"/>
    <x v="63"/>
    <x v="1"/>
    <x v="0"/>
    <x v="102"/>
    <x v="17"/>
    <n v="23223"/>
    <x v="0"/>
    <s v="OFF-AP-10002945"/>
    <x v="1"/>
    <x v="9"/>
    <s v="Honeywell Enviracaire Portable HEPA Air Cleaner for 17' x 22' Room"/>
    <n v="2104.5499999999997"/>
    <n v="7"/>
    <n v="0"/>
    <n v="694.50149999999985"/>
    <s v="NO"/>
    <n v="0"/>
    <n v="14731.849999999999"/>
    <n v="2"/>
  </r>
  <r>
    <n v="8682"/>
    <s v="CA-2016-143805"/>
    <x v="49"/>
    <d v="2016-12-03T00:00:00"/>
    <x v="0"/>
    <x v="63"/>
    <x v="63"/>
    <x v="1"/>
    <x v="0"/>
    <x v="102"/>
    <x v="17"/>
    <n v="23223"/>
    <x v="0"/>
    <s v="OFF-SU-10004664"/>
    <x v="1"/>
    <x v="14"/>
    <s v="Acme Softgrip Scissors"/>
    <n v="40.700000000000003"/>
    <n v="5"/>
    <n v="0"/>
    <n v="11.802999999999999"/>
    <s v="NO"/>
    <n v="0"/>
    <n v="203.5"/>
    <n v="2"/>
  </r>
  <r>
    <n v="8683"/>
    <s v="CA-2014-133634"/>
    <x v="1127"/>
    <d v="2014-11-10T00:00:00"/>
    <x v="1"/>
    <x v="256"/>
    <x v="256"/>
    <x v="2"/>
    <x v="0"/>
    <x v="81"/>
    <x v="17"/>
    <n v="22204"/>
    <x v="0"/>
    <s v="TEC-AC-10002550"/>
    <x v="2"/>
    <x v="11"/>
    <s v="Maxell 4.7GB DVD-RW 3/Pack"/>
    <n v="47.79"/>
    <n v="3"/>
    <n v="0"/>
    <n v="16.2486"/>
    <s v="NO"/>
    <n v="0"/>
    <n v="143.37"/>
    <n v="5"/>
  </r>
  <r>
    <n v="8684"/>
    <s v="CA-2017-101665"/>
    <x v="920"/>
    <d v="2017-12-01T00:00:00"/>
    <x v="1"/>
    <x v="356"/>
    <x v="356"/>
    <x v="0"/>
    <x v="0"/>
    <x v="8"/>
    <x v="1"/>
    <n v="94122"/>
    <x v="1"/>
    <s v="OFF-AR-10002335"/>
    <x v="1"/>
    <x v="6"/>
    <s v="DIXON Oriole Pencils"/>
    <n v="5.16"/>
    <n v="2"/>
    <n v="0"/>
    <n v="1.3416000000000001"/>
    <s v="NO"/>
    <n v="0"/>
    <n v="10.32"/>
    <n v="6"/>
  </r>
  <r>
    <n v="8685"/>
    <s v="CA-2016-155446"/>
    <x v="186"/>
    <d v="2016-12-23T00:00:00"/>
    <x v="1"/>
    <x v="184"/>
    <x v="184"/>
    <x v="2"/>
    <x v="0"/>
    <x v="70"/>
    <x v="1"/>
    <n v="92024"/>
    <x v="1"/>
    <s v="TEC-AC-10001445"/>
    <x v="2"/>
    <x v="11"/>
    <s v="Imation USB 2.0 Swivel Flash Drive USB flash drive - 4 GB - Pink"/>
    <n v="21.209999999999997"/>
    <n v="7"/>
    <n v="0"/>
    <n v="4.4540999999999986"/>
    <s v="NO"/>
    <n v="0"/>
    <n v="148.46999999999997"/>
    <n v="7"/>
  </r>
  <r>
    <n v="8686"/>
    <s v="CA-2017-137323"/>
    <x v="237"/>
    <d v="2017-11-18T00:00:00"/>
    <x v="0"/>
    <x v="463"/>
    <x v="463"/>
    <x v="1"/>
    <x v="0"/>
    <x v="232"/>
    <x v="15"/>
    <n v="13601"/>
    <x v="3"/>
    <s v="OFF-ST-10003996"/>
    <x v="1"/>
    <x v="4"/>
    <s v="Letter/Legal File Tote with Clear Snap-On Lid, Black Granite"/>
    <n v="96.359999999999985"/>
    <n v="6"/>
    <n v="0"/>
    <n v="25.053599999999996"/>
    <s v="NO"/>
    <n v="0"/>
    <n v="578.15999999999985"/>
    <n v="4"/>
  </r>
  <r>
    <n v="8687"/>
    <s v="CA-2016-144015"/>
    <x v="190"/>
    <d v="2016-06-26T00:00:00"/>
    <x v="3"/>
    <x v="340"/>
    <x v="340"/>
    <x v="1"/>
    <x v="0"/>
    <x v="1"/>
    <x v="1"/>
    <n v="90036"/>
    <x v="1"/>
    <s v="OFF-SU-10003505"/>
    <x v="1"/>
    <x v="14"/>
    <s v="Premier Electric Letter Opener"/>
    <n v="231.72"/>
    <n v="2"/>
    <n v="0"/>
    <n v="11.585999999999984"/>
    <s v="NO"/>
    <n v="0"/>
    <n v="463.44"/>
    <n v="0"/>
  </r>
  <r>
    <n v="8688"/>
    <s v="CA-2016-144015"/>
    <x v="190"/>
    <d v="2016-06-26T00:00:00"/>
    <x v="3"/>
    <x v="340"/>
    <x v="340"/>
    <x v="1"/>
    <x v="0"/>
    <x v="1"/>
    <x v="1"/>
    <n v="90036"/>
    <x v="1"/>
    <s v="OFF-FA-10000624"/>
    <x v="1"/>
    <x v="13"/>
    <s v="OIC Binder Clips"/>
    <n v="17.899999999999999"/>
    <n v="5"/>
    <n v="0"/>
    <n v="8.9499999999999993"/>
    <s v="NO"/>
    <n v="0"/>
    <n v="89.5"/>
    <n v="0"/>
  </r>
  <r>
    <n v="8689"/>
    <s v="CA-2016-144015"/>
    <x v="190"/>
    <d v="2016-06-26T00:00:00"/>
    <x v="3"/>
    <x v="340"/>
    <x v="340"/>
    <x v="1"/>
    <x v="0"/>
    <x v="1"/>
    <x v="1"/>
    <n v="90036"/>
    <x v="1"/>
    <s v="OFF-PA-10002870"/>
    <x v="1"/>
    <x v="10"/>
    <s v="Ampad Phone Message Book, Recycled, 400 Message Capacity, 5 ¾” x 11”"/>
    <n v="12.48"/>
    <n v="2"/>
    <n v="0"/>
    <n v="5.6159999999999997"/>
    <s v="NO"/>
    <n v="0"/>
    <n v="24.96"/>
    <n v="0"/>
  </r>
  <r>
    <n v="8690"/>
    <s v="CA-2014-101427"/>
    <x v="58"/>
    <d v="2014-12-30T00:00:00"/>
    <x v="1"/>
    <x v="672"/>
    <x v="672"/>
    <x v="1"/>
    <x v="0"/>
    <x v="10"/>
    <x v="9"/>
    <n v="19140"/>
    <x v="3"/>
    <s v="OFF-AR-10002257"/>
    <x v="1"/>
    <x v="6"/>
    <s v="Eldon Spacemaker Box, Quick-Snap Lid, Clear"/>
    <n v="8.016"/>
    <n v="3"/>
    <n v="0.2"/>
    <n v="1.102199999999999"/>
    <s v="NO"/>
    <n v="4.8096000000000005"/>
    <n v="19.238400000000002"/>
    <n v="4"/>
  </r>
  <r>
    <n v="8691"/>
    <s v="CA-2016-136770"/>
    <x v="1041"/>
    <d v="2016-08-18T00:00:00"/>
    <x v="1"/>
    <x v="70"/>
    <x v="70"/>
    <x v="1"/>
    <x v="0"/>
    <x v="59"/>
    <x v="24"/>
    <n v="44312"/>
    <x v="3"/>
    <s v="TEC-PH-10003580"/>
    <x v="2"/>
    <x v="7"/>
    <s v="Cisco IP Phone 7961G-GE VoIP phone"/>
    <n v="259.89600000000002"/>
    <n v="2"/>
    <n v="0.4"/>
    <n v="-56.310799999999972"/>
    <s v="NO"/>
    <n v="207.91680000000002"/>
    <n v="311.87520000000001"/>
    <n v="4"/>
  </r>
  <r>
    <n v="8692"/>
    <s v="CA-2016-136770"/>
    <x v="1041"/>
    <d v="2016-08-18T00:00:00"/>
    <x v="1"/>
    <x v="70"/>
    <x v="70"/>
    <x v="1"/>
    <x v="0"/>
    <x v="59"/>
    <x v="24"/>
    <n v="44312"/>
    <x v="3"/>
    <s v="TEC-PH-10001530"/>
    <x v="2"/>
    <x v="7"/>
    <s v="Plantronics Voyager Pro Legend"/>
    <n v="247.18799999999999"/>
    <n v="2"/>
    <n v="0.4"/>
    <n v="-49.437600000000032"/>
    <s v="NO"/>
    <n v="197.75040000000001"/>
    <n v="296.62559999999996"/>
    <n v="4"/>
  </r>
  <r>
    <n v="8693"/>
    <s v="CA-2016-136770"/>
    <x v="1041"/>
    <d v="2016-08-18T00:00:00"/>
    <x v="1"/>
    <x v="70"/>
    <x v="70"/>
    <x v="1"/>
    <x v="0"/>
    <x v="59"/>
    <x v="24"/>
    <n v="44312"/>
    <x v="3"/>
    <s v="TEC-AC-10000420"/>
    <x v="2"/>
    <x v="11"/>
    <s v="Logitech G500s Laser Gaming Mouse with Adjustable Weight Tuning"/>
    <n v="279.95999999999998"/>
    <n v="5"/>
    <n v="0.2"/>
    <n v="48.992999999999995"/>
    <s v="NO"/>
    <n v="279.95999999999998"/>
    <n v="1119.8399999999999"/>
    <n v="4"/>
  </r>
  <r>
    <n v="8694"/>
    <s v="CA-2016-118311"/>
    <x v="1057"/>
    <d v="2016-10-28T00:00:00"/>
    <x v="1"/>
    <x v="525"/>
    <x v="525"/>
    <x v="2"/>
    <x v="0"/>
    <x v="8"/>
    <x v="1"/>
    <n v="94110"/>
    <x v="1"/>
    <s v="TEC-AC-10000892"/>
    <x v="2"/>
    <x v="11"/>
    <s v="NETGEAR N750 Dual Band Wi-Fi Gigabit Router"/>
    <n v="450"/>
    <n v="5"/>
    <n v="0"/>
    <n v="162"/>
    <s v="Yes"/>
    <n v="0"/>
    <n v="2250"/>
    <n v="4"/>
  </r>
  <r>
    <n v="8695"/>
    <s v="US-2014-112795"/>
    <x v="709"/>
    <d v="2014-08-28T00:00:00"/>
    <x v="0"/>
    <x v="128"/>
    <x v="128"/>
    <x v="2"/>
    <x v="0"/>
    <x v="354"/>
    <x v="12"/>
    <n v="49505"/>
    <x v="2"/>
    <s v="OFF-PA-10001934"/>
    <x v="1"/>
    <x v="10"/>
    <s v="Xerox 1993"/>
    <n v="19.440000000000001"/>
    <n v="3"/>
    <n v="0"/>
    <n v="9.5256000000000007"/>
    <s v="NO"/>
    <n v="0"/>
    <n v="58.320000000000007"/>
    <n v="5"/>
  </r>
  <r>
    <n v="8696"/>
    <s v="CA-2017-127096"/>
    <x v="175"/>
    <d v="2017-09-17T00:00:00"/>
    <x v="0"/>
    <x v="37"/>
    <x v="37"/>
    <x v="2"/>
    <x v="0"/>
    <x v="8"/>
    <x v="1"/>
    <n v="94109"/>
    <x v="1"/>
    <s v="FUR-TA-10003473"/>
    <x v="0"/>
    <x v="3"/>
    <s v="Bretford Rectangular Conference Table Tops"/>
    <n v="300.904"/>
    <n v="1"/>
    <n v="0.2"/>
    <n v="11.283900000000017"/>
    <s v="NO"/>
    <n v="60.180800000000005"/>
    <n v="240.72319999999999"/>
    <n v="2"/>
  </r>
  <r>
    <n v="8697"/>
    <s v="CA-2017-119284"/>
    <x v="140"/>
    <d v="2017-06-20T00:00:00"/>
    <x v="1"/>
    <x v="131"/>
    <x v="131"/>
    <x v="1"/>
    <x v="0"/>
    <x v="316"/>
    <x v="18"/>
    <n v="37211"/>
    <x v="0"/>
    <s v="TEC-PH-10001051"/>
    <x v="2"/>
    <x v="7"/>
    <s v="HTC One"/>
    <n v="239.976"/>
    <n v="3"/>
    <n v="0.2"/>
    <n v="26.997299999999967"/>
    <s v="Yes"/>
    <n v="143.98560000000001"/>
    <n v="575.94240000000002"/>
    <n v="5"/>
  </r>
  <r>
    <n v="8698"/>
    <s v="CA-2017-119284"/>
    <x v="140"/>
    <d v="2017-06-20T00:00:00"/>
    <x v="1"/>
    <x v="131"/>
    <x v="131"/>
    <x v="1"/>
    <x v="0"/>
    <x v="316"/>
    <x v="18"/>
    <n v="37211"/>
    <x v="0"/>
    <s v="FUR-FU-10004351"/>
    <x v="0"/>
    <x v="5"/>
    <s v="Staple-based wall hangings"/>
    <n v="31.168000000000003"/>
    <n v="4"/>
    <n v="0.2"/>
    <n v="9.3504000000000005"/>
    <s v="Yes"/>
    <n v="24.934400000000004"/>
    <n v="99.737600000000015"/>
    <n v="5"/>
  </r>
  <r>
    <n v="8699"/>
    <s v="CA-2017-119284"/>
    <x v="140"/>
    <d v="2017-06-20T00:00:00"/>
    <x v="1"/>
    <x v="131"/>
    <x v="131"/>
    <x v="1"/>
    <x v="0"/>
    <x v="316"/>
    <x v="18"/>
    <n v="37211"/>
    <x v="0"/>
    <s v="FUR-TA-10004152"/>
    <x v="0"/>
    <x v="3"/>
    <s v="Barricks 18&quot; x 48&quot; Non-Folding Utility Table with Bottom Storage Shelf"/>
    <n v="120.96"/>
    <n v="2"/>
    <n v="0.4"/>
    <n v="-28.224000000000004"/>
    <s v="Yes"/>
    <n v="96.768000000000001"/>
    <n v="145.15199999999999"/>
    <n v="5"/>
  </r>
  <r>
    <n v="8700"/>
    <s v="CA-2017-119284"/>
    <x v="140"/>
    <d v="2017-06-20T00:00:00"/>
    <x v="1"/>
    <x v="131"/>
    <x v="131"/>
    <x v="1"/>
    <x v="0"/>
    <x v="316"/>
    <x v="18"/>
    <n v="37211"/>
    <x v="0"/>
    <s v="TEC-PH-10000560"/>
    <x v="2"/>
    <x v="7"/>
    <s v="Samsung Galaxy S III - 16GB - pebble blue (T-Mobile)"/>
    <n v="2239.9360000000001"/>
    <n v="8"/>
    <n v="0.2"/>
    <n v="223.99360000000013"/>
    <s v="Yes"/>
    <n v="3583.8976000000002"/>
    <n v="14335.590400000001"/>
    <n v="5"/>
  </r>
  <r>
    <n v="8701"/>
    <s v="CA-2017-119284"/>
    <x v="140"/>
    <d v="2017-06-20T00:00:00"/>
    <x v="1"/>
    <x v="131"/>
    <x v="131"/>
    <x v="1"/>
    <x v="0"/>
    <x v="316"/>
    <x v="18"/>
    <n v="37211"/>
    <x v="0"/>
    <s v="OFF-AP-10004249"/>
    <x v="1"/>
    <x v="9"/>
    <s v="Staple holder"/>
    <n v="76.608000000000004"/>
    <n v="8"/>
    <n v="0.2"/>
    <n v="6.7031999999999954"/>
    <s v="Yes"/>
    <n v="122.57280000000002"/>
    <n v="490.2912"/>
    <n v="5"/>
  </r>
  <r>
    <n v="8702"/>
    <s v="CA-2017-119284"/>
    <x v="140"/>
    <d v="2017-06-20T00:00:00"/>
    <x v="1"/>
    <x v="131"/>
    <x v="131"/>
    <x v="1"/>
    <x v="0"/>
    <x v="316"/>
    <x v="18"/>
    <n v="37211"/>
    <x v="0"/>
    <s v="OFF-ST-10001490"/>
    <x v="1"/>
    <x v="4"/>
    <s v="Hot File 7-Pocket, Floor Stand"/>
    <n v="142.77600000000001"/>
    <n v="1"/>
    <n v="0.2"/>
    <n v="17.84699999999998"/>
    <s v="Yes"/>
    <n v="28.555200000000003"/>
    <n v="114.22080000000001"/>
    <n v="5"/>
  </r>
  <r>
    <n v="8703"/>
    <s v="CA-2017-119284"/>
    <x v="140"/>
    <d v="2017-06-20T00:00:00"/>
    <x v="1"/>
    <x v="131"/>
    <x v="131"/>
    <x v="1"/>
    <x v="0"/>
    <x v="316"/>
    <x v="18"/>
    <n v="37211"/>
    <x v="0"/>
    <s v="OFF-PA-10000312"/>
    <x v="1"/>
    <x v="10"/>
    <s v="Xerox 1955"/>
    <n v="91.360000000000014"/>
    <n v="5"/>
    <n v="0.2"/>
    <n v="29.691999999999993"/>
    <s v="Yes"/>
    <n v="91.360000000000014"/>
    <n v="365.44000000000005"/>
    <n v="5"/>
  </r>
  <r>
    <n v="8704"/>
    <s v="CA-2015-133494"/>
    <x v="879"/>
    <d v="2015-03-05T00:00:00"/>
    <x v="1"/>
    <x v="261"/>
    <x v="261"/>
    <x v="0"/>
    <x v="0"/>
    <x v="10"/>
    <x v="9"/>
    <n v="19120"/>
    <x v="3"/>
    <s v="OFF-AP-10002906"/>
    <x v="1"/>
    <x v="9"/>
    <s v="Hoover Replacement Belt for Commercial Guardsman Heavy-Duty Upright Vacuum"/>
    <n v="3.5520000000000005"/>
    <n v="2"/>
    <n v="0.2"/>
    <n v="0.44399999999999973"/>
    <s v="NO"/>
    <n v="1.4208000000000003"/>
    <n v="5.6832000000000011"/>
    <n v="4"/>
  </r>
  <r>
    <n v="8705"/>
    <s v="CA-2016-111318"/>
    <x v="310"/>
    <d v="2016-07-26T00:00:00"/>
    <x v="2"/>
    <x v="582"/>
    <x v="582"/>
    <x v="0"/>
    <x v="0"/>
    <x v="12"/>
    <x v="5"/>
    <n v="77041"/>
    <x v="2"/>
    <s v="TEC-PH-10004100"/>
    <x v="2"/>
    <x v="7"/>
    <s v="Griffin GC17055 Auxiliary Audio Cable"/>
    <n v="115.136"/>
    <n v="8"/>
    <n v="0.2"/>
    <n v="11.513600000000004"/>
    <s v="NO"/>
    <n v="184.2176"/>
    <n v="736.87040000000002"/>
    <n v="3"/>
  </r>
  <r>
    <n v="8706"/>
    <s v="US-2014-132745"/>
    <x v="1201"/>
    <d v="2014-10-05T00:00:00"/>
    <x v="1"/>
    <x v="739"/>
    <x v="739"/>
    <x v="2"/>
    <x v="0"/>
    <x v="192"/>
    <x v="33"/>
    <n v="89502"/>
    <x v="1"/>
    <s v="OFF-FA-10000254"/>
    <x v="1"/>
    <x v="13"/>
    <s v="Sterling Rubber Bands by Alliance"/>
    <n v="4.71"/>
    <n v="1"/>
    <n v="0"/>
    <n v="0"/>
    <s v="NO"/>
    <n v="0"/>
    <n v="4.71"/>
    <n v="4"/>
  </r>
  <r>
    <n v="8707"/>
    <s v="CA-2014-146815"/>
    <x v="78"/>
    <d v="2014-09-13T00:00:00"/>
    <x v="1"/>
    <x v="452"/>
    <x v="452"/>
    <x v="2"/>
    <x v="0"/>
    <x v="20"/>
    <x v="15"/>
    <n v="10009"/>
    <x v="3"/>
    <s v="FUR-CH-10004289"/>
    <x v="0"/>
    <x v="1"/>
    <s v="Global Super Steno Chair"/>
    <n v="172.76400000000001"/>
    <n v="2"/>
    <n v="0.1"/>
    <n v="13.437199999999986"/>
    <s v="NO"/>
    <n v="34.552800000000005"/>
    <n v="310.97520000000003"/>
    <n v="5"/>
  </r>
  <r>
    <n v="8708"/>
    <s v="CA-2014-146815"/>
    <x v="78"/>
    <d v="2014-09-13T00:00:00"/>
    <x v="1"/>
    <x v="452"/>
    <x v="452"/>
    <x v="2"/>
    <x v="0"/>
    <x v="20"/>
    <x v="15"/>
    <n v="10009"/>
    <x v="3"/>
    <s v="OFF-AR-10003469"/>
    <x v="1"/>
    <x v="6"/>
    <s v="Nontoxic Chalk"/>
    <n v="3.52"/>
    <n v="2"/>
    <n v="0"/>
    <n v="1.6896"/>
    <s v="NO"/>
    <n v="0"/>
    <n v="7.04"/>
    <n v="5"/>
  </r>
  <r>
    <n v="8709"/>
    <s v="CA-2014-119144"/>
    <x v="912"/>
    <d v="2014-11-18T00:00:00"/>
    <x v="2"/>
    <x v="251"/>
    <x v="251"/>
    <x v="1"/>
    <x v="0"/>
    <x v="1"/>
    <x v="1"/>
    <n v="90008"/>
    <x v="1"/>
    <s v="TEC-PH-10004188"/>
    <x v="2"/>
    <x v="7"/>
    <s v="OtterBox Commuter Series Case - Samsung Galaxy S4"/>
    <n v="79.968000000000004"/>
    <n v="4"/>
    <n v="0.2"/>
    <n v="-17.992799999999999"/>
    <s v="NO"/>
    <n v="63.974400000000003"/>
    <n v="255.89760000000001"/>
    <n v="2"/>
  </r>
  <r>
    <n v="8710"/>
    <s v="CA-2014-119144"/>
    <x v="912"/>
    <d v="2014-11-18T00:00:00"/>
    <x v="2"/>
    <x v="251"/>
    <x v="251"/>
    <x v="1"/>
    <x v="0"/>
    <x v="1"/>
    <x v="1"/>
    <n v="90008"/>
    <x v="1"/>
    <s v="FUR-BO-10004015"/>
    <x v="0"/>
    <x v="0"/>
    <s v="Bush Andora Bookcase, Maple/Graphite Gray Finish"/>
    <n v="305.97449999999998"/>
    <n v="3"/>
    <n v="0.15"/>
    <n v="25.197899999999969"/>
    <s v="NO"/>
    <n v="137.68852499999997"/>
    <n v="780.23497499999985"/>
    <n v="2"/>
  </r>
  <r>
    <n v="8711"/>
    <s v="CA-2014-119144"/>
    <x v="912"/>
    <d v="2014-11-18T00:00:00"/>
    <x v="2"/>
    <x v="251"/>
    <x v="251"/>
    <x v="1"/>
    <x v="0"/>
    <x v="1"/>
    <x v="1"/>
    <n v="90008"/>
    <x v="1"/>
    <s v="OFF-ST-10000991"/>
    <x v="1"/>
    <x v="4"/>
    <s v="Space Solutions HD Industrial Steel Shelving."/>
    <n v="344.90999999999997"/>
    <n v="3"/>
    <n v="0"/>
    <n v="10.347300000000004"/>
    <s v="NO"/>
    <n v="0"/>
    <n v="1034.73"/>
    <n v="2"/>
  </r>
  <r>
    <n v="8712"/>
    <s v="CA-2014-105648"/>
    <x v="223"/>
    <d v="2014-03-07T00:00:00"/>
    <x v="1"/>
    <x v="412"/>
    <x v="412"/>
    <x v="0"/>
    <x v="0"/>
    <x v="70"/>
    <x v="1"/>
    <n v="92037"/>
    <x v="1"/>
    <s v="FUR-TA-10002958"/>
    <x v="0"/>
    <x v="3"/>
    <s v="Bevis Oval Conference Table, Walnut"/>
    <n v="626.35200000000009"/>
    <n v="3"/>
    <n v="0.2"/>
    <n v="-23.488200000000091"/>
    <s v="NO"/>
    <n v="375.8112000000001"/>
    <n v="1503.2448000000002"/>
    <n v="4"/>
  </r>
  <r>
    <n v="8713"/>
    <s v="US-2015-145422"/>
    <x v="155"/>
    <d v="2015-12-07T00:00:00"/>
    <x v="1"/>
    <x v="617"/>
    <x v="617"/>
    <x v="0"/>
    <x v="0"/>
    <x v="8"/>
    <x v="1"/>
    <n v="94110"/>
    <x v="1"/>
    <s v="FUR-BO-10002213"/>
    <x v="0"/>
    <x v="0"/>
    <s v="Sauder Forest Hills Library, Woodland Oak Finish"/>
    <n v="359.49899999999997"/>
    <n v="3"/>
    <n v="0.15"/>
    <n v="-29.605799999999981"/>
    <s v="NO"/>
    <n v="161.77454999999998"/>
    <n v="916.72244999999987"/>
    <n v="4"/>
  </r>
  <r>
    <n v="8714"/>
    <s v="CA-2017-136623"/>
    <x v="497"/>
    <d v="2017-07-16T00:00:00"/>
    <x v="1"/>
    <x v="747"/>
    <x v="747"/>
    <x v="1"/>
    <x v="0"/>
    <x v="70"/>
    <x v="1"/>
    <n v="92105"/>
    <x v="1"/>
    <s v="TEC-PH-10000004"/>
    <x v="2"/>
    <x v="7"/>
    <s v="Belkin iPhone and iPad Lightning Cable"/>
    <n v="71.951999999999998"/>
    <n v="6"/>
    <n v="0.2"/>
    <n v="5.3963999999999963"/>
    <s v="NO"/>
    <n v="86.342399999999998"/>
    <n v="345.36959999999999"/>
    <n v="5"/>
  </r>
  <r>
    <n v="8715"/>
    <s v="CA-2017-136623"/>
    <x v="497"/>
    <d v="2017-07-16T00:00:00"/>
    <x v="1"/>
    <x v="747"/>
    <x v="747"/>
    <x v="1"/>
    <x v="0"/>
    <x v="70"/>
    <x v="1"/>
    <n v="92105"/>
    <x v="1"/>
    <s v="OFF-BI-10003708"/>
    <x v="1"/>
    <x v="8"/>
    <s v="Acco Four Pocket Poly Ring Binder with Label Holder, Smoke, 1&quot;"/>
    <n v="29.800000000000004"/>
    <n v="5"/>
    <n v="0.2"/>
    <n v="9.3124999999999982"/>
    <s v="NO"/>
    <n v="29.800000000000008"/>
    <n v="119.20000000000002"/>
    <n v="5"/>
  </r>
  <r>
    <n v="8716"/>
    <s v="CA-2017-121678"/>
    <x v="673"/>
    <d v="2017-11-20T00:00:00"/>
    <x v="0"/>
    <x v="312"/>
    <x v="312"/>
    <x v="1"/>
    <x v="0"/>
    <x v="512"/>
    <x v="24"/>
    <n v="44035"/>
    <x v="3"/>
    <s v="OFF-BI-10002949"/>
    <x v="1"/>
    <x v="8"/>
    <s v="Prestige Round Ring Binders"/>
    <n v="1.8240000000000003"/>
    <n v="1"/>
    <n v="0.7"/>
    <n v="-1.3983999999999996"/>
    <s v="NO"/>
    <n v="1.2768000000000002"/>
    <n v="0.54720000000000013"/>
    <n v="4"/>
  </r>
  <r>
    <n v="8717"/>
    <s v="CA-2016-120824"/>
    <x v="1"/>
    <d v="2016-06-16T00:00:00"/>
    <x v="0"/>
    <x v="585"/>
    <x v="585"/>
    <x v="2"/>
    <x v="0"/>
    <x v="12"/>
    <x v="5"/>
    <n v="77070"/>
    <x v="2"/>
    <s v="OFF-AP-10001242"/>
    <x v="1"/>
    <x v="9"/>
    <s v="APC 7 Outlet Network SurgeArrest Surge Protector"/>
    <n v="64.383999999999986"/>
    <n v="4"/>
    <n v="0.8"/>
    <n v="-160.96"/>
    <s v="NO"/>
    <n v="206.02879999999996"/>
    <n v="51.507199999999983"/>
    <n v="4"/>
  </r>
  <r>
    <n v="8718"/>
    <s v="CA-2016-120824"/>
    <x v="1"/>
    <d v="2016-06-16T00:00:00"/>
    <x v="0"/>
    <x v="585"/>
    <x v="585"/>
    <x v="2"/>
    <x v="0"/>
    <x v="12"/>
    <x v="5"/>
    <n v="77070"/>
    <x v="2"/>
    <s v="FUR-FU-10001424"/>
    <x v="0"/>
    <x v="5"/>
    <s v="Dax Clear Box Frame"/>
    <n v="6.9840000000000009"/>
    <n v="2"/>
    <n v="0.6"/>
    <n v="-4.5396000000000019"/>
    <s v="NO"/>
    <n v="8.3808000000000007"/>
    <n v="5.5872000000000011"/>
    <n v="4"/>
  </r>
  <r>
    <n v="8719"/>
    <s v="CA-2016-120824"/>
    <x v="1"/>
    <d v="2016-06-16T00:00:00"/>
    <x v="0"/>
    <x v="585"/>
    <x v="585"/>
    <x v="2"/>
    <x v="0"/>
    <x v="12"/>
    <x v="5"/>
    <n v="77070"/>
    <x v="2"/>
    <s v="OFF-AR-10003469"/>
    <x v="1"/>
    <x v="6"/>
    <s v="Nontoxic Chalk"/>
    <n v="11.264000000000001"/>
    <n v="8"/>
    <n v="0.2"/>
    <n v="3.9423999999999997"/>
    <s v="NO"/>
    <n v="18.022400000000001"/>
    <n v="72.089600000000004"/>
    <n v="4"/>
  </r>
  <r>
    <n v="8720"/>
    <s v="CA-2016-120824"/>
    <x v="1"/>
    <d v="2016-06-16T00:00:00"/>
    <x v="0"/>
    <x v="585"/>
    <x v="585"/>
    <x v="2"/>
    <x v="0"/>
    <x v="12"/>
    <x v="5"/>
    <n v="77070"/>
    <x v="2"/>
    <s v="OFF-PA-10000232"/>
    <x v="1"/>
    <x v="10"/>
    <s v="Xerox 1975"/>
    <n v="15.552000000000003"/>
    <n v="3"/>
    <n v="0.2"/>
    <n v="5.6375999999999999"/>
    <s v="NO"/>
    <n v="9.3312000000000008"/>
    <n v="37.324800000000003"/>
    <n v="4"/>
  </r>
  <r>
    <n v="8721"/>
    <s v="CA-2016-120824"/>
    <x v="1"/>
    <d v="2016-06-16T00:00:00"/>
    <x v="0"/>
    <x v="585"/>
    <x v="585"/>
    <x v="2"/>
    <x v="0"/>
    <x v="12"/>
    <x v="5"/>
    <n v="77070"/>
    <x v="2"/>
    <s v="FUR-CH-10000229"/>
    <x v="0"/>
    <x v="1"/>
    <s v="Global Enterprise Series Seating High-Back Swivel/Tilt Chairs"/>
    <n v="379.37200000000001"/>
    <n v="2"/>
    <n v="0.3"/>
    <n v="-119.23120000000003"/>
    <s v="NO"/>
    <n v="227.6232"/>
    <n v="531.12080000000003"/>
    <n v="4"/>
  </r>
  <r>
    <n v="8722"/>
    <s v="CA-2016-120824"/>
    <x v="1"/>
    <d v="2016-06-16T00:00:00"/>
    <x v="0"/>
    <x v="585"/>
    <x v="585"/>
    <x v="2"/>
    <x v="0"/>
    <x v="12"/>
    <x v="5"/>
    <n v="77070"/>
    <x v="2"/>
    <s v="OFF-ST-10002562"/>
    <x v="1"/>
    <x v="4"/>
    <s v="Staple magnet"/>
    <n v="67.536000000000016"/>
    <n v="9"/>
    <n v="0.2"/>
    <n v="6.7535999999999987"/>
    <s v="NO"/>
    <n v="121.56480000000005"/>
    <n v="486.25920000000013"/>
    <n v="4"/>
  </r>
  <r>
    <n v="8723"/>
    <s v="CA-2016-120824"/>
    <x v="1"/>
    <d v="2016-06-16T00:00:00"/>
    <x v="0"/>
    <x v="585"/>
    <x v="585"/>
    <x v="2"/>
    <x v="0"/>
    <x v="12"/>
    <x v="5"/>
    <n v="77070"/>
    <x v="2"/>
    <s v="OFF-BI-10001525"/>
    <x v="1"/>
    <x v="8"/>
    <s v="Acco Pressboard Covers with Storage Hooks, 14 7/8&quot; x 11&quot;, Executive Red"/>
    <n v="1.5239999999999996"/>
    <n v="2"/>
    <n v="0.8"/>
    <n v="-2.6670000000000007"/>
    <s v="NO"/>
    <n v="2.4383999999999997"/>
    <n v="0.60959999999999948"/>
    <n v="4"/>
  </r>
  <r>
    <n v="8724"/>
    <s v="US-2016-135209"/>
    <x v="723"/>
    <d v="2016-12-31T00:00:00"/>
    <x v="0"/>
    <x v="762"/>
    <x v="762"/>
    <x v="2"/>
    <x v="0"/>
    <x v="100"/>
    <x v="2"/>
    <n v="33178"/>
    <x v="0"/>
    <s v="OFF-PA-10002986"/>
    <x v="1"/>
    <x v="10"/>
    <s v="Xerox 1898"/>
    <n v="37.408000000000001"/>
    <n v="7"/>
    <n v="0.2"/>
    <n v="13.0928"/>
    <s v="NO"/>
    <n v="52.371200000000002"/>
    <n v="209.48480000000001"/>
    <n v="2"/>
  </r>
  <r>
    <n v="8725"/>
    <s v="US-2016-135209"/>
    <x v="723"/>
    <d v="2016-12-31T00:00:00"/>
    <x v="0"/>
    <x v="762"/>
    <x v="762"/>
    <x v="2"/>
    <x v="0"/>
    <x v="100"/>
    <x v="2"/>
    <n v="33178"/>
    <x v="0"/>
    <s v="OFF-PA-10000143"/>
    <x v="1"/>
    <x v="10"/>
    <s v="Astroparche Fine Business Paper"/>
    <n v="25.344000000000001"/>
    <n v="6"/>
    <n v="0.2"/>
    <n v="8.8704000000000018"/>
    <s v="NO"/>
    <n v="30.412800000000004"/>
    <n v="121.65120000000002"/>
    <n v="2"/>
  </r>
  <r>
    <n v="8726"/>
    <s v="CA-2017-148145"/>
    <x v="257"/>
    <d v="2017-03-23T00:00:00"/>
    <x v="1"/>
    <x v="349"/>
    <x v="349"/>
    <x v="0"/>
    <x v="0"/>
    <x v="4"/>
    <x v="4"/>
    <n v="98115"/>
    <x v="1"/>
    <s v="OFF-AR-10003752"/>
    <x v="1"/>
    <x v="6"/>
    <s v="Deluxe Chalkboard Eraser Cleaner"/>
    <n v="46.2"/>
    <n v="4"/>
    <n v="0"/>
    <n v="21.251999999999999"/>
    <s v="NO"/>
    <n v="0"/>
    <n v="184.8"/>
    <n v="5"/>
  </r>
  <r>
    <n v="8727"/>
    <s v="CA-2015-103870"/>
    <x v="17"/>
    <d v="2015-12-31T00:00:00"/>
    <x v="1"/>
    <x v="133"/>
    <x v="133"/>
    <x v="1"/>
    <x v="0"/>
    <x v="87"/>
    <x v="18"/>
    <n v="37130"/>
    <x v="0"/>
    <s v="TEC-AC-10002370"/>
    <x v="2"/>
    <x v="11"/>
    <s v="Maxell CD-R Discs"/>
    <n v="4.7279999999999998"/>
    <n v="3"/>
    <n v="0.2"/>
    <n v="0.70919999999999961"/>
    <s v="NO"/>
    <n v="2.8368000000000002"/>
    <n v="11.347199999999999"/>
    <n v="4"/>
  </r>
  <r>
    <n v="8728"/>
    <s v="CA-2015-103870"/>
    <x v="17"/>
    <d v="2015-12-31T00:00:00"/>
    <x v="1"/>
    <x v="133"/>
    <x v="133"/>
    <x v="1"/>
    <x v="0"/>
    <x v="87"/>
    <x v="18"/>
    <n v="37130"/>
    <x v="0"/>
    <s v="FUR-FU-10002030"/>
    <x v="0"/>
    <x v="5"/>
    <s v="Executive Impressions 14&quot; Contract Wall Clock with Quartz Movement"/>
    <n v="53.352000000000004"/>
    <n v="3"/>
    <n v="0.2"/>
    <n v="16.005600000000005"/>
    <s v="NO"/>
    <n v="32.011200000000002"/>
    <n v="128.04480000000001"/>
    <n v="4"/>
  </r>
  <r>
    <n v="8729"/>
    <s v="CA-2015-103870"/>
    <x v="17"/>
    <d v="2015-12-31T00:00:00"/>
    <x v="1"/>
    <x v="133"/>
    <x v="133"/>
    <x v="1"/>
    <x v="0"/>
    <x v="87"/>
    <x v="18"/>
    <n v="37130"/>
    <x v="0"/>
    <s v="FUR-BO-10002853"/>
    <x v="0"/>
    <x v="0"/>
    <s v="O'Sullivan 5-Shelf Heavy-Duty Bookcases"/>
    <n v="131.10400000000001"/>
    <n v="2"/>
    <n v="0.2"/>
    <n v="8.1939999999999955"/>
    <s v="NO"/>
    <n v="52.441600000000008"/>
    <n v="209.76640000000003"/>
    <n v="4"/>
  </r>
  <r>
    <n v="8730"/>
    <s v="CA-2015-103870"/>
    <x v="17"/>
    <d v="2015-12-31T00:00:00"/>
    <x v="1"/>
    <x v="133"/>
    <x v="133"/>
    <x v="1"/>
    <x v="0"/>
    <x v="87"/>
    <x v="18"/>
    <n v="37130"/>
    <x v="0"/>
    <s v="OFF-ST-10002562"/>
    <x v="1"/>
    <x v="4"/>
    <s v="Staple magnet"/>
    <n v="22.512000000000004"/>
    <n v="3"/>
    <n v="0.2"/>
    <n v="2.2511999999999999"/>
    <s v="NO"/>
    <n v="13.507200000000005"/>
    <n v="54.028800000000011"/>
    <n v="4"/>
  </r>
  <r>
    <n v="8731"/>
    <s v="CA-2015-103870"/>
    <x v="17"/>
    <d v="2015-12-31T00:00:00"/>
    <x v="1"/>
    <x v="133"/>
    <x v="133"/>
    <x v="1"/>
    <x v="0"/>
    <x v="87"/>
    <x v="18"/>
    <n v="37130"/>
    <x v="0"/>
    <s v="TEC-AC-10004227"/>
    <x v="2"/>
    <x v="11"/>
    <s v="SanDisk Ultra 16 GB MicroSDHC Class 10 Memory Card"/>
    <n v="72.744000000000014"/>
    <n v="7"/>
    <n v="0.2"/>
    <n v="-12.730200000000011"/>
    <s v="NO"/>
    <n v="101.84160000000003"/>
    <n v="407.36640000000006"/>
    <n v="4"/>
  </r>
  <r>
    <n v="8732"/>
    <s v="CA-2015-111017"/>
    <x v="374"/>
    <d v="2015-08-06T00:00:00"/>
    <x v="1"/>
    <x v="281"/>
    <x v="281"/>
    <x v="1"/>
    <x v="0"/>
    <x v="285"/>
    <x v="25"/>
    <n v="63116"/>
    <x v="2"/>
    <s v="OFF-SU-10002573"/>
    <x v="1"/>
    <x v="14"/>
    <s v="Acme 10&quot; Easy Grip Assistive Scissors"/>
    <n v="52.59"/>
    <n v="3"/>
    <n v="0"/>
    <n v="15.776999999999996"/>
    <s v="NO"/>
    <n v="0"/>
    <n v="157.77000000000001"/>
    <n v="6"/>
  </r>
  <r>
    <n v="8733"/>
    <s v="CA-2017-116988"/>
    <x v="818"/>
    <d v="2017-06-29T00:00:00"/>
    <x v="0"/>
    <x v="463"/>
    <x v="463"/>
    <x v="1"/>
    <x v="0"/>
    <x v="4"/>
    <x v="4"/>
    <n v="98105"/>
    <x v="1"/>
    <s v="OFF-PA-10003848"/>
    <x v="1"/>
    <x v="10"/>
    <s v="Xerox 1997"/>
    <n v="19.440000000000001"/>
    <n v="3"/>
    <n v="0"/>
    <n v="9.3312000000000008"/>
    <s v="NO"/>
    <n v="0"/>
    <n v="58.320000000000007"/>
    <n v="2"/>
  </r>
  <r>
    <n v="8734"/>
    <s v="CA-2017-116988"/>
    <x v="818"/>
    <d v="2017-06-29T00:00:00"/>
    <x v="0"/>
    <x v="463"/>
    <x v="463"/>
    <x v="1"/>
    <x v="0"/>
    <x v="4"/>
    <x v="4"/>
    <n v="98105"/>
    <x v="1"/>
    <s v="FUR-FU-10001290"/>
    <x v="0"/>
    <x v="5"/>
    <s v="Executive Impressions Supervisor Wall Clock"/>
    <n v="126.30000000000001"/>
    <n v="3"/>
    <n v="0"/>
    <n v="40.415999999999997"/>
    <s v="NO"/>
    <n v="0"/>
    <n v="378.90000000000003"/>
    <n v="2"/>
  </r>
  <r>
    <n v="8735"/>
    <s v="CA-2017-116988"/>
    <x v="818"/>
    <d v="2017-06-29T00:00:00"/>
    <x v="0"/>
    <x v="463"/>
    <x v="463"/>
    <x v="1"/>
    <x v="0"/>
    <x v="4"/>
    <x v="4"/>
    <n v="98105"/>
    <x v="1"/>
    <s v="TEC-AC-10003832"/>
    <x v="2"/>
    <x v="11"/>
    <s v="Logitech P710e Mobile Speakerphone"/>
    <n v="1287.45"/>
    <n v="5"/>
    <n v="0"/>
    <n v="244.61549999999988"/>
    <s v="NO"/>
    <n v="0"/>
    <n v="6437.25"/>
    <n v="2"/>
  </r>
  <r>
    <n v="8736"/>
    <s v="US-2014-169390"/>
    <x v="315"/>
    <d v="2014-02-10T00:00:00"/>
    <x v="0"/>
    <x v="294"/>
    <x v="294"/>
    <x v="1"/>
    <x v="0"/>
    <x v="20"/>
    <x v="15"/>
    <n v="10024"/>
    <x v="3"/>
    <s v="OFF-ST-10001558"/>
    <x v="1"/>
    <x v="4"/>
    <s v="Acco Perma 4000 Stacking Storage Drawers"/>
    <n v="64.959999999999994"/>
    <n v="4"/>
    <n v="0"/>
    <n v="9.7439999999999998"/>
    <s v="NO"/>
    <n v="0"/>
    <n v="259.83999999999997"/>
    <n v="3"/>
  </r>
  <r>
    <n v="8737"/>
    <s v="CA-2016-168774"/>
    <x v="913"/>
    <d v="2016-09-09T00:00:00"/>
    <x v="1"/>
    <x v="532"/>
    <x v="532"/>
    <x v="1"/>
    <x v="0"/>
    <x v="439"/>
    <x v="11"/>
    <n v="55125"/>
    <x v="2"/>
    <s v="OFF-ST-10001490"/>
    <x v="1"/>
    <x v="4"/>
    <s v="Hot File 7-Pocket, Floor Stand"/>
    <n v="535.41"/>
    <n v="3"/>
    <n v="0"/>
    <n v="160.62299999999993"/>
    <s v="NO"/>
    <n v="0"/>
    <n v="1606.23"/>
    <n v="5"/>
  </r>
  <r>
    <n v="8738"/>
    <s v="CA-2017-161592"/>
    <x v="1191"/>
    <d v="2017-04-10T00:00:00"/>
    <x v="1"/>
    <x v="728"/>
    <x v="728"/>
    <x v="1"/>
    <x v="0"/>
    <x v="346"/>
    <x v="18"/>
    <n v="37421"/>
    <x v="0"/>
    <s v="OFF-BI-10003669"/>
    <x v="1"/>
    <x v="8"/>
    <s v="3M Organizer Strips"/>
    <n v="8.1000000000000014"/>
    <n v="5"/>
    <n v="0.7"/>
    <n v="-5.9399999999999977"/>
    <s v="NO"/>
    <n v="28.35"/>
    <n v="12.150000000000006"/>
    <n v="4"/>
  </r>
  <r>
    <n v="8739"/>
    <s v="US-2017-131961"/>
    <x v="166"/>
    <d v="2017-12-11T00:00:00"/>
    <x v="2"/>
    <x v="77"/>
    <x v="77"/>
    <x v="0"/>
    <x v="0"/>
    <x v="10"/>
    <x v="9"/>
    <n v="19140"/>
    <x v="3"/>
    <s v="OFF-AR-10004441"/>
    <x v="1"/>
    <x v="6"/>
    <s v="BIC Brite Liner Highlighters"/>
    <n v="13.247999999999999"/>
    <n v="4"/>
    <n v="0.2"/>
    <n v="3.6431999999999998"/>
    <s v="NO"/>
    <n v="10.5984"/>
    <n v="42.393599999999999"/>
    <n v="3"/>
  </r>
  <r>
    <n v="8740"/>
    <s v="US-2017-131961"/>
    <x v="166"/>
    <d v="2017-12-11T00:00:00"/>
    <x v="2"/>
    <x v="77"/>
    <x v="77"/>
    <x v="0"/>
    <x v="0"/>
    <x v="10"/>
    <x v="9"/>
    <n v="19140"/>
    <x v="3"/>
    <s v="TEC-PH-10001924"/>
    <x v="2"/>
    <x v="7"/>
    <s v="iHome FM Clock Radio with Lightning Dock"/>
    <n v="83.987999999999985"/>
    <n v="2"/>
    <n v="0.4"/>
    <n v="-20.996999999999993"/>
    <s v="NO"/>
    <n v="67.190399999999997"/>
    <n v="100.78559999999997"/>
    <n v="3"/>
  </r>
  <r>
    <n v="8741"/>
    <s v="CA-2016-102498"/>
    <x v="1131"/>
    <d v="2016-07-25T00:00:00"/>
    <x v="2"/>
    <x v="506"/>
    <x v="506"/>
    <x v="0"/>
    <x v="0"/>
    <x v="240"/>
    <x v="28"/>
    <n v="70506"/>
    <x v="0"/>
    <s v="OFF-AR-10004456"/>
    <x v="1"/>
    <x v="6"/>
    <s v="Panasonic KP-4ABK Battery-Operated Pencil Sharpener"/>
    <n v="73.2"/>
    <n v="5"/>
    <n v="0"/>
    <n v="21.227999999999998"/>
    <s v="NO"/>
    <n v="0"/>
    <n v="366"/>
    <n v="1"/>
  </r>
  <r>
    <n v="8742"/>
    <s v="CA-2015-113222"/>
    <x v="529"/>
    <d v="2015-11-09T00:00:00"/>
    <x v="3"/>
    <x v="326"/>
    <x v="326"/>
    <x v="2"/>
    <x v="0"/>
    <x v="104"/>
    <x v="14"/>
    <n v="46226"/>
    <x v="2"/>
    <s v="OFF-BI-10001890"/>
    <x v="1"/>
    <x v="8"/>
    <s v="Avery Poly Binder Pockets"/>
    <n v="10.74"/>
    <n v="3"/>
    <n v="0"/>
    <n v="5.1551999999999998"/>
    <s v="NO"/>
    <n v="0"/>
    <n v="32.22"/>
    <n v="0"/>
  </r>
  <r>
    <n v="8743"/>
    <s v="US-2015-144771"/>
    <x v="653"/>
    <d v="2015-10-04T00:00:00"/>
    <x v="2"/>
    <x v="237"/>
    <x v="237"/>
    <x v="0"/>
    <x v="0"/>
    <x v="492"/>
    <x v="21"/>
    <n v="97123"/>
    <x v="1"/>
    <s v="FUR-FU-10000629"/>
    <x v="0"/>
    <x v="5"/>
    <s v="9-3/4 Diameter Round Wall Clock"/>
    <n v="11.032"/>
    <n v="1"/>
    <n v="0.2"/>
    <n v="3.0338000000000003"/>
    <s v="NO"/>
    <n v="2.2063999999999999"/>
    <n v="8.8255999999999997"/>
    <n v="2"/>
  </r>
  <r>
    <n v="8744"/>
    <s v="US-2015-144771"/>
    <x v="653"/>
    <d v="2015-10-04T00:00:00"/>
    <x v="2"/>
    <x v="237"/>
    <x v="237"/>
    <x v="0"/>
    <x v="0"/>
    <x v="492"/>
    <x v="21"/>
    <n v="97123"/>
    <x v="1"/>
    <s v="TEC-AC-10002323"/>
    <x v="2"/>
    <x v="11"/>
    <s v="SanDisk Ultra 32 GB MicroSDHC Class 10 Memory Card"/>
    <n v="53.040000000000006"/>
    <n v="3"/>
    <n v="0.2"/>
    <n v="-4.6409999999999982"/>
    <s v="NO"/>
    <n v="31.824000000000002"/>
    <n v="127.29600000000001"/>
    <n v="2"/>
  </r>
  <r>
    <n v="8745"/>
    <s v="CA-2015-162376"/>
    <x v="6"/>
    <d v="2015-11-25T00:00:00"/>
    <x v="0"/>
    <x v="787"/>
    <x v="787"/>
    <x v="2"/>
    <x v="0"/>
    <x v="471"/>
    <x v="31"/>
    <n v="2138"/>
    <x v="3"/>
    <s v="OFF-AR-10003056"/>
    <x v="1"/>
    <x v="6"/>
    <s v="Newell 341"/>
    <n v="17.12"/>
    <n v="4"/>
    <n v="0"/>
    <n v="4.9647999999999985"/>
    <s v="NO"/>
    <n v="0"/>
    <n v="68.48"/>
    <n v="3"/>
  </r>
  <r>
    <n v="8746"/>
    <s v="CA-2015-162376"/>
    <x v="6"/>
    <d v="2015-11-25T00:00:00"/>
    <x v="0"/>
    <x v="787"/>
    <x v="787"/>
    <x v="2"/>
    <x v="0"/>
    <x v="471"/>
    <x v="31"/>
    <n v="2138"/>
    <x v="3"/>
    <s v="OFF-PA-10000300"/>
    <x v="1"/>
    <x v="10"/>
    <s v="Xerox 1936"/>
    <n v="59.94"/>
    <n v="3"/>
    <n v="0"/>
    <n v="28.171799999999998"/>
    <s v="NO"/>
    <n v="0"/>
    <n v="179.82"/>
    <n v="3"/>
  </r>
  <r>
    <n v="8747"/>
    <s v="CA-2017-128076"/>
    <x v="62"/>
    <d v="2017-02-07T00:00:00"/>
    <x v="1"/>
    <x v="635"/>
    <x v="635"/>
    <x v="1"/>
    <x v="0"/>
    <x v="70"/>
    <x v="1"/>
    <n v="92105"/>
    <x v="1"/>
    <s v="FUR-FU-10000293"/>
    <x v="0"/>
    <x v="5"/>
    <s v="Eldon Antistatic Chair Mats for Low to Medium Pile Carpets"/>
    <n v="210.58"/>
    <n v="2"/>
    <n v="0"/>
    <n v="12.634799999999984"/>
    <s v="NO"/>
    <n v="0"/>
    <n v="421.16"/>
    <n v="5"/>
  </r>
  <r>
    <n v="8748"/>
    <s v="CA-2017-128076"/>
    <x v="62"/>
    <d v="2017-02-07T00:00:00"/>
    <x v="1"/>
    <x v="635"/>
    <x v="635"/>
    <x v="1"/>
    <x v="0"/>
    <x v="70"/>
    <x v="1"/>
    <n v="92105"/>
    <x v="1"/>
    <s v="OFF-BI-10003638"/>
    <x v="1"/>
    <x v="8"/>
    <s v="GBC Durable Plastic Covers"/>
    <n v="30.960000000000004"/>
    <n v="2"/>
    <n v="0.2"/>
    <n v="10.061999999999998"/>
    <s v="NO"/>
    <n v="12.384000000000002"/>
    <n v="49.536000000000008"/>
    <n v="5"/>
  </r>
  <r>
    <n v="8749"/>
    <s v="CA-2017-128076"/>
    <x v="62"/>
    <d v="2017-02-07T00:00:00"/>
    <x v="1"/>
    <x v="635"/>
    <x v="635"/>
    <x v="1"/>
    <x v="0"/>
    <x v="70"/>
    <x v="1"/>
    <n v="92105"/>
    <x v="1"/>
    <s v="TEC-MA-10002109"/>
    <x v="2"/>
    <x v="15"/>
    <s v="HP Officejet Pro 8600 e-All-In-One Printer, Copier, Scanner, Fax"/>
    <n v="239.98400000000004"/>
    <n v="2"/>
    <n v="0.2"/>
    <n v="38.997399999999971"/>
    <s v="NO"/>
    <n v="95.993600000000015"/>
    <n v="383.97440000000006"/>
    <n v="5"/>
  </r>
  <r>
    <n v="8750"/>
    <s v="US-2015-163825"/>
    <x v="382"/>
    <d v="2015-06-19T00:00:00"/>
    <x v="2"/>
    <x v="62"/>
    <x v="62"/>
    <x v="0"/>
    <x v="0"/>
    <x v="20"/>
    <x v="15"/>
    <n v="10009"/>
    <x v="3"/>
    <s v="OFF-BI-10003527"/>
    <x v="1"/>
    <x v="8"/>
    <s v="Fellowes PB500 Electric Punch Plastic Comb Binding Machine with Manual Bind"/>
    <n v="3050.3760000000002"/>
    <n v="3"/>
    <n v="0.2"/>
    <n v="1143.8910000000001"/>
    <s v="NO"/>
    <n v="1830.2256000000002"/>
    <n v="7320.9024000000009"/>
    <n v="3"/>
  </r>
  <r>
    <n v="8751"/>
    <s v="US-2015-163825"/>
    <x v="382"/>
    <d v="2015-06-19T00:00:00"/>
    <x v="2"/>
    <x v="62"/>
    <x v="62"/>
    <x v="0"/>
    <x v="0"/>
    <x v="20"/>
    <x v="15"/>
    <n v="10009"/>
    <x v="3"/>
    <s v="TEC-PH-10004922"/>
    <x v="2"/>
    <x v="7"/>
    <s v="RCA Visys Integrated PBX 8-Line Router"/>
    <n v="133.97999999999999"/>
    <n v="2"/>
    <n v="0"/>
    <n v="33.495000000000005"/>
    <s v="NO"/>
    <n v="0"/>
    <n v="267.95999999999998"/>
    <n v="3"/>
  </r>
  <r>
    <n v="8752"/>
    <s v="CA-2016-105662"/>
    <x v="465"/>
    <d v="2016-05-09T00:00:00"/>
    <x v="1"/>
    <x v="46"/>
    <x v="46"/>
    <x v="2"/>
    <x v="0"/>
    <x v="315"/>
    <x v="2"/>
    <n v="32303"/>
    <x v="0"/>
    <s v="OFF-PA-10001001"/>
    <x v="1"/>
    <x v="10"/>
    <s v="Snap-A-Way Black Print Carbonless Speed Message, No Reply Area, Duplicate"/>
    <n v="93.248000000000005"/>
    <n v="4"/>
    <n v="0.2"/>
    <n v="31.4712"/>
    <s v="NO"/>
    <n v="74.598400000000012"/>
    <n v="298.39359999999999"/>
    <n v="4"/>
  </r>
  <r>
    <n v="8753"/>
    <s v="CA-2016-105662"/>
    <x v="465"/>
    <d v="2016-05-09T00:00:00"/>
    <x v="1"/>
    <x v="46"/>
    <x v="46"/>
    <x v="2"/>
    <x v="0"/>
    <x v="315"/>
    <x v="2"/>
    <n v="32303"/>
    <x v="0"/>
    <s v="TEC-PH-10001198"/>
    <x v="2"/>
    <x v="7"/>
    <s v="Avaya 4621SW VoIP phone"/>
    <n v="177.48000000000002"/>
    <n v="3"/>
    <n v="0.2"/>
    <n v="19.966499999999982"/>
    <s v="NO"/>
    <n v="106.48800000000001"/>
    <n v="425.95200000000006"/>
    <n v="4"/>
  </r>
  <r>
    <n v="8754"/>
    <s v="CA-2017-152198"/>
    <x v="428"/>
    <d v="2017-09-10T00:00:00"/>
    <x v="2"/>
    <x v="557"/>
    <x v="557"/>
    <x v="0"/>
    <x v="0"/>
    <x v="167"/>
    <x v="24"/>
    <n v="43615"/>
    <x v="3"/>
    <s v="OFF-LA-10000443"/>
    <x v="1"/>
    <x v="2"/>
    <s v="Avery 501"/>
    <n v="17.712"/>
    <n v="6"/>
    <n v="0.2"/>
    <n v="5.9777999999999993"/>
    <s v="NO"/>
    <n v="21.2544"/>
    <n v="85.017599999999987"/>
    <n v="1"/>
  </r>
  <r>
    <n v="8755"/>
    <s v="CA-2017-152198"/>
    <x v="428"/>
    <d v="2017-09-10T00:00:00"/>
    <x v="2"/>
    <x v="557"/>
    <x v="557"/>
    <x v="0"/>
    <x v="0"/>
    <x v="167"/>
    <x v="24"/>
    <n v="43615"/>
    <x v="3"/>
    <s v="OFF-BI-10003669"/>
    <x v="1"/>
    <x v="8"/>
    <s v="3M Organizer Strips"/>
    <n v="4.8600000000000012"/>
    <n v="3"/>
    <n v="0.7"/>
    <n v="-3.5640000000000001"/>
    <s v="NO"/>
    <n v="10.206000000000001"/>
    <n v="4.3740000000000023"/>
    <n v="1"/>
  </r>
  <r>
    <n v="8756"/>
    <s v="CA-2017-152198"/>
    <x v="428"/>
    <d v="2017-09-10T00:00:00"/>
    <x v="2"/>
    <x v="557"/>
    <x v="557"/>
    <x v="0"/>
    <x v="0"/>
    <x v="167"/>
    <x v="24"/>
    <n v="43615"/>
    <x v="3"/>
    <s v="OFF-BI-10001628"/>
    <x v="1"/>
    <x v="8"/>
    <s v="Acco Data Flex Cable Posts For Top &amp; Bottom Load Binders, 6&quot; Capacity"/>
    <n v="6.2580000000000009"/>
    <n v="2"/>
    <n v="0.7"/>
    <n v="-5.2149999999999999"/>
    <s v="NO"/>
    <n v="8.7612000000000005"/>
    <n v="3.7548000000000012"/>
    <n v="1"/>
  </r>
  <r>
    <n v="8757"/>
    <s v="CA-2016-114307"/>
    <x v="405"/>
    <d v="2016-07-26T00:00:00"/>
    <x v="1"/>
    <x v="716"/>
    <x v="716"/>
    <x v="1"/>
    <x v="0"/>
    <x v="29"/>
    <x v="39"/>
    <n v="21044"/>
    <x v="3"/>
    <s v="OFF-AP-10002350"/>
    <x v="1"/>
    <x v="9"/>
    <s v="Belkin F9H710-06 7 Outlet SurgeMaster Surge Protector"/>
    <n v="37.68"/>
    <n v="2"/>
    <n v="0"/>
    <n v="10.5504"/>
    <s v="Yes"/>
    <n v="0"/>
    <n v="75.36"/>
    <n v="4"/>
  </r>
  <r>
    <n v="8758"/>
    <s v="CA-2016-114307"/>
    <x v="405"/>
    <d v="2016-07-26T00:00:00"/>
    <x v="1"/>
    <x v="716"/>
    <x v="716"/>
    <x v="1"/>
    <x v="0"/>
    <x v="29"/>
    <x v="39"/>
    <n v="21044"/>
    <x v="3"/>
    <s v="OFF-PA-10004100"/>
    <x v="1"/>
    <x v="10"/>
    <s v="Xerox 216"/>
    <n v="51.84"/>
    <n v="8"/>
    <n v="0"/>
    <n v="24.883200000000002"/>
    <s v="Yes"/>
    <n v="0"/>
    <n v="414.72"/>
    <n v="4"/>
  </r>
  <r>
    <n v="8759"/>
    <s v="CA-2016-114307"/>
    <x v="405"/>
    <d v="2016-07-26T00:00:00"/>
    <x v="1"/>
    <x v="716"/>
    <x v="716"/>
    <x v="1"/>
    <x v="0"/>
    <x v="29"/>
    <x v="39"/>
    <n v="21044"/>
    <x v="3"/>
    <s v="FUR-FU-10000794"/>
    <x v="0"/>
    <x v="5"/>
    <s v="Eldon Stackable Tray, Side-Load, Legal, Smoke"/>
    <n v="27.42"/>
    <n v="3"/>
    <n v="0"/>
    <n v="9.3227999999999991"/>
    <s v="Yes"/>
    <n v="0"/>
    <n v="82.26"/>
    <n v="4"/>
  </r>
  <r>
    <n v="8760"/>
    <s v="CA-2016-114307"/>
    <x v="405"/>
    <d v="2016-07-26T00:00:00"/>
    <x v="1"/>
    <x v="716"/>
    <x v="716"/>
    <x v="1"/>
    <x v="0"/>
    <x v="29"/>
    <x v="39"/>
    <n v="21044"/>
    <x v="3"/>
    <s v="OFF-BI-10002012"/>
    <x v="1"/>
    <x v="8"/>
    <s v="Wilson Jones Easy Flow II Sheet Lifters"/>
    <n v="5.4"/>
    <n v="3"/>
    <n v="0"/>
    <n v="2.5920000000000001"/>
    <s v="Yes"/>
    <n v="0"/>
    <n v="16.200000000000003"/>
    <n v="4"/>
  </r>
  <r>
    <n v="8761"/>
    <s v="CA-2016-159891"/>
    <x v="1011"/>
    <d v="2016-02-06T00:00:00"/>
    <x v="1"/>
    <x v="408"/>
    <x v="408"/>
    <x v="2"/>
    <x v="0"/>
    <x v="118"/>
    <x v="32"/>
    <n v="30318"/>
    <x v="0"/>
    <s v="OFF-BI-10003527"/>
    <x v="1"/>
    <x v="8"/>
    <s v="Fellowes PB500 Electric Punch Plastic Comb Binding Machine with Manual Bind"/>
    <n v="1270.99"/>
    <n v="1"/>
    <n v="0"/>
    <n v="635.495"/>
    <s v="NO"/>
    <n v="0"/>
    <n v="1270.99"/>
    <n v="6"/>
  </r>
  <r>
    <n v="8762"/>
    <s v="CA-2016-159891"/>
    <x v="1011"/>
    <d v="2016-02-06T00:00:00"/>
    <x v="1"/>
    <x v="408"/>
    <x v="408"/>
    <x v="2"/>
    <x v="0"/>
    <x v="118"/>
    <x v="32"/>
    <n v="30318"/>
    <x v="0"/>
    <s v="OFF-EN-10004483"/>
    <x v="1"/>
    <x v="12"/>
    <s v="#10 White Business Envelopes,4 1/8 x 9 1/2"/>
    <n v="125.36"/>
    <n v="8"/>
    <n v="0"/>
    <n v="58.919199999999989"/>
    <s v="NO"/>
    <n v="0"/>
    <n v="1002.88"/>
    <n v="6"/>
  </r>
  <r>
    <n v="8763"/>
    <s v="CA-2016-112578"/>
    <x v="723"/>
    <d v="2017-01-02T00:00:00"/>
    <x v="1"/>
    <x v="383"/>
    <x v="383"/>
    <x v="0"/>
    <x v="0"/>
    <x v="301"/>
    <x v="1"/>
    <n v="95823"/>
    <x v="1"/>
    <s v="OFF-ST-10003722"/>
    <x v="1"/>
    <x v="4"/>
    <s v="Project Tote Personal File"/>
    <n v="14.03"/>
    <n v="1"/>
    <n v="0"/>
    <n v="4.068699999999998"/>
    <s v="NO"/>
    <n v="0"/>
    <n v="14.03"/>
    <n v="4"/>
  </r>
  <r>
    <n v="8764"/>
    <s v="CA-2016-112578"/>
    <x v="723"/>
    <d v="2017-01-02T00:00:00"/>
    <x v="1"/>
    <x v="383"/>
    <x v="383"/>
    <x v="0"/>
    <x v="0"/>
    <x v="301"/>
    <x v="1"/>
    <n v="95823"/>
    <x v="1"/>
    <s v="OFF-SU-10002557"/>
    <x v="1"/>
    <x v="14"/>
    <s v="Fiskars Spring-Action Scissors"/>
    <n v="27.96"/>
    <n v="2"/>
    <n v="0"/>
    <n v="7.2696000000000005"/>
    <s v="NO"/>
    <n v="0"/>
    <n v="55.92"/>
    <n v="4"/>
  </r>
  <r>
    <n v="8765"/>
    <s v="CA-2015-107083"/>
    <x v="82"/>
    <d v="2015-11-27T00:00:00"/>
    <x v="1"/>
    <x v="179"/>
    <x v="179"/>
    <x v="1"/>
    <x v="0"/>
    <x v="5"/>
    <x v="5"/>
    <n v="76106"/>
    <x v="2"/>
    <s v="OFF-AR-10002257"/>
    <x v="1"/>
    <x v="6"/>
    <s v="Eldon Spacemaker Box, Quick-Snap Lid, Clear"/>
    <n v="5.3440000000000003"/>
    <n v="2"/>
    <n v="0.2"/>
    <n v="0.73479999999999923"/>
    <s v="NO"/>
    <n v="2.1376000000000004"/>
    <n v="8.5503999999999998"/>
    <n v="6"/>
  </r>
  <r>
    <n v="8766"/>
    <s v="CA-2015-107083"/>
    <x v="82"/>
    <d v="2015-11-27T00:00:00"/>
    <x v="1"/>
    <x v="179"/>
    <x v="179"/>
    <x v="1"/>
    <x v="0"/>
    <x v="5"/>
    <x v="5"/>
    <n v="76106"/>
    <x v="2"/>
    <s v="OFF-BI-10000756"/>
    <x v="1"/>
    <x v="8"/>
    <s v="Storex DuraTech Recycled Plastic Frosted Binders"/>
    <n v="1.6959999999999997"/>
    <n v="2"/>
    <n v="0.8"/>
    <n v="-2.5440000000000005"/>
    <s v="NO"/>
    <n v="2.7135999999999996"/>
    <n v="0.67839999999999989"/>
    <n v="6"/>
  </r>
  <r>
    <n v="8767"/>
    <s v="CA-2015-107083"/>
    <x v="82"/>
    <d v="2015-11-27T00:00:00"/>
    <x v="1"/>
    <x v="179"/>
    <x v="179"/>
    <x v="1"/>
    <x v="0"/>
    <x v="5"/>
    <x v="5"/>
    <n v="76106"/>
    <x v="2"/>
    <s v="OFF-AP-10004136"/>
    <x v="1"/>
    <x v="9"/>
    <s v="Kensington 6 Outlet SmartSocket Surge Protector"/>
    <n v="24.587999999999994"/>
    <n v="3"/>
    <n v="0.8"/>
    <n v="-67.617000000000019"/>
    <s v="NO"/>
    <n v="59.011199999999988"/>
    <n v="14.752799999999993"/>
    <n v="6"/>
  </r>
  <r>
    <n v="8768"/>
    <s v="CA-2015-107083"/>
    <x v="82"/>
    <d v="2015-11-27T00:00:00"/>
    <x v="1"/>
    <x v="179"/>
    <x v="179"/>
    <x v="1"/>
    <x v="0"/>
    <x v="5"/>
    <x v="5"/>
    <n v="76106"/>
    <x v="2"/>
    <s v="OFF-BI-10002194"/>
    <x v="1"/>
    <x v="8"/>
    <s v="Cardinal Hold-It CD Pocket"/>
    <n v="7.9799999999999986"/>
    <n v="5"/>
    <n v="0.8"/>
    <n v="-13.167000000000002"/>
    <s v="NO"/>
    <n v="31.919999999999995"/>
    <n v="7.9799999999999969"/>
    <n v="6"/>
  </r>
  <r>
    <n v="8769"/>
    <s v="CA-2015-151722"/>
    <x v="348"/>
    <d v="2015-10-09T00:00:00"/>
    <x v="1"/>
    <x v="582"/>
    <x v="582"/>
    <x v="0"/>
    <x v="0"/>
    <x v="38"/>
    <x v="24"/>
    <n v="43229"/>
    <x v="3"/>
    <s v="TEC-AC-10000892"/>
    <x v="2"/>
    <x v="11"/>
    <s v="NETGEAR N750 Dual Band Wi-Fi Gigabit Router"/>
    <n v="288"/>
    <n v="4"/>
    <n v="0.2"/>
    <n v="57.599999999999994"/>
    <s v="NO"/>
    <n v="230.4"/>
    <n v="921.6"/>
    <n v="4"/>
  </r>
  <r>
    <n v="8770"/>
    <s v="CA-2016-151148"/>
    <x v="126"/>
    <d v="2016-09-13T00:00:00"/>
    <x v="3"/>
    <x v="178"/>
    <x v="178"/>
    <x v="2"/>
    <x v="0"/>
    <x v="103"/>
    <x v="22"/>
    <n v="80027"/>
    <x v="1"/>
    <s v="TEC-PH-10001870"/>
    <x v="2"/>
    <x v="7"/>
    <s v="Lunatik TT5L-002 Taktik Strike Impact Protection System for iPhone 5"/>
    <n v="146.952"/>
    <n v="3"/>
    <n v="0.2"/>
    <n v="9.1844999999999928"/>
    <s v="NO"/>
    <n v="88.171199999999999"/>
    <n v="352.6848"/>
    <n v="1"/>
  </r>
  <r>
    <n v="8771"/>
    <s v="CA-2016-151148"/>
    <x v="126"/>
    <d v="2016-09-13T00:00:00"/>
    <x v="3"/>
    <x v="178"/>
    <x v="178"/>
    <x v="2"/>
    <x v="0"/>
    <x v="103"/>
    <x v="22"/>
    <n v="80027"/>
    <x v="1"/>
    <s v="FUR-CH-10002304"/>
    <x v="0"/>
    <x v="1"/>
    <s v="Global Stack Chair without Arms, Black"/>
    <n v="83.13600000000001"/>
    <n v="4"/>
    <n v="0.2"/>
    <n v="5.1960000000000015"/>
    <s v="NO"/>
    <n v="66.508800000000008"/>
    <n v="266.03520000000003"/>
    <n v="1"/>
  </r>
  <r>
    <n v="8772"/>
    <s v="CA-2017-115882"/>
    <x v="32"/>
    <d v="2017-09-17T00:00:00"/>
    <x v="2"/>
    <x v="587"/>
    <x v="587"/>
    <x v="1"/>
    <x v="0"/>
    <x v="253"/>
    <x v="3"/>
    <n v="27604"/>
    <x v="0"/>
    <s v="OFF-AP-10002534"/>
    <x v="1"/>
    <x v="9"/>
    <s v="3.6 Cubic Foot Counter Height Office Refrigerator"/>
    <n v="942.78400000000011"/>
    <n v="4"/>
    <n v="0.2"/>
    <n v="94.278400000000033"/>
    <s v="NO"/>
    <n v="754.22720000000015"/>
    <n v="3016.9088000000002"/>
    <n v="3"/>
  </r>
  <r>
    <n v="8773"/>
    <s v="CA-2017-115882"/>
    <x v="32"/>
    <d v="2017-09-17T00:00:00"/>
    <x v="2"/>
    <x v="587"/>
    <x v="587"/>
    <x v="1"/>
    <x v="0"/>
    <x v="253"/>
    <x v="3"/>
    <n v="27604"/>
    <x v="0"/>
    <s v="OFF-PA-10001125"/>
    <x v="1"/>
    <x v="10"/>
    <s v="Xerox 1988"/>
    <n v="74.352000000000004"/>
    <n v="3"/>
    <n v="0.2"/>
    <n v="23.234999999999992"/>
    <s v="NO"/>
    <n v="44.611200000000004"/>
    <n v="178.44480000000001"/>
    <n v="3"/>
  </r>
  <r>
    <n v="8774"/>
    <s v="CA-2015-132276"/>
    <x v="1202"/>
    <d v="2015-02-28T00:00:00"/>
    <x v="1"/>
    <x v="784"/>
    <x v="784"/>
    <x v="2"/>
    <x v="0"/>
    <x v="20"/>
    <x v="15"/>
    <n v="10024"/>
    <x v="3"/>
    <s v="OFF-AP-10000804"/>
    <x v="1"/>
    <x v="9"/>
    <s v="Hoover Portapower Portable Vacuum"/>
    <n v="26.880000000000003"/>
    <n v="6"/>
    <n v="0"/>
    <n v="6.7200000000000006"/>
    <s v="NO"/>
    <n v="0"/>
    <n v="161.28000000000003"/>
    <n v="5"/>
  </r>
  <r>
    <n v="8775"/>
    <s v="CA-2015-132276"/>
    <x v="1202"/>
    <d v="2015-02-28T00:00:00"/>
    <x v="1"/>
    <x v="784"/>
    <x v="784"/>
    <x v="2"/>
    <x v="0"/>
    <x v="20"/>
    <x v="15"/>
    <n v="10024"/>
    <x v="3"/>
    <s v="OFF-BI-10002982"/>
    <x v="1"/>
    <x v="8"/>
    <s v="Avery Self-Adhesive Photo Pockets for Polaroid Photos"/>
    <n v="10.896000000000001"/>
    <n v="2"/>
    <n v="0.2"/>
    <n v="3.8135999999999992"/>
    <s v="NO"/>
    <n v="4.3584000000000005"/>
    <n v="17.433600000000002"/>
    <n v="5"/>
  </r>
  <r>
    <n v="8776"/>
    <s v="CA-2016-163636"/>
    <x v="5"/>
    <d v="2016-12-09T00:00:00"/>
    <x v="0"/>
    <x v="486"/>
    <x v="486"/>
    <x v="2"/>
    <x v="0"/>
    <x v="22"/>
    <x v="10"/>
    <n v="60623"/>
    <x v="2"/>
    <s v="OFF-AR-10001547"/>
    <x v="1"/>
    <x v="6"/>
    <s v="Newell 311"/>
    <n v="3.536"/>
    <n v="2"/>
    <n v="0.2"/>
    <n v="0.30940000000000001"/>
    <s v="NO"/>
    <n v="1.4144000000000001"/>
    <n v="5.6576000000000004"/>
    <n v="4"/>
  </r>
  <r>
    <n v="8777"/>
    <s v="CA-2016-102813"/>
    <x v="415"/>
    <d v="2016-07-03T00:00:00"/>
    <x v="2"/>
    <x v="105"/>
    <x v="105"/>
    <x v="1"/>
    <x v="0"/>
    <x v="114"/>
    <x v="5"/>
    <n v="77340"/>
    <x v="2"/>
    <s v="FUR-CH-10000665"/>
    <x v="0"/>
    <x v="1"/>
    <s v="Global Airflow Leather Mesh Back Chair, Black"/>
    <n v="528.42999999999995"/>
    <n v="5"/>
    <n v="0.3"/>
    <n v="0"/>
    <s v="NO"/>
    <n v="792.64499999999987"/>
    <n v="1849.5049999999997"/>
    <n v="1"/>
  </r>
  <r>
    <n v="8778"/>
    <s v="CA-2016-102813"/>
    <x v="415"/>
    <d v="2016-07-03T00:00:00"/>
    <x v="2"/>
    <x v="105"/>
    <x v="105"/>
    <x v="1"/>
    <x v="0"/>
    <x v="114"/>
    <x v="5"/>
    <n v="77340"/>
    <x v="2"/>
    <s v="OFF-PA-10000520"/>
    <x v="1"/>
    <x v="10"/>
    <s v="Xerox 201"/>
    <n v="41.472000000000008"/>
    <n v="8"/>
    <n v="0.2"/>
    <n v="14.5152"/>
    <s v="NO"/>
    <n v="66.355200000000011"/>
    <n v="265.42080000000004"/>
    <n v="1"/>
  </r>
  <r>
    <n v="8779"/>
    <s v="CA-2017-135377"/>
    <x v="1096"/>
    <d v="2017-12-18T00:00:00"/>
    <x v="1"/>
    <x v="162"/>
    <x v="162"/>
    <x v="1"/>
    <x v="0"/>
    <x v="20"/>
    <x v="15"/>
    <n v="10024"/>
    <x v="3"/>
    <s v="FUR-BO-10004015"/>
    <x v="0"/>
    <x v="0"/>
    <s v="Bush Andora Bookcase, Maple/Graphite Gray Finish"/>
    <n v="287.976"/>
    <n v="3"/>
    <n v="0.2"/>
    <n v="7.1993999999999687"/>
    <s v="NO"/>
    <n v="172.78560000000002"/>
    <n v="691.14239999999995"/>
    <n v="5"/>
  </r>
  <r>
    <n v="8780"/>
    <s v="CA-2015-165813"/>
    <x v="305"/>
    <d v="2015-03-22T00:00:00"/>
    <x v="0"/>
    <x v="298"/>
    <x v="298"/>
    <x v="0"/>
    <x v="0"/>
    <x v="127"/>
    <x v="21"/>
    <n v="97301"/>
    <x v="1"/>
    <s v="OFF-ST-10004258"/>
    <x v="1"/>
    <x v="4"/>
    <s v="Portable Personal File Box"/>
    <n v="29.304000000000002"/>
    <n v="3"/>
    <n v="0.2"/>
    <n v="2.5641000000000034"/>
    <s v="NO"/>
    <n v="17.582400000000003"/>
    <n v="70.329599999999999"/>
    <n v="2"/>
  </r>
  <r>
    <n v="8781"/>
    <s v="CA-2015-133585"/>
    <x v="879"/>
    <d v="2015-03-04T00:00:00"/>
    <x v="2"/>
    <x v="782"/>
    <x v="782"/>
    <x v="1"/>
    <x v="0"/>
    <x v="12"/>
    <x v="5"/>
    <n v="77070"/>
    <x v="2"/>
    <s v="OFF-AR-10003696"/>
    <x v="1"/>
    <x v="6"/>
    <s v="Panasonic KP-350BK Electric Pencil Sharpener with Auto Stop"/>
    <n v="55.328000000000003"/>
    <n v="2"/>
    <n v="0.2"/>
    <n v="6.2243999999999957"/>
    <s v="NO"/>
    <n v="22.131200000000003"/>
    <n v="88.524799999999999"/>
    <n v="3"/>
  </r>
  <r>
    <n v="8782"/>
    <s v="CA-2015-133585"/>
    <x v="879"/>
    <d v="2015-03-04T00:00:00"/>
    <x v="2"/>
    <x v="782"/>
    <x v="782"/>
    <x v="1"/>
    <x v="0"/>
    <x v="12"/>
    <x v="5"/>
    <n v="77070"/>
    <x v="2"/>
    <s v="FUR-BO-10001811"/>
    <x v="0"/>
    <x v="0"/>
    <s v="Atlantic Metals Mobile 5-Shelf Bookcases, Custom Colors"/>
    <n v="1227.9983999999999"/>
    <n v="6"/>
    <n v="0.32"/>
    <n v="-36.117600000000152"/>
    <s v="NO"/>
    <n v="2357.7569279999998"/>
    <n v="5010.2334719999999"/>
    <n v="3"/>
  </r>
  <r>
    <n v="8783"/>
    <s v="CA-2016-116911"/>
    <x v="306"/>
    <d v="2016-09-20T00:00:00"/>
    <x v="1"/>
    <x v="251"/>
    <x v="251"/>
    <x v="1"/>
    <x v="0"/>
    <x v="513"/>
    <x v="45"/>
    <n v="83301"/>
    <x v="1"/>
    <s v="OFF-BI-10001249"/>
    <x v="1"/>
    <x v="8"/>
    <s v="Avery Heavy-Duty EZD View Binder with Locking Rings"/>
    <n v="20.416"/>
    <n v="4"/>
    <n v="0.2"/>
    <n v="6.6351999999999984"/>
    <s v="NO"/>
    <n v="16.332800000000002"/>
    <n v="65.331199999999995"/>
    <n v="5"/>
  </r>
  <r>
    <n v="8784"/>
    <s v="CA-2016-116911"/>
    <x v="306"/>
    <d v="2016-09-20T00:00:00"/>
    <x v="1"/>
    <x v="251"/>
    <x v="251"/>
    <x v="1"/>
    <x v="0"/>
    <x v="513"/>
    <x v="45"/>
    <n v="83301"/>
    <x v="1"/>
    <s v="FUR-TA-10003473"/>
    <x v="0"/>
    <x v="3"/>
    <s v="Bretford Rectangular Conference Table Tops"/>
    <n v="1128.3899999999999"/>
    <n v="3"/>
    <n v="0"/>
    <n v="259.52970000000005"/>
    <s v="NO"/>
    <n v="0"/>
    <n v="3385.1699999999996"/>
    <n v="5"/>
  </r>
  <r>
    <n v="8785"/>
    <s v="US-2017-129224"/>
    <x v="294"/>
    <d v="2017-03-23T00:00:00"/>
    <x v="1"/>
    <x v="357"/>
    <x v="357"/>
    <x v="2"/>
    <x v="0"/>
    <x v="289"/>
    <x v="18"/>
    <n v="37918"/>
    <x v="0"/>
    <s v="OFF-LA-10003190"/>
    <x v="1"/>
    <x v="2"/>
    <s v="Avery 474"/>
    <n v="4.6079999999999997"/>
    <n v="2"/>
    <n v="0.2"/>
    <n v="1.6704000000000001"/>
    <s v="NO"/>
    <n v="1.8431999999999999"/>
    <n v="7.3727999999999998"/>
    <n v="6"/>
  </r>
  <r>
    <n v="8786"/>
    <s v="CA-2017-145765"/>
    <x v="39"/>
    <d v="2017-06-02T00:00:00"/>
    <x v="1"/>
    <x v="698"/>
    <x v="698"/>
    <x v="1"/>
    <x v="0"/>
    <x v="42"/>
    <x v="16"/>
    <n v="85023"/>
    <x v="1"/>
    <s v="TEC-PH-10001305"/>
    <x v="2"/>
    <x v="7"/>
    <s v="Panasonic KX TS208W Corded phone"/>
    <n v="195.96000000000004"/>
    <n v="5"/>
    <n v="0.2"/>
    <n v="19.596000000000018"/>
    <s v="NO"/>
    <n v="195.96000000000004"/>
    <n v="783.84000000000015"/>
    <n v="5"/>
  </r>
  <r>
    <n v="8787"/>
    <s v="CA-2017-145765"/>
    <x v="39"/>
    <d v="2017-06-02T00:00:00"/>
    <x v="1"/>
    <x v="698"/>
    <x v="698"/>
    <x v="1"/>
    <x v="0"/>
    <x v="42"/>
    <x v="16"/>
    <n v="85023"/>
    <x v="1"/>
    <s v="OFF-PA-10001534"/>
    <x v="1"/>
    <x v="10"/>
    <s v="Xerox 230"/>
    <n v="15.552000000000003"/>
    <n v="3"/>
    <n v="0.2"/>
    <n v="5.4432"/>
    <s v="NO"/>
    <n v="9.3312000000000008"/>
    <n v="37.324800000000003"/>
    <n v="5"/>
  </r>
  <r>
    <n v="8788"/>
    <s v="CA-2017-145765"/>
    <x v="39"/>
    <d v="2017-06-02T00:00:00"/>
    <x v="1"/>
    <x v="698"/>
    <x v="698"/>
    <x v="1"/>
    <x v="0"/>
    <x v="42"/>
    <x v="16"/>
    <n v="85023"/>
    <x v="1"/>
    <s v="TEC-AC-10000844"/>
    <x v="2"/>
    <x v="11"/>
    <s v="Logitech Gaming G510s - Keyboard"/>
    <n v="271.96800000000002"/>
    <n v="4"/>
    <n v="0.2"/>
    <n v="54.393599999999978"/>
    <s v="NO"/>
    <n v="217.57440000000003"/>
    <n v="870.2976000000001"/>
    <n v="5"/>
  </r>
  <r>
    <n v="8789"/>
    <s v="CA-2017-126914"/>
    <x v="140"/>
    <d v="2017-06-19T00:00:00"/>
    <x v="1"/>
    <x v="555"/>
    <x v="555"/>
    <x v="0"/>
    <x v="0"/>
    <x v="53"/>
    <x v="3"/>
    <n v="28110"/>
    <x v="0"/>
    <s v="FUR-CH-10000847"/>
    <x v="0"/>
    <x v="1"/>
    <s v="Global Executive Mid-Back Manager's Chair"/>
    <n v="698.35200000000009"/>
    <n v="3"/>
    <n v="0.2"/>
    <n v="52.376399999999961"/>
    <s v="NO"/>
    <n v="419.01120000000014"/>
    <n v="1676.0448000000004"/>
    <n v="4"/>
  </r>
  <r>
    <n v="8790"/>
    <s v="CA-2017-126914"/>
    <x v="140"/>
    <d v="2017-06-19T00:00:00"/>
    <x v="1"/>
    <x v="555"/>
    <x v="555"/>
    <x v="0"/>
    <x v="0"/>
    <x v="53"/>
    <x v="3"/>
    <n v="28110"/>
    <x v="0"/>
    <s v="FUR-BO-10000468"/>
    <x v="0"/>
    <x v="0"/>
    <s v="O'Sullivan 2-Shelf Heavy-Duty Bookcases"/>
    <n v="77.728000000000009"/>
    <n v="2"/>
    <n v="0.2"/>
    <n v="-3.8863999999999947"/>
    <s v="NO"/>
    <n v="31.091200000000004"/>
    <n v="124.36480000000002"/>
    <n v="4"/>
  </r>
  <r>
    <n v="8791"/>
    <s v="CA-2015-169572"/>
    <x v="684"/>
    <d v="2015-09-12T00:00:00"/>
    <x v="1"/>
    <x v="132"/>
    <x v="132"/>
    <x v="1"/>
    <x v="0"/>
    <x v="102"/>
    <x v="17"/>
    <n v="23223"/>
    <x v="0"/>
    <s v="OFF-BI-10002799"/>
    <x v="1"/>
    <x v="8"/>
    <s v="SlimView Poly Binder, 3/8&quot;"/>
    <n v="46.62"/>
    <n v="9"/>
    <n v="0"/>
    <n v="21.445199999999996"/>
    <s v="NO"/>
    <n v="0"/>
    <n v="419.58"/>
    <n v="6"/>
  </r>
  <r>
    <n v="8792"/>
    <s v="CA-2017-162075"/>
    <x v="257"/>
    <d v="2017-03-24T00:00:00"/>
    <x v="1"/>
    <x v="627"/>
    <x v="627"/>
    <x v="0"/>
    <x v="0"/>
    <x v="12"/>
    <x v="5"/>
    <n v="77041"/>
    <x v="2"/>
    <s v="TEC-PH-10001557"/>
    <x v="2"/>
    <x v="7"/>
    <s v="Pyle PMP37LED"/>
    <n v="537.54399999999998"/>
    <n v="7"/>
    <n v="0.2"/>
    <n v="47.035099999999971"/>
    <s v="NO"/>
    <n v="752.5616"/>
    <n v="3010.2464"/>
    <n v="6"/>
  </r>
  <r>
    <n v="8793"/>
    <s v="CA-2014-162992"/>
    <x v="174"/>
    <d v="2014-12-21T00:00:00"/>
    <x v="2"/>
    <x v="162"/>
    <x v="162"/>
    <x v="1"/>
    <x v="0"/>
    <x v="1"/>
    <x v="1"/>
    <n v="90008"/>
    <x v="1"/>
    <s v="OFF-LA-10001934"/>
    <x v="1"/>
    <x v="2"/>
    <s v="Avery 516"/>
    <n v="14.62"/>
    <n v="2"/>
    <n v="0"/>
    <n v="6.8713999999999995"/>
    <s v="NO"/>
    <n v="0"/>
    <n v="29.24"/>
    <n v="2"/>
  </r>
  <r>
    <n v="8794"/>
    <s v="CA-2014-162992"/>
    <x v="174"/>
    <d v="2014-12-21T00:00:00"/>
    <x v="2"/>
    <x v="162"/>
    <x v="162"/>
    <x v="1"/>
    <x v="0"/>
    <x v="1"/>
    <x v="1"/>
    <n v="90008"/>
    <x v="1"/>
    <s v="OFF-FA-10004248"/>
    <x v="1"/>
    <x v="13"/>
    <s v="Advantus T-Pin Paper Clips"/>
    <n v="22.549999999999997"/>
    <n v="5"/>
    <n v="0"/>
    <n v="8.7945000000000011"/>
    <s v="NO"/>
    <n v="0"/>
    <n v="112.74999999999999"/>
    <n v="2"/>
  </r>
  <r>
    <n v="8795"/>
    <s v="CA-2014-162992"/>
    <x v="174"/>
    <d v="2014-12-21T00:00:00"/>
    <x v="2"/>
    <x v="162"/>
    <x v="162"/>
    <x v="1"/>
    <x v="0"/>
    <x v="1"/>
    <x v="1"/>
    <n v="90008"/>
    <x v="1"/>
    <s v="TEC-PH-10001944"/>
    <x v="2"/>
    <x v="7"/>
    <s v="Wi-Ex zBoost YX540 Cellular Phone Signal Booster"/>
    <n v="583.79999999999995"/>
    <n v="5"/>
    <n v="0.2"/>
    <n v="72.974999999999909"/>
    <s v="NO"/>
    <n v="583.80000000000007"/>
    <n v="2335.1999999999998"/>
    <n v="2"/>
  </r>
  <r>
    <n v="8796"/>
    <s v="CA-2014-162992"/>
    <x v="174"/>
    <d v="2014-12-21T00:00:00"/>
    <x v="2"/>
    <x v="162"/>
    <x v="162"/>
    <x v="1"/>
    <x v="0"/>
    <x v="1"/>
    <x v="1"/>
    <n v="90008"/>
    <x v="1"/>
    <s v="TEC-PH-10002085"/>
    <x v="2"/>
    <x v="7"/>
    <s v="Clarity 53712"/>
    <n v="211.16800000000001"/>
    <n v="4"/>
    <n v="0.2"/>
    <n v="15.837600000000009"/>
    <s v="NO"/>
    <n v="168.93440000000001"/>
    <n v="675.73760000000004"/>
    <n v="2"/>
  </r>
  <r>
    <n v="8797"/>
    <s v="CA-2016-106397"/>
    <x v="274"/>
    <d v="2016-07-13T00:00:00"/>
    <x v="1"/>
    <x v="77"/>
    <x v="77"/>
    <x v="0"/>
    <x v="0"/>
    <x v="11"/>
    <x v="7"/>
    <n v="84057"/>
    <x v="1"/>
    <s v="OFF-PA-10003441"/>
    <x v="1"/>
    <x v="10"/>
    <s v="Xerox 226"/>
    <n v="12.96"/>
    <n v="2"/>
    <n v="0"/>
    <n v="6.2208000000000006"/>
    <s v="NO"/>
    <n v="0"/>
    <n v="25.92"/>
    <n v="6"/>
  </r>
  <r>
    <n v="8798"/>
    <s v="CA-2016-106397"/>
    <x v="274"/>
    <d v="2016-07-13T00:00:00"/>
    <x v="1"/>
    <x v="77"/>
    <x v="77"/>
    <x v="0"/>
    <x v="0"/>
    <x v="11"/>
    <x v="7"/>
    <n v="84057"/>
    <x v="1"/>
    <s v="OFF-AR-10004602"/>
    <x v="1"/>
    <x v="6"/>
    <s v="Boston KS Multi-Size Manual Pencil Sharpener"/>
    <n v="45.98"/>
    <n v="2"/>
    <n v="0"/>
    <n v="12.874400000000001"/>
    <s v="NO"/>
    <n v="0"/>
    <n v="91.96"/>
    <n v="6"/>
  </r>
  <r>
    <n v="8799"/>
    <s v="US-2016-150140"/>
    <x v="1203"/>
    <d v="2016-04-10T00:00:00"/>
    <x v="1"/>
    <x v="91"/>
    <x v="91"/>
    <x v="2"/>
    <x v="0"/>
    <x v="140"/>
    <x v="42"/>
    <s v="05408"/>
    <x v="3"/>
    <s v="TEC-PH-10002555"/>
    <x v="2"/>
    <x v="7"/>
    <s v="Nortel Meridian M5316 Digital phone"/>
    <n v="1294.75"/>
    <n v="5"/>
    <n v="0"/>
    <n v="336.63499999999999"/>
    <s v="NO"/>
    <n v="0"/>
    <n v="6473.75"/>
    <n v="4"/>
  </r>
  <r>
    <n v="8800"/>
    <s v="CA-2014-116666"/>
    <x v="1204"/>
    <d v="2014-05-10T00:00:00"/>
    <x v="2"/>
    <x v="409"/>
    <x v="409"/>
    <x v="0"/>
    <x v="0"/>
    <x v="10"/>
    <x v="9"/>
    <n v="19134"/>
    <x v="3"/>
    <s v="TEC-CO-10001449"/>
    <x v="2"/>
    <x v="16"/>
    <s v="Hewlett Packard LaserJet 3310 Copier"/>
    <n v="1799.9699999999998"/>
    <n v="5"/>
    <n v="0.4"/>
    <n v="239.99600000000009"/>
    <s v="NO"/>
    <n v="3599.9399999999996"/>
    <n v="5399.9099999999989"/>
    <n v="2"/>
  </r>
  <r>
    <n v="8801"/>
    <s v="CA-2017-148992"/>
    <x v="51"/>
    <d v="2017-11-27T00:00:00"/>
    <x v="1"/>
    <x v="294"/>
    <x v="294"/>
    <x v="1"/>
    <x v="0"/>
    <x v="22"/>
    <x v="10"/>
    <n v="60623"/>
    <x v="2"/>
    <s v="OFF-PA-10004285"/>
    <x v="1"/>
    <x v="10"/>
    <s v="Xerox 1959"/>
    <n v="10.688000000000001"/>
    <n v="2"/>
    <n v="0.2"/>
    <n v="3.7407999999999997"/>
    <s v="NO"/>
    <n v="4.2752000000000008"/>
    <n v="17.1008"/>
    <n v="4"/>
  </r>
  <r>
    <n v="8802"/>
    <s v="CA-2016-140935"/>
    <x v="338"/>
    <d v="2016-11-12T00:00:00"/>
    <x v="2"/>
    <x v="755"/>
    <x v="755"/>
    <x v="0"/>
    <x v="0"/>
    <x v="268"/>
    <x v="26"/>
    <n v="73120"/>
    <x v="2"/>
    <s v="TEC-PH-10000562"/>
    <x v="2"/>
    <x v="7"/>
    <s v="Samsung Convoy 3"/>
    <n v="221.98"/>
    <n v="2"/>
    <n v="0"/>
    <n v="62.15440000000001"/>
    <s v="NO"/>
    <n v="0"/>
    <n v="443.96"/>
    <n v="2"/>
  </r>
  <r>
    <n v="8803"/>
    <s v="CA-2016-140935"/>
    <x v="338"/>
    <d v="2016-11-12T00:00:00"/>
    <x v="2"/>
    <x v="755"/>
    <x v="755"/>
    <x v="0"/>
    <x v="0"/>
    <x v="268"/>
    <x v="26"/>
    <n v="73120"/>
    <x v="2"/>
    <s v="FUR-BO-10003966"/>
    <x v="0"/>
    <x v="0"/>
    <s v="Sauder Facets Collection Library, Sky Alder Finish"/>
    <n v="341.96"/>
    <n v="2"/>
    <n v="0"/>
    <n v="54.713599999999985"/>
    <s v="NO"/>
    <n v="0"/>
    <n v="683.92"/>
    <n v="2"/>
  </r>
  <r>
    <n v="8804"/>
    <s v="CA-2014-157644"/>
    <x v="520"/>
    <d v="2015-01-01T00:00:00"/>
    <x v="2"/>
    <x v="692"/>
    <x v="692"/>
    <x v="1"/>
    <x v="0"/>
    <x v="20"/>
    <x v="15"/>
    <n v="10035"/>
    <x v="3"/>
    <s v="TEC-AC-10003614"/>
    <x v="2"/>
    <x v="11"/>
    <s v="Verbatim 25 GB 6x Blu-ray Single Layer Recordable Disc, 10/Pack"/>
    <n v="34.769999999999996"/>
    <n v="3"/>
    <n v="0"/>
    <n v="11.474099999999996"/>
    <s v="NO"/>
    <n v="0"/>
    <n v="104.30999999999999"/>
    <n v="1"/>
  </r>
  <r>
    <n v="8805"/>
    <s v="CA-2014-157644"/>
    <x v="520"/>
    <d v="2015-01-01T00:00:00"/>
    <x v="2"/>
    <x v="692"/>
    <x v="692"/>
    <x v="1"/>
    <x v="0"/>
    <x v="20"/>
    <x v="15"/>
    <n v="10035"/>
    <x v="3"/>
    <s v="OFF-LA-10003148"/>
    <x v="1"/>
    <x v="2"/>
    <s v="Avery 51"/>
    <n v="18.899999999999999"/>
    <n v="3"/>
    <n v="0"/>
    <n v="8.6939999999999991"/>
    <s v="NO"/>
    <n v="0"/>
    <n v="56.699999999999996"/>
    <n v="1"/>
  </r>
  <r>
    <n v="8806"/>
    <s v="US-2017-100398"/>
    <x v="971"/>
    <d v="2017-08-23T00:00:00"/>
    <x v="1"/>
    <x v="157"/>
    <x v="157"/>
    <x v="0"/>
    <x v="0"/>
    <x v="288"/>
    <x v="7"/>
    <n v="84106"/>
    <x v="1"/>
    <s v="OFF-BI-10002133"/>
    <x v="1"/>
    <x v="8"/>
    <s v="Wilson Jones Elliptical Ring 3 1/2&quot; Capacity Binders, 800 sheets"/>
    <n v="102.72"/>
    <n v="3"/>
    <n v="0.2"/>
    <n v="37.235999999999997"/>
    <s v="NO"/>
    <n v="61.631999999999998"/>
    <n v="246.52799999999996"/>
    <n v="4"/>
  </r>
  <r>
    <n v="8807"/>
    <s v="CA-2016-113082"/>
    <x v="126"/>
    <d v="2016-09-16T00:00:00"/>
    <x v="1"/>
    <x v="565"/>
    <x v="565"/>
    <x v="1"/>
    <x v="0"/>
    <x v="456"/>
    <x v="15"/>
    <n v="13501"/>
    <x v="3"/>
    <s v="FUR-FU-10002813"/>
    <x v="0"/>
    <x v="5"/>
    <s v="DAX Contemporary Wood Frame with Silver Metal Mat, Desktop, 11 x 14 Size"/>
    <n v="40.479999999999997"/>
    <n v="2"/>
    <n v="0"/>
    <n v="14.572799999999997"/>
    <s v="NO"/>
    <n v="0"/>
    <n v="80.959999999999994"/>
    <n v="4"/>
  </r>
  <r>
    <n v="8808"/>
    <s v="US-2017-110646"/>
    <x v="40"/>
    <d v="2017-10-31T00:00:00"/>
    <x v="1"/>
    <x v="440"/>
    <x v="440"/>
    <x v="0"/>
    <x v="0"/>
    <x v="10"/>
    <x v="9"/>
    <n v="19134"/>
    <x v="3"/>
    <s v="OFF-BI-10004330"/>
    <x v="1"/>
    <x v="8"/>
    <s v="GBC Velobind Prepunched Cover Sets, Regency Series"/>
    <n v="33.282000000000004"/>
    <n v="3"/>
    <n v="0.7"/>
    <n v="-27.734999999999992"/>
    <s v="NO"/>
    <n v="69.892200000000003"/>
    <n v="29.953800000000001"/>
    <n v="5"/>
  </r>
  <r>
    <n v="8809"/>
    <s v="US-2017-110646"/>
    <x v="40"/>
    <d v="2017-10-31T00:00:00"/>
    <x v="1"/>
    <x v="440"/>
    <x v="440"/>
    <x v="0"/>
    <x v="0"/>
    <x v="10"/>
    <x v="9"/>
    <n v="19134"/>
    <x v="3"/>
    <s v="TEC-PH-10002807"/>
    <x v="2"/>
    <x v="7"/>
    <s v="Motorla HX550 Universal Bluetooth Headset"/>
    <n v="118.64999999999998"/>
    <n v="5"/>
    <n v="0.4"/>
    <n v="19.775000000000006"/>
    <s v="NO"/>
    <n v="237.29999999999995"/>
    <n v="355.94999999999993"/>
    <n v="5"/>
  </r>
  <r>
    <n v="8810"/>
    <s v="US-2017-110646"/>
    <x v="40"/>
    <d v="2017-10-31T00:00:00"/>
    <x v="1"/>
    <x v="440"/>
    <x v="440"/>
    <x v="0"/>
    <x v="0"/>
    <x v="10"/>
    <x v="9"/>
    <n v="19134"/>
    <x v="3"/>
    <s v="OFF-LA-10001404"/>
    <x v="1"/>
    <x v="2"/>
    <s v="Avery 517"/>
    <n v="14.76"/>
    <n v="5"/>
    <n v="0.2"/>
    <n v="4.9815000000000005"/>
    <s v="NO"/>
    <n v="14.76"/>
    <n v="59.04"/>
    <n v="5"/>
  </r>
  <r>
    <n v="8811"/>
    <s v="CA-2017-120614"/>
    <x v="1109"/>
    <d v="2017-06-04T00:00:00"/>
    <x v="1"/>
    <x v="416"/>
    <x v="416"/>
    <x v="1"/>
    <x v="0"/>
    <x v="1"/>
    <x v="1"/>
    <n v="90004"/>
    <x v="1"/>
    <s v="OFF-PA-10004911"/>
    <x v="1"/>
    <x v="10"/>
    <s v="Rediform S.O.S. 1-Up Phone Message Bk, 4-1/4x3-1/16 Bk, 1 Form/Pg, 40 Messages/Bk, 3/Pk"/>
    <n v="37.520000000000003"/>
    <n v="4"/>
    <n v="0"/>
    <n v="18.009600000000002"/>
    <s v="NO"/>
    <n v="0"/>
    <n v="150.08000000000001"/>
    <n v="5"/>
  </r>
  <r>
    <n v="8812"/>
    <s v="US-2016-140172"/>
    <x v="387"/>
    <d v="2016-03-13T00:00:00"/>
    <x v="1"/>
    <x v="70"/>
    <x v="70"/>
    <x v="1"/>
    <x v="0"/>
    <x v="25"/>
    <x v="12"/>
    <n v="49201"/>
    <x v="2"/>
    <s v="OFF-AP-10004233"/>
    <x v="1"/>
    <x v="9"/>
    <s v="Honeywell Enviracaire Portable Air Cleaner for up to 8 x 10 Room"/>
    <n v="207.14400000000001"/>
    <n v="3"/>
    <n v="0.1"/>
    <n v="48.333599999999976"/>
    <s v="Yes"/>
    <n v="62.143200000000007"/>
    <n v="559.28880000000004"/>
    <n v="5"/>
  </r>
  <r>
    <n v="8813"/>
    <s v="US-2016-140172"/>
    <x v="387"/>
    <d v="2016-03-13T00:00:00"/>
    <x v="1"/>
    <x v="70"/>
    <x v="70"/>
    <x v="1"/>
    <x v="0"/>
    <x v="25"/>
    <x v="12"/>
    <n v="49201"/>
    <x v="2"/>
    <s v="OFF-AR-10002766"/>
    <x v="1"/>
    <x v="6"/>
    <s v="Prang Drawing Pencil Set"/>
    <n v="13.899999999999999"/>
    <n v="5"/>
    <n v="0"/>
    <n v="3.7529999999999997"/>
    <s v="Yes"/>
    <n v="0"/>
    <n v="69.5"/>
    <n v="5"/>
  </r>
  <r>
    <n v="8814"/>
    <s v="CA-2015-127754"/>
    <x v="353"/>
    <d v="2015-07-31T00:00:00"/>
    <x v="1"/>
    <x v="316"/>
    <x v="316"/>
    <x v="1"/>
    <x v="0"/>
    <x v="220"/>
    <x v="16"/>
    <n v="85301"/>
    <x v="1"/>
    <s v="FUR-CH-10003199"/>
    <x v="0"/>
    <x v="1"/>
    <s v="Office Star - Contemporary Task Swivel Chair"/>
    <n v="266.35200000000003"/>
    <n v="3"/>
    <n v="0.2"/>
    <n v="13.317599999999985"/>
    <s v="NO"/>
    <n v="159.81120000000001"/>
    <n v="639.24480000000005"/>
    <n v="5"/>
  </r>
  <r>
    <n v="8815"/>
    <s v="CA-2015-144274"/>
    <x v="521"/>
    <d v="2015-11-25T00:00:00"/>
    <x v="0"/>
    <x v="617"/>
    <x v="617"/>
    <x v="0"/>
    <x v="0"/>
    <x v="40"/>
    <x v="13"/>
    <n v="19805"/>
    <x v="3"/>
    <s v="TEC-PH-10003012"/>
    <x v="2"/>
    <x v="7"/>
    <s v="Nortel Meridian M3904 Professional Digital phone"/>
    <n v="307.98"/>
    <n v="2"/>
    <n v="0"/>
    <n v="89.314199999999971"/>
    <s v="NO"/>
    <n v="0"/>
    <n v="615.96"/>
    <n v="2"/>
  </r>
  <r>
    <n v="8816"/>
    <s v="CA-2015-144274"/>
    <x v="521"/>
    <d v="2015-11-25T00:00:00"/>
    <x v="0"/>
    <x v="617"/>
    <x v="617"/>
    <x v="0"/>
    <x v="0"/>
    <x v="40"/>
    <x v="13"/>
    <n v="19805"/>
    <x v="3"/>
    <s v="OFF-PA-10001583"/>
    <x v="1"/>
    <x v="10"/>
    <s v="1/4 Fold Party Design Invitations &amp; White Envelopes, 24 8-1/2&quot; X 11&quot; Cards, 25 Env./Pack"/>
    <n v="44.099999999999994"/>
    <n v="6"/>
    <n v="0"/>
    <n v="20.726999999999997"/>
    <s v="NO"/>
    <n v="0"/>
    <n v="264.59999999999997"/>
    <n v="2"/>
  </r>
  <r>
    <n v="8817"/>
    <s v="CA-2015-144274"/>
    <x v="521"/>
    <d v="2015-11-25T00:00:00"/>
    <x v="0"/>
    <x v="617"/>
    <x v="617"/>
    <x v="0"/>
    <x v="0"/>
    <x v="40"/>
    <x v="13"/>
    <n v="19805"/>
    <x v="3"/>
    <s v="OFF-AR-10001940"/>
    <x v="1"/>
    <x v="6"/>
    <s v="Sanford Colorific Eraseable Coloring Pencils, 12 Count"/>
    <n v="13.12"/>
    <n v="4"/>
    <n v="0"/>
    <n v="5.6416000000000004"/>
    <s v="NO"/>
    <n v="0"/>
    <n v="52.48"/>
    <n v="2"/>
  </r>
  <r>
    <n v="8818"/>
    <s v="CA-2015-144274"/>
    <x v="521"/>
    <d v="2015-11-25T00:00:00"/>
    <x v="0"/>
    <x v="617"/>
    <x v="617"/>
    <x v="0"/>
    <x v="0"/>
    <x v="40"/>
    <x v="13"/>
    <n v="19805"/>
    <x v="3"/>
    <s v="OFF-EN-10003286"/>
    <x v="1"/>
    <x v="12"/>
    <s v="Staple envelope"/>
    <n v="16.559999999999999"/>
    <n v="2"/>
    <n v="0"/>
    <n v="7.783199999999999"/>
    <s v="NO"/>
    <n v="0"/>
    <n v="33.119999999999997"/>
    <n v="2"/>
  </r>
  <r>
    <n v="8819"/>
    <s v="CA-2015-144274"/>
    <x v="521"/>
    <d v="2015-11-25T00:00:00"/>
    <x v="0"/>
    <x v="617"/>
    <x v="617"/>
    <x v="0"/>
    <x v="0"/>
    <x v="40"/>
    <x v="13"/>
    <n v="19805"/>
    <x v="3"/>
    <s v="OFF-PA-10003441"/>
    <x v="1"/>
    <x v="10"/>
    <s v="Xerox 226"/>
    <n v="38.880000000000003"/>
    <n v="6"/>
    <n v="0"/>
    <n v="18.662400000000002"/>
    <s v="NO"/>
    <n v="0"/>
    <n v="233.28000000000003"/>
    <n v="2"/>
  </r>
  <r>
    <n v="8820"/>
    <s v="CA-2015-142930"/>
    <x v="109"/>
    <d v="2015-12-02T00:00:00"/>
    <x v="1"/>
    <x v="432"/>
    <x v="432"/>
    <x v="0"/>
    <x v="0"/>
    <x v="89"/>
    <x v="5"/>
    <n v="78745"/>
    <x v="2"/>
    <s v="OFF-PA-10003395"/>
    <x v="1"/>
    <x v="10"/>
    <s v="Xerox 1941"/>
    <n v="335.52"/>
    <n v="4"/>
    <n v="0.2"/>
    <n v="117.43199999999999"/>
    <s v="NO"/>
    <n v="268.416"/>
    <n v="1073.664"/>
    <n v="4"/>
  </r>
  <r>
    <n v="8821"/>
    <s v="CA-2017-100622"/>
    <x v="132"/>
    <d v="2017-11-07T00:00:00"/>
    <x v="1"/>
    <x v="54"/>
    <x v="54"/>
    <x v="0"/>
    <x v="0"/>
    <x v="333"/>
    <x v="2"/>
    <n v="32839"/>
    <x v="0"/>
    <s v="TEC-CO-10003236"/>
    <x v="2"/>
    <x v="16"/>
    <s v="Canon Image Class D660 Copier"/>
    <n v="959.98400000000004"/>
    <n v="2"/>
    <n v="0.2"/>
    <n v="311.99479999999994"/>
    <s v="NO"/>
    <n v="383.99360000000001"/>
    <n v="1535.9744000000001"/>
    <n v="4"/>
  </r>
  <r>
    <n v="8822"/>
    <s v="CA-2017-100622"/>
    <x v="132"/>
    <d v="2017-11-07T00:00:00"/>
    <x v="1"/>
    <x v="54"/>
    <x v="54"/>
    <x v="0"/>
    <x v="0"/>
    <x v="333"/>
    <x v="2"/>
    <n v="32839"/>
    <x v="0"/>
    <s v="OFF-BI-10002982"/>
    <x v="1"/>
    <x v="8"/>
    <s v="Avery Self-Adhesive Photo Pockets for Polaroid Photos"/>
    <n v="4.0860000000000003"/>
    <n v="2"/>
    <n v="0.7"/>
    <n v="-2.9963999999999995"/>
    <s v="NO"/>
    <n v="5.7203999999999997"/>
    <n v="2.4516000000000009"/>
    <n v="4"/>
  </r>
  <r>
    <n v="8823"/>
    <s v="CA-2017-100622"/>
    <x v="132"/>
    <d v="2017-11-07T00:00:00"/>
    <x v="1"/>
    <x v="54"/>
    <x v="54"/>
    <x v="0"/>
    <x v="0"/>
    <x v="333"/>
    <x v="2"/>
    <n v="32839"/>
    <x v="0"/>
    <s v="OFF-AR-10004010"/>
    <x v="1"/>
    <x v="6"/>
    <s v="Hunt Boston Vacuum Mount KS Pencil Sharpener"/>
    <n v="55.984000000000009"/>
    <n v="2"/>
    <n v="0.2"/>
    <n v="4.1987999999999985"/>
    <s v="NO"/>
    <n v="22.393600000000006"/>
    <n v="89.574400000000011"/>
    <n v="4"/>
  </r>
  <r>
    <n v="8824"/>
    <s v="CA-2017-100622"/>
    <x v="132"/>
    <d v="2017-11-07T00:00:00"/>
    <x v="1"/>
    <x v="54"/>
    <x v="54"/>
    <x v="0"/>
    <x v="0"/>
    <x v="333"/>
    <x v="2"/>
    <n v="32839"/>
    <x v="0"/>
    <s v="OFF-PA-10002947"/>
    <x v="1"/>
    <x v="10"/>
    <s v="Xerox 1923"/>
    <n v="10.688000000000001"/>
    <n v="2"/>
    <n v="0.2"/>
    <n v="3.7407999999999997"/>
    <s v="NO"/>
    <n v="4.2752000000000008"/>
    <n v="17.1008"/>
    <n v="4"/>
  </r>
  <r>
    <n v="8825"/>
    <s v="CA-2017-117156"/>
    <x v="708"/>
    <d v="2017-03-23T00:00:00"/>
    <x v="0"/>
    <x v="26"/>
    <x v="26"/>
    <x v="0"/>
    <x v="0"/>
    <x v="265"/>
    <x v="9"/>
    <n v="19601"/>
    <x v="3"/>
    <s v="OFF-EN-10003845"/>
    <x v="1"/>
    <x v="12"/>
    <s v="Colored Envelopes"/>
    <n v="8.8559999999999999"/>
    <n v="3"/>
    <n v="0.2"/>
    <n v="2.8781999999999992"/>
    <s v="NO"/>
    <n v="5.3136000000000001"/>
    <n v="21.254399999999997"/>
    <n v="2"/>
  </r>
  <r>
    <n v="8826"/>
    <s v="CA-2015-115399"/>
    <x v="546"/>
    <d v="2015-12-22T00:00:00"/>
    <x v="2"/>
    <x v="151"/>
    <x v="151"/>
    <x v="0"/>
    <x v="0"/>
    <x v="10"/>
    <x v="9"/>
    <n v="19134"/>
    <x v="3"/>
    <s v="OFF-LA-10003190"/>
    <x v="1"/>
    <x v="2"/>
    <s v="Avery 474"/>
    <n v="6.911999999999999"/>
    <n v="3"/>
    <n v="0.2"/>
    <n v="2.5056000000000003"/>
    <s v="NO"/>
    <n v="4.1471999999999998"/>
    <n v="16.588799999999999"/>
    <n v="3"/>
  </r>
  <r>
    <n v="8827"/>
    <s v="US-2014-157847"/>
    <x v="1063"/>
    <d v="2014-04-06T00:00:00"/>
    <x v="0"/>
    <x v="710"/>
    <x v="710"/>
    <x v="0"/>
    <x v="0"/>
    <x v="12"/>
    <x v="5"/>
    <n v="77095"/>
    <x v="2"/>
    <s v="OFF-PA-10002986"/>
    <x v="1"/>
    <x v="10"/>
    <s v="Xerox 1898"/>
    <n v="26.720000000000002"/>
    <n v="5"/>
    <n v="0.2"/>
    <n v="9.3520000000000003"/>
    <s v="NO"/>
    <n v="26.720000000000006"/>
    <n v="106.88000000000002"/>
    <n v="4"/>
  </r>
  <r>
    <n v="8828"/>
    <s v="US-2014-157847"/>
    <x v="1063"/>
    <d v="2014-04-06T00:00:00"/>
    <x v="0"/>
    <x v="710"/>
    <x v="710"/>
    <x v="0"/>
    <x v="0"/>
    <x v="12"/>
    <x v="5"/>
    <n v="77095"/>
    <x v="2"/>
    <s v="OFF-PA-10001593"/>
    <x v="1"/>
    <x v="10"/>
    <s v="Xerox 1947"/>
    <n v="33.488000000000007"/>
    <n v="7"/>
    <n v="0.2"/>
    <n v="10.464999999999998"/>
    <s v="NO"/>
    <n v="46.883200000000016"/>
    <n v="187.53280000000004"/>
    <n v="4"/>
  </r>
  <r>
    <n v="8829"/>
    <s v="CA-2015-115168"/>
    <x v="1117"/>
    <d v="2015-06-09T00:00:00"/>
    <x v="1"/>
    <x v="179"/>
    <x v="179"/>
    <x v="1"/>
    <x v="0"/>
    <x v="490"/>
    <x v="25"/>
    <n v="63301"/>
    <x v="2"/>
    <s v="OFF-PA-10000528"/>
    <x v="1"/>
    <x v="10"/>
    <s v="Xerox 1981"/>
    <n v="10.56"/>
    <n v="2"/>
    <n v="0"/>
    <n v="4.7519999999999998"/>
    <s v="NO"/>
    <n v="0"/>
    <n v="21.12"/>
    <n v="4"/>
  </r>
  <r>
    <n v="8830"/>
    <s v="CA-2014-109680"/>
    <x v="191"/>
    <d v="2014-10-09T00:00:00"/>
    <x v="2"/>
    <x v="778"/>
    <x v="778"/>
    <x v="1"/>
    <x v="0"/>
    <x v="245"/>
    <x v="14"/>
    <n v="46203"/>
    <x v="2"/>
    <s v="OFF-ST-10001932"/>
    <x v="1"/>
    <x v="4"/>
    <s v="Fellowes Staxonsteel Drawer Files"/>
    <n v="386.34"/>
    <n v="2"/>
    <n v="0"/>
    <n v="54.087600000000009"/>
    <s v="NO"/>
    <n v="0"/>
    <n v="772.68"/>
    <n v="3"/>
  </r>
  <r>
    <n v="8831"/>
    <s v="CA-2016-167983"/>
    <x v="1036"/>
    <d v="2016-08-24T00:00:00"/>
    <x v="0"/>
    <x v="345"/>
    <x v="345"/>
    <x v="1"/>
    <x v="0"/>
    <x v="4"/>
    <x v="4"/>
    <n v="98115"/>
    <x v="1"/>
    <s v="OFF-BI-10003727"/>
    <x v="1"/>
    <x v="8"/>
    <s v="Avery Durable Slant Ring Binders With Label Holder"/>
    <n v="33.44"/>
    <n v="10"/>
    <n v="0.2"/>
    <n v="11.703999999999997"/>
    <s v="NO"/>
    <n v="66.88"/>
    <n v="267.52"/>
    <n v="3"/>
  </r>
  <r>
    <n v="8832"/>
    <s v="CA-2015-145324"/>
    <x v="219"/>
    <d v="2015-11-19T00:00:00"/>
    <x v="1"/>
    <x v="723"/>
    <x v="723"/>
    <x v="2"/>
    <x v="0"/>
    <x v="193"/>
    <x v="17"/>
    <n v="22801"/>
    <x v="0"/>
    <s v="FUR-FU-10002759"/>
    <x v="0"/>
    <x v="5"/>
    <s v="12-1/2 Diameter Round Wall Clock"/>
    <n v="39.96"/>
    <n v="2"/>
    <n v="0"/>
    <n v="14.3856"/>
    <s v="NO"/>
    <n v="0"/>
    <n v="79.92"/>
    <n v="4"/>
  </r>
  <r>
    <n v="8833"/>
    <s v="CA-2015-153423"/>
    <x v="137"/>
    <d v="2015-06-27T00:00:00"/>
    <x v="1"/>
    <x v="517"/>
    <x v="517"/>
    <x v="0"/>
    <x v="0"/>
    <x v="30"/>
    <x v="15"/>
    <n v="14609"/>
    <x v="3"/>
    <s v="OFF-BI-10000545"/>
    <x v="1"/>
    <x v="8"/>
    <s v="GBC Ibimaster 500 Manual ProClick Binding System"/>
    <n v="1217.568"/>
    <n v="2"/>
    <n v="0.2"/>
    <n v="456.58800000000002"/>
    <s v="NO"/>
    <n v="487.02719999999999"/>
    <n v="1948.1088"/>
    <n v="5"/>
  </r>
  <r>
    <n v="8834"/>
    <s v="US-2017-132675"/>
    <x v="241"/>
    <d v="2017-09-28T00:00:00"/>
    <x v="1"/>
    <x v="580"/>
    <x v="580"/>
    <x v="2"/>
    <x v="0"/>
    <x v="406"/>
    <x v="32"/>
    <n v="30328"/>
    <x v="0"/>
    <s v="OFF-ST-10004950"/>
    <x v="1"/>
    <x v="4"/>
    <s v="Tenex Personal Filing Tote With Secure Closure Lid, Black/Frost"/>
    <n v="15.51"/>
    <n v="1"/>
    <n v="0"/>
    <n v="3.8774999999999995"/>
    <s v="NO"/>
    <n v="0"/>
    <n v="15.51"/>
    <n v="4"/>
  </r>
  <r>
    <n v="8835"/>
    <s v="US-2017-132675"/>
    <x v="241"/>
    <d v="2017-09-28T00:00:00"/>
    <x v="1"/>
    <x v="580"/>
    <x v="580"/>
    <x v="2"/>
    <x v="0"/>
    <x v="406"/>
    <x v="32"/>
    <n v="30328"/>
    <x v="0"/>
    <s v="TEC-PH-10003171"/>
    <x v="2"/>
    <x v="7"/>
    <s v="Plantronics Encore H101 Dual Earpieces Headset"/>
    <n v="89.9"/>
    <n v="2"/>
    <n v="0"/>
    <n v="25.171999999999997"/>
    <s v="NO"/>
    <n v="0"/>
    <n v="179.8"/>
    <n v="4"/>
  </r>
  <r>
    <n v="8836"/>
    <s v="US-2017-132675"/>
    <x v="241"/>
    <d v="2017-09-28T00:00:00"/>
    <x v="1"/>
    <x v="580"/>
    <x v="580"/>
    <x v="2"/>
    <x v="0"/>
    <x v="406"/>
    <x v="32"/>
    <n v="30328"/>
    <x v="0"/>
    <s v="OFF-AR-10000614"/>
    <x v="1"/>
    <x v="6"/>
    <s v="Barrel Sharpener"/>
    <n v="14.28"/>
    <n v="4"/>
    <n v="0"/>
    <n v="3.7127999999999997"/>
    <s v="NO"/>
    <n v="0"/>
    <n v="57.12"/>
    <n v="4"/>
  </r>
  <r>
    <n v="8837"/>
    <s v="US-2017-132675"/>
    <x v="241"/>
    <d v="2017-09-28T00:00:00"/>
    <x v="1"/>
    <x v="580"/>
    <x v="580"/>
    <x v="2"/>
    <x v="0"/>
    <x v="406"/>
    <x v="32"/>
    <n v="30328"/>
    <x v="0"/>
    <s v="OFF-AR-10000034"/>
    <x v="1"/>
    <x v="6"/>
    <s v="BIC Brite Liner Grip Highlighters, Assorted, 5/Pack"/>
    <n v="12.72"/>
    <n v="3"/>
    <n v="0"/>
    <n v="4.9607999999999999"/>
    <s v="NO"/>
    <n v="0"/>
    <n v="38.160000000000004"/>
    <n v="4"/>
  </r>
  <r>
    <n v="8838"/>
    <s v="US-2017-132675"/>
    <x v="241"/>
    <d v="2017-09-28T00:00:00"/>
    <x v="1"/>
    <x v="580"/>
    <x v="580"/>
    <x v="2"/>
    <x v="0"/>
    <x v="406"/>
    <x v="32"/>
    <n v="30328"/>
    <x v="0"/>
    <s v="OFF-LA-10003766"/>
    <x v="1"/>
    <x v="2"/>
    <s v="Self-Adhesive Removable Labels"/>
    <n v="15.75"/>
    <n v="5"/>
    <n v="0"/>
    <n v="7.5600000000000005"/>
    <s v="NO"/>
    <n v="0"/>
    <n v="78.75"/>
    <n v="4"/>
  </r>
  <r>
    <n v="8839"/>
    <s v="CA-2014-153808"/>
    <x v="322"/>
    <d v="2014-04-10T00:00:00"/>
    <x v="0"/>
    <x v="395"/>
    <x v="395"/>
    <x v="1"/>
    <x v="0"/>
    <x v="1"/>
    <x v="1"/>
    <n v="90004"/>
    <x v="1"/>
    <s v="OFF-AR-10001725"/>
    <x v="1"/>
    <x v="6"/>
    <s v="Boston Home &amp; Office Model 2000 Electric Pencil Sharpeners"/>
    <n v="70.949999999999989"/>
    <n v="3"/>
    <n v="0"/>
    <n v="18.447000000000003"/>
    <s v="NO"/>
    <n v="0"/>
    <n v="212.84999999999997"/>
    <n v="4"/>
  </r>
  <r>
    <n v="8840"/>
    <s v="CA-2014-153808"/>
    <x v="322"/>
    <d v="2014-04-10T00:00:00"/>
    <x v="0"/>
    <x v="395"/>
    <x v="395"/>
    <x v="1"/>
    <x v="0"/>
    <x v="1"/>
    <x v="1"/>
    <n v="90004"/>
    <x v="1"/>
    <s v="OFF-BI-10002794"/>
    <x v="1"/>
    <x v="8"/>
    <s v="Avery Trapezoid Ring Binder, 3&quot; Capacity, Black, 1040 sheets"/>
    <n v="65.567999999999998"/>
    <n v="2"/>
    <n v="0.2"/>
    <n v="23.768399999999996"/>
    <s v="NO"/>
    <n v="26.2272"/>
    <n v="104.9088"/>
    <n v="4"/>
  </r>
  <r>
    <n v="8841"/>
    <s v="CA-2014-153808"/>
    <x v="322"/>
    <d v="2014-04-10T00:00:00"/>
    <x v="0"/>
    <x v="395"/>
    <x v="395"/>
    <x v="1"/>
    <x v="0"/>
    <x v="1"/>
    <x v="1"/>
    <n v="90004"/>
    <x v="1"/>
    <s v="TEC-AC-10004171"/>
    <x v="2"/>
    <x v="11"/>
    <s v="Razer Kraken 7.1 Surround Sound Over Ear USB Gaming Headset"/>
    <n v="299.96999999999997"/>
    <n v="3"/>
    <n v="0"/>
    <n v="131.98680000000002"/>
    <s v="NO"/>
    <n v="0"/>
    <n v="899.90999999999985"/>
    <n v="4"/>
  </r>
  <r>
    <n v="8842"/>
    <s v="US-2016-112396"/>
    <x v="1205"/>
    <d v="2016-02-13T00:00:00"/>
    <x v="1"/>
    <x v="335"/>
    <x v="335"/>
    <x v="1"/>
    <x v="0"/>
    <x v="8"/>
    <x v="1"/>
    <n v="94110"/>
    <x v="1"/>
    <s v="TEC-AC-10003628"/>
    <x v="2"/>
    <x v="11"/>
    <s v="Logitech 910-002974 M325 Wireless Mouse for Web Scrolling"/>
    <n v="89.97"/>
    <n v="3"/>
    <n v="0"/>
    <n v="39.586800000000011"/>
    <s v="NO"/>
    <n v="0"/>
    <n v="269.90999999999997"/>
    <n v="4"/>
  </r>
  <r>
    <n v="8843"/>
    <s v="US-2016-112396"/>
    <x v="1205"/>
    <d v="2016-02-13T00:00:00"/>
    <x v="1"/>
    <x v="335"/>
    <x v="335"/>
    <x v="1"/>
    <x v="0"/>
    <x v="8"/>
    <x v="1"/>
    <n v="94110"/>
    <x v="1"/>
    <s v="TEC-AC-10004761"/>
    <x v="2"/>
    <x v="11"/>
    <s v="Maxell 4.7GB DVD+RW 3/Pack"/>
    <n v="31.86"/>
    <n v="2"/>
    <n v="0"/>
    <n v="11.151"/>
    <s v="NO"/>
    <n v="0"/>
    <n v="63.72"/>
    <n v="4"/>
  </r>
  <r>
    <n v="8844"/>
    <s v="CA-2014-141173"/>
    <x v="728"/>
    <d v="2014-11-20T00:00:00"/>
    <x v="0"/>
    <x v="36"/>
    <x v="36"/>
    <x v="1"/>
    <x v="0"/>
    <x v="31"/>
    <x v="11"/>
    <n v="55407"/>
    <x v="2"/>
    <s v="OFF-ST-10000885"/>
    <x v="1"/>
    <x v="4"/>
    <s v="Fellowes Desktop Hanging File Manager"/>
    <n v="67.150000000000006"/>
    <n v="5"/>
    <n v="0"/>
    <n v="16.787500000000001"/>
    <s v="NO"/>
    <n v="0"/>
    <n v="335.75"/>
    <n v="2"/>
  </r>
  <r>
    <n v="8845"/>
    <s v="CA-2017-156664"/>
    <x v="404"/>
    <d v="2017-12-23T00:00:00"/>
    <x v="1"/>
    <x v="443"/>
    <x v="443"/>
    <x v="0"/>
    <x v="0"/>
    <x v="38"/>
    <x v="24"/>
    <n v="43229"/>
    <x v="3"/>
    <s v="OFF-BI-10004209"/>
    <x v="1"/>
    <x v="8"/>
    <s v="Fellowes Twister Kit, Gray/Clear, 3/pkg"/>
    <n v="7.2359999999999998"/>
    <n v="3"/>
    <n v="0.7"/>
    <n v="-6.0299999999999976"/>
    <s v="NO"/>
    <n v="15.195599999999997"/>
    <n v="6.5124000000000013"/>
    <n v="5"/>
  </r>
  <r>
    <n v="8846"/>
    <s v="CA-2017-156664"/>
    <x v="404"/>
    <d v="2017-12-23T00:00:00"/>
    <x v="1"/>
    <x v="443"/>
    <x v="443"/>
    <x v="0"/>
    <x v="0"/>
    <x v="38"/>
    <x v="24"/>
    <n v="43229"/>
    <x v="3"/>
    <s v="OFF-FA-10002988"/>
    <x v="1"/>
    <x v="13"/>
    <s v="Ideal Clamps"/>
    <n v="4.8239999999999998"/>
    <n v="3"/>
    <n v="0.2"/>
    <n v="1.7486999999999999"/>
    <s v="NO"/>
    <n v="2.8944000000000001"/>
    <n v="11.5776"/>
    <n v="5"/>
  </r>
  <r>
    <n v="8847"/>
    <s v="CA-2017-156664"/>
    <x v="404"/>
    <d v="2017-12-23T00:00:00"/>
    <x v="1"/>
    <x v="443"/>
    <x v="443"/>
    <x v="0"/>
    <x v="0"/>
    <x v="38"/>
    <x v="24"/>
    <n v="43229"/>
    <x v="3"/>
    <s v="OFF-PA-10002222"/>
    <x v="1"/>
    <x v="10"/>
    <s v="Xerox Color Copier Paper, 11&quot; x 17&quot;, Ream"/>
    <n v="91.360000000000014"/>
    <n v="5"/>
    <n v="0.2"/>
    <n v="29.691999999999993"/>
    <s v="NO"/>
    <n v="91.360000000000014"/>
    <n v="365.44000000000005"/>
    <n v="5"/>
  </r>
  <r>
    <n v="8848"/>
    <s v="CA-2017-156664"/>
    <x v="404"/>
    <d v="2017-12-23T00:00:00"/>
    <x v="1"/>
    <x v="443"/>
    <x v="443"/>
    <x v="0"/>
    <x v="0"/>
    <x v="38"/>
    <x v="24"/>
    <n v="43229"/>
    <x v="3"/>
    <s v="OFF-AP-10004487"/>
    <x v="1"/>
    <x v="9"/>
    <s v="Kensington 4 Outlet MasterPiece Compact Power Control Center"/>
    <n v="130.11199999999999"/>
    <n v="2"/>
    <n v="0.2"/>
    <n v="13.011199999999995"/>
    <s v="NO"/>
    <n v="52.044800000000002"/>
    <n v="208.17919999999998"/>
    <n v="5"/>
  </r>
  <r>
    <n v="8849"/>
    <s v="CA-2015-140718"/>
    <x v="740"/>
    <d v="2015-07-04T00:00:00"/>
    <x v="2"/>
    <x v="135"/>
    <x v="135"/>
    <x v="1"/>
    <x v="0"/>
    <x v="253"/>
    <x v="3"/>
    <n v="27604"/>
    <x v="0"/>
    <s v="TEC-PH-10003505"/>
    <x v="2"/>
    <x v="7"/>
    <s v="Geemarc AmpliPOWER60"/>
    <n v="74.239999999999995"/>
    <n v="1"/>
    <n v="0.2"/>
    <n v="8.3519999999999932"/>
    <s v="NO"/>
    <n v="14.847999999999999"/>
    <n v="59.391999999999996"/>
    <n v="2"/>
  </r>
  <r>
    <n v="8850"/>
    <s v="CA-2015-140718"/>
    <x v="740"/>
    <d v="2015-07-04T00:00:00"/>
    <x v="2"/>
    <x v="135"/>
    <x v="135"/>
    <x v="1"/>
    <x v="0"/>
    <x v="253"/>
    <x v="3"/>
    <n v="27604"/>
    <x v="0"/>
    <s v="FUR-FU-10000076"/>
    <x v="0"/>
    <x v="5"/>
    <s v="24-Hour Round Wall Clock"/>
    <n v="159.84000000000003"/>
    <n v="10"/>
    <n v="0.2"/>
    <n v="45.954000000000008"/>
    <s v="NO"/>
    <n v="319.68000000000006"/>
    <n v="1278.7200000000003"/>
    <n v="2"/>
  </r>
  <r>
    <n v="8851"/>
    <s v="CA-2015-140718"/>
    <x v="740"/>
    <d v="2015-07-04T00:00:00"/>
    <x v="2"/>
    <x v="135"/>
    <x v="135"/>
    <x v="1"/>
    <x v="0"/>
    <x v="253"/>
    <x v="3"/>
    <n v="27604"/>
    <x v="0"/>
    <s v="OFF-BI-10004728"/>
    <x v="1"/>
    <x v="8"/>
    <s v="Wilson Jones Turn Tabs Binder Tool for Ring Binders"/>
    <n v="2.8920000000000008"/>
    <n v="2"/>
    <n v="0.7"/>
    <n v="-2.3136000000000001"/>
    <s v="NO"/>
    <n v="4.0488000000000008"/>
    <n v="1.7352000000000007"/>
    <n v="2"/>
  </r>
  <r>
    <n v="8852"/>
    <s v="CA-2015-140718"/>
    <x v="740"/>
    <d v="2015-07-04T00:00:00"/>
    <x v="2"/>
    <x v="135"/>
    <x v="135"/>
    <x v="1"/>
    <x v="0"/>
    <x v="253"/>
    <x v="3"/>
    <n v="27604"/>
    <x v="0"/>
    <s v="OFF-PA-10002250"/>
    <x v="1"/>
    <x v="10"/>
    <s v="Things To Do Today Pad"/>
    <n v="9.3920000000000012"/>
    <n v="2"/>
    <n v="0.2"/>
    <n v="3.2871999999999999"/>
    <s v="NO"/>
    <n v="3.7568000000000006"/>
    <n v="15.027200000000002"/>
    <n v="2"/>
  </r>
  <r>
    <n v="8853"/>
    <s v="CA-2014-119977"/>
    <x v="1169"/>
    <d v="2014-10-13T00:00:00"/>
    <x v="0"/>
    <x v="35"/>
    <x v="35"/>
    <x v="0"/>
    <x v="0"/>
    <x v="20"/>
    <x v="15"/>
    <n v="10011"/>
    <x v="3"/>
    <s v="OFF-PA-10003823"/>
    <x v="1"/>
    <x v="10"/>
    <s v="Xerox 197"/>
    <n v="123.92"/>
    <n v="4"/>
    <n v="0"/>
    <n v="55.763999999999996"/>
    <s v="NO"/>
    <n v="0"/>
    <n v="495.68"/>
    <n v="5"/>
  </r>
  <r>
    <n v="8854"/>
    <s v="US-2015-115343"/>
    <x v="357"/>
    <d v="2015-09-25T00:00:00"/>
    <x v="2"/>
    <x v="383"/>
    <x v="383"/>
    <x v="0"/>
    <x v="0"/>
    <x v="10"/>
    <x v="9"/>
    <n v="19143"/>
    <x v="3"/>
    <s v="OFF-SU-10000898"/>
    <x v="1"/>
    <x v="14"/>
    <s v="Acme Hot Forged Carbon Steel Scissors with Nickel-Plated Handles, 3 7/8&quot; Cut, 8&quot;L"/>
    <n v="55.600000000000009"/>
    <n v="5"/>
    <n v="0.2"/>
    <n v="6.2549999999999919"/>
    <s v="NO"/>
    <n v="55.600000000000016"/>
    <n v="222.40000000000003"/>
    <n v="3"/>
  </r>
  <r>
    <n v="8855"/>
    <s v="US-2015-115343"/>
    <x v="357"/>
    <d v="2015-09-25T00:00:00"/>
    <x v="2"/>
    <x v="383"/>
    <x v="383"/>
    <x v="0"/>
    <x v="0"/>
    <x v="10"/>
    <x v="9"/>
    <n v="19143"/>
    <x v="3"/>
    <s v="TEC-AC-10003832"/>
    <x v="2"/>
    <x v="11"/>
    <s v="Logitech P710e Mobile Speakerphone"/>
    <n v="617.97600000000011"/>
    <n v="3"/>
    <n v="0.2"/>
    <n v="-7.724700000000098"/>
    <s v="NO"/>
    <n v="370.7856000000001"/>
    <n v="1483.1424000000002"/>
    <n v="3"/>
  </r>
  <r>
    <n v="8856"/>
    <s v="CA-2017-163671"/>
    <x v="165"/>
    <d v="2017-12-30T00:00:00"/>
    <x v="1"/>
    <x v="317"/>
    <x v="317"/>
    <x v="1"/>
    <x v="0"/>
    <x v="347"/>
    <x v="45"/>
    <n v="83642"/>
    <x v="1"/>
    <s v="OFF-BI-10001679"/>
    <x v="1"/>
    <x v="8"/>
    <s v="GBC Instant Index System for Binding Systems"/>
    <n v="21.312000000000005"/>
    <n v="3"/>
    <n v="0.2"/>
    <n v="7.9919999999999991"/>
    <s v="NO"/>
    <n v="12.787200000000004"/>
    <n v="51.148800000000008"/>
    <n v="6"/>
  </r>
  <r>
    <n v="8857"/>
    <s v="CA-2017-135909"/>
    <x v="119"/>
    <d v="2017-10-20T00:00:00"/>
    <x v="1"/>
    <x v="478"/>
    <x v="478"/>
    <x v="1"/>
    <x v="0"/>
    <x v="301"/>
    <x v="1"/>
    <n v="95823"/>
    <x v="1"/>
    <s v="TEC-AC-10002335"/>
    <x v="2"/>
    <x v="11"/>
    <s v="Logitech Media Keyboard K200"/>
    <n v="209.94"/>
    <n v="6"/>
    <n v="0"/>
    <n v="39.888599999999997"/>
    <s v="NO"/>
    <n v="0"/>
    <n v="1259.6399999999999"/>
    <n v="7"/>
  </r>
  <r>
    <n v="8858"/>
    <s v="CA-2017-135909"/>
    <x v="119"/>
    <d v="2017-10-20T00:00:00"/>
    <x v="1"/>
    <x v="478"/>
    <x v="478"/>
    <x v="1"/>
    <x v="0"/>
    <x v="301"/>
    <x v="1"/>
    <n v="95823"/>
    <x v="1"/>
    <s v="TEC-PH-10003187"/>
    <x v="2"/>
    <x v="7"/>
    <s v="Anker Astro Mini 3000mAh Ultra-Compact Portable Charger"/>
    <n v="31.983999999999998"/>
    <n v="2"/>
    <n v="0.2"/>
    <n v="-7.9959999999999996"/>
    <s v="NO"/>
    <n v="12.7936"/>
    <n v="51.174399999999999"/>
    <n v="7"/>
  </r>
  <r>
    <n v="8859"/>
    <s v="CA-2017-135909"/>
    <x v="119"/>
    <d v="2017-10-20T00:00:00"/>
    <x v="1"/>
    <x v="478"/>
    <x v="478"/>
    <x v="1"/>
    <x v="0"/>
    <x v="301"/>
    <x v="1"/>
    <n v="95823"/>
    <x v="1"/>
    <s v="OFF-BI-10003527"/>
    <x v="1"/>
    <x v="8"/>
    <s v="Fellowes PB500 Electric Punch Plastic Comb Binding Machine with Manual Bind"/>
    <n v="5083.96"/>
    <n v="5"/>
    <n v="0.2"/>
    <n v="1906.4849999999999"/>
    <s v="NO"/>
    <n v="5083.96"/>
    <n v="20335.84"/>
    <n v="7"/>
  </r>
  <r>
    <n v="8860"/>
    <s v="US-2017-114356"/>
    <x v="648"/>
    <d v="2017-08-26T00:00:00"/>
    <x v="1"/>
    <x v="499"/>
    <x v="499"/>
    <x v="2"/>
    <x v="0"/>
    <x v="35"/>
    <x v="3"/>
    <n v="28205"/>
    <x v="0"/>
    <s v="TEC-PH-10003171"/>
    <x v="2"/>
    <x v="7"/>
    <s v="Plantronics Encore H101 Dual Earpieces Headset"/>
    <n v="35.96"/>
    <n v="1"/>
    <n v="0.2"/>
    <n v="3.5959999999999983"/>
    <s v="NO"/>
    <n v="7.1920000000000002"/>
    <n v="28.768000000000001"/>
    <n v="6"/>
  </r>
  <r>
    <n v="8861"/>
    <s v="CA-2015-125934"/>
    <x v="861"/>
    <d v="2015-09-18T00:00:00"/>
    <x v="1"/>
    <x v="381"/>
    <x v="381"/>
    <x v="2"/>
    <x v="0"/>
    <x v="267"/>
    <x v="30"/>
    <n v="7501"/>
    <x v="3"/>
    <s v="OFF-LA-10000414"/>
    <x v="1"/>
    <x v="2"/>
    <s v="Avery 503"/>
    <n v="31.049999999999997"/>
    <n v="3"/>
    <n v="0"/>
    <n v="14.904"/>
    <s v="NO"/>
    <n v="0"/>
    <n v="93.149999999999991"/>
    <n v="7"/>
  </r>
  <r>
    <n v="8862"/>
    <s v="CA-2015-125934"/>
    <x v="861"/>
    <d v="2015-09-18T00:00:00"/>
    <x v="1"/>
    <x v="381"/>
    <x v="381"/>
    <x v="2"/>
    <x v="0"/>
    <x v="267"/>
    <x v="30"/>
    <n v="7501"/>
    <x v="3"/>
    <s v="FUR-FU-10002107"/>
    <x v="0"/>
    <x v="5"/>
    <s v="Eldon Pizzaz Desk Accessories"/>
    <n v="8.92"/>
    <n v="4"/>
    <n v="0"/>
    <n v="3.9248000000000003"/>
    <s v="NO"/>
    <n v="0"/>
    <n v="35.68"/>
    <n v="7"/>
  </r>
  <r>
    <n v="8863"/>
    <s v="CA-2015-125934"/>
    <x v="861"/>
    <d v="2015-09-18T00:00:00"/>
    <x v="1"/>
    <x v="381"/>
    <x v="381"/>
    <x v="2"/>
    <x v="0"/>
    <x v="267"/>
    <x v="30"/>
    <n v="7501"/>
    <x v="3"/>
    <s v="OFF-BI-10004593"/>
    <x v="1"/>
    <x v="8"/>
    <s v="Ibico Laser Imprintable Binding System Covers"/>
    <n v="209.6"/>
    <n v="4"/>
    <n v="0"/>
    <n v="96.415999999999997"/>
    <s v="NO"/>
    <n v="0"/>
    <n v="838.4"/>
    <n v="7"/>
  </r>
  <r>
    <n v="8864"/>
    <s v="CA-2015-125934"/>
    <x v="861"/>
    <d v="2015-09-18T00:00:00"/>
    <x v="1"/>
    <x v="381"/>
    <x v="381"/>
    <x v="2"/>
    <x v="0"/>
    <x v="267"/>
    <x v="30"/>
    <n v="7501"/>
    <x v="3"/>
    <s v="OFF-AP-10003860"/>
    <x v="1"/>
    <x v="9"/>
    <s v="Fellowes Advanced 8 Outlet Surge Suppressor with Phone/Fax Protection"/>
    <n v="111.04"/>
    <n v="4"/>
    <n v="0"/>
    <n v="29.980800000000002"/>
    <s v="NO"/>
    <n v="0"/>
    <n v="444.16"/>
    <n v="7"/>
  </r>
  <r>
    <n v="8865"/>
    <s v="CA-2015-125934"/>
    <x v="861"/>
    <d v="2015-09-18T00:00:00"/>
    <x v="1"/>
    <x v="381"/>
    <x v="381"/>
    <x v="2"/>
    <x v="0"/>
    <x v="267"/>
    <x v="30"/>
    <n v="7501"/>
    <x v="3"/>
    <s v="OFF-PA-10000556"/>
    <x v="1"/>
    <x v="10"/>
    <s v="Xerox 208"/>
    <n v="38.880000000000003"/>
    <n v="6"/>
    <n v="0"/>
    <n v="18.662400000000002"/>
    <s v="NO"/>
    <n v="0"/>
    <n v="233.28000000000003"/>
    <n v="7"/>
  </r>
  <r>
    <n v="8866"/>
    <s v="CA-2015-158148"/>
    <x v="139"/>
    <d v="2015-12-26T00:00:00"/>
    <x v="1"/>
    <x v="622"/>
    <x v="622"/>
    <x v="0"/>
    <x v="0"/>
    <x v="81"/>
    <x v="17"/>
    <n v="22204"/>
    <x v="0"/>
    <s v="OFF-AP-10003281"/>
    <x v="1"/>
    <x v="9"/>
    <s v="Acco 6 Outlet Guardian Standard Surge Suppressor"/>
    <n v="36.269999999999996"/>
    <n v="3"/>
    <n v="0"/>
    <n v="10.880999999999997"/>
    <s v="NO"/>
    <n v="0"/>
    <n v="108.80999999999999"/>
    <n v="6"/>
  </r>
  <r>
    <n v="8867"/>
    <s v="CA-2014-120411"/>
    <x v="59"/>
    <d v="2014-09-23T00:00:00"/>
    <x v="2"/>
    <x v="766"/>
    <x v="766"/>
    <x v="0"/>
    <x v="0"/>
    <x v="22"/>
    <x v="10"/>
    <n v="60653"/>
    <x v="2"/>
    <s v="FUR-BO-10004218"/>
    <x v="0"/>
    <x v="0"/>
    <s v="Bush Heritage Pine Collection 5-Shelf Bookcase, Albany Pine Finish, *Special Order"/>
    <n v="493.42999999999995"/>
    <n v="5"/>
    <n v="0.3"/>
    <n v="-70.489999999999981"/>
    <s v="NO"/>
    <n v="740.14499999999987"/>
    <n v="1727.0049999999997"/>
    <n v="3"/>
  </r>
  <r>
    <n v="8868"/>
    <s v="CA-2014-120411"/>
    <x v="59"/>
    <d v="2014-09-23T00:00:00"/>
    <x v="2"/>
    <x v="766"/>
    <x v="766"/>
    <x v="0"/>
    <x v="0"/>
    <x v="22"/>
    <x v="10"/>
    <n v="60653"/>
    <x v="2"/>
    <s v="TEC-PH-10002185"/>
    <x v="2"/>
    <x v="7"/>
    <s v="QVS USB Car Charger 2-Port 2.1Amp for iPod/iPhone/iPad/iPad 2/iPad 3"/>
    <n v="11.120000000000001"/>
    <n v="2"/>
    <n v="0.2"/>
    <n v="3.4749999999999996"/>
    <s v="NO"/>
    <n v="4.4480000000000004"/>
    <n v="17.792000000000002"/>
    <n v="3"/>
  </r>
  <r>
    <n v="8869"/>
    <s v="CA-2016-158260"/>
    <x v="254"/>
    <d v="2016-11-08T00:00:00"/>
    <x v="1"/>
    <x v="693"/>
    <x v="693"/>
    <x v="0"/>
    <x v="0"/>
    <x v="70"/>
    <x v="1"/>
    <n v="92037"/>
    <x v="1"/>
    <s v="TEC-MA-10003176"/>
    <x v="2"/>
    <x v="15"/>
    <s v="Okidata B400 Printer"/>
    <n v="686.40000000000009"/>
    <n v="2"/>
    <n v="0.2"/>
    <n v="77.219999999999914"/>
    <s v="NO"/>
    <n v="274.56000000000006"/>
    <n v="1098.2400000000002"/>
    <n v="4"/>
  </r>
  <r>
    <n v="8870"/>
    <s v="CA-2017-101805"/>
    <x v="96"/>
    <d v="2017-12-06T00:00:00"/>
    <x v="1"/>
    <x v="64"/>
    <x v="64"/>
    <x v="1"/>
    <x v="0"/>
    <x v="4"/>
    <x v="4"/>
    <n v="98105"/>
    <x v="1"/>
    <s v="OFF-BI-10002003"/>
    <x v="1"/>
    <x v="8"/>
    <s v="Ibico Presentation Index for Binding Systems"/>
    <n v="15.920000000000002"/>
    <n v="5"/>
    <n v="0.2"/>
    <n v="5.3729999999999993"/>
    <s v="Yes"/>
    <n v="15.920000000000002"/>
    <n v="63.680000000000007"/>
    <n v="5"/>
  </r>
  <r>
    <n v="8871"/>
    <s v="CA-2017-101805"/>
    <x v="96"/>
    <d v="2017-12-06T00:00:00"/>
    <x v="1"/>
    <x v="64"/>
    <x v="64"/>
    <x v="1"/>
    <x v="0"/>
    <x v="4"/>
    <x v="4"/>
    <n v="98105"/>
    <x v="1"/>
    <s v="FUR-FU-10000023"/>
    <x v="0"/>
    <x v="5"/>
    <s v="Eldon Wave Desk Accessories"/>
    <n v="70.679999999999993"/>
    <n v="12"/>
    <n v="0"/>
    <n v="31.099200000000003"/>
    <s v="Yes"/>
    <n v="0"/>
    <n v="848.15999999999985"/>
    <n v="5"/>
  </r>
  <r>
    <n v="8872"/>
    <s v="CA-2017-101805"/>
    <x v="96"/>
    <d v="2017-12-06T00:00:00"/>
    <x v="1"/>
    <x v="64"/>
    <x v="64"/>
    <x v="1"/>
    <x v="0"/>
    <x v="4"/>
    <x v="4"/>
    <n v="98105"/>
    <x v="1"/>
    <s v="OFF-ST-10002756"/>
    <x v="1"/>
    <x v="4"/>
    <s v="Tennsco Stur-D-Stor Boltless Shelving, 5 Shelves, 24&quot; Deep, Sand"/>
    <n v="541.24"/>
    <n v="4"/>
    <n v="0"/>
    <n v="5.4124000000000478"/>
    <s v="Yes"/>
    <n v="0"/>
    <n v="2164.96"/>
    <n v="5"/>
  </r>
  <r>
    <n v="8873"/>
    <s v="US-2014-105137"/>
    <x v="982"/>
    <d v="2014-10-10T00:00:00"/>
    <x v="3"/>
    <x v="579"/>
    <x v="579"/>
    <x v="0"/>
    <x v="0"/>
    <x v="38"/>
    <x v="24"/>
    <n v="43229"/>
    <x v="3"/>
    <s v="TEC-MA-10002694"/>
    <x v="2"/>
    <x v="15"/>
    <s v="Hewlett-Packard Deskjet F4180 All-in-One Color Ink-jet - Printer / copier / scanner"/>
    <n v="101.99400000000001"/>
    <n v="2"/>
    <n v="0.7"/>
    <n v="-71.39579999999998"/>
    <s v="Yes"/>
    <n v="142.79160000000002"/>
    <n v="61.196400000000011"/>
    <n v="0"/>
  </r>
  <r>
    <n v="8874"/>
    <s v="US-2014-105137"/>
    <x v="982"/>
    <d v="2014-10-10T00:00:00"/>
    <x v="3"/>
    <x v="579"/>
    <x v="579"/>
    <x v="0"/>
    <x v="0"/>
    <x v="38"/>
    <x v="24"/>
    <n v="43229"/>
    <x v="3"/>
    <s v="OFF-BI-10002429"/>
    <x v="1"/>
    <x v="8"/>
    <s v="Premier Elliptical Ring Binder, Black"/>
    <n v="18.264000000000003"/>
    <n v="2"/>
    <n v="0.7"/>
    <n v="-13.393599999999999"/>
    <s v="Yes"/>
    <n v="25.569600000000001"/>
    <n v="10.958400000000005"/>
    <n v="0"/>
  </r>
  <r>
    <n v="8875"/>
    <s v="CA-2017-142489"/>
    <x v="237"/>
    <d v="2017-11-16T00:00:00"/>
    <x v="0"/>
    <x v="646"/>
    <x v="646"/>
    <x v="0"/>
    <x v="0"/>
    <x v="12"/>
    <x v="5"/>
    <n v="77095"/>
    <x v="2"/>
    <s v="OFF-BI-10003684"/>
    <x v="1"/>
    <x v="8"/>
    <s v="Wilson Jones Legal Size Ring Binders"/>
    <n v="21.989999999999995"/>
    <n v="5"/>
    <n v="0.8"/>
    <n v="-32.984999999999999"/>
    <s v="NO"/>
    <n v="87.95999999999998"/>
    <n v="21.989999999999995"/>
    <n v="2"/>
  </r>
  <r>
    <n v="8876"/>
    <s v="US-2016-141264"/>
    <x v="572"/>
    <d v="2016-08-19T00:00:00"/>
    <x v="1"/>
    <x v="564"/>
    <x v="564"/>
    <x v="0"/>
    <x v="0"/>
    <x v="218"/>
    <x v="5"/>
    <n v="75061"/>
    <x v="2"/>
    <s v="OFF-SU-10003505"/>
    <x v="1"/>
    <x v="14"/>
    <s v="Premier Electric Letter Opener"/>
    <n v="185.376"/>
    <n v="2"/>
    <n v="0.2"/>
    <n v="-34.758000000000017"/>
    <s v="NO"/>
    <n v="74.150400000000005"/>
    <n v="296.60160000000002"/>
    <n v="6"/>
  </r>
  <r>
    <n v="8877"/>
    <s v="US-2016-141264"/>
    <x v="572"/>
    <d v="2016-08-19T00:00:00"/>
    <x v="1"/>
    <x v="564"/>
    <x v="564"/>
    <x v="0"/>
    <x v="0"/>
    <x v="218"/>
    <x v="5"/>
    <n v="75061"/>
    <x v="2"/>
    <s v="OFF-AP-10002534"/>
    <x v="1"/>
    <x v="9"/>
    <s v="3.6 Cubic Foot Counter Height Office Refrigerator"/>
    <n v="58.923999999999985"/>
    <n v="1"/>
    <n v="0.8"/>
    <n v="-153.20240000000001"/>
    <s v="NO"/>
    <n v="47.139199999999988"/>
    <n v="11.784799999999997"/>
    <n v="6"/>
  </r>
  <r>
    <n v="8878"/>
    <s v="CA-2017-126928"/>
    <x v="697"/>
    <d v="2017-09-23T00:00:00"/>
    <x v="1"/>
    <x v="47"/>
    <x v="47"/>
    <x v="0"/>
    <x v="0"/>
    <x v="73"/>
    <x v="30"/>
    <n v="7960"/>
    <x v="3"/>
    <s v="TEC-MA-10004626"/>
    <x v="2"/>
    <x v="15"/>
    <s v="Lexmark 20R1285 X6650 Wireless All-in-One Printer"/>
    <n v="480"/>
    <n v="4"/>
    <n v="0"/>
    <n v="225.6"/>
    <s v="NO"/>
    <n v="0"/>
    <n v="1920"/>
    <n v="6"/>
  </r>
  <r>
    <n v="8879"/>
    <s v="CA-2017-126928"/>
    <x v="697"/>
    <d v="2017-09-23T00:00:00"/>
    <x v="1"/>
    <x v="47"/>
    <x v="47"/>
    <x v="0"/>
    <x v="0"/>
    <x v="73"/>
    <x v="30"/>
    <n v="7960"/>
    <x v="3"/>
    <s v="OFF-ST-10000615"/>
    <x v="1"/>
    <x v="4"/>
    <s v="SimpliFile Personal File, Black Granite, 15w x 6-15/16d x 11-1/4h"/>
    <n v="34.049999999999997"/>
    <n v="3"/>
    <n v="0"/>
    <n v="9.5340000000000025"/>
    <s v="NO"/>
    <n v="0"/>
    <n v="102.14999999999999"/>
    <n v="6"/>
  </r>
  <r>
    <n v="8880"/>
    <s v="US-2015-107944"/>
    <x v="391"/>
    <d v="2015-03-25T00:00:00"/>
    <x v="2"/>
    <x v="87"/>
    <x v="87"/>
    <x v="1"/>
    <x v="0"/>
    <x v="1"/>
    <x v="1"/>
    <n v="90008"/>
    <x v="1"/>
    <s v="OFF-PA-10000659"/>
    <x v="1"/>
    <x v="10"/>
    <s v="TOPS Carbonless Receipt Book, Four 2-3/4 x 7-1/4 Money Receipts per Page"/>
    <n v="192.72"/>
    <n v="11"/>
    <n v="0"/>
    <n v="92.505599999999987"/>
    <s v="NO"/>
    <n v="0"/>
    <n v="2119.92"/>
    <n v="2"/>
  </r>
  <r>
    <n v="8881"/>
    <s v="US-2015-107944"/>
    <x v="391"/>
    <d v="2015-03-25T00:00:00"/>
    <x v="2"/>
    <x v="87"/>
    <x v="87"/>
    <x v="1"/>
    <x v="0"/>
    <x v="1"/>
    <x v="1"/>
    <n v="90008"/>
    <x v="1"/>
    <s v="TEC-AC-10000736"/>
    <x v="2"/>
    <x v="11"/>
    <s v="Logitech G600 MMO Gaming Mouse"/>
    <n v="239.96999999999997"/>
    <n v="3"/>
    <n v="0"/>
    <n v="86.389199999999988"/>
    <s v="NO"/>
    <n v="0"/>
    <n v="719.90999999999985"/>
    <n v="2"/>
  </r>
  <r>
    <n v="8882"/>
    <s v="CA-2016-135594"/>
    <x v="1186"/>
    <d v="2016-07-03T00:00:00"/>
    <x v="0"/>
    <x v="571"/>
    <x v="571"/>
    <x v="2"/>
    <x v="0"/>
    <x v="34"/>
    <x v="10"/>
    <n v="60505"/>
    <x v="2"/>
    <s v="TEC-AC-10003038"/>
    <x v="2"/>
    <x v="11"/>
    <s v="Kingston Digital DataTraveler 16GB USB 2.0"/>
    <n v="50.120000000000005"/>
    <n v="7"/>
    <n v="0.2"/>
    <n v="-0.62650000000000716"/>
    <s v="NO"/>
    <n v="70.168000000000006"/>
    <n v="280.67200000000003"/>
    <n v="3"/>
  </r>
  <r>
    <n v="8883"/>
    <s v="US-2017-115252"/>
    <x v="179"/>
    <d v="2017-10-25T00:00:00"/>
    <x v="1"/>
    <x v="501"/>
    <x v="501"/>
    <x v="1"/>
    <x v="0"/>
    <x v="28"/>
    <x v="3"/>
    <n v="27707"/>
    <x v="0"/>
    <s v="TEC-PH-10004071"/>
    <x v="2"/>
    <x v="7"/>
    <s v="PayAnywhere Card Reader"/>
    <n v="15.984000000000002"/>
    <n v="2"/>
    <n v="0.2"/>
    <n v="1.3986000000000001"/>
    <s v="NO"/>
    <n v="6.3936000000000011"/>
    <n v="25.574400000000004"/>
    <n v="5"/>
  </r>
  <r>
    <n v="8884"/>
    <s v="US-2017-115252"/>
    <x v="179"/>
    <d v="2017-10-25T00:00:00"/>
    <x v="1"/>
    <x v="501"/>
    <x v="501"/>
    <x v="1"/>
    <x v="0"/>
    <x v="28"/>
    <x v="3"/>
    <n v="27707"/>
    <x v="0"/>
    <s v="OFF-PA-10001667"/>
    <x v="1"/>
    <x v="10"/>
    <s v="Great White Multi-Use Recycled Paper (20Lb. and 84 Bright)"/>
    <n v="14.352000000000002"/>
    <n v="3"/>
    <n v="0.2"/>
    <n v="4.4849999999999994"/>
    <s v="NO"/>
    <n v="8.611200000000002"/>
    <n v="34.444800000000001"/>
    <n v="5"/>
  </r>
  <r>
    <n v="8885"/>
    <s v="CA-2014-107398"/>
    <x v="55"/>
    <d v="2014-08-30T00:00:00"/>
    <x v="1"/>
    <x v="29"/>
    <x v="29"/>
    <x v="1"/>
    <x v="0"/>
    <x v="38"/>
    <x v="24"/>
    <n v="43229"/>
    <x v="3"/>
    <s v="OFF-BI-10001982"/>
    <x v="1"/>
    <x v="8"/>
    <s v="Wilson Jones Custom Binder Spines &amp; Labels"/>
    <n v="6.5280000000000014"/>
    <n v="4"/>
    <n v="0.7"/>
    <n v="-4.5695999999999994"/>
    <s v="NO"/>
    <n v="18.278400000000001"/>
    <n v="7.8336000000000041"/>
    <n v="5"/>
  </r>
  <r>
    <n v="8886"/>
    <s v="CA-2014-107398"/>
    <x v="55"/>
    <d v="2014-08-30T00:00:00"/>
    <x v="1"/>
    <x v="29"/>
    <x v="29"/>
    <x v="1"/>
    <x v="0"/>
    <x v="38"/>
    <x v="24"/>
    <n v="43229"/>
    <x v="3"/>
    <s v="OFF-BI-10004141"/>
    <x v="1"/>
    <x v="8"/>
    <s v="Insertable Tab Indexes For Data Binders"/>
    <n v="2.8620000000000005"/>
    <n v="3"/>
    <n v="0.7"/>
    <n v="-2.2896000000000001"/>
    <s v="NO"/>
    <n v="6.0102000000000011"/>
    <n v="2.575800000000001"/>
    <n v="5"/>
  </r>
  <r>
    <n v="8887"/>
    <s v="CA-2014-107398"/>
    <x v="55"/>
    <d v="2014-08-30T00:00:00"/>
    <x v="1"/>
    <x v="29"/>
    <x v="29"/>
    <x v="1"/>
    <x v="0"/>
    <x v="38"/>
    <x v="24"/>
    <n v="43229"/>
    <x v="3"/>
    <s v="OFF-BI-10002103"/>
    <x v="1"/>
    <x v="8"/>
    <s v="Cardinal Slant-D Ring Binder, Heavy Gauge Vinyl"/>
    <n v="20.856000000000002"/>
    <n v="8"/>
    <n v="0.7"/>
    <n v="-16.684799999999996"/>
    <s v="NO"/>
    <n v="116.7936"/>
    <n v="50.054400000000015"/>
    <n v="5"/>
  </r>
  <r>
    <n v="8888"/>
    <s v="CA-2014-169642"/>
    <x v="923"/>
    <d v="2014-07-30T00:00:00"/>
    <x v="0"/>
    <x v="121"/>
    <x v="121"/>
    <x v="1"/>
    <x v="0"/>
    <x v="1"/>
    <x v="1"/>
    <n v="90036"/>
    <x v="1"/>
    <s v="OFF-ST-10002574"/>
    <x v="1"/>
    <x v="4"/>
    <s v="SAFCO Commercial Wire Shelving, Black"/>
    <n v="276.27999999999997"/>
    <n v="2"/>
    <n v="0"/>
    <n v="0"/>
    <s v="NO"/>
    <n v="0"/>
    <n v="552.55999999999995"/>
    <n v="3"/>
  </r>
  <r>
    <n v="8889"/>
    <s v="CA-2017-103968"/>
    <x v="96"/>
    <d v="2017-12-07T00:00:00"/>
    <x v="1"/>
    <x v="529"/>
    <x v="529"/>
    <x v="2"/>
    <x v="0"/>
    <x v="280"/>
    <x v="1"/>
    <n v="95207"/>
    <x v="1"/>
    <s v="FUR-FU-10003394"/>
    <x v="0"/>
    <x v="5"/>
    <s v="Tenex &quot;The Solids&quot; Textured Chair Mats"/>
    <n v="629.64"/>
    <n v="9"/>
    <n v="0"/>
    <n v="107.03879999999994"/>
    <s v="NO"/>
    <n v="0"/>
    <n v="5666.76"/>
    <n v="6"/>
  </r>
  <r>
    <n v="8890"/>
    <s v="CA-2016-147256"/>
    <x v="508"/>
    <d v="2016-10-21T00:00:00"/>
    <x v="0"/>
    <x v="763"/>
    <x v="763"/>
    <x v="2"/>
    <x v="0"/>
    <x v="29"/>
    <x v="25"/>
    <n v="65203"/>
    <x v="2"/>
    <s v="TEC-PH-10003072"/>
    <x v="2"/>
    <x v="7"/>
    <s v="Panasonic KX-TG9541B DECT 6.0 Digital 2-Line Expandable Cordless Phone With Digital Answering System"/>
    <n v="449.97"/>
    <n v="3"/>
    <n v="0"/>
    <n v="220.48530000000002"/>
    <s v="NO"/>
    <n v="0"/>
    <n v="1349.91"/>
    <n v="4"/>
  </r>
  <r>
    <n v="8891"/>
    <s v="CA-2016-147256"/>
    <x v="508"/>
    <d v="2016-10-21T00:00:00"/>
    <x v="0"/>
    <x v="763"/>
    <x v="763"/>
    <x v="2"/>
    <x v="0"/>
    <x v="29"/>
    <x v="25"/>
    <n v="65203"/>
    <x v="2"/>
    <s v="OFF-AP-10003057"/>
    <x v="1"/>
    <x v="9"/>
    <s v="Honeywell Enviracaire Portable HEPA Air Cleaner for 16' x 20' Room"/>
    <n v="1927.5900000000001"/>
    <n v="7"/>
    <n v="0"/>
    <n v="751.76010000000008"/>
    <s v="NO"/>
    <n v="0"/>
    <n v="13493.130000000001"/>
    <n v="4"/>
  </r>
  <r>
    <n v="8892"/>
    <s v="CA-2016-162159"/>
    <x v="1142"/>
    <d v="2016-09-18T00:00:00"/>
    <x v="2"/>
    <x v="128"/>
    <x v="128"/>
    <x v="2"/>
    <x v="0"/>
    <x v="38"/>
    <x v="32"/>
    <n v="31907"/>
    <x v="0"/>
    <s v="FUR-CH-10001146"/>
    <x v="0"/>
    <x v="1"/>
    <s v="Global Value Mid-Back Manager's Chair, Gray"/>
    <n v="121.78"/>
    <n v="2"/>
    <n v="0"/>
    <n v="30.444999999999993"/>
    <s v="Yes"/>
    <n v="0"/>
    <n v="243.56"/>
    <n v="2"/>
  </r>
  <r>
    <n v="8893"/>
    <s v="CA-2015-111038"/>
    <x v="494"/>
    <d v="2015-12-06T00:00:00"/>
    <x v="1"/>
    <x v="784"/>
    <x v="784"/>
    <x v="2"/>
    <x v="0"/>
    <x v="70"/>
    <x v="1"/>
    <n v="92037"/>
    <x v="1"/>
    <s v="FUR-CH-10003973"/>
    <x v="0"/>
    <x v="1"/>
    <s v="GuestStacker Chair with Chrome Finish Legs"/>
    <n v="2676.672"/>
    <n v="9"/>
    <n v="0.2"/>
    <n v="267.66720000000009"/>
    <s v="NO"/>
    <n v="4818.0096000000003"/>
    <n v="19272.038399999998"/>
    <n v="5"/>
  </r>
  <r>
    <n v="8894"/>
    <s v="CA-2014-124723"/>
    <x v="79"/>
    <d v="2014-08-12T00:00:00"/>
    <x v="1"/>
    <x v="47"/>
    <x v="47"/>
    <x v="0"/>
    <x v="0"/>
    <x v="480"/>
    <x v="5"/>
    <n v="77590"/>
    <x v="2"/>
    <s v="FUR-TA-10001307"/>
    <x v="0"/>
    <x v="3"/>
    <s v="SAFCO PlanMaster Heigh-Adjustable Drafting Table Base, 43w x 30d x 30-37h, Black"/>
    <n v="489.22999999999996"/>
    <n v="2"/>
    <n v="0.3"/>
    <n v="41.933999999999997"/>
    <s v="NO"/>
    <n v="293.53799999999995"/>
    <n v="684.92200000000003"/>
    <n v="7"/>
  </r>
  <r>
    <n v="8895"/>
    <s v="CA-2016-167241"/>
    <x v="243"/>
    <d v="2016-08-22T00:00:00"/>
    <x v="1"/>
    <x v="217"/>
    <x v="217"/>
    <x v="0"/>
    <x v="0"/>
    <x v="1"/>
    <x v="1"/>
    <n v="90004"/>
    <x v="1"/>
    <s v="FUR-FU-10004071"/>
    <x v="0"/>
    <x v="5"/>
    <s v="Luxo Professional Magnifying Clamp-On Fluorescent Lamps"/>
    <n v="312.03000000000003"/>
    <n v="3"/>
    <n v="0"/>
    <n v="43.684200000000018"/>
    <s v="NO"/>
    <n v="0"/>
    <n v="936.09000000000015"/>
    <n v="7"/>
  </r>
  <r>
    <n v="8896"/>
    <s v="CA-2016-167241"/>
    <x v="243"/>
    <d v="2016-08-22T00:00:00"/>
    <x v="1"/>
    <x v="217"/>
    <x v="217"/>
    <x v="0"/>
    <x v="0"/>
    <x v="1"/>
    <x v="1"/>
    <n v="90004"/>
    <x v="1"/>
    <s v="OFF-ST-10001505"/>
    <x v="1"/>
    <x v="4"/>
    <s v="Perma STOR-ALL Hanging File Box, 13 1/8&quot;W x 12 1/4&quot;D x 10 1/2&quot;H"/>
    <n v="17.940000000000001"/>
    <n v="3"/>
    <n v="0"/>
    <n v="3.0497999999999985"/>
    <s v="NO"/>
    <n v="0"/>
    <n v="53.820000000000007"/>
    <n v="7"/>
  </r>
  <r>
    <n v="8897"/>
    <s v="CA-2016-167241"/>
    <x v="243"/>
    <d v="2016-08-22T00:00:00"/>
    <x v="1"/>
    <x v="217"/>
    <x v="217"/>
    <x v="0"/>
    <x v="0"/>
    <x v="1"/>
    <x v="1"/>
    <n v="90004"/>
    <x v="1"/>
    <s v="TEC-PH-10004614"/>
    <x v="2"/>
    <x v="7"/>
    <s v="AT&amp;T 841000 Phone"/>
    <n v="165.60000000000002"/>
    <n v="3"/>
    <n v="0.2"/>
    <n v="10.349999999999994"/>
    <s v="NO"/>
    <n v="99.360000000000014"/>
    <n v="397.44000000000005"/>
    <n v="7"/>
  </r>
  <r>
    <n v="8898"/>
    <s v="CA-2016-167241"/>
    <x v="243"/>
    <d v="2016-08-22T00:00:00"/>
    <x v="1"/>
    <x v="217"/>
    <x v="217"/>
    <x v="0"/>
    <x v="0"/>
    <x v="1"/>
    <x v="1"/>
    <n v="90004"/>
    <x v="1"/>
    <s v="OFF-PA-10004911"/>
    <x v="1"/>
    <x v="10"/>
    <s v="Rediform S.O.S. 1-Up Phone Message Bk, 4-1/4x3-1/16 Bk, 1 Form/Pg, 40 Messages/Bk, 3/Pk"/>
    <n v="37.520000000000003"/>
    <n v="4"/>
    <n v="0"/>
    <n v="18.009600000000002"/>
    <s v="NO"/>
    <n v="0"/>
    <n v="150.08000000000001"/>
    <n v="7"/>
  </r>
  <r>
    <n v="8899"/>
    <s v="CA-2015-163237"/>
    <x v="976"/>
    <d v="2015-08-09T00:00:00"/>
    <x v="0"/>
    <x v="313"/>
    <x v="313"/>
    <x v="1"/>
    <x v="0"/>
    <x v="24"/>
    <x v="17"/>
    <n v="22153"/>
    <x v="0"/>
    <s v="TEC-PH-10003601"/>
    <x v="2"/>
    <x v="7"/>
    <s v="Ativa D5772 2-Line 5.8GHz Digital Expandable Corded/Cordless Phone System with Answering &amp; Caller ID/Call Waiting, Black/Silver"/>
    <n v="494.97"/>
    <n v="3"/>
    <n v="0"/>
    <n v="148.49099999999996"/>
    <s v="NO"/>
    <n v="0"/>
    <n v="1484.91"/>
    <n v="2"/>
  </r>
  <r>
    <n v="8900"/>
    <s v="CA-2015-163237"/>
    <x v="976"/>
    <d v="2015-08-09T00:00:00"/>
    <x v="0"/>
    <x v="313"/>
    <x v="313"/>
    <x v="1"/>
    <x v="0"/>
    <x v="24"/>
    <x v="17"/>
    <n v="22153"/>
    <x v="0"/>
    <s v="OFF-LA-10004545"/>
    <x v="1"/>
    <x v="2"/>
    <s v="Avery 50"/>
    <n v="25.06"/>
    <n v="2"/>
    <n v="0"/>
    <n v="11.778199999999998"/>
    <s v="NO"/>
    <n v="0"/>
    <n v="50.12"/>
    <n v="2"/>
  </r>
  <r>
    <n v="8901"/>
    <s v="CA-2016-150483"/>
    <x v="1206"/>
    <d v="2016-06-04T00:00:00"/>
    <x v="1"/>
    <x v="443"/>
    <x v="443"/>
    <x v="0"/>
    <x v="0"/>
    <x v="27"/>
    <x v="10"/>
    <n v="62521"/>
    <x v="2"/>
    <s v="FUR-FU-10001379"/>
    <x v="0"/>
    <x v="5"/>
    <s v="Executive Impressions 16-1/2&quot; Circular Wall Clock"/>
    <n v="32.064"/>
    <n v="3"/>
    <n v="0.6"/>
    <n v="-12.825599999999994"/>
    <s v="NO"/>
    <n v="57.715200000000003"/>
    <n v="38.476800000000004"/>
    <n v="4"/>
  </r>
  <r>
    <n v="8902"/>
    <s v="CA-2016-150483"/>
    <x v="1206"/>
    <d v="2016-06-04T00:00:00"/>
    <x v="1"/>
    <x v="443"/>
    <x v="443"/>
    <x v="0"/>
    <x v="0"/>
    <x v="27"/>
    <x v="10"/>
    <n v="62521"/>
    <x v="2"/>
    <s v="OFF-PA-10001846"/>
    <x v="1"/>
    <x v="10"/>
    <s v="Xerox 1899"/>
    <n v="18.496000000000002"/>
    <n v="4"/>
    <n v="0.2"/>
    <n v="6.7048000000000005"/>
    <s v="NO"/>
    <n v="14.796800000000003"/>
    <n v="59.187200000000004"/>
    <n v="4"/>
  </r>
  <r>
    <n v="8903"/>
    <s v="CA-2016-150483"/>
    <x v="1206"/>
    <d v="2016-06-04T00:00:00"/>
    <x v="1"/>
    <x v="443"/>
    <x v="443"/>
    <x v="0"/>
    <x v="0"/>
    <x v="27"/>
    <x v="10"/>
    <n v="62521"/>
    <x v="2"/>
    <s v="FUR-CH-10000422"/>
    <x v="0"/>
    <x v="1"/>
    <s v="Global Highback Leather Tilter in Burgundy"/>
    <n v="191.07899999999998"/>
    <n v="3"/>
    <n v="0.3"/>
    <n v="-38.215799999999973"/>
    <s v="NO"/>
    <n v="171.97109999999998"/>
    <n v="401.26589999999999"/>
    <n v="4"/>
  </r>
  <r>
    <n v="8904"/>
    <s v="CA-2016-150483"/>
    <x v="1206"/>
    <d v="2016-06-04T00:00:00"/>
    <x v="1"/>
    <x v="443"/>
    <x v="443"/>
    <x v="0"/>
    <x v="0"/>
    <x v="27"/>
    <x v="10"/>
    <n v="62521"/>
    <x v="2"/>
    <s v="OFF-PA-10004621"/>
    <x v="1"/>
    <x v="10"/>
    <s v="Xerox 212"/>
    <n v="10.368000000000002"/>
    <n v="2"/>
    <n v="0.2"/>
    <n v="3.6288"/>
    <s v="NO"/>
    <n v="4.1472000000000007"/>
    <n v="16.588800000000003"/>
    <n v="4"/>
  </r>
  <r>
    <n v="8905"/>
    <s v="US-2016-126431"/>
    <x v="949"/>
    <d v="2016-07-01T00:00:00"/>
    <x v="3"/>
    <x v="711"/>
    <x v="711"/>
    <x v="2"/>
    <x v="0"/>
    <x v="20"/>
    <x v="15"/>
    <n v="10009"/>
    <x v="3"/>
    <s v="OFF-LA-10001474"/>
    <x v="1"/>
    <x v="2"/>
    <s v="Avery 477"/>
    <n v="30.53"/>
    <n v="1"/>
    <n v="0"/>
    <n v="14.043800000000001"/>
    <s v="NO"/>
    <n v="0"/>
    <n v="30.53"/>
    <n v="0"/>
  </r>
  <r>
    <n v="8906"/>
    <s v="US-2016-126431"/>
    <x v="949"/>
    <d v="2016-07-01T00:00:00"/>
    <x v="3"/>
    <x v="711"/>
    <x v="711"/>
    <x v="2"/>
    <x v="0"/>
    <x v="20"/>
    <x v="15"/>
    <n v="10009"/>
    <x v="3"/>
    <s v="TEC-AC-10001635"/>
    <x v="2"/>
    <x v="11"/>
    <s v="KeyTronic KT400U2 - Keyboard - Black"/>
    <n v="30.839999999999996"/>
    <n v="3"/>
    <n v="0"/>
    <n v="6.1679999999999975"/>
    <s v="NO"/>
    <n v="0"/>
    <n v="92.519999999999982"/>
    <n v="0"/>
  </r>
  <r>
    <n v="8907"/>
    <s v="US-2016-126431"/>
    <x v="949"/>
    <d v="2016-07-01T00:00:00"/>
    <x v="3"/>
    <x v="711"/>
    <x v="711"/>
    <x v="2"/>
    <x v="0"/>
    <x v="20"/>
    <x v="15"/>
    <n v="10009"/>
    <x v="3"/>
    <s v="OFF-PA-10001950"/>
    <x v="1"/>
    <x v="10"/>
    <s v="Southworth 25% Cotton Antique Laid Paper &amp; Envelopes"/>
    <n v="75.06"/>
    <n v="9"/>
    <n v="0"/>
    <n v="33.776999999999994"/>
    <s v="NO"/>
    <n v="0"/>
    <n v="675.54"/>
    <n v="0"/>
  </r>
  <r>
    <n v="8908"/>
    <s v="CA-2016-139934"/>
    <x v="122"/>
    <d v="2016-12-20T00:00:00"/>
    <x v="2"/>
    <x v="672"/>
    <x v="672"/>
    <x v="1"/>
    <x v="0"/>
    <x v="8"/>
    <x v="1"/>
    <n v="94110"/>
    <x v="1"/>
    <s v="TEC-PH-10001552"/>
    <x v="2"/>
    <x v="7"/>
    <s v="I Need's 3d Hello Kitty Hybrid Silicone Case Cover for HTC One X 4g with 3d Hello Kitty Stylus Pen Green/pink"/>
    <n v="66.976000000000013"/>
    <n v="7"/>
    <n v="0.2"/>
    <n v="6.6976000000000013"/>
    <s v="NO"/>
    <n v="93.766400000000033"/>
    <n v="375.06560000000007"/>
    <n v="2"/>
  </r>
  <r>
    <n v="8909"/>
    <s v="CA-2015-109603"/>
    <x v="1207"/>
    <d v="2015-02-01T00:00:00"/>
    <x v="1"/>
    <x v="605"/>
    <x v="605"/>
    <x v="1"/>
    <x v="0"/>
    <x v="429"/>
    <x v="1"/>
    <n v="92553"/>
    <x v="1"/>
    <s v="OFF-PA-10003790"/>
    <x v="1"/>
    <x v="10"/>
    <s v="Xerox 1991"/>
    <n v="182.72"/>
    <n v="8"/>
    <n v="0"/>
    <n v="84.051199999999994"/>
    <s v="NO"/>
    <n v="0"/>
    <n v="1461.76"/>
    <n v="6"/>
  </r>
  <r>
    <n v="8910"/>
    <s v="CA-2017-160661"/>
    <x v="960"/>
    <d v="2017-11-01T00:00:00"/>
    <x v="1"/>
    <x v="193"/>
    <x v="193"/>
    <x v="0"/>
    <x v="0"/>
    <x v="231"/>
    <x v="31"/>
    <n v="2149"/>
    <x v="3"/>
    <s v="OFF-LA-10002475"/>
    <x v="1"/>
    <x v="2"/>
    <s v="Avery 519"/>
    <n v="21.93"/>
    <n v="3"/>
    <n v="0"/>
    <n v="10.307099999999998"/>
    <s v="NO"/>
    <n v="0"/>
    <n v="65.789999999999992"/>
    <n v="4"/>
  </r>
  <r>
    <n v="8911"/>
    <s v="CA-2017-102610"/>
    <x v="259"/>
    <d v="2017-11-08T00:00:00"/>
    <x v="1"/>
    <x v="244"/>
    <x v="244"/>
    <x v="0"/>
    <x v="0"/>
    <x v="346"/>
    <x v="18"/>
    <n v="37421"/>
    <x v="0"/>
    <s v="TEC-AC-10000303"/>
    <x v="2"/>
    <x v="11"/>
    <s v="Logitech M510 Wireless Mouse"/>
    <n v="95.976000000000013"/>
    <n v="3"/>
    <n v="0.2"/>
    <n v="15.596099999999996"/>
    <s v="NO"/>
    <n v="57.585600000000014"/>
    <n v="230.34240000000005"/>
    <n v="4"/>
  </r>
  <r>
    <n v="8912"/>
    <s v="CA-2017-102610"/>
    <x v="259"/>
    <d v="2017-11-08T00:00:00"/>
    <x v="1"/>
    <x v="244"/>
    <x v="244"/>
    <x v="0"/>
    <x v="0"/>
    <x v="346"/>
    <x v="18"/>
    <n v="37421"/>
    <x v="0"/>
    <s v="TEC-PH-10000127"/>
    <x v="2"/>
    <x v="7"/>
    <s v="iOttie XL Car Mount"/>
    <n v="143.928"/>
    <n v="9"/>
    <n v="0.2"/>
    <n v="-32.383800000000008"/>
    <s v="NO"/>
    <n v="259.07040000000001"/>
    <n v="1036.2815999999998"/>
    <n v="4"/>
  </r>
  <r>
    <n v="8913"/>
    <s v="CA-2017-102610"/>
    <x v="259"/>
    <d v="2017-11-08T00:00:00"/>
    <x v="1"/>
    <x v="244"/>
    <x v="244"/>
    <x v="0"/>
    <x v="0"/>
    <x v="346"/>
    <x v="18"/>
    <n v="37421"/>
    <x v="0"/>
    <s v="OFF-BI-10004364"/>
    <x v="1"/>
    <x v="8"/>
    <s v="Storex Dura Pro Binders"/>
    <n v="3.5640000000000009"/>
    <n v="2"/>
    <n v="0.7"/>
    <n v="-2.9700000000000006"/>
    <s v="NO"/>
    <n v="4.9896000000000011"/>
    <n v="2.1384000000000007"/>
    <n v="4"/>
  </r>
  <r>
    <n v="8914"/>
    <s v="CA-2017-102610"/>
    <x v="259"/>
    <d v="2017-11-08T00:00:00"/>
    <x v="1"/>
    <x v="244"/>
    <x v="244"/>
    <x v="0"/>
    <x v="0"/>
    <x v="346"/>
    <x v="18"/>
    <n v="37421"/>
    <x v="0"/>
    <s v="OFF-LA-10002195"/>
    <x v="1"/>
    <x v="2"/>
    <s v="Avery 481"/>
    <n v="4.9280000000000008"/>
    <n v="2"/>
    <n v="0.2"/>
    <n v="1.7247999999999997"/>
    <s v="NO"/>
    <n v="1.9712000000000005"/>
    <n v="7.8848000000000011"/>
    <n v="4"/>
  </r>
  <r>
    <n v="8915"/>
    <s v="US-2016-144057"/>
    <x v="195"/>
    <d v="2016-05-13T00:00:00"/>
    <x v="1"/>
    <x v="51"/>
    <x v="51"/>
    <x v="1"/>
    <x v="0"/>
    <x v="89"/>
    <x v="5"/>
    <n v="78745"/>
    <x v="2"/>
    <s v="OFF-ST-10001490"/>
    <x v="1"/>
    <x v="4"/>
    <s v="Hot File 7-Pocket, Floor Stand"/>
    <n v="856.65600000000006"/>
    <n v="6"/>
    <n v="0.2"/>
    <n v="107.08199999999985"/>
    <s v="Yes"/>
    <n v="1027.9872000000003"/>
    <n v="4111.9488000000001"/>
    <n v="4"/>
  </r>
  <r>
    <n v="8916"/>
    <s v="US-2016-144057"/>
    <x v="195"/>
    <d v="2016-05-13T00:00:00"/>
    <x v="1"/>
    <x v="51"/>
    <x v="51"/>
    <x v="1"/>
    <x v="0"/>
    <x v="89"/>
    <x v="5"/>
    <n v="78745"/>
    <x v="2"/>
    <s v="OFF-BI-10002852"/>
    <x v="1"/>
    <x v="8"/>
    <s v="Ibico Standard Transparent Covers"/>
    <n v="13.183999999999997"/>
    <n v="4"/>
    <n v="0.8"/>
    <n v="-20.435200000000002"/>
    <s v="Yes"/>
    <n v="42.188799999999993"/>
    <n v="10.547199999999997"/>
    <n v="4"/>
  </r>
  <r>
    <n v="8917"/>
    <s v="US-2016-144057"/>
    <x v="195"/>
    <d v="2016-05-13T00:00:00"/>
    <x v="1"/>
    <x v="51"/>
    <x v="51"/>
    <x v="1"/>
    <x v="0"/>
    <x v="89"/>
    <x v="5"/>
    <n v="78745"/>
    <x v="2"/>
    <s v="OFF-AP-10000390"/>
    <x v="1"/>
    <x v="9"/>
    <s v="Euro Pro Shark Stick Mini Vacuum"/>
    <n v="48.783999999999985"/>
    <n v="4"/>
    <n v="0.8"/>
    <n v="-131.71680000000001"/>
    <s v="Yes"/>
    <n v="156.10879999999997"/>
    <n v="39.027199999999965"/>
    <n v="4"/>
  </r>
  <r>
    <n v="8918"/>
    <s v="US-2016-144057"/>
    <x v="195"/>
    <d v="2016-05-13T00:00:00"/>
    <x v="1"/>
    <x v="51"/>
    <x v="51"/>
    <x v="1"/>
    <x v="0"/>
    <x v="89"/>
    <x v="5"/>
    <n v="78745"/>
    <x v="2"/>
    <s v="OFF-PA-10004327"/>
    <x v="1"/>
    <x v="10"/>
    <s v="Xerox 1911"/>
    <n v="76.64"/>
    <n v="2"/>
    <n v="0.2"/>
    <n v="26.823999999999995"/>
    <s v="Yes"/>
    <n v="30.656000000000002"/>
    <n v="122.624"/>
    <n v="4"/>
  </r>
  <r>
    <n v="8919"/>
    <s v="US-2016-144057"/>
    <x v="195"/>
    <d v="2016-05-13T00:00:00"/>
    <x v="1"/>
    <x v="51"/>
    <x v="51"/>
    <x v="1"/>
    <x v="0"/>
    <x v="89"/>
    <x v="5"/>
    <n v="78745"/>
    <x v="2"/>
    <s v="OFF-BI-10002353"/>
    <x v="1"/>
    <x v="8"/>
    <s v="GBC VeloBind Cover Sets"/>
    <n v="18.527999999999995"/>
    <n v="6"/>
    <n v="0.8"/>
    <n v="-27.791999999999994"/>
    <s v="Yes"/>
    <n v="88.934399999999982"/>
    <n v="22.233599999999996"/>
    <n v="4"/>
  </r>
  <r>
    <n v="8920"/>
    <s v="CA-2014-160276"/>
    <x v="1063"/>
    <d v="2014-04-08T00:00:00"/>
    <x v="1"/>
    <x v="706"/>
    <x v="706"/>
    <x v="1"/>
    <x v="0"/>
    <x v="173"/>
    <x v="17"/>
    <n v="23464"/>
    <x v="0"/>
    <s v="FUR-FU-10003192"/>
    <x v="0"/>
    <x v="5"/>
    <s v="Luxo Adjustable Task Clamp Lamp"/>
    <n v="177.68"/>
    <n v="2"/>
    <n v="0"/>
    <n v="46.196799999999996"/>
    <s v="NO"/>
    <n v="0"/>
    <n v="355.36"/>
    <n v="6"/>
  </r>
  <r>
    <n v="8921"/>
    <s v="CA-2014-132983"/>
    <x v="582"/>
    <d v="2014-05-03T00:00:00"/>
    <x v="1"/>
    <x v="103"/>
    <x v="103"/>
    <x v="1"/>
    <x v="0"/>
    <x v="312"/>
    <x v="15"/>
    <n v="14701"/>
    <x v="3"/>
    <s v="TEC-AC-10000736"/>
    <x v="2"/>
    <x v="11"/>
    <s v="Logitech G600 MMO Gaming Mouse"/>
    <n v="159.97999999999999"/>
    <n v="2"/>
    <n v="0"/>
    <n v="57.592799999999997"/>
    <s v="NO"/>
    <n v="0"/>
    <n v="319.95999999999998"/>
    <n v="5"/>
  </r>
  <r>
    <n v="8922"/>
    <s v="CA-2016-145709"/>
    <x v="964"/>
    <d v="2016-10-08T00:00:00"/>
    <x v="1"/>
    <x v="706"/>
    <x v="706"/>
    <x v="1"/>
    <x v="0"/>
    <x v="514"/>
    <x v="2"/>
    <n v="33134"/>
    <x v="0"/>
    <s v="TEC-PH-10003095"/>
    <x v="2"/>
    <x v="7"/>
    <s v="Samsung HM1900 Bluetooth Headset"/>
    <n v="52.679999999999993"/>
    <n v="3"/>
    <n v="0.2"/>
    <n v="19.754999999999999"/>
    <s v="NO"/>
    <n v="31.607999999999993"/>
    <n v="126.43199999999997"/>
    <n v="4"/>
  </r>
  <r>
    <n v="8923"/>
    <s v="CA-2016-145709"/>
    <x v="964"/>
    <d v="2016-10-08T00:00:00"/>
    <x v="1"/>
    <x v="706"/>
    <x v="706"/>
    <x v="1"/>
    <x v="0"/>
    <x v="514"/>
    <x v="2"/>
    <n v="33134"/>
    <x v="0"/>
    <s v="FUR-FU-10002885"/>
    <x v="0"/>
    <x v="5"/>
    <s v="Magna Visual Magnetic Picture Hangers"/>
    <n v="11.568000000000001"/>
    <n v="3"/>
    <n v="0.2"/>
    <n v="2.6028000000000011"/>
    <s v="NO"/>
    <n v="6.9408000000000021"/>
    <n v="27.763200000000005"/>
    <n v="4"/>
  </r>
  <r>
    <n v="8924"/>
    <s v="CA-2017-133928"/>
    <x v="532"/>
    <d v="2017-06-17T00:00:00"/>
    <x v="1"/>
    <x v="233"/>
    <x v="233"/>
    <x v="0"/>
    <x v="0"/>
    <x v="365"/>
    <x v="3"/>
    <n v="28601"/>
    <x v="0"/>
    <s v="OFF-BI-10001525"/>
    <x v="1"/>
    <x v="8"/>
    <s v="Acco Pressboard Covers with Storage Hooks, 14 7/8&quot; x 11&quot;, Executive Red"/>
    <n v="4.572000000000001"/>
    <n v="4"/>
    <n v="0.7"/>
    <n v="-3.8100000000000005"/>
    <s v="NO"/>
    <n v="12.801600000000002"/>
    <n v="5.4864000000000015"/>
    <n v="6"/>
  </r>
  <r>
    <n v="8925"/>
    <s v="CA-2016-168032"/>
    <x v="806"/>
    <d v="2016-02-03T00:00:00"/>
    <x v="1"/>
    <x v="650"/>
    <x v="650"/>
    <x v="0"/>
    <x v="0"/>
    <x v="179"/>
    <x v="10"/>
    <n v="61107"/>
    <x v="2"/>
    <s v="TEC-PH-10004241"/>
    <x v="2"/>
    <x v="7"/>
    <s v="Nokia Lumia 1020"/>
    <n v="1439.9680000000001"/>
    <n v="4"/>
    <n v="0.2"/>
    <n v="143.99680000000006"/>
    <s v="NO"/>
    <n v="1151.9744000000001"/>
    <n v="4607.8976000000002"/>
    <n v="4"/>
  </r>
  <r>
    <n v="8926"/>
    <s v="CA-2016-168032"/>
    <x v="806"/>
    <d v="2016-02-03T00:00:00"/>
    <x v="1"/>
    <x v="650"/>
    <x v="650"/>
    <x v="0"/>
    <x v="0"/>
    <x v="179"/>
    <x v="10"/>
    <n v="61107"/>
    <x v="2"/>
    <s v="OFF-BI-10000546"/>
    <x v="1"/>
    <x v="8"/>
    <s v="Avery Durable Binders"/>
    <n v="1.7279999999999995"/>
    <n v="3"/>
    <n v="0.8"/>
    <n v="-2.678399999999999"/>
    <s v="NO"/>
    <n v="4.1471999999999989"/>
    <n v="1.0367999999999995"/>
    <n v="4"/>
  </r>
  <r>
    <n v="8927"/>
    <s v="CA-2016-168032"/>
    <x v="806"/>
    <d v="2016-02-03T00:00:00"/>
    <x v="1"/>
    <x v="650"/>
    <x v="650"/>
    <x v="0"/>
    <x v="0"/>
    <x v="179"/>
    <x v="10"/>
    <n v="61107"/>
    <x v="2"/>
    <s v="FUR-TA-10004256"/>
    <x v="0"/>
    <x v="3"/>
    <s v="Bretford “Just In Time” Height-Adjustable Multi-Task Work Tables"/>
    <n v="626.09999999999991"/>
    <n v="3"/>
    <n v="0.5"/>
    <n v="-538.44600000000003"/>
    <s v="NO"/>
    <n v="939.14999999999986"/>
    <n v="939.14999999999986"/>
    <n v="4"/>
  </r>
  <r>
    <n v="8928"/>
    <s v="CA-2015-143616"/>
    <x v="874"/>
    <d v="2015-09-29T00:00:00"/>
    <x v="0"/>
    <x v="164"/>
    <x v="164"/>
    <x v="1"/>
    <x v="0"/>
    <x v="4"/>
    <x v="4"/>
    <n v="98103"/>
    <x v="1"/>
    <s v="OFF-AR-10002067"/>
    <x v="1"/>
    <x v="6"/>
    <s v="Newell 334"/>
    <n v="99.2"/>
    <n v="5"/>
    <n v="0"/>
    <n v="25.792000000000002"/>
    <s v="NO"/>
    <n v="0"/>
    <n v="496"/>
    <n v="2"/>
  </r>
  <r>
    <n v="8929"/>
    <s v="US-2015-168704"/>
    <x v="657"/>
    <d v="2015-04-17T00:00:00"/>
    <x v="1"/>
    <x v="224"/>
    <x v="224"/>
    <x v="0"/>
    <x v="0"/>
    <x v="114"/>
    <x v="5"/>
    <n v="77340"/>
    <x v="2"/>
    <s v="FUR-TA-10000688"/>
    <x v="0"/>
    <x v="3"/>
    <s v="Chromcraft Bull-Nose Wood Round Conference Table Top, Wood Base"/>
    <n v="609.9799999999999"/>
    <n v="4"/>
    <n v="0.3"/>
    <n v="-113.28200000000004"/>
    <s v="NO"/>
    <n v="731.97599999999989"/>
    <n v="1707.9439999999997"/>
    <n v="4"/>
  </r>
  <r>
    <n v="8930"/>
    <s v="US-2015-168704"/>
    <x v="657"/>
    <d v="2015-04-17T00:00:00"/>
    <x v="1"/>
    <x v="224"/>
    <x v="224"/>
    <x v="0"/>
    <x v="0"/>
    <x v="114"/>
    <x v="5"/>
    <n v="77340"/>
    <x v="2"/>
    <s v="FUR-TA-10002530"/>
    <x v="0"/>
    <x v="3"/>
    <s v="Iceberg OfficeWorks 42&quot; Round Tables"/>
    <n v="211.37199999999999"/>
    <n v="2"/>
    <n v="0.3"/>
    <n v="-45.294000000000011"/>
    <s v="NO"/>
    <n v="126.82319999999999"/>
    <n v="295.92079999999999"/>
    <n v="4"/>
  </r>
  <r>
    <n v="8931"/>
    <s v="US-2015-168704"/>
    <x v="657"/>
    <d v="2015-04-17T00:00:00"/>
    <x v="1"/>
    <x v="224"/>
    <x v="224"/>
    <x v="0"/>
    <x v="0"/>
    <x v="114"/>
    <x v="5"/>
    <n v="77340"/>
    <x v="2"/>
    <s v="TEC-PH-10001061"/>
    <x v="2"/>
    <x v="7"/>
    <s v="Apple iPhone 5C"/>
    <n v="239.976"/>
    <n v="3"/>
    <n v="0.2"/>
    <n v="17.998199999999997"/>
    <s v="NO"/>
    <n v="143.98560000000001"/>
    <n v="575.94240000000002"/>
    <n v="4"/>
  </r>
  <r>
    <n v="8932"/>
    <s v="CA-2017-143252"/>
    <x v="404"/>
    <d v="2017-12-24T00:00:00"/>
    <x v="1"/>
    <x v="785"/>
    <x v="785"/>
    <x v="1"/>
    <x v="0"/>
    <x v="158"/>
    <x v="6"/>
    <n v="53209"/>
    <x v="2"/>
    <s v="FUR-FU-10001057"/>
    <x v="0"/>
    <x v="5"/>
    <s v="Tensor Track Tree Floor Lamp"/>
    <n v="99.949999999999989"/>
    <n v="5"/>
    <n v="0"/>
    <n v="22.988499999999998"/>
    <s v="NO"/>
    <n v="0"/>
    <n v="499.74999999999994"/>
    <n v="6"/>
  </r>
  <r>
    <n v="8933"/>
    <s v="CA-2017-143252"/>
    <x v="404"/>
    <d v="2017-12-24T00:00:00"/>
    <x v="1"/>
    <x v="785"/>
    <x v="785"/>
    <x v="1"/>
    <x v="0"/>
    <x v="158"/>
    <x v="6"/>
    <n v="53209"/>
    <x v="2"/>
    <s v="TEC-AC-10002331"/>
    <x v="2"/>
    <x v="11"/>
    <s v="Maxell 74 Minute CDR, 10/Pack"/>
    <n v="29.339999999999996"/>
    <n v="3"/>
    <n v="0"/>
    <n v="10.855799999999999"/>
    <s v="NO"/>
    <n v="0"/>
    <n v="88.019999999999982"/>
    <n v="6"/>
  </r>
  <r>
    <n v="8934"/>
    <s v="CA-2016-102134"/>
    <x v="560"/>
    <d v="2016-03-19T00:00:00"/>
    <x v="1"/>
    <x v="259"/>
    <x v="259"/>
    <x v="1"/>
    <x v="0"/>
    <x v="124"/>
    <x v="6"/>
    <n v="54302"/>
    <x v="2"/>
    <s v="FUR-FU-10003724"/>
    <x v="0"/>
    <x v="5"/>
    <s v="Westinghouse Clip-On Gooseneck Lamps"/>
    <n v="16.739999999999998"/>
    <n v="2"/>
    <n v="0"/>
    <n v="4.3523999999999994"/>
    <s v="NO"/>
    <n v="0"/>
    <n v="33.479999999999997"/>
    <n v="5"/>
  </r>
  <r>
    <n v="8935"/>
    <s v="CA-2017-130036"/>
    <x v="151"/>
    <d v="2017-08-27T00:00:00"/>
    <x v="3"/>
    <x v="130"/>
    <x v="130"/>
    <x v="1"/>
    <x v="0"/>
    <x v="10"/>
    <x v="9"/>
    <n v="19120"/>
    <x v="3"/>
    <s v="OFF-PA-10000528"/>
    <x v="1"/>
    <x v="10"/>
    <s v="Xerox 1981"/>
    <n v="12.672000000000001"/>
    <n v="3"/>
    <n v="0.2"/>
    <n v="3.96"/>
    <s v="NO"/>
    <n v="7.6032000000000011"/>
    <n v="30.412800000000004"/>
    <n v="0"/>
  </r>
  <r>
    <n v="8936"/>
    <s v="CA-2017-130036"/>
    <x v="151"/>
    <d v="2017-08-27T00:00:00"/>
    <x v="3"/>
    <x v="130"/>
    <x v="130"/>
    <x v="1"/>
    <x v="0"/>
    <x v="10"/>
    <x v="9"/>
    <n v="19120"/>
    <x v="3"/>
    <s v="TEC-AC-10001908"/>
    <x v="2"/>
    <x v="11"/>
    <s v="Logitech Wireless Headset h800"/>
    <n v="1119.8880000000001"/>
    <n v="14"/>
    <n v="0.2"/>
    <n v="209.97899999999993"/>
    <s v="NO"/>
    <n v="3135.6864000000005"/>
    <n v="12542.745600000002"/>
    <n v="0"/>
  </r>
  <r>
    <n v="8937"/>
    <s v="CA-2015-134117"/>
    <x v="997"/>
    <d v="2015-12-19T00:00:00"/>
    <x v="0"/>
    <x v="38"/>
    <x v="38"/>
    <x v="0"/>
    <x v="0"/>
    <x v="1"/>
    <x v="1"/>
    <n v="90008"/>
    <x v="1"/>
    <s v="OFF-AR-10003903"/>
    <x v="1"/>
    <x v="6"/>
    <s v="Sanford 52201 APSCO Electric Pencil Sharpener"/>
    <n v="204.85"/>
    <n v="5"/>
    <n v="0"/>
    <n v="53.261000000000003"/>
    <s v="NO"/>
    <n v="0"/>
    <n v="1024.25"/>
    <n v="2"/>
  </r>
  <r>
    <n v="8938"/>
    <s v="CA-2015-134117"/>
    <x v="997"/>
    <d v="2015-12-19T00:00:00"/>
    <x v="0"/>
    <x v="38"/>
    <x v="38"/>
    <x v="0"/>
    <x v="0"/>
    <x v="1"/>
    <x v="1"/>
    <n v="90008"/>
    <x v="1"/>
    <s v="TEC-PH-10004908"/>
    <x v="2"/>
    <x v="7"/>
    <s v="Panasonic KX TS3282W Corded phone"/>
    <n v="135.98400000000001"/>
    <n v="2"/>
    <n v="0.2"/>
    <n v="16.997999999999983"/>
    <s v="NO"/>
    <n v="54.393600000000006"/>
    <n v="217.57440000000003"/>
    <n v="2"/>
  </r>
  <r>
    <n v="8939"/>
    <s v="CA-2015-134117"/>
    <x v="997"/>
    <d v="2015-12-19T00:00:00"/>
    <x v="0"/>
    <x v="38"/>
    <x v="38"/>
    <x v="0"/>
    <x v="0"/>
    <x v="1"/>
    <x v="1"/>
    <n v="90008"/>
    <x v="1"/>
    <s v="OFF-AR-10001940"/>
    <x v="1"/>
    <x v="6"/>
    <s v="Sanford Colorific Eraseable Coloring Pencils, 12 Count"/>
    <n v="16.399999999999999"/>
    <n v="5"/>
    <n v="0"/>
    <n v="7.0520000000000005"/>
    <s v="NO"/>
    <n v="0"/>
    <n v="82"/>
    <n v="2"/>
  </r>
  <r>
    <n v="8940"/>
    <s v="CA-2015-134117"/>
    <x v="997"/>
    <d v="2015-12-19T00:00:00"/>
    <x v="0"/>
    <x v="38"/>
    <x v="38"/>
    <x v="0"/>
    <x v="0"/>
    <x v="1"/>
    <x v="1"/>
    <n v="90008"/>
    <x v="1"/>
    <s v="OFF-BI-10002026"/>
    <x v="1"/>
    <x v="8"/>
    <s v="Avery Arch Ring Binders"/>
    <n v="92.960000000000008"/>
    <n v="2"/>
    <n v="0.2"/>
    <n v="31.373999999999995"/>
    <s v="NO"/>
    <n v="37.184000000000005"/>
    <n v="148.73600000000002"/>
    <n v="2"/>
  </r>
  <r>
    <n v="8941"/>
    <s v="CA-2014-130918"/>
    <x v="963"/>
    <d v="2014-08-24T00:00:00"/>
    <x v="0"/>
    <x v="187"/>
    <x v="187"/>
    <x v="0"/>
    <x v="0"/>
    <x v="368"/>
    <x v="2"/>
    <n v="33161"/>
    <x v="0"/>
    <s v="OFF-SU-10003936"/>
    <x v="1"/>
    <x v="14"/>
    <s v="Acme Serrated Blade Letter Opener"/>
    <n v="7.6320000000000014"/>
    <n v="3"/>
    <n v="0.2"/>
    <n v="-1.8126000000000002"/>
    <s v="NO"/>
    <n v="4.579200000000001"/>
    <n v="18.316800000000004"/>
    <n v="2"/>
  </r>
  <r>
    <n v="8942"/>
    <s v="CA-2016-159023"/>
    <x v="54"/>
    <d v="2016-11-05T00:00:00"/>
    <x v="2"/>
    <x v="508"/>
    <x v="508"/>
    <x v="0"/>
    <x v="0"/>
    <x v="32"/>
    <x v="21"/>
    <n v="97206"/>
    <x v="1"/>
    <s v="OFF-BI-10002813"/>
    <x v="1"/>
    <x v="8"/>
    <s v="Avery Reinforcements for Hole-Punch Pages"/>
    <n v="4.1580000000000004"/>
    <n v="7"/>
    <n v="0.7"/>
    <n v="-3.4649999999999999"/>
    <s v="Yes"/>
    <n v="20.374199999999998"/>
    <n v="8.7318000000000033"/>
    <n v="2"/>
  </r>
  <r>
    <n v="8943"/>
    <s v="CA-2016-159023"/>
    <x v="54"/>
    <d v="2016-11-05T00:00:00"/>
    <x v="2"/>
    <x v="508"/>
    <x v="508"/>
    <x v="0"/>
    <x v="0"/>
    <x v="32"/>
    <x v="21"/>
    <n v="97206"/>
    <x v="1"/>
    <s v="TEC-MA-10003337"/>
    <x v="2"/>
    <x v="15"/>
    <s v="Okidata B401 Printer"/>
    <n v="179.99100000000004"/>
    <n v="3"/>
    <n v="0.7"/>
    <n v="-251.98739999999992"/>
    <s v="Yes"/>
    <n v="377.98110000000008"/>
    <n v="161.9919000000001"/>
    <n v="2"/>
  </r>
  <r>
    <n v="8944"/>
    <s v="CA-2017-111717"/>
    <x v="1208"/>
    <d v="2017-10-16T00:00:00"/>
    <x v="1"/>
    <x v="573"/>
    <x v="573"/>
    <x v="0"/>
    <x v="0"/>
    <x v="34"/>
    <x v="10"/>
    <n v="60505"/>
    <x v="2"/>
    <s v="FUR-CH-10001545"/>
    <x v="0"/>
    <x v="1"/>
    <s v="Hon Comfortask Task/Swivel Chairs"/>
    <n v="239.358"/>
    <n v="3"/>
    <n v="0.3"/>
    <n v="-47.871600000000001"/>
    <s v="NO"/>
    <n v="215.4222"/>
    <n v="502.65180000000009"/>
    <n v="6"/>
  </r>
  <r>
    <n v="8945"/>
    <s v="CA-2014-154592"/>
    <x v="1035"/>
    <d v="2014-12-08T00:00:00"/>
    <x v="2"/>
    <x v="382"/>
    <x v="382"/>
    <x v="2"/>
    <x v="0"/>
    <x v="8"/>
    <x v="1"/>
    <n v="94109"/>
    <x v="1"/>
    <s v="OFF-PA-10000062"/>
    <x v="1"/>
    <x v="10"/>
    <s v="Green Bar Computer Printout Paper"/>
    <n v="164.88"/>
    <n v="3"/>
    <n v="0"/>
    <n v="80.791200000000003"/>
    <s v="NO"/>
    <n v="0"/>
    <n v="494.64"/>
    <n v="1"/>
  </r>
  <r>
    <n v="8946"/>
    <s v="CA-2014-128622"/>
    <x v="647"/>
    <d v="2014-11-17T00:00:00"/>
    <x v="0"/>
    <x v="609"/>
    <x v="609"/>
    <x v="1"/>
    <x v="0"/>
    <x v="8"/>
    <x v="1"/>
    <n v="94110"/>
    <x v="1"/>
    <s v="OFF-SU-10001574"/>
    <x v="1"/>
    <x v="14"/>
    <s v="Acme Value Line Scissors"/>
    <n v="10.95"/>
    <n v="3"/>
    <n v="0"/>
    <n v="3.2849999999999993"/>
    <s v="NO"/>
    <n v="0"/>
    <n v="32.849999999999994"/>
    <n v="2"/>
  </r>
  <r>
    <n v="8947"/>
    <s v="CA-2017-148355"/>
    <x v="165"/>
    <d v="2017-12-28T00:00:00"/>
    <x v="1"/>
    <x v="714"/>
    <x v="714"/>
    <x v="1"/>
    <x v="0"/>
    <x v="217"/>
    <x v="31"/>
    <n v="2740"/>
    <x v="3"/>
    <s v="OFF-PA-10001972"/>
    <x v="1"/>
    <x v="10"/>
    <s v="Xerox 214"/>
    <n v="19.440000000000001"/>
    <n v="3"/>
    <n v="0"/>
    <n v="9.3312000000000008"/>
    <s v="NO"/>
    <n v="0"/>
    <n v="58.320000000000007"/>
    <n v="4"/>
  </r>
  <r>
    <n v="8948"/>
    <s v="CA-2017-148355"/>
    <x v="165"/>
    <d v="2017-12-28T00:00:00"/>
    <x v="1"/>
    <x v="714"/>
    <x v="714"/>
    <x v="1"/>
    <x v="0"/>
    <x v="217"/>
    <x v="31"/>
    <n v="2740"/>
    <x v="3"/>
    <s v="OFF-BI-10000201"/>
    <x v="1"/>
    <x v="8"/>
    <s v="Avery Triangle Shaped Sheet Lifters, Black, 2/Pack"/>
    <n v="12.3"/>
    <n v="5"/>
    <n v="0"/>
    <n v="6.15"/>
    <s v="NO"/>
    <n v="0"/>
    <n v="61.5"/>
    <n v="4"/>
  </r>
  <r>
    <n v="8949"/>
    <s v="CA-2014-132913"/>
    <x v="163"/>
    <d v="2014-12-26T00:00:00"/>
    <x v="2"/>
    <x v="548"/>
    <x v="548"/>
    <x v="0"/>
    <x v="0"/>
    <x v="70"/>
    <x v="1"/>
    <n v="92037"/>
    <x v="1"/>
    <s v="OFF-AP-10003278"/>
    <x v="1"/>
    <x v="9"/>
    <s v="Belkin 7-Outlet SurgeMaster Home Series"/>
    <n v="13.97"/>
    <n v="1"/>
    <n v="0"/>
    <n v="3.632200000000001"/>
    <s v="NO"/>
    <n v="0"/>
    <n v="13.97"/>
    <n v="2"/>
  </r>
  <r>
    <n v="8950"/>
    <s v="CA-2017-150910"/>
    <x v="66"/>
    <d v="2017-12-28T00:00:00"/>
    <x v="1"/>
    <x v="691"/>
    <x v="691"/>
    <x v="0"/>
    <x v="0"/>
    <x v="25"/>
    <x v="18"/>
    <n v="38301"/>
    <x v="0"/>
    <s v="FUR-TA-10002903"/>
    <x v="0"/>
    <x v="3"/>
    <s v="Bevis Round Bullnose 29&quot; High Table Top"/>
    <n v="934.9559999999999"/>
    <n v="6"/>
    <n v="0.4"/>
    <n v="-249.32159999999999"/>
    <s v="Yes"/>
    <n v="2243.8943999999997"/>
    <n v="3365.8415999999993"/>
    <n v="6"/>
  </r>
  <r>
    <n v="8951"/>
    <s v="CA-2017-150910"/>
    <x v="66"/>
    <d v="2017-12-28T00:00:00"/>
    <x v="1"/>
    <x v="691"/>
    <x v="691"/>
    <x v="0"/>
    <x v="0"/>
    <x v="25"/>
    <x v="18"/>
    <n v="38301"/>
    <x v="0"/>
    <s v="TEC-AC-10001013"/>
    <x v="2"/>
    <x v="11"/>
    <s v="Logitech ClearChat Comfort/USB Headset H390"/>
    <n v="46.864000000000004"/>
    <n v="2"/>
    <n v="0.2"/>
    <n v="7.615399999999994"/>
    <s v="Yes"/>
    <n v="18.745600000000003"/>
    <n v="74.982400000000013"/>
    <n v="6"/>
  </r>
  <r>
    <n v="8952"/>
    <s v="CA-2017-150910"/>
    <x v="66"/>
    <d v="2017-12-28T00:00:00"/>
    <x v="1"/>
    <x v="691"/>
    <x v="691"/>
    <x v="0"/>
    <x v="0"/>
    <x v="25"/>
    <x v="18"/>
    <n v="38301"/>
    <x v="0"/>
    <s v="OFF-ST-10000918"/>
    <x v="1"/>
    <x v="4"/>
    <s v="Crate-A-Files"/>
    <n v="26.160000000000004"/>
    <n v="3"/>
    <n v="0.2"/>
    <n v="1.961999999999998"/>
    <s v="Yes"/>
    <n v="15.696000000000005"/>
    <n v="62.784000000000013"/>
    <n v="6"/>
  </r>
  <r>
    <n v="8953"/>
    <s v="CA-2017-150910"/>
    <x v="66"/>
    <d v="2017-12-28T00:00:00"/>
    <x v="1"/>
    <x v="691"/>
    <x v="691"/>
    <x v="0"/>
    <x v="0"/>
    <x v="25"/>
    <x v="18"/>
    <n v="38301"/>
    <x v="0"/>
    <s v="OFF-AR-10001419"/>
    <x v="1"/>
    <x v="6"/>
    <s v="Newell 325"/>
    <n v="23.128"/>
    <n v="7"/>
    <n v="0.2"/>
    <n v="2.8909999999999982"/>
    <s v="Yes"/>
    <n v="32.379200000000004"/>
    <n v="129.51680000000002"/>
    <n v="6"/>
  </r>
  <r>
    <n v="8954"/>
    <s v="CA-2017-150910"/>
    <x v="66"/>
    <d v="2017-12-28T00:00:00"/>
    <x v="1"/>
    <x v="691"/>
    <x v="691"/>
    <x v="0"/>
    <x v="0"/>
    <x v="25"/>
    <x v="18"/>
    <n v="38301"/>
    <x v="0"/>
    <s v="OFF-AP-10003266"/>
    <x v="1"/>
    <x v="9"/>
    <s v="Holmes Replacement Filter for HEPA Air Cleaner, Large Room"/>
    <n v="59.24"/>
    <n v="5"/>
    <n v="0.2"/>
    <n v="16.290999999999997"/>
    <s v="Yes"/>
    <n v="59.24"/>
    <n v="236.95999999999998"/>
    <n v="6"/>
  </r>
  <r>
    <n v="8955"/>
    <s v="CA-2014-156790"/>
    <x v="233"/>
    <d v="2014-08-10T00:00:00"/>
    <x v="0"/>
    <x v="364"/>
    <x v="364"/>
    <x v="0"/>
    <x v="0"/>
    <x v="108"/>
    <x v="2"/>
    <n v="32216"/>
    <x v="0"/>
    <s v="FUR-BO-10000468"/>
    <x v="0"/>
    <x v="0"/>
    <s v="O'Sullivan 2-Shelf Heavy-Duty Bookcases"/>
    <n v="155.45600000000002"/>
    <n v="4"/>
    <n v="0.2"/>
    <n v="-7.7727999999999895"/>
    <s v="NO"/>
    <n v="124.36480000000002"/>
    <n v="497.45920000000007"/>
    <n v="2"/>
  </r>
  <r>
    <n v="8956"/>
    <s v="CA-2014-126480"/>
    <x v="59"/>
    <d v="2014-09-24T00:00:00"/>
    <x v="1"/>
    <x v="428"/>
    <x v="428"/>
    <x v="1"/>
    <x v="0"/>
    <x v="70"/>
    <x v="1"/>
    <n v="92024"/>
    <x v="1"/>
    <s v="OFF-PA-10004610"/>
    <x v="1"/>
    <x v="10"/>
    <s v="Xerox 1900"/>
    <n v="8.56"/>
    <n v="2"/>
    <n v="0"/>
    <n v="3.8519999999999994"/>
    <s v="NO"/>
    <n v="0"/>
    <n v="17.12"/>
    <n v="4"/>
  </r>
  <r>
    <n v="8957"/>
    <s v="CA-2017-105620"/>
    <x v="53"/>
    <d v="2017-12-28T00:00:00"/>
    <x v="2"/>
    <x v="371"/>
    <x v="371"/>
    <x v="0"/>
    <x v="0"/>
    <x v="146"/>
    <x v="2"/>
    <n v="33012"/>
    <x v="0"/>
    <s v="FUR-FU-10004963"/>
    <x v="0"/>
    <x v="5"/>
    <s v="Eldon 400 Class Desk Accessories, Black Carbon"/>
    <n v="21"/>
    <n v="3"/>
    <n v="0.2"/>
    <n v="5.7750000000000021"/>
    <s v="NO"/>
    <n v="12.600000000000001"/>
    <n v="50.4"/>
    <n v="3"/>
  </r>
  <r>
    <n v="8958"/>
    <s v="CA-2017-105620"/>
    <x v="53"/>
    <d v="2017-12-28T00:00:00"/>
    <x v="2"/>
    <x v="371"/>
    <x v="371"/>
    <x v="0"/>
    <x v="0"/>
    <x v="146"/>
    <x v="2"/>
    <n v="33012"/>
    <x v="0"/>
    <s v="TEC-MA-10004626"/>
    <x v="2"/>
    <x v="15"/>
    <s v="Lexmark 20R1285 X6650 Wireless All-in-One Printer"/>
    <n v="120"/>
    <n v="2"/>
    <n v="0.5"/>
    <n v="-7.2000000000000028"/>
    <s v="NO"/>
    <n v="120"/>
    <n v="120"/>
    <n v="3"/>
  </r>
  <r>
    <n v="8959"/>
    <s v="CA-2017-150266"/>
    <x v="920"/>
    <d v="2017-11-30T00:00:00"/>
    <x v="1"/>
    <x v="197"/>
    <x v="197"/>
    <x v="0"/>
    <x v="0"/>
    <x v="12"/>
    <x v="5"/>
    <n v="77070"/>
    <x v="2"/>
    <s v="TEC-PH-10003437"/>
    <x v="2"/>
    <x v="7"/>
    <s v="Blue Parrot B250XT Professional Grade Wireless Bluetooth Headset with"/>
    <n v="299.95999999999998"/>
    <n v="5"/>
    <n v="0.2"/>
    <n v="37.494999999999962"/>
    <s v="NO"/>
    <n v="299.95999999999998"/>
    <n v="1199.8399999999999"/>
    <n v="5"/>
  </r>
  <r>
    <n v="8960"/>
    <s v="CA-2017-150266"/>
    <x v="920"/>
    <d v="2017-11-30T00:00:00"/>
    <x v="1"/>
    <x v="197"/>
    <x v="197"/>
    <x v="0"/>
    <x v="0"/>
    <x v="12"/>
    <x v="5"/>
    <n v="77070"/>
    <x v="2"/>
    <s v="OFF-AP-10002867"/>
    <x v="1"/>
    <x v="9"/>
    <s v="Fellowes Command Center 5-outlet power strip"/>
    <n v="67.839999999999989"/>
    <n v="5"/>
    <n v="0.8"/>
    <n v="-179.77600000000001"/>
    <s v="NO"/>
    <n v="271.35999999999996"/>
    <n v="67.839999999999975"/>
    <n v="5"/>
  </r>
  <r>
    <n v="8961"/>
    <s v="CA-2017-150266"/>
    <x v="920"/>
    <d v="2017-11-30T00:00:00"/>
    <x v="1"/>
    <x v="197"/>
    <x v="197"/>
    <x v="0"/>
    <x v="0"/>
    <x v="12"/>
    <x v="5"/>
    <n v="77070"/>
    <x v="2"/>
    <s v="FUR-CH-10002126"/>
    <x v="0"/>
    <x v="1"/>
    <s v="Hon Deluxe Fabric Upholstered Stacking Chairs"/>
    <n v="853.92999999999984"/>
    <n v="5"/>
    <n v="0.3"/>
    <n v="-24.397999999999911"/>
    <s v="NO"/>
    <n v="1280.8949999999998"/>
    <n v="2988.7550000000001"/>
    <n v="5"/>
  </r>
  <r>
    <n v="8962"/>
    <s v="CA-2017-150266"/>
    <x v="920"/>
    <d v="2017-11-30T00:00:00"/>
    <x v="1"/>
    <x v="197"/>
    <x v="197"/>
    <x v="0"/>
    <x v="0"/>
    <x v="12"/>
    <x v="5"/>
    <n v="77070"/>
    <x v="2"/>
    <s v="OFF-AR-10001761"/>
    <x v="1"/>
    <x v="6"/>
    <s v="Avery Hi-Liter Smear-Safe Highlighters"/>
    <n v="18.687999999999999"/>
    <n v="4"/>
    <n v="0.2"/>
    <n v="3.7375999999999996"/>
    <s v="NO"/>
    <n v="14.9504"/>
    <n v="59.801599999999993"/>
    <n v="5"/>
  </r>
  <r>
    <n v="8963"/>
    <s v="CA-2016-157280"/>
    <x v="732"/>
    <d v="2016-11-07T00:00:00"/>
    <x v="2"/>
    <x v="752"/>
    <x v="752"/>
    <x v="0"/>
    <x v="0"/>
    <x v="173"/>
    <x v="17"/>
    <n v="23464"/>
    <x v="0"/>
    <s v="FUR-FU-10004665"/>
    <x v="0"/>
    <x v="5"/>
    <s v="3M Polarizing Task Lamp with Clamp Arm, Light Gray"/>
    <n v="273.95999999999998"/>
    <n v="2"/>
    <n v="0"/>
    <n v="71.229600000000005"/>
    <s v="Yes"/>
    <n v="0"/>
    <n v="547.91999999999996"/>
    <n v="2"/>
  </r>
  <r>
    <n v="8964"/>
    <s v="CA-2016-157280"/>
    <x v="732"/>
    <d v="2016-11-07T00:00:00"/>
    <x v="2"/>
    <x v="752"/>
    <x v="752"/>
    <x v="0"/>
    <x v="0"/>
    <x v="173"/>
    <x v="17"/>
    <n v="23464"/>
    <x v="0"/>
    <s v="TEC-AC-10000057"/>
    <x v="2"/>
    <x v="11"/>
    <s v="Microsoft Natural Ergonomic Keyboard 4000"/>
    <n v="89.97"/>
    <n v="3"/>
    <n v="0"/>
    <n v="18.893699999999995"/>
    <s v="Yes"/>
    <n v="0"/>
    <n v="269.90999999999997"/>
    <n v="2"/>
  </r>
  <r>
    <n v="8965"/>
    <s v="CA-2016-157280"/>
    <x v="732"/>
    <d v="2016-11-07T00:00:00"/>
    <x v="2"/>
    <x v="752"/>
    <x v="752"/>
    <x v="0"/>
    <x v="0"/>
    <x v="173"/>
    <x v="17"/>
    <n v="23464"/>
    <x v="0"/>
    <s v="FUR-FU-10003806"/>
    <x v="0"/>
    <x v="5"/>
    <s v="Tenex Chairmat w/ Average Lip, 45&quot; x 53&quot;"/>
    <n v="756.80000000000007"/>
    <n v="5"/>
    <n v="0"/>
    <n v="75.679999999999978"/>
    <s v="Yes"/>
    <n v="0"/>
    <n v="3784.0000000000005"/>
    <n v="2"/>
  </r>
  <r>
    <n v="8966"/>
    <s v="CA-2017-106691"/>
    <x v="44"/>
    <d v="2017-11-12T00:00:00"/>
    <x v="1"/>
    <x v="666"/>
    <x v="666"/>
    <x v="0"/>
    <x v="0"/>
    <x v="12"/>
    <x v="5"/>
    <n v="77070"/>
    <x v="2"/>
    <s v="OFF-BI-10000145"/>
    <x v="1"/>
    <x v="8"/>
    <s v="Zipper Ring Binder Pockets"/>
    <n v="1.2479999999999998"/>
    <n v="2"/>
    <n v="0.8"/>
    <n v="-1.934400000000001"/>
    <s v="NO"/>
    <n v="1.9967999999999997"/>
    <n v="0.49919999999999987"/>
    <n v="6"/>
  </r>
  <r>
    <n v="8967"/>
    <s v="CA-2016-134180"/>
    <x v="54"/>
    <d v="2016-11-07T00:00:00"/>
    <x v="1"/>
    <x v="655"/>
    <x v="655"/>
    <x v="2"/>
    <x v="0"/>
    <x v="10"/>
    <x v="9"/>
    <n v="19120"/>
    <x v="3"/>
    <s v="TEC-AC-10000892"/>
    <x v="2"/>
    <x v="11"/>
    <s v="NETGEAR N750 Dual Band Wi-Fi Gigabit Router"/>
    <n v="72"/>
    <n v="1"/>
    <n v="0.2"/>
    <n v="14.399999999999999"/>
    <s v="NO"/>
    <n v="14.4"/>
    <n v="57.6"/>
    <n v="4"/>
  </r>
  <r>
    <n v="8968"/>
    <s v="CA-2016-134180"/>
    <x v="54"/>
    <d v="2016-11-07T00:00:00"/>
    <x v="1"/>
    <x v="655"/>
    <x v="655"/>
    <x v="2"/>
    <x v="0"/>
    <x v="10"/>
    <x v="9"/>
    <n v="19120"/>
    <x v="3"/>
    <s v="FUR-CH-10004886"/>
    <x v="0"/>
    <x v="1"/>
    <s v="Bevis Steel Folding Chairs"/>
    <n v="470.15499999999997"/>
    <n v="7"/>
    <n v="0.3"/>
    <n v="-13.432999999999993"/>
    <s v="NO"/>
    <n v="987.32549999999992"/>
    <n v="2303.7595000000001"/>
    <n v="4"/>
  </r>
  <r>
    <n v="8969"/>
    <s v="CA-2014-166730"/>
    <x v="125"/>
    <d v="2015-01-01T00:00:00"/>
    <x v="2"/>
    <x v="732"/>
    <x v="732"/>
    <x v="0"/>
    <x v="0"/>
    <x v="26"/>
    <x v="18"/>
    <n v="38109"/>
    <x v="0"/>
    <s v="OFF-ST-10002554"/>
    <x v="1"/>
    <x v="4"/>
    <s v="Tennsco Industrial Shelving"/>
    <n v="39.128"/>
    <n v="1"/>
    <n v="0.2"/>
    <n v="-8.803799999999999"/>
    <s v="NO"/>
    <n v="7.8256000000000006"/>
    <n v="31.302399999999999"/>
    <n v="2"/>
  </r>
  <r>
    <n v="8970"/>
    <s v="CA-2017-157469"/>
    <x v="574"/>
    <d v="2017-12-07T00:00:00"/>
    <x v="1"/>
    <x v="20"/>
    <x v="20"/>
    <x v="1"/>
    <x v="0"/>
    <x v="80"/>
    <x v="24"/>
    <n v="44107"/>
    <x v="3"/>
    <s v="OFF-AR-10001662"/>
    <x v="1"/>
    <x v="6"/>
    <s v="Rogers Handheld Barrel Pencil Sharpener"/>
    <n v="19.728000000000002"/>
    <n v="9"/>
    <n v="0.2"/>
    <n v="1.7262000000000022"/>
    <s v="NO"/>
    <n v="35.510400000000004"/>
    <n v="142.04160000000002"/>
    <n v="5"/>
  </r>
  <r>
    <n v="8971"/>
    <s v="CA-2017-157469"/>
    <x v="574"/>
    <d v="2017-12-07T00:00:00"/>
    <x v="1"/>
    <x v="20"/>
    <x v="20"/>
    <x v="1"/>
    <x v="0"/>
    <x v="80"/>
    <x v="24"/>
    <n v="44107"/>
    <x v="3"/>
    <s v="TEC-PH-10004531"/>
    <x v="2"/>
    <x v="7"/>
    <s v="AT&amp;T CL2909"/>
    <n v="151.18799999999999"/>
    <n v="2"/>
    <n v="0.4"/>
    <n v="-25.198000000000008"/>
    <s v="NO"/>
    <n v="120.9504"/>
    <n v="181.42559999999997"/>
    <n v="5"/>
  </r>
  <r>
    <n v="8972"/>
    <s v="CA-2017-122308"/>
    <x v="668"/>
    <d v="2017-03-28T00:00:00"/>
    <x v="1"/>
    <x v="597"/>
    <x v="597"/>
    <x v="0"/>
    <x v="0"/>
    <x v="20"/>
    <x v="15"/>
    <n v="10011"/>
    <x v="3"/>
    <s v="FUR-CH-10000665"/>
    <x v="0"/>
    <x v="1"/>
    <s v="Global Airflow Leather Mesh Back Chair, Black"/>
    <n v="271.76400000000001"/>
    <n v="2"/>
    <n v="0.1"/>
    <n v="60.391999999999967"/>
    <s v="NO"/>
    <n v="54.352800000000002"/>
    <n v="489.17520000000002"/>
    <n v="4"/>
  </r>
  <r>
    <n v="8973"/>
    <s v="US-2014-149034"/>
    <x v="84"/>
    <d v="2014-11-21T00:00:00"/>
    <x v="2"/>
    <x v="76"/>
    <x v="76"/>
    <x v="0"/>
    <x v="0"/>
    <x v="10"/>
    <x v="9"/>
    <n v="19120"/>
    <x v="3"/>
    <s v="TEC-AC-10003023"/>
    <x v="2"/>
    <x v="11"/>
    <s v="Logitech G105 Gaming Keyboard"/>
    <n v="47.496000000000002"/>
    <n v="1"/>
    <n v="0.2"/>
    <n v="-1.187400000000002"/>
    <s v="NO"/>
    <n v="9.4992000000000001"/>
    <n v="37.9968"/>
    <n v="2"/>
  </r>
  <r>
    <n v="8974"/>
    <s v="CA-2017-159226"/>
    <x v="1016"/>
    <d v="2017-04-27T00:00:00"/>
    <x v="0"/>
    <x v="210"/>
    <x v="210"/>
    <x v="0"/>
    <x v="0"/>
    <x v="1"/>
    <x v="1"/>
    <n v="90008"/>
    <x v="1"/>
    <s v="FUR-BO-10004709"/>
    <x v="0"/>
    <x v="0"/>
    <s v="Bush Westfield Collection Bookcases, Medium Cherry Finish"/>
    <n v="344.98099999999994"/>
    <n v="7"/>
    <n v="0.15"/>
    <n v="28.410200000000017"/>
    <s v="NO"/>
    <n v="362.23004999999995"/>
    <n v="2052.6369499999996"/>
    <n v="2"/>
  </r>
  <r>
    <n v="8975"/>
    <s v="CA-2017-156622"/>
    <x v="51"/>
    <d v="2017-11-26T00:00:00"/>
    <x v="2"/>
    <x v="687"/>
    <x v="687"/>
    <x v="1"/>
    <x v="0"/>
    <x v="61"/>
    <x v="5"/>
    <n v="75220"/>
    <x v="2"/>
    <s v="OFF-PA-10000477"/>
    <x v="1"/>
    <x v="10"/>
    <s v="Xerox 22"/>
    <n v="36.288000000000011"/>
    <n v="7"/>
    <n v="0.2"/>
    <n v="12.700800000000001"/>
    <s v="NO"/>
    <n v="50.803200000000018"/>
    <n v="203.21280000000007"/>
    <n v="3"/>
  </r>
  <r>
    <n v="8976"/>
    <s v="CA-2017-156622"/>
    <x v="51"/>
    <d v="2017-11-26T00:00:00"/>
    <x v="2"/>
    <x v="687"/>
    <x v="687"/>
    <x v="1"/>
    <x v="0"/>
    <x v="61"/>
    <x v="5"/>
    <n v="75220"/>
    <x v="2"/>
    <s v="OFF-PA-10002923"/>
    <x v="1"/>
    <x v="10"/>
    <s v="Xerox 1942"/>
    <n v="78.304000000000002"/>
    <n v="2"/>
    <n v="0.2"/>
    <n v="29.363999999999997"/>
    <s v="NO"/>
    <n v="31.321600000000004"/>
    <n v="125.2864"/>
    <n v="3"/>
  </r>
  <r>
    <n v="8977"/>
    <s v="CA-2017-156622"/>
    <x v="51"/>
    <d v="2017-11-26T00:00:00"/>
    <x v="2"/>
    <x v="687"/>
    <x v="687"/>
    <x v="1"/>
    <x v="0"/>
    <x v="61"/>
    <x v="5"/>
    <n v="75220"/>
    <x v="2"/>
    <s v="FUR-TA-10003008"/>
    <x v="0"/>
    <x v="3"/>
    <s v="Lesro Round Back Collection Coffee Table, End Table"/>
    <n v="127.785"/>
    <n v="1"/>
    <n v="0.3"/>
    <n v="-31.033499999999989"/>
    <s v="NO"/>
    <n v="38.335499999999996"/>
    <n v="89.4495"/>
    <n v="3"/>
  </r>
  <r>
    <n v="8978"/>
    <s v="CA-2017-156622"/>
    <x v="51"/>
    <d v="2017-11-26T00:00:00"/>
    <x v="2"/>
    <x v="687"/>
    <x v="687"/>
    <x v="1"/>
    <x v="0"/>
    <x v="61"/>
    <x v="5"/>
    <n v="75220"/>
    <x v="2"/>
    <s v="OFF-BI-10003707"/>
    <x v="1"/>
    <x v="8"/>
    <s v="Aluminum Screw Posts"/>
    <n v="6.1039999999999983"/>
    <n v="2"/>
    <n v="0.8"/>
    <n v="-9.1560000000000006"/>
    <s v="NO"/>
    <n v="9.7663999999999973"/>
    <n v="2.4415999999999993"/>
    <n v="3"/>
  </r>
  <r>
    <n v="8979"/>
    <s v="CA-2014-119529"/>
    <x v="935"/>
    <d v="2014-11-05T00:00:00"/>
    <x v="0"/>
    <x v="664"/>
    <x v="664"/>
    <x v="1"/>
    <x v="0"/>
    <x v="334"/>
    <x v="30"/>
    <n v="7050"/>
    <x v="3"/>
    <s v="OFF-BI-10000546"/>
    <x v="1"/>
    <x v="8"/>
    <s v="Avery Durable Binders"/>
    <n v="5.76"/>
    <n v="2"/>
    <n v="0"/>
    <n v="2.8224"/>
    <s v="NO"/>
    <n v="0"/>
    <n v="11.52"/>
    <n v="2"/>
  </r>
  <r>
    <n v="8980"/>
    <s v="CA-2015-150413"/>
    <x v="324"/>
    <d v="2015-10-24T00:00:00"/>
    <x v="0"/>
    <x v="750"/>
    <x v="750"/>
    <x v="0"/>
    <x v="0"/>
    <x v="61"/>
    <x v="5"/>
    <n v="75220"/>
    <x v="2"/>
    <s v="OFF-BI-10000404"/>
    <x v="1"/>
    <x v="8"/>
    <s v="Avery Printable Repositionable Plastic Tabs"/>
    <n v="1.7199999999999995"/>
    <n v="1"/>
    <n v="0.8"/>
    <n v="-2.8380000000000001"/>
    <s v="NO"/>
    <n v="1.3759999999999997"/>
    <n v="0.34399999999999986"/>
    <n v="5"/>
  </r>
  <r>
    <n v="8981"/>
    <s v="CA-2014-108182"/>
    <x v="644"/>
    <d v="2014-02-10T00:00:00"/>
    <x v="0"/>
    <x v="111"/>
    <x v="111"/>
    <x v="0"/>
    <x v="0"/>
    <x v="515"/>
    <x v="10"/>
    <n v="60441"/>
    <x v="2"/>
    <s v="OFF-BI-10001196"/>
    <x v="1"/>
    <x v="8"/>
    <s v="Avery Flip-Chart Easel Binder, Black"/>
    <n v="8.9519999999999982"/>
    <n v="2"/>
    <n v="0.8"/>
    <n v="-14.770800000000001"/>
    <s v="NO"/>
    <n v="14.323199999999998"/>
    <n v="3.5807999999999982"/>
    <n v="4"/>
  </r>
  <r>
    <n v="8982"/>
    <s v="CA-2016-110898"/>
    <x v="1193"/>
    <d v="2016-03-12T00:00:00"/>
    <x v="1"/>
    <x v="48"/>
    <x v="48"/>
    <x v="0"/>
    <x v="0"/>
    <x v="22"/>
    <x v="10"/>
    <n v="60623"/>
    <x v="2"/>
    <s v="OFF-AP-10001626"/>
    <x v="1"/>
    <x v="9"/>
    <s v="Commercial WindTunnel Clean Air Upright Vacuum, Replacement Belts, Filtration Bags"/>
    <n v="2.3339999999999996"/>
    <n v="3"/>
    <n v="0.8"/>
    <n v="-6.3018000000000001"/>
    <s v="NO"/>
    <n v="5.6015999999999995"/>
    <n v="1.4003999999999994"/>
    <n v="6"/>
  </r>
  <r>
    <n v="8983"/>
    <s v="CA-2016-110898"/>
    <x v="1193"/>
    <d v="2016-03-12T00:00:00"/>
    <x v="1"/>
    <x v="48"/>
    <x v="48"/>
    <x v="0"/>
    <x v="0"/>
    <x v="22"/>
    <x v="10"/>
    <n v="60623"/>
    <x v="2"/>
    <s v="OFF-BI-10004656"/>
    <x v="1"/>
    <x v="8"/>
    <s v="Peel &amp; Stick Add-On Corner Pockets"/>
    <n v="1.7279999999999998"/>
    <n v="4"/>
    <n v="0.8"/>
    <n v="-2.764800000000001"/>
    <s v="NO"/>
    <n v="5.5295999999999994"/>
    <n v="1.3823999999999996"/>
    <n v="6"/>
  </r>
  <r>
    <n v="8984"/>
    <s v="CA-2016-110898"/>
    <x v="1193"/>
    <d v="2016-03-12T00:00:00"/>
    <x v="1"/>
    <x v="48"/>
    <x v="48"/>
    <x v="0"/>
    <x v="0"/>
    <x v="22"/>
    <x v="10"/>
    <n v="60623"/>
    <x v="2"/>
    <s v="FUR-FU-10003773"/>
    <x v="0"/>
    <x v="5"/>
    <s v="Eldon Cleatmat Plus Chair Mats for High Pile Carpets"/>
    <n v="159.04"/>
    <n v="5"/>
    <n v="0.6"/>
    <n v="-194.82400000000001"/>
    <s v="NO"/>
    <n v="477.11999999999995"/>
    <n v="318.08"/>
    <n v="6"/>
  </r>
  <r>
    <n v="8985"/>
    <s v="CA-2016-110898"/>
    <x v="1193"/>
    <d v="2016-03-12T00:00:00"/>
    <x v="1"/>
    <x v="48"/>
    <x v="48"/>
    <x v="0"/>
    <x v="0"/>
    <x v="22"/>
    <x v="10"/>
    <n v="60623"/>
    <x v="2"/>
    <s v="FUR-TA-10000849"/>
    <x v="0"/>
    <x v="3"/>
    <s v="Bevis Rectangular Conference Tables"/>
    <n v="145.97999999999999"/>
    <n v="2"/>
    <n v="0.5"/>
    <n v="-99.266399999999976"/>
    <s v="NO"/>
    <n v="145.97999999999999"/>
    <n v="145.97999999999999"/>
    <n v="6"/>
  </r>
  <r>
    <n v="8986"/>
    <s v="CA-2015-123092"/>
    <x v="155"/>
    <d v="2015-12-07T00:00:00"/>
    <x v="1"/>
    <x v="161"/>
    <x v="161"/>
    <x v="0"/>
    <x v="0"/>
    <x v="108"/>
    <x v="3"/>
    <n v="28540"/>
    <x v="0"/>
    <s v="FUR-FU-10000222"/>
    <x v="0"/>
    <x v="5"/>
    <s v="Seth Thomas 16&quot; Steel Case Clock"/>
    <n v="77.951999999999998"/>
    <n v="3"/>
    <n v="0.2"/>
    <n v="12.667199999999994"/>
    <s v="NO"/>
    <n v="46.7712"/>
    <n v="187.0848"/>
    <n v="4"/>
  </r>
  <r>
    <n v="8987"/>
    <s v="CA-2015-123092"/>
    <x v="155"/>
    <d v="2015-12-07T00:00:00"/>
    <x v="1"/>
    <x v="161"/>
    <x v="161"/>
    <x v="0"/>
    <x v="0"/>
    <x v="108"/>
    <x v="3"/>
    <n v="28540"/>
    <x v="0"/>
    <s v="OFF-BI-10001718"/>
    <x v="1"/>
    <x v="8"/>
    <s v="GBC DocuBind P50 Personal Binding Machine"/>
    <n v="95.970000000000013"/>
    <n v="5"/>
    <n v="0.7"/>
    <n v="-73.57699999999997"/>
    <s v="NO"/>
    <n v="335.89500000000004"/>
    <n v="143.95500000000004"/>
    <n v="4"/>
  </r>
  <r>
    <n v="8988"/>
    <s v="CA-2015-123092"/>
    <x v="155"/>
    <d v="2015-12-07T00:00:00"/>
    <x v="1"/>
    <x v="161"/>
    <x v="161"/>
    <x v="0"/>
    <x v="0"/>
    <x v="108"/>
    <x v="3"/>
    <n v="28540"/>
    <x v="0"/>
    <s v="TEC-PH-10001700"/>
    <x v="2"/>
    <x v="7"/>
    <s v="Panasonic KX-TG6844B Expandable Digital Cordless Telephone"/>
    <n v="105.584"/>
    <n v="2"/>
    <n v="0.2"/>
    <n v="9.2386000000000053"/>
    <s v="NO"/>
    <n v="42.233600000000003"/>
    <n v="168.93440000000001"/>
    <n v="4"/>
  </r>
  <r>
    <n v="8989"/>
    <s v="CA-2015-123092"/>
    <x v="155"/>
    <d v="2015-12-07T00:00:00"/>
    <x v="1"/>
    <x v="161"/>
    <x v="161"/>
    <x v="0"/>
    <x v="0"/>
    <x v="108"/>
    <x v="3"/>
    <n v="28540"/>
    <x v="0"/>
    <s v="OFF-AR-10004078"/>
    <x v="1"/>
    <x v="6"/>
    <s v="Newell 312"/>
    <n v="9.3439999999999994"/>
    <n v="2"/>
    <n v="0.2"/>
    <n v="1.1679999999999997"/>
    <s v="NO"/>
    <n v="3.7376"/>
    <n v="14.950399999999998"/>
    <n v="4"/>
  </r>
  <r>
    <n v="8990"/>
    <s v="US-2015-128587"/>
    <x v="100"/>
    <d v="2015-12-30T00:00:00"/>
    <x v="1"/>
    <x v="447"/>
    <x v="447"/>
    <x v="1"/>
    <x v="0"/>
    <x v="24"/>
    <x v="25"/>
    <n v="65807"/>
    <x v="2"/>
    <s v="FUR-FU-10003026"/>
    <x v="0"/>
    <x v="5"/>
    <s v="Eldon Regeneration Recycled Desk Accessories, Black"/>
    <n v="9.68"/>
    <n v="2"/>
    <n v="0"/>
    <n v="3.7751999999999999"/>
    <s v="NO"/>
    <n v="0"/>
    <n v="19.36"/>
    <n v="6"/>
  </r>
  <r>
    <n v="8991"/>
    <s v="US-2015-128587"/>
    <x v="100"/>
    <d v="2015-12-30T00:00:00"/>
    <x v="1"/>
    <x v="447"/>
    <x v="447"/>
    <x v="1"/>
    <x v="0"/>
    <x v="24"/>
    <x v="25"/>
    <n v="65807"/>
    <x v="2"/>
    <s v="TEC-CO-10003763"/>
    <x v="2"/>
    <x v="16"/>
    <s v="Canon PC1060 Personal Laser Copier"/>
    <n v="4899.93"/>
    <n v="7"/>
    <n v="0"/>
    <n v="2302.9670999999998"/>
    <s v="NO"/>
    <n v="0"/>
    <n v="34299.51"/>
    <n v="6"/>
  </r>
  <r>
    <n v="8992"/>
    <s v="US-2017-139577"/>
    <x v="172"/>
    <d v="2017-10-06T00:00:00"/>
    <x v="1"/>
    <x v="184"/>
    <x v="184"/>
    <x v="2"/>
    <x v="0"/>
    <x v="8"/>
    <x v="1"/>
    <n v="94110"/>
    <x v="1"/>
    <s v="TEC-AC-10004708"/>
    <x v="2"/>
    <x v="11"/>
    <s v="Sony 32GB Class 10 Micro SDHC R40 Memory Card"/>
    <n v="104.75"/>
    <n v="5"/>
    <n v="0"/>
    <n v="21.997499999999999"/>
    <s v="NO"/>
    <n v="0"/>
    <n v="523.75"/>
    <n v="5"/>
  </r>
  <r>
    <n v="8993"/>
    <s v="CA-2017-159100"/>
    <x v="524"/>
    <d v="2017-10-21T00:00:00"/>
    <x v="1"/>
    <x v="778"/>
    <x v="778"/>
    <x v="1"/>
    <x v="0"/>
    <x v="29"/>
    <x v="18"/>
    <n v="38401"/>
    <x v="0"/>
    <s v="TEC-AC-10003499"/>
    <x v="2"/>
    <x v="11"/>
    <s v="Memorex Mini Travel Drive 8 GB USB 2.0 Flash Drive"/>
    <n v="18.528000000000002"/>
    <n v="2"/>
    <n v="0.2"/>
    <n v="4.4004000000000003"/>
    <s v="NO"/>
    <n v="7.4112000000000009"/>
    <n v="29.644800000000004"/>
    <n v="5"/>
  </r>
  <r>
    <n v="8994"/>
    <s v="CA-2017-159100"/>
    <x v="524"/>
    <d v="2017-10-21T00:00:00"/>
    <x v="1"/>
    <x v="778"/>
    <x v="778"/>
    <x v="1"/>
    <x v="0"/>
    <x v="29"/>
    <x v="18"/>
    <n v="38401"/>
    <x v="0"/>
    <s v="FUR-TA-10001950"/>
    <x v="0"/>
    <x v="3"/>
    <s v="Balt Solid Wood Round Tables"/>
    <n v="1875.258"/>
    <n v="7"/>
    <n v="0.4"/>
    <n v="-968.88329999999996"/>
    <s v="NO"/>
    <n v="5250.7224000000006"/>
    <n v="7876.0835999999999"/>
    <n v="5"/>
  </r>
  <r>
    <n v="8995"/>
    <s v="CA-2014-109043"/>
    <x v="860"/>
    <d v="2014-08-17T00:00:00"/>
    <x v="2"/>
    <x v="394"/>
    <x v="394"/>
    <x v="0"/>
    <x v="0"/>
    <x v="389"/>
    <x v="2"/>
    <n v="33021"/>
    <x v="0"/>
    <s v="OFF-PA-10000312"/>
    <x v="1"/>
    <x v="10"/>
    <s v="Xerox 1955"/>
    <n v="91.360000000000014"/>
    <n v="5"/>
    <n v="0.2"/>
    <n v="29.691999999999993"/>
    <s v="NO"/>
    <n v="91.360000000000014"/>
    <n v="365.44000000000005"/>
    <n v="2"/>
  </r>
  <r>
    <n v="8996"/>
    <s v="CA-2014-109043"/>
    <x v="860"/>
    <d v="2014-08-17T00:00:00"/>
    <x v="2"/>
    <x v="394"/>
    <x v="394"/>
    <x v="0"/>
    <x v="0"/>
    <x v="389"/>
    <x v="2"/>
    <n v="33021"/>
    <x v="0"/>
    <s v="OFF-AP-10004708"/>
    <x v="1"/>
    <x v="9"/>
    <s v="Fellowes Superior 10 Outlet Split Surge Protector"/>
    <n v="152.24"/>
    <n v="5"/>
    <n v="0.2"/>
    <n v="17.126999999999988"/>
    <s v="NO"/>
    <n v="152.24"/>
    <n v="608.96"/>
    <n v="2"/>
  </r>
  <r>
    <n v="8997"/>
    <s v="US-2017-116491"/>
    <x v="343"/>
    <d v="2017-11-13T00:00:00"/>
    <x v="2"/>
    <x v="310"/>
    <x v="310"/>
    <x v="0"/>
    <x v="0"/>
    <x v="61"/>
    <x v="5"/>
    <n v="75081"/>
    <x v="2"/>
    <s v="TEC-PH-10004531"/>
    <x v="2"/>
    <x v="7"/>
    <s v="OtterBox Commuter Series Case - iPhone 5 &amp; 5s"/>
    <n v="35.183999999999997"/>
    <n v="2"/>
    <n v="0.2"/>
    <n v="12.314399999999999"/>
    <s v="NO"/>
    <n v="14.073599999999999"/>
    <n v="56.294399999999996"/>
    <n v="2"/>
  </r>
  <r>
    <n v="8998"/>
    <s v="CA-2017-122763"/>
    <x v="177"/>
    <d v="2017-03-20T00:00:00"/>
    <x v="3"/>
    <x v="668"/>
    <x v="668"/>
    <x v="0"/>
    <x v="0"/>
    <x v="12"/>
    <x v="5"/>
    <n v="77041"/>
    <x v="2"/>
    <s v="OFF-PA-10000474"/>
    <x v="1"/>
    <x v="10"/>
    <s v="Easy-staple paper"/>
    <n v="56.704000000000001"/>
    <n v="2"/>
    <n v="0.2"/>
    <n v="19.137599999999992"/>
    <s v="NO"/>
    <n v="22.681600000000003"/>
    <n v="90.726399999999998"/>
    <n v="0"/>
  </r>
  <r>
    <n v="8999"/>
    <s v="CA-2017-122763"/>
    <x v="177"/>
    <d v="2017-03-20T00:00:00"/>
    <x v="3"/>
    <x v="668"/>
    <x v="668"/>
    <x v="0"/>
    <x v="0"/>
    <x v="12"/>
    <x v="5"/>
    <n v="77041"/>
    <x v="2"/>
    <s v="OFF-PA-10002377"/>
    <x v="1"/>
    <x v="10"/>
    <s v="Xerox 1916"/>
    <n v="274.06400000000002"/>
    <n v="7"/>
    <n v="0.2"/>
    <n v="102.77399999999999"/>
    <s v="NO"/>
    <n v="383.68960000000004"/>
    <n v="1534.7584000000002"/>
    <n v="0"/>
  </r>
  <r>
    <n v="9000"/>
    <s v="CA-2017-137785"/>
    <x v="726"/>
    <d v="2017-05-17T00:00:00"/>
    <x v="1"/>
    <x v="414"/>
    <x v="414"/>
    <x v="2"/>
    <x v="0"/>
    <x v="10"/>
    <x v="9"/>
    <n v="19140"/>
    <x v="3"/>
    <s v="FUR-CH-10001482"/>
    <x v="0"/>
    <x v="1"/>
    <s v="Office Star - Mesh Screen back chair with Vinyl seat"/>
    <n v="458.42999999999995"/>
    <n v="5"/>
    <n v="0.3"/>
    <n v="-124.431"/>
    <s v="NO"/>
    <n v="687.64499999999987"/>
    <n v="1604.5049999999997"/>
    <n v="4"/>
  </r>
  <r>
    <n v="9001"/>
    <s v="CA-2014-133389"/>
    <x v="169"/>
    <d v="2014-06-22T00:00:00"/>
    <x v="3"/>
    <x v="509"/>
    <x v="509"/>
    <x v="0"/>
    <x v="0"/>
    <x v="42"/>
    <x v="16"/>
    <n v="85023"/>
    <x v="1"/>
    <s v="OFF-BI-10001553"/>
    <x v="1"/>
    <x v="8"/>
    <s v="SpineVue Locking Slant-D Ring Binders by Cardinal"/>
    <n v="8.2260000000000009"/>
    <n v="3"/>
    <n v="0.7"/>
    <n v="-6.0323999999999991"/>
    <s v="NO"/>
    <n v="17.274600000000003"/>
    <n v="7.4034000000000013"/>
    <n v="0"/>
  </r>
  <r>
    <n v="9002"/>
    <s v="CA-2014-103807"/>
    <x v="266"/>
    <d v="2014-12-09T00:00:00"/>
    <x v="1"/>
    <x v="605"/>
    <x v="605"/>
    <x v="1"/>
    <x v="0"/>
    <x v="406"/>
    <x v="32"/>
    <n v="30328"/>
    <x v="0"/>
    <s v="TEC-AC-10000199"/>
    <x v="2"/>
    <x v="11"/>
    <s v="Kingston Digital DataTraveler 8GB USB 2.0"/>
    <n v="5.95"/>
    <n v="1"/>
    <n v="0"/>
    <n v="0.83300000000000018"/>
    <s v="NO"/>
    <n v="0"/>
    <n v="5.95"/>
    <n v="7"/>
  </r>
  <r>
    <n v="9003"/>
    <s v="CA-2014-103807"/>
    <x v="266"/>
    <d v="2014-12-09T00:00:00"/>
    <x v="1"/>
    <x v="605"/>
    <x v="605"/>
    <x v="1"/>
    <x v="0"/>
    <x v="406"/>
    <x v="32"/>
    <n v="30328"/>
    <x v="0"/>
    <s v="OFF-PA-10002195"/>
    <x v="1"/>
    <x v="10"/>
    <s v="RSVP Cards &amp; Envelopes, Blank White, 8-1/2&quot; X 11&quot;, 24 Cards/25 Envelopes/Set"/>
    <n v="15.24"/>
    <n v="3"/>
    <n v="0"/>
    <n v="7.1627999999999998"/>
    <s v="NO"/>
    <n v="0"/>
    <n v="45.72"/>
    <n v="7"/>
  </r>
  <r>
    <n v="9004"/>
    <s v="CA-2015-102855"/>
    <x v="57"/>
    <d v="2015-04-06T00:00:00"/>
    <x v="3"/>
    <x v="226"/>
    <x v="226"/>
    <x v="0"/>
    <x v="0"/>
    <x v="258"/>
    <x v="4"/>
    <n v="99207"/>
    <x v="1"/>
    <s v="TEC-AC-10001767"/>
    <x v="2"/>
    <x v="11"/>
    <s v="SanDisk Ultra 64 GB MicroSDHC Class 10 Memory Card"/>
    <n v="239.94"/>
    <n v="6"/>
    <n v="0"/>
    <n v="26.393399999999986"/>
    <s v="NO"/>
    <n v="0"/>
    <n v="1439.6399999999999"/>
    <n v="1"/>
  </r>
  <r>
    <n v="9005"/>
    <s v="CA-2015-102855"/>
    <x v="57"/>
    <d v="2015-04-06T00:00:00"/>
    <x v="3"/>
    <x v="226"/>
    <x v="226"/>
    <x v="0"/>
    <x v="0"/>
    <x v="258"/>
    <x v="4"/>
    <n v="99207"/>
    <x v="1"/>
    <s v="OFF-AR-10002467"/>
    <x v="1"/>
    <x v="6"/>
    <s v="Dixon Ticonderoga Pencils"/>
    <n v="23.84"/>
    <n v="8"/>
    <n v="0"/>
    <n v="6.4368000000000016"/>
    <s v="NO"/>
    <n v="0"/>
    <n v="190.72"/>
    <n v="1"/>
  </r>
  <r>
    <n v="9006"/>
    <s v="CA-2017-107825"/>
    <x v="551"/>
    <d v="2017-11-18T00:00:00"/>
    <x v="3"/>
    <x v="240"/>
    <x v="240"/>
    <x v="1"/>
    <x v="0"/>
    <x v="158"/>
    <x v="6"/>
    <n v="53209"/>
    <x v="2"/>
    <s v="OFF-ST-10001321"/>
    <x v="1"/>
    <x v="4"/>
    <s v="Decoflex Hanging Personal Folder File, Blue"/>
    <n v="92.52"/>
    <n v="6"/>
    <n v="0"/>
    <n v="24.980400000000007"/>
    <s v="Yes"/>
    <n v="0"/>
    <n v="555.12"/>
    <n v="0"/>
  </r>
  <r>
    <n v="9007"/>
    <s v="CA-2017-107825"/>
    <x v="551"/>
    <d v="2017-11-18T00:00:00"/>
    <x v="3"/>
    <x v="240"/>
    <x v="240"/>
    <x v="1"/>
    <x v="0"/>
    <x v="158"/>
    <x v="6"/>
    <n v="53209"/>
    <x v="2"/>
    <s v="OFF-ST-10000777"/>
    <x v="1"/>
    <x v="4"/>
    <s v="Companion Letter/Legal File, Black"/>
    <n v="37.76"/>
    <n v="1"/>
    <n v="0"/>
    <n v="10.572800000000001"/>
    <s v="Yes"/>
    <n v="0"/>
    <n v="37.76"/>
    <n v="0"/>
  </r>
  <r>
    <n v="9008"/>
    <s v="CA-2017-107825"/>
    <x v="551"/>
    <d v="2017-11-18T00:00:00"/>
    <x v="3"/>
    <x v="240"/>
    <x v="240"/>
    <x v="1"/>
    <x v="0"/>
    <x v="158"/>
    <x v="6"/>
    <n v="53209"/>
    <x v="2"/>
    <s v="OFF-LA-10003720"/>
    <x v="1"/>
    <x v="2"/>
    <s v="Avery 487"/>
    <n v="7.38"/>
    <n v="2"/>
    <n v="0"/>
    <n v="3.4685999999999999"/>
    <s v="Yes"/>
    <n v="0"/>
    <n v="14.76"/>
    <n v="0"/>
  </r>
  <r>
    <n v="9009"/>
    <s v="CA-2017-107825"/>
    <x v="551"/>
    <d v="2017-11-18T00:00:00"/>
    <x v="3"/>
    <x v="240"/>
    <x v="240"/>
    <x v="1"/>
    <x v="0"/>
    <x v="158"/>
    <x v="6"/>
    <n v="53209"/>
    <x v="2"/>
    <s v="FUR-FU-10000206"/>
    <x v="0"/>
    <x v="5"/>
    <s v="GE General Purpose, Extra Long Life, Showcase &amp; Floodlight Incandescent Bulbs"/>
    <n v="5.82"/>
    <n v="2"/>
    <n v="0"/>
    <n v="2.7353999999999998"/>
    <s v="Yes"/>
    <n v="0"/>
    <n v="11.64"/>
    <n v="0"/>
  </r>
  <r>
    <n v="9010"/>
    <s v="CA-2017-106047"/>
    <x v="1209"/>
    <d v="2017-07-18T00:00:00"/>
    <x v="1"/>
    <x v="750"/>
    <x v="750"/>
    <x v="0"/>
    <x v="0"/>
    <x v="54"/>
    <x v="24"/>
    <n v="45014"/>
    <x v="3"/>
    <s v="OFF-PA-10000791"/>
    <x v="1"/>
    <x v="10"/>
    <s v="Wirebound Message Books, Four 2 3/4 x 5 Forms per Page, 200 Sets per Book"/>
    <n v="3.8159999999999998"/>
    <n v="1"/>
    <n v="0.2"/>
    <n v="1.1924999999999997"/>
    <s v="NO"/>
    <n v="0.76319999999999999"/>
    <n v="3.0528"/>
    <n v="6"/>
  </r>
  <r>
    <n v="9011"/>
    <s v="CA-2017-127803"/>
    <x v="240"/>
    <d v="2017-05-23T00:00:00"/>
    <x v="1"/>
    <x v="540"/>
    <x v="540"/>
    <x v="1"/>
    <x v="0"/>
    <x v="114"/>
    <x v="19"/>
    <n v="35810"/>
    <x v="0"/>
    <s v="OFF-BI-10001787"/>
    <x v="1"/>
    <x v="8"/>
    <s v="Wilson Jones Four-Pocket Poly Binders"/>
    <n v="26.16"/>
    <n v="4"/>
    <n v="0"/>
    <n v="12.8184"/>
    <s v="NO"/>
    <n v="0"/>
    <n v="104.64"/>
    <n v="4"/>
  </r>
  <r>
    <n v="9012"/>
    <s v="CA-2015-137071"/>
    <x v="139"/>
    <d v="2015-12-21T00:00:00"/>
    <x v="2"/>
    <x v="525"/>
    <x v="525"/>
    <x v="2"/>
    <x v="0"/>
    <x v="12"/>
    <x v="5"/>
    <n v="77036"/>
    <x v="2"/>
    <s v="TEC-AC-10004353"/>
    <x v="2"/>
    <x v="11"/>
    <s v="Hypercom P1300 Pinpad"/>
    <n v="100.80000000000001"/>
    <n v="2"/>
    <n v="0.2"/>
    <n v="21.42"/>
    <s v="NO"/>
    <n v="40.320000000000007"/>
    <n v="161.28000000000003"/>
    <n v="1"/>
  </r>
  <r>
    <n v="9013"/>
    <s v="CA-2016-121447"/>
    <x v="823"/>
    <d v="2016-02-22T00:00:00"/>
    <x v="2"/>
    <x v="105"/>
    <x v="105"/>
    <x v="1"/>
    <x v="0"/>
    <x v="20"/>
    <x v="15"/>
    <n v="10011"/>
    <x v="3"/>
    <s v="FUR-FU-10001861"/>
    <x v="0"/>
    <x v="5"/>
    <s v="Floodlight Indoor Halogen Bulbs, 1 Bulb per Pack, 60 Watts"/>
    <n v="135.79999999999998"/>
    <n v="7"/>
    <n v="0"/>
    <n v="66.541999999999987"/>
    <s v="NO"/>
    <n v="0"/>
    <n v="950.59999999999991"/>
    <n v="1"/>
  </r>
  <r>
    <n v="9014"/>
    <s v="CA-2017-143084"/>
    <x v="257"/>
    <d v="2017-03-22T00:00:00"/>
    <x v="1"/>
    <x v="771"/>
    <x v="771"/>
    <x v="1"/>
    <x v="0"/>
    <x v="1"/>
    <x v="1"/>
    <n v="90008"/>
    <x v="1"/>
    <s v="OFF-AR-10002766"/>
    <x v="1"/>
    <x v="6"/>
    <s v="Prang Drawing Pencil Set"/>
    <n v="13.899999999999999"/>
    <n v="5"/>
    <n v="0"/>
    <n v="3.7529999999999997"/>
    <s v="Yes"/>
    <n v="0"/>
    <n v="69.5"/>
    <n v="4"/>
  </r>
  <r>
    <n v="9015"/>
    <s v="CA-2017-143084"/>
    <x v="257"/>
    <d v="2017-03-22T00:00:00"/>
    <x v="1"/>
    <x v="771"/>
    <x v="771"/>
    <x v="1"/>
    <x v="0"/>
    <x v="1"/>
    <x v="1"/>
    <n v="90008"/>
    <x v="1"/>
    <s v="OFF-EN-10003072"/>
    <x v="1"/>
    <x v="12"/>
    <s v="Peel &amp; Seel Envelopes"/>
    <n v="19.399999999999999"/>
    <n v="5"/>
    <n v="0"/>
    <n v="9.3120000000000012"/>
    <s v="Yes"/>
    <n v="0"/>
    <n v="97"/>
    <n v="4"/>
  </r>
  <r>
    <n v="9016"/>
    <s v="CA-2016-131639"/>
    <x v="907"/>
    <d v="2016-12-23T00:00:00"/>
    <x v="1"/>
    <x v="374"/>
    <x v="374"/>
    <x v="1"/>
    <x v="0"/>
    <x v="51"/>
    <x v="27"/>
    <n v="88220"/>
    <x v="1"/>
    <s v="OFF-BI-10001636"/>
    <x v="1"/>
    <x v="8"/>
    <s v="Ibico Plastic and Wire Spiral Binding Combs"/>
    <n v="13.488"/>
    <n v="2"/>
    <n v="0.2"/>
    <n v="4.3835999999999995"/>
    <s v="NO"/>
    <n v="5.3952"/>
    <n v="21.5808"/>
    <n v="6"/>
  </r>
  <r>
    <n v="9017"/>
    <s v="CA-2016-131639"/>
    <x v="907"/>
    <d v="2016-12-23T00:00:00"/>
    <x v="1"/>
    <x v="374"/>
    <x v="374"/>
    <x v="1"/>
    <x v="0"/>
    <x v="51"/>
    <x v="27"/>
    <n v="88220"/>
    <x v="1"/>
    <s v="OFF-BI-10000948"/>
    <x v="1"/>
    <x v="8"/>
    <s v="GBC Laser Imprintable Binding System Covers, Desert Sand"/>
    <n v="11.416"/>
    <n v="1"/>
    <n v="0.2"/>
    <n v="3.8528999999999991"/>
    <s v="NO"/>
    <n v="2.2832000000000003"/>
    <n v="9.1327999999999996"/>
    <n v="6"/>
  </r>
  <r>
    <n v="9018"/>
    <s v="CA-2016-161361"/>
    <x v="253"/>
    <d v="2016-03-28T00:00:00"/>
    <x v="0"/>
    <x v="597"/>
    <x v="597"/>
    <x v="0"/>
    <x v="0"/>
    <x v="449"/>
    <x v="45"/>
    <n v="83201"/>
    <x v="1"/>
    <s v="OFF-PA-10001838"/>
    <x v="1"/>
    <x v="10"/>
    <s v="Adams Telephone Message Book W/Dividers/Space For Phone Numbers, 5 1/4&quot;X8 1/2&quot;, 300/Messages"/>
    <n v="17.64"/>
    <n v="3"/>
    <n v="0"/>
    <n v="8.6435999999999993"/>
    <s v="NO"/>
    <n v="0"/>
    <n v="52.92"/>
    <n v="2"/>
  </r>
  <r>
    <n v="9019"/>
    <s v="CA-2016-161361"/>
    <x v="253"/>
    <d v="2016-03-28T00:00:00"/>
    <x v="0"/>
    <x v="597"/>
    <x v="597"/>
    <x v="0"/>
    <x v="0"/>
    <x v="449"/>
    <x v="45"/>
    <n v="83201"/>
    <x v="1"/>
    <s v="OFF-BI-10002215"/>
    <x v="1"/>
    <x v="8"/>
    <s v="Wilson Jones Hanging View Binder, White, 1&quot;"/>
    <n v="17.04"/>
    <n v="3"/>
    <n v="0.2"/>
    <n v="5.5379999999999985"/>
    <s v="NO"/>
    <n v="10.224"/>
    <n v="40.896000000000001"/>
    <n v="2"/>
  </r>
  <r>
    <n v="9020"/>
    <s v="CA-2014-100706"/>
    <x v="757"/>
    <d v="2014-12-18T00:00:00"/>
    <x v="0"/>
    <x v="97"/>
    <x v="97"/>
    <x v="0"/>
    <x v="0"/>
    <x v="24"/>
    <x v="17"/>
    <n v="22153"/>
    <x v="0"/>
    <s v="TEC-AC-10001314"/>
    <x v="2"/>
    <x v="11"/>
    <s v="Case Logic 2.4GHz Wireless Keyboard"/>
    <n v="99.98"/>
    <n v="2"/>
    <n v="0"/>
    <n v="7.9983999999999895"/>
    <s v="NO"/>
    <n v="0"/>
    <n v="199.96"/>
    <n v="2"/>
  </r>
  <r>
    <n v="9021"/>
    <s v="CA-2014-100706"/>
    <x v="757"/>
    <d v="2014-12-18T00:00:00"/>
    <x v="0"/>
    <x v="97"/>
    <x v="97"/>
    <x v="0"/>
    <x v="0"/>
    <x v="24"/>
    <x v="17"/>
    <n v="22153"/>
    <x v="0"/>
    <s v="FUR-FU-10002268"/>
    <x v="0"/>
    <x v="5"/>
    <s v="Ultra Door Push Plate"/>
    <n v="29.46"/>
    <n v="6"/>
    <n v="0"/>
    <n v="9.7217999999999982"/>
    <s v="NO"/>
    <n v="0"/>
    <n v="176.76"/>
    <n v="2"/>
  </r>
  <r>
    <n v="9022"/>
    <s v="CA-2015-129525"/>
    <x v="219"/>
    <d v="2015-11-20T00:00:00"/>
    <x v="1"/>
    <x v="778"/>
    <x v="778"/>
    <x v="1"/>
    <x v="0"/>
    <x v="167"/>
    <x v="24"/>
    <n v="43615"/>
    <x v="3"/>
    <s v="OFF-BI-10002133"/>
    <x v="1"/>
    <x v="8"/>
    <s v="Wilson Jones Elliptical Ring 3 1/2&quot; Capacity Binders, 800 sheets"/>
    <n v="166.92000000000002"/>
    <n v="13"/>
    <n v="0.7"/>
    <n v="-116.84399999999999"/>
    <s v="NO"/>
    <n v="1518.972"/>
    <n v="650.98800000000006"/>
    <n v="5"/>
  </r>
  <r>
    <n v="9023"/>
    <s v="US-2016-141880"/>
    <x v="250"/>
    <d v="2016-08-23T00:00:00"/>
    <x v="2"/>
    <x v="679"/>
    <x v="679"/>
    <x v="2"/>
    <x v="0"/>
    <x v="299"/>
    <x v="22"/>
    <n v="80525"/>
    <x v="1"/>
    <s v="FUR-FU-10001979"/>
    <x v="0"/>
    <x v="5"/>
    <s v="Dana Halogen Swing-Arm Architect Lamp"/>
    <n v="98.328000000000003"/>
    <n v="3"/>
    <n v="0.2"/>
    <n v="9.832800000000006"/>
    <s v="NO"/>
    <n v="58.996800000000007"/>
    <n v="235.98720000000003"/>
    <n v="1"/>
  </r>
  <r>
    <n v="9024"/>
    <s v="CA-2015-165799"/>
    <x v="685"/>
    <d v="2015-07-02T00:00:00"/>
    <x v="2"/>
    <x v="495"/>
    <x v="495"/>
    <x v="0"/>
    <x v="0"/>
    <x v="20"/>
    <x v="15"/>
    <n v="10024"/>
    <x v="3"/>
    <s v="FUR-CH-10001482"/>
    <x v="0"/>
    <x v="1"/>
    <s v="Office Star - Mesh Screen back chair with Vinyl seat"/>
    <n v="117.88199999999999"/>
    <n v="1"/>
    <n v="0.1"/>
    <n v="1.3097999999999956"/>
    <s v="NO"/>
    <n v="11.7882"/>
    <n v="106.09379999999999"/>
    <n v="3"/>
  </r>
  <r>
    <n v="9025"/>
    <s v="CA-2016-102127"/>
    <x v="190"/>
    <d v="2016-07-02T00:00:00"/>
    <x v="1"/>
    <x v="778"/>
    <x v="778"/>
    <x v="1"/>
    <x v="0"/>
    <x v="20"/>
    <x v="15"/>
    <n v="10035"/>
    <x v="3"/>
    <s v="TEC-AC-10002018"/>
    <x v="2"/>
    <x v="11"/>
    <s v="AmazonBasics 3-Button USB Wired Mouse"/>
    <n v="20.97"/>
    <n v="3"/>
    <n v="0"/>
    <n v="9.017100000000001"/>
    <s v="NO"/>
    <n v="0"/>
    <n v="62.91"/>
    <n v="6"/>
  </r>
  <r>
    <n v="9026"/>
    <s v="CA-2016-102127"/>
    <x v="190"/>
    <d v="2016-07-02T00:00:00"/>
    <x v="1"/>
    <x v="778"/>
    <x v="778"/>
    <x v="1"/>
    <x v="0"/>
    <x v="20"/>
    <x v="15"/>
    <n v="10035"/>
    <x v="3"/>
    <s v="TEC-AC-10000397"/>
    <x v="2"/>
    <x v="11"/>
    <s v="Perixx PERIBOARD-512B, Ergonomic Split Keyboard"/>
    <n v="139.96"/>
    <n v="4"/>
    <n v="0"/>
    <n v="9.7972000000000037"/>
    <s v="NO"/>
    <n v="0"/>
    <n v="559.84"/>
    <n v="6"/>
  </r>
  <r>
    <n v="9027"/>
    <s v="CA-2016-102127"/>
    <x v="190"/>
    <d v="2016-07-02T00:00:00"/>
    <x v="1"/>
    <x v="778"/>
    <x v="778"/>
    <x v="1"/>
    <x v="0"/>
    <x v="20"/>
    <x v="15"/>
    <n v="10035"/>
    <x v="3"/>
    <s v="FUR-FU-10003976"/>
    <x v="0"/>
    <x v="5"/>
    <s v="DAX Executive Solid Wood Document Frame, Desktop or Hang, Mahogany, 5 x 7"/>
    <n v="37.74"/>
    <n v="3"/>
    <n v="0"/>
    <n v="12.831599999999996"/>
    <s v="NO"/>
    <n v="0"/>
    <n v="113.22"/>
    <n v="6"/>
  </r>
  <r>
    <n v="9028"/>
    <s v="US-2016-152415"/>
    <x v="42"/>
    <d v="2016-09-22T00:00:00"/>
    <x v="1"/>
    <x v="22"/>
    <x v="22"/>
    <x v="0"/>
    <x v="0"/>
    <x v="516"/>
    <x v="31"/>
    <n v="1752"/>
    <x v="3"/>
    <s v="FUR-FU-10002597"/>
    <x v="0"/>
    <x v="5"/>
    <s v="C-Line Magnetic Cubicle Keepers, Clear Polypropylene"/>
    <n v="14.82"/>
    <n v="3"/>
    <n v="0"/>
    <n v="6.224400000000001"/>
    <s v="NO"/>
    <n v="0"/>
    <n v="44.46"/>
    <n v="5"/>
  </r>
  <r>
    <n v="9029"/>
    <s v="US-2016-152415"/>
    <x v="42"/>
    <d v="2016-09-22T00:00:00"/>
    <x v="1"/>
    <x v="22"/>
    <x v="22"/>
    <x v="0"/>
    <x v="0"/>
    <x v="516"/>
    <x v="31"/>
    <n v="1752"/>
    <x v="3"/>
    <s v="FUR-FU-10004864"/>
    <x v="0"/>
    <x v="5"/>
    <s v="Howard Miller 14-1/2&quot; Diameter Chrome Round Wall Clock"/>
    <n v="191.82"/>
    <n v="3"/>
    <n v="0"/>
    <n v="61.382399999999997"/>
    <s v="NO"/>
    <n v="0"/>
    <n v="575.46"/>
    <n v="5"/>
  </r>
  <r>
    <n v="9030"/>
    <s v="CA-2014-138198"/>
    <x v="667"/>
    <d v="2014-07-23T00:00:00"/>
    <x v="1"/>
    <x v="691"/>
    <x v="691"/>
    <x v="0"/>
    <x v="0"/>
    <x v="106"/>
    <x v="15"/>
    <n v="10801"/>
    <x v="3"/>
    <s v="OFF-BI-10002103"/>
    <x v="1"/>
    <x v="8"/>
    <s v="Cardinal Slant-D Ring Binder, Heavy Gauge Vinyl"/>
    <n v="13.904"/>
    <n v="2"/>
    <n v="0.2"/>
    <n v="4.5187999999999997"/>
    <s v="NO"/>
    <n v="5.5616000000000003"/>
    <n v="22.246400000000001"/>
    <n v="5"/>
  </r>
  <r>
    <n v="9031"/>
    <s v="CA-2017-128041"/>
    <x v="853"/>
    <d v="2017-09-01T00:00:00"/>
    <x v="3"/>
    <x v="459"/>
    <x v="459"/>
    <x v="1"/>
    <x v="0"/>
    <x v="4"/>
    <x v="4"/>
    <n v="98103"/>
    <x v="1"/>
    <s v="OFF-AP-10001005"/>
    <x v="1"/>
    <x v="9"/>
    <s v="Honeywell Quietcare HEPA Air Cleaner"/>
    <n v="314.60000000000002"/>
    <n v="4"/>
    <n v="0"/>
    <n v="103.81799999999998"/>
    <s v="NO"/>
    <n v="0"/>
    <n v="1258.4000000000001"/>
    <n v="0"/>
  </r>
  <r>
    <n v="9032"/>
    <s v="CA-2017-128041"/>
    <x v="853"/>
    <d v="2017-09-01T00:00:00"/>
    <x v="3"/>
    <x v="459"/>
    <x v="459"/>
    <x v="1"/>
    <x v="0"/>
    <x v="4"/>
    <x v="4"/>
    <n v="98103"/>
    <x v="1"/>
    <s v="FUR-TA-10002607"/>
    <x v="0"/>
    <x v="3"/>
    <s v="KI Conference Tables"/>
    <n v="283.56"/>
    <n v="4"/>
    <n v="0"/>
    <n v="45.36960000000002"/>
    <s v="NO"/>
    <n v="0"/>
    <n v="1134.24"/>
    <n v="0"/>
  </r>
  <r>
    <n v="9033"/>
    <s v="CA-2017-105823"/>
    <x v="738"/>
    <d v="2017-06-26T00:00:00"/>
    <x v="1"/>
    <x v="46"/>
    <x v="46"/>
    <x v="2"/>
    <x v="0"/>
    <x v="66"/>
    <x v="12"/>
    <n v="48227"/>
    <x v="2"/>
    <s v="FUR-CH-10000454"/>
    <x v="0"/>
    <x v="1"/>
    <s v="Hon Deluxe Fabric Upholstered Stacking Chairs, Rounded Back"/>
    <n v="487.96"/>
    <n v="2"/>
    <n v="0"/>
    <n v="146.38799999999998"/>
    <s v="NO"/>
    <n v="0"/>
    <n v="975.92"/>
    <n v="4"/>
  </r>
  <r>
    <n v="9034"/>
    <s v="CA-2014-152268"/>
    <x v="814"/>
    <d v="2014-09-07T00:00:00"/>
    <x v="1"/>
    <x v="183"/>
    <x v="183"/>
    <x v="0"/>
    <x v="0"/>
    <x v="115"/>
    <x v="36"/>
    <n v="72701"/>
    <x v="0"/>
    <s v="OFF-BI-10001359"/>
    <x v="1"/>
    <x v="8"/>
    <s v="GBC DocuBind TL300 Electric Binding System"/>
    <n v="1793.98"/>
    <n v="2"/>
    <n v="0"/>
    <n v="843.17059999999992"/>
    <s v="NO"/>
    <n v="0"/>
    <n v="3587.96"/>
    <n v="5"/>
  </r>
  <r>
    <n v="9035"/>
    <s v="CA-2015-148873"/>
    <x v="486"/>
    <d v="2015-10-05T00:00:00"/>
    <x v="1"/>
    <x v="75"/>
    <x v="75"/>
    <x v="0"/>
    <x v="0"/>
    <x v="94"/>
    <x v="10"/>
    <n v="62301"/>
    <x v="2"/>
    <s v="OFF-BI-10003196"/>
    <x v="1"/>
    <x v="8"/>
    <s v="Accohide Poly Flexible Ring Binders"/>
    <n v="2.9919999999999995"/>
    <n v="4"/>
    <n v="0.8"/>
    <n v="-4.4880000000000013"/>
    <s v="Yes"/>
    <n v="9.5743999999999989"/>
    <n v="2.3935999999999993"/>
    <n v="4"/>
  </r>
  <r>
    <n v="9036"/>
    <s v="CA-2015-148873"/>
    <x v="486"/>
    <d v="2015-10-05T00:00:00"/>
    <x v="1"/>
    <x v="75"/>
    <x v="75"/>
    <x v="0"/>
    <x v="0"/>
    <x v="94"/>
    <x v="10"/>
    <n v="62301"/>
    <x v="2"/>
    <s v="TEC-AC-10003657"/>
    <x v="2"/>
    <x v="11"/>
    <s v="Lenovo 17-Key USB Numeric Keypad"/>
    <n v="108.76800000000001"/>
    <n v="4"/>
    <n v="0.2"/>
    <n v="2.7191999999999901"/>
    <s v="Yes"/>
    <n v="87.014400000000023"/>
    <n v="348.05760000000004"/>
    <n v="4"/>
  </r>
  <r>
    <n v="9037"/>
    <s v="CA-2015-166492"/>
    <x v="1003"/>
    <d v="2015-04-10T00:00:00"/>
    <x v="2"/>
    <x v="261"/>
    <x v="261"/>
    <x v="0"/>
    <x v="0"/>
    <x v="20"/>
    <x v="15"/>
    <n v="10035"/>
    <x v="3"/>
    <s v="OFF-PA-10002262"/>
    <x v="1"/>
    <x v="10"/>
    <s v="Xerox 192"/>
    <n v="25.92"/>
    <n v="4"/>
    <n v="0"/>
    <n v="12.441600000000001"/>
    <s v="NO"/>
    <n v="0"/>
    <n v="103.68"/>
    <n v="3"/>
  </r>
  <r>
    <n v="9038"/>
    <s v="CA-2015-166492"/>
    <x v="1003"/>
    <d v="2015-04-10T00:00:00"/>
    <x v="2"/>
    <x v="261"/>
    <x v="261"/>
    <x v="0"/>
    <x v="0"/>
    <x v="20"/>
    <x v="15"/>
    <n v="10035"/>
    <x v="3"/>
    <s v="OFF-ST-10002214"/>
    <x v="1"/>
    <x v="4"/>
    <s v="X-Rack File for Hanging Folders"/>
    <n v="22.58"/>
    <n v="2"/>
    <n v="0"/>
    <n v="5.8707999999999991"/>
    <s v="NO"/>
    <n v="0"/>
    <n v="45.16"/>
    <n v="3"/>
  </r>
  <r>
    <n v="9039"/>
    <s v="CA-2017-157420"/>
    <x v="610"/>
    <d v="2017-11-21T00:00:00"/>
    <x v="3"/>
    <x v="521"/>
    <x v="521"/>
    <x v="0"/>
    <x v="0"/>
    <x v="12"/>
    <x v="5"/>
    <n v="77095"/>
    <x v="2"/>
    <s v="TEC-PH-10003555"/>
    <x v="2"/>
    <x v="7"/>
    <s v="Motorola HK250 Universal Bluetooth Headset"/>
    <n v="55.176000000000002"/>
    <n v="3"/>
    <n v="0.2"/>
    <n v="-12.414599999999997"/>
    <s v="NO"/>
    <n v="33.105600000000003"/>
    <n v="132.42240000000001"/>
    <n v="0"/>
  </r>
  <r>
    <n v="9040"/>
    <s v="CA-2016-117121"/>
    <x v="907"/>
    <d v="2016-12-21T00:00:00"/>
    <x v="1"/>
    <x v="455"/>
    <x v="455"/>
    <x v="0"/>
    <x v="0"/>
    <x v="66"/>
    <x v="12"/>
    <n v="48205"/>
    <x v="2"/>
    <s v="OFF-BI-10000545"/>
    <x v="1"/>
    <x v="8"/>
    <s v="GBC Ibimaster 500 Manual ProClick Binding System"/>
    <n v="9892.74"/>
    <n v="13"/>
    <n v="0"/>
    <n v="4946.37"/>
    <s v="NO"/>
    <n v="0"/>
    <n v="128605.62"/>
    <n v="4"/>
  </r>
  <r>
    <n v="9041"/>
    <s v="CA-2014-138177"/>
    <x v="111"/>
    <d v="2014-09-24T00:00:00"/>
    <x v="1"/>
    <x v="540"/>
    <x v="540"/>
    <x v="1"/>
    <x v="0"/>
    <x v="432"/>
    <x v="16"/>
    <n v="85224"/>
    <x v="1"/>
    <s v="FUR-TA-10004607"/>
    <x v="0"/>
    <x v="3"/>
    <s v="Hon 2111 Invitation Series Straight Table"/>
    <n v="73.915000000000006"/>
    <n v="1"/>
    <n v="0.5"/>
    <n v="-45.827300000000008"/>
    <s v="NO"/>
    <n v="36.957500000000003"/>
    <n v="36.957500000000003"/>
    <n v="5"/>
  </r>
  <r>
    <n v="9042"/>
    <s v="CA-2014-114335"/>
    <x v="450"/>
    <d v="2014-10-03T00:00:00"/>
    <x v="1"/>
    <x v="190"/>
    <x v="190"/>
    <x v="0"/>
    <x v="0"/>
    <x v="389"/>
    <x v="2"/>
    <n v="33021"/>
    <x v="0"/>
    <s v="FUR-FU-10000277"/>
    <x v="0"/>
    <x v="5"/>
    <s v="Deflect-o DuraMat Antistatic Studded Beveled Mat for Medium Pile Carpeting"/>
    <n v="337.08800000000002"/>
    <n v="4"/>
    <n v="0.2"/>
    <n v="16.854399999999984"/>
    <s v="NO"/>
    <n v="269.67040000000003"/>
    <n v="1078.6816000000001"/>
    <n v="5"/>
  </r>
  <r>
    <n v="9043"/>
    <s v="CA-2015-168760"/>
    <x v="357"/>
    <d v="2015-09-26T00:00:00"/>
    <x v="0"/>
    <x v="152"/>
    <x v="152"/>
    <x v="1"/>
    <x v="0"/>
    <x v="1"/>
    <x v="1"/>
    <n v="90049"/>
    <x v="1"/>
    <s v="OFF-AP-10004532"/>
    <x v="1"/>
    <x v="9"/>
    <s v="Kensington 6 Outlet Guardian Standard Surge Protector"/>
    <n v="61.44"/>
    <n v="3"/>
    <n v="0"/>
    <n v="16.588799999999999"/>
    <s v="NO"/>
    <n v="0"/>
    <n v="184.32"/>
    <n v="4"/>
  </r>
  <r>
    <n v="9044"/>
    <s v="CA-2016-168830"/>
    <x v="77"/>
    <d v="2016-11-13T00:00:00"/>
    <x v="1"/>
    <x v="504"/>
    <x v="504"/>
    <x v="1"/>
    <x v="0"/>
    <x v="8"/>
    <x v="1"/>
    <n v="94122"/>
    <x v="1"/>
    <s v="TEC-AC-10003911"/>
    <x v="2"/>
    <x v="11"/>
    <s v="NETGEAR AC1750 Dual Band Gigabit Smart WiFi Router"/>
    <n v="479.97"/>
    <n v="3"/>
    <n v="0"/>
    <n v="163.18979999999999"/>
    <s v="NO"/>
    <n v="0"/>
    <n v="1439.91"/>
    <n v="6"/>
  </r>
  <r>
    <n v="9045"/>
    <s v="CA-2017-137463"/>
    <x v="819"/>
    <d v="2017-12-20T00:00:00"/>
    <x v="0"/>
    <x v="366"/>
    <x v="366"/>
    <x v="1"/>
    <x v="0"/>
    <x v="282"/>
    <x v="1"/>
    <n v="94086"/>
    <x v="1"/>
    <s v="OFF-BI-10003196"/>
    <x v="1"/>
    <x v="8"/>
    <s v="Accohide Poly Flexible Ring Binders"/>
    <n v="5.9840000000000009"/>
    <n v="2"/>
    <n v="0.2"/>
    <n v="2.2439999999999998"/>
    <s v="NO"/>
    <n v="2.3936000000000006"/>
    <n v="9.5744000000000007"/>
    <n v="4"/>
  </r>
  <r>
    <n v="9046"/>
    <s v="CA-2017-137463"/>
    <x v="819"/>
    <d v="2017-12-20T00:00:00"/>
    <x v="0"/>
    <x v="366"/>
    <x v="366"/>
    <x v="1"/>
    <x v="0"/>
    <x v="282"/>
    <x v="1"/>
    <n v="94086"/>
    <x v="1"/>
    <s v="TEC-AC-10000358"/>
    <x v="2"/>
    <x v="11"/>
    <s v="Imation Secure Drive + Hardware Encrypted USB flash drive - 16 GB"/>
    <n v="189.95000000000002"/>
    <n v="5"/>
    <n v="0"/>
    <n v="45.587999999999994"/>
    <s v="NO"/>
    <n v="0"/>
    <n v="949.75000000000011"/>
    <n v="4"/>
  </r>
  <r>
    <n v="9047"/>
    <s v="CA-2017-137463"/>
    <x v="819"/>
    <d v="2017-12-20T00:00:00"/>
    <x v="0"/>
    <x v="366"/>
    <x v="366"/>
    <x v="1"/>
    <x v="0"/>
    <x v="282"/>
    <x v="1"/>
    <n v="94086"/>
    <x v="1"/>
    <s v="TEC-AC-10000057"/>
    <x v="2"/>
    <x v="11"/>
    <s v="Microsoft Natural Ergonomic Keyboard 4000"/>
    <n v="149.94999999999999"/>
    <n v="5"/>
    <n v="0"/>
    <n v="31.489499999999992"/>
    <s v="NO"/>
    <n v="0"/>
    <n v="749.75"/>
    <n v="4"/>
  </r>
  <r>
    <n v="9048"/>
    <s v="CA-2017-137463"/>
    <x v="819"/>
    <d v="2017-12-20T00:00:00"/>
    <x v="0"/>
    <x v="366"/>
    <x v="366"/>
    <x v="1"/>
    <x v="0"/>
    <x v="282"/>
    <x v="1"/>
    <n v="94086"/>
    <x v="1"/>
    <s v="OFF-AR-10001988"/>
    <x v="1"/>
    <x v="6"/>
    <s v="Bulldog Table or Wall-Mount Pencil Sharpener"/>
    <n v="29.950000000000003"/>
    <n v="5"/>
    <n v="0"/>
    <n v="8.6854999999999993"/>
    <s v="NO"/>
    <n v="0"/>
    <n v="149.75"/>
    <n v="4"/>
  </r>
  <r>
    <n v="9049"/>
    <s v="CA-2017-137463"/>
    <x v="819"/>
    <d v="2017-12-20T00:00:00"/>
    <x v="0"/>
    <x v="366"/>
    <x v="366"/>
    <x v="1"/>
    <x v="0"/>
    <x v="282"/>
    <x v="1"/>
    <n v="94086"/>
    <x v="1"/>
    <s v="OFF-LA-10003498"/>
    <x v="1"/>
    <x v="2"/>
    <s v="Avery 475"/>
    <n v="44.400000000000006"/>
    <n v="3"/>
    <n v="0"/>
    <n v="22.200000000000003"/>
    <s v="NO"/>
    <n v="0"/>
    <n v="133.20000000000002"/>
    <n v="4"/>
  </r>
  <r>
    <n v="9050"/>
    <s v="CA-2014-124513"/>
    <x v="158"/>
    <d v="2014-09-25T00:00:00"/>
    <x v="1"/>
    <x v="359"/>
    <x v="359"/>
    <x v="2"/>
    <x v="0"/>
    <x v="20"/>
    <x v="15"/>
    <n v="10011"/>
    <x v="3"/>
    <s v="OFF-AR-10002956"/>
    <x v="1"/>
    <x v="6"/>
    <s v="Boston 16801 Nautilus Battery Pencil Sharpener"/>
    <n v="66.03"/>
    <n v="3"/>
    <n v="0"/>
    <n v="17.1678"/>
    <s v="NO"/>
    <n v="0"/>
    <n v="198.09"/>
    <n v="4"/>
  </r>
  <r>
    <n v="9051"/>
    <s v="CA-2015-165554"/>
    <x v="1210"/>
    <d v="2015-05-22T00:00:00"/>
    <x v="1"/>
    <x v="321"/>
    <x v="321"/>
    <x v="1"/>
    <x v="0"/>
    <x v="1"/>
    <x v="1"/>
    <n v="90004"/>
    <x v="1"/>
    <s v="OFF-PA-10003724"/>
    <x v="1"/>
    <x v="10"/>
    <s v="Wirebound Message Book, 4 per Page"/>
    <n v="10.86"/>
    <n v="2"/>
    <n v="0"/>
    <n v="5.3213999999999997"/>
    <s v="NO"/>
    <n v="0"/>
    <n v="21.72"/>
    <n v="4"/>
  </r>
  <r>
    <n v="9052"/>
    <s v="CA-2014-141838"/>
    <x v="959"/>
    <d v="2014-03-31T00:00:00"/>
    <x v="0"/>
    <x v="460"/>
    <x v="460"/>
    <x v="1"/>
    <x v="0"/>
    <x v="8"/>
    <x v="1"/>
    <n v="94122"/>
    <x v="1"/>
    <s v="OFF-AR-10004272"/>
    <x v="1"/>
    <x v="6"/>
    <s v="Newell 308"/>
    <n v="3.36"/>
    <n v="2"/>
    <n v="0"/>
    <n v="0.83999999999999986"/>
    <s v="NO"/>
    <n v="0"/>
    <n v="6.72"/>
    <n v="5"/>
  </r>
  <r>
    <n v="9053"/>
    <s v="CA-2014-141838"/>
    <x v="959"/>
    <d v="2014-03-31T00:00:00"/>
    <x v="0"/>
    <x v="460"/>
    <x v="460"/>
    <x v="1"/>
    <x v="0"/>
    <x v="8"/>
    <x v="1"/>
    <n v="94122"/>
    <x v="1"/>
    <s v="OFF-BI-10003291"/>
    <x v="1"/>
    <x v="8"/>
    <s v="Wilson Jones Leather-Like Binders with DublLock Round Rings"/>
    <n v="27.936000000000003"/>
    <n v="4"/>
    <n v="0.2"/>
    <n v="9.4283999999999963"/>
    <s v="NO"/>
    <n v="22.348800000000004"/>
    <n v="89.395200000000017"/>
    <n v="5"/>
  </r>
  <r>
    <n v="9054"/>
    <s v="CA-2014-141838"/>
    <x v="959"/>
    <d v="2014-03-31T00:00:00"/>
    <x v="0"/>
    <x v="460"/>
    <x v="460"/>
    <x v="1"/>
    <x v="0"/>
    <x v="8"/>
    <x v="1"/>
    <n v="94122"/>
    <x v="1"/>
    <s v="TEC-PH-10004100"/>
    <x v="2"/>
    <x v="7"/>
    <s v="Griffin GC17055 Auxiliary Audio Cable"/>
    <n v="28.783999999999999"/>
    <n v="2"/>
    <n v="0.2"/>
    <n v="2.878400000000001"/>
    <s v="NO"/>
    <n v="11.5136"/>
    <n v="46.054400000000001"/>
    <n v="5"/>
  </r>
  <r>
    <n v="9055"/>
    <s v="CA-2017-117009"/>
    <x v="585"/>
    <d v="2017-09-28T00:00:00"/>
    <x v="1"/>
    <x v="318"/>
    <x v="318"/>
    <x v="0"/>
    <x v="0"/>
    <x v="157"/>
    <x v="1"/>
    <n v="92704"/>
    <x v="1"/>
    <s v="OFF-SU-10001218"/>
    <x v="1"/>
    <x v="14"/>
    <s v="Fiskars Softgrip Scissors"/>
    <n v="21.96"/>
    <n v="2"/>
    <n v="0"/>
    <n v="6.1488000000000014"/>
    <s v="NO"/>
    <n v="0"/>
    <n v="43.92"/>
    <n v="6"/>
  </r>
  <r>
    <n v="9056"/>
    <s v="CA-2015-128993"/>
    <x v="811"/>
    <d v="2015-09-17T00:00:00"/>
    <x v="0"/>
    <x v="113"/>
    <x v="113"/>
    <x v="0"/>
    <x v="0"/>
    <x v="4"/>
    <x v="4"/>
    <n v="98103"/>
    <x v="1"/>
    <s v="TEC-AC-10004209"/>
    <x v="2"/>
    <x v="11"/>
    <s v="Memorex Froggy Flash Drive 4 GB"/>
    <n v="21.98"/>
    <n v="2"/>
    <n v="0"/>
    <n v="8.5722000000000005"/>
    <s v="NO"/>
    <n v="0"/>
    <n v="43.96"/>
    <n v="5"/>
  </r>
  <r>
    <n v="9057"/>
    <s v="CA-2015-160227"/>
    <x v="121"/>
    <d v="2015-11-04T00:00:00"/>
    <x v="2"/>
    <x v="525"/>
    <x v="525"/>
    <x v="2"/>
    <x v="0"/>
    <x v="20"/>
    <x v="15"/>
    <n v="10011"/>
    <x v="3"/>
    <s v="FUR-CH-10002073"/>
    <x v="0"/>
    <x v="1"/>
    <s v="Hon Olson Stacker Chairs"/>
    <n v="2621.3220000000001"/>
    <n v="11"/>
    <n v="0.1"/>
    <n v="553.39019999999982"/>
    <s v="NO"/>
    <n v="2883.4542000000001"/>
    <n v="25951.087800000001"/>
    <n v="2"/>
  </r>
  <r>
    <n v="9058"/>
    <s v="CA-2015-149097"/>
    <x v="1182"/>
    <d v="2015-10-24T00:00:00"/>
    <x v="1"/>
    <x v="647"/>
    <x v="647"/>
    <x v="0"/>
    <x v="0"/>
    <x v="1"/>
    <x v="1"/>
    <n v="90045"/>
    <x v="1"/>
    <s v="FUR-FU-10003424"/>
    <x v="0"/>
    <x v="5"/>
    <s v="Nu-Dell Oak Frame"/>
    <n v="74.759999999999991"/>
    <n v="7"/>
    <n v="0"/>
    <n v="23.923199999999994"/>
    <s v="NO"/>
    <n v="0"/>
    <n v="523.31999999999994"/>
    <n v="4"/>
  </r>
  <r>
    <n v="9059"/>
    <s v="CA-2015-149097"/>
    <x v="1182"/>
    <d v="2015-10-24T00:00:00"/>
    <x v="1"/>
    <x v="647"/>
    <x v="647"/>
    <x v="0"/>
    <x v="0"/>
    <x v="1"/>
    <x v="1"/>
    <n v="90045"/>
    <x v="1"/>
    <s v="FUR-TA-10001086"/>
    <x v="0"/>
    <x v="3"/>
    <s v="SAFCO PlanMaster Boards, 60w x 37-1/2d, White Melamine"/>
    <n v="364.77600000000007"/>
    <n v="3"/>
    <n v="0.2"/>
    <n v="27.358200000000011"/>
    <s v="NO"/>
    <n v="218.86560000000006"/>
    <n v="875.46240000000012"/>
    <n v="4"/>
  </r>
  <r>
    <n v="9060"/>
    <s v="CA-2016-132304"/>
    <x v="403"/>
    <d v="2016-06-18T00:00:00"/>
    <x v="1"/>
    <x v="255"/>
    <x v="255"/>
    <x v="1"/>
    <x v="0"/>
    <x v="4"/>
    <x v="4"/>
    <n v="98103"/>
    <x v="1"/>
    <s v="FUR-TA-10004619"/>
    <x v="0"/>
    <x v="3"/>
    <s v="Hon Non-Folding Utility Tables"/>
    <n v="1115.17"/>
    <n v="7"/>
    <n v="0"/>
    <n v="334.55099999999993"/>
    <s v="NO"/>
    <n v="0"/>
    <n v="7806.1900000000005"/>
    <n v="4"/>
  </r>
  <r>
    <n v="9061"/>
    <s v="CA-2015-136420"/>
    <x v="312"/>
    <d v="2015-11-21T00:00:00"/>
    <x v="2"/>
    <x v="294"/>
    <x v="294"/>
    <x v="1"/>
    <x v="0"/>
    <x v="70"/>
    <x v="1"/>
    <n v="92024"/>
    <x v="1"/>
    <s v="OFF-BI-10002854"/>
    <x v="1"/>
    <x v="8"/>
    <s v="Performers Binder/Pad Holder, Black"/>
    <n v="89.696000000000012"/>
    <n v="4"/>
    <n v="0.2"/>
    <n v="33.635999999999996"/>
    <s v="NO"/>
    <n v="71.756800000000013"/>
    <n v="287.02720000000005"/>
    <n v="1"/>
  </r>
  <r>
    <n v="9062"/>
    <s v="CA-2015-136420"/>
    <x v="312"/>
    <d v="2015-11-21T00:00:00"/>
    <x v="2"/>
    <x v="294"/>
    <x v="294"/>
    <x v="1"/>
    <x v="0"/>
    <x v="70"/>
    <x v="1"/>
    <n v="92024"/>
    <x v="1"/>
    <s v="OFF-LA-10002762"/>
    <x v="1"/>
    <x v="2"/>
    <s v="Avery 485"/>
    <n v="50.12"/>
    <n v="4"/>
    <n v="0"/>
    <n v="23.556399999999996"/>
    <s v="NO"/>
    <n v="0"/>
    <n v="200.48"/>
    <n v="1"/>
  </r>
  <r>
    <n v="9063"/>
    <s v="CA-2016-101623"/>
    <x v="1211"/>
    <d v="2016-03-06T00:00:00"/>
    <x v="1"/>
    <x v="645"/>
    <x v="645"/>
    <x v="1"/>
    <x v="0"/>
    <x v="20"/>
    <x v="15"/>
    <n v="10035"/>
    <x v="3"/>
    <s v="OFF-FA-10003495"/>
    <x v="1"/>
    <x v="13"/>
    <s v="Staples"/>
    <n v="36.480000000000004"/>
    <n v="6"/>
    <n v="0"/>
    <n v="18.240000000000002"/>
    <s v="NO"/>
    <n v="0"/>
    <n v="218.88000000000002"/>
    <n v="7"/>
  </r>
  <r>
    <n v="9064"/>
    <s v="US-2014-151015"/>
    <x v="1005"/>
    <d v="2014-10-20T00:00:00"/>
    <x v="1"/>
    <x v="214"/>
    <x v="214"/>
    <x v="0"/>
    <x v="0"/>
    <x v="22"/>
    <x v="10"/>
    <n v="60653"/>
    <x v="2"/>
    <s v="OFF-PA-10002581"/>
    <x v="1"/>
    <x v="10"/>
    <s v="Xerox 1951"/>
    <n v="322.19200000000001"/>
    <n v="13"/>
    <n v="0.2"/>
    <n v="100.68499999999997"/>
    <s v="NO"/>
    <n v="837.69920000000002"/>
    <n v="3350.7968000000001"/>
    <n v="6"/>
  </r>
  <r>
    <n v="9065"/>
    <s v="US-2014-151015"/>
    <x v="1005"/>
    <d v="2014-10-20T00:00:00"/>
    <x v="1"/>
    <x v="214"/>
    <x v="214"/>
    <x v="0"/>
    <x v="0"/>
    <x v="22"/>
    <x v="10"/>
    <n v="60653"/>
    <x v="2"/>
    <s v="OFF-BI-10000343"/>
    <x v="1"/>
    <x v="8"/>
    <s v="Pressboard Covers with Storage Hooks, 9 1/2&quot; x 11&quot;, Light Blue"/>
    <n v="2.9459999999999993"/>
    <n v="3"/>
    <n v="0.8"/>
    <n v="-4.8609000000000009"/>
    <s v="NO"/>
    <n v="7.0703999999999985"/>
    <n v="1.7675999999999989"/>
    <n v="6"/>
  </r>
  <r>
    <n v="9066"/>
    <s v="US-2014-151015"/>
    <x v="1005"/>
    <d v="2014-10-20T00:00:00"/>
    <x v="1"/>
    <x v="214"/>
    <x v="214"/>
    <x v="0"/>
    <x v="0"/>
    <x v="22"/>
    <x v="10"/>
    <n v="60653"/>
    <x v="2"/>
    <s v="OFF-PA-10001184"/>
    <x v="1"/>
    <x v="10"/>
    <s v="Xerox 1903"/>
    <n v="19.136000000000003"/>
    <n v="4"/>
    <n v="0.2"/>
    <n v="6.9367999999999999"/>
    <s v="NO"/>
    <n v="15.308800000000003"/>
    <n v="61.235200000000006"/>
    <n v="6"/>
  </r>
  <r>
    <n v="9067"/>
    <s v="CA-2017-152968"/>
    <x v="1143"/>
    <d v="2017-05-30T00:00:00"/>
    <x v="1"/>
    <x v="298"/>
    <x v="298"/>
    <x v="0"/>
    <x v="0"/>
    <x v="193"/>
    <x v="17"/>
    <n v="22801"/>
    <x v="0"/>
    <s v="TEC-AC-10000521"/>
    <x v="2"/>
    <x v="11"/>
    <s v="Verbatim Slim CD and DVD Storage Cases, 50/Pack"/>
    <n v="23.08"/>
    <n v="2"/>
    <n v="0"/>
    <n v="6.9239999999999995"/>
    <s v="NO"/>
    <n v="0"/>
    <n v="46.16"/>
    <n v="4"/>
  </r>
  <r>
    <n v="9068"/>
    <s v="CA-2016-150077"/>
    <x v="1084"/>
    <d v="2016-02-10T00:00:00"/>
    <x v="1"/>
    <x v="333"/>
    <x v="333"/>
    <x v="0"/>
    <x v="0"/>
    <x v="196"/>
    <x v="39"/>
    <n v="20852"/>
    <x v="3"/>
    <s v="TEC-PH-10002890"/>
    <x v="2"/>
    <x v="7"/>
    <s v="AT&amp;T 17929 Lendline Telephone"/>
    <n v="90.48"/>
    <n v="2"/>
    <n v="0"/>
    <n v="23.524799999999999"/>
    <s v="Yes"/>
    <n v="0"/>
    <n v="180.96"/>
    <n v="6"/>
  </r>
  <r>
    <n v="9069"/>
    <s v="CA-2016-106278"/>
    <x v="476"/>
    <d v="2016-09-05T00:00:00"/>
    <x v="0"/>
    <x v="78"/>
    <x v="78"/>
    <x v="0"/>
    <x v="0"/>
    <x v="96"/>
    <x v="4"/>
    <n v="98198"/>
    <x v="1"/>
    <s v="FUR-CH-10003061"/>
    <x v="0"/>
    <x v="1"/>
    <s v="Global Leather Task Chair, Black"/>
    <n v="215.976"/>
    <n v="3"/>
    <n v="0.2"/>
    <n v="-2.6997000000000355"/>
    <s v="NO"/>
    <n v="129.5856"/>
    <n v="518.3424"/>
    <n v="3"/>
  </r>
  <r>
    <n v="9070"/>
    <s v="CA-2016-106278"/>
    <x v="476"/>
    <d v="2016-09-05T00:00:00"/>
    <x v="0"/>
    <x v="78"/>
    <x v="78"/>
    <x v="0"/>
    <x v="0"/>
    <x v="96"/>
    <x v="4"/>
    <n v="98198"/>
    <x v="1"/>
    <s v="OFF-EN-10003567"/>
    <x v="1"/>
    <x v="12"/>
    <s v="Inter-Office Recycled Envelopes, Brown Kraft, Button-String,10&quot; x 13&quot; , 100/Box"/>
    <n v="65.94"/>
    <n v="3"/>
    <n v="0"/>
    <n v="30.991800000000001"/>
    <s v="NO"/>
    <n v="0"/>
    <n v="197.82"/>
    <n v="3"/>
  </r>
  <r>
    <n v="9071"/>
    <s v="CA-2017-147550"/>
    <x v="769"/>
    <d v="2017-12-05T00:00:00"/>
    <x v="2"/>
    <x v="722"/>
    <x v="722"/>
    <x v="1"/>
    <x v="0"/>
    <x v="10"/>
    <x v="9"/>
    <n v="19134"/>
    <x v="3"/>
    <s v="FUR-FU-10001918"/>
    <x v="0"/>
    <x v="5"/>
    <s v="C-Line Cubicle Keepers Polyproplyene Holder With Velcro Backings"/>
    <n v="11.352000000000002"/>
    <n v="3"/>
    <n v="0.2"/>
    <n v="2.6961000000000008"/>
    <s v="NO"/>
    <n v="6.8112000000000013"/>
    <n v="27.244800000000005"/>
    <n v="1"/>
  </r>
  <r>
    <n v="9072"/>
    <s v="CA-2015-136105"/>
    <x v="821"/>
    <d v="2015-06-16T00:00:00"/>
    <x v="1"/>
    <x v="449"/>
    <x v="449"/>
    <x v="2"/>
    <x v="0"/>
    <x v="38"/>
    <x v="14"/>
    <n v="47201"/>
    <x v="2"/>
    <s v="OFF-ST-10002444"/>
    <x v="1"/>
    <x v="4"/>
    <s v="Recycled Eldon Regeneration Jumbo File"/>
    <n v="24.56"/>
    <n v="2"/>
    <n v="0"/>
    <n v="6.8767999999999994"/>
    <s v="NO"/>
    <n v="0"/>
    <n v="49.12"/>
    <n v="4"/>
  </r>
  <r>
    <n v="9073"/>
    <s v="CA-2016-142524"/>
    <x v="913"/>
    <d v="2016-09-08T00:00:00"/>
    <x v="1"/>
    <x v="469"/>
    <x v="469"/>
    <x v="0"/>
    <x v="0"/>
    <x v="24"/>
    <x v="25"/>
    <n v="65807"/>
    <x v="2"/>
    <s v="OFF-EN-10003286"/>
    <x v="1"/>
    <x v="12"/>
    <s v="Staple envelope"/>
    <n v="16.559999999999999"/>
    <n v="2"/>
    <n v="0"/>
    <n v="7.783199999999999"/>
    <s v="NO"/>
    <n v="0"/>
    <n v="33.119999999999997"/>
    <n v="4"/>
  </r>
  <r>
    <n v="9074"/>
    <s v="CA-2016-142524"/>
    <x v="913"/>
    <d v="2016-09-08T00:00:00"/>
    <x v="1"/>
    <x v="469"/>
    <x v="469"/>
    <x v="0"/>
    <x v="0"/>
    <x v="24"/>
    <x v="25"/>
    <n v="65807"/>
    <x v="2"/>
    <s v="TEC-AC-10000109"/>
    <x v="2"/>
    <x v="11"/>
    <s v="Sony Micro Vault Click 16 GB USB 2.0 Flash Drive"/>
    <n v="279.95"/>
    <n v="5"/>
    <n v="0"/>
    <n v="67.188000000000017"/>
    <s v="NO"/>
    <n v="0"/>
    <n v="1399.75"/>
    <n v="4"/>
  </r>
  <r>
    <n v="9075"/>
    <s v="CA-2014-136336"/>
    <x v="419"/>
    <d v="2014-04-26T00:00:00"/>
    <x v="1"/>
    <x v="587"/>
    <x v="587"/>
    <x v="1"/>
    <x v="0"/>
    <x v="0"/>
    <x v="0"/>
    <n v="42420"/>
    <x v="0"/>
    <s v="OFF-ST-10002574"/>
    <x v="1"/>
    <x v="4"/>
    <s v="SAFCO Commercial Wire Shelving, Black"/>
    <n v="828.83999999999992"/>
    <n v="6"/>
    <n v="0"/>
    <n v="0"/>
    <s v="NO"/>
    <n v="0"/>
    <n v="4973.0399999999991"/>
    <n v="5"/>
  </r>
  <r>
    <n v="9076"/>
    <s v="US-2015-136259"/>
    <x v="599"/>
    <d v="2015-11-08T00:00:00"/>
    <x v="2"/>
    <x v="558"/>
    <x v="558"/>
    <x v="0"/>
    <x v="0"/>
    <x v="80"/>
    <x v="24"/>
    <n v="44107"/>
    <x v="3"/>
    <s v="OFF-BI-10000773"/>
    <x v="1"/>
    <x v="8"/>
    <s v="Insertable Tab Post Binder Dividers"/>
    <n v="7.218"/>
    <n v="3"/>
    <n v="0.7"/>
    <n v="-5.5338000000000012"/>
    <s v="NO"/>
    <n v="15.157799999999998"/>
    <n v="6.4962000000000018"/>
    <n v="3"/>
  </r>
  <r>
    <n v="9077"/>
    <s v="US-2015-136259"/>
    <x v="599"/>
    <d v="2015-11-08T00:00:00"/>
    <x v="2"/>
    <x v="558"/>
    <x v="558"/>
    <x v="0"/>
    <x v="0"/>
    <x v="80"/>
    <x v="24"/>
    <n v="44107"/>
    <x v="3"/>
    <s v="OFF-SU-10004661"/>
    <x v="1"/>
    <x v="14"/>
    <s v="Acme Titanium Bonded Scissors"/>
    <n v="27.200000000000003"/>
    <n v="4"/>
    <n v="0.2"/>
    <n v="2.0399999999999991"/>
    <s v="NO"/>
    <n v="21.760000000000005"/>
    <n v="87.04"/>
    <n v="3"/>
  </r>
  <r>
    <n v="9078"/>
    <s v="US-2014-124625"/>
    <x v="935"/>
    <d v="2014-11-07T00:00:00"/>
    <x v="1"/>
    <x v="70"/>
    <x v="70"/>
    <x v="1"/>
    <x v="0"/>
    <x v="155"/>
    <x v="8"/>
    <n v="68104"/>
    <x v="2"/>
    <s v="TEC-AC-10003280"/>
    <x v="2"/>
    <x v="11"/>
    <s v="Belkin F8E887 USB Wired Ergonomic Keyboard"/>
    <n v="89.97"/>
    <n v="3"/>
    <n v="0"/>
    <n v="18.893699999999995"/>
    <s v="NO"/>
    <n v="0"/>
    <n v="269.90999999999997"/>
    <n v="4"/>
  </r>
  <r>
    <n v="9079"/>
    <s v="CA-2016-108105"/>
    <x v="595"/>
    <d v="2016-02-23T00:00:00"/>
    <x v="1"/>
    <x v="543"/>
    <x v="543"/>
    <x v="0"/>
    <x v="0"/>
    <x v="0"/>
    <x v="0"/>
    <n v="42420"/>
    <x v="0"/>
    <s v="FUR-FU-10003773"/>
    <x v="0"/>
    <x v="5"/>
    <s v="Eldon Cleatmat Plus Chair Mats for High Pile Carpets"/>
    <n v="318.08"/>
    <n v="4"/>
    <n v="0"/>
    <n v="34.988799999999969"/>
    <s v="NO"/>
    <n v="0"/>
    <n v="1272.32"/>
    <n v="7"/>
  </r>
  <r>
    <n v="9080"/>
    <s v="CA-2016-108105"/>
    <x v="595"/>
    <d v="2016-02-23T00:00:00"/>
    <x v="1"/>
    <x v="543"/>
    <x v="543"/>
    <x v="0"/>
    <x v="0"/>
    <x v="0"/>
    <x v="0"/>
    <n v="42420"/>
    <x v="0"/>
    <s v="OFF-BI-10002412"/>
    <x v="1"/>
    <x v="8"/>
    <s v="Wilson Jones “Snap” Scratch Pad Binder Tool for Ring Binders"/>
    <n v="5.8"/>
    <n v="1"/>
    <n v="0"/>
    <n v="2.61"/>
    <s v="NO"/>
    <n v="0"/>
    <n v="5.8"/>
    <n v="7"/>
  </r>
  <r>
    <n v="9081"/>
    <s v="CA-2017-166898"/>
    <x v="220"/>
    <d v="2017-09-13T00:00:00"/>
    <x v="0"/>
    <x v="175"/>
    <x v="175"/>
    <x v="1"/>
    <x v="0"/>
    <x v="157"/>
    <x v="1"/>
    <n v="92704"/>
    <x v="1"/>
    <s v="TEC-PH-10002564"/>
    <x v="2"/>
    <x v="7"/>
    <s v="OtterBox Defender Series Case - Samsung Galaxy S4"/>
    <n v="143.952"/>
    <n v="6"/>
    <n v="0.2"/>
    <n v="17.993999999999978"/>
    <s v="Yes"/>
    <n v="172.7424"/>
    <n v="690.96960000000001"/>
    <n v="2"/>
  </r>
  <r>
    <n v="9082"/>
    <s v="CA-2017-166898"/>
    <x v="220"/>
    <d v="2017-09-13T00:00:00"/>
    <x v="0"/>
    <x v="175"/>
    <x v="175"/>
    <x v="1"/>
    <x v="0"/>
    <x v="157"/>
    <x v="1"/>
    <n v="92704"/>
    <x v="1"/>
    <s v="OFF-PA-10002262"/>
    <x v="1"/>
    <x v="10"/>
    <s v="Xerox 192"/>
    <n v="19.440000000000001"/>
    <n v="3"/>
    <n v="0"/>
    <n v="9.3312000000000008"/>
    <s v="Yes"/>
    <n v="0"/>
    <n v="58.320000000000007"/>
    <n v="2"/>
  </r>
  <r>
    <n v="9083"/>
    <s v="CA-2017-169005"/>
    <x v="808"/>
    <d v="2017-11-06T00:00:00"/>
    <x v="1"/>
    <x v="767"/>
    <x v="767"/>
    <x v="0"/>
    <x v="0"/>
    <x v="24"/>
    <x v="17"/>
    <n v="22153"/>
    <x v="0"/>
    <s v="OFF-AR-10000246"/>
    <x v="1"/>
    <x v="6"/>
    <s v="Newell 318"/>
    <n v="5.56"/>
    <n v="2"/>
    <n v="0"/>
    <n v="1.4455999999999998"/>
    <s v="NO"/>
    <n v="0"/>
    <n v="11.12"/>
    <n v="4"/>
  </r>
  <r>
    <n v="9084"/>
    <s v="CA-2015-104038"/>
    <x v="525"/>
    <d v="2015-02-08T00:00:00"/>
    <x v="2"/>
    <x v="628"/>
    <x v="628"/>
    <x v="1"/>
    <x v="0"/>
    <x v="244"/>
    <x v="17"/>
    <n v="23434"/>
    <x v="0"/>
    <s v="OFF-ST-10002554"/>
    <x v="1"/>
    <x v="4"/>
    <s v="Tennsco Industrial Shelving"/>
    <n v="146.72999999999999"/>
    <n v="3"/>
    <n v="0"/>
    <n v="2.9346000000000032"/>
    <s v="NO"/>
    <n v="0"/>
    <n v="440.18999999999994"/>
    <n v="2"/>
  </r>
  <r>
    <n v="9085"/>
    <s v="CA-2015-104038"/>
    <x v="525"/>
    <d v="2015-02-08T00:00:00"/>
    <x v="2"/>
    <x v="628"/>
    <x v="628"/>
    <x v="1"/>
    <x v="0"/>
    <x v="244"/>
    <x v="17"/>
    <n v="23434"/>
    <x v="0"/>
    <s v="OFF-PA-10002751"/>
    <x v="1"/>
    <x v="10"/>
    <s v="Xerox 1920"/>
    <n v="29.900000000000002"/>
    <n v="5"/>
    <n v="0"/>
    <n v="13.454999999999998"/>
    <s v="NO"/>
    <n v="0"/>
    <n v="149.5"/>
    <n v="2"/>
  </r>
  <r>
    <n v="9086"/>
    <s v="CA-2016-126102"/>
    <x v="545"/>
    <d v="2016-09-12T00:00:00"/>
    <x v="0"/>
    <x v="231"/>
    <x v="231"/>
    <x v="0"/>
    <x v="0"/>
    <x v="1"/>
    <x v="1"/>
    <n v="90049"/>
    <x v="1"/>
    <s v="OFF-BI-10004318"/>
    <x v="1"/>
    <x v="8"/>
    <s v="Ibico EB-19 Dual Function Manual Binding System"/>
    <n v="276.78400000000005"/>
    <n v="2"/>
    <n v="0.2"/>
    <n v="89.954799999999992"/>
    <s v="NO"/>
    <n v="110.71360000000003"/>
    <n v="442.85440000000006"/>
    <n v="2"/>
  </r>
  <r>
    <n v="9087"/>
    <s v="CA-2016-143406"/>
    <x v="182"/>
    <d v="2016-09-30T00:00:00"/>
    <x v="1"/>
    <x v="756"/>
    <x v="756"/>
    <x v="1"/>
    <x v="0"/>
    <x v="12"/>
    <x v="5"/>
    <n v="77041"/>
    <x v="2"/>
    <s v="OFF-AP-10001564"/>
    <x v="1"/>
    <x v="9"/>
    <s v="Hoover Commercial Lightweight Upright Vacuum with E-Z Empty Dirt Cup"/>
    <n v="93.031999999999982"/>
    <n v="2"/>
    <n v="0.8"/>
    <n v="-251.18640000000005"/>
    <s v="NO"/>
    <n v="148.85119999999998"/>
    <n v="37.212799999999987"/>
    <n v="4"/>
  </r>
  <r>
    <n v="9088"/>
    <s v="CA-2016-143406"/>
    <x v="182"/>
    <d v="2016-09-30T00:00:00"/>
    <x v="1"/>
    <x v="756"/>
    <x v="756"/>
    <x v="1"/>
    <x v="0"/>
    <x v="12"/>
    <x v="5"/>
    <n v="77041"/>
    <x v="2"/>
    <s v="FUR-CH-10000513"/>
    <x v="0"/>
    <x v="1"/>
    <s v="High-Back Leather Manager's Chair"/>
    <n v="454.96499999999997"/>
    <n v="5"/>
    <n v="0.3"/>
    <n v="-136.48950000000002"/>
    <s v="NO"/>
    <n v="682.44749999999988"/>
    <n v="1592.3775000000001"/>
    <n v="4"/>
  </r>
  <r>
    <n v="9089"/>
    <s v="CA-2015-150308"/>
    <x v="83"/>
    <d v="2015-12-20T00:00:00"/>
    <x v="1"/>
    <x v="645"/>
    <x v="645"/>
    <x v="1"/>
    <x v="0"/>
    <x v="143"/>
    <x v="3"/>
    <n v="27511"/>
    <x v="0"/>
    <s v="TEC-PH-10001433"/>
    <x v="2"/>
    <x v="7"/>
    <s v="Cisco Small Business SPA 502G VoIP phone"/>
    <n v="246.16800000000001"/>
    <n v="3"/>
    <n v="0.2"/>
    <n v="21.539699999999996"/>
    <s v="NO"/>
    <n v="147.70080000000002"/>
    <n v="590.80320000000006"/>
    <n v="5"/>
  </r>
  <r>
    <n v="9090"/>
    <s v="CA-2016-131093"/>
    <x v="42"/>
    <d v="2016-09-20T00:00:00"/>
    <x v="0"/>
    <x v="59"/>
    <x v="59"/>
    <x v="0"/>
    <x v="0"/>
    <x v="24"/>
    <x v="24"/>
    <n v="45503"/>
    <x v="3"/>
    <s v="OFF-ST-10002790"/>
    <x v="1"/>
    <x v="4"/>
    <s v="Safco Industrial Shelving"/>
    <n v="295.39999999999998"/>
    <n v="5"/>
    <n v="0.2"/>
    <n v="-62.772499999999965"/>
    <s v="NO"/>
    <n v="295.40000000000003"/>
    <n v="1181.5999999999999"/>
    <n v="3"/>
  </r>
  <r>
    <n v="9091"/>
    <s v="US-2017-148831"/>
    <x v="119"/>
    <d v="2017-10-15T00:00:00"/>
    <x v="2"/>
    <x v="117"/>
    <x v="117"/>
    <x v="0"/>
    <x v="0"/>
    <x v="103"/>
    <x v="0"/>
    <n v="40214"/>
    <x v="0"/>
    <s v="OFF-ST-10002974"/>
    <x v="1"/>
    <x v="4"/>
    <s v="Trav-L-File Heavy-Duty Shuttle II, Black"/>
    <n v="348.56"/>
    <n v="8"/>
    <n v="0"/>
    <n v="104.56799999999998"/>
    <s v="NO"/>
    <n v="0"/>
    <n v="2788.48"/>
    <n v="2"/>
  </r>
  <r>
    <n v="9092"/>
    <s v="CA-2015-162950"/>
    <x v="1141"/>
    <d v="2015-07-03T00:00:00"/>
    <x v="0"/>
    <x v="61"/>
    <x v="61"/>
    <x v="1"/>
    <x v="0"/>
    <x v="21"/>
    <x v="24"/>
    <n v="45373"/>
    <x v="3"/>
    <s v="OFF-PA-10003177"/>
    <x v="1"/>
    <x v="10"/>
    <s v="Xerox 1999"/>
    <n v="15.552000000000003"/>
    <n v="3"/>
    <n v="0.2"/>
    <n v="5.4432"/>
    <s v="NO"/>
    <n v="9.3312000000000008"/>
    <n v="37.324800000000003"/>
    <n v="5"/>
  </r>
  <r>
    <n v="9093"/>
    <s v="CA-2015-162950"/>
    <x v="1141"/>
    <d v="2015-07-03T00:00:00"/>
    <x v="0"/>
    <x v="61"/>
    <x v="61"/>
    <x v="1"/>
    <x v="0"/>
    <x v="21"/>
    <x v="24"/>
    <n v="45373"/>
    <x v="3"/>
    <s v="FUR-BO-10001918"/>
    <x v="0"/>
    <x v="0"/>
    <s v="Sauder Forest Hills Library with Doors, Woodland Oak Finish"/>
    <n v="482.93999999999994"/>
    <n v="6"/>
    <n v="0.5"/>
    <n v="-376.69319999999999"/>
    <s v="NO"/>
    <n v="1448.8199999999997"/>
    <n v="1448.8199999999997"/>
    <n v="5"/>
  </r>
  <r>
    <n v="9094"/>
    <s v="US-2015-132836"/>
    <x v="932"/>
    <d v="2015-06-05T00:00:00"/>
    <x v="1"/>
    <x v="219"/>
    <x v="219"/>
    <x v="0"/>
    <x v="0"/>
    <x v="66"/>
    <x v="12"/>
    <n v="48227"/>
    <x v="2"/>
    <s v="TEC-PH-10001299"/>
    <x v="2"/>
    <x v="7"/>
    <s v="Polycom CX300 Desktop Phone USB VoIP phone"/>
    <n v="299.98"/>
    <n v="2"/>
    <n v="0"/>
    <n v="83.994400000000013"/>
    <s v="NO"/>
    <n v="0"/>
    <n v="599.96"/>
    <n v="4"/>
  </r>
  <r>
    <n v="9095"/>
    <s v="US-2015-132836"/>
    <x v="932"/>
    <d v="2015-06-05T00:00:00"/>
    <x v="1"/>
    <x v="219"/>
    <x v="219"/>
    <x v="0"/>
    <x v="0"/>
    <x v="66"/>
    <x v="12"/>
    <n v="48227"/>
    <x v="2"/>
    <s v="OFF-BI-10004224"/>
    <x v="1"/>
    <x v="8"/>
    <s v="Catalog Binders with Expanding Posts"/>
    <n v="403.68"/>
    <n v="6"/>
    <n v="0"/>
    <n v="181.65599999999998"/>
    <s v="NO"/>
    <n v="0"/>
    <n v="2422.08"/>
    <n v="4"/>
  </r>
  <r>
    <n v="9096"/>
    <s v="US-2015-132836"/>
    <x v="932"/>
    <d v="2015-06-05T00:00:00"/>
    <x v="1"/>
    <x v="219"/>
    <x v="219"/>
    <x v="0"/>
    <x v="0"/>
    <x v="66"/>
    <x v="12"/>
    <n v="48227"/>
    <x v="2"/>
    <s v="TEC-PH-10001300"/>
    <x v="2"/>
    <x v="7"/>
    <s v="iKross Bluetooth Portable Keyboard + Cell Phone Stand Holder + Brush for Apple iPhone 5S 5C 5, 4S 4"/>
    <n v="41.9"/>
    <n v="2"/>
    <n v="0"/>
    <n v="11.731999999999999"/>
    <s v="NO"/>
    <n v="0"/>
    <n v="83.8"/>
    <n v="4"/>
  </r>
  <r>
    <n v="9097"/>
    <s v="US-2015-132836"/>
    <x v="932"/>
    <d v="2015-06-05T00:00:00"/>
    <x v="1"/>
    <x v="219"/>
    <x v="219"/>
    <x v="0"/>
    <x v="0"/>
    <x v="66"/>
    <x v="12"/>
    <n v="48227"/>
    <x v="2"/>
    <s v="OFF-LA-10004178"/>
    <x v="1"/>
    <x v="2"/>
    <s v="Avery 491"/>
    <n v="28.91"/>
    <n v="7"/>
    <n v="0"/>
    <n v="13.2986"/>
    <s v="NO"/>
    <n v="0"/>
    <n v="202.37"/>
    <n v="4"/>
  </r>
  <r>
    <n v="9098"/>
    <s v="US-2014-158365"/>
    <x v="791"/>
    <d v="2014-04-17T00:00:00"/>
    <x v="1"/>
    <x v="647"/>
    <x v="647"/>
    <x v="0"/>
    <x v="0"/>
    <x v="41"/>
    <x v="14"/>
    <n v="47401"/>
    <x v="2"/>
    <s v="OFF-PA-10000289"/>
    <x v="1"/>
    <x v="10"/>
    <s v="Xerox 213"/>
    <n v="32.400000000000006"/>
    <n v="5"/>
    <n v="0"/>
    <n v="15.552000000000001"/>
    <s v="NO"/>
    <n v="0"/>
    <n v="162.00000000000003"/>
    <n v="5"/>
  </r>
  <r>
    <n v="9099"/>
    <s v="CA-2017-152933"/>
    <x v="386"/>
    <d v="2017-10-16T00:00:00"/>
    <x v="1"/>
    <x v="377"/>
    <x v="377"/>
    <x v="2"/>
    <x v="0"/>
    <x v="61"/>
    <x v="5"/>
    <n v="75081"/>
    <x v="2"/>
    <s v="TEC-PH-10002085"/>
    <x v="2"/>
    <x v="7"/>
    <s v="Clarity 53712"/>
    <n v="369.54399999999998"/>
    <n v="7"/>
    <n v="0.2"/>
    <n v="27.71580000000003"/>
    <s v="NO"/>
    <n v="517.36160000000007"/>
    <n v="2069.4463999999998"/>
    <n v="4"/>
  </r>
  <r>
    <n v="9100"/>
    <s v="CA-2017-152933"/>
    <x v="386"/>
    <d v="2017-10-16T00:00:00"/>
    <x v="1"/>
    <x v="377"/>
    <x v="377"/>
    <x v="2"/>
    <x v="0"/>
    <x v="61"/>
    <x v="5"/>
    <n v="75081"/>
    <x v="2"/>
    <s v="OFF-PA-10001934"/>
    <x v="1"/>
    <x v="10"/>
    <s v="Xerox 1993"/>
    <n v="10.368000000000002"/>
    <n v="2"/>
    <n v="0.2"/>
    <n v="3.7584"/>
    <s v="NO"/>
    <n v="4.1472000000000007"/>
    <n v="16.588800000000003"/>
    <n v="4"/>
  </r>
  <r>
    <n v="9101"/>
    <s v="CA-2017-152933"/>
    <x v="386"/>
    <d v="2017-10-16T00:00:00"/>
    <x v="1"/>
    <x v="377"/>
    <x v="377"/>
    <x v="2"/>
    <x v="0"/>
    <x v="61"/>
    <x v="5"/>
    <n v="75081"/>
    <x v="2"/>
    <s v="TEC-AC-10003033"/>
    <x v="2"/>
    <x v="11"/>
    <s v="Plantronics CS510 - Over-the-Head monaural Wireless Headset System"/>
    <n v="791.87999999999988"/>
    <n v="3"/>
    <n v="0.2"/>
    <n v="128.68049999999994"/>
    <s v="NO"/>
    <n v="475.12799999999993"/>
    <n v="1900.5119999999995"/>
    <n v="4"/>
  </r>
  <r>
    <n v="9102"/>
    <s v="CA-2015-163181"/>
    <x v="209"/>
    <d v="2015-11-12T00:00:00"/>
    <x v="1"/>
    <x v="455"/>
    <x v="455"/>
    <x v="0"/>
    <x v="0"/>
    <x v="12"/>
    <x v="5"/>
    <n v="77041"/>
    <x v="2"/>
    <s v="OFF-AR-10001683"/>
    <x v="1"/>
    <x v="6"/>
    <s v="Lumber Crayons"/>
    <n v="23.64"/>
    <n v="3"/>
    <n v="0.2"/>
    <n v="5.3190000000000008"/>
    <s v="NO"/>
    <n v="14.184000000000001"/>
    <n v="56.736000000000004"/>
    <n v="5"/>
  </r>
  <r>
    <n v="9103"/>
    <s v="CA-2015-163181"/>
    <x v="209"/>
    <d v="2015-11-12T00:00:00"/>
    <x v="1"/>
    <x v="455"/>
    <x v="455"/>
    <x v="0"/>
    <x v="0"/>
    <x v="12"/>
    <x v="5"/>
    <n v="77041"/>
    <x v="2"/>
    <s v="OFF-ST-10001713"/>
    <x v="1"/>
    <x v="4"/>
    <s v="Gould Plastics 9-Pocket Panel Bin, 18-3/8w x 5-1/4d x 20-1/2h, Black"/>
    <n v="84.784000000000006"/>
    <n v="2"/>
    <n v="0.2"/>
    <n v="-16.956800000000005"/>
    <s v="NO"/>
    <n v="33.913600000000002"/>
    <n v="135.65440000000001"/>
    <n v="5"/>
  </r>
  <r>
    <n v="9104"/>
    <s v="CA-2015-163181"/>
    <x v="209"/>
    <d v="2015-11-12T00:00:00"/>
    <x v="1"/>
    <x v="455"/>
    <x v="455"/>
    <x v="0"/>
    <x v="0"/>
    <x v="12"/>
    <x v="5"/>
    <n v="77041"/>
    <x v="2"/>
    <s v="FUR-FU-10000193"/>
    <x v="0"/>
    <x v="5"/>
    <s v="Tenex Chairmats For Use with Hard Floors"/>
    <n v="64.959999999999994"/>
    <n v="5"/>
    <n v="0.6"/>
    <n v="-84.447999999999993"/>
    <s v="NO"/>
    <n v="194.87999999999997"/>
    <n v="129.91999999999999"/>
    <n v="5"/>
  </r>
  <r>
    <n v="9105"/>
    <s v="CA-2015-163181"/>
    <x v="209"/>
    <d v="2015-11-12T00:00:00"/>
    <x v="1"/>
    <x v="455"/>
    <x v="455"/>
    <x v="0"/>
    <x v="0"/>
    <x v="12"/>
    <x v="5"/>
    <n v="77041"/>
    <x v="2"/>
    <s v="OFF-BI-10000474"/>
    <x v="1"/>
    <x v="8"/>
    <s v="Avery Recycled Flexi-View Covers for Binding Systems"/>
    <n v="32.059999999999995"/>
    <n v="10"/>
    <n v="0.8"/>
    <n v="-51.296000000000006"/>
    <s v="NO"/>
    <n v="256.47999999999996"/>
    <n v="64.12"/>
    <n v="5"/>
  </r>
  <r>
    <n v="9106"/>
    <s v="CA-2015-163181"/>
    <x v="209"/>
    <d v="2015-11-12T00:00:00"/>
    <x v="1"/>
    <x v="455"/>
    <x v="455"/>
    <x v="0"/>
    <x v="0"/>
    <x v="12"/>
    <x v="5"/>
    <n v="77041"/>
    <x v="2"/>
    <s v="OFF-ST-10000129"/>
    <x v="1"/>
    <x v="4"/>
    <s v="Fellowes Recycled Storage Drawers"/>
    <n v="177.64800000000002"/>
    <n v="2"/>
    <n v="0.2"/>
    <n v="-28.867800000000017"/>
    <s v="NO"/>
    <n v="71.059200000000018"/>
    <n v="284.23680000000002"/>
    <n v="5"/>
  </r>
  <r>
    <n v="9107"/>
    <s v="CA-2015-163181"/>
    <x v="209"/>
    <d v="2015-11-12T00:00:00"/>
    <x v="1"/>
    <x v="455"/>
    <x v="455"/>
    <x v="0"/>
    <x v="0"/>
    <x v="12"/>
    <x v="5"/>
    <n v="77041"/>
    <x v="2"/>
    <s v="TEC-MA-10001016"/>
    <x v="2"/>
    <x v="15"/>
    <s v="Canon PC170 Desktop Personal Copier"/>
    <n v="287.90999999999997"/>
    <n v="3"/>
    <n v="0.4"/>
    <n v="33.589499999999987"/>
    <s v="NO"/>
    <n v="345.49199999999996"/>
    <n v="518.23799999999994"/>
    <n v="5"/>
  </r>
  <r>
    <n v="9108"/>
    <s v="CA-2015-132941"/>
    <x v="442"/>
    <d v="2015-05-28T00:00:00"/>
    <x v="2"/>
    <x v="152"/>
    <x v="152"/>
    <x v="1"/>
    <x v="0"/>
    <x v="319"/>
    <x v="5"/>
    <n v="76117"/>
    <x v="2"/>
    <s v="OFF-SU-10002557"/>
    <x v="1"/>
    <x v="14"/>
    <s v="Fiskars Spring-Action Scissors"/>
    <n v="22.368000000000002"/>
    <n v="2"/>
    <n v="0.2"/>
    <n v="1.6776"/>
    <s v="Yes"/>
    <n v="8.9472000000000005"/>
    <n v="35.788800000000002"/>
    <n v="3"/>
  </r>
  <r>
    <n v="9109"/>
    <s v="CA-2015-132941"/>
    <x v="442"/>
    <d v="2015-05-28T00:00:00"/>
    <x v="2"/>
    <x v="152"/>
    <x v="152"/>
    <x v="1"/>
    <x v="0"/>
    <x v="319"/>
    <x v="5"/>
    <n v="76117"/>
    <x v="2"/>
    <s v="OFF-PA-10002160"/>
    <x v="1"/>
    <x v="10"/>
    <s v="Xerox 1978"/>
    <n v="32.368000000000002"/>
    <n v="7"/>
    <n v="0.2"/>
    <n v="11.733400000000001"/>
    <s v="Yes"/>
    <n v="45.315200000000004"/>
    <n v="181.26080000000002"/>
    <n v="3"/>
  </r>
  <r>
    <n v="9110"/>
    <s v="CA-2015-132941"/>
    <x v="442"/>
    <d v="2015-05-28T00:00:00"/>
    <x v="2"/>
    <x v="152"/>
    <x v="152"/>
    <x v="1"/>
    <x v="0"/>
    <x v="319"/>
    <x v="5"/>
    <n v="76117"/>
    <x v="2"/>
    <s v="TEC-AC-10003095"/>
    <x v="2"/>
    <x v="11"/>
    <s v="Logitech G35 7.1-Channel Surround Sound Headset"/>
    <n v="207.98400000000004"/>
    <n v="2"/>
    <n v="0.2"/>
    <n v="36.397199999999998"/>
    <s v="Yes"/>
    <n v="83.193600000000018"/>
    <n v="332.77440000000007"/>
    <n v="3"/>
  </r>
  <r>
    <n v="9111"/>
    <s v="CA-2014-132010"/>
    <x v="303"/>
    <d v="2014-10-15T00:00:00"/>
    <x v="2"/>
    <x v="671"/>
    <x v="671"/>
    <x v="2"/>
    <x v="0"/>
    <x v="102"/>
    <x v="17"/>
    <n v="23223"/>
    <x v="0"/>
    <s v="OFF-EN-10003160"/>
    <x v="1"/>
    <x v="12"/>
    <s v="Pastel Pink Envelopes"/>
    <n v="36.4"/>
    <n v="5"/>
    <n v="0"/>
    <n v="17.472000000000001"/>
    <s v="NO"/>
    <n v="0"/>
    <n v="182"/>
    <n v="2"/>
  </r>
  <r>
    <n v="9112"/>
    <s v="CA-2014-132010"/>
    <x v="303"/>
    <d v="2014-10-15T00:00:00"/>
    <x v="2"/>
    <x v="671"/>
    <x v="671"/>
    <x v="2"/>
    <x v="0"/>
    <x v="102"/>
    <x v="17"/>
    <n v="23223"/>
    <x v="0"/>
    <s v="TEC-AC-10001542"/>
    <x v="2"/>
    <x v="11"/>
    <s v="SanDisk Cruzer 16 GB USB Flash Drive"/>
    <n v="22.96"/>
    <n v="2"/>
    <n v="0"/>
    <n v="4.3623999999999974"/>
    <s v="NO"/>
    <n v="0"/>
    <n v="45.92"/>
    <n v="2"/>
  </r>
  <r>
    <n v="9113"/>
    <s v="CA-2014-132010"/>
    <x v="303"/>
    <d v="2014-10-15T00:00:00"/>
    <x v="2"/>
    <x v="671"/>
    <x v="671"/>
    <x v="2"/>
    <x v="0"/>
    <x v="102"/>
    <x v="17"/>
    <n v="23223"/>
    <x v="0"/>
    <s v="OFF-ST-10003641"/>
    <x v="1"/>
    <x v="4"/>
    <s v="Space Solutions Industrial Galvanized Steel Shelving."/>
    <n v="315.2"/>
    <n v="4"/>
    <n v="0"/>
    <n v="6.3040000000000305"/>
    <s v="NO"/>
    <n v="0"/>
    <n v="1260.8"/>
    <n v="2"/>
  </r>
  <r>
    <n v="9114"/>
    <s v="CA-2014-132010"/>
    <x v="303"/>
    <d v="2014-10-15T00:00:00"/>
    <x v="2"/>
    <x v="671"/>
    <x v="671"/>
    <x v="2"/>
    <x v="0"/>
    <x v="102"/>
    <x v="17"/>
    <n v="23223"/>
    <x v="0"/>
    <s v="OFF-BI-10002432"/>
    <x v="1"/>
    <x v="8"/>
    <s v="Wilson Jones Standard D-Ring Binders"/>
    <n v="15.18"/>
    <n v="3"/>
    <n v="0"/>
    <n v="7.1345999999999989"/>
    <s v="NO"/>
    <n v="0"/>
    <n v="45.54"/>
    <n v="2"/>
  </r>
  <r>
    <n v="9115"/>
    <s v="CA-2016-135461"/>
    <x v="569"/>
    <d v="2016-02-10T00:00:00"/>
    <x v="0"/>
    <x v="424"/>
    <x v="424"/>
    <x v="1"/>
    <x v="0"/>
    <x v="1"/>
    <x v="1"/>
    <n v="90049"/>
    <x v="1"/>
    <s v="TEC-PH-10004094"/>
    <x v="2"/>
    <x v="7"/>
    <s v="Motorola L703CM"/>
    <n v="623.96"/>
    <n v="5"/>
    <n v="0.2"/>
    <n v="38.997500000000002"/>
    <s v="NO"/>
    <n v="623.96"/>
    <n v="2495.84"/>
    <n v="3"/>
  </r>
  <r>
    <n v="9116"/>
    <s v="CA-2017-153045"/>
    <x v="617"/>
    <d v="2017-01-24T00:00:00"/>
    <x v="0"/>
    <x v="515"/>
    <x v="515"/>
    <x v="0"/>
    <x v="0"/>
    <x v="10"/>
    <x v="9"/>
    <n v="19140"/>
    <x v="3"/>
    <s v="TEC-PH-10001817"/>
    <x v="2"/>
    <x v="7"/>
    <s v="Wilson Electronics DB Pro Signal Booster"/>
    <n v="429.59999999999997"/>
    <n v="2"/>
    <n v="0.4"/>
    <n v="-93.079999999999984"/>
    <s v="NO"/>
    <n v="343.68"/>
    <n v="515.52"/>
    <n v="5"/>
  </r>
  <r>
    <n v="9117"/>
    <s v="CA-2017-153045"/>
    <x v="617"/>
    <d v="2017-01-24T00:00:00"/>
    <x v="0"/>
    <x v="515"/>
    <x v="515"/>
    <x v="0"/>
    <x v="0"/>
    <x v="10"/>
    <x v="9"/>
    <n v="19140"/>
    <x v="3"/>
    <s v="FUR-FU-10002759"/>
    <x v="0"/>
    <x v="5"/>
    <s v="12-1/2 Diameter Round Wall Clock"/>
    <n v="31.968000000000004"/>
    <n v="2"/>
    <n v="0.2"/>
    <n v="6.3935999999999993"/>
    <s v="NO"/>
    <n v="12.787200000000002"/>
    <n v="51.148800000000008"/>
    <n v="5"/>
  </r>
  <r>
    <n v="9118"/>
    <s v="CA-2017-153045"/>
    <x v="617"/>
    <d v="2017-01-24T00:00:00"/>
    <x v="0"/>
    <x v="515"/>
    <x v="515"/>
    <x v="0"/>
    <x v="0"/>
    <x v="10"/>
    <x v="9"/>
    <n v="19140"/>
    <x v="3"/>
    <s v="FUR-CH-10000309"/>
    <x v="0"/>
    <x v="1"/>
    <s v="Global Comet Stacking Arm Chair"/>
    <n v="887.27099999999984"/>
    <n v="3"/>
    <n v="0.3"/>
    <n v="-63.376499999999965"/>
    <s v="NO"/>
    <n v="798.54389999999989"/>
    <n v="1863.2690999999998"/>
    <n v="5"/>
  </r>
  <r>
    <n v="9119"/>
    <s v="CA-2017-153045"/>
    <x v="617"/>
    <d v="2017-01-24T00:00:00"/>
    <x v="0"/>
    <x v="515"/>
    <x v="515"/>
    <x v="0"/>
    <x v="0"/>
    <x v="10"/>
    <x v="9"/>
    <n v="19140"/>
    <x v="3"/>
    <s v="OFF-PA-10003673"/>
    <x v="1"/>
    <x v="10"/>
    <s v="Strathmore Photo Mount Cards"/>
    <n v="21.696000000000002"/>
    <n v="4"/>
    <n v="0.2"/>
    <n v="7.0511999999999988"/>
    <s v="NO"/>
    <n v="17.356800000000003"/>
    <n v="69.427199999999999"/>
    <n v="5"/>
  </r>
  <r>
    <n v="9120"/>
    <s v="US-2016-155971"/>
    <x v="112"/>
    <d v="2016-06-12T00:00:00"/>
    <x v="1"/>
    <x v="176"/>
    <x v="176"/>
    <x v="2"/>
    <x v="0"/>
    <x v="1"/>
    <x v="1"/>
    <n v="90036"/>
    <x v="1"/>
    <s v="OFF-LA-10000452"/>
    <x v="1"/>
    <x v="2"/>
    <s v="Avery 488"/>
    <n v="22.05"/>
    <n v="7"/>
    <n v="0"/>
    <n v="10.584"/>
    <s v="NO"/>
    <n v="0"/>
    <n v="154.35"/>
    <n v="6"/>
  </r>
  <r>
    <n v="9121"/>
    <s v="US-2016-155971"/>
    <x v="112"/>
    <d v="2016-06-12T00:00:00"/>
    <x v="1"/>
    <x v="176"/>
    <x v="176"/>
    <x v="2"/>
    <x v="0"/>
    <x v="1"/>
    <x v="1"/>
    <n v="90036"/>
    <x v="1"/>
    <s v="OFF-PA-10000210"/>
    <x v="1"/>
    <x v="10"/>
    <s v="Xerox Blank Computer Paper"/>
    <n v="99.9"/>
    <n v="5"/>
    <n v="0"/>
    <n v="46.952999999999996"/>
    <s v="NO"/>
    <n v="0"/>
    <n v="499.5"/>
    <n v="6"/>
  </r>
  <r>
    <n v="9122"/>
    <s v="CA-2017-122007"/>
    <x v="257"/>
    <d v="2017-03-20T00:00:00"/>
    <x v="0"/>
    <x v="759"/>
    <x v="759"/>
    <x v="1"/>
    <x v="0"/>
    <x v="1"/>
    <x v="1"/>
    <n v="90032"/>
    <x v="1"/>
    <s v="OFF-AP-10000358"/>
    <x v="1"/>
    <x v="9"/>
    <s v="Fellowes Basic Home/Office Series Surge Protectors"/>
    <n v="90.86"/>
    <n v="7"/>
    <n v="0"/>
    <n v="26.349399999999992"/>
    <s v="Yes"/>
    <n v="0"/>
    <n v="636.02"/>
    <n v="2"/>
  </r>
  <r>
    <n v="9123"/>
    <s v="CA-2017-162250"/>
    <x v="221"/>
    <d v="2017-11-24T00:00:00"/>
    <x v="3"/>
    <x v="701"/>
    <x v="701"/>
    <x v="0"/>
    <x v="0"/>
    <x v="8"/>
    <x v="1"/>
    <n v="94109"/>
    <x v="1"/>
    <s v="OFF-PA-10002137"/>
    <x v="1"/>
    <x v="10"/>
    <s v="Southworth 100% Résumé Paper, 24lb."/>
    <n v="7.78"/>
    <n v="1"/>
    <n v="0"/>
    <n v="3.5009999999999994"/>
    <s v="NO"/>
    <n v="0"/>
    <n v="7.78"/>
    <n v="0"/>
  </r>
  <r>
    <n v="9124"/>
    <s v="US-2016-158288"/>
    <x v="491"/>
    <d v="2016-11-28T00:00:00"/>
    <x v="0"/>
    <x v="13"/>
    <x v="13"/>
    <x v="0"/>
    <x v="0"/>
    <x v="10"/>
    <x v="9"/>
    <n v="19120"/>
    <x v="3"/>
    <s v="OFF-BI-10003364"/>
    <x v="1"/>
    <x v="8"/>
    <s v="Binding Machine Supplies"/>
    <n v="78.759000000000015"/>
    <n v="9"/>
    <n v="0.7"/>
    <n v="-57.75660000000002"/>
    <s v="NO"/>
    <n v="496.18170000000003"/>
    <n v="212.6493000000001"/>
    <n v="2"/>
  </r>
  <r>
    <n v="9125"/>
    <s v="CA-2016-128916"/>
    <x v="298"/>
    <d v="2016-08-20T00:00:00"/>
    <x v="0"/>
    <x v="15"/>
    <x v="15"/>
    <x v="2"/>
    <x v="0"/>
    <x v="12"/>
    <x v="5"/>
    <n v="77070"/>
    <x v="2"/>
    <s v="FUR-FU-10001940"/>
    <x v="0"/>
    <x v="5"/>
    <s v="Staple-based wall hangings"/>
    <n v="9.5519999999999996"/>
    <n v="3"/>
    <n v="0.6"/>
    <n v="-3.8207999999999984"/>
    <s v="NO"/>
    <n v="17.1936"/>
    <n v="11.462399999999999"/>
    <n v="2"/>
  </r>
  <r>
    <n v="9126"/>
    <s v="CA-2016-128916"/>
    <x v="298"/>
    <d v="2016-08-20T00:00:00"/>
    <x v="0"/>
    <x v="15"/>
    <x v="15"/>
    <x v="2"/>
    <x v="0"/>
    <x v="12"/>
    <x v="5"/>
    <n v="77070"/>
    <x v="2"/>
    <s v="FUR-FU-10000320"/>
    <x v="0"/>
    <x v="5"/>
    <s v="OIC Stacking Trays"/>
    <n v="5.3440000000000003"/>
    <n v="4"/>
    <n v="0.6"/>
    <n v="-2.1375999999999991"/>
    <s v="NO"/>
    <n v="12.8256"/>
    <n v="8.5504000000000016"/>
    <n v="2"/>
  </r>
  <r>
    <n v="9127"/>
    <s v="CA-2015-157028"/>
    <x v="109"/>
    <d v="2015-12-03T00:00:00"/>
    <x v="1"/>
    <x v="671"/>
    <x v="671"/>
    <x v="2"/>
    <x v="0"/>
    <x v="324"/>
    <x v="27"/>
    <n v="88001"/>
    <x v="1"/>
    <s v="OFF-AR-10004441"/>
    <x v="1"/>
    <x v="6"/>
    <s v="BIC Brite Liner Highlighters"/>
    <n v="8.2799999999999994"/>
    <n v="2"/>
    <n v="0"/>
    <n v="3.4775999999999998"/>
    <s v="NO"/>
    <n v="0"/>
    <n v="16.559999999999999"/>
    <n v="5"/>
  </r>
  <r>
    <n v="9128"/>
    <s v="CA-2017-112473"/>
    <x v="1126"/>
    <d v="2017-06-01T00:00:00"/>
    <x v="1"/>
    <x v="145"/>
    <x v="145"/>
    <x v="0"/>
    <x v="0"/>
    <x v="12"/>
    <x v="5"/>
    <n v="77070"/>
    <x v="2"/>
    <s v="OFF-ST-10002182"/>
    <x v="1"/>
    <x v="4"/>
    <s v="Iris 3-Drawer Stacking Bin, Black"/>
    <n v="50.135999999999996"/>
    <n v="3"/>
    <n v="0.2"/>
    <n v="-11.2806"/>
    <s v="NO"/>
    <n v="30.081599999999998"/>
    <n v="120.32639999999999"/>
    <n v="7"/>
  </r>
  <r>
    <n v="9129"/>
    <s v="US-2017-147655"/>
    <x v="507"/>
    <d v="2017-09-05T00:00:00"/>
    <x v="2"/>
    <x v="442"/>
    <x v="442"/>
    <x v="1"/>
    <x v="0"/>
    <x v="252"/>
    <x v="21"/>
    <n v="97756"/>
    <x v="1"/>
    <s v="OFF-BI-10002931"/>
    <x v="1"/>
    <x v="8"/>
    <s v="Avery Trapezoid Extra Heavy Duty 4&quot; Binders"/>
    <n v="88.074000000000012"/>
    <n v="7"/>
    <n v="0.7"/>
    <n v="-58.71599999999998"/>
    <s v="NO"/>
    <n v="431.56259999999997"/>
    <n v="184.95540000000005"/>
    <n v="1"/>
  </r>
  <r>
    <n v="9130"/>
    <s v="CA-2016-130911"/>
    <x v="830"/>
    <d v="2016-03-26T00:00:00"/>
    <x v="0"/>
    <x v="419"/>
    <x v="419"/>
    <x v="0"/>
    <x v="0"/>
    <x v="138"/>
    <x v="24"/>
    <n v="44105"/>
    <x v="3"/>
    <s v="FUR-BO-10004357"/>
    <x v="0"/>
    <x v="0"/>
    <s v="O'Sullivan Living Dimensions 3-Shelf Bookcases"/>
    <n v="301.46999999999997"/>
    <n v="3"/>
    <n v="0.5"/>
    <n v="-241.17600000000002"/>
    <s v="NO"/>
    <n v="452.20499999999993"/>
    <n v="452.20499999999993"/>
    <n v="2"/>
  </r>
  <r>
    <n v="9131"/>
    <s v="CA-2016-130911"/>
    <x v="830"/>
    <d v="2016-03-26T00:00:00"/>
    <x v="0"/>
    <x v="419"/>
    <x v="419"/>
    <x v="0"/>
    <x v="0"/>
    <x v="138"/>
    <x v="24"/>
    <n v="44105"/>
    <x v="3"/>
    <s v="OFF-AR-10000475"/>
    <x v="1"/>
    <x v="6"/>
    <s v="Hunt BOSTON Vista Battery-Operated Pencil Sharpener, Black"/>
    <n v="18.656000000000002"/>
    <n v="2"/>
    <n v="0.2"/>
    <n v="1.6324000000000014"/>
    <s v="NO"/>
    <n v="7.4624000000000015"/>
    <n v="29.849600000000002"/>
    <n v="2"/>
  </r>
  <r>
    <n v="9132"/>
    <s v="CA-2017-100055"/>
    <x v="39"/>
    <d v="2017-06-01T00:00:00"/>
    <x v="1"/>
    <x v="550"/>
    <x v="550"/>
    <x v="1"/>
    <x v="0"/>
    <x v="517"/>
    <x v="39"/>
    <n v="20707"/>
    <x v="3"/>
    <s v="FUR-FU-10001473"/>
    <x v="0"/>
    <x v="5"/>
    <s v="DAX Wood Document Frame"/>
    <n v="27.46"/>
    <n v="2"/>
    <n v="0"/>
    <n v="9.8856000000000002"/>
    <s v="NO"/>
    <n v="0"/>
    <n v="54.92"/>
    <n v="4"/>
  </r>
  <r>
    <n v="9133"/>
    <s v="CA-2017-100055"/>
    <x v="39"/>
    <d v="2017-06-01T00:00:00"/>
    <x v="1"/>
    <x v="550"/>
    <x v="550"/>
    <x v="1"/>
    <x v="0"/>
    <x v="517"/>
    <x v="39"/>
    <n v="20707"/>
    <x v="3"/>
    <s v="OFF-AP-10001469"/>
    <x v="1"/>
    <x v="9"/>
    <s v="Fellowes 8 Outlet Superior Workstation Surge Protector"/>
    <n v="125.13"/>
    <n v="3"/>
    <n v="0"/>
    <n v="36.287699999999987"/>
    <s v="NO"/>
    <n v="0"/>
    <n v="375.39"/>
    <n v="4"/>
  </r>
  <r>
    <n v="9134"/>
    <s v="CA-2015-157805"/>
    <x v="284"/>
    <d v="2015-09-04T00:00:00"/>
    <x v="1"/>
    <x v="563"/>
    <x v="563"/>
    <x v="2"/>
    <x v="0"/>
    <x v="70"/>
    <x v="1"/>
    <n v="92037"/>
    <x v="1"/>
    <s v="TEC-PH-10004447"/>
    <x v="2"/>
    <x v="7"/>
    <s v="Toshiba IPT2010-SD IP Telephone"/>
    <n v="555.96"/>
    <n v="5"/>
    <n v="0.2"/>
    <n v="41.697000000000003"/>
    <s v="NO"/>
    <n v="555.96"/>
    <n v="2223.84"/>
    <n v="4"/>
  </r>
  <r>
    <n v="9135"/>
    <s v="CA-2016-124254"/>
    <x v="408"/>
    <d v="2016-04-17T00:00:00"/>
    <x v="1"/>
    <x v="533"/>
    <x v="533"/>
    <x v="1"/>
    <x v="0"/>
    <x v="481"/>
    <x v="3"/>
    <n v="27893"/>
    <x v="0"/>
    <s v="OFF-ST-10001469"/>
    <x v="1"/>
    <x v="4"/>
    <s v="Fellowes Bankers Box Recycled Super Stor/Drawer"/>
    <n v="129.55199999999999"/>
    <n v="3"/>
    <n v="0.2"/>
    <n v="-22.671600000000005"/>
    <s v="NO"/>
    <n v="77.731200000000001"/>
    <n v="310.92479999999995"/>
    <n v="5"/>
  </r>
  <r>
    <n v="9136"/>
    <s v="CA-2016-124254"/>
    <x v="408"/>
    <d v="2016-04-17T00:00:00"/>
    <x v="1"/>
    <x v="533"/>
    <x v="533"/>
    <x v="1"/>
    <x v="0"/>
    <x v="481"/>
    <x v="3"/>
    <n v="27893"/>
    <x v="0"/>
    <s v="OFF-ST-10000060"/>
    <x v="1"/>
    <x v="4"/>
    <s v="Fellowes Bankers Box Staxonsteel Drawer File/Stacking System"/>
    <n v="51.984000000000009"/>
    <n v="1"/>
    <n v="0.2"/>
    <n v="-5.1983999999999995"/>
    <s v="NO"/>
    <n v="10.396800000000002"/>
    <n v="41.58720000000001"/>
    <n v="5"/>
  </r>
  <r>
    <n v="9137"/>
    <s v="CA-2016-124254"/>
    <x v="408"/>
    <d v="2016-04-17T00:00:00"/>
    <x v="1"/>
    <x v="533"/>
    <x v="533"/>
    <x v="1"/>
    <x v="0"/>
    <x v="481"/>
    <x v="3"/>
    <n v="27893"/>
    <x v="0"/>
    <s v="OFF-PA-10000807"/>
    <x v="1"/>
    <x v="10"/>
    <s v="TOPS &quot;Important Message&quot; Pads, Canary, 4-1/4 x 5-1/2, 50 Sheets per Pad"/>
    <n v="10.272000000000002"/>
    <n v="3"/>
    <n v="0.2"/>
    <n v="3.4668000000000001"/>
    <s v="NO"/>
    <n v="6.1632000000000016"/>
    <n v="24.652800000000006"/>
    <n v="5"/>
  </r>
  <r>
    <n v="9138"/>
    <s v="CA-2014-123400"/>
    <x v="563"/>
    <d v="2014-02-09T00:00:00"/>
    <x v="1"/>
    <x v="518"/>
    <x v="518"/>
    <x v="0"/>
    <x v="0"/>
    <x v="84"/>
    <x v="2"/>
    <n v="33710"/>
    <x v="0"/>
    <s v="OFF-BI-10000666"/>
    <x v="1"/>
    <x v="8"/>
    <s v="Surelock Post Binders"/>
    <n v="18.336000000000002"/>
    <n v="2"/>
    <n v="0.7"/>
    <n v="-12.224"/>
    <s v="NO"/>
    <n v="25.670400000000001"/>
    <n v="11.001600000000003"/>
    <n v="7"/>
  </r>
  <r>
    <n v="9139"/>
    <s v="CA-2014-123400"/>
    <x v="563"/>
    <d v="2014-02-09T00:00:00"/>
    <x v="1"/>
    <x v="518"/>
    <x v="518"/>
    <x v="0"/>
    <x v="0"/>
    <x v="84"/>
    <x v="2"/>
    <n v="33710"/>
    <x v="0"/>
    <s v="TEC-PH-10002890"/>
    <x v="2"/>
    <x v="7"/>
    <s v="AT&amp;T 17929 Lendline Telephone"/>
    <n v="180.96"/>
    <n v="5"/>
    <n v="0.2"/>
    <n v="13.571999999999996"/>
    <s v="NO"/>
    <n v="180.96000000000004"/>
    <n v="723.84"/>
    <n v="7"/>
  </r>
  <r>
    <n v="9140"/>
    <s v="CA-2014-106971"/>
    <x v="814"/>
    <d v="2014-09-08T00:00:00"/>
    <x v="1"/>
    <x v="298"/>
    <x v="298"/>
    <x v="0"/>
    <x v="0"/>
    <x v="452"/>
    <x v="10"/>
    <n v="60089"/>
    <x v="2"/>
    <s v="TEC-AC-10000844"/>
    <x v="2"/>
    <x v="11"/>
    <s v="Logitech Gaming G510s - Keyboard"/>
    <n v="475.94400000000002"/>
    <n v="7"/>
    <n v="0.2"/>
    <n v="95.188799999999972"/>
    <s v="NO"/>
    <n v="666.3216000000001"/>
    <n v="2665.2864"/>
    <n v="6"/>
  </r>
  <r>
    <n v="9141"/>
    <s v="CA-2017-123029"/>
    <x v="1033"/>
    <d v="2017-10-02T00:00:00"/>
    <x v="0"/>
    <x v="404"/>
    <x v="404"/>
    <x v="2"/>
    <x v="0"/>
    <x v="1"/>
    <x v="1"/>
    <n v="90049"/>
    <x v="1"/>
    <s v="TEC-AC-10002402"/>
    <x v="2"/>
    <x v="11"/>
    <s v="Razer Kraken PRO Over Ear PC and Music Headset"/>
    <n v="159.97999999999999"/>
    <n v="2"/>
    <n v="0"/>
    <n v="47.993999999999986"/>
    <s v="NO"/>
    <n v="0"/>
    <n v="319.95999999999998"/>
    <n v="2"/>
  </r>
  <r>
    <n v="9142"/>
    <s v="CA-2016-139409"/>
    <x v="64"/>
    <d v="2016-09-07T00:00:00"/>
    <x v="2"/>
    <x v="783"/>
    <x v="783"/>
    <x v="1"/>
    <x v="0"/>
    <x v="20"/>
    <x v="15"/>
    <n v="10011"/>
    <x v="3"/>
    <s v="TEC-PH-10003988"/>
    <x v="2"/>
    <x v="7"/>
    <s v="LF Elite 3D Dazzle Designer Hard Case Cover, Lf Stylus Pen and Wiper For Apple Iphone 5c Mini Lite"/>
    <n v="43.6"/>
    <n v="4"/>
    <n v="0"/>
    <n v="12.208000000000002"/>
    <s v="NO"/>
    <n v="0"/>
    <n v="174.4"/>
    <n v="2"/>
  </r>
  <r>
    <n v="9143"/>
    <s v="US-2017-166688"/>
    <x v="968"/>
    <d v="2017-05-26T00:00:00"/>
    <x v="1"/>
    <x v="502"/>
    <x v="502"/>
    <x v="0"/>
    <x v="0"/>
    <x v="98"/>
    <x v="33"/>
    <n v="89115"/>
    <x v="1"/>
    <s v="OFF-BI-10004040"/>
    <x v="1"/>
    <x v="8"/>
    <s v="Wilson Jones Impact Binders"/>
    <n v="8.2880000000000003"/>
    <n v="2"/>
    <n v="0.2"/>
    <n v="3.0043999999999995"/>
    <s v="NO"/>
    <n v="3.3152000000000004"/>
    <n v="13.2608"/>
    <n v="6"/>
  </r>
  <r>
    <n v="9144"/>
    <s v="US-2017-166688"/>
    <x v="968"/>
    <d v="2017-05-26T00:00:00"/>
    <x v="1"/>
    <x v="502"/>
    <x v="502"/>
    <x v="0"/>
    <x v="0"/>
    <x v="98"/>
    <x v="33"/>
    <n v="89115"/>
    <x v="1"/>
    <s v="TEC-PH-10004094"/>
    <x v="2"/>
    <x v="7"/>
    <s v="Motorola L703CM"/>
    <n v="1123.1280000000002"/>
    <n v="9"/>
    <n v="0.2"/>
    <n v="70.195499999999981"/>
    <s v="NO"/>
    <n v="2021.6304000000005"/>
    <n v="8086.5216000000019"/>
    <n v="6"/>
  </r>
  <r>
    <n v="9145"/>
    <s v="US-2017-166688"/>
    <x v="968"/>
    <d v="2017-05-26T00:00:00"/>
    <x v="1"/>
    <x v="502"/>
    <x v="502"/>
    <x v="0"/>
    <x v="0"/>
    <x v="98"/>
    <x v="33"/>
    <n v="89115"/>
    <x v="1"/>
    <s v="OFF-AP-10000358"/>
    <x v="1"/>
    <x v="9"/>
    <s v="Fellowes Basic Home/Office Series Surge Protectors"/>
    <n v="64.900000000000006"/>
    <n v="5"/>
    <n v="0"/>
    <n v="18.820999999999994"/>
    <s v="NO"/>
    <n v="0"/>
    <n v="324.5"/>
    <n v="6"/>
  </r>
  <r>
    <n v="9146"/>
    <s v="CA-2015-126970"/>
    <x v="1181"/>
    <d v="2015-09-24T00:00:00"/>
    <x v="1"/>
    <x v="236"/>
    <x v="236"/>
    <x v="0"/>
    <x v="0"/>
    <x v="14"/>
    <x v="10"/>
    <n v="60540"/>
    <x v="2"/>
    <s v="OFF-BI-10000138"/>
    <x v="1"/>
    <x v="8"/>
    <s v="Acco Translucent Poly Ring Binders"/>
    <n v="2.8079999999999989"/>
    <n v="3"/>
    <n v="0.8"/>
    <n v="-4.492799999999999"/>
    <s v="NO"/>
    <n v="6.7391999999999967"/>
    <n v="1.6847999999999992"/>
    <n v="4"/>
  </r>
  <r>
    <n v="9147"/>
    <s v="US-2016-165505"/>
    <x v="1156"/>
    <d v="2016-01-27T00:00:00"/>
    <x v="1"/>
    <x v="118"/>
    <x v="118"/>
    <x v="1"/>
    <x v="0"/>
    <x v="140"/>
    <x v="42"/>
    <s v="05408"/>
    <x v="3"/>
    <s v="TEC-AC-10002926"/>
    <x v="2"/>
    <x v="11"/>
    <s v="Logitech Wireless Marathon Mouse M705"/>
    <n v="99.98"/>
    <n v="2"/>
    <n v="0"/>
    <n v="42.991400000000006"/>
    <s v="NO"/>
    <n v="0"/>
    <n v="199.96"/>
    <n v="4"/>
  </r>
  <r>
    <n v="9148"/>
    <s v="US-2016-165505"/>
    <x v="1156"/>
    <d v="2016-01-27T00:00:00"/>
    <x v="1"/>
    <x v="118"/>
    <x v="118"/>
    <x v="1"/>
    <x v="0"/>
    <x v="140"/>
    <x v="42"/>
    <s v="05408"/>
    <x v="3"/>
    <s v="OFF-AR-10003477"/>
    <x v="1"/>
    <x v="6"/>
    <s v="4009 Highlighters"/>
    <n v="8.0400000000000009"/>
    <n v="6"/>
    <n v="0"/>
    <n v="2.7336"/>
    <s v="NO"/>
    <n v="0"/>
    <n v="48.240000000000009"/>
    <n v="4"/>
  </r>
  <r>
    <n v="9149"/>
    <s v="US-2016-165505"/>
    <x v="1156"/>
    <d v="2016-01-27T00:00:00"/>
    <x v="1"/>
    <x v="118"/>
    <x v="118"/>
    <x v="1"/>
    <x v="0"/>
    <x v="140"/>
    <x v="42"/>
    <s v="05408"/>
    <x v="3"/>
    <s v="OFF-ST-10001526"/>
    <x v="1"/>
    <x v="4"/>
    <s v="Iceberg Mobile Mega Data/Printer Cart "/>
    <n v="1564.29"/>
    <n v="13"/>
    <n v="0"/>
    <n v="406.71539999999993"/>
    <s v="NO"/>
    <n v="0"/>
    <n v="20335.77"/>
    <n v="4"/>
  </r>
  <r>
    <n v="9150"/>
    <s v="US-2014-157070"/>
    <x v="106"/>
    <d v="2014-06-06T00:00:00"/>
    <x v="1"/>
    <x v="425"/>
    <x v="425"/>
    <x v="1"/>
    <x v="0"/>
    <x v="66"/>
    <x v="12"/>
    <n v="48234"/>
    <x v="2"/>
    <s v="OFF-BI-10001765"/>
    <x v="1"/>
    <x v="8"/>
    <s v="Wilson Jones Heavy-Duty Casebound Ring Binders with Metal Hinges"/>
    <n v="138.56"/>
    <n v="4"/>
    <n v="0"/>
    <n v="66.508799999999994"/>
    <s v="NO"/>
    <n v="0"/>
    <n v="554.24"/>
    <n v="5"/>
  </r>
  <r>
    <n v="9151"/>
    <s v="US-2014-157070"/>
    <x v="106"/>
    <d v="2014-06-06T00:00:00"/>
    <x v="1"/>
    <x v="425"/>
    <x v="425"/>
    <x v="1"/>
    <x v="0"/>
    <x v="66"/>
    <x v="12"/>
    <n v="48234"/>
    <x v="2"/>
    <s v="OFF-AP-10004859"/>
    <x v="1"/>
    <x v="9"/>
    <s v="Acco 6 Outlet Guardian Premium Surge Suppressor"/>
    <n v="65.52000000000001"/>
    <n v="5"/>
    <n v="0.1"/>
    <n v="12.376000000000001"/>
    <s v="NO"/>
    <n v="32.760000000000005"/>
    <n v="294.84000000000003"/>
    <n v="5"/>
  </r>
  <r>
    <n v="9152"/>
    <s v="US-2015-106873"/>
    <x v="496"/>
    <d v="2015-09-29T00:00:00"/>
    <x v="0"/>
    <x v="27"/>
    <x v="27"/>
    <x v="0"/>
    <x v="0"/>
    <x v="418"/>
    <x v="16"/>
    <n v="85323"/>
    <x v="1"/>
    <s v="OFF-AR-10003179"/>
    <x v="1"/>
    <x v="6"/>
    <s v="Dixon Ticonderoga Core-Lock Colored Pencils"/>
    <n v="14.576000000000001"/>
    <n v="2"/>
    <n v="0.2"/>
    <n v="2.3685999999999989"/>
    <s v="NO"/>
    <n v="5.8304000000000009"/>
    <n v="23.3216"/>
    <n v="5"/>
  </r>
  <r>
    <n v="9153"/>
    <s v="US-2015-106873"/>
    <x v="496"/>
    <d v="2015-09-29T00:00:00"/>
    <x v="0"/>
    <x v="27"/>
    <x v="27"/>
    <x v="0"/>
    <x v="0"/>
    <x v="418"/>
    <x v="16"/>
    <n v="85323"/>
    <x v="1"/>
    <s v="TEC-AC-10002345"/>
    <x v="2"/>
    <x v="11"/>
    <s v="HP Standard 104 key PS/2 Keyboard"/>
    <n v="23.200000000000003"/>
    <n v="2"/>
    <n v="0.2"/>
    <n v="1.4499999999999993"/>
    <s v="NO"/>
    <n v="9.2800000000000011"/>
    <n v="37.120000000000005"/>
    <n v="5"/>
  </r>
  <r>
    <n v="9154"/>
    <s v="US-2015-106873"/>
    <x v="496"/>
    <d v="2015-09-29T00:00:00"/>
    <x v="0"/>
    <x v="27"/>
    <x v="27"/>
    <x v="0"/>
    <x v="0"/>
    <x v="418"/>
    <x v="16"/>
    <n v="85323"/>
    <x v="1"/>
    <s v="OFF-AR-10001246"/>
    <x v="1"/>
    <x v="6"/>
    <s v="Newell 317"/>
    <n v="16.463999999999999"/>
    <n v="7"/>
    <n v="0.2"/>
    <n v="1.852199999999999"/>
    <s v="NO"/>
    <n v="23.049599999999998"/>
    <n v="92.198399999999992"/>
    <n v="5"/>
  </r>
  <r>
    <n v="9155"/>
    <s v="CA-2016-132990"/>
    <x v="1147"/>
    <d v="2016-08-03T00:00:00"/>
    <x v="0"/>
    <x v="730"/>
    <x v="730"/>
    <x v="0"/>
    <x v="0"/>
    <x v="10"/>
    <x v="9"/>
    <n v="19140"/>
    <x v="3"/>
    <s v="FUR-FU-10004864"/>
    <x v="0"/>
    <x v="5"/>
    <s v="Eldon 500 Class Desk Accessories"/>
    <n v="19.312000000000001"/>
    <n v="2"/>
    <n v="0.2"/>
    <n v="3.1382000000000003"/>
    <s v="NO"/>
    <n v="7.724800000000001"/>
    <n v="30.8992"/>
    <n v="2"/>
  </r>
  <r>
    <n v="9156"/>
    <s v="CA-2014-102645"/>
    <x v="1212"/>
    <d v="2014-01-28T00:00:00"/>
    <x v="1"/>
    <x v="780"/>
    <x v="780"/>
    <x v="0"/>
    <x v="0"/>
    <x v="98"/>
    <x v="33"/>
    <n v="89115"/>
    <x v="1"/>
    <s v="OFF-PA-10001804"/>
    <x v="1"/>
    <x v="10"/>
    <s v="Xerox 195"/>
    <n v="40.08"/>
    <n v="6"/>
    <n v="0"/>
    <n v="19.238399999999999"/>
    <s v="NO"/>
    <n v="0"/>
    <n v="240.48"/>
    <n v="5"/>
  </r>
  <r>
    <n v="9157"/>
    <s v="CA-2014-134215"/>
    <x v="472"/>
    <d v="2014-08-08T00:00:00"/>
    <x v="1"/>
    <x v="504"/>
    <x v="504"/>
    <x v="1"/>
    <x v="0"/>
    <x v="294"/>
    <x v="43"/>
    <n v="4401"/>
    <x v="3"/>
    <s v="OFF-AP-10001271"/>
    <x v="1"/>
    <x v="9"/>
    <s v="Eureka The Boss Cordless Rechargeable Stick Vac"/>
    <n v="101.96"/>
    <n v="2"/>
    <n v="0"/>
    <n v="27.529200000000003"/>
    <s v="NO"/>
    <n v="0"/>
    <n v="203.92"/>
    <n v="4"/>
  </r>
  <r>
    <n v="9158"/>
    <s v="CA-2014-134215"/>
    <x v="472"/>
    <d v="2014-08-08T00:00:00"/>
    <x v="1"/>
    <x v="504"/>
    <x v="504"/>
    <x v="1"/>
    <x v="0"/>
    <x v="294"/>
    <x v="43"/>
    <n v="4401"/>
    <x v="3"/>
    <s v="OFF-PA-10004353"/>
    <x v="1"/>
    <x v="10"/>
    <s v="Southworth 25% Cotton Premium Laser Paper and Envelopes"/>
    <n v="259.74"/>
    <n v="13"/>
    <n v="0"/>
    <n v="124.6752"/>
    <s v="NO"/>
    <n v="0"/>
    <n v="3376.62"/>
    <n v="4"/>
  </r>
  <r>
    <n v="9159"/>
    <s v="CA-2014-134215"/>
    <x v="472"/>
    <d v="2014-08-08T00:00:00"/>
    <x v="1"/>
    <x v="504"/>
    <x v="504"/>
    <x v="1"/>
    <x v="0"/>
    <x v="294"/>
    <x v="43"/>
    <n v="4401"/>
    <x v="3"/>
    <s v="TEC-AC-10002473"/>
    <x v="2"/>
    <x v="11"/>
    <s v="Maxell 4.7GB DVD-R"/>
    <n v="255.42"/>
    <n v="9"/>
    <n v="0"/>
    <n v="104.7222"/>
    <s v="NO"/>
    <n v="0"/>
    <n v="2298.7799999999997"/>
    <n v="4"/>
  </r>
  <r>
    <n v="9160"/>
    <s v="CA-2016-118934"/>
    <x v="888"/>
    <d v="2016-08-14T00:00:00"/>
    <x v="1"/>
    <x v="689"/>
    <x v="689"/>
    <x v="2"/>
    <x v="0"/>
    <x v="469"/>
    <x v="18"/>
    <n v="37075"/>
    <x v="0"/>
    <s v="OFF-BI-10003314"/>
    <x v="1"/>
    <x v="8"/>
    <s v="Tuff Stuff Recycled Round Ring Binders"/>
    <n v="4.338000000000001"/>
    <n v="3"/>
    <n v="0.7"/>
    <n v="-3.0366"/>
    <s v="NO"/>
    <n v="9.1098000000000017"/>
    <n v="3.9042000000000012"/>
    <n v="5"/>
  </r>
  <r>
    <n v="9161"/>
    <s v="CA-2016-118934"/>
    <x v="888"/>
    <d v="2016-08-14T00:00:00"/>
    <x v="1"/>
    <x v="689"/>
    <x v="689"/>
    <x v="2"/>
    <x v="0"/>
    <x v="469"/>
    <x v="18"/>
    <n v="37075"/>
    <x v="0"/>
    <s v="OFF-BI-10004465"/>
    <x v="1"/>
    <x v="8"/>
    <s v="Avery Durable Slant Ring Binders"/>
    <n v="11.880000000000003"/>
    <n v="5"/>
    <n v="0.7"/>
    <n v="-7.9199999999999982"/>
    <s v="NO"/>
    <n v="41.580000000000005"/>
    <n v="17.820000000000007"/>
    <n v="5"/>
  </r>
  <r>
    <n v="9162"/>
    <s v="CA-2016-160108"/>
    <x v="16"/>
    <d v="2016-12-12T00:00:00"/>
    <x v="1"/>
    <x v="151"/>
    <x v="151"/>
    <x v="0"/>
    <x v="0"/>
    <x v="342"/>
    <x v="6"/>
    <n v="54703"/>
    <x v="2"/>
    <s v="FUR-BO-10003450"/>
    <x v="0"/>
    <x v="0"/>
    <s v="Bush Westfield Collection Bookcases, Dark Cherry Finish"/>
    <n v="405.85999999999996"/>
    <n v="7"/>
    <n v="0"/>
    <n v="32.46879999999998"/>
    <s v="NO"/>
    <n v="0"/>
    <n v="2841.0199999999995"/>
    <n v="4"/>
  </r>
  <r>
    <n v="9163"/>
    <s v="CA-2016-160108"/>
    <x v="16"/>
    <d v="2016-12-12T00:00:00"/>
    <x v="1"/>
    <x v="151"/>
    <x v="151"/>
    <x v="0"/>
    <x v="0"/>
    <x v="342"/>
    <x v="6"/>
    <n v="54703"/>
    <x v="2"/>
    <s v="FUR-CH-10002335"/>
    <x v="0"/>
    <x v="1"/>
    <s v="Hon GuestStacker Chair"/>
    <n v="680.01"/>
    <n v="3"/>
    <n v="0"/>
    <n v="176.80260000000001"/>
    <s v="NO"/>
    <n v="0"/>
    <n v="2040.03"/>
    <n v="4"/>
  </r>
  <r>
    <n v="9164"/>
    <s v="CA-2015-164007"/>
    <x v="1213"/>
    <d v="2015-06-12T00:00:00"/>
    <x v="1"/>
    <x v="726"/>
    <x v="726"/>
    <x v="0"/>
    <x v="0"/>
    <x v="22"/>
    <x v="10"/>
    <n v="60610"/>
    <x v="2"/>
    <s v="TEC-AC-10003433"/>
    <x v="2"/>
    <x v="11"/>
    <s v="Maxell 4.7GB DVD+R 5/Pack"/>
    <n v="2.3760000000000003"/>
    <n v="3"/>
    <n v="0.2"/>
    <n v="0.74249999999999994"/>
    <s v="NO"/>
    <n v="1.4256000000000002"/>
    <n v="5.7024000000000008"/>
    <n v="4"/>
  </r>
  <r>
    <n v="9165"/>
    <s v="CA-2015-164007"/>
    <x v="1213"/>
    <d v="2015-06-12T00:00:00"/>
    <x v="1"/>
    <x v="726"/>
    <x v="726"/>
    <x v="0"/>
    <x v="0"/>
    <x v="22"/>
    <x v="10"/>
    <n v="60610"/>
    <x v="2"/>
    <s v="OFF-AP-10003849"/>
    <x v="1"/>
    <x v="9"/>
    <s v="Hoover Shoulder Vac Commercial Portable Vacuum"/>
    <n v="143.12799999999996"/>
    <n v="2"/>
    <n v="0.8"/>
    <n v="-393.60200000000009"/>
    <s v="NO"/>
    <n v="229.00479999999993"/>
    <n v="57.251199999999983"/>
    <n v="4"/>
  </r>
  <r>
    <n v="9166"/>
    <s v="CA-2016-100300"/>
    <x v="890"/>
    <d v="2016-06-26T00:00:00"/>
    <x v="0"/>
    <x v="77"/>
    <x v="77"/>
    <x v="0"/>
    <x v="0"/>
    <x v="70"/>
    <x v="1"/>
    <n v="92037"/>
    <x v="1"/>
    <s v="TEC-MA-10000984"/>
    <x v="2"/>
    <x v="15"/>
    <s v="Okidata MB760 Printer"/>
    <n v="4476.8"/>
    <n v="4"/>
    <n v="0.2"/>
    <n v="503.63999999999965"/>
    <s v="NO"/>
    <n v="3581.4400000000005"/>
    <n v="14325.76"/>
    <n v="2"/>
  </r>
  <r>
    <n v="9167"/>
    <s v="CA-2016-100300"/>
    <x v="890"/>
    <d v="2016-06-26T00:00:00"/>
    <x v="0"/>
    <x v="77"/>
    <x v="77"/>
    <x v="0"/>
    <x v="0"/>
    <x v="70"/>
    <x v="1"/>
    <n v="92037"/>
    <x v="1"/>
    <s v="OFF-PA-10000418"/>
    <x v="1"/>
    <x v="10"/>
    <s v="Xerox 189"/>
    <n v="104.85"/>
    <n v="1"/>
    <n v="0"/>
    <n v="50.327999999999996"/>
    <s v="NO"/>
    <n v="0"/>
    <n v="104.85"/>
    <n v="2"/>
  </r>
  <r>
    <n v="9168"/>
    <s v="CA-2016-100300"/>
    <x v="890"/>
    <d v="2016-06-26T00:00:00"/>
    <x v="0"/>
    <x v="77"/>
    <x v="77"/>
    <x v="0"/>
    <x v="0"/>
    <x v="70"/>
    <x v="1"/>
    <n v="92037"/>
    <x v="1"/>
    <s v="OFF-AP-10001242"/>
    <x v="1"/>
    <x v="9"/>
    <s v="APC 7 Outlet Network SurgeArrest Surge Protector"/>
    <n v="241.44"/>
    <n v="3"/>
    <n v="0"/>
    <n v="72.431999999999988"/>
    <s v="NO"/>
    <n v="0"/>
    <n v="724.31999999999994"/>
    <n v="2"/>
  </r>
  <r>
    <n v="9169"/>
    <s v="CA-2016-140571"/>
    <x v="543"/>
    <d v="2016-03-19T00:00:00"/>
    <x v="1"/>
    <x v="319"/>
    <x v="319"/>
    <x v="2"/>
    <x v="0"/>
    <x v="25"/>
    <x v="35"/>
    <n v="39212"/>
    <x v="0"/>
    <s v="OFF-PA-10001954"/>
    <x v="1"/>
    <x v="10"/>
    <s v="Xerox 1964"/>
    <n v="319.76"/>
    <n v="14"/>
    <n v="0"/>
    <n v="147.08959999999999"/>
    <s v="NO"/>
    <n v="0"/>
    <n v="4476.6399999999994"/>
    <n v="4"/>
  </r>
  <r>
    <n v="9170"/>
    <s v="CA-2016-140571"/>
    <x v="543"/>
    <d v="2016-03-19T00:00:00"/>
    <x v="1"/>
    <x v="319"/>
    <x v="319"/>
    <x v="2"/>
    <x v="0"/>
    <x v="25"/>
    <x v="35"/>
    <n v="39212"/>
    <x v="0"/>
    <s v="OFF-PA-10001954"/>
    <x v="1"/>
    <x v="10"/>
    <s v="Xerox 1964"/>
    <n v="45.68"/>
    <n v="2"/>
    <n v="0"/>
    <n v="21.012799999999999"/>
    <s v="NO"/>
    <n v="0"/>
    <n v="91.36"/>
    <n v="4"/>
  </r>
  <r>
    <n v="9171"/>
    <s v="US-2016-155768"/>
    <x v="49"/>
    <d v="2016-12-01T00:00:00"/>
    <x v="3"/>
    <x v="697"/>
    <x v="697"/>
    <x v="2"/>
    <x v="0"/>
    <x v="475"/>
    <x v="1"/>
    <n v="93030"/>
    <x v="1"/>
    <s v="FUR-FU-10000448"/>
    <x v="0"/>
    <x v="5"/>
    <s v="Tenex Chairmats For Use With Carpeted Floors"/>
    <n v="31.96"/>
    <n v="2"/>
    <n v="0"/>
    <n v="1.597999999999999"/>
    <s v="NO"/>
    <n v="0"/>
    <n v="63.92"/>
    <n v="0"/>
  </r>
  <r>
    <n v="9172"/>
    <s v="US-2016-155768"/>
    <x v="49"/>
    <d v="2016-12-01T00:00:00"/>
    <x v="3"/>
    <x v="697"/>
    <x v="697"/>
    <x v="2"/>
    <x v="0"/>
    <x v="475"/>
    <x v="1"/>
    <n v="93030"/>
    <x v="1"/>
    <s v="OFF-PA-10001357"/>
    <x v="1"/>
    <x v="10"/>
    <s v="Xerox 1886"/>
    <n v="47.9"/>
    <n v="1"/>
    <n v="0"/>
    <n v="22.991999999999997"/>
    <s v="NO"/>
    <n v="0"/>
    <n v="47.9"/>
    <n v="0"/>
  </r>
  <r>
    <n v="9173"/>
    <s v="US-2016-155768"/>
    <x v="49"/>
    <d v="2016-12-01T00:00:00"/>
    <x v="3"/>
    <x v="697"/>
    <x v="697"/>
    <x v="2"/>
    <x v="0"/>
    <x v="475"/>
    <x v="1"/>
    <n v="93030"/>
    <x v="1"/>
    <s v="OFF-ST-10002292"/>
    <x v="1"/>
    <x v="4"/>
    <s v="Sauder Facets Collection Locker/File Cabinet, Sky Alder Finish"/>
    <n v="1112.94"/>
    <n v="3"/>
    <n v="0"/>
    <n v="222.58799999999991"/>
    <s v="NO"/>
    <n v="0"/>
    <n v="3338.82"/>
    <n v="0"/>
  </r>
  <r>
    <n v="9174"/>
    <s v="US-2016-155768"/>
    <x v="49"/>
    <d v="2016-12-01T00:00:00"/>
    <x v="3"/>
    <x v="697"/>
    <x v="697"/>
    <x v="2"/>
    <x v="0"/>
    <x v="475"/>
    <x v="1"/>
    <n v="93030"/>
    <x v="1"/>
    <s v="OFF-EN-10001219"/>
    <x v="1"/>
    <x v="12"/>
    <s v="#10- 4 1/8&quot; x 9 1/2&quot; Security-Tint Envelopes"/>
    <n v="22.919999999999998"/>
    <n v="3"/>
    <n v="0"/>
    <n v="11.230799999999999"/>
    <s v="NO"/>
    <n v="0"/>
    <n v="68.759999999999991"/>
    <n v="0"/>
  </r>
  <r>
    <n v="9175"/>
    <s v="CA-2017-119424"/>
    <x v="492"/>
    <d v="2017-06-14T00:00:00"/>
    <x v="0"/>
    <x v="766"/>
    <x v="766"/>
    <x v="0"/>
    <x v="0"/>
    <x v="239"/>
    <x v="4"/>
    <n v="98031"/>
    <x v="1"/>
    <s v="TEC-PH-10002564"/>
    <x v="2"/>
    <x v="7"/>
    <s v="OtterBox Defender Series Case - Samsung Galaxy S4"/>
    <n v="71.975999999999999"/>
    <n v="3"/>
    <n v="0.2"/>
    <n v="8.9969999999999892"/>
    <s v="NO"/>
    <n v="43.185600000000001"/>
    <n v="172.7424"/>
    <n v="2"/>
  </r>
  <r>
    <n v="9176"/>
    <s v="CA-2017-119424"/>
    <x v="492"/>
    <d v="2017-06-14T00:00:00"/>
    <x v="0"/>
    <x v="766"/>
    <x v="766"/>
    <x v="0"/>
    <x v="0"/>
    <x v="239"/>
    <x v="4"/>
    <n v="98031"/>
    <x v="1"/>
    <s v="OFF-PA-10001639"/>
    <x v="1"/>
    <x v="10"/>
    <s v="Xerox 203"/>
    <n v="19.440000000000001"/>
    <n v="3"/>
    <n v="0"/>
    <n v="9.3312000000000008"/>
    <s v="NO"/>
    <n v="0"/>
    <n v="58.320000000000007"/>
    <n v="2"/>
  </r>
  <r>
    <n v="9177"/>
    <s v="CA-2016-118178"/>
    <x v="690"/>
    <d v="2016-03-24T00:00:00"/>
    <x v="1"/>
    <x v="566"/>
    <x v="566"/>
    <x v="1"/>
    <x v="0"/>
    <x v="316"/>
    <x v="18"/>
    <n v="37211"/>
    <x v="0"/>
    <s v="OFF-BI-10001153"/>
    <x v="1"/>
    <x v="8"/>
    <s v="Ibico Recycled Grain-Textured Covers"/>
    <n v="31.086000000000006"/>
    <n v="3"/>
    <n v="0.7"/>
    <n v="-20.72399999999999"/>
    <s v="NO"/>
    <n v="65.280600000000007"/>
    <n v="27.977400000000003"/>
    <n v="5"/>
  </r>
  <r>
    <n v="9178"/>
    <s v="CA-2016-166618"/>
    <x v="696"/>
    <d v="2016-11-18T00:00:00"/>
    <x v="1"/>
    <x v="24"/>
    <x v="24"/>
    <x v="0"/>
    <x v="0"/>
    <x v="20"/>
    <x v="15"/>
    <n v="10035"/>
    <x v="3"/>
    <s v="TEC-PH-10003356"/>
    <x v="2"/>
    <x v="7"/>
    <s v="SmartStand Mobile Device Holder, Assorted Colors"/>
    <n v="13.98"/>
    <n v="2"/>
    <n v="0"/>
    <n v="3.9144000000000005"/>
    <s v="NO"/>
    <n v="0"/>
    <n v="27.96"/>
    <n v="4"/>
  </r>
  <r>
    <n v="9179"/>
    <s v="CA-2016-166618"/>
    <x v="696"/>
    <d v="2016-11-18T00:00:00"/>
    <x v="1"/>
    <x v="24"/>
    <x v="24"/>
    <x v="0"/>
    <x v="0"/>
    <x v="20"/>
    <x v="15"/>
    <n v="10035"/>
    <x v="3"/>
    <s v="OFF-AR-10001725"/>
    <x v="1"/>
    <x v="6"/>
    <s v="Boston Home &amp; Office Model 2000 Electric Pencil Sharpeners"/>
    <n v="23.65"/>
    <n v="1"/>
    <n v="0"/>
    <n v="6.1490000000000009"/>
    <s v="NO"/>
    <n v="0"/>
    <n v="23.65"/>
    <n v="4"/>
  </r>
  <r>
    <n v="9180"/>
    <s v="CA-2017-156776"/>
    <x v="783"/>
    <d v="2017-08-11T00:00:00"/>
    <x v="1"/>
    <x v="145"/>
    <x v="145"/>
    <x v="0"/>
    <x v="0"/>
    <x v="223"/>
    <x v="1"/>
    <n v="92683"/>
    <x v="1"/>
    <s v="TEC-PH-10002415"/>
    <x v="2"/>
    <x v="7"/>
    <s v="Polycom VoiceStation 500 Conference phone"/>
    <n v="707.88"/>
    <n v="3"/>
    <n v="0.2"/>
    <n v="44.242500000000035"/>
    <s v="NO"/>
    <n v="424.72800000000001"/>
    <n v="1698.9119999999998"/>
    <n v="4"/>
  </r>
  <r>
    <n v="9181"/>
    <s v="CA-2017-156776"/>
    <x v="783"/>
    <d v="2017-08-11T00:00:00"/>
    <x v="1"/>
    <x v="145"/>
    <x v="145"/>
    <x v="0"/>
    <x v="0"/>
    <x v="223"/>
    <x v="1"/>
    <n v="92683"/>
    <x v="1"/>
    <s v="OFF-BI-10003355"/>
    <x v="1"/>
    <x v="8"/>
    <s v="Cardinal Holdit Business Card Pockets"/>
    <n v="11.952000000000002"/>
    <n v="3"/>
    <n v="0.2"/>
    <n v="4.1832000000000003"/>
    <s v="NO"/>
    <n v="7.1712000000000025"/>
    <n v="28.684800000000006"/>
    <n v="4"/>
  </r>
  <r>
    <n v="9182"/>
    <s v="CA-2017-156776"/>
    <x v="783"/>
    <d v="2017-08-11T00:00:00"/>
    <x v="1"/>
    <x v="145"/>
    <x v="145"/>
    <x v="0"/>
    <x v="0"/>
    <x v="223"/>
    <x v="1"/>
    <n v="92683"/>
    <x v="1"/>
    <s v="OFF-BI-10000216"/>
    <x v="1"/>
    <x v="8"/>
    <s v="Mead 1st Gear 2&quot; Zipper Binder, Asst. Colors"/>
    <n v="31.128000000000004"/>
    <n v="3"/>
    <n v="0.2"/>
    <n v="11.673000000000002"/>
    <s v="NO"/>
    <n v="18.676800000000004"/>
    <n v="74.707200000000014"/>
    <n v="4"/>
  </r>
  <r>
    <n v="9183"/>
    <s v="CA-2017-156776"/>
    <x v="783"/>
    <d v="2017-08-11T00:00:00"/>
    <x v="1"/>
    <x v="145"/>
    <x v="145"/>
    <x v="0"/>
    <x v="0"/>
    <x v="223"/>
    <x v="1"/>
    <n v="92683"/>
    <x v="1"/>
    <s v="TEC-AC-10004803"/>
    <x v="2"/>
    <x v="11"/>
    <s v="Sony Micro Vault Click 4 GB USB 2.0 Flash Drive"/>
    <n v="55.76"/>
    <n v="4"/>
    <n v="0"/>
    <n v="7.8064000000000036"/>
    <s v="NO"/>
    <n v="0"/>
    <n v="223.04"/>
    <n v="4"/>
  </r>
  <r>
    <n v="9184"/>
    <s v="CA-2017-156776"/>
    <x v="783"/>
    <d v="2017-08-11T00:00:00"/>
    <x v="1"/>
    <x v="145"/>
    <x v="145"/>
    <x v="0"/>
    <x v="0"/>
    <x v="223"/>
    <x v="1"/>
    <n v="92683"/>
    <x v="1"/>
    <s v="OFF-PA-10001970"/>
    <x v="1"/>
    <x v="10"/>
    <s v="Xerox 1881"/>
    <n v="24.56"/>
    <n v="2"/>
    <n v="0"/>
    <n v="11.543199999999999"/>
    <s v="NO"/>
    <n v="0"/>
    <n v="49.12"/>
    <n v="4"/>
  </r>
  <r>
    <n v="9185"/>
    <s v="CA-2017-156776"/>
    <x v="783"/>
    <d v="2017-08-11T00:00:00"/>
    <x v="1"/>
    <x v="145"/>
    <x v="145"/>
    <x v="0"/>
    <x v="0"/>
    <x v="223"/>
    <x v="1"/>
    <n v="92683"/>
    <x v="1"/>
    <s v="FUR-FU-10004848"/>
    <x v="0"/>
    <x v="5"/>
    <s v="Howard Miller 13-3/4&quot; Diameter Brushed Chrome Round Wall Clock"/>
    <n v="51.75"/>
    <n v="1"/>
    <n v="0"/>
    <n v="15.524999999999999"/>
    <s v="NO"/>
    <n v="0"/>
    <n v="51.75"/>
    <n v="4"/>
  </r>
  <r>
    <n v="9186"/>
    <s v="CA-2017-156776"/>
    <x v="783"/>
    <d v="2017-08-11T00:00:00"/>
    <x v="1"/>
    <x v="145"/>
    <x v="145"/>
    <x v="0"/>
    <x v="0"/>
    <x v="223"/>
    <x v="1"/>
    <n v="92683"/>
    <x v="1"/>
    <s v="FUR-CH-10002317"/>
    <x v="0"/>
    <x v="1"/>
    <s v="Global Enterprise Series Seating Low-Back Swivel/Tilt Chairs"/>
    <n v="207.18400000000003"/>
    <n v="1"/>
    <n v="0.2"/>
    <n v="25.897999999999982"/>
    <s v="NO"/>
    <n v="41.436800000000005"/>
    <n v="165.74720000000002"/>
    <n v="4"/>
  </r>
  <r>
    <n v="9187"/>
    <s v="CA-2017-156776"/>
    <x v="783"/>
    <d v="2017-08-11T00:00:00"/>
    <x v="1"/>
    <x v="145"/>
    <x v="145"/>
    <x v="0"/>
    <x v="0"/>
    <x v="223"/>
    <x v="1"/>
    <n v="92683"/>
    <x v="1"/>
    <s v="OFF-AP-10002534"/>
    <x v="1"/>
    <x v="9"/>
    <s v="3.6 Cubic Foot Counter Height Office Refrigerator"/>
    <n v="1473.1"/>
    <n v="5"/>
    <n v="0"/>
    <n v="412.46800000000007"/>
    <s v="NO"/>
    <n v="0"/>
    <n v="7365.5"/>
    <n v="4"/>
  </r>
  <r>
    <n v="9188"/>
    <s v="US-2015-130512"/>
    <x v="291"/>
    <d v="2015-08-25T00:00:00"/>
    <x v="1"/>
    <x v="598"/>
    <x v="598"/>
    <x v="2"/>
    <x v="0"/>
    <x v="227"/>
    <x v="9"/>
    <n v="18103"/>
    <x v="3"/>
    <s v="OFF-SU-10001935"/>
    <x v="1"/>
    <x v="14"/>
    <s v="Staple remover"/>
    <n v="3.4880000000000004"/>
    <n v="2"/>
    <n v="0.2"/>
    <n v="-0.69760000000000066"/>
    <s v="NO"/>
    <n v="1.3952000000000002"/>
    <n v="5.5808000000000009"/>
    <n v="4"/>
  </r>
  <r>
    <n v="9189"/>
    <s v="US-2015-130512"/>
    <x v="291"/>
    <d v="2015-08-25T00:00:00"/>
    <x v="1"/>
    <x v="598"/>
    <x v="598"/>
    <x v="2"/>
    <x v="0"/>
    <x v="227"/>
    <x v="9"/>
    <n v="18103"/>
    <x v="3"/>
    <s v="TEC-AC-10000290"/>
    <x v="2"/>
    <x v="11"/>
    <s v="Sabrent 4-Port USB 2.0 Hub"/>
    <n v="21.728000000000002"/>
    <n v="4"/>
    <n v="0.2"/>
    <n v="3.8024000000000004"/>
    <s v="NO"/>
    <n v="17.382400000000001"/>
    <n v="69.529600000000002"/>
    <n v="4"/>
  </r>
  <r>
    <n v="9190"/>
    <s v="US-2015-130512"/>
    <x v="291"/>
    <d v="2015-08-25T00:00:00"/>
    <x v="1"/>
    <x v="598"/>
    <x v="598"/>
    <x v="2"/>
    <x v="0"/>
    <x v="227"/>
    <x v="9"/>
    <n v="18103"/>
    <x v="3"/>
    <s v="OFF-ST-10002574"/>
    <x v="1"/>
    <x v="4"/>
    <s v="SAFCO Commercial Wire Shelving, Black"/>
    <n v="663.072"/>
    <n v="6"/>
    <n v="0.2"/>
    <n v="-165.768"/>
    <s v="NO"/>
    <n v="795.68640000000005"/>
    <n v="3182.7455999999997"/>
    <n v="4"/>
  </r>
  <r>
    <n v="9191"/>
    <s v="US-2015-130512"/>
    <x v="291"/>
    <d v="2015-08-25T00:00:00"/>
    <x v="1"/>
    <x v="598"/>
    <x v="598"/>
    <x v="2"/>
    <x v="0"/>
    <x v="227"/>
    <x v="9"/>
    <n v="18103"/>
    <x v="3"/>
    <s v="OFF-BI-10004519"/>
    <x v="1"/>
    <x v="8"/>
    <s v="GBC DocuBind P100 Manual Binding Machine"/>
    <n v="99.588000000000008"/>
    <n v="2"/>
    <n v="0.7"/>
    <n v="-82.989999999999981"/>
    <s v="NO"/>
    <n v="139.42320000000001"/>
    <n v="59.752800000000008"/>
    <n v="4"/>
  </r>
  <r>
    <n v="9192"/>
    <s v="US-2015-130512"/>
    <x v="291"/>
    <d v="2015-08-25T00:00:00"/>
    <x v="1"/>
    <x v="598"/>
    <x v="598"/>
    <x v="2"/>
    <x v="0"/>
    <x v="227"/>
    <x v="9"/>
    <n v="18103"/>
    <x v="3"/>
    <s v="OFF-PA-10003625"/>
    <x v="1"/>
    <x v="10"/>
    <s v="Xerox 1979"/>
    <n v="49.568000000000005"/>
    <n v="2"/>
    <n v="0.2"/>
    <n v="15.489999999999997"/>
    <s v="NO"/>
    <n v="19.827200000000005"/>
    <n v="79.308800000000005"/>
    <n v="4"/>
  </r>
  <r>
    <n v="9193"/>
    <s v="CA-2015-141810"/>
    <x v="121"/>
    <d v="2015-11-07T00:00:00"/>
    <x v="1"/>
    <x v="121"/>
    <x v="121"/>
    <x v="1"/>
    <x v="0"/>
    <x v="52"/>
    <x v="5"/>
    <n v="78207"/>
    <x v="2"/>
    <s v="OFF-BI-10001524"/>
    <x v="1"/>
    <x v="8"/>
    <s v="GBC Premium Transparent Covers with Diagonal Lined Pattern"/>
    <n v="29.371999999999993"/>
    <n v="7"/>
    <n v="0.8"/>
    <n v="-46.995200000000025"/>
    <s v="NO"/>
    <n v="164.48319999999998"/>
    <n v="41.120799999999974"/>
    <n v="5"/>
  </r>
  <r>
    <n v="9194"/>
    <s v="CA-2015-141810"/>
    <x v="121"/>
    <d v="2015-11-07T00:00:00"/>
    <x v="1"/>
    <x v="121"/>
    <x v="121"/>
    <x v="1"/>
    <x v="0"/>
    <x v="52"/>
    <x v="5"/>
    <n v="78207"/>
    <x v="2"/>
    <s v="TEC-PH-10002200"/>
    <x v="2"/>
    <x v="7"/>
    <s v="Aastra 6757i CT Wireless VoIP phone"/>
    <n v="344.70400000000001"/>
    <n v="2"/>
    <n v="0.2"/>
    <n v="38.779199999999989"/>
    <s v="NO"/>
    <n v="137.88160000000002"/>
    <n v="551.52639999999997"/>
    <n v="5"/>
  </r>
  <r>
    <n v="9195"/>
    <s v="CA-2014-146843"/>
    <x v="953"/>
    <d v="2014-12-06T00:00:00"/>
    <x v="1"/>
    <x v="171"/>
    <x v="171"/>
    <x v="0"/>
    <x v="0"/>
    <x v="418"/>
    <x v="16"/>
    <n v="85323"/>
    <x v="1"/>
    <s v="OFF-SU-10001664"/>
    <x v="1"/>
    <x v="14"/>
    <s v="Acme Office Executive Series Stainless Steel Trimmers"/>
    <n v="47.992000000000004"/>
    <n v="7"/>
    <n v="0.2"/>
    <n v="3.5993999999999993"/>
    <s v="NO"/>
    <n v="67.188800000000001"/>
    <n v="268.7552"/>
    <n v="6"/>
  </r>
  <r>
    <n v="9196"/>
    <s v="CA-2014-146843"/>
    <x v="953"/>
    <d v="2014-12-06T00:00:00"/>
    <x v="1"/>
    <x v="171"/>
    <x v="171"/>
    <x v="0"/>
    <x v="0"/>
    <x v="418"/>
    <x v="16"/>
    <n v="85323"/>
    <x v="1"/>
    <s v="TEC-AC-10002550"/>
    <x v="2"/>
    <x v="11"/>
    <s v="Memorex 25GB 6X Branded Blu-Ray Recordable Disc, 30/Pack"/>
    <n v="102.24000000000001"/>
    <n v="4"/>
    <n v="0.2"/>
    <n v="-16.614000000000004"/>
    <s v="NO"/>
    <n v="81.792000000000016"/>
    <n v="327.16800000000001"/>
    <n v="6"/>
  </r>
  <r>
    <n v="9197"/>
    <s v="CA-2014-103310"/>
    <x v="1025"/>
    <d v="2014-05-15T00:00:00"/>
    <x v="1"/>
    <x v="411"/>
    <x v="411"/>
    <x v="0"/>
    <x v="0"/>
    <x v="49"/>
    <x v="1"/>
    <n v="95123"/>
    <x v="1"/>
    <s v="OFF-PA-10004353"/>
    <x v="1"/>
    <x v="10"/>
    <s v="Southworth 25% Cotton Premium Laser Paper and Envelopes"/>
    <n v="39.96"/>
    <n v="2"/>
    <n v="0"/>
    <n v="19.180800000000001"/>
    <s v="NO"/>
    <n v="0"/>
    <n v="79.92"/>
    <n v="5"/>
  </r>
  <r>
    <n v="9198"/>
    <s v="CA-2014-103310"/>
    <x v="1025"/>
    <d v="2014-05-15T00:00:00"/>
    <x v="1"/>
    <x v="411"/>
    <x v="411"/>
    <x v="0"/>
    <x v="0"/>
    <x v="49"/>
    <x v="1"/>
    <n v="95123"/>
    <x v="1"/>
    <s v="TEC-PH-10001817"/>
    <x v="2"/>
    <x v="7"/>
    <s v="Wilson Electronics DB Pro Signal Booster"/>
    <n v="1432.0000000000002"/>
    <n v="5"/>
    <n v="0.2"/>
    <n v="125.30000000000007"/>
    <s v="NO"/>
    <n v="1432.0000000000002"/>
    <n v="5728.0000000000009"/>
    <n v="5"/>
  </r>
  <r>
    <n v="9199"/>
    <s v="CA-2014-103310"/>
    <x v="1025"/>
    <d v="2014-05-15T00:00:00"/>
    <x v="1"/>
    <x v="411"/>
    <x v="411"/>
    <x v="0"/>
    <x v="0"/>
    <x v="49"/>
    <x v="1"/>
    <n v="95123"/>
    <x v="1"/>
    <s v="OFF-SU-10004737"/>
    <x v="1"/>
    <x v="14"/>
    <s v="Acme Design Stainless Steel Bent Scissors"/>
    <n v="41.04"/>
    <n v="6"/>
    <n v="0"/>
    <n v="11.0808"/>
    <s v="NO"/>
    <n v="0"/>
    <n v="246.24"/>
    <n v="5"/>
  </r>
  <r>
    <n v="9200"/>
    <s v="CA-2014-103310"/>
    <x v="1025"/>
    <d v="2014-05-15T00:00:00"/>
    <x v="1"/>
    <x v="411"/>
    <x v="411"/>
    <x v="0"/>
    <x v="0"/>
    <x v="49"/>
    <x v="1"/>
    <n v="95123"/>
    <x v="1"/>
    <s v="FUR-CH-10002320"/>
    <x v="0"/>
    <x v="1"/>
    <s v="Hon Pagoda Stacking Chairs"/>
    <n v="256.78400000000005"/>
    <n v="1"/>
    <n v="0.2"/>
    <n v="32.097999999999971"/>
    <s v="NO"/>
    <n v="51.356800000000014"/>
    <n v="205.42720000000003"/>
    <n v="5"/>
  </r>
  <r>
    <n v="9201"/>
    <s v="CA-2016-152688"/>
    <x v="508"/>
    <d v="2016-10-20T00:00:00"/>
    <x v="2"/>
    <x v="749"/>
    <x v="749"/>
    <x v="0"/>
    <x v="0"/>
    <x v="275"/>
    <x v="30"/>
    <n v="8861"/>
    <x v="3"/>
    <s v="FUR-BO-10001337"/>
    <x v="0"/>
    <x v="0"/>
    <s v="O'Sullivan Living Dimensions 2-Shelf Bookcases"/>
    <n v="120.98"/>
    <n v="1"/>
    <n v="0"/>
    <n v="12.097999999999999"/>
    <s v="NO"/>
    <n v="0"/>
    <n v="120.98"/>
    <n v="3"/>
  </r>
  <r>
    <n v="9202"/>
    <s v="CA-2016-152688"/>
    <x v="508"/>
    <d v="2016-10-20T00:00:00"/>
    <x v="2"/>
    <x v="749"/>
    <x v="749"/>
    <x v="0"/>
    <x v="0"/>
    <x v="275"/>
    <x v="30"/>
    <n v="8861"/>
    <x v="3"/>
    <s v="OFF-BI-10004584"/>
    <x v="1"/>
    <x v="8"/>
    <s v="GBC ProClick 150 Presentation Binding System"/>
    <n v="315.98"/>
    <n v="1"/>
    <n v="0"/>
    <n v="148.51060000000001"/>
    <s v="NO"/>
    <n v="0"/>
    <n v="315.98"/>
    <n v="3"/>
  </r>
  <r>
    <n v="9203"/>
    <s v="CA-2016-153836"/>
    <x v="859"/>
    <d v="2016-11-03T00:00:00"/>
    <x v="1"/>
    <x v="553"/>
    <x v="553"/>
    <x v="1"/>
    <x v="0"/>
    <x v="20"/>
    <x v="15"/>
    <n v="10011"/>
    <x v="3"/>
    <s v="OFF-BI-10004817"/>
    <x v="1"/>
    <x v="8"/>
    <s v="GBC Personal VeloBind Strips"/>
    <n v="28.752000000000002"/>
    <n v="3"/>
    <n v="0.2"/>
    <n v="10.0632"/>
    <s v="NO"/>
    <n v="17.251200000000001"/>
    <n v="69.004800000000003"/>
    <n v="4"/>
  </r>
  <r>
    <n v="9204"/>
    <s v="CA-2016-153836"/>
    <x v="859"/>
    <d v="2016-11-03T00:00:00"/>
    <x v="1"/>
    <x v="553"/>
    <x v="553"/>
    <x v="1"/>
    <x v="0"/>
    <x v="20"/>
    <x v="15"/>
    <n v="10011"/>
    <x v="3"/>
    <s v="OFF-AR-10004602"/>
    <x v="1"/>
    <x v="6"/>
    <s v="Boston KS Multi-Size Manual Pencil Sharpener"/>
    <n v="114.94999999999999"/>
    <n v="5"/>
    <n v="0"/>
    <n v="32.186000000000007"/>
    <s v="NO"/>
    <n v="0"/>
    <n v="574.75"/>
    <n v="4"/>
  </r>
  <r>
    <n v="9205"/>
    <s v="CA-2016-104689"/>
    <x v="49"/>
    <d v="2016-12-05T00:00:00"/>
    <x v="1"/>
    <x v="92"/>
    <x v="92"/>
    <x v="1"/>
    <x v="0"/>
    <x v="1"/>
    <x v="1"/>
    <n v="90004"/>
    <x v="1"/>
    <s v="OFF-AR-10001149"/>
    <x v="1"/>
    <x v="6"/>
    <s v="Sanford Colorific Colored Pencils, 12/Box"/>
    <n v="23.04"/>
    <n v="8"/>
    <n v="0"/>
    <n v="6.911999999999999"/>
    <s v="Yes"/>
    <n v="0"/>
    <n v="184.32"/>
    <n v="4"/>
  </r>
  <r>
    <n v="9206"/>
    <s v="CA-2016-146423"/>
    <x v="438"/>
    <d v="2016-04-21T00:00:00"/>
    <x v="3"/>
    <x v="537"/>
    <x v="537"/>
    <x v="0"/>
    <x v="0"/>
    <x v="451"/>
    <x v="29"/>
    <n v="6460"/>
    <x v="3"/>
    <s v="OFF-AR-10004817"/>
    <x v="1"/>
    <x v="6"/>
    <s v="Colorific Watercolor Pencils"/>
    <n v="15.48"/>
    <n v="3"/>
    <n v="0"/>
    <n v="4.4891999999999985"/>
    <s v="NO"/>
    <n v="0"/>
    <n v="46.44"/>
    <n v="0"/>
  </r>
  <r>
    <n v="9207"/>
    <s v="CA-2016-146423"/>
    <x v="438"/>
    <d v="2016-04-21T00:00:00"/>
    <x v="3"/>
    <x v="537"/>
    <x v="537"/>
    <x v="0"/>
    <x v="0"/>
    <x v="451"/>
    <x v="29"/>
    <n v="6460"/>
    <x v="3"/>
    <s v="OFF-PA-10003797"/>
    <x v="1"/>
    <x v="10"/>
    <s v="Xerox 209"/>
    <n v="51.84"/>
    <n v="8"/>
    <n v="0"/>
    <n v="24.883200000000002"/>
    <s v="NO"/>
    <n v="0"/>
    <n v="414.72"/>
    <n v="0"/>
  </r>
  <r>
    <n v="9208"/>
    <s v="CA-2017-140781"/>
    <x v="646"/>
    <d v="2017-08-07T00:00:00"/>
    <x v="1"/>
    <x v="455"/>
    <x v="455"/>
    <x v="0"/>
    <x v="0"/>
    <x v="41"/>
    <x v="10"/>
    <n v="61701"/>
    <x v="2"/>
    <s v="TEC-AC-10000682"/>
    <x v="2"/>
    <x v="11"/>
    <s v="Kensington K72356US Mouse-in-a-Box USB Desktop Mouse"/>
    <n v="39.816000000000003"/>
    <n v="3"/>
    <n v="0.2"/>
    <n v="7.4654999999999987"/>
    <s v="NO"/>
    <n v="23.889600000000002"/>
    <n v="95.558400000000006"/>
    <n v="4"/>
  </r>
  <r>
    <n v="9209"/>
    <s v="CA-2017-141747"/>
    <x v="646"/>
    <d v="2017-08-08T00:00:00"/>
    <x v="0"/>
    <x v="554"/>
    <x v="554"/>
    <x v="1"/>
    <x v="0"/>
    <x v="4"/>
    <x v="4"/>
    <n v="98105"/>
    <x v="1"/>
    <s v="OFF-ST-10003996"/>
    <x v="1"/>
    <x v="4"/>
    <s v="Letter/Legal File Tote with Clear Snap-On Lid, Black Granite"/>
    <n v="16.059999999999999"/>
    <n v="1"/>
    <n v="0"/>
    <n v="4.1755999999999993"/>
    <s v="NO"/>
    <n v="0"/>
    <n v="16.059999999999999"/>
    <n v="5"/>
  </r>
  <r>
    <n v="9210"/>
    <s v="CA-2017-142776"/>
    <x v="157"/>
    <d v="2017-12-14T00:00:00"/>
    <x v="0"/>
    <x v="789"/>
    <x v="789"/>
    <x v="2"/>
    <x v="0"/>
    <x v="140"/>
    <x v="23"/>
    <n v="52601"/>
    <x v="2"/>
    <s v="OFF-EN-10003160"/>
    <x v="1"/>
    <x v="12"/>
    <s v="Pastel Pink Envelopes"/>
    <n v="7.28"/>
    <n v="1"/>
    <n v="0"/>
    <n v="3.4944000000000002"/>
    <s v="NO"/>
    <n v="0"/>
    <n v="7.28"/>
    <n v="3"/>
  </r>
  <r>
    <n v="9211"/>
    <s v="CA-2017-142776"/>
    <x v="157"/>
    <d v="2017-12-14T00:00:00"/>
    <x v="0"/>
    <x v="789"/>
    <x v="789"/>
    <x v="2"/>
    <x v="0"/>
    <x v="140"/>
    <x v="23"/>
    <n v="52601"/>
    <x v="2"/>
    <s v="OFF-BI-10002012"/>
    <x v="1"/>
    <x v="8"/>
    <s v="Wilson Jones Easy Flow II Sheet Lifters"/>
    <n v="5.4"/>
    <n v="3"/>
    <n v="0"/>
    <n v="2.5920000000000001"/>
    <s v="NO"/>
    <n v="0"/>
    <n v="16.200000000000003"/>
    <n v="3"/>
  </r>
  <r>
    <n v="9212"/>
    <s v="CA-2015-167479"/>
    <x v="948"/>
    <d v="2015-03-19T00:00:00"/>
    <x v="1"/>
    <x v="482"/>
    <x v="482"/>
    <x v="0"/>
    <x v="0"/>
    <x v="43"/>
    <x v="1"/>
    <n v="95661"/>
    <x v="1"/>
    <s v="OFF-PA-10002105"/>
    <x v="1"/>
    <x v="10"/>
    <s v="Xerox 223"/>
    <n v="19.440000000000001"/>
    <n v="3"/>
    <n v="0"/>
    <n v="9.3312000000000008"/>
    <s v="NO"/>
    <n v="0"/>
    <n v="58.320000000000007"/>
    <n v="5"/>
  </r>
  <r>
    <n v="9213"/>
    <s v="CA-2014-144071"/>
    <x v="589"/>
    <d v="2014-12-15T00:00:00"/>
    <x v="1"/>
    <x v="249"/>
    <x v="249"/>
    <x v="1"/>
    <x v="0"/>
    <x v="8"/>
    <x v="1"/>
    <n v="94110"/>
    <x v="1"/>
    <s v="FUR-FU-10000397"/>
    <x v="0"/>
    <x v="5"/>
    <s v="Luxo Economy Swing Arm Lamp"/>
    <n v="39.880000000000003"/>
    <n v="2"/>
    <n v="0"/>
    <n v="11.166400000000003"/>
    <s v="NO"/>
    <n v="0"/>
    <n v="79.760000000000005"/>
    <n v="7"/>
  </r>
  <r>
    <n v="9214"/>
    <s v="CA-2014-144071"/>
    <x v="589"/>
    <d v="2014-12-15T00:00:00"/>
    <x v="1"/>
    <x v="249"/>
    <x v="249"/>
    <x v="1"/>
    <x v="0"/>
    <x v="8"/>
    <x v="1"/>
    <n v="94110"/>
    <x v="1"/>
    <s v="FUR-FU-10000758"/>
    <x v="0"/>
    <x v="5"/>
    <s v="DAX Natural Wood-Tone Poster Frame"/>
    <n v="79.44"/>
    <n v="3"/>
    <n v="0"/>
    <n v="28.598399999999994"/>
    <s v="NO"/>
    <n v="0"/>
    <n v="238.32"/>
    <n v="7"/>
  </r>
  <r>
    <n v="9215"/>
    <s v="US-2017-120908"/>
    <x v="1033"/>
    <d v="2017-10-02T00:00:00"/>
    <x v="2"/>
    <x v="541"/>
    <x v="541"/>
    <x v="1"/>
    <x v="0"/>
    <x v="10"/>
    <x v="9"/>
    <n v="19120"/>
    <x v="3"/>
    <s v="OFF-LA-10004677"/>
    <x v="1"/>
    <x v="2"/>
    <s v="Self-Adhesive Address Labels for Typewriters with Dispenser Box"/>
    <n v="20.664000000000001"/>
    <n v="7"/>
    <n v="0.2"/>
    <n v="6.9741"/>
    <s v="NO"/>
    <n v="28.929600000000008"/>
    <n v="115.71840000000002"/>
    <n v="2"/>
  </r>
  <r>
    <n v="9216"/>
    <s v="CA-2016-152646"/>
    <x v="831"/>
    <d v="2016-11-26T00:00:00"/>
    <x v="1"/>
    <x v="260"/>
    <x v="260"/>
    <x v="1"/>
    <x v="0"/>
    <x v="1"/>
    <x v="1"/>
    <n v="90049"/>
    <x v="1"/>
    <s v="OFF-PA-10004451"/>
    <x v="1"/>
    <x v="10"/>
    <s v="Xerox 222"/>
    <n v="32.400000000000006"/>
    <n v="5"/>
    <n v="0"/>
    <n v="15.552000000000001"/>
    <s v="NO"/>
    <n v="0"/>
    <n v="162.00000000000003"/>
    <n v="5"/>
  </r>
  <r>
    <n v="9217"/>
    <s v="CA-2017-103765"/>
    <x v="221"/>
    <d v="2017-11-30T00:00:00"/>
    <x v="1"/>
    <x v="684"/>
    <x v="684"/>
    <x v="1"/>
    <x v="0"/>
    <x v="372"/>
    <x v="5"/>
    <n v="79762"/>
    <x v="2"/>
    <s v="OFF-AP-10002311"/>
    <x v="1"/>
    <x v="9"/>
    <s v="Holmes Replacement Filter for HEPA Air Cleaner, Very Large Room, HEPA Filter"/>
    <n v="13.761999999999997"/>
    <n v="1"/>
    <n v="0.8"/>
    <n v="-24.771599999999999"/>
    <s v="NO"/>
    <n v="11.009599999999999"/>
    <n v="2.752399999999998"/>
    <n v="6"/>
  </r>
  <r>
    <n v="9218"/>
    <s v="US-2017-118157"/>
    <x v="237"/>
    <d v="2017-11-17T00:00:00"/>
    <x v="2"/>
    <x v="585"/>
    <x v="585"/>
    <x v="2"/>
    <x v="0"/>
    <x v="31"/>
    <x v="11"/>
    <n v="55407"/>
    <x v="2"/>
    <s v="OFF-EN-10004459"/>
    <x v="1"/>
    <x v="12"/>
    <s v="Security-Tint Envelopes"/>
    <n v="15.28"/>
    <n v="2"/>
    <n v="0"/>
    <n v="7.4871999999999996"/>
    <s v="NO"/>
    <n v="0"/>
    <n v="30.56"/>
    <n v="3"/>
  </r>
  <r>
    <n v="9219"/>
    <s v="US-2015-164238"/>
    <x v="748"/>
    <d v="2015-08-20T00:00:00"/>
    <x v="1"/>
    <x v="527"/>
    <x v="527"/>
    <x v="0"/>
    <x v="0"/>
    <x v="10"/>
    <x v="9"/>
    <n v="19120"/>
    <x v="3"/>
    <s v="OFF-ST-10002352"/>
    <x v="1"/>
    <x v="4"/>
    <s v="Iris Project Case"/>
    <n v="44.688000000000002"/>
    <n v="7"/>
    <n v="0.2"/>
    <n v="3.3515999999999977"/>
    <s v="NO"/>
    <n v="62.563200000000009"/>
    <n v="250.25280000000004"/>
    <n v="4"/>
  </r>
  <r>
    <n v="9220"/>
    <s v="US-2015-164238"/>
    <x v="748"/>
    <d v="2015-08-20T00:00:00"/>
    <x v="1"/>
    <x v="527"/>
    <x v="527"/>
    <x v="0"/>
    <x v="0"/>
    <x v="10"/>
    <x v="9"/>
    <n v="19120"/>
    <x v="3"/>
    <s v="FUR-BO-10000780"/>
    <x v="0"/>
    <x v="0"/>
    <s v="O'Sullivan Plantations 2-Door Library in Landvery Oak"/>
    <n v="301.46999999999997"/>
    <n v="3"/>
    <n v="0.5"/>
    <n v="-204.99959999999996"/>
    <s v="NO"/>
    <n v="452.20499999999993"/>
    <n v="452.20499999999993"/>
    <n v="4"/>
  </r>
  <r>
    <n v="9221"/>
    <s v="CA-2017-103212"/>
    <x v="119"/>
    <d v="2017-10-14T00:00:00"/>
    <x v="2"/>
    <x v="659"/>
    <x v="659"/>
    <x v="0"/>
    <x v="0"/>
    <x v="240"/>
    <x v="28"/>
    <n v="70506"/>
    <x v="0"/>
    <s v="OFF-LA-10000248"/>
    <x v="1"/>
    <x v="2"/>
    <s v="Avery 52"/>
    <n v="11.07"/>
    <n v="3"/>
    <n v="0"/>
    <n v="5.2028999999999996"/>
    <s v="NO"/>
    <n v="0"/>
    <n v="33.21"/>
    <n v="1"/>
  </r>
  <r>
    <n v="9222"/>
    <s v="CA-2017-103212"/>
    <x v="119"/>
    <d v="2017-10-14T00:00:00"/>
    <x v="2"/>
    <x v="659"/>
    <x v="659"/>
    <x v="0"/>
    <x v="0"/>
    <x v="240"/>
    <x v="28"/>
    <n v="70506"/>
    <x v="0"/>
    <s v="FUR-TA-10003473"/>
    <x v="0"/>
    <x v="3"/>
    <s v="Bretford Rectangular Conference Table Tops"/>
    <n v="1504.52"/>
    <n v="4"/>
    <n v="0"/>
    <n v="346.03960000000006"/>
    <s v="NO"/>
    <n v="0"/>
    <n v="6018.08"/>
    <n v="1"/>
  </r>
  <r>
    <n v="9223"/>
    <s v="CA-2017-103212"/>
    <x v="119"/>
    <d v="2017-10-14T00:00:00"/>
    <x v="2"/>
    <x v="659"/>
    <x v="659"/>
    <x v="0"/>
    <x v="0"/>
    <x v="240"/>
    <x v="28"/>
    <n v="70506"/>
    <x v="0"/>
    <s v="OFF-PA-10004355"/>
    <x v="1"/>
    <x v="10"/>
    <s v="Xerox 231"/>
    <n v="25.92"/>
    <n v="4"/>
    <n v="0"/>
    <n v="12.441600000000001"/>
    <s v="NO"/>
    <n v="0"/>
    <n v="103.68"/>
    <n v="1"/>
  </r>
  <r>
    <n v="9224"/>
    <s v="CA-2017-121160"/>
    <x v="259"/>
    <d v="2017-11-04T00:00:00"/>
    <x v="3"/>
    <x v="86"/>
    <x v="86"/>
    <x v="2"/>
    <x v="0"/>
    <x v="518"/>
    <x v="5"/>
    <n v="77803"/>
    <x v="2"/>
    <s v="OFF-BI-10001308"/>
    <x v="1"/>
    <x v="8"/>
    <s v="GBC Standard Plastic Binding Systems' Combs"/>
    <n v="7.5359999999999987"/>
    <n v="6"/>
    <n v="0.8"/>
    <n v="-13.188000000000009"/>
    <s v="NO"/>
    <n v="36.172799999999995"/>
    <n v="9.0431999999999988"/>
    <n v="0"/>
  </r>
  <r>
    <n v="9225"/>
    <s v="CA-2017-121160"/>
    <x v="259"/>
    <d v="2017-11-04T00:00:00"/>
    <x v="3"/>
    <x v="86"/>
    <x v="86"/>
    <x v="2"/>
    <x v="0"/>
    <x v="518"/>
    <x v="5"/>
    <n v="77803"/>
    <x v="2"/>
    <s v="OFF-BI-10003094"/>
    <x v="1"/>
    <x v="8"/>
    <s v="Self-Adhesive Ring Binder Labels"/>
    <n v="1.4079999999999997"/>
    <n v="2"/>
    <n v="0.8"/>
    <n v="-2.3232000000000008"/>
    <s v="NO"/>
    <n v="2.2527999999999997"/>
    <n v="0.5631999999999997"/>
    <n v="0"/>
  </r>
  <r>
    <n v="9226"/>
    <s v="CA-2017-121160"/>
    <x v="259"/>
    <d v="2017-11-04T00:00:00"/>
    <x v="3"/>
    <x v="86"/>
    <x v="86"/>
    <x v="2"/>
    <x v="0"/>
    <x v="518"/>
    <x v="5"/>
    <n v="77803"/>
    <x v="2"/>
    <s v="OFF-BI-10004040"/>
    <x v="1"/>
    <x v="8"/>
    <s v="Wilson Jones Impact Binders"/>
    <n v="4.1439999999999992"/>
    <n v="4"/>
    <n v="0.8"/>
    <n v="-6.4232000000000014"/>
    <s v="NO"/>
    <n v="13.260799999999998"/>
    <n v="3.315199999999999"/>
    <n v="0"/>
  </r>
  <r>
    <n v="9227"/>
    <s v="CA-2017-121160"/>
    <x v="259"/>
    <d v="2017-11-04T00:00:00"/>
    <x v="3"/>
    <x v="86"/>
    <x v="86"/>
    <x v="2"/>
    <x v="0"/>
    <x v="518"/>
    <x v="5"/>
    <n v="77803"/>
    <x v="2"/>
    <s v="OFF-ST-10002485"/>
    <x v="1"/>
    <x v="4"/>
    <s v="Rogers Deluxe File Chest"/>
    <n v="52.751999999999995"/>
    <n v="3"/>
    <n v="0.2"/>
    <n v="-12.528600000000001"/>
    <s v="NO"/>
    <n v="31.651199999999996"/>
    <n v="126.60479999999998"/>
    <n v="0"/>
  </r>
  <r>
    <n v="9228"/>
    <s v="CA-2017-140515"/>
    <x v="498"/>
    <d v="2017-03-24T00:00:00"/>
    <x v="1"/>
    <x v="433"/>
    <x v="433"/>
    <x v="1"/>
    <x v="0"/>
    <x v="1"/>
    <x v="1"/>
    <n v="90008"/>
    <x v="1"/>
    <s v="OFF-AP-10001205"/>
    <x v="1"/>
    <x v="9"/>
    <s v="Belkin 5 Outlet SurgeMaster Power Centers"/>
    <n v="381.35999999999996"/>
    <n v="7"/>
    <n v="0"/>
    <n v="106.78080000000003"/>
    <s v="NO"/>
    <n v="0"/>
    <n v="2669.5199999999995"/>
    <n v="5"/>
  </r>
  <r>
    <n v="9229"/>
    <s v="CA-2014-153619"/>
    <x v="935"/>
    <d v="2014-11-03T00:00:00"/>
    <x v="3"/>
    <x v="426"/>
    <x v="426"/>
    <x v="2"/>
    <x v="0"/>
    <x v="1"/>
    <x v="1"/>
    <n v="90049"/>
    <x v="1"/>
    <s v="OFF-AR-10001868"/>
    <x v="1"/>
    <x v="6"/>
    <s v="Prang Dustless Chalk Sticks"/>
    <n v="6.72"/>
    <n v="4"/>
    <n v="0"/>
    <n v="3.36"/>
    <s v="NO"/>
    <n v="0"/>
    <n v="26.88"/>
    <n v="0"/>
  </r>
  <r>
    <n v="9230"/>
    <s v="CA-2017-133718"/>
    <x v="283"/>
    <d v="2017-07-26T00:00:00"/>
    <x v="2"/>
    <x v="14"/>
    <x v="14"/>
    <x v="0"/>
    <x v="0"/>
    <x v="1"/>
    <x v="1"/>
    <n v="90045"/>
    <x v="1"/>
    <s v="OFF-BI-10003429"/>
    <x v="1"/>
    <x v="8"/>
    <s v="Cardinal HOLDit! Binder Insert Strips,Extra Strips"/>
    <n v="15.192"/>
    <n v="3"/>
    <n v="0.2"/>
    <n v="5.5070999999999994"/>
    <s v="NO"/>
    <n v="9.1151999999999997"/>
    <n v="36.460799999999999"/>
    <n v="3"/>
  </r>
  <r>
    <n v="9231"/>
    <s v="CA-2017-133718"/>
    <x v="283"/>
    <d v="2017-07-26T00:00:00"/>
    <x v="2"/>
    <x v="14"/>
    <x v="14"/>
    <x v="0"/>
    <x v="0"/>
    <x v="1"/>
    <x v="1"/>
    <n v="90045"/>
    <x v="1"/>
    <s v="OFF-PA-10002689"/>
    <x v="1"/>
    <x v="10"/>
    <s v="Weyerhaeuser First Choice Laser/Copy Paper (20Lb. and 88 Bright)"/>
    <n v="58.320000000000007"/>
    <n v="9"/>
    <n v="0"/>
    <n v="27.993600000000001"/>
    <s v="NO"/>
    <n v="0"/>
    <n v="524.88000000000011"/>
    <n v="3"/>
  </r>
  <r>
    <n v="9232"/>
    <s v="CA-2014-148383"/>
    <x v="422"/>
    <d v="2014-12-31T00:00:00"/>
    <x v="1"/>
    <x v="261"/>
    <x v="261"/>
    <x v="0"/>
    <x v="0"/>
    <x v="42"/>
    <x v="16"/>
    <n v="85023"/>
    <x v="1"/>
    <s v="OFF-BI-10003650"/>
    <x v="1"/>
    <x v="8"/>
    <s v="GBC DocuBind 300 Electric Binding Machine"/>
    <n v="946.76400000000024"/>
    <n v="6"/>
    <n v="0.7"/>
    <n v="-694.29359999999997"/>
    <s v="NO"/>
    <n v="3976.4088000000011"/>
    <n v="1704.1752000000006"/>
    <n v="4"/>
  </r>
  <r>
    <n v="9233"/>
    <s v="CA-2016-126732"/>
    <x v="476"/>
    <d v="2016-09-06T00:00:00"/>
    <x v="1"/>
    <x v="235"/>
    <x v="235"/>
    <x v="0"/>
    <x v="0"/>
    <x v="1"/>
    <x v="1"/>
    <n v="90036"/>
    <x v="1"/>
    <s v="FUR-FU-10001889"/>
    <x v="0"/>
    <x v="5"/>
    <s v="Ultra Door Pull Handle"/>
    <n v="94.679999999999993"/>
    <n v="9"/>
    <n v="0"/>
    <n v="31.244399999999995"/>
    <s v="Yes"/>
    <n v="0"/>
    <n v="852.11999999999989"/>
    <n v="4"/>
  </r>
  <r>
    <n v="9234"/>
    <s v="CA-2016-126732"/>
    <x v="476"/>
    <d v="2016-09-06T00:00:00"/>
    <x v="1"/>
    <x v="235"/>
    <x v="235"/>
    <x v="0"/>
    <x v="0"/>
    <x v="1"/>
    <x v="1"/>
    <n v="90036"/>
    <x v="1"/>
    <s v="OFF-ST-10000321"/>
    <x v="1"/>
    <x v="4"/>
    <s v="Akro Stacking Bins"/>
    <n v="23.669999999999998"/>
    <n v="3"/>
    <n v="0"/>
    <n v="0.94679999999999698"/>
    <s v="Yes"/>
    <n v="0"/>
    <n v="71.009999999999991"/>
    <n v="4"/>
  </r>
  <r>
    <n v="9235"/>
    <s v="CA-2016-126732"/>
    <x v="476"/>
    <d v="2016-09-06T00:00:00"/>
    <x v="1"/>
    <x v="235"/>
    <x v="235"/>
    <x v="0"/>
    <x v="0"/>
    <x v="1"/>
    <x v="1"/>
    <n v="90036"/>
    <x v="1"/>
    <s v="TEC-PH-10001530"/>
    <x v="2"/>
    <x v="7"/>
    <s v="Cisco Unified IP Phone 7945G VoIP phone"/>
    <n v="1091.1680000000001"/>
    <n v="4"/>
    <n v="0.2"/>
    <n v="68.197999999999979"/>
    <s v="Yes"/>
    <n v="872.9344000000001"/>
    <n v="3491.7376000000004"/>
    <n v="4"/>
  </r>
  <r>
    <n v="9236"/>
    <s v="CA-2016-126732"/>
    <x v="476"/>
    <d v="2016-09-06T00:00:00"/>
    <x v="1"/>
    <x v="235"/>
    <x v="235"/>
    <x v="0"/>
    <x v="0"/>
    <x v="1"/>
    <x v="1"/>
    <n v="90036"/>
    <x v="1"/>
    <s v="OFF-AR-10004752"/>
    <x v="1"/>
    <x v="6"/>
    <s v="Blackstonian Pencils"/>
    <n v="18.689999999999998"/>
    <n v="7"/>
    <n v="0"/>
    <n v="5.2332000000000001"/>
    <s v="Yes"/>
    <n v="0"/>
    <n v="130.82999999999998"/>
    <n v="4"/>
  </r>
  <r>
    <n v="9237"/>
    <s v="CA-2016-126732"/>
    <x v="476"/>
    <d v="2016-09-06T00:00:00"/>
    <x v="1"/>
    <x v="235"/>
    <x v="235"/>
    <x v="0"/>
    <x v="0"/>
    <x v="1"/>
    <x v="1"/>
    <n v="90036"/>
    <x v="1"/>
    <s v="FUR-TA-10001539"/>
    <x v="0"/>
    <x v="3"/>
    <s v="Chromcraft Rectangular Conference Tables"/>
    <n v="568.72800000000007"/>
    <n v="3"/>
    <n v="0.2"/>
    <n v="28.436399999999935"/>
    <s v="Yes"/>
    <n v="341.23680000000007"/>
    <n v="1364.9472000000001"/>
    <n v="4"/>
  </r>
  <r>
    <n v="9238"/>
    <s v="CA-2016-126732"/>
    <x v="476"/>
    <d v="2016-09-06T00:00:00"/>
    <x v="1"/>
    <x v="235"/>
    <x v="235"/>
    <x v="0"/>
    <x v="0"/>
    <x v="1"/>
    <x v="1"/>
    <n v="90036"/>
    <x v="1"/>
    <s v="OFF-BI-10001553"/>
    <x v="1"/>
    <x v="8"/>
    <s v="SpineVue Locking Slant-D Ring Binders by Cardinal"/>
    <n v="7.3120000000000012"/>
    <n v="1"/>
    <n v="0.2"/>
    <n v="2.5591999999999997"/>
    <s v="Yes"/>
    <n v="1.4624000000000004"/>
    <n v="5.8496000000000006"/>
    <n v="4"/>
  </r>
  <r>
    <n v="9239"/>
    <s v="CA-2017-138156"/>
    <x v="512"/>
    <d v="2017-02-14T00:00:00"/>
    <x v="2"/>
    <x v="570"/>
    <x v="570"/>
    <x v="0"/>
    <x v="0"/>
    <x v="38"/>
    <x v="24"/>
    <n v="43229"/>
    <x v="3"/>
    <s v="FUR-FU-10003601"/>
    <x v="0"/>
    <x v="5"/>
    <s v="Deflect-o RollaMat Studded, Beveled Mat for Medium Pile Carpeting"/>
    <n v="147.56800000000001"/>
    <n v="2"/>
    <n v="0.2"/>
    <n v="-3.6892000000000067"/>
    <s v="NO"/>
    <n v="59.027200000000008"/>
    <n v="236.10880000000003"/>
    <n v="3"/>
  </r>
  <r>
    <n v="9240"/>
    <s v="CA-2017-110310"/>
    <x v="855"/>
    <d v="2017-11-02T00:00:00"/>
    <x v="1"/>
    <x v="240"/>
    <x v="240"/>
    <x v="1"/>
    <x v="0"/>
    <x v="315"/>
    <x v="2"/>
    <n v="32303"/>
    <x v="0"/>
    <s v="OFF-PA-10001685"/>
    <x v="1"/>
    <x v="10"/>
    <s v="Easy-staple paper"/>
    <n v="56.783999999999999"/>
    <n v="7"/>
    <n v="0.2"/>
    <n v="20.584200000000003"/>
    <s v="NO"/>
    <n v="79.497600000000006"/>
    <n v="317.99040000000002"/>
    <n v="6"/>
  </r>
  <r>
    <n v="9241"/>
    <s v="CA-2017-110310"/>
    <x v="855"/>
    <d v="2017-11-02T00:00:00"/>
    <x v="1"/>
    <x v="240"/>
    <x v="240"/>
    <x v="1"/>
    <x v="0"/>
    <x v="315"/>
    <x v="2"/>
    <n v="32303"/>
    <x v="0"/>
    <s v="OFF-BI-10001097"/>
    <x v="1"/>
    <x v="8"/>
    <s v="Avery Hole Reinforcements"/>
    <n v="5.6070000000000011"/>
    <n v="3"/>
    <n v="0.7"/>
    <n v="-3.9248999999999974"/>
    <s v="NO"/>
    <n v="11.774700000000003"/>
    <n v="5.0463000000000022"/>
    <n v="6"/>
  </r>
  <r>
    <n v="9242"/>
    <s v="CA-2017-110310"/>
    <x v="855"/>
    <d v="2017-11-02T00:00:00"/>
    <x v="1"/>
    <x v="240"/>
    <x v="240"/>
    <x v="1"/>
    <x v="0"/>
    <x v="315"/>
    <x v="2"/>
    <n v="32303"/>
    <x v="0"/>
    <s v="OFF-AR-10001662"/>
    <x v="1"/>
    <x v="6"/>
    <s v="Rogers Handheld Barrel Pencil Sharpener"/>
    <n v="6.5760000000000005"/>
    <n v="3"/>
    <n v="0.2"/>
    <n v="0.57540000000000058"/>
    <s v="NO"/>
    <n v="3.9456000000000007"/>
    <n v="15.782400000000001"/>
    <n v="6"/>
  </r>
  <r>
    <n v="9243"/>
    <s v="CA-2014-113271"/>
    <x v="868"/>
    <d v="2014-07-14T00:00:00"/>
    <x v="1"/>
    <x v="284"/>
    <x v="284"/>
    <x v="2"/>
    <x v="0"/>
    <x v="8"/>
    <x v="1"/>
    <n v="94122"/>
    <x v="1"/>
    <s v="OFF-BI-10002609"/>
    <x v="1"/>
    <x v="8"/>
    <s v="Avery Hidden Tab Dividers for Binding Systems"/>
    <n v="14.303999999999998"/>
    <n v="6"/>
    <n v="0.2"/>
    <n v="4.6487999999999987"/>
    <s v="NO"/>
    <n v="17.164799999999996"/>
    <n v="68.659199999999984"/>
    <n v="5"/>
  </r>
  <r>
    <n v="9244"/>
    <s v="CA-2014-113271"/>
    <x v="868"/>
    <d v="2014-07-14T00:00:00"/>
    <x v="1"/>
    <x v="284"/>
    <x v="284"/>
    <x v="2"/>
    <x v="0"/>
    <x v="8"/>
    <x v="1"/>
    <n v="94122"/>
    <x v="1"/>
    <s v="FUR-BO-10004218"/>
    <x v="0"/>
    <x v="0"/>
    <s v="Bush Heritage Pine Collection 5-Shelf Bookcase, Albany Pine Finish, *Special Order"/>
    <n v="119.83299999999998"/>
    <n v="1"/>
    <n v="0.15"/>
    <n v="7.0489999999999995"/>
    <s v="NO"/>
    <n v="17.974949999999996"/>
    <n v="101.85804999999999"/>
    <n v="5"/>
  </r>
  <r>
    <n v="9245"/>
    <s v="CA-2014-113271"/>
    <x v="868"/>
    <d v="2014-07-14T00:00:00"/>
    <x v="1"/>
    <x v="284"/>
    <x v="284"/>
    <x v="2"/>
    <x v="0"/>
    <x v="8"/>
    <x v="1"/>
    <n v="94122"/>
    <x v="1"/>
    <s v="OFF-AR-10003251"/>
    <x v="1"/>
    <x v="6"/>
    <s v="Prang Drawing Pencil Set"/>
    <n v="5.56"/>
    <n v="2"/>
    <n v="0"/>
    <n v="2.2239999999999998"/>
    <s v="NO"/>
    <n v="0"/>
    <n v="11.12"/>
    <n v="5"/>
  </r>
  <r>
    <n v="9246"/>
    <s v="CA-2014-113271"/>
    <x v="868"/>
    <d v="2014-07-14T00:00:00"/>
    <x v="1"/>
    <x v="284"/>
    <x v="284"/>
    <x v="2"/>
    <x v="0"/>
    <x v="8"/>
    <x v="1"/>
    <n v="94122"/>
    <x v="1"/>
    <s v="OFF-PA-10002365"/>
    <x v="1"/>
    <x v="10"/>
    <s v="Xerox 1967"/>
    <n v="32.400000000000006"/>
    <n v="5"/>
    <n v="0"/>
    <n v="15.552000000000001"/>
    <s v="NO"/>
    <n v="0"/>
    <n v="162.00000000000003"/>
    <n v="5"/>
  </r>
  <r>
    <n v="9247"/>
    <s v="CA-2017-130106"/>
    <x v="1053"/>
    <d v="2017-05-26T00:00:00"/>
    <x v="1"/>
    <x v="665"/>
    <x v="665"/>
    <x v="2"/>
    <x v="0"/>
    <x v="8"/>
    <x v="1"/>
    <n v="94109"/>
    <x v="1"/>
    <s v="OFF-AR-10003651"/>
    <x v="1"/>
    <x v="6"/>
    <s v="Newell 350"/>
    <n v="9.84"/>
    <n v="3"/>
    <n v="0"/>
    <n v="2.8535999999999988"/>
    <s v="NO"/>
    <n v="0"/>
    <n v="29.52"/>
    <n v="4"/>
  </r>
  <r>
    <n v="9248"/>
    <s v="CA-2017-130106"/>
    <x v="1053"/>
    <d v="2017-05-26T00:00:00"/>
    <x v="1"/>
    <x v="665"/>
    <x v="665"/>
    <x v="2"/>
    <x v="0"/>
    <x v="8"/>
    <x v="1"/>
    <n v="94109"/>
    <x v="1"/>
    <s v="OFF-AR-10003732"/>
    <x v="1"/>
    <x v="6"/>
    <s v="Newell 333"/>
    <n v="2.78"/>
    <n v="1"/>
    <n v="0"/>
    <n v="0.72279999999999989"/>
    <s v="NO"/>
    <n v="0"/>
    <n v="2.78"/>
    <n v="4"/>
  </r>
  <r>
    <n v="9249"/>
    <s v="CA-2016-127761"/>
    <x v="338"/>
    <d v="2016-11-14T00:00:00"/>
    <x v="1"/>
    <x v="349"/>
    <x v="349"/>
    <x v="0"/>
    <x v="0"/>
    <x v="20"/>
    <x v="15"/>
    <n v="10009"/>
    <x v="3"/>
    <s v="OFF-BI-10002557"/>
    <x v="1"/>
    <x v="8"/>
    <s v="Presstex Flexible Ring Binders"/>
    <n v="3.64"/>
    <n v="1"/>
    <n v="0.2"/>
    <n v="1.3649999999999998"/>
    <s v="NO"/>
    <n v="0.72800000000000009"/>
    <n v="2.9119999999999999"/>
    <n v="4"/>
  </r>
  <r>
    <n v="9250"/>
    <s v="CA-2016-127761"/>
    <x v="338"/>
    <d v="2016-11-14T00:00:00"/>
    <x v="1"/>
    <x v="349"/>
    <x v="349"/>
    <x v="0"/>
    <x v="0"/>
    <x v="20"/>
    <x v="15"/>
    <n v="10009"/>
    <x v="3"/>
    <s v="TEC-PH-10003691"/>
    <x v="2"/>
    <x v="7"/>
    <s v="BlackBerry Q10"/>
    <n v="881.93"/>
    <n v="7"/>
    <n v="0"/>
    <n v="220.48250000000002"/>
    <s v="NO"/>
    <n v="0"/>
    <n v="6173.5099999999993"/>
    <n v="4"/>
  </r>
  <r>
    <n v="9251"/>
    <s v="CA-2016-105354"/>
    <x v="499"/>
    <d v="2016-12-06T00:00:00"/>
    <x v="1"/>
    <x v="463"/>
    <x v="463"/>
    <x v="1"/>
    <x v="0"/>
    <x v="292"/>
    <x v="23"/>
    <n v="52302"/>
    <x v="2"/>
    <s v="OFF-BI-10001107"/>
    <x v="1"/>
    <x v="8"/>
    <s v="GBC White Gloss Covers, Plain Front"/>
    <n v="115.84"/>
    <n v="8"/>
    <n v="0"/>
    <n v="54.444800000000001"/>
    <s v="NO"/>
    <n v="0"/>
    <n v="926.72"/>
    <n v="4"/>
  </r>
  <r>
    <n v="9252"/>
    <s v="CA-2017-155712"/>
    <x v="580"/>
    <d v="2017-03-08T00:00:00"/>
    <x v="1"/>
    <x v="629"/>
    <x v="629"/>
    <x v="1"/>
    <x v="0"/>
    <x v="1"/>
    <x v="1"/>
    <n v="90008"/>
    <x v="1"/>
    <s v="OFF-BI-10004224"/>
    <x v="1"/>
    <x v="8"/>
    <s v="Catalog Binders with Expanding Posts"/>
    <n v="107.64800000000001"/>
    <n v="2"/>
    <n v="0.2"/>
    <n v="33.639999999999986"/>
    <s v="Yes"/>
    <n v="43.059200000000004"/>
    <n v="172.23680000000002"/>
    <n v="6"/>
  </r>
  <r>
    <n v="9253"/>
    <s v="CA-2017-102309"/>
    <x v="397"/>
    <d v="2017-09-25T00:00:00"/>
    <x v="0"/>
    <x v="770"/>
    <x v="770"/>
    <x v="0"/>
    <x v="0"/>
    <x v="519"/>
    <x v="36"/>
    <n v="71603"/>
    <x v="0"/>
    <s v="TEC-AC-10001114"/>
    <x v="2"/>
    <x v="11"/>
    <s v="Microsoft Wireless Mobile Mouse 4000"/>
    <n v="199.95000000000002"/>
    <n v="5"/>
    <n v="0"/>
    <n v="63.983999999999988"/>
    <s v="NO"/>
    <n v="0"/>
    <n v="999.75000000000011"/>
    <n v="2"/>
  </r>
  <r>
    <n v="9254"/>
    <s v="CA-2017-102309"/>
    <x v="397"/>
    <d v="2017-09-25T00:00:00"/>
    <x v="0"/>
    <x v="770"/>
    <x v="770"/>
    <x v="0"/>
    <x v="0"/>
    <x v="519"/>
    <x v="36"/>
    <n v="71603"/>
    <x v="0"/>
    <s v="OFF-PA-10002005"/>
    <x v="1"/>
    <x v="10"/>
    <s v="Xerox 225"/>
    <n v="12.96"/>
    <n v="2"/>
    <n v="0"/>
    <n v="6.2208000000000006"/>
    <s v="NO"/>
    <n v="0"/>
    <n v="25.92"/>
    <n v="2"/>
  </r>
  <r>
    <n v="9255"/>
    <s v="CA-2014-168368"/>
    <x v="1058"/>
    <d v="2014-02-15T00:00:00"/>
    <x v="0"/>
    <x v="315"/>
    <x v="315"/>
    <x v="0"/>
    <x v="0"/>
    <x v="29"/>
    <x v="25"/>
    <n v="65203"/>
    <x v="2"/>
    <s v="FUR-CH-10001146"/>
    <x v="0"/>
    <x v="1"/>
    <s v="Global Value Mid-Back Manager's Chair, Gray"/>
    <n v="60.89"/>
    <n v="1"/>
    <n v="0"/>
    <n v="15.222499999999997"/>
    <s v="NO"/>
    <n v="0"/>
    <n v="60.89"/>
    <n v="4"/>
  </r>
  <r>
    <n v="9256"/>
    <s v="CA-2014-168368"/>
    <x v="1058"/>
    <d v="2014-02-15T00:00:00"/>
    <x v="0"/>
    <x v="315"/>
    <x v="315"/>
    <x v="0"/>
    <x v="0"/>
    <x v="29"/>
    <x v="25"/>
    <n v="65203"/>
    <x v="2"/>
    <s v="OFF-LA-10004853"/>
    <x v="1"/>
    <x v="2"/>
    <s v="Avery 483"/>
    <n v="14.940000000000001"/>
    <n v="3"/>
    <n v="0"/>
    <n v="6.8723999999999998"/>
    <s v="NO"/>
    <n v="0"/>
    <n v="44.820000000000007"/>
    <n v="4"/>
  </r>
  <r>
    <n v="9257"/>
    <s v="CA-2014-168368"/>
    <x v="1058"/>
    <d v="2014-02-15T00:00:00"/>
    <x v="0"/>
    <x v="315"/>
    <x v="315"/>
    <x v="0"/>
    <x v="0"/>
    <x v="29"/>
    <x v="25"/>
    <n v="65203"/>
    <x v="2"/>
    <s v="OFF-BI-10004728"/>
    <x v="1"/>
    <x v="8"/>
    <s v="Wilson Jones Turn Tabs Binder Tool for Ring Binders"/>
    <n v="9.64"/>
    <n v="2"/>
    <n v="0"/>
    <n v="4.4344000000000001"/>
    <s v="NO"/>
    <n v="0"/>
    <n v="19.28"/>
    <n v="4"/>
  </r>
  <r>
    <n v="9258"/>
    <s v="CA-2014-168368"/>
    <x v="1058"/>
    <d v="2014-02-15T00:00:00"/>
    <x v="0"/>
    <x v="315"/>
    <x v="315"/>
    <x v="0"/>
    <x v="0"/>
    <x v="29"/>
    <x v="25"/>
    <n v="65203"/>
    <x v="2"/>
    <s v="FUR-FU-10002298"/>
    <x v="0"/>
    <x v="5"/>
    <s v="Rubbermaid ClusterMat Chairmats, Mat Size- 66&quot; x 60&quot;, Lip 20&quot; x 11&quot; -90 Degree Angle"/>
    <n v="332.94"/>
    <n v="3"/>
    <n v="0"/>
    <n v="53.270399999999995"/>
    <s v="NO"/>
    <n v="0"/>
    <n v="998.81999999999994"/>
    <n v="4"/>
  </r>
  <r>
    <n v="9259"/>
    <s v="CA-2014-168368"/>
    <x v="1058"/>
    <d v="2014-02-15T00:00:00"/>
    <x v="0"/>
    <x v="315"/>
    <x v="315"/>
    <x v="0"/>
    <x v="0"/>
    <x v="29"/>
    <x v="25"/>
    <n v="65203"/>
    <x v="2"/>
    <s v="OFF-BI-10004654"/>
    <x v="1"/>
    <x v="8"/>
    <s v="VariCap6 Expandable Binder"/>
    <n v="51.900000000000006"/>
    <n v="3"/>
    <n v="0"/>
    <n v="24.393000000000001"/>
    <s v="NO"/>
    <n v="0"/>
    <n v="155.70000000000002"/>
    <n v="4"/>
  </r>
  <r>
    <n v="9260"/>
    <s v="CA-2014-168368"/>
    <x v="1058"/>
    <d v="2014-02-15T00:00:00"/>
    <x v="0"/>
    <x v="315"/>
    <x v="315"/>
    <x v="0"/>
    <x v="0"/>
    <x v="29"/>
    <x v="25"/>
    <n v="65203"/>
    <x v="2"/>
    <s v="OFF-ST-10002583"/>
    <x v="1"/>
    <x v="4"/>
    <s v="Fellowes Neat Ideas Storage Cubes"/>
    <n v="64.959999999999994"/>
    <n v="2"/>
    <n v="0"/>
    <n v="2.598399999999998"/>
    <s v="NO"/>
    <n v="0"/>
    <n v="129.91999999999999"/>
    <n v="4"/>
  </r>
  <r>
    <n v="9261"/>
    <s v="CA-2017-167976"/>
    <x v="343"/>
    <d v="2017-11-14T00:00:00"/>
    <x v="0"/>
    <x v="145"/>
    <x v="145"/>
    <x v="0"/>
    <x v="0"/>
    <x v="520"/>
    <x v="44"/>
    <n v="57401"/>
    <x v="2"/>
    <s v="OFF-SU-10004661"/>
    <x v="1"/>
    <x v="14"/>
    <s v="Acme Titanium Bonded Scissors"/>
    <n v="25.5"/>
    <n v="3"/>
    <n v="0"/>
    <n v="6.63"/>
    <s v="NO"/>
    <n v="0"/>
    <n v="76.5"/>
    <n v="3"/>
  </r>
  <r>
    <n v="9262"/>
    <s v="CA-2017-111388"/>
    <x v="264"/>
    <d v="2017-09-02T00:00:00"/>
    <x v="3"/>
    <x v="711"/>
    <x v="711"/>
    <x v="2"/>
    <x v="0"/>
    <x v="4"/>
    <x v="4"/>
    <n v="98103"/>
    <x v="1"/>
    <s v="FUR-CH-10003061"/>
    <x v="0"/>
    <x v="1"/>
    <s v="Global Leather Task Chair, Black"/>
    <n v="215.976"/>
    <n v="3"/>
    <n v="0.2"/>
    <n v="-2.6997000000000355"/>
    <s v="NO"/>
    <n v="129.5856"/>
    <n v="518.3424"/>
    <n v="0"/>
  </r>
  <r>
    <n v="9263"/>
    <s v="CA-2015-124499"/>
    <x v="330"/>
    <d v="2015-10-13T00:00:00"/>
    <x v="1"/>
    <x v="248"/>
    <x v="248"/>
    <x v="0"/>
    <x v="0"/>
    <x v="66"/>
    <x v="12"/>
    <n v="48227"/>
    <x v="2"/>
    <s v="FUR-CH-10000513"/>
    <x v="0"/>
    <x v="1"/>
    <s v="High-Back Leather Manager's Chair"/>
    <n v="389.97"/>
    <n v="3"/>
    <n v="0"/>
    <n v="35.097300000000004"/>
    <s v="NO"/>
    <n v="0"/>
    <n v="1169.9100000000001"/>
    <n v="4"/>
  </r>
  <r>
    <n v="9264"/>
    <s v="CA-2015-124499"/>
    <x v="330"/>
    <d v="2015-10-13T00:00:00"/>
    <x v="1"/>
    <x v="248"/>
    <x v="248"/>
    <x v="0"/>
    <x v="0"/>
    <x v="66"/>
    <x v="12"/>
    <n v="48227"/>
    <x v="2"/>
    <s v="OFF-AP-10002191"/>
    <x v="1"/>
    <x v="9"/>
    <s v="Belkin 8 Outlet SurgeMaster II Gold Surge Protector"/>
    <n v="269.90999999999997"/>
    <n v="5"/>
    <n v="0.1"/>
    <n v="53.982000000000006"/>
    <s v="NO"/>
    <n v="134.95499999999998"/>
    <n v="1214.5949999999998"/>
    <n v="4"/>
  </r>
  <r>
    <n v="9265"/>
    <s v="US-2017-128118"/>
    <x v="221"/>
    <d v="2017-12-01T00:00:00"/>
    <x v="1"/>
    <x v="199"/>
    <x v="199"/>
    <x v="1"/>
    <x v="0"/>
    <x v="26"/>
    <x v="18"/>
    <n v="38109"/>
    <x v="0"/>
    <s v="OFF-BI-10000216"/>
    <x v="1"/>
    <x v="8"/>
    <s v="Mead 1st Gear 2&quot; Zipper Binder, Asst. Colors"/>
    <n v="11.673000000000002"/>
    <n v="3"/>
    <n v="0.7"/>
    <n v="-7.782"/>
    <s v="NO"/>
    <n v="24.513300000000001"/>
    <n v="10.505700000000004"/>
    <n v="7"/>
  </r>
  <r>
    <n v="9266"/>
    <s v="US-2017-128118"/>
    <x v="221"/>
    <d v="2017-12-01T00:00:00"/>
    <x v="1"/>
    <x v="199"/>
    <x v="199"/>
    <x v="1"/>
    <x v="0"/>
    <x v="26"/>
    <x v="18"/>
    <n v="38109"/>
    <x v="0"/>
    <s v="OFF-EN-10003448"/>
    <x v="1"/>
    <x v="12"/>
    <s v="Peel &amp; Seel Recycled Catalog Envelopes, Brown"/>
    <n v="64.848000000000013"/>
    <n v="7"/>
    <n v="0.2"/>
    <n v="24.317999999999998"/>
    <s v="NO"/>
    <n v="90.787200000000027"/>
    <n v="363.14880000000005"/>
    <n v="7"/>
  </r>
  <r>
    <n v="9267"/>
    <s v="CA-2014-125759"/>
    <x v="1214"/>
    <d v="2014-02-09T00:00:00"/>
    <x v="2"/>
    <x v="134"/>
    <x v="134"/>
    <x v="2"/>
    <x v="0"/>
    <x v="226"/>
    <x v="33"/>
    <n v="89031"/>
    <x v="1"/>
    <s v="FUR-FU-10002111"/>
    <x v="0"/>
    <x v="5"/>
    <s v="Master Caster Door Stop, Large Brown"/>
    <n v="14.56"/>
    <n v="2"/>
    <n v="0"/>
    <n v="5.5327999999999999"/>
    <s v="NO"/>
    <n v="0"/>
    <n v="29.12"/>
    <n v="1"/>
  </r>
  <r>
    <n v="9268"/>
    <s v="CA-2015-151869"/>
    <x v="12"/>
    <d v="2015-09-25T00:00:00"/>
    <x v="3"/>
    <x v="229"/>
    <x v="229"/>
    <x v="0"/>
    <x v="0"/>
    <x v="210"/>
    <x v="15"/>
    <n v="11520"/>
    <x v="3"/>
    <s v="FUR-CH-10001545"/>
    <x v="0"/>
    <x v="1"/>
    <s v="Hon Comfortask Task/Swivel Chairs"/>
    <n v="102.58200000000001"/>
    <n v="1"/>
    <n v="0.1"/>
    <n v="6.8388000000000009"/>
    <s v="NO"/>
    <n v="10.258200000000002"/>
    <n v="92.323800000000006"/>
    <n v="0"/>
  </r>
  <r>
    <n v="9269"/>
    <s v="CA-2015-151869"/>
    <x v="12"/>
    <d v="2015-09-25T00:00:00"/>
    <x v="3"/>
    <x v="229"/>
    <x v="229"/>
    <x v="0"/>
    <x v="0"/>
    <x v="210"/>
    <x v="15"/>
    <n v="11520"/>
    <x v="3"/>
    <s v="OFF-PA-10002947"/>
    <x v="1"/>
    <x v="10"/>
    <s v="Xerox 1923"/>
    <n v="20.04"/>
    <n v="3"/>
    <n v="0"/>
    <n v="9.6191999999999993"/>
    <s v="NO"/>
    <n v="0"/>
    <n v="60.12"/>
    <n v="0"/>
  </r>
  <r>
    <n v="9270"/>
    <s v="US-2017-102183"/>
    <x v="170"/>
    <d v="2017-08-28T00:00:00"/>
    <x v="1"/>
    <x v="7"/>
    <x v="7"/>
    <x v="0"/>
    <x v="0"/>
    <x v="20"/>
    <x v="15"/>
    <n v="10035"/>
    <x v="3"/>
    <s v="OFF-BI-10003476"/>
    <x v="1"/>
    <x v="8"/>
    <s v="Avery Metallic Poly Binders"/>
    <n v="32.088000000000001"/>
    <n v="7"/>
    <n v="0.2"/>
    <n v="11.2308"/>
    <s v="NO"/>
    <n v="44.923200000000008"/>
    <n v="179.69280000000001"/>
    <n v="7"/>
  </r>
  <r>
    <n v="9271"/>
    <s v="US-2017-102183"/>
    <x v="170"/>
    <d v="2017-08-28T00:00:00"/>
    <x v="1"/>
    <x v="7"/>
    <x v="7"/>
    <x v="0"/>
    <x v="0"/>
    <x v="20"/>
    <x v="15"/>
    <n v="10035"/>
    <x v="3"/>
    <s v="OFF-BI-10001359"/>
    <x v="1"/>
    <x v="8"/>
    <s v="GBC DocuBind TL300 Electric Binding System"/>
    <n v="4305.5520000000006"/>
    <n v="6"/>
    <n v="0.2"/>
    <n v="1453.1237999999996"/>
    <s v="NO"/>
    <n v="5166.6624000000011"/>
    <n v="20666.649600000004"/>
    <n v="7"/>
  </r>
  <r>
    <n v="9272"/>
    <s v="CA-2016-100510"/>
    <x v="536"/>
    <d v="2016-05-17T00:00:00"/>
    <x v="1"/>
    <x v="447"/>
    <x v="447"/>
    <x v="1"/>
    <x v="0"/>
    <x v="20"/>
    <x v="15"/>
    <n v="10024"/>
    <x v="3"/>
    <s v="FUR-FU-10000320"/>
    <x v="0"/>
    <x v="5"/>
    <s v="OIC Stacking Trays"/>
    <n v="10.02"/>
    <n v="3"/>
    <n v="0"/>
    <n v="4.4088000000000012"/>
    <s v="NO"/>
    <n v="0"/>
    <n v="30.06"/>
    <n v="5"/>
  </r>
  <r>
    <n v="9273"/>
    <s v="CA-2016-100510"/>
    <x v="536"/>
    <d v="2016-05-17T00:00:00"/>
    <x v="1"/>
    <x v="447"/>
    <x v="447"/>
    <x v="1"/>
    <x v="0"/>
    <x v="20"/>
    <x v="15"/>
    <n v="10024"/>
    <x v="3"/>
    <s v="TEC-PH-10001835"/>
    <x v="2"/>
    <x v="7"/>
    <s v="Jawbone JAMBOX Wireless Bluetooth Speaker"/>
    <n v="631.96"/>
    <n v="4"/>
    <n v="0"/>
    <n v="303.3408"/>
    <s v="NO"/>
    <n v="0"/>
    <n v="2527.84"/>
    <n v="5"/>
  </r>
  <r>
    <n v="9274"/>
    <s v="CA-2017-146983"/>
    <x v="264"/>
    <d v="2017-09-06T00:00:00"/>
    <x v="1"/>
    <x v="117"/>
    <x v="117"/>
    <x v="0"/>
    <x v="0"/>
    <x v="0"/>
    <x v="0"/>
    <n v="42420"/>
    <x v="0"/>
    <s v="OFF-BI-10003650"/>
    <x v="1"/>
    <x v="8"/>
    <s v="GBC DocuBind 300 Electric Binding Machine"/>
    <n v="1577.94"/>
    <n v="3"/>
    <n v="0"/>
    <n v="757.41120000000001"/>
    <s v="NO"/>
    <n v="0"/>
    <n v="4733.82"/>
    <n v="4"/>
  </r>
  <r>
    <n v="9275"/>
    <s v="US-2014-134054"/>
    <x v="982"/>
    <d v="2014-10-10T00:00:00"/>
    <x v="3"/>
    <x v="712"/>
    <x v="712"/>
    <x v="1"/>
    <x v="0"/>
    <x v="305"/>
    <x v="27"/>
    <n v="87105"/>
    <x v="1"/>
    <s v="OFF-AR-10000937"/>
    <x v="1"/>
    <x v="6"/>
    <s v="Dixon Ticonderoga Core-Lock Colored Pencils, 48-Color Set"/>
    <n v="255.84999999999997"/>
    <n v="7"/>
    <n v="0"/>
    <n v="112.57400000000001"/>
    <s v="NO"/>
    <n v="0"/>
    <n v="1790.9499999999998"/>
    <n v="0"/>
  </r>
  <r>
    <n v="9276"/>
    <s v="CA-2016-113236"/>
    <x v="439"/>
    <d v="2016-05-29T00:00:00"/>
    <x v="0"/>
    <x v="434"/>
    <x v="434"/>
    <x v="1"/>
    <x v="0"/>
    <x v="478"/>
    <x v="2"/>
    <n v="33445"/>
    <x v="0"/>
    <s v="OFF-ST-10000532"/>
    <x v="1"/>
    <x v="4"/>
    <s v="Advantus Rolling Drawer Organizers"/>
    <n v="184.70400000000001"/>
    <n v="6"/>
    <n v="0.2"/>
    <n v="13.852799999999995"/>
    <s v="NO"/>
    <n v="221.64480000000003"/>
    <n v="886.57920000000013"/>
    <n v="3"/>
  </r>
  <r>
    <n v="9277"/>
    <s v="CA-2016-113236"/>
    <x v="439"/>
    <d v="2016-05-29T00:00:00"/>
    <x v="0"/>
    <x v="434"/>
    <x v="434"/>
    <x v="1"/>
    <x v="0"/>
    <x v="478"/>
    <x v="2"/>
    <n v="33445"/>
    <x v="0"/>
    <s v="TEC-AC-10001267"/>
    <x v="2"/>
    <x v="11"/>
    <s v="Imation 32GB Pocket Pro USB 3.0 Flash Drive - 32 GB - Black - 1 P ..."/>
    <n v="47.92"/>
    <n v="2"/>
    <n v="0.2"/>
    <n v="11.98"/>
    <s v="NO"/>
    <n v="19.168000000000003"/>
    <n v="76.671999999999997"/>
    <n v="3"/>
  </r>
  <r>
    <n v="9278"/>
    <s v="CA-2017-122539"/>
    <x v="96"/>
    <d v="2017-12-05T00:00:00"/>
    <x v="1"/>
    <x v="253"/>
    <x v="253"/>
    <x v="0"/>
    <x v="0"/>
    <x v="10"/>
    <x v="9"/>
    <n v="19140"/>
    <x v="3"/>
    <s v="OFF-LA-10004853"/>
    <x v="1"/>
    <x v="2"/>
    <s v="Avery 483"/>
    <n v="15.936000000000002"/>
    <n v="4"/>
    <n v="0.2"/>
    <n v="5.1791999999999998"/>
    <s v="NO"/>
    <n v="12.748800000000003"/>
    <n v="50.995200000000004"/>
    <n v="4"/>
  </r>
  <r>
    <n v="9279"/>
    <s v="CA-2017-122539"/>
    <x v="96"/>
    <d v="2017-12-05T00:00:00"/>
    <x v="1"/>
    <x v="253"/>
    <x v="253"/>
    <x v="0"/>
    <x v="0"/>
    <x v="10"/>
    <x v="9"/>
    <n v="19140"/>
    <x v="3"/>
    <s v="OFF-BI-10001759"/>
    <x v="1"/>
    <x v="8"/>
    <s v="Acco Pressboard Covers with Storage Hooks, 14 7/8&quot; x 11&quot;, Dark Blue"/>
    <n v="8.0010000000000012"/>
    <n v="7"/>
    <n v="0.7"/>
    <n v="-5.6006999999999962"/>
    <s v="NO"/>
    <n v="39.204900000000002"/>
    <n v="16.802100000000003"/>
    <n v="4"/>
  </r>
  <r>
    <n v="9280"/>
    <s v="CA-2017-122539"/>
    <x v="96"/>
    <d v="2017-12-05T00:00:00"/>
    <x v="1"/>
    <x v="253"/>
    <x v="253"/>
    <x v="0"/>
    <x v="0"/>
    <x v="10"/>
    <x v="9"/>
    <n v="19140"/>
    <x v="3"/>
    <s v="FUR-CH-10003379"/>
    <x v="0"/>
    <x v="1"/>
    <s v="Global Commerce Series High-Back Swivel/Tilt Chairs"/>
    <n v="398.97199999999998"/>
    <n v="2"/>
    <n v="0.3"/>
    <n v="-28.49799999999999"/>
    <s v="NO"/>
    <n v="239.38319999999999"/>
    <n v="558.56079999999997"/>
    <n v="4"/>
  </r>
  <r>
    <n v="9281"/>
    <s v="CA-2016-166772"/>
    <x v="873"/>
    <d v="2016-09-24T00:00:00"/>
    <x v="1"/>
    <x v="707"/>
    <x v="707"/>
    <x v="2"/>
    <x v="0"/>
    <x v="4"/>
    <x v="4"/>
    <n v="98105"/>
    <x v="1"/>
    <s v="FUR-BO-10002853"/>
    <x v="0"/>
    <x v="0"/>
    <s v="O'Sullivan 5-Shelf Heavy-Duty Bookcases"/>
    <n v="163.88"/>
    <n v="2"/>
    <n v="0"/>
    <n v="40.97"/>
    <s v="NO"/>
    <n v="0"/>
    <n v="327.76"/>
    <n v="4"/>
  </r>
  <r>
    <n v="9282"/>
    <s v="US-2017-152898"/>
    <x v="220"/>
    <d v="2017-09-15T00:00:00"/>
    <x v="1"/>
    <x v="90"/>
    <x v="90"/>
    <x v="0"/>
    <x v="0"/>
    <x v="102"/>
    <x v="17"/>
    <n v="23223"/>
    <x v="0"/>
    <s v="OFF-AP-10000027"/>
    <x v="1"/>
    <x v="9"/>
    <s v="Hoover Commercial SteamVac"/>
    <n v="67.900000000000006"/>
    <n v="5"/>
    <n v="0"/>
    <n v="20.369999999999997"/>
    <s v="NO"/>
    <n v="0"/>
    <n v="339.5"/>
    <n v="4"/>
  </r>
  <r>
    <n v="9283"/>
    <s v="CA-2016-160486"/>
    <x v="945"/>
    <d v="2017-01-04T00:00:00"/>
    <x v="1"/>
    <x v="699"/>
    <x v="699"/>
    <x v="0"/>
    <x v="0"/>
    <x v="487"/>
    <x v="2"/>
    <n v="33407"/>
    <x v="0"/>
    <s v="OFF-PA-10002421"/>
    <x v="1"/>
    <x v="10"/>
    <s v="Embossed Ink Jet Note Cards"/>
    <n v="72.224000000000004"/>
    <n v="4"/>
    <n v="0.2"/>
    <n v="25.278400000000001"/>
    <s v="NO"/>
    <n v="57.779200000000003"/>
    <n v="231.11680000000001"/>
    <n v="5"/>
  </r>
  <r>
    <n v="9284"/>
    <s v="CA-2017-102218"/>
    <x v="264"/>
    <d v="2017-09-04T00:00:00"/>
    <x v="0"/>
    <x v="560"/>
    <x v="560"/>
    <x v="0"/>
    <x v="0"/>
    <x v="299"/>
    <x v="22"/>
    <n v="80525"/>
    <x v="1"/>
    <s v="OFF-LA-10002475"/>
    <x v="1"/>
    <x v="2"/>
    <s v="Avery 519"/>
    <n v="11.696"/>
    <n v="2"/>
    <n v="0.2"/>
    <n v="3.9473999999999996"/>
    <s v="NO"/>
    <n v="4.6783999999999999"/>
    <n v="18.7136"/>
    <n v="2"/>
  </r>
  <r>
    <n v="9285"/>
    <s v="CA-2014-161032"/>
    <x v="728"/>
    <d v="2014-11-23T00:00:00"/>
    <x v="1"/>
    <x v="149"/>
    <x v="149"/>
    <x v="1"/>
    <x v="0"/>
    <x v="47"/>
    <x v="6"/>
    <n v="53132"/>
    <x v="2"/>
    <s v="FUR-CH-10001482"/>
    <x v="0"/>
    <x v="1"/>
    <s v="Office Star - Mesh Screen back chair with Vinyl seat"/>
    <n v="392.93999999999994"/>
    <n v="3"/>
    <n v="0"/>
    <n v="43.223399999999984"/>
    <s v="NO"/>
    <n v="0"/>
    <n v="1178.8199999999997"/>
    <n v="5"/>
  </r>
  <r>
    <n v="9286"/>
    <s v="CA-2015-102778"/>
    <x v="82"/>
    <d v="2015-11-24T00:00:00"/>
    <x v="2"/>
    <x v="581"/>
    <x v="581"/>
    <x v="0"/>
    <x v="0"/>
    <x v="53"/>
    <x v="3"/>
    <n v="28110"/>
    <x v="0"/>
    <s v="FUR-FU-10000087"/>
    <x v="0"/>
    <x v="5"/>
    <s v="Executive Impressions 14&quot; Two-Color Numerals Wall Clock"/>
    <n v="18.175999999999998"/>
    <n v="1"/>
    <n v="0.2"/>
    <n v="4.7712000000000012"/>
    <s v="NO"/>
    <n v="3.6351999999999998"/>
    <n v="14.540799999999999"/>
    <n v="3"/>
  </r>
  <r>
    <n v="9287"/>
    <s v="CA-2017-154011"/>
    <x v="249"/>
    <d v="2017-06-26T00:00:00"/>
    <x v="1"/>
    <x v="489"/>
    <x v="489"/>
    <x v="2"/>
    <x v="0"/>
    <x v="61"/>
    <x v="5"/>
    <n v="75081"/>
    <x v="2"/>
    <s v="OFF-BI-10003166"/>
    <x v="1"/>
    <x v="8"/>
    <s v="GBC Plasticlear Binding Covers"/>
    <n v="6.8879999999999981"/>
    <n v="3"/>
    <n v="0.8"/>
    <n v="-11.020800000000005"/>
    <s v="NO"/>
    <n v="16.531199999999995"/>
    <n v="4.1327999999999996"/>
    <n v="7"/>
  </r>
  <r>
    <n v="9288"/>
    <s v="CA-2017-154011"/>
    <x v="249"/>
    <d v="2017-06-26T00:00:00"/>
    <x v="1"/>
    <x v="489"/>
    <x v="489"/>
    <x v="2"/>
    <x v="0"/>
    <x v="61"/>
    <x v="5"/>
    <n v="75081"/>
    <x v="2"/>
    <s v="FUR-TA-10000688"/>
    <x v="0"/>
    <x v="3"/>
    <s v="Chromcraft Bull-Nose Wood Round Conference Table Top, Wood Base"/>
    <n v="457.4849999999999"/>
    <n v="3"/>
    <n v="0.3"/>
    <n v="-84.961500000000029"/>
    <s v="NO"/>
    <n v="411.73649999999992"/>
    <n v="960.71849999999972"/>
    <n v="7"/>
  </r>
  <r>
    <n v="9289"/>
    <s v="US-2017-165456"/>
    <x v="329"/>
    <d v="2017-12-03T00:00:00"/>
    <x v="2"/>
    <x v="577"/>
    <x v="577"/>
    <x v="0"/>
    <x v="0"/>
    <x v="10"/>
    <x v="9"/>
    <n v="19134"/>
    <x v="3"/>
    <s v="FUR-CH-10003981"/>
    <x v="0"/>
    <x v="1"/>
    <s v="Global Commerce Series Low-Back Swivel/Tilt Chairs"/>
    <n v="1079.316"/>
    <n v="6"/>
    <n v="0.3"/>
    <n v="-15.418800000000203"/>
    <s v="NO"/>
    <n v="1942.7688000000001"/>
    <n v="4533.1272000000008"/>
    <n v="3"/>
  </r>
  <r>
    <n v="9290"/>
    <s v="CA-2014-111857"/>
    <x v="488"/>
    <d v="2014-04-26T00:00:00"/>
    <x v="0"/>
    <x v="134"/>
    <x v="134"/>
    <x v="2"/>
    <x v="0"/>
    <x v="8"/>
    <x v="1"/>
    <n v="94109"/>
    <x v="1"/>
    <s v="OFF-PA-10001878"/>
    <x v="1"/>
    <x v="10"/>
    <s v="Xerox 1891"/>
    <n v="48.91"/>
    <n v="1"/>
    <n v="0"/>
    <n v="22.987699999999997"/>
    <s v="NO"/>
    <n v="0"/>
    <n v="48.91"/>
    <n v="3"/>
  </r>
  <r>
    <n v="9291"/>
    <s v="CA-2014-163650"/>
    <x v="865"/>
    <d v="2014-09-25T00:00:00"/>
    <x v="2"/>
    <x v="627"/>
    <x v="627"/>
    <x v="0"/>
    <x v="0"/>
    <x v="18"/>
    <x v="13"/>
    <n v="19901"/>
    <x v="3"/>
    <s v="OFF-AR-10002375"/>
    <x v="1"/>
    <x v="6"/>
    <s v="Newell 351"/>
    <n v="9.84"/>
    <n v="3"/>
    <n v="0"/>
    <n v="2.8535999999999988"/>
    <s v="NO"/>
    <n v="0"/>
    <n v="29.52"/>
    <n v="2"/>
  </r>
  <r>
    <n v="9292"/>
    <s v="CA-2014-163650"/>
    <x v="865"/>
    <d v="2014-09-25T00:00:00"/>
    <x v="2"/>
    <x v="627"/>
    <x v="627"/>
    <x v="0"/>
    <x v="0"/>
    <x v="18"/>
    <x v="13"/>
    <n v="19901"/>
    <x v="3"/>
    <s v="OFF-BI-10004965"/>
    <x v="1"/>
    <x v="8"/>
    <s v="Ibico Covers for Plastic or Wire Binding Elements"/>
    <n v="34.5"/>
    <n v="3"/>
    <n v="0"/>
    <n v="15.524999999999999"/>
    <s v="NO"/>
    <n v="0"/>
    <n v="103.5"/>
    <n v="2"/>
  </r>
  <r>
    <n v="9293"/>
    <s v="CA-2017-124114"/>
    <x v="580"/>
    <d v="2017-03-02T00:00:00"/>
    <x v="3"/>
    <x v="276"/>
    <x v="276"/>
    <x v="1"/>
    <x v="0"/>
    <x v="435"/>
    <x v="5"/>
    <n v="76706"/>
    <x v="2"/>
    <s v="OFF-BI-10004022"/>
    <x v="1"/>
    <x v="8"/>
    <s v="Acco Suede Grain Vinyl Round Ring Binder"/>
    <n v="0.55599999999999983"/>
    <n v="1"/>
    <n v="0.8"/>
    <n v="-0.94520000000000004"/>
    <s v="NO"/>
    <n v="0.44479999999999986"/>
    <n v="0.11119999999999997"/>
    <n v="0"/>
  </r>
  <r>
    <n v="9294"/>
    <s v="US-2017-116505"/>
    <x v="701"/>
    <d v="2017-11-21T00:00:00"/>
    <x v="0"/>
    <x v="577"/>
    <x v="577"/>
    <x v="0"/>
    <x v="0"/>
    <x v="521"/>
    <x v="39"/>
    <n v="21740"/>
    <x v="3"/>
    <s v="OFF-BI-10000050"/>
    <x v="1"/>
    <x v="8"/>
    <s v="Angle-D Binders with Locking Rings, Label Holders"/>
    <n v="43.8"/>
    <n v="6"/>
    <n v="0"/>
    <n v="20.585999999999999"/>
    <s v="NO"/>
    <n v="0"/>
    <n v="262.79999999999995"/>
    <n v="4"/>
  </r>
  <r>
    <n v="9295"/>
    <s v="CA-2017-161340"/>
    <x v="39"/>
    <d v="2017-06-01T00:00:00"/>
    <x v="1"/>
    <x v="87"/>
    <x v="87"/>
    <x v="1"/>
    <x v="0"/>
    <x v="138"/>
    <x v="24"/>
    <n v="44105"/>
    <x v="3"/>
    <s v="OFF-PA-10002464"/>
    <x v="1"/>
    <x v="10"/>
    <s v="HP Office Recycled Paper (20Lb. and 87 Bright)"/>
    <n v="13.872000000000002"/>
    <n v="3"/>
    <n v="0.2"/>
    <n v="5.0286000000000008"/>
    <s v="NO"/>
    <n v="8.3232000000000017"/>
    <n v="33.292800000000007"/>
    <n v="4"/>
  </r>
  <r>
    <n v="9296"/>
    <s v="CA-2017-161340"/>
    <x v="39"/>
    <d v="2017-06-01T00:00:00"/>
    <x v="1"/>
    <x v="87"/>
    <x v="87"/>
    <x v="1"/>
    <x v="0"/>
    <x v="138"/>
    <x v="24"/>
    <n v="44105"/>
    <x v="3"/>
    <s v="FUR-BO-10004709"/>
    <x v="0"/>
    <x v="0"/>
    <s v="Bush Westfield Collection Bookcases, Medium Cherry Finish"/>
    <n v="115.96"/>
    <n v="4"/>
    <n v="0.5"/>
    <n v="-64.937599999999989"/>
    <s v="NO"/>
    <n v="231.92"/>
    <n v="231.92"/>
    <n v="4"/>
  </r>
  <r>
    <n v="9297"/>
    <s v="US-2015-163433"/>
    <x v="24"/>
    <d v="2015-04-22T00:00:00"/>
    <x v="0"/>
    <x v="172"/>
    <x v="172"/>
    <x v="1"/>
    <x v="0"/>
    <x v="392"/>
    <x v="5"/>
    <n v="78501"/>
    <x v="2"/>
    <s v="TEC-AC-10003590"/>
    <x v="2"/>
    <x v="11"/>
    <s v="TRENDnet 56K USB 2.0 Phone, Internet and Fax Modem"/>
    <n v="41.424000000000007"/>
    <n v="2"/>
    <n v="0.2"/>
    <n v="8.2847999999999971"/>
    <s v="NO"/>
    <n v="16.569600000000005"/>
    <n v="66.278400000000005"/>
    <n v="4"/>
  </r>
  <r>
    <n v="9298"/>
    <s v="US-2015-163433"/>
    <x v="24"/>
    <d v="2015-04-22T00:00:00"/>
    <x v="0"/>
    <x v="172"/>
    <x v="172"/>
    <x v="1"/>
    <x v="0"/>
    <x v="392"/>
    <x v="5"/>
    <n v="78501"/>
    <x v="2"/>
    <s v="TEC-PH-10003357"/>
    <x v="2"/>
    <x v="7"/>
    <s v="Grandstream GXP2100 Mainstream Business Phone"/>
    <n v="244.768"/>
    <n v="4"/>
    <n v="0.2"/>
    <n v="24.476800000000004"/>
    <s v="NO"/>
    <n v="195.81440000000001"/>
    <n v="783.25760000000002"/>
    <n v="4"/>
  </r>
  <r>
    <n v="9299"/>
    <s v="US-2015-163433"/>
    <x v="24"/>
    <d v="2015-04-22T00:00:00"/>
    <x v="0"/>
    <x v="172"/>
    <x v="172"/>
    <x v="1"/>
    <x v="0"/>
    <x v="392"/>
    <x v="5"/>
    <n v="78501"/>
    <x v="2"/>
    <s v="OFF-AR-10003373"/>
    <x v="1"/>
    <x v="6"/>
    <s v="Boston School Pro Electric Pencil Sharpener, 1670"/>
    <n v="74.352000000000004"/>
    <n v="3"/>
    <n v="0.2"/>
    <n v="6.5057999999999971"/>
    <s v="NO"/>
    <n v="44.611200000000004"/>
    <n v="178.44480000000001"/>
    <n v="4"/>
  </r>
  <r>
    <n v="9300"/>
    <s v="US-2015-163433"/>
    <x v="24"/>
    <d v="2015-04-22T00:00:00"/>
    <x v="0"/>
    <x v="172"/>
    <x v="172"/>
    <x v="1"/>
    <x v="0"/>
    <x v="392"/>
    <x v="5"/>
    <n v="78501"/>
    <x v="2"/>
    <s v="OFF-BI-10003676"/>
    <x v="1"/>
    <x v="8"/>
    <s v="GBC Standard Recycled Report Covers, Clear Plastic Sheets"/>
    <n v="4.3119999999999985"/>
    <n v="2"/>
    <n v="0.8"/>
    <n v="-6.8992000000000022"/>
    <s v="NO"/>
    <n v="6.8991999999999978"/>
    <n v="1.7247999999999992"/>
    <n v="4"/>
  </r>
  <r>
    <n v="9301"/>
    <s v="US-2015-163433"/>
    <x v="24"/>
    <d v="2015-04-22T00:00:00"/>
    <x v="0"/>
    <x v="172"/>
    <x v="172"/>
    <x v="1"/>
    <x v="0"/>
    <x v="392"/>
    <x v="5"/>
    <n v="78501"/>
    <x v="2"/>
    <s v="FUR-CH-10000225"/>
    <x v="0"/>
    <x v="1"/>
    <s v="Global Geo Office Task Chair, Gray"/>
    <n v="56.686"/>
    <n v="1"/>
    <n v="0.3"/>
    <n v="-20.245000000000008"/>
    <s v="NO"/>
    <n v="17.005800000000001"/>
    <n v="39.680199999999999"/>
    <n v="4"/>
  </r>
  <r>
    <n v="9302"/>
    <s v="US-2015-163433"/>
    <x v="24"/>
    <d v="2015-04-22T00:00:00"/>
    <x v="0"/>
    <x v="172"/>
    <x v="172"/>
    <x v="1"/>
    <x v="0"/>
    <x v="392"/>
    <x v="5"/>
    <n v="78501"/>
    <x v="2"/>
    <s v="TEC-PH-10001870"/>
    <x v="2"/>
    <x v="7"/>
    <s v="Lunatik TT5L-002 Taktik Strike Impact Protection System for iPhone 5"/>
    <n v="97.968000000000004"/>
    <n v="2"/>
    <n v="0.2"/>
    <n v="6.122999999999994"/>
    <s v="NO"/>
    <n v="39.187200000000004"/>
    <n v="156.74880000000002"/>
    <n v="4"/>
  </r>
  <r>
    <n v="9303"/>
    <s v="US-2015-163433"/>
    <x v="24"/>
    <d v="2015-04-22T00:00:00"/>
    <x v="0"/>
    <x v="172"/>
    <x v="172"/>
    <x v="1"/>
    <x v="0"/>
    <x v="392"/>
    <x v="5"/>
    <n v="78501"/>
    <x v="2"/>
    <s v="OFF-AR-10003481"/>
    <x v="1"/>
    <x v="6"/>
    <s v="Newell 348"/>
    <n v="7.8719999999999999"/>
    <n v="3"/>
    <n v="0.2"/>
    <n v="0.88559999999999883"/>
    <s v="NO"/>
    <n v="4.7232000000000003"/>
    <n v="18.892800000000001"/>
    <n v="4"/>
  </r>
  <r>
    <n v="9304"/>
    <s v="US-2015-163433"/>
    <x v="24"/>
    <d v="2015-04-22T00:00:00"/>
    <x v="0"/>
    <x v="172"/>
    <x v="172"/>
    <x v="1"/>
    <x v="0"/>
    <x v="392"/>
    <x v="5"/>
    <n v="78501"/>
    <x v="2"/>
    <s v="OFF-PA-10003936"/>
    <x v="1"/>
    <x v="10"/>
    <s v="Xerox 1994"/>
    <n v="15.552000000000003"/>
    <n v="3"/>
    <n v="0.2"/>
    <n v="5.4432"/>
    <s v="NO"/>
    <n v="9.3312000000000008"/>
    <n v="37.324800000000003"/>
    <n v="4"/>
  </r>
  <r>
    <n v="9305"/>
    <s v="US-2015-163433"/>
    <x v="24"/>
    <d v="2015-04-22T00:00:00"/>
    <x v="0"/>
    <x v="172"/>
    <x v="172"/>
    <x v="1"/>
    <x v="0"/>
    <x v="392"/>
    <x v="5"/>
    <n v="78501"/>
    <x v="2"/>
    <s v="OFF-BI-10000320"/>
    <x v="1"/>
    <x v="8"/>
    <s v="GBC Plastic Binding Combs"/>
    <n v="1.4759999999999998"/>
    <n v="1"/>
    <n v="0.8"/>
    <n v="-2.2877999999999998"/>
    <s v="NO"/>
    <n v="1.1807999999999998"/>
    <n v="0.29519999999999991"/>
    <n v="4"/>
  </r>
  <r>
    <n v="9306"/>
    <s v="CA-2015-137603"/>
    <x v="444"/>
    <d v="2015-09-24T00:00:00"/>
    <x v="1"/>
    <x v="762"/>
    <x v="762"/>
    <x v="2"/>
    <x v="0"/>
    <x v="364"/>
    <x v="27"/>
    <n v="87505"/>
    <x v="1"/>
    <s v="OFF-AR-10001972"/>
    <x v="1"/>
    <x v="6"/>
    <s v="Newell 323"/>
    <n v="8.4"/>
    <n v="5"/>
    <n v="0"/>
    <n v="2.1840000000000002"/>
    <s v="NO"/>
    <n v="0"/>
    <n v="42"/>
    <n v="5"/>
  </r>
  <r>
    <n v="9307"/>
    <s v="CA-2014-128237"/>
    <x v="727"/>
    <d v="2014-03-30T00:00:00"/>
    <x v="1"/>
    <x v="244"/>
    <x v="244"/>
    <x v="0"/>
    <x v="0"/>
    <x v="8"/>
    <x v="1"/>
    <n v="94110"/>
    <x v="1"/>
    <s v="OFF-AR-10003829"/>
    <x v="1"/>
    <x v="6"/>
    <s v="Newell 35"/>
    <n v="6.56"/>
    <n v="2"/>
    <n v="0"/>
    <n v="1.9023999999999992"/>
    <s v="NO"/>
    <n v="0"/>
    <n v="13.12"/>
    <n v="5"/>
  </r>
  <r>
    <n v="9308"/>
    <s v="CA-2014-128237"/>
    <x v="727"/>
    <d v="2014-03-30T00:00:00"/>
    <x v="1"/>
    <x v="244"/>
    <x v="244"/>
    <x v="0"/>
    <x v="0"/>
    <x v="8"/>
    <x v="1"/>
    <n v="94110"/>
    <x v="1"/>
    <s v="OFF-AR-10003338"/>
    <x v="1"/>
    <x v="6"/>
    <s v="Eberhard Faber 3 1/2&quot; Golf Pencils"/>
    <n v="14.88"/>
    <n v="2"/>
    <n v="0"/>
    <n v="3.7200000000000006"/>
    <s v="NO"/>
    <n v="0"/>
    <n v="29.76"/>
    <n v="5"/>
  </r>
  <r>
    <n v="9309"/>
    <s v="CA-2014-128237"/>
    <x v="727"/>
    <d v="2014-03-30T00:00:00"/>
    <x v="1"/>
    <x v="244"/>
    <x v="244"/>
    <x v="0"/>
    <x v="0"/>
    <x v="8"/>
    <x v="1"/>
    <n v="94110"/>
    <x v="1"/>
    <s v="TEC-AC-10002558"/>
    <x v="2"/>
    <x v="11"/>
    <s v="Imation Swivel Flash Drive USB flash drive - 8 GB"/>
    <n v="45.48"/>
    <n v="4"/>
    <n v="0"/>
    <n v="15.917999999999999"/>
    <s v="NO"/>
    <n v="0"/>
    <n v="181.92"/>
    <n v="5"/>
  </r>
  <r>
    <n v="9310"/>
    <s v="CA-2014-128237"/>
    <x v="727"/>
    <d v="2014-03-30T00:00:00"/>
    <x v="1"/>
    <x v="244"/>
    <x v="244"/>
    <x v="0"/>
    <x v="0"/>
    <x v="8"/>
    <x v="1"/>
    <n v="94110"/>
    <x v="1"/>
    <s v="OFF-AR-10000034"/>
    <x v="1"/>
    <x v="6"/>
    <s v="BIC Brite Liner Grip Highlighters, Assorted, 5/Pack"/>
    <n v="25.44"/>
    <n v="6"/>
    <n v="0"/>
    <n v="9.9215999999999998"/>
    <s v="NO"/>
    <n v="0"/>
    <n v="152.64000000000001"/>
    <n v="5"/>
  </r>
  <r>
    <n v="9311"/>
    <s v="US-2016-102141"/>
    <x v="370"/>
    <d v="2016-08-31T00:00:00"/>
    <x v="1"/>
    <x v="629"/>
    <x v="629"/>
    <x v="1"/>
    <x v="0"/>
    <x v="20"/>
    <x v="15"/>
    <n v="10024"/>
    <x v="3"/>
    <s v="OFF-BI-10001510"/>
    <x v="1"/>
    <x v="8"/>
    <s v="Deluxe Heavy-Duty Vinyl Round Ring Binder"/>
    <n v="146.68800000000002"/>
    <n v="8"/>
    <n v="0.2"/>
    <n v="45.839999999999996"/>
    <s v="NO"/>
    <n v="234.70080000000004"/>
    <n v="938.80320000000006"/>
    <n v="5"/>
  </r>
  <r>
    <n v="9312"/>
    <s v="CA-2017-148642"/>
    <x v="904"/>
    <d v="2017-03-12T00:00:00"/>
    <x v="1"/>
    <x v="386"/>
    <x v="386"/>
    <x v="0"/>
    <x v="0"/>
    <x v="61"/>
    <x v="5"/>
    <n v="75220"/>
    <x v="2"/>
    <s v="OFF-LA-10000134"/>
    <x v="1"/>
    <x v="2"/>
    <s v="Avery 511"/>
    <n v="4.9280000000000008"/>
    <n v="2"/>
    <n v="0.2"/>
    <n v="1.7247999999999997"/>
    <s v="NO"/>
    <n v="1.9712000000000005"/>
    <n v="7.8848000000000011"/>
    <n v="6"/>
  </r>
  <r>
    <n v="9313"/>
    <s v="CA-2017-148642"/>
    <x v="904"/>
    <d v="2017-03-12T00:00:00"/>
    <x v="1"/>
    <x v="386"/>
    <x v="386"/>
    <x v="0"/>
    <x v="0"/>
    <x v="61"/>
    <x v="5"/>
    <n v="75220"/>
    <x v="2"/>
    <s v="OFF-AR-10000588"/>
    <x v="1"/>
    <x v="6"/>
    <s v="Newell 345"/>
    <n v="63.488"/>
    <n v="4"/>
    <n v="0.2"/>
    <n v="4.7616000000000014"/>
    <s v="NO"/>
    <n v="50.790400000000005"/>
    <n v="203.16159999999999"/>
    <n v="6"/>
  </r>
  <r>
    <n v="9314"/>
    <s v="CA-2015-111948"/>
    <x v="1215"/>
    <d v="2015-11-11T00:00:00"/>
    <x v="3"/>
    <x v="122"/>
    <x v="122"/>
    <x v="1"/>
    <x v="0"/>
    <x v="66"/>
    <x v="12"/>
    <n v="48234"/>
    <x v="2"/>
    <s v="OFF-ST-10003282"/>
    <x v="1"/>
    <x v="4"/>
    <s v="Advantus 10-Drawer Portable Organizer, Chrome Metal Frame, Smoke Drawers"/>
    <n v="418.32"/>
    <n v="7"/>
    <n v="0"/>
    <n v="117.12960000000004"/>
    <s v="Yes"/>
    <n v="0"/>
    <n v="2928.24"/>
    <n v="0"/>
  </r>
  <r>
    <n v="9315"/>
    <s v="CA-2015-111948"/>
    <x v="1215"/>
    <d v="2015-11-11T00:00:00"/>
    <x v="3"/>
    <x v="122"/>
    <x v="122"/>
    <x v="1"/>
    <x v="0"/>
    <x v="66"/>
    <x v="12"/>
    <n v="48234"/>
    <x v="2"/>
    <s v="OFF-AP-10002311"/>
    <x v="1"/>
    <x v="9"/>
    <s v="Holmes Replacement Filter for HEPA Air Cleaner, Very Large Room, HEPA Filter"/>
    <n v="123.858"/>
    <n v="2"/>
    <n v="0.1"/>
    <n v="46.790800000000004"/>
    <s v="Yes"/>
    <n v="24.771600000000003"/>
    <n v="222.9444"/>
    <n v="0"/>
  </r>
  <r>
    <n v="9316"/>
    <s v="CA-2016-161907"/>
    <x v="41"/>
    <d v="2016-04-09T00:00:00"/>
    <x v="1"/>
    <x v="423"/>
    <x v="423"/>
    <x v="0"/>
    <x v="0"/>
    <x v="10"/>
    <x v="9"/>
    <n v="19140"/>
    <x v="3"/>
    <s v="TEC-PH-10000141"/>
    <x v="2"/>
    <x v="7"/>
    <s v="Clearsounds A400"/>
    <n v="118.78199999999998"/>
    <n v="3"/>
    <n v="0.4"/>
    <n v="-27.715799999999994"/>
    <s v="NO"/>
    <n v="142.5384"/>
    <n v="213.80759999999995"/>
    <n v="4"/>
  </r>
  <r>
    <n v="9317"/>
    <s v="CA-2016-161907"/>
    <x v="41"/>
    <d v="2016-04-09T00:00:00"/>
    <x v="1"/>
    <x v="423"/>
    <x v="423"/>
    <x v="0"/>
    <x v="0"/>
    <x v="10"/>
    <x v="9"/>
    <n v="19140"/>
    <x v="3"/>
    <s v="OFF-SU-10000646"/>
    <x v="1"/>
    <x v="14"/>
    <s v="Premier Automatic Letter Opener"/>
    <n v="769.18400000000008"/>
    <n v="4"/>
    <n v="0.2"/>
    <n v="-163.45159999999996"/>
    <s v="NO"/>
    <n v="615.34720000000016"/>
    <n v="2461.3888000000002"/>
    <n v="4"/>
  </r>
  <r>
    <n v="9318"/>
    <s v="CA-2017-124940"/>
    <x v="1216"/>
    <d v="2017-02-26T00:00:00"/>
    <x v="1"/>
    <x v="54"/>
    <x v="54"/>
    <x v="0"/>
    <x v="0"/>
    <x v="238"/>
    <x v="5"/>
    <n v="75007"/>
    <x v="2"/>
    <s v="TEC-AC-10002076"/>
    <x v="2"/>
    <x v="11"/>
    <s v="Microsoft Natural Keyboard Elite"/>
    <n v="47.904000000000003"/>
    <n v="1"/>
    <n v="0.2"/>
    <n v="-2.9940000000000015"/>
    <s v="NO"/>
    <n v="9.5808000000000018"/>
    <n v="38.3232"/>
    <n v="5"/>
  </r>
  <r>
    <n v="9319"/>
    <s v="US-2017-108343"/>
    <x v="228"/>
    <d v="2017-07-25T00:00:00"/>
    <x v="1"/>
    <x v="255"/>
    <x v="255"/>
    <x v="1"/>
    <x v="0"/>
    <x v="20"/>
    <x v="15"/>
    <n v="10009"/>
    <x v="3"/>
    <s v="OFF-PA-10000743"/>
    <x v="1"/>
    <x v="10"/>
    <s v="Xerox 1977"/>
    <n v="13.36"/>
    <n v="2"/>
    <n v="0"/>
    <n v="6.4127999999999998"/>
    <s v="NO"/>
    <n v="0"/>
    <n v="26.72"/>
    <n v="5"/>
  </r>
  <r>
    <n v="9320"/>
    <s v="US-2017-108343"/>
    <x v="228"/>
    <d v="2017-07-25T00:00:00"/>
    <x v="1"/>
    <x v="255"/>
    <x v="255"/>
    <x v="1"/>
    <x v="0"/>
    <x v="20"/>
    <x v="15"/>
    <n v="10009"/>
    <x v="3"/>
    <s v="FUR-CH-10002780"/>
    <x v="0"/>
    <x v="1"/>
    <s v="Office Star - Task Chair with Contemporary Loop Arms"/>
    <n v="163.76400000000001"/>
    <n v="2"/>
    <n v="0.1"/>
    <n v="25.474399999999999"/>
    <s v="NO"/>
    <n v="32.752800000000001"/>
    <n v="294.77520000000004"/>
    <n v="5"/>
  </r>
  <r>
    <n v="9321"/>
    <s v="US-2017-108343"/>
    <x v="228"/>
    <d v="2017-07-25T00:00:00"/>
    <x v="1"/>
    <x v="255"/>
    <x v="255"/>
    <x v="1"/>
    <x v="0"/>
    <x v="20"/>
    <x v="15"/>
    <n v="10009"/>
    <x v="3"/>
    <s v="FUR-FU-10000747"/>
    <x v="0"/>
    <x v="5"/>
    <s v="Tenex B1-RE Series Chair Mats for Low Pile Carpets"/>
    <n v="183.92"/>
    <n v="4"/>
    <n v="0"/>
    <n v="31.266399999999976"/>
    <s v="NO"/>
    <n v="0"/>
    <n v="735.68"/>
    <n v="5"/>
  </r>
  <r>
    <n v="9322"/>
    <s v="US-2016-111563"/>
    <x v="254"/>
    <d v="2016-11-08T00:00:00"/>
    <x v="1"/>
    <x v="325"/>
    <x v="325"/>
    <x v="0"/>
    <x v="0"/>
    <x v="12"/>
    <x v="5"/>
    <n v="77041"/>
    <x v="2"/>
    <s v="FUR-FU-10002445"/>
    <x v="0"/>
    <x v="5"/>
    <s v="DAX Two-Tone Rosewood/Black Document Frame, Desktop, 5 x 7"/>
    <n v="11.376000000000001"/>
    <n v="3"/>
    <n v="0.6"/>
    <n v="-5.6879999999999988"/>
    <s v="NO"/>
    <n v="20.476800000000001"/>
    <n v="13.651199999999999"/>
    <n v="4"/>
  </r>
  <r>
    <n v="9323"/>
    <s v="US-2016-111563"/>
    <x v="254"/>
    <d v="2016-11-08T00:00:00"/>
    <x v="1"/>
    <x v="325"/>
    <x v="325"/>
    <x v="0"/>
    <x v="0"/>
    <x v="12"/>
    <x v="5"/>
    <n v="77041"/>
    <x v="2"/>
    <s v="FUR-FU-10000723"/>
    <x v="0"/>
    <x v="5"/>
    <s v="Deflect-o EconoMat Studded, No Bevel Mat for Low Pile Carpeting"/>
    <n v="66.112000000000009"/>
    <n v="4"/>
    <n v="0.6"/>
    <n v="-84.292799999999986"/>
    <s v="NO"/>
    <n v="158.6688"/>
    <n v="105.77920000000003"/>
    <n v="4"/>
  </r>
  <r>
    <n v="9324"/>
    <s v="CA-2017-121853"/>
    <x v="397"/>
    <d v="2017-09-29T00:00:00"/>
    <x v="1"/>
    <x v="551"/>
    <x v="551"/>
    <x v="0"/>
    <x v="0"/>
    <x v="1"/>
    <x v="1"/>
    <n v="90036"/>
    <x v="1"/>
    <s v="OFF-PA-10003641"/>
    <x v="1"/>
    <x v="10"/>
    <s v="Xerox 1909"/>
    <n v="211.04"/>
    <n v="8"/>
    <n v="0"/>
    <n v="97.078399999999988"/>
    <s v="Yes"/>
    <n v="0"/>
    <n v="1688.32"/>
    <n v="6"/>
  </r>
  <r>
    <n v="9325"/>
    <s v="CA-2017-121853"/>
    <x v="397"/>
    <d v="2017-09-29T00:00:00"/>
    <x v="1"/>
    <x v="551"/>
    <x v="551"/>
    <x v="0"/>
    <x v="0"/>
    <x v="1"/>
    <x v="1"/>
    <n v="90036"/>
    <x v="1"/>
    <s v="FUR-CH-10003973"/>
    <x v="0"/>
    <x v="1"/>
    <s v="GuestStacker Chair with Chrome Finish Legs"/>
    <n v="594.81600000000003"/>
    <n v="2"/>
    <n v="0.2"/>
    <n v="59.481600000000014"/>
    <s v="Yes"/>
    <n v="237.92640000000003"/>
    <n v="951.7056"/>
    <n v="6"/>
  </r>
  <r>
    <n v="9326"/>
    <s v="CA-2017-121853"/>
    <x v="397"/>
    <d v="2017-09-29T00:00:00"/>
    <x v="1"/>
    <x v="551"/>
    <x v="551"/>
    <x v="0"/>
    <x v="0"/>
    <x v="1"/>
    <x v="1"/>
    <n v="90036"/>
    <x v="1"/>
    <s v="OFF-BI-10000977"/>
    <x v="1"/>
    <x v="8"/>
    <s v="Ibico Plastic Spiral Binding Combs"/>
    <n v="72.960000000000008"/>
    <n v="3"/>
    <n v="0.2"/>
    <n v="23.711999999999996"/>
    <s v="Yes"/>
    <n v="43.77600000000001"/>
    <n v="175.10400000000001"/>
    <n v="6"/>
  </r>
  <r>
    <n v="9327"/>
    <s v="US-2017-130687"/>
    <x v="210"/>
    <d v="2017-09-10T00:00:00"/>
    <x v="2"/>
    <x v="418"/>
    <x v="418"/>
    <x v="0"/>
    <x v="0"/>
    <x v="156"/>
    <x v="4"/>
    <n v="98026"/>
    <x v="1"/>
    <s v="FUR-FU-10004053"/>
    <x v="0"/>
    <x v="5"/>
    <s v="DAX Two-Tone Silver Metal Document Frame"/>
    <n v="80.959999999999994"/>
    <n v="4"/>
    <n v="0"/>
    <n v="34.812800000000003"/>
    <s v="NO"/>
    <n v="0"/>
    <n v="323.83999999999997"/>
    <n v="3"/>
  </r>
  <r>
    <n v="9328"/>
    <s v="US-2017-130687"/>
    <x v="210"/>
    <d v="2017-09-10T00:00:00"/>
    <x v="2"/>
    <x v="418"/>
    <x v="418"/>
    <x v="0"/>
    <x v="0"/>
    <x v="156"/>
    <x v="4"/>
    <n v="98026"/>
    <x v="1"/>
    <s v="TEC-PH-10002033"/>
    <x v="2"/>
    <x v="7"/>
    <s v="Konftel 250 Conference phone - Charcoal black"/>
    <n v="455.71199999999999"/>
    <n v="2"/>
    <n v="0.2"/>
    <n v="34.178400000000011"/>
    <s v="NO"/>
    <n v="182.28480000000002"/>
    <n v="729.13919999999996"/>
    <n v="3"/>
  </r>
  <r>
    <n v="9329"/>
    <s v="US-2017-130687"/>
    <x v="210"/>
    <d v="2017-09-10T00:00:00"/>
    <x v="2"/>
    <x v="418"/>
    <x v="418"/>
    <x v="0"/>
    <x v="0"/>
    <x v="156"/>
    <x v="4"/>
    <n v="98026"/>
    <x v="1"/>
    <s v="OFF-AR-10004260"/>
    <x v="1"/>
    <x v="6"/>
    <s v="Boston 1799 Powerhouse Electric Pencil Sharpener"/>
    <n v="25.98"/>
    <n v="1"/>
    <n v="0"/>
    <n v="7.2744"/>
    <s v="NO"/>
    <n v="0"/>
    <n v="25.98"/>
    <n v="3"/>
  </r>
  <r>
    <n v="9330"/>
    <s v="CA-2015-164497"/>
    <x v="109"/>
    <d v="2015-11-30T00:00:00"/>
    <x v="2"/>
    <x v="219"/>
    <x v="219"/>
    <x v="0"/>
    <x v="0"/>
    <x v="8"/>
    <x v="1"/>
    <n v="94110"/>
    <x v="1"/>
    <s v="OFF-AP-10004655"/>
    <x v="1"/>
    <x v="9"/>
    <s v="Holmes Visible Mist Ultrasonic Humidifier with 2.3-Gallon Output per Day, Replacement Filter"/>
    <n v="45.28"/>
    <n v="4"/>
    <n v="0"/>
    <n v="15.395199999999999"/>
    <s v="NO"/>
    <n v="0"/>
    <n v="181.12"/>
    <n v="2"/>
  </r>
  <r>
    <n v="9331"/>
    <s v="US-2015-153283"/>
    <x v="768"/>
    <d v="2015-11-18T00:00:00"/>
    <x v="1"/>
    <x v="686"/>
    <x v="686"/>
    <x v="0"/>
    <x v="0"/>
    <x v="20"/>
    <x v="15"/>
    <n v="10035"/>
    <x v="3"/>
    <s v="OFF-EN-10001539"/>
    <x v="1"/>
    <x v="12"/>
    <s v="Staple envelope"/>
    <n v="15.56"/>
    <n v="2"/>
    <n v="0"/>
    <n v="7.3132000000000001"/>
    <s v="NO"/>
    <n v="0"/>
    <n v="31.12"/>
    <n v="6"/>
  </r>
  <r>
    <n v="9332"/>
    <s v="CA-2016-108056"/>
    <x v="321"/>
    <d v="2016-10-03T00:00:00"/>
    <x v="1"/>
    <x v="20"/>
    <x v="20"/>
    <x v="1"/>
    <x v="0"/>
    <x v="24"/>
    <x v="21"/>
    <n v="97477"/>
    <x v="1"/>
    <s v="TEC-PH-10001817"/>
    <x v="2"/>
    <x v="7"/>
    <s v="Wilson Electronics DB Pro Signal Booster"/>
    <n v="859.2"/>
    <n v="3"/>
    <n v="0.2"/>
    <n v="75.180000000000064"/>
    <s v="NO"/>
    <n v="515.5200000000001"/>
    <n v="2062.0800000000004"/>
    <n v="4"/>
  </r>
  <r>
    <n v="9333"/>
    <s v="CA-2017-127726"/>
    <x v="220"/>
    <d v="2017-09-13T00:00:00"/>
    <x v="0"/>
    <x v="757"/>
    <x v="757"/>
    <x v="0"/>
    <x v="0"/>
    <x v="430"/>
    <x v="0"/>
    <n v="40324"/>
    <x v="0"/>
    <s v="OFF-AP-10002578"/>
    <x v="1"/>
    <x v="9"/>
    <s v="Fellowes Premier Superior Surge Suppressor, 10-Outlet, With Phone and Remote"/>
    <n v="195.68"/>
    <n v="4"/>
    <n v="0"/>
    <n v="50.876800000000003"/>
    <s v="NO"/>
    <n v="0"/>
    <n v="782.72"/>
    <n v="2"/>
  </r>
  <r>
    <n v="9334"/>
    <s v="CA-2017-127726"/>
    <x v="220"/>
    <d v="2017-09-13T00:00:00"/>
    <x v="0"/>
    <x v="757"/>
    <x v="757"/>
    <x v="0"/>
    <x v="0"/>
    <x v="430"/>
    <x v="0"/>
    <n v="40324"/>
    <x v="0"/>
    <s v="OFF-FA-10000992"/>
    <x v="1"/>
    <x v="13"/>
    <s v="Acco Clips to Go Binder Clips, 24 Clips in Two Sizes"/>
    <n v="14.2"/>
    <n v="4"/>
    <n v="0"/>
    <n v="6.6739999999999995"/>
    <s v="NO"/>
    <n v="0"/>
    <n v="56.8"/>
    <n v="2"/>
  </r>
  <r>
    <n v="9335"/>
    <s v="CA-2017-110198"/>
    <x v="927"/>
    <d v="2017-05-02T00:00:00"/>
    <x v="2"/>
    <x v="151"/>
    <x v="151"/>
    <x v="0"/>
    <x v="0"/>
    <x v="197"/>
    <x v="2"/>
    <n v="33065"/>
    <x v="0"/>
    <s v="FUR-BO-10001798"/>
    <x v="0"/>
    <x v="0"/>
    <s v="Bush Somerset Collection Bookcase"/>
    <n v="314.35199999999998"/>
    <n v="3"/>
    <n v="0.2"/>
    <n v="-15.71759999999999"/>
    <s v="NO"/>
    <n v="188.6112"/>
    <n v="754.44479999999999"/>
    <n v="1"/>
  </r>
  <r>
    <n v="9336"/>
    <s v="CA-2017-110198"/>
    <x v="927"/>
    <d v="2017-05-02T00:00:00"/>
    <x v="2"/>
    <x v="151"/>
    <x v="151"/>
    <x v="0"/>
    <x v="0"/>
    <x v="197"/>
    <x v="2"/>
    <n v="33065"/>
    <x v="0"/>
    <s v="OFF-LA-10004409"/>
    <x v="1"/>
    <x v="2"/>
    <s v="Avery 492"/>
    <n v="4.6079999999999997"/>
    <n v="2"/>
    <n v="0.2"/>
    <n v="1.4975999999999996"/>
    <s v="NO"/>
    <n v="1.8431999999999999"/>
    <n v="7.3727999999999998"/>
    <n v="1"/>
  </r>
  <r>
    <n v="9337"/>
    <s v="CA-2017-130715"/>
    <x v="118"/>
    <d v="2017-09-20T00:00:00"/>
    <x v="1"/>
    <x v="388"/>
    <x v="388"/>
    <x v="1"/>
    <x v="0"/>
    <x v="8"/>
    <x v="1"/>
    <n v="94110"/>
    <x v="1"/>
    <s v="OFF-FA-10000621"/>
    <x v="1"/>
    <x v="13"/>
    <s v="OIC Colored Binder Clips, Assorted Sizes"/>
    <n v="17.899999999999999"/>
    <n v="5"/>
    <n v="0"/>
    <n v="8.7710000000000008"/>
    <s v="NO"/>
    <n v="0"/>
    <n v="89.5"/>
    <n v="4"/>
  </r>
  <r>
    <n v="9338"/>
    <s v="CA-2014-155264"/>
    <x v="538"/>
    <d v="2014-10-22T00:00:00"/>
    <x v="0"/>
    <x v="345"/>
    <x v="345"/>
    <x v="1"/>
    <x v="0"/>
    <x v="8"/>
    <x v="1"/>
    <n v="94110"/>
    <x v="1"/>
    <s v="OFF-BI-10003196"/>
    <x v="1"/>
    <x v="8"/>
    <s v="Accohide Poly Flexible Ring Binders"/>
    <n v="2.9920000000000004"/>
    <n v="1"/>
    <n v="0.2"/>
    <n v="1.1219999999999999"/>
    <s v="NO"/>
    <n v="0.59840000000000015"/>
    <n v="2.3936000000000002"/>
    <n v="3"/>
  </r>
  <r>
    <n v="9339"/>
    <s v="CA-2014-155264"/>
    <x v="538"/>
    <d v="2014-10-22T00:00:00"/>
    <x v="0"/>
    <x v="345"/>
    <x v="345"/>
    <x v="1"/>
    <x v="0"/>
    <x v="8"/>
    <x v="1"/>
    <n v="94110"/>
    <x v="1"/>
    <s v="OFF-BI-10003727"/>
    <x v="1"/>
    <x v="8"/>
    <s v="Avery Durable Slant Ring Binders With Label Holder"/>
    <n v="20.064"/>
    <n v="6"/>
    <n v="0.2"/>
    <n v="7.0223999999999993"/>
    <s v="NO"/>
    <n v="24.076800000000002"/>
    <n v="96.307199999999995"/>
    <n v="3"/>
  </r>
  <r>
    <n v="9340"/>
    <s v="CA-2014-155264"/>
    <x v="538"/>
    <d v="2014-10-22T00:00:00"/>
    <x v="0"/>
    <x v="345"/>
    <x v="345"/>
    <x v="1"/>
    <x v="0"/>
    <x v="8"/>
    <x v="1"/>
    <n v="94110"/>
    <x v="1"/>
    <s v="OFF-PA-10003228"/>
    <x v="1"/>
    <x v="10"/>
    <s v="Xerox 1917"/>
    <n v="146.72999999999999"/>
    <n v="3"/>
    <n v="0"/>
    <n v="68.963099999999997"/>
    <s v="NO"/>
    <n v="0"/>
    <n v="440.18999999999994"/>
    <n v="3"/>
  </r>
  <r>
    <n v="9341"/>
    <s v="CA-2014-155264"/>
    <x v="538"/>
    <d v="2014-10-22T00:00:00"/>
    <x v="0"/>
    <x v="345"/>
    <x v="345"/>
    <x v="1"/>
    <x v="0"/>
    <x v="8"/>
    <x v="1"/>
    <n v="94110"/>
    <x v="1"/>
    <s v="OFF-LA-10002787"/>
    <x v="1"/>
    <x v="2"/>
    <s v="Avery 480"/>
    <n v="18.75"/>
    <n v="5"/>
    <n v="0"/>
    <n v="9"/>
    <s v="NO"/>
    <n v="0"/>
    <n v="93.75"/>
    <n v="3"/>
  </r>
  <r>
    <n v="9342"/>
    <s v="CA-2014-155264"/>
    <x v="538"/>
    <d v="2014-10-22T00:00:00"/>
    <x v="0"/>
    <x v="345"/>
    <x v="345"/>
    <x v="1"/>
    <x v="0"/>
    <x v="8"/>
    <x v="1"/>
    <n v="94110"/>
    <x v="1"/>
    <s v="TEC-PH-10001305"/>
    <x v="2"/>
    <x v="7"/>
    <s v="Panasonic KX TS208W Corded phone"/>
    <n v="117.57600000000002"/>
    <n v="3"/>
    <n v="0.2"/>
    <n v="11.757600000000011"/>
    <s v="NO"/>
    <n v="70.545600000000022"/>
    <n v="282.18240000000003"/>
    <n v="3"/>
  </r>
  <r>
    <n v="9343"/>
    <s v="CA-2016-119123"/>
    <x v="69"/>
    <d v="2016-03-18T00:00:00"/>
    <x v="1"/>
    <x v="748"/>
    <x v="748"/>
    <x v="2"/>
    <x v="0"/>
    <x v="169"/>
    <x v="1"/>
    <n v="92503"/>
    <x v="1"/>
    <s v="OFF-BI-10001036"/>
    <x v="1"/>
    <x v="8"/>
    <s v="Cardinal EasyOpen D-Ring Binders"/>
    <n v="51.184000000000012"/>
    <n v="7"/>
    <n v="0.2"/>
    <n v="19.193999999999999"/>
    <s v="NO"/>
    <n v="71.657600000000016"/>
    <n v="286.63040000000007"/>
    <n v="5"/>
  </r>
  <r>
    <n v="9344"/>
    <s v="CA-2017-109085"/>
    <x v="922"/>
    <d v="2017-02-20T00:00:00"/>
    <x v="2"/>
    <x v="278"/>
    <x v="278"/>
    <x v="2"/>
    <x v="0"/>
    <x v="21"/>
    <x v="24"/>
    <n v="45373"/>
    <x v="3"/>
    <s v="FUR-TA-10001086"/>
    <x v="0"/>
    <x v="3"/>
    <s v="SAFCO PlanMaster Boards, 60w x 37-1/2d, White Melamine"/>
    <n v="455.97"/>
    <n v="5"/>
    <n v="0.4"/>
    <n v="-106.39299999999997"/>
    <s v="Yes"/>
    <n v="911.94000000000017"/>
    <n v="1367.9100000000003"/>
    <n v="3"/>
  </r>
  <r>
    <n v="9345"/>
    <s v="CA-2017-109085"/>
    <x v="922"/>
    <d v="2017-02-20T00:00:00"/>
    <x v="2"/>
    <x v="278"/>
    <x v="278"/>
    <x v="2"/>
    <x v="0"/>
    <x v="21"/>
    <x v="24"/>
    <n v="45373"/>
    <x v="3"/>
    <s v="OFF-BI-10001525"/>
    <x v="1"/>
    <x v="8"/>
    <s v="Acco Pressboard Covers with Storage Hooks, 14 7/8&quot; x 11&quot;, Executive Red"/>
    <n v="5.7150000000000016"/>
    <n v="5"/>
    <n v="0.7"/>
    <n v="-4.7625000000000011"/>
    <s v="Yes"/>
    <n v="20.002500000000005"/>
    <n v="8.5725000000000051"/>
    <n v="3"/>
  </r>
  <r>
    <n v="9346"/>
    <s v="CA-2017-109085"/>
    <x v="922"/>
    <d v="2017-02-20T00:00:00"/>
    <x v="2"/>
    <x v="278"/>
    <x v="278"/>
    <x v="2"/>
    <x v="0"/>
    <x v="21"/>
    <x v="24"/>
    <n v="45373"/>
    <x v="3"/>
    <s v="TEC-PH-10000526"/>
    <x v="2"/>
    <x v="7"/>
    <s v="Vtech CS6719"/>
    <n v="57.593999999999994"/>
    <n v="1"/>
    <n v="0.4"/>
    <n v="-11.518799999999999"/>
    <s v="Yes"/>
    <n v="23.037599999999998"/>
    <n v="34.556399999999996"/>
    <n v="3"/>
  </r>
  <r>
    <n v="9347"/>
    <s v="CA-2017-109085"/>
    <x v="922"/>
    <d v="2017-02-20T00:00:00"/>
    <x v="2"/>
    <x v="278"/>
    <x v="278"/>
    <x v="2"/>
    <x v="0"/>
    <x v="21"/>
    <x v="24"/>
    <n v="45373"/>
    <x v="3"/>
    <s v="FUR-FU-10004973"/>
    <x v="0"/>
    <x v="5"/>
    <s v="Flat Face Poster Frame"/>
    <n v="30.144000000000002"/>
    <n v="2"/>
    <n v="0.2"/>
    <n v="8.2896000000000001"/>
    <s v="Yes"/>
    <n v="12.057600000000001"/>
    <n v="48.230400000000003"/>
    <n v="3"/>
  </r>
  <r>
    <n v="9348"/>
    <s v="CA-2017-109085"/>
    <x v="922"/>
    <d v="2017-02-20T00:00:00"/>
    <x v="2"/>
    <x v="278"/>
    <x v="278"/>
    <x v="2"/>
    <x v="0"/>
    <x v="21"/>
    <x v="24"/>
    <n v="45373"/>
    <x v="3"/>
    <s v="FUR-CH-10003981"/>
    <x v="0"/>
    <x v="1"/>
    <s v="Global Commerce Series Low-Back Swivel/Tilt Chairs"/>
    <n v="899.43"/>
    <n v="5"/>
    <n v="0.3"/>
    <n v="-12.84900000000016"/>
    <s v="Yes"/>
    <n v="1349.1449999999998"/>
    <n v="3148.0050000000001"/>
    <n v="3"/>
  </r>
  <r>
    <n v="9349"/>
    <s v="CA-2016-114860"/>
    <x v="596"/>
    <d v="2016-12-28T00:00:00"/>
    <x v="1"/>
    <x v="35"/>
    <x v="35"/>
    <x v="0"/>
    <x v="0"/>
    <x v="429"/>
    <x v="1"/>
    <n v="92553"/>
    <x v="1"/>
    <s v="FUR-FU-10000277"/>
    <x v="0"/>
    <x v="5"/>
    <s v="Deflect-o DuraMat Antistatic Studded Beveled Mat for Medium Pile Carpeting"/>
    <n v="842.72"/>
    <n v="8"/>
    <n v="0"/>
    <n v="202.25279999999998"/>
    <s v="NO"/>
    <n v="0"/>
    <n v="6741.76"/>
    <n v="6"/>
  </r>
  <r>
    <n v="9350"/>
    <s v="CA-2016-114860"/>
    <x v="596"/>
    <d v="2016-12-28T00:00:00"/>
    <x v="1"/>
    <x v="35"/>
    <x v="35"/>
    <x v="0"/>
    <x v="0"/>
    <x v="429"/>
    <x v="1"/>
    <n v="92553"/>
    <x v="1"/>
    <s v="FUR-FU-10001934"/>
    <x v="0"/>
    <x v="5"/>
    <s v="Magnifier Swing Arm Lamp"/>
    <n v="41.96"/>
    <n v="2"/>
    <n v="0"/>
    <n v="10.909600000000001"/>
    <s v="NO"/>
    <n v="0"/>
    <n v="83.92"/>
    <n v="6"/>
  </r>
  <r>
    <n v="9351"/>
    <s v="CA-2016-159009"/>
    <x v="713"/>
    <d v="2016-09-27T00:00:00"/>
    <x v="1"/>
    <x v="317"/>
    <x v="317"/>
    <x v="1"/>
    <x v="0"/>
    <x v="4"/>
    <x v="4"/>
    <n v="98115"/>
    <x v="1"/>
    <s v="OFF-BI-10004970"/>
    <x v="1"/>
    <x v="8"/>
    <s v="ACCOHIDE 3-Ring Binder, Blue, 1&quot;"/>
    <n v="13.216000000000001"/>
    <n v="4"/>
    <n v="0.2"/>
    <n v="4.4603999999999999"/>
    <s v="NO"/>
    <n v="10.572800000000001"/>
    <n v="42.291200000000003"/>
    <n v="4"/>
  </r>
  <r>
    <n v="9352"/>
    <s v="CA-2016-159009"/>
    <x v="713"/>
    <d v="2016-09-27T00:00:00"/>
    <x v="1"/>
    <x v="317"/>
    <x v="317"/>
    <x v="1"/>
    <x v="0"/>
    <x v="4"/>
    <x v="4"/>
    <n v="98115"/>
    <x v="1"/>
    <s v="FUR-CH-10003396"/>
    <x v="0"/>
    <x v="1"/>
    <s v="Global Deluxe Steno Chair"/>
    <n v="184.75200000000001"/>
    <n v="3"/>
    <n v="0.2"/>
    <n v="-20.784600000000012"/>
    <s v="NO"/>
    <n v="110.85120000000002"/>
    <n v="443.40480000000008"/>
    <n v="4"/>
  </r>
  <r>
    <n v="9353"/>
    <s v="CA-2017-148411"/>
    <x v="241"/>
    <d v="2017-09-26T00:00:00"/>
    <x v="2"/>
    <x v="197"/>
    <x v="197"/>
    <x v="0"/>
    <x v="0"/>
    <x v="22"/>
    <x v="10"/>
    <n v="60623"/>
    <x v="2"/>
    <s v="FUR-CH-10003973"/>
    <x v="0"/>
    <x v="1"/>
    <s v="GuestStacker Chair with Chrome Finish Legs"/>
    <n v="520.46399999999994"/>
    <n v="2"/>
    <n v="0.3"/>
    <n v="-14.870399999999961"/>
    <s v="NO"/>
    <n v="312.27839999999998"/>
    <n v="728.64959999999996"/>
    <n v="2"/>
  </r>
  <r>
    <n v="9354"/>
    <s v="CA-2017-148411"/>
    <x v="241"/>
    <d v="2017-09-26T00:00:00"/>
    <x v="2"/>
    <x v="197"/>
    <x v="197"/>
    <x v="0"/>
    <x v="0"/>
    <x v="22"/>
    <x v="10"/>
    <n v="60623"/>
    <x v="2"/>
    <s v="OFF-PA-10002109"/>
    <x v="1"/>
    <x v="10"/>
    <s v="Wirebound Voice Message Log Book"/>
    <n v="11.423999999999999"/>
    <n v="3"/>
    <n v="0.2"/>
    <n v="3.7127999999999988"/>
    <s v="NO"/>
    <n v="6.8544"/>
    <n v="27.4176"/>
    <n v="2"/>
  </r>
  <r>
    <n v="9355"/>
    <s v="CA-2015-110324"/>
    <x v="494"/>
    <d v="2015-12-05T00:00:00"/>
    <x v="1"/>
    <x v="15"/>
    <x v="15"/>
    <x v="2"/>
    <x v="0"/>
    <x v="25"/>
    <x v="12"/>
    <n v="49201"/>
    <x v="2"/>
    <s v="OFF-PA-10001826"/>
    <x v="1"/>
    <x v="10"/>
    <s v="Xerox 207"/>
    <n v="19.440000000000001"/>
    <n v="3"/>
    <n v="0"/>
    <n v="9.3312000000000008"/>
    <s v="NO"/>
    <n v="0"/>
    <n v="58.320000000000007"/>
    <n v="4"/>
  </r>
  <r>
    <n v="9356"/>
    <s v="CA-2015-110324"/>
    <x v="494"/>
    <d v="2015-12-05T00:00:00"/>
    <x v="1"/>
    <x v="15"/>
    <x v="15"/>
    <x v="2"/>
    <x v="0"/>
    <x v="25"/>
    <x v="12"/>
    <n v="49201"/>
    <x v="2"/>
    <s v="OFF-AR-10000823"/>
    <x v="1"/>
    <x v="6"/>
    <s v="Newell 307"/>
    <n v="3.64"/>
    <n v="2"/>
    <n v="0"/>
    <n v="1.0192000000000001"/>
    <s v="NO"/>
    <n v="0"/>
    <n v="7.28"/>
    <n v="4"/>
  </r>
  <r>
    <n v="9357"/>
    <s v="CA-2015-110324"/>
    <x v="494"/>
    <d v="2015-12-05T00:00:00"/>
    <x v="1"/>
    <x v="15"/>
    <x v="15"/>
    <x v="2"/>
    <x v="0"/>
    <x v="25"/>
    <x v="12"/>
    <n v="49201"/>
    <x v="2"/>
    <s v="OFF-PA-10001776"/>
    <x v="1"/>
    <x v="10"/>
    <s v="Wirebound Message Books, Four 2 3/4&quot; x 5&quot; Forms per Page, 600 Sets per Book"/>
    <n v="18.54"/>
    <n v="2"/>
    <n v="0"/>
    <n v="8.7137999999999991"/>
    <s v="NO"/>
    <n v="0"/>
    <n v="37.08"/>
    <n v="4"/>
  </r>
  <r>
    <n v="9358"/>
    <s v="CA-2016-168046"/>
    <x v="967"/>
    <d v="2016-01-28T00:00:00"/>
    <x v="0"/>
    <x v="63"/>
    <x v="63"/>
    <x v="1"/>
    <x v="0"/>
    <x v="20"/>
    <x v="15"/>
    <n v="10024"/>
    <x v="3"/>
    <s v="OFF-BI-10003676"/>
    <x v="1"/>
    <x v="8"/>
    <s v="GBC Standard Recycled Report Covers, Clear Plastic Sheets"/>
    <n v="43.120000000000005"/>
    <n v="5"/>
    <n v="0.2"/>
    <n v="15.091999999999995"/>
    <s v="NO"/>
    <n v="43.120000000000005"/>
    <n v="172.48000000000002"/>
    <n v="3"/>
  </r>
  <r>
    <n v="9359"/>
    <s v="CA-2016-168046"/>
    <x v="967"/>
    <d v="2016-01-28T00:00:00"/>
    <x v="0"/>
    <x v="63"/>
    <x v="63"/>
    <x v="1"/>
    <x v="0"/>
    <x v="20"/>
    <x v="15"/>
    <n v="10024"/>
    <x v="3"/>
    <s v="FUR-TA-10001095"/>
    <x v="0"/>
    <x v="3"/>
    <s v="Chromcraft Round Conference Tables"/>
    <n v="313.72199999999998"/>
    <n v="3"/>
    <n v="0.4"/>
    <n v="-99.34529999999998"/>
    <s v="NO"/>
    <n v="376.46640000000002"/>
    <n v="564.69959999999992"/>
    <n v="3"/>
  </r>
  <r>
    <n v="9360"/>
    <s v="CA-2016-168046"/>
    <x v="967"/>
    <d v="2016-01-28T00:00:00"/>
    <x v="0"/>
    <x v="63"/>
    <x v="63"/>
    <x v="1"/>
    <x v="0"/>
    <x v="20"/>
    <x v="15"/>
    <n v="10024"/>
    <x v="3"/>
    <s v="FUR-FU-10000747"/>
    <x v="0"/>
    <x v="5"/>
    <s v="Tenex B1-RE Series Chair Mats for Low Pile Carpets"/>
    <n v="45.98"/>
    <n v="1"/>
    <n v="0"/>
    <n v="7.816599999999994"/>
    <s v="NO"/>
    <n v="0"/>
    <n v="45.98"/>
    <n v="3"/>
  </r>
  <r>
    <n v="9361"/>
    <s v="CA-2016-168046"/>
    <x v="967"/>
    <d v="2016-01-28T00:00:00"/>
    <x v="0"/>
    <x v="63"/>
    <x v="63"/>
    <x v="1"/>
    <x v="0"/>
    <x v="20"/>
    <x v="15"/>
    <n v="10024"/>
    <x v="3"/>
    <s v="OFF-ST-10004337"/>
    <x v="1"/>
    <x v="4"/>
    <s v="SAFCO Commercial Wire Shelving, 72h"/>
    <n v="428.68"/>
    <n v="7"/>
    <n v="0"/>
    <n v="0"/>
    <s v="NO"/>
    <n v="0"/>
    <n v="3000.76"/>
    <n v="3"/>
  </r>
  <r>
    <n v="9362"/>
    <s v="CA-2017-111591"/>
    <x v="708"/>
    <d v="2017-03-25T00:00:00"/>
    <x v="1"/>
    <x v="28"/>
    <x v="28"/>
    <x v="2"/>
    <x v="0"/>
    <x v="4"/>
    <x v="4"/>
    <n v="98105"/>
    <x v="1"/>
    <s v="OFF-BI-10004410"/>
    <x v="1"/>
    <x v="8"/>
    <s v="C-Line Peel &amp; Stick Add-On Filing Pockets, 8-3/4 x 5-1/8, 10/Pack"/>
    <n v="30.576000000000001"/>
    <n v="6"/>
    <n v="0.2"/>
    <n v="10.3194"/>
    <s v="NO"/>
    <n v="36.691200000000002"/>
    <n v="146.76480000000001"/>
    <n v="4"/>
  </r>
  <r>
    <n v="9363"/>
    <s v="CA-2017-111591"/>
    <x v="708"/>
    <d v="2017-03-25T00:00:00"/>
    <x v="1"/>
    <x v="28"/>
    <x v="28"/>
    <x v="2"/>
    <x v="0"/>
    <x v="4"/>
    <x v="4"/>
    <n v="98105"/>
    <x v="1"/>
    <s v="OFF-FA-10004838"/>
    <x v="1"/>
    <x v="13"/>
    <s v="Super Bands, 12/Pack"/>
    <n v="13.020000000000001"/>
    <n v="7"/>
    <n v="0"/>
    <n v="0.3906000000000005"/>
    <s v="NO"/>
    <n v="0"/>
    <n v="91.140000000000015"/>
    <n v="4"/>
  </r>
  <r>
    <n v="9364"/>
    <s v="CA-2017-111591"/>
    <x v="708"/>
    <d v="2017-03-25T00:00:00"/>
    <x v="1"/>
    <x v="28"/>
    <x v="28"/>
    <x v="2"/>
    <x v="0"/>
    <x v="4"/>
    <x v="4"/>
    <n v="98105"/>
    <x v="1"/>
    <s v="FUR-FU-10002364"/>
    <x v="0"/>
    <x v="5"/>
    <s v="Eldon Expressions Wood Desk Accessories, Oak"/>
    <n v="22.14"/>
    <n v="3"/>
    <n v="0"/>
    <n v="6.4205999999999976"/>
    <s v="NO"/>
    <n v="0"/>
    <n v="66.42"/>
    <n v="4"/>
  </r>
  <r>
    <n v="9365"/>
    <s v="CA-2017-111591"/>
    <x v="708"/>
    <d v="2017-03-25T00:00:00"/>
    <x v="1"/>
    <x v="28"/>
    <x v="28"/>
    <x v="2"/>
    <x v="0"/>
    <x v="4"/>
    <x v="4"/>
    <n v="98105"/>
    <x v="1"/>
    <s v="OFF-ST-10001809"/>
    <x v="1"/>
    <x v="4"/>
    <s v="Fellowes Officeware Wire Shelving"/>
    <n v="359.32"/>
    <n v="4"/>
    <n v="0"/>
    <n v="7.1863999999999919"/>
    <s v="NO"/>
    <n v="0"/>
    <n v="1437.28"/>
    <n v="4"/>
  </r>
  <r>
    <n v="9366"/>
    <s v="US-2014-166828"/>
    <x v="963"/>
    <d v="2014-08-25T00:00:00"/>
    <x v="2"/>
    <x v="226"/>
    <x v="226"/>
    <x v="0"/>
    <x v="0"/>
    <x v="490"/>
    <x v="25"/>
    <n v="63301"/>
    <x v="2"/>
    <s v="OFF-PA-10001846"/>
    <x v="1"/>
    <x v="10"/>
    <s v="Xerox 1899"/>
    <n v="11.56"/>
    <n v="2"/>
    <n v="0"/>
    <n v="5.6644000000000005"/>
    <s v="NO"/>
    <n v="0"/>
    <n v="23.12"/>
    <n v="3"/>
  </r>
  <r>
    <n v="9367"/>
    <s v="CA-2014-108147"/>
    <x v="785"/>
    <d v="2014-06-13T00:00:00"/>
    <x v="1"/>
    <x v="502"/>
    <x v="502"/>
    <x v="0"/>
    <x v="0"/>
    <x v="85"/>
    <x v="15"/>
    <n v="11561"/>
    <x v="3"/>
    <s v="OFF-BI-10003876"/>
    <x v="1"/>
    <x v="8"/>
    <s v="Green Canvas Binder for 8-1/2&quot; x 14&quot; Sheets"/>
    <n v="68.48"/>
    <n v="2"/>
    <n v="0.2"/>
    <n v="25.679999999999996"/>
    <s v="NO"/>
    <n v="27.392000000000003"/>
    <n v="109.56800000000001"/>
    <n v="5"/>
  </r>
  <r>
    <n v="9368"/>
    <s v="CA-2014-108147"/>
    <x v="785"/>
    <d v="2014-06-13T00:00:00"/>
    <x v="1"/>
    <x v="502"/>
    <x v="502"/>
    <x v="0"/>
    <x v="0"/>
    <x v="85"/>
    <x v="15"/>
    <n v="11561"/>
    <x v="3"/>
    <s v="OFF-ST-10003470"/>
    <x v="1"/>
    <x v="4"/>
    <s v="Tennsco Snap-Together Open Shelving Units, Starter Sets and Add-On Units"/>
    <n v="1676.88"/>
    <n v="6"/>
    <n v="0"/>
    <n v="83.843999999999937"/>
    <s v="NO"/>
    <n v="0"/>
    <n v="10061.280000000001"/>
    <n v="5"/>
  </r>
  <r>
    <n v="9369"/>
    <s v="CA-2016-154998"/>
    <x v="281"/>
    <d v="2016-04-09T00:00:00"/>
    <x v="2"/>
    <x v="20"/>
    <x v="20"/>
    <x v="1"/>
    <x v="0"/>
    <x v="80"/>
    <x v="30"/>
    <n v="8701"/>
    <x v="3"/>
    <s v="OFF-PA-10004243"/>
    <x v="1"/>
    <x v="10"/>
    <s v="Xerox 1939"/>
    <n v="37.94"/>
    <n v="2"/>
    <n v="0"/>
    <n v="18.211199999999998"/>
    <s v="NO"/>
    <n v="0"/>
    <n v="75.88"/>
    <n v="2"/>
  </r>
  <r>
    <n v="9370"/>
    <s v="CA-2017-113460"/>
    <x v="659"/>
    <d v="2017-11-09T00:00:00"/>
    <x v="0"/>
    <x v="471"/>
    <x v="471"/>
    <x v="1"/>
    <x v="0"/>
    <x v="183"/>
    <x v="39"/>
    <n v="20735"/>
    <x v="3"/>
    <s v="FUR-CH-10000422"/>
    <x v="0"/>
    <x v="1"/>
    <s v="Global Highback Leather Tilter in Burgundy"/>
    <n v="272.96999999999997"/>
    <n v="3"/>
    <n v="0"/>
    <n v="43.675200000000018"/>
    <s v="NO"/>
    <n v="0"/>
    <n v="818.90999999999985"/>
    <n v="2"/>
  </r>
  <r>
    <n v="9371"/>
    <s v="CA-2015-111339"/>
    <x v="352"/>
    <d v="2015-05-31T00:00:00"/>
    <x v="2"/>
    <x v="778"/>
    <x v="778"/>
    <x v="1"/>
    <x v="0"/>
    <x v="38"/>
    <x v="24"/>
    <n v="43229"/>
    <x v="3"/>
    <s v="FUR-FU-10002506"/>
    <x v="0"/>
    <x v="5"/>
    <s v="Tensor &quot;Hersey Kiss&quot; Styled Floor Lamp"/>
    <n v="41.568000000000005"/>
    <n v="4"/>
    <n v="0.2"/>
    <n v="-4.1568000000000023"/>
    <s v="NO"/>
    <n v="33.254400000000004"/>
    <n v="133.01760000000002"/>
    <n v="2"/>
  </r>
  <r>
    <n v="9372"/>
    <s v="CA-2015-111339"/>
    <x v="352"/>
    <d v="2015-05-31T00:00:00"/>
    <x v="2"/>
    <x v="778"/>
    <x v="778"/>
    <x v="1"/>
    <x v="0"/>
    <x v="38"/>
    <x v="24"/>
    <n v="43229"/>
    <x v="3"/>
    <s v="FUR-CH-10000863"/>
    <x v="0"/>
    <x v="1"/>
    <s v="Novimex Swivel Fabric Task Chair"/>
    <n v="317.05799999999999"/>
    <n v="3"/>
    <n v="0.3"/>
    <n v="-86.058600000000013"/>
    <s v="NO"/>
    <n v="285.35219999999998"/>
    <n v="665.82179999999994"/>
    <n v="2"/>
  </r>
  <r>
    <n v="9373"/>
    <s v="CA-2015-111339"/>
    <x v="352"/>
    <d v="2015-05-31T00:00:00"/>
    <x v="2"/>
    <x v="778"/>
    <x v="778"/>
    <x v="1"/>
    <x v="0"/>
    <x v="38"/>
    <x v="24"/>
    <n v="43229"/>
    <x v="3"/>
    <s v="OFF-FA-10002988"/>
    <x v="1"/>
    <x v="13"/>
    <s v="Ideal Clamps"/>
    <n v="8.0399999999999991"/>
    <n v="5"/>
    <n v="0.2"/>
    <n v="2.9144999999999994"/>
    <s v="NO"/>
    <n v="8.0399999999999991"/>
    <n v="32.159999999999997"/>
    <n v="2"/>
  </r>
  <r>
    <n v="9374"/>
    <s v="CA-2017-102820"/>
    <x v="917"/>
    <d v="2017-05-11T00:00:00"/>
    <x v="1"/>
    <x v="229"/>
    <x v="229"/>
    <x v="0"/>
    <x v="0"/>
    <x v="45"/>
    <x v="1"/>
    <n v="91104"/>
    <x v="1"/>
    <s v="TEC-PH-10003437"/>
    <x v="2"/>
    <x v="7"/>
    <s v="Blue Parrot B250XT Professional Grade Wireless Bluetooth Headset with"/>
    <n v="419.94399999999996"/>
    <n v="7"/>
    <n v="0.2"/>
    <n v="52.492999999999967"/>
    <s v="NO"/>
    <n v="587.92160000000001"/>
    <n v="2351.6863999999996"/>
    <n v="4"/>
  </r>
  <r>
    <n v="9375"/>
    <s v="CA-2016-149671"/>
    <x v="410"/>
    <d v="2016-06-09T00:00:00"/>
    <x v="1"/>
    <x v="33"/>
    <x v="33"/>
    <x v="1"/>
    <x v="0"/>
    <x v="4"/>
    <x v="4"/>
    <n v="98105"/>
    <x v="1"/>
    <s v="OFF-SU-10002537"/>
    <x v="1"/>
    <x v="14"/>
    <s v="Acme Box Cutter Scissors"/>
    <n v="61.38"/>
    <n v="6"/>
    <n v="0"/>
    <n v="15.958800000000004"/>
    <s v="NO"/>
    <n v="0"/>
    <n v="368.28000000000003"/>
    <n v="4"/>
  </r>
  <r>
    <n v="9376"/>
    <s v="CA-2015-126347"/>
    <x v="639"/>
    <d v="2015-12-19T00:00:00"/>
    <x v="0"/>
    <x v="219"/>
    <x v="219"/>
    <x v="0"/>
    <x v="0"/>
    <x v="1"/>
    <x v="1"/>
    <n v="90045"/>
    <x v="1"/>
    <s v="TEC-AC-10003063"/>
    <x v="2"/>
    <x v="11"/>
    <s v="Micro Innovations USB RF Wireless Keyboard with Mouse"/>
    <n v="50"/>
    <n v="2"/>
    <n v="0"/>
    <n v="10.5"/>
    <s v="NO"/>
    <n v="0"/>
    <n v="100"/>
    <n v="5"/>
  </r>
  <r>
    <n v="9377"/>
    <s v="CA-2017-108756"/>
    <x v="53"/>
    <d v="2017-12-29T00:00:00"/>
    <x v="1"/>
    <x v="22"/>
    <x v="22"/>
    <x v="0"/>
    <x v="0"/>
    <x v="522"/>
    <x v="30"/>
    <n v="7017"/>
    <x v="3"/>
    <s v="TEC-AC-10003237"/>
    <x v="2"/>
    <x v="11"/>
    <s v="Memorex Micro Travel Drive 4 GB"/>
    <n v="31.799999999999997"/>
    <n v="3"/>
    <n v="0"/>
    <n v="13.674000000000003"/>
    <s v="NO"/>
    <n v="0"/>
    <n v="95.399999999999991"/>
    <n v="4"/>
  </r>
  <r>
    <n v="9378"/>
    <s v="CA-2017-155362"/>
    <x v="94"/>
    <d v="2017-12-21T00:00:00"/>
    <x v="1"/>
    <x v="317"/>
    <x v="317"/>
    <x v="1"/>
    <x v="0"/>
    <x v="342"/>
    <x v="6"/>
    <n v="54703"/>
    <x v="2"/>
    <s v="OFF-ST-10001031"/>
    <x v="1"/>
    <x v="4"/>
    <s v="Adjustable Personal File Tote"/>
    <n v="32.56"/>
    <n v="2"/>
    <n v="0"/>
    <n v="8.465600000000002"/>
    <s v="NO"/>
    <n v="0"/>
    <n v="65.12"/>
    <n v="4"/>
  </r>
  <r>
    <n v="9379"/>
    <s v="CA-2016-117625"/>
    <x v="1120"/>
    <d v="2016-05-15T00:00:00"/>
    <x v="1"/>
    <x v="421"/>
    <x v="421"/>
    <x v="0"/>
    <x v="0"/>
    <x v="22"/>
    <x v="10"/>
    <n v="60610"/>
    <x v="2"/>
    <s v="OFF-EN-10001535"/>
    <x v="1"/>
    <x v="12"/>
    <s v="Grip Seal Envelopes"/>
    <n v="7.0720000000000001"/>
    <n v="2"/>
    <n v="0.2"/>
    <n v="2.3868"/>
    <s v="NO"/>
    <n v="2.8288000000000002"/>
    <n v="11.315200000000001"/>
    <n v="5"/>
  </r>
  <r>
    <n v="9380"/>
    <s v="CA-2014-154158"/>
    <x v="851"/>
    <d v="2014-12-27T00:00:00"/>
    <x v="0"/>
    <x v="113"/>
    <x v="113"/>
    <x v="0"/>
    <x v="0"/>
    <x v="67"/>
    <x v="2"/>
    <n v="33614"/>
    <x v="0"/>
    <s v="OFF-PA-10001295"/>
    <x v="1"/>
    <x v="10"/>
    <s v="Computer Printout Paper with Letter-Trim Perforations"/>
    <n v="45.527999999999999"/>
    <n v="3"/>
    <n v="0.2"/>
    <n v="15.934799999999997"/>
    <s v="NO"/>
    <n v="27.316800000000001"/>
    <n v="109.2672"/>
    <n v="4"/>
  </r>
  <r>
    <n v="9381"/>
    <s v="CA-2014-154158"/>
    <x v="851"/>
    <d v="2014-12-27T00:00:00"/>
    <x v="0"/>
    <x v="113"/>
    <x v="113"/>
    <x v="0"/>
    <x v="0"/>
    <x v="67"/>
    <x v="2"/>
    <n v="33614"/>
    <x v="0"/>
    <s v="FUR-CH-10004698"/>
    <x v="0"/>
    <x v="1"/>
    <s v="Padded Folding Chairs, Black, 4/Carton"/>
    <n v="64.784000000000006"/>
    <n v="1"/>
    <n v="0.2"/>
    <n v="6.4784000000000042"/>
    <s v="NO"/>
    <n v="12.956800000000001"/>
    <n v="51.827200000000005"/>
    <n v="4"/>
  </r>
  <r>
    <n v="9382"/>
    <s v="CA-2014-154158"/>
    <x v="851"/>
    <d v="2014-12-27T00:00:00"/>
    <x v="0"/>
    <x v="113"/>
    <x v="113"/>
    <x v="0"/>
    <x v="0"/>
    <x v="67"/>
    <x v="2"/>
    <n v="33614"/>
    <x v="0"/>
    <s v="OFF-ST-10000078"/>
    <x v="1"/>
    <x v="4"/>
    <s v="Tennsco 6- and 18-Compartment Lockers"/>
    <n v="424.27200000000005"/>
    <n v="2"/>
    <n v="0.2"/>
    <n v="-10.60680000000005"/>
    <s v="NO"/>
    <n v="169.70880000000002"/>
    <n v="678.8352000000001"/>
    <n v="4"/>
  </r>
  <r>
    <n v="9383"/>
    <s v="CA-2014-154158"/>
    <x v="851"/>
    <d v="2014-12-27T00:00:00"/>
    <x v="0"/>
    <x v="113"/>
    <x v="113"/>
    <x v="0"/>
    <x v="0"/>
    <x v="67"/>
    <x v="2"/>
    <n v="33614"/>
    <x v="0"/>
    <s v="OFF-AR-10001868"/>
    <x v="1"/>
    <x v="6"/>
    <s v="Prang Dustless Chalk Sticks"/>
    <n v="1.3440000000000001"/>
    <n v="1"/>
    <n v="0.2"/>
    <n v="0.504"/>
    <s v="NO"/>
    <n v="0.26880000000000004"/>
    <n v="1.0752000000000002"/>
    <n v="4"/>
  </r>
  <r>
    <n v="9384"/>
    <s v="CA-2014-154158"/>
    <x v="851"/>
    <d v="2014-12-27T00:00:00"/>
    <x v="0"/>
    <x v="113"/>
    <x v="113"/>
    <x v="0"/>
    <x v="0"/>
    <x v="67"/>
    <x v="2"/>
    <n v="33614"/>
    <x v="0"/>
    <s v="OFF-ST-10004950"/>
    <x v="1"/>
    <x v="4"/>
    <s v="Acco Perma 3000 Stacking Storage Drawers"/>
    <n v="83.920000000000016"/>
    <n v="5"/>
    <n v="0.2"/>
    <n v="-1.049000000000003"/>
    <s v="NO"/>
    <n v="83.920000000000016"/>
    <n v="335.68000000000006"/>
    <n v="4"/>
  </r>
  <r>
    <n v="9385"/>
    <s v="CA-2017-100433"/>
    <x v="938"/>
    <d v="2017-08-16T00:00:00"/>
    <x v="1"/>
    <x v="319"/>
    <x v="319"/>
    <x v="2"/>
    <x v="0"/>
    <x v="20"/>
    <x v="15"/>
    <n v="10009"/>
    <x v="3"/>
    <s v="OFF-PA-10003441"/>
    <x v="1"/>
    <x v="10"/>
    <s v="Xerox 226"/>
    <n v="25.92"/>
    <n v="4"/>
    <n v="0"/>
    <n v="12.441600000000001"/>
    <s v="NO"/>
    <n v="0"/>
    <n v="103.68"/>
    <n v="5"/>
  </r>
  <r>
    <n v="9386"/>
    <s v="CA-2017-163097"/>
    <x v="151"/>
    <d v="2017-08-31T00:00:00"/>
    <x v="1"/>
    <x v="227"/>
    <x v="227"/>
    <x v="0"/>
    <x v="0"/>
    <x v="123"/>
    <x v="16"/>
    <n v="85204"/>
    <x v="1"/>
    <s v="FUR-FU-10004973"/>
    <x v="0"/>
    <x v="5"/>
    <s v="Flat Face Poster Frame"/>
    <n v="120.57600000000001"/>
    <n v="8"/>
    <n v="0.2"/>
    <n v="33.1584"/>
    <s v="NO"/>
    <n v="192.92160000000001"/>
    <n v="771.68640000000005"/>
    <n v="4"/>
  </r>
  <r>
    <n v="9387"/>
    <s v="US-2017-127292"/>
    <x v="617"/>
    <d v="2017-01-23T00:00:00"/>
    <x v="1"/>
    <x v="528"/>
    <x v="528"/>
    <x v="0"/>
    <x v="0"/>
    <x v="140"/>
    <x v="42"/>
    <s v="05408"/>
    <x v="3"/>
    <s v="OFF-PA-10000157"/>
    <x v="1"/>
    <x v="10"/>
    <s v="Xerox 191"/>
    <n v="79.92"/>
    <n v="4"/>
    <n v="0"/>
    <n v="37.562399999999997"/>
    <s v="NO"/>
    <n v="0"/>
    <n v="319.68"/>
    <n v="4"/>
  </r>
  <r>
    <n v="9388"/>
    <s v="US-2017-127292"/>
    <x v="617"/>
    <d v="2017-01-23T00:00:00"/>
    <x v="1"/>
    <x v="528"/>
    <x v="528"/>
    <x v="0"/>
    <x v="0"/>
    <x v="140"/>
    <x v="42"/>
    <s v="05408"/>
    <x v="3"/>
    <s v="OFF-PA-10001970"/>
    <x v="1"/>
    <x v="10"/>
    <s v="Xerox 1881"/>
    <n v="12.28"/>
    <n v="1"/>
    <n v="0"/>
    <n v="5.7715999999999994"/>
    <s v="NO"/>
    <n v="0"/>
    <n v="12.28"/>
    <n v="4"/>
  </r>
  <r>
    <n v="9389"/>
    <s v="US-2017-127292"/>
    <x v="617"/>
    <d v="2017-01-23T00:00:00"/>
    <x v="1"/>
    <x v="528"/>
    <x v="528"/>
    <x v="0"/>
    <x v="0"/>
    <x v="140"/>
    <x v="42"/>
    <s v="05408"/>
    <x v="3"/>
    <s v="OFF-AP-10000828"/>
    <x v="1"/>
    <x v="9"/>
    <s v="Avanti 4.4 Cu. Ft. Refrigerator"/>
    <n v="542.93999999999994"/>
    <n v="3"/>
    <n v="0"/>
    <n v="152.02319999999997"/>
    <s v="NO"/>
    <n v="0"/>
    <n v="1628.8199999999997"/>
    <n v="4"/>
  </r>
  <r>
    <n v="9390"/>
    <s v="US-2017-127292"/>
    <x v="617"/>
    <d v="2017-01-23T00:00:00"/>
    <x v="1"/>
    <x v="528"/>
    <x v="528"/>
    <x v="0"/>
    <x v="0"/>
    <x v="140"/>
    <x v="42"/>
    <s v="05408"/>
    <x v="3"/>
    <s v="OFF-EN-10001509"/>
    <x v="1"/>
    <x v="12"/>
    <s v="Poly String Tie Envelopes"/>
    <n v="2.04"/>
    <n v="1"/>
    <n v="0"/>
    <n v="0.95879999999999987"/>
    <s v="NO"/>
    <n v="0"/>
    <n v="2.04"/>
    <n v="4"/>
  </r>
  <r>
    <n v="9391"/>
    <s v="CA-2015-163734"/>
    <x v="974"/>
    <d v="2015-06-24T00:00:00"/>
    <x v="1"/>
    <x v="454"/>
    <x v="454"/>
    <x v="2"/>
    <x v="0"/>
    <x v="12"/>
    <x v="5"/>
    <n v="77070"/>
    <x v="2"/>
    <s v="OFF-ST-10003692"/>
    <x v="1"/>
    <x v="4"/>
    <s v="Recycled Steel Personal File for Hanging File Folders"/>
    <n v="228.92"/>
    <n v="5"/>
    <n v="0.2"/>
    <n v="14.307499999999997"/>
    <s v="NO"/>
    <n v="228.92"/>
    <n v="915.68"/>
    <n v="5"/>
  </r>
  <r>
    <n v="9392"/>
    <s v="CA-2017-162474"/>
    <x v="677"/>
    <d v="2017-03-16T00:00:00"/>
    <x v="2"/>
    <x v="395"/>
    <x v="395"/>
    <x v="1"/>
    <x v="0"/>
    <x v="34"/>
    <x v="10"/>
    <n v="60505"/>
    <x v="2"/>
    <s v="TEC-PH-10004700"/>
    <x v="2"/>
    <x v="7"/>
    <s v="PowerGen Dual USB Car Charger"/>
    <n v="7.9920000000000009"/>
    <n v="1"/>
    <n v="0.2"/>
    <n v="2.5973999999999995"/>
    <s v="NO"/>
    <n v="1.5984000000000003"/>
    <n v="6.3936000000000011"/>
    <n v="3"/>
  </r>
  <r>
    <n v="9393"/>
    <s v="CA-2015-130848"/>
    <x v="969"/>
    <d v="2015-10-25T00:00:00"/>
    <x v="3"/>
    <x v="375"/>
    <x v="375"/>
    <x v="1"/>
    <x v="0"/>
    <x v="60"/>
    <x v="22"/>
    <n v="80219"/>
    <x v="1"/>
    <s v="FUR-CH-10000422"/>
    <x v="0"/>
    <x v="1"/>
    <s v="Global Highback Leather Tilter in Burgundy"/>
    <n v="582.33600000000001"/>
    <n v="8"/>
    <n v="0.2"/>
    <n v="-29.116799999999955"/>
    <s v="NO"/>
    <n v="931.73760000000004"/>
    <n v="3726.9504000000002"/>
    <n v="0"/>
  </r>
  <r>
    <n v="9394"/>
    <s v="CA-2014-125997"/>
    <x v="59"/>
    <d v="2014-09-23T00:00:00"/>
    <x v="2"/>
    <x v="596"/>
    <x v="596"/>
    <x v="0"/>
    <x v="0"/>
    <x v="20"/>
    <x v="15"/>
    <n v="10011"/>
    <x v="3"/>
    <s v="TEC-PH-10003484"/>
    <x v="2"/>
    <x v="7"/>
    <s v="Ooma Telo VoIP Home Phone System"/>
    <n v="629.94999999999993"/>
    <n v="5"/>
    <n v="0"/>
    <n v="157.48750000000001"/>
    <s v="NO"/>
    <n v="0"/>
    <n v="3149.7499999999995"/>
    <n v="3"/>
  </r>
  <r>
    <n v="9395"/>
    <s v="CA-2014-125997"/>
    <x v="59"/>
    <d v="2014-09-23T00:00:00"/>
    <x v="2"/>
    <x v="596"/>
    <x v="596"/>
    <x v="0"/>
    <x v="0"/>
    <x v="20"/>
    <x v="15"/>
    <n v="10011"/>
    <x v="3"/>
    <s v="FUR-CH-10001394"/>
    <x v="0"/>
    <x v="1"/>
    <s v="Global Leather Executive Chair"/>
    <n v="631.78200000000004"/>
    <n v="2"/>
    <n v="0.1"/>
    <n v="140.39599999999993"/>
    <s v="NO"/>
    <n v="126.35640000000001"/>
    <n v="1137.2076000000002"/>
    <n v="3"/>
  </r>
  <r>
    <n v="9396"/>
    <s v="CA-2014-125997"/>
    <x v="59"/>
    <d v="2014-09-23T00:00:00"/>
    <x v="2"/>
    <x v="596"/>
    <x v="596"/>
    <x v="0"/>
    <x v="0"/>
    <x v="20"/>
    <x v="15"/>
    <n v="10011"/>
    <x v="3"/>
    <s v="FUR-BO-10002213"/>
    <x v="0"/>
    <x v="0"/>
    <s v="DMI Eclipse Executive Suite Bookcases"/>
    <n v="801.5680000000001"/>
    <n v="2"/>
    <n v="0.2"/>
    <n v="-10.019600000000054"/>
    <s v="NO"/>
    <n v="320.62720000000007"/>
    <n v="1282.5088000000001"/>
    <n v="3"/>
  </r>
  <r>
    <n v="9397"/>
    <s v="CA-2014-125997"/>
    <x v="59"/>
    <d v="2014-09-23T00:00:00"/>
    <x v="2"/>
    <x v="596"/>
    <x v="596"/>
    <x v="0"/>
    <x v="0"/>
    <x v="20"/>
    <x v="15"/>
    <n v="10011"/>
    <x v="3"/>
    <s v="OFF-LA-10002762"/>
    <x v="1"/>
    <x v="2"/>
    <s v="Avery 485"/>
    <n v="75.179999999999993"/>
    <n v="6"/>
    <n v="0"/>
    <n v="35.334599999999995"/>
    <s v="NO"/>
    <n v="0"/>
    <n v="451.07999999999993"/>
    <n v="3"/>
  </r>
  <r>
    <n v="9398"/>
    <s v="CA-2014-125997"/>
    <x v="59"/>
    <d v="2014-09-23T00:00:00"/>
    <x v="2"/>
    <x v="596"/>
    <x v="596"/>
    <x v="0"/>
    <x v="0"/>
    <x v="20"/>
    <x v="15"/>
    <n v="10011"/>
    <x v="3"/>
    <s v="OFF-AP-10003842"/>
    <x v="1"/>
    <x v="9"/>
    <s v="Euro-Pro Shark Turbo Vacuum"/>
    <n v="30.98"/>
    <n v="1"/>
    <n v="0"/>
    <n v="8.0548000000000002"/>
    <s v="NO"/>
    <n v="0"/>
    <n v="30.98"/>
    <n v="3"/>
  </r>
  <r>
    <n v="9399"/>
    <s v="CA-2014-125997"/>
    <x v="59"/>
    <d v="2014-09-23T00:00:00"/>
    <x v="2"/>
    <x v="596"/>
    <x v="596"/>
    <x v="0"/>
    <x v="0"/>
    <x v="20"/>
    <x v="15"/>
    <n v="10011"/>
    <x v="3"/>
    <s v="TEC-PH-10003072"/>
    <x v="2"/>
    <x v="7"/>
    <s v="Panasonic KX-TG9541B DECT 6.0 Digital 2-Line Expandable Cordless Phone With Digital Answering System"/>
    <n v="1349.91"/>
    <n v="9"/>
    <n v="0"/>
    <n v="661.45590000000004"/>
    <s v="NO"/>
    <n v="0"/>
    <n v="12149.19"/>
    <n v="3"/>
  </r>
  <r>
    <n v="9400"/>
    <s v="CA-2016-103128"/>
    <x v="583"/>
    <d v="2016-11-15T00:00:00"/>
    <x v="1"/>
    <x v="790"/>
    <x v="790"/>
    <x v="0"/>
    <x v="0"/>
    <x v="523"/>
    <x v="10"/>
    <n v="60004"/>
    <x v="2"/>
    <s v="OFF-AR-10003394"/>
    <x v="1"/>
    <x v="6"/>
    <s v="Newell 332"/>
    <n v="14.111999999999998"/>
    <n v="6"/>
    <n v="0.2"/>
    <n v="1.2348000000000008"/>
    <s v="NO"/>
    <n v="16.9344"/>
    <n v="67.7376"/>
    <n v="4"/>
  </r>
  <r>
    <n v="9401"/>
    <s v="CA-2015-167696"/>
    <x v="1217"/>
    <d v="2015-09-21T00:00:00"/>
    <x v="1"/>
    <x v="214"/>
    <x v="214"/>
    <x v="0"/>
    <x v="0"/>
    <x v="311"/>
    <x v="17"/>
    <n v="23602"/>
    <x v="0"/>
    <s v="OFF-EN-10001539"/>
    <x v="1"/>
    <x v="12"/>
    <s v="Staple envelope"/>
    <n v="31.12"/>
    <n v="4"/>
    <n v="0"/>
    <n v="14.6264"/>
    <s v="NO"/>
    <n v="0"/>
    <n v="124.48"/>
    <n v="5"/>
  </r>
  <r>
    <n v="9402"/>
    <s v="CA-2014-159814"/>
    <x v="1218"/>
    <d v="2014-06-28T00:00:00"/>
    <x v="1"/>
    <x v="221"/>
    <x v="221"/>
    <x v="0"/>
    <x v="0"/>
    <x v="93"/>
    <x v="16"/>
    <n v="85705"/>
    <x v="1"/>
    <s v="FUR-FU-10001731"/>
    <x v="0"/>
    <x v="5"/>
    <s v="Acrylic Self-Standing Desk Frames"/>
    <n v="4.2720000000000002"/>
    <n v="2"/>
    <n v="0.2"/>
    <n v="0.96119999999999983"/>
    <s v="NO"/>
    <n v="1.7088000000000001"/>
    <n v="6.8352000000000004"/>
    <n v="4"/>
  </r>
  <r>
    <n v="9403"/>
    <s v="CA-2016-105459"/>
    <x v="399"/>
    <d v="2016-08-17T00:00:00"/>
    <x v="0"/>
    <x v="413"/>
    <x v="413"/>
    <x v="0"/>
    <x v="0"/>
    <x v="20"/>
    <x v="15"/>
    <n v="10024"/>
    <x v="3"/>
    <s v="FUR-TA-10001095"/>
    <x v="0"/>
    <x v="3"/>
    <s v="Chromcraft Round Conference Tables"/>
    <n v="209.148"/>
    <n v="2"/>
    <n v="0.4"/>
    <n v="-66.230199999999996"/>
    <s v="NO"/>
    <n v="167.3184"/>
    <n v="250.9776"/>
    <n v="5"/>
  </r>
  <r>
    <n v="9404"/>
    <s v="CA-2016-105459"/>
    <x v="399"/>
    <d v="2016-08-17T00:00:00"/>
    <x v="0"/>
    <x v="413"/>
    <x v="413"/>
    <x v="0"/>
    <x v="0"/>
    <x v="20"/>
    <x v="15"/>
    <n v="10024"/>
    <x v="3"/>
    <s v="OFF-ST-10000078"/>
    <x v="1"/>
    <x v="4"/>
    <s v="Tennsco 6- and 18-Compartment Lockers"/>
    <n v="1591.02"/>
    <n v="6"/>
    <n v="0"/>
    <n v="286.38359999999989"/>
    <s v="NO"/>
    <n v="0"/>
    <n v="9546.119999999999"/>
    <n v="5"/>
  </r>
  <r>
    <n v="9405"/>
    <s v="CA-2017-141663"/>
    <x v="669"/>
    <d v="2017-04-17T00:00:00"/>
    <x v="1"/>
    <x v="317"/>
    <x v="317"/>
    <x v="1"/>
    <x v="0"/>
    <x v="10"/>
    <x v="9"/>
    <n v="19134"/>
    <x v="3"/>
    <s v="OFF-FA-10004076"/>
    <x v="1"/>
    <x v="13"/>
    <s v="Translucent Push Pins by OIC"/>
    <n v="7.92"/>
    <n v="5"/>
    <n v="0.2"/>
    <n v="1.6829999999999994"/>
    <s v="NO"/>
    <n v="7.9200000000000008"/>
    <n v="31.68"/>
    <n v="4"/>
  </r>
  <r>
    <n v="9406"/>
    <s v="CA-2014-152618"/>
    <x v="619"/>
    <d v="2014-03-17T00:00:00"/>
    <x v="2"/>
    <x v="46"/>
    <x v="46"/>
    <x v="2"/>
    <x v="0"/>
    <x v="22"/>
    <x v="10"/>
    <n v="60653"/>
    <x v="2"/>
    <s v="TEC-MA-10003626"/>
    <x v="2"/>
    <x v="15"/>
    <s v="Hewlett-Packard Deskjet 6540 Color Inkjet Printer"/>
    <n v="574.91"/>
    <n v="2"/>
    <n v="0.3"/>
    <n v="156.04699999999997"/>
    <s v="NO"/>
    <n v="344.94599999999997"/>
    <n v="804.87400000000002"/>
    <n v="3"/>
  </r>
  <r>
    <n v="9407"/>
    <s v="CA-2014-152618"/>
    <x v="619"/>
    <d v="2014-03-17T00:00:00"/>
    <x v="2"/>
    <x v="46"/>
    <x v="46"/>
    <x v="2"/>
    <x v="0"/>
    <x v="22"/>
    <x v="10"/>
    <n v="60653"/>
    <x v="2"/>
    <s v="OFF-PA-10001215"/>
    <x v="1"/>
    <x v="10"/>
    <s v="Xerox 1963"/>
    <n v="8.4480000000000004"/>
    <n v="2"/>
    <n v="0.2"/>
    <n v="2.6399999999999997"/>
    <s v="NO"/>
    <n v="3.3792000000000004"/>
    <n v="13.5168"/>
    <n v="3"/>
  </r>
  <r>
    <n v="9408"/>
    <s v="CA-2017-162789"/>
    <x v="585"/>
    <d v="2017-09-24T00:00:00"/>
    <x v="0"/>
    <x v="95"/>
    <x v="95"/>
    <x v="0"/>
    <x v="0"/>
    <x v="20"/>
    <x v="15"/>
    <n v="10035"/>
    <x v="3"/>
    <s v="TEC-AC-10002842"/>
    <x v="2"/>
    <x v="11"/>
    <s v="WD My Passport Ultra 2TB Portable External Hard Drive"/>
    <n v="1071"/>
    <n v="9"/>
    <n v="0"/>
    <n v="171.36000000000007"/>
    <s v="NO"/>
    <n v="0"/>
    <n v="9639"/>
    <n v="2"/>
  </r>
  <r>
    <n v="9409"/>
    <s v="CA-2017-162789"/>
    <x v="585"/>
    <d v="2017-09-24T00:00:00"/>
    <x v="0"/>
    <x v="95"/>
    <x v="95"/>
    <x v="0"/>
    <x v="0"/>
    <x v="20"/>
    <x v="15"/>
    <n v="10035"/>
    <x v="3"/>
    <s v="FUR-FU-10004864"/>
    <x v="0"/>
    <x v="5"/>
    <s v="Eldon 500 Class Desk Accessories"/>
    <n v="12.07"/>
    <n v="1"/>
    <n v="0"/>
    <n v="3.9831000000000003"/>
    <s v="NO"/>
    <n v="0"/>
    <n v="12.07"/>
    <n v="2"/>
  </r>
  <r>
    <n v="9410"/>
    <s v="US-2017-110149"/>
    <x v="389"/>
    <d v="2017-12-13T00:00:00"/>
    <x v="2"/>
    <x v="576"/>
    <x v="576"/>
    <x v="0"/>
    <x v="0"/>
    <x v="10"/>
    <x v="9"/>
    <n v="19143"/>
    <x v="3"/>
    <s v="OFF-BI-10000014"/>
    <x v="1"/>
    <x v="8"/>
    <s v="Heavy-Duty E-Z-D Binders"/>
    <n v="3.2730000000000006"/>
    <n v="1"/>
    <n v="0.7"/>
    <n v="-2.5092999999999996"/>
    <s v="NO"/>
    <n v="2.2911000000000001"/>
    <n v="0.98190000000000044"/>
    <n v="3"/>
  </r>
  <r>
    <n v="9411"/>
    <s v="US-2017-110149"/>
    <x v="389"/>
    <d v="2017-12-13T00:00:00"/>
    <x v="2"/>
    <x v="576"/>
    <x v="576"/>
    <x v="0"/>
    <x v="0"/>
    <x v="10"/>
    <x v="9"/>
    <n v="19143"/>
    <x v="3"/>
    <s v="FUR-FU-10001475"/>
    <x v="0"/>
    <x v="5"/>
    <s v="Contract Clock, 14&quot;, Brown"/>
    <n v="87.92"/>
    <n v="5"/>
    <n v="0.2"/>
    <n v="15.385999999999999"/>
    <s v="NO"/>
    <n v="87.920000000000016"/>
    <n v="351.68"/>
    <n v="3"/>
  </r>
  <r>
    <n v="9412"/>
    <s v="CA-2016-108959"/>
    <x v="612"/>
    <d v="2016-03-14T00:00:00"/>
    <x v="0"/>
    <x v="186"/>
    <x v="186"/>
    <x v="1"/>
    <x v="0"/>
    <x v="220"/>
    <x v="16"/>
    <n v="85301"/>
    <x v="1"/>
    <s v="OFF-ST-10001272"/>
    <x v="1"/>
    <x v="4"/>
    <s v="Mini 13-1/2 Capacity Data Binder Rack, Pearl"/>
    <n v="104.69600000000001"/>
    <n v="1"/>
    <n v="0.2"/>
    <n v="6.5434999999999981"/>
    <s v="NO"/>
    <n v="20.939200000000003"/>
    <n v="83.756800000000013"/>
    <n v="4"/>
  </r>
  <r>
    <n v="9413"/>
    <s v="CA-2015-164777"/>
    <x v="746"/>
    <d v="2015-01-29T00:00:00"/>
    <x v="2"/>
    <x v="253"/>
    <x v="253"/>
    <x v="0"/>
    <x v="0"/>
    <x v="1"/>
    <x v="1"/>
    <n v="90036"/>
    <x v="1"/>
    <s v="FUR-CH-10002024"/>
    <x v="0"/>
    <x v="1"/>
    <s v="HON 5400 Series Task Chairs for Big and Tall"/>
    <n v="2803.92"/>
    <n v="5"/>
    <n v="0.2"/>
    <n v="0"/>
    <s v="NO"/>
    <n v="2803.92"/>
    <n v="11215.68"/>
    <n v="2"/>
  </r>
  <r>
    <n v="9414"/>
    <s v="CA-2016-132017"/>
    <x v="182"/>
    <d v="2016-09-27T00:00:00"/>
    <x v="2"/>
    <x v="588"/>
    <x v="588"/>
    <x v="1"/>
    <x v="0"/>
    <x v="12"/>
    <x v="5"/>
    <n v="77041"/>
    <x v="2"/>
    <s v="OFF-BI-10004001"/>
    <x v="1"/>
    <x v="8"/>
    <s v="GBC Recycled VeloBinder Covers"/>
    <n v="6.8159999999999981"/>
    <n v="2"/>
    <n v="0.8"/>
    <n v="-11.587200000000003"/>
    <s v="NO"/>
    <n v="10.905599999999998"/>
    <n v="2.7263999999999982"/>
    <n v="1"/>
  </r>
  <r>
    <n v="9415"/>
    <s v="CA-2015-127824"/>
    <x v="1090"/>
    <d v="2015-10-22T00:00:00"/>
    <x v="1"/>
    <x v="547"/>
    <x v="547"/>
    <x v="0"/>
    <x v="0"/>
    <x v="4"/>
    <x v="4"/>
    <n v="98115"/>
    <x v="1"/>
    <s v="TEC-PH-10004094"/>
    <x v="2"/>
    <x v="7"/>
    <s v="Motorola L703CM"/>
    <n v="249.58400000000003"/>
    <n v="2"/>
    <n v="0.2"/>
    <n v="15.598999999999997"/>
    <s v="NO"/>
    <n v="99.833600000000018"/>
    <n v="399.33440000000007"/>
    <n v="4"/>
  </r>
  <r>
    <n v="9416"/>
    <s v="CA-2015-127824"/>
    <x v="1090"/>
    <d v="2015-10-22T00:00:00"/>
    <x v="1"/>
    <x v="547"/>
    <x v="547"/>
    <x v="0"/>
    <x v="0"/>
    <x v="4"/>
    <x v="4"/>
    <n v="98115"/>
    <x v="1"/>
    <s v="OFF-PA-10001184"/>
    <x v="1"/>
    <x v="10"/>
    <s v="Xerox 1903"/>
    <n v="17.940000000000001"/>
    <n v="3"/>
    <n v="0"/>
    <n v="8.7906000000000013"/>
    <s v="NO"/>
    <n v="0"/>
    <n v="53.820000000000007"/>
    <n v="4"/>
  </r>
  <r>
    <n v="9417"/>
    <s v="CA-2015-127824"/>
    <x v="1090"/>
    <d v="2015-10-22T00:00:00"/>
    <x v="1"/>
    <x v="547"/>
    <x v="547"/>
    <x v="0"/>
    <x v="0"/>
    <x v="4"/>
    <x v="4"/>
    <n v="98115"/>
    <x v="1"/>
    <s v="FUR-FU-10002505"/>
    <x v="0"/>
    <x v="5"/>
    <s v="Eldon 100 Class Desk Accessories"/>
    <n v="10.11"/>
    <n v="3"/>
    <n v="0"/>
    <n v="3.2351999999999994"/>
    <s v="NO"/>
    <n v="0"/>
    <n v="30.33"/>
    <n v="4"/>
  </r>
  <r>
    <n v="9418"/>
    <s v="CA-2014-148285"/>
    <x v="1219"/>
    <d v="2014-11-01T00:00:00"/>
    <x v="1"/>
    <x v="279"/>
    <x v="279"/>
    <x v="2"/>
    <x v="0"/>
    <x v="115"/>
    <x v="3"/>
    <n v="28314"/>
    <x v="0"/>
    <s v="OFF-PA-10001166"/>
    <x v="1"/>
    <x v="10"/>
    <s v="Xerox 2"/>
    <n v="10.368000000000002"/>
    <n v="2"/>
    <n v="0.2"/>
    <n v="3.6288"/>
    <s v="NO"/>
    <n v="4.1472000000000007"/>
    <n v="16.588800000000003"/>
    <n v="5"/>
  </r>
  <r>
    <n v="9419"/>
    <s v="CA-2014-148285"/>
    <x v="1219"/>
    <d v="2014-11-01T00:00:00"/>
    <x v="1"/>
    <x v="279"/>
    <x v="279"/>
    <x v="2"/>
    <x v="0"/>
    <x v="115"/>
    <x v="3"/>
    <n v="28314"/>
    <x v="0"/>
    <s v="OFF-PA-10000349"/>
    <x v="1"/>
    <x v="10"/>
    <s v="Easy-staple paper"/>
    <n v="11.952000000000002"/>
    <n v="3"/>
    <n v="0.2"/>
    <n v="4.0338000000000003"/>
    <s v="NO"/>
    <n v="7.1712000000000025"/>
    <n v="28.684800000000006"/>
    <n v="5"/>
  </r>
  <r>
    <n v="9420"/>
    <s v="CA-2017-152926"/>
    <x v="280"/>
    <d v="2017-10-04T00:00:00"/>
    <x v="0"/>
    <x v="281"/>
    <x v="281"/>
    <x v="1"/>
    <x v="0"/>
    <x v="12"/>
    <x v="5"/>
    <n v="77041"/>
    <x v="2"/>
    <s v="OFF-AP-10004708"/>
    <x v="1"/>
    <x v="9"/>
    <s v="Fellowes Superior 10 Outlet Split Surge Protector"/>
    <n v="15.223999999999997"/>
    <n v="2"/>
    <n v="0.8"/>
    <n v="-38.821200000000012"/>
    <s v="NO"/>
    <n v="24.358399999999996"/>
    <n v="6.0895999999999972"/>
    <n v="2"/>
  </r>
  <r>
    <n v="9421"/>
    <s v="CA-2017-152926"/>
    <x v="280"/>
    <d v="2017-10-04T00:00:00"/>
    <x v="0"/>
    <x v="281"/>
    <x v="281"/>
    <x v="1"/>
    <x v="0"/>
    <x v="12"/>
    <x v="5"/>
    <n v="77041"/>
    <x v="2"/>
    <s v="OFF-AP-10001947"/>
    <x v="1"/>
    <x v="9"/>
    <s v="Acco 6 Outlet Guardian Premium Plus Surge Suppressor"/>
    <n v="21.983999999999995"/>
    <n v="6"/>
    <n v="0.8"/>
    <n v="-56.059200000000011"/>
    <s v="NO"/>
    <n v="105.52319999999997"/>
    <n v="26.380799999999994"/>
    <n v="2"/>
  </r>
  <r>
    <n v="9422"/>
    <s v="CA-2014-145254"/>
    <x v="149"/>
    <d v="2014-07-27T00:00:00"/>
    <x v="1"/>
    <x v="714"/>
    <x v="714"/>
    <x v="1"/>
    <x v="0"/>
    <x v="8"/>
    <x v="1"/>
    <n v="94122"/>
    <x v="1"/>
    <s v="TEC-PH-10000441"/>
    <x v="2"/>
    <x v="7"/>
    <s v="VTech DS6151"/>
    <n v="604.75199999999995"/>
    <n v="6"/>
    <n v="0.2"/>
    <n v="60.475200000000058"/>
    <s v="NO"/>
    <n v="725.70240000000001"/>
    <n v="2902.8095999999996"/>
    <n v="4"/>
  </r>
  <r>
    <n v="9423"/>
    <s v="CA-2014-145254"/>
    <x v="149"/>
    <d v="2014-07-27T00:00:00"/>
    <x v="1"/>
    <x v="714"/>
    <x v="714"/>
    <x v="1"/>
    <x v="0"/>
    <x v="8"/>
    <x v="1"/>
    <n v="94122"/>
    <x v="1"/>
    <s v="OFF-SU-10004664"/>
    <x v="1"/>
    <x v="14"/>
    <s v="Acme Softgrip Scissors"/>
    <n v="40.700000000000003"/>
    <n v="5"/>
    <n v="0"/>
    <n v="11.802999999999999"/>
    <s v="NO"/>
    <n v="0"/>
    <n v="203.5"/>
    <n v="4"/>
  </r>
  <r>
    <n v="9424"/>
    <s v="CA-2014-145254"/>
    <x v="149"/>
    <d v="2014-07-27T00:00:00"/>
    <x v="1"/>
    <x v="714"/>
    <x v="714"/>
    <x v="1"/>
    <x v="0"/>
    <x v="8"/>
    <x v="1"/>
    <n v="94122"/>
    <x v="1"/>
    <s v="TEC-PH-10004531"/>
    <x v="2"/>
    <x v="7"/>
    <s v="AT&amp;T CL2909"/>
    <n v="302.37599999999998"/>
    <n v="3"/>
    <n v="0.2"/>
    <n v="37.796999999999997"/>
    <s v="NO"/>
    <n v="181.4256"/>
    <n v="725.7023999999999"/>
    <n v="4"/>
  </r>
  <r>
    <n v="9425"/>
    <s v="CA-2014-145254"/>
    <x v="149"/>
    <d v="2014-07-27T00:00:00"/>
    <x v="1"/>
    <x v="714"/>
    <x v="714"/>
    <x v="1"/>
    <x v="0"/>
    <x v="8"/>
    <x v="1"/>
    <n v="94122"/>
    <x v="1"/>
    <s v="TEC-AC-10002167"/>
    <x v="2"/>
    <x v="11"/>
    <s v="Imation 8gb Micro Traveldrive Usb 2.0 Flash Drive"/>
    <n v="45"/>
    <n v="3"/>
    <n v="0"/>
    <n v="4.9500000000000011"/>
    <s v="NO"/>
    <n v="0"/>
    <n v="135"/>
    <n v="4"/>
  </r>
  <r>
    <n v="9426"/>
    <s v="CA-2014-116246"/>
    <x v="171"/>
    <d v="2014-09-17T00:00:00"/>
    <x v="0"/>
    <x v="560"/>
    <x v="560"/>
    <x v="0"/>
    <x v="0"/>
    <x v="20"/>
    <x v="15"/>
    <n v="10035"/>
    <x v="3"/>
    <s v="FUR-CH-10002024"/>
    <x v="0"/>
    <x v="1"/>
    <s v="HON 5400 Series Task Chairs for Big and Tall"/>
    <n v="3785.2920000000004"/>
    <n v="6"/>
    <n v="0.1"/>
    <n v="420.58800000000019"/>
    <s v="NO"/>
    <n v="2271.1752000000001"/>
    <n v="20440.576799999999"/>
    <n v="5"/>
  </r>
  <r>
    <n v="9427"/>
    <s v="CA-2016-160479"/>
    <x v="306"/>
    <d v="2016-09-20T00:00:00"/>
    <x v="1"/>
    <x v="738"/>
    <x v="738"/>
    <x v="0"/>
    <x v="0"/>
    <x v="4"/>
    <x v="4"/>
    <n v="98105"/>
    <x v="1"/>
    <s v="OFF-AR-10002445"/>
    <x v="1"/>
    <x v="6"/>
    <s v="SANFORD Major Accent Highlighters"/>
    <n v="35.4"/>
    <n v="5"/>
    <n v="0"/>
    <n v="13.452000000000002"/>
    <s v="NO"/>
    <n v="0"/>
    <n v="177"/>
    <n v="5"/>
  </r>
  <r>
    <n v="9428"/>
    <s v="CA-2014-167486"/>
    <x v="501"/>
    <d v="2014-12-01T00:00:00"/>
    <x v="1"/>
    <x v="705"/>
    <x v="705"/>
    <x v="1"/>
    <x v="0"/>
    <x v="198"/>
    <x v="15"/>
    <n v="14215"/>
    <x v="3"/>
    <s v="FUR-FU-10003268"/>
    <x v="0"/>
    <x v="5"/>
    <s v="Eldon Radial Chair Mat for Low to Medium Pile Carpets"/>
    <n v="199.89999999999998"/>
    <n v="5"/>
    <n v="0"/>
    <n v="39.97999999999999"/>
    <s v="NO"/>
    <n v="0"/>
    <n v="999.49999999999989"/>
    <n v="4"/>
  </r>
  <r>
    <n v="9429"/>
    <s v="CA-2014-152100"/>
    <x v="218"/>
    <d v="2014-05-16T00:00:00"/>
    <x v="1"/>
    <x v="100"/>
    <x v="100"/>
    <x v="1"/>
    <x v="0"/>
    <x v="114"/>
    <x v="5"/>
    <n v="77340"/>
    <x v="2"/>
    <s v="FUR-CH-10000015"/>
    <x v="0"/>
    <x v="1"/>
    <s v="Hon Multipurpose Stacking Arm Chairs"/>
    <n v="1212.9599999999998"/>
    <n v="8"/>
    <n v="0.3"/>
    <n v="-69.311999999999898"/>
    <s v="NO"/>
    <n v="2911.1039999999994"/>
    <n v="6792.5759999999991"/>
    <n v="5"/>
  </r>
  <r>
    <n v="9430"/>
    <s v="CA-2015-166219"/>
    <x v="834"/>
    <d v="2015-09-01T00:00:00"/>
    <x v="1"/>
    <x v="130"/>
    <x v="130"/>
    <x v="1"/>
    <x v="0"/>
    <x v="61"/>
    <x v="5"/>
    <n v="75081"/>
    <x v="2"/>
    <s v="TEC-PH-10004165"/>
    <x v="2"/>
    <x v="7"/>
    <s v="Mitel MiVoice 5330e IP Phone"/>
    <n v="1099.96"/>
    <n v="5"/>
    <n v="0.2"/>
    <n v="82.496999999999957"/>
    <s v="NO"/>
    <n v="1099.96"/>
    <n v="4399.84"/>
    <n v="4"/>
  </r>
  <r>
    <n v="9431"/>
    <s v="CA-2015-166219"/>
    <x v="834"/>
    <d v="2015-09-01T00:00:00"/>
    <x v="1"/>
    <x v="130"/>
    <x v="130"/>
    <x v="1"/>
    <x v="0"/>
    <x v="61"/>
    <x v="5"/>
    <n v="75081"/>
    <x v="2"/>
    <s v="FUR-TA-10004607"/>
    <x v="0"/>
    <x v="3"/>
    <s v="Hon 2111 Invitation Series Straight Table"/>
    <n v="103.48100000000001"/>
    <n v="1"/>
    <n v="0.3"/>
    <n v="-16.261300000000006"/>
    <s v="NO"/>
    <n v="31.0443"/>
    <n v="72.436700000000002"/>
    <n v="4"/>
  </r>
  <r>
    <n v="9432"/>
    <s v="CA-2015-111864"/>
    <x v="974"/>
    <d v="2015-06-19T00:00:00"/>
    <x v="3"/>
    <x v="452"/>
    <x v="452"/>
    <x v="2"/>
    <x v="0"/>
    <x v="10"/>
    <x v="9"/>
    <n v="19134"/>
    <x v="3"/>
    <s v="OFF-LA-10004677"/>
    <x v="1"/>
    <x v="2"/>
    <s v="Self-Adhesive Address Labels for Typewriters with Dispenser Box"/>
    <n v="5.9039999999999999"/>
    <n v="2"/>
    <n v="0.2"/>
    <n v="1.9925999999999999"/>
    <s v="NO"/>
    <n v="2.3616000000000001"/>
    <n v="9.4464000000000006"/>
    <n v="0"/>
  </r>
  <r>
    <n v="9433"/>
    <s v="CA-2015-119627"/>
    <x v="493"/>
    <d v="2015-08-23T00:00:00"/>
    <x v="1"/>
    <x v="56"/>
    <x v="56"/>
    <x v="0"/>
    <x v="0"/>
    <x v="97"/>
    <x v="16"/>
    <n v="85345"/>
    <x v="1"/>
    <s v="TEC-AC-10002217"/>
    <x v="2"/>
    <x v="11"/>
    <s v="Imation Clip USB flash drive - 8 GB"/>
    <n v="30.080000000000002"/>
    <n v="2"/>
    <n v="0.2"/>
    <n v="-5.2640000000000002"/>
    <s v="NO"/>
    <n v="12.032000000000002"/>
    <n v="48.128"/>
    <n v="6"/>
  </r>
  <r>
    <n v="9434"/>
    <s v="CA-2015-119627"/>
    <x v="493"/>
    <d v="2015-08-23T00:00:00"/>
    <x v="1"/>
    <x v="56"/>
    <x v="56"/>
    <x v="0"/>
    <x v="0"/>
    <x v="97"/>
    <x v="16"/>
    <n v="85345"/>
    <x v="1"/>
    <s v="OFF-PA-10001937"/>
    <x v="1"/>
    <x v="10"/>
    <s v="Xerox 21"/>
    <n v="36.288000000000011"/>
    <n v="7"/>
    <n v="0.2"/>
    <n v="12.700800000000001"/>
    <s v="NO"/>
    <n v="50.803200000000018"/>
    <n v="203.21280000000007"/>
    <n v="6"/>
  </r>
  <r>
    <n v="9435"/>
    <s v="CA-2015-119627"/>
    <x v="493"/>
    <d v="2015-08-23T00:00:00"/>
    <x v="1"/>
    <x v="56"/>
    <x v="56"/>
    <x v="0"/>
    <x v="0"/>
    <x v="97"/>
    <x v="16"/>
    <n v="85345"/>
    <x v="1"/>
    <s v="OFF-AR-10000203"/>
    <x v="1"/>
    <x v="6"/>
    <s v="Newell 336"/>
    <n v="10.272000000000002"/>
    <n v="3"/>
    <n v="0.2"/>
    <n v="1.1555999999999984"/>
    <s v="NO"/>
    <n v="6.1632000000000016"/>
    <n v="24.652800000000006"/>
    <n v="6"/>
  </r>
  <r>
    <n v="9436"/>
    <s v="CA-2015-119627"/>
    <x v="493"/>
    <d v="2015-08-23T00:00:00"/>
    <x v="1"/>
    <x v="56"/>
    <x v="56"/>
    <x v="0"/>
    <x v="0"/>
    <x v="97"/>
    <x v="16"/>
    <n v="85345"/>
    <x v="1"/>
    <s v="TEC-AC-10001142"/>
    <x v="2"/>
    <x v="11"/>
    <s v="First Data FD10 PIN Pad"/>
    <n v="252.8"/>
    <n v="4"/>
    <n v="0.2"/>
    <n v="-31.600000000000037"/>
    <s v="NO"/>
    <n v="202.24"/>
    <n v="808.96"/>
    <n v="6"/>
  </r>
  <r>
    <n v="9437"/>
    <s v="CA-2015-160787"/>
    <x v="12"/>
    <d v="2015-09-25T00:00:00"/>
    <x v="3"/>
    <x v="298"/>
    <x v="298"/>
    <x v="0"/>
    <x v="0"/>
    <x v="10"/>
    <x v="9"/>
    <n v="19143"/>
    <x v="3"/>
    <s v="OFF-BI-10003712"/>
    <x v="1"/>
    <x v="8"/>
    <s v="Acco Pressboard Covers with Storage Hooks, 14 7/8&quot; x 11&quot;, Light Blue"/>
    <n v="2.9460000000000006"/>
    <n v="2"/>
    <n v="0.7"/>
    <n v="-2.0621999999999998"/>
    <s v="NO"/>
    <n v="4.1244000000000005"/>
    <n v="1.7676000000000007"/>
    <n v="0"/>
  </r>
  <r>
    <n v="9438"/>
    <s v="CA-2017-107853"/>
    <x v="1143"/>
    <d v="2017-05-31T00:00:00"/>
    <x v="1"/>
    <x v="303"/>
    <x v="303"/>
    <x v="0"/>
    <x v="0"/>
    <x v="147"/>
    <x v="1"/>
    <n v="92054"/>
    <x v="1"/>
    <s v="OFF-PA-10000520"/>
    <x v="1"/>
    <x v="10"/>
    <s v="Xerox 201"/>
    <n v="12.96"/>
    <n v="2"/>
    <n v="0"/>
    <n v="6.2208000000000006"/>
    <s v="NO"/>
    <n v="0"/>
    <n v="25.92"/>
    <n v="5"/>
  </r>
  <r>
    <n v="9439"/>
    <s v="CA-2017-126144"/>
    <x v="689"/>
    <d v="2017-08-05T00:00:00"/>
    <x v="1"/>
    <x v="411"/>
    <x v="411"/>
    <x v="0"/>
    <x v="0"/>
    <x v="10"/>
    <x v="9"/>
    <n v="19134"/>
    <x v="3"/>
    <s v="TEC-PH-10001079"/>
    <x v="2"/>
    <x v="7"/>
    <s v="Polycom SoundPoint Pro SE-225 Corded phone"/>
    <n v="285.57599999999996"/>
    <n v="4"/>
    <n v="0.4"/>
    <n v="-57.115200000000016"/>
    <s v="NO"/>
    <n v="456.92159999999996"/>
    <n v="685.38239999999996"/>
    <n v="5"/>
  </r>
  <r>
    <n v="9440"/>
    <s v="US-2014-154655"/>
    <x v="36"/>
    <d v="2014-10-17T00:00:00"/>
    <x v="1"/>
    <x v="771"/>
    <x v="771"/>
    <x v="1"/>
    <x v="0"/>
    <x v="22"/>
    <x v="10"/>
    <n v="60623"/>
    <x v="2"/>
    <s v="OFF-SU-10000898"/>
    <x v="1"/>
    <x v="14"/>
    <s v="Acme Hot Forged Carbon Steel Scissors with Nickel-Plated Handles, 3 7/8&quot; Cut, 8&quot;L"/>
    <n v="22.240000000000002"/>
    <n v="2"/>
    <n v="0.2"/>
    <n v="2.5019999999999971"/>
    <s v="NO"/>
    <n v="8.8960000000000008"/>
    <n v="35.584000000000003"/>
    <n v="5"/>
  </r>
  <r>
    <n v="9441"/>
    <s v="CA-2014-100391"/>
    <x v="594"/>
    <d v="2014-05-29T00:00:00"/>
    <x v="1"/>
    <x v="768"/>
    <x v="768"/>
    <x v="0"/>
    <x v="0"/>
    <x v="20"/>
    <x v="15"/>
    <n v="10035"/>
    <x v="3"/>
    <s v="OFF-PA-10001471"/>
    <x v="1"/>
    <x v="10"/>
    <s v="Strathmore Photo Frame Cards"/>
    <n v="14.62"/>
    <n v="2"/>
    <n v="0"/>
    <n v="6.7251999999999992"/>
    <s v="NO"/>
    <n v="0"/>
    <n v="29.24"/>
    <n v="4"/>
  </r>
  <r>
    <n v="9442"/>
    <s v="CA-2014-165477"/>
    <x v="282"/>
    <d v="2014-12-31T00:00:00"/>
    <x v="0"/>
    <x v="791"/>
    <x v="791"/>
    <x v="0"/>
    <x v="0"/>
    <x v="239"/>
    <x v="24"/>
    <n v="44240"/>
    <x v="3"/>
    <s v="OFF-AP-10003281"/>
    <x v="1"/>
    <x v="9"/>
    <s v="Acco 6 Outlet Guardian Standard Surge Suppressor"/>
    <n v="48.36"/>
    <n v="5"/>
    <n v="0.2"/>
    <n v="6.0449999999999946"/>
    <s v="NO"/>
    <n v="48.360000000000007"/>
    <n v="193.44"/>
    <n v="2"/>
  </r>
  <r>
    <n v="9443"/>
    <s v="CA-2017-165904"/>
    <x v="104"/>
    <d v="2017-04-11T00:00:00"/>
    <x v="1"/>
    <x v="367"/>
    <x v="367"/>
    <x v="2"/>
    <x v="0"/>
    <x v="108"/>
    <x v="2"/>
    <n v="32216"/>
    <x v="0"/>
    <s v="OFF-AR-10003156"/>
    <x v="1"/>
    <x v="6"/>
    <s v="50 Colored Long Pencils"/>
    <n v="16.256"/>
    <n v="2"/>
    <n v="0.2"/>
    <n v="1.2192000000000007"/>
    <s v="NO"/>
    <n v="6.5024000000000006"/>
    <n v="26.009599999999999"/>
    <n v="4"/>
  </r>
  <r>
    <n v="9444"/>
    <s v="CA-2017-165904"/>
    <x v="104"/>
    <d v="2017-04-11T00:00:00"/>
    <x v="1"/>
    <x v="367"/>
    <x v="367"/>
    <x v="2"/>
    <x v="0"/>
    <x v="108"/>
    <x v="2"/>
    <n v="32216"/>
    <x v="0"/>
    <s v="TEC-PH-10000576"/>
    <x v="2"/>
    <x v="7"/>
    <s v="AT&amp;T 1080 Corded phone"/>
    <n v="219.18400000000003"/>
    <n v="2"/>
    <n v="0.2"/>
    <n v="19.178600000000003"/>
    <s v="NO"/>
    <n v="87.673600000000022"/>
    <n v="350.69440000000003"/>
    <n v="4"/>
  </r>
  <r>
    <n v="9445"/>
    <s v="CA-2015-104052"/>
    <x v="879"/>
    <d v="2015-03-02T00:00:00"/>
    <x v="2"/>
    <x v="734"/>
    <x v="734"/>
    <x v="1"/>
    <x v="0"/>
    <x v="224"/>
    <x v="5"/>
    <n v="75019"/>
    <x v="2"/>
    <s v="TEC-PH-10003215"/>
    <x v="2"/>
    <x v="7"/>
    <s v="Jackery Bar Premium Fast-charging Portable Charger"/>
    <n v="95.84"/>
    <n v="4"/>
    <n v="0.2"/>
    <n v="34.741999999999997"/>
    <s v="NO"/>
    <n v="76.672000000000011"/>
    <n v="306.68799999999999"/>
    <n v="1"/>
  </r>
  <r>
    <n v="9446"/>
    <s v="CA-2015-168277"/>
    <x v="352"/>
    <d v="2015-06-03T00:00:00"/>
    <x v="1"/>
    <x v="41"/>
    <x v="41"/>
    <x v="0"/>
    <x v="0"/>
    <x v="245"/>
    <x v="14"/>
    <n v="46203"/>
    <x v="2"/>
    <s v="OFF-LA-10004484"/>
    <x v="1"/>
    <x v="2"/>
    <s v="Avery 476"/>
    <n v="12.39"/>
    <n v="3"/>
    <n v="0"/>
    <n v="5.6993999999999998"/>
    <s v="NO"/>
    <n v="0"/>
    <n v="37.17"/>
    <n v="5"/>
  </r>
  <r>
    <n v="9447"/>
    <s v="CA-2016-158617"/>
    <x v="897"/>
    <d v="2016-09-28T00:00:00"/>
    <x v="1"/>
    <x v="663"/>
    <x v="663"/>
    <x v="0"/>
    <x v="0"/>
    <x v="104"/>
    <x v="14"/>
    <n v="46226"/>
    <x v="2"/>
    <s v="OFF-PA-10002245"/>
    <x v="1"/>
    <x v="10"/>
    <s v="Xerox 1895"/>
    <n v="35.880000000000003"/>
    <n v="6"/>
    <n v="0"/>
    <n v="16.146000000000001"/>
    <s v="NO"/>
    <n v="0"/>
    <n v="215.28000000000003"/>
    <n v="6"/>
  </r>
  <r>
    <n v="9448"/>
    <s v="CA-2017-136882"/>
    <x v="837"/>
    <d v="2017-06-03T00:00:00"/>
    <x v="1"/>
    <x v="35"/>
    <x v="35"/>
    <x v="0"/>
    <x v="0"/>
    <x v="251"/>
    <x v="26"/>
    <n v="74133"/>
    <x v="2"/>
    <s v="FUR-FU-10003664"/>
    <x v="0"/>
    <x v="5"/>
    <s v="Electrix Architect's Clamp-On Swing Arm Lamp, Black"/>
    <n v="477.29999999999995"/>
    <n v="5"/>
    <n v="0"/>
    <n v="138.41699999999997"/>
    <s v="NO"/>
    <n v="0"/>
    <n v="2386.5"/>
    <n v="7"/>
  </r>
  <r>
    <n v="9449"/>
    <s v="US-2016-148957"/>
    <x v="42"/>
    <d v="2016-09-23T00:00:00"/>
    <x v="1"/>
    <x v="254"/>
    <x v="254"/>
    <x v="2"/>
    <x v="0"/>
    <x v="252"/>
    <x v="4"/>
    <n v="98052"/>
    <x v="1"/>
    <s v="OFF-LA-10002195"/>
    <x v="1"/>
    <x v="2"/>
    <s v="Avery 481"/>
    <n v="12.32"/>
    <n v="4"/>
    <n v="0"/>
    <n v="5.9135999999999997"/>
    <s v="Yes"/>
    <n v="0"/>
    <n v="49.28"/>
    <n v="6"/>
  </r>
  <r>
    <n v="9450"/>
    <s v="CA-2014-140032"/>
    <x v="78"/>
    <d v="2014-09-13T00:00:00"/>
    <x v="1"/>
    <x v="358"/>
    <x v="358"/>
    <x v="0"/>
    <x v="0"/>
    <x v="8"/>
    <x v="1"/>
    <n v="94109"/>
    <x v="1"/>
    <s v="OFF-BI-10000822"/>
    <x v="1"/>
    <x v="8"/>
    <s v="Acco PRESSTEX Data Binder with Storage Hooks, Light Blue, 9 1/2&quot; X 11&quot;"/>
    <n v="8.6080000000000005"/>
    <n v="2"/>
    <n v="0.2"/>
    <n v="3.0127999999999995"/>
    <s v="NO"/>
    <n v="3.4432000000000005"/>
    <n v="13.7728"/>
    <n v="5"/>
  </r>
  <r>
    <n v="9451"/>
    <s v="CA-2017-145506"/>
    <x v="95"/>
    <d v="2017-06-07T00:00:00"/>
    <x v="1"/>
    <x v="246"/>
    <x v="246"/>
    <x v="2"/>
    <x v="0"/>
    <x v="258"/>
    <x v="4"/>
    <n v="99207"/>
    <x v="1"/>
    <s v="OFF-ST-10004963"/>
    <x v="1"/>
    <x v="4"/>
    <s v="Eldon Gobal File Keepers"/>
    <n v="136.26"/>
    <n v="9"/>
    <n v="0"/>
    <n v="5.4503999999999913"/>
    <s v="NO"/>
    <n v="0"/>
    <n v="1226.3399999999999"/>
    <n v="4"/>
  </r>
  <r>
    <n v="9452"/>
    <s v="CA-2015-129546"/>
    <x v="694"/>
    <d v="2015-10-05T00:00:00"/>
    <x v="1"/>
    <x v="532"/>
    <x v="532"/>
    <x v="1"/>
    <x v="0"/>
    <x v="1"/>
    <x v="1"/>
    <n v="90032"/>
    <x v="1"/>
    <s v="OFF-AP-10002495"/>
    <x v="1"/>
    <x v="9"/>
    <s v="Acco Smartsocket Table Surge Protector, 6 Color-Coded Adapter Outlets"/>
    <n v="186.14999999999998"/>
    <n v="3"/>
    <n v="0"/>
    <n v="55.844999999999985"/>
    <s v="NO"/>
    <n v="0"/>
    <n v="558.44999999999993"/>
    <n v="7"/>
  </r>
  <r>
    <n v="9453"/>
    <s v="CA-2015-129546"/>
    <x v="694"/>
    <d v="2015-10-05T00:00:00"/>
    <x v="1"/>
    <x v="532"/>
    <x v="532"/>
    <x v="1"/>
    <x v="0"/>
    <x v="1"/>
    <x v="1"/>
    <n v="90032"/>
    <x v="1"/>
    <s v="OFF-BI-10004001"/>
    <x v="1"/>
    <x v="8"/>
    <s v="GBC Recycled VeloBinder Covers"/>
    <n v="81.792000000000002"/>
    <n v="6"/>
    <n v="0.2"/>
    <n v="26.582399999999986"/>
    <s v="NO"/>
    <n v="98.150400000000005"/>
    <n v="392.60160000000002"/>
    <n v="7"/>
  </r>
  <r>
    <n v="9454"/>
    <s v="CA-2015-129546"/>
    <x v="694"/>
    <d v="2015-10-05T00:00:00"/>
    <x v="1"/>
    <x v="532"/>
    <x v="532"/>
    <x v="1"/>
    <x v="0"/>
    <x v="1"/>
    <x v="1"/>
    <n v="90032"/>
    <x v="1"/>
    <s v="OFF-SU-10004884"/>
    <x v="1"/>
    <x v="14"/>
    <s v="Acme Galleria Hot Forged Steel Scissors with Colored Handles"/>
    <n v="47.19"/>
    <n v="3"/>
    <n v="0"/>
    <n v="13.685099999999995"/>
    <s v="NO"/>
    <n v="0"/>
    <n v="141.57"/>
    <n v="7"/>
  </r>
  <r>
    <n v="9455"/>
    <s v="CA-2015-129546"/>
    <x v="694"/>
    <d v="2015-10-05T00:00:00"/>
    <x v="1"/>
    <x v="532"/>
    <x v="532"/>
    <x v="1"/>
    <x v="0"/>
    <x v="1"/>
    <x v="1"/>
    <n v="90032"/>
    <x v="1"/>
    <s v="TEC-PH-10003555"/>
    <x v="2"/>
    <x v="7"/>
    <s v="Motorola HK250 Universal Bluetooth Headset"/>
    <n v="36.783999999999999"/>
    <n v="2"/>
    <n v="0.2"/>
    <n v="-8.2763999999999971"/>
    <s v="NO"/>
    <n v="14.7136"/>
    <n v="58.854399999999998"/>
    <n v="7"/>
  </r>
  <r>
    <n v="9456"/>
    <s v="CA-2016-140977"/>
    <x v="950"/>
    <d v="2016-06-19T00:00:00"/>
    <x v="0"/>
    <x v="311"/>
    <x v="311"/>
    <x v="2"/>
    <x v="0"/>
    <x v="346"/>
    <x v="18"/>
    <n v="37421"/>
    <x v="0"/>
    <s v="TEC-MA-10003493"/>
    <x v="2"/>
    <x v="15"/>
    <s v="Penpower WorldCard Pro Card Scanner"/>
    <n v="91.474999999999994"/>
    <n v="1"/>
    <n v="0.5"/>
    <n v="-1.8294999999999959"/>
    <s v="NO"/>
    <n v="45.737499999999997"/>
    <n v="45.737499999999997"/>
    <n v="3"/>
  </r>
  <r>
    <n v="9457"/>
    <s v="CA-2017-151855"/>
    <x v="837"/>
    <d v="2017-06-03T00:00:00"/>
    <x v="1"/>
    <x v="308"/>
    <x v="308"/>
    <x v="1"/>
    <x v="0"/>
    <x v="247"/>
    <x v="3"/>
    <n v="27405"/>
    <x v="0"/>
    <s v="TEC-AC-10002380"/>
    <x v="2"/>
    <x v="11"/>
    <s v="Sony 8GB Class 10 Micro SDHC R40 Memory Card"/>
    <n v="27.192"/>
    <n v="3"/>
    <n v="0.2"/>
    <n v="0.33989999999999654"/>
    <s v="NO"/>
    <n v="16.315200000000001"/>
    <n v="65.260799999999989"/>
    <n v="7"/>
  </r>
  <r>
    <n v="9458"/>
    <s v="CA-2017-151855"/>
    <x v="837"/>
    <d v="2017-06-03T00:00:00"/>
    <x v="1"/>
    <x v="308"/>
    <x v="308"/>
    <x v="1"/>
    <x v="0"/>
    <x v="247"/>
    <x v="3"/>
    <n v="27405"/>
    <x v="0"/>
    <s v="OFF-BI-10004209"/>
    <x v="1"/>
    <x v="8"/>
    <s v="Fellowes Twister Kit, Gray/Clear, 3/pkg"/>
    <n v="12.059999999999999"/>
    <n v="5"/>
    <n v="0.7"/>
    <n v="-10.050000000000001"/>
    <s v="NO"/>
    <n v="42.209999999999994"/>
    <n v="18.090000000000003"/>
    <n v="7"/>
  </r>
  <r>
    <n v="9459"/>
    <s v="CA-2014-138240"/>
    <x v="1148"/>
    <d v="2014-10-14T00:00:00"/>
    <x v="1"/>
    <x v="81"/>
    <x v="81"/>
    <x v="0"/>
    <x v="0"/>
    <x v="8"/>
    <x v="1"/>
    <n v="94122"/>
    <x v="1"/>
    <s v="OFF-AR-10002135"/>
    <x v="1"/>
    <x v="6"/>
    <s v="Boston Heavy-Duty Trimline Electric Pencil Sharpeners"/>
    <n v="144.60000000000002"/>
    <n v="3"/>
    <n v="0"/>
    <n v="41.933999999999983"/>
    <s v="NO"/>
    <n v="0"/>
    <n v="433.80000000000007"/>
    <n v="5"/>
  </r>
  <r>
    <n v="9460"/>
    <s v="CA-2014-138240"/>
    <x v="1148"/>
    <d v="2014-10-14T00:00:00"/>
    <x v="1"/>
    <x v="81"/>
    <x v="81"/>
    <x v="0"/>
    <x v="0"/>
    <x v="8"/>
    <x v="1"/>
    <n v="94122"/>
    <x v="1"/>
    <s v="TEC-PH-10002583"/>
    <x v="2"/>
    <x v="7"/>
    <s v="iOttie HLCRIO102 Car Mount"/>
    <n v="15.991999999999999"/>
    <n v="1"/>
    <n v="0.2"/>
    <n v="-2.9985000000000022"/>
    <s v="NO"/>
    <n v="3.1983999999999999"/>
    <n v="12.7936"/>
    <n v="5"/>
  </r>
  <r>
    <n v="9461"/>
    <s v="CA-2014-101833"/>
    <x v="664"/>
    <d v="2014-11-22T00:00:00"/>
    <x v="0"/>
    <x v="435"/>
    <x v="435"/>
    <x v="2"/>
    <x v="0"/>
    <x v="20"/>
    <x v="15"/>
    <n v="10024"/>
    <x v="3"/>
    <s v="OFF-PA-10003591"/>
    <x v="1"/>
    <x v="10"/>
    <s v="Southworth 100% Cotton The Best Paper"/>
    <n v="34.44"/>
    <n v="3"/>
    <n v="0"/>
    <n v="17.22"/>
    <s v="NO"/>
    <n v="0"/>
    <n v="103.32"/>
    <n v="5"/>
  </r>
  <r>
    <n v="9462"/>
    <s v="CA-2014-100867"/>
    <x v="538"/>
    <d v="2014-10-24T00:00:00"/>
    <x v="1"/>
    <x v="258"/>
    <x v="258"/>
    <x v="2"/>
    <x v="0"/>
    <x v="80"/>
    <x v="1"/>
    <n v="90712"/>
    <x v="1"/>
    <s v="TEC-PH-10004922"/>
    <x v="2"/>
    <x v="7"/>
    <s v="RCA Visys Integrated PBX 8-Line Router"/>
    <n v="321.55200000000002"/>
    <n v="6"/>
    <n v="0.2"/>
    <n v="20.097000000000008"/>
    <s v="Yes"/>
    <n v="385.86240000000004"/>
    <n v="1543.4496000000001"/>
    <n v="5"/>
  </r>
  <r>
    <n v="9463"/>
    <s v="US-2017-109610"/>
    <x v="920"/>
    <d v="2017-11-30T00:00:00"/>
    <x v="0"/>
    <x v="29"/>
    <x v="29"/>
    <x v="1"/>
    <x v="0"/>
    <x v="103"/>
    <x v="0"/>
    <n v="40214"/>
    <x v="0"/>
    <s v="FUR-CH-10001854"/>
    <x v="0"/>
    <x v="1"/>
    <s v="Office Star - Professional Matrix Back Chair with 2-to-1 Synchro Tilt and Mesh Fabric Seat"/>
    <n v="701.96"/>
    <n v="2"/>
    <n v="0"/>
    <n v="168.47040000000004"/>
    <s v="NO"/>
    <n v="0"/>
    <n v="1403.92"/>
    <n v="5"/>
  </r>
  <r>
    <n v="9464"/>
    <s v="CA-2014-156545"/>
    <x v="1220"/>
    <d v="2014-03-03T00:00:00"/>
    <x v="2"/>
    <x v="559"/>
    <x v="559"/>
    <x v="0"/>
    <x v="0"/>
    <x v="38"/>
    <x v="24"/>
    <n v="43229"/>
    <x v="3"/>
    <s v="OFF-AR-10003560"/>
    <x v="1"/>
    <x v="6"/>
    <s v="Zebra Zazzle Fluorescent Highlighters"/>
    <n v="19.456000000000003"/>
    <n v="4"/>
    <n v="0.2"/>
    <n v="3.4047999999999981"/>
    <s v="NO"/>
    <n v="15.564800000000004"/>
    <n v="62.259200000000007"/>
    <n v="4"/>
  </r>
  <r>
    <n v="9465"/>
    <s v="CA-2014-109127"/>
    <x v="1059"/>
    <d v="2014-12-25T00:00:00"/>
    <x v="1"/>
    <x v="547"/>
    <x v="547"/>
    <x v="0"/>
    <x v="0"/>
    <x v="46"/>
    <x v="13"/>
    <n v="19711"/>
    <x v="3"/>
    <s v="OFF-LA-10004409"/>
    <x v="1"/>
    <x v="2"/>
    <s v="Avery 492"/>
    <n v="17.28"/>
    <n v="6"/>
    <n v="0"/>
    <n v="7.9487999999999985"/>
    <s v="NO"/>
    <n v="0"/>
    <n v="103.68"/>
    <n v="4"/>
  </r>
  <r>
    <n v="9466"/>
    <s v="CA-2016-126858"/>
    <x v="258"/>
    <d v="2016-11-23T00:00:00"/>
    <x v="1"/>
    <x v="25"/>
    <x v="25"/>
    <x v="1"/>
    <x v="0"/>
    <x v="4"/>
    <x v="4"/>
    <n v="98115"/>
    <x v="1"/>
    <s v="FUR-FU-10000448"/>
    <x v="0"/>
    <x v="5"/>
    <s v="Tenex Chairmats For Use With Carpeted Floors"/>
    <n v="31.96"/>
    <n v="2"/>
    <n v="0"/>
    <n v="1.597999999999999"/>
    <s v="NO"/>
    <n v="0"/>
    <n v="63.92"/>
    <n v="4"/>
  </r>
  <r>
    <n v="9467"/>
    <s v="CA-2017-102925"/>
    <x v="60"/>
    <d v="2017-11-10T00:00:00"/>
    <x v="0"/>
    <x v="512"/>
    <x v="512"/>
    <x v="0"/>
    <x v="0"/>
    <x v="20"/>
    <x v="15"/>
    <n v="10024"/>
    <x v="3"/>
    <s v="OFF-BI-10002735"/>
    <x v="1"/>
    <x v="8"/>
    <s v="GBC Prestige Therm-A-Bind Covers"/>
    <n v="164.68800000000002"/>
    <n v="6"/>
    <n v="0.2"/>
    <n v="55.582200000000007"/>
    <s v="NO"/>
    <n v="197.62560000000005"/>
    <n v="790.50240000000008"/>
    <n v="5"/>
  </r>
  <r>
    <n v="9468"/>
    <s v="CA-2017-102925"/>
    <x v="60"/>
    <d v="2017-11-10T00:00:00"/>
    <x v="0"/>
    <x v="512"/>
    <x v="512"/>
    <x v="0"/>
    <x v="0"/>
    <x v="20"/>
    <x v="15"/>
    <n v="10024"/>
    <x v="3"/>
    <s v="FUR-TA-10003469"/>
    <x v="0"/>
    <x v="3"/>
    <s v="Balt Split Level Computer Training Table"/>
    <n v="166.5"/>
    <n v="2"/>
    <n v="0.4"/>
    <n v="-66.599999999999994"/>
    <s v="NO"/>
    <n v="133.20000000000002"/>
    <n v="199.79999999999998"/>
    <n v="5"/>
  </r>
  <r>
    <n v="9469"/>
    <s v="CA-2017-102925"/>
    <x v="60"/>
    <d v="2017-11-10T00:00:00"/>
    <x v="0"/>
    <x v="512"/>
    <x v="512"/>
    <x v="0"/>
    <x v="0"/>
    <x v="20"/>
    <x v="15"/>
    <n v="10024"/>
    <x v="3"/>
    <s v="OFF-PA-10001870"/>
    <x v="1"/>
    <x v="10"/>
    <s v="Xerox 202"/>
    <n v="12.96"/>
    <n v="2"/>
    <n v="0"/>
    <n v="6.2208000000000006"/>
    <s v="NO"/>
    <n v="0"/>
    <n v="25.92"/>
    <n v="5"/>
  </r>
  <r>
    <n v="9470"/>
    <s v="CA-2017-102925"/>
    <x v="60"/>
    <d v="2017-11-10T00:00:00"/>
    <x v="0"/>
    <x v="512"/>
    <x v="512"/>
    <x v="0"/>
    <x v="0"/>
    <x v="20"/>
    <x v="15"/>
    <n v="10024"/>
    <x v="3"/>
    <s v="OFF-PA-10004071"/>
    <x v="1"/>
    <x v="10"/>
    <s v="Eaton Premium Continuous-Feed Paper, 25% Cotton, Letter Size, White, 1000 Shts/Box"/>
    <n v="110.96"/>
    <n v="2"/>
    <n v="0"/>
    <n v="53.260799999999996"/>
    <s v="NO"/>
    <n v="0"/>
    <n v="221.92"/>
    <n v="5"/>
  </r>
  <r>
    <n v="9471"/>
    <s v="CA-2017-102925"/>
    <x v="60"/>
    <d v="2017-11-10T00:00:00"/>
    <x v="0"/>
    <x v="512"/>
    <x v="512"/>
    <x v="0"/>
    <x v="0"/>
    <x v="20"/>
    <x v="15"/>
    <n v="10024"/>
    <x v="3"/>
    <s v="TEC-PH-10001448"/>
    <x v="2"/>
    <x v="7"/>
    <s v="Anker Astro 15000mAh USB Portable Charger"/>
    <n v="99.98"/>
    <n v="2"/>
    <n v="0"/>
    <n v="3.9991999999999877"/>
    <s v="NO"/>
    <n v="0"/>
    <n v="199.96"/>
    <n v="5"/>
  </r>
  <r>
    <n v="9472"/>
    <s v="CA-2017-102925"/>
    <x v="60"/>
    <d v="2017-11-10T00:00:00"/>
    <x v="0"/>
    <x v="512"/>
    <x v="512"/>
    <x v="0"/>
    <x v="0"/>
    <x v="20"/>
    <x v="15"/>
    <n v="10024"/>
    <x v="3"/>
    <s v="OFF-BI-10002706"/>
    <x v="1"/>
    <x v="8"/>
    <s v="Avery Premier Heavy-Duty Binder with Round Locking Rings"/>
    <n v="11.423999999999999"/>
    <n v="1"/>
    <n v="0.2"/>
    <n v="3.7127999999999997"/>
    <s v="NO"/>
    <n v="2.2848000000000002"/>
    <n v="9.1391999999999989"/>
    <n v="5"/>
  </r>
  <r>
    <n v="9473"/>
    <s v="CA-2017-102925"/>
    <x v="60"/>
    <d v="2017-11-10T00:00:00"/>
    <x v="0"/>
    <x v="512"/>
    <x v="512"/>
    <x v="0"/>
    <x v="0"/>
    <x v="20"/>
    <x v="15"/>
    <n v="10024"/>
    <x v="3"/>
    <s v="FUR-CH-10004875"/>
    <x v="0"/>
    <x v="1"/>
    <s v="Harbour Creations 67200 Series Stacking Chairs"/>
    <n v="128.12400000000002"/>
    <n v="2"/>
    <n v="0.1"/>
    <n v="24.2012"/>
    <s v="NO"/>
    <n v="25.624800000000008"/>
    <n v="230.62320000000005"/>
    <n v="5"/>
  </r>
  <r>
    <n v="9474"/>
    <s v="CA-2017-102925"/>
    <x v="60"/>
    <d v="2017-11-10T00:00:00"/>
    <x v="0"/>
    <x v="512"/>
    <x v="512"/>
    <x v="0"/>
    <x v="0"/>
    <x v="20"/>
    <x v="15"/>
    <n v="10024"/>
    <x v="3"/>
    <s v="FUR-FU-10004245"/>
    <x v="0"/>
    <x v="5"/>
    <s v="Career Cubicle Clock, 8 1/4&quot;, Black"/>
    <n v="101.4"/>
    <n v="5"/>
    <n v="0"/>
    <n v="38.532000000000004"/>
    <s v="NO"/>
    <n v="0"/>
    <n v="507"/>
    <n v="5"/>
  </r>
  <r>
    <n v="9475"/>
    <s v="CA-2015-100818"/>
    <x v="70"/>
    <d v="2015-06-05T00:00:00"/>
    <x v="0"/>
    <x v="25"/>
    <x v="25"/>
    <x v="1"/>
    <x v="0"/>
    <x v="22"/>
    <x v="10"/>
    <n v="60653"/>
    <x v="2"/>
    <s v="OFF-LA-10000443"/>
    <x v="1"/>
    <x v="2"/>
    <s v="Avery 501"/>
    <n v="5.9039999999999999"/>
    <n v="2"/>
    <n v="0.2"/>
    <n v="1.9925999999999999"/>
    <s v="NO"/>
    <n v="2.3616000000000001"/>
    <n v="9.4464000000000006"/>
    <n v="5"/>
  </r>
  <r>
    <n v="9476"/>
    <s v="CA-2015-100818"/>
    <x v="70"/>
    <d v="2015-06-05T00:00:00"/>
    <x v="0"/>
    <x v="25"/>
    <x v="25"/>
    <x v="1"/>
    <x v="0"/>
    <x v="22"/>
    <x v="10"/>
    <n v="60653"/>
    <x v="2"/>
    <s v="OFF-PA-10001125"/>
    <x v="1"/>
    <x v="10"/>
    <s v="Xerox 1988"/>
    <n v="173.48800000000003"/>
    <n v="7"/>
    <n v="0.2"/>
    <n v="54.214999999999982"/>
    <s v="NO"/>
    <n v="242.88320000000004"/>
    <n v="971.53280000000018"/>
    <n v="5"/>
  </r>
  <r>
    <n v="9477"/>
    <s v="CA-2015-100818"/>
    <x v="70"/>
    <d v="2015-06-05T00:00:00"/>
    <x v="0"/>
    <x v="25"/>
    <x v="25"/>
    <x v="1"/>
    <x v="0"/>
    <x v="22"/>
    <x v="10"/>
    <n v="60653"/>
    <x v="2"/>
    <s v="FUR-FU-10002703"/>
    <x v="0"/>
    <x v="5"/>
    <s v="Tenex Traditional Chairmats for Hard Floors, Average Lip, 36&quot; x 48&quot;"/>
    <n v="51.56"/>
    <n v="2"/>
    <n v="0.6"/>
    <n v="-61.872"/>
    <s v="NO"/>
    <n v="61.872"/>
    <n v="41.248000000000005"/>
    <n v="5"/>
  </r>
  <r>
    <n v="9478"/>
    <s v="CA-2015-100818"/>
    <x v="70"/>
    <d v="2015-06-05T00:00:00"/>
    <x v="0"/>
    <x v="25"/>
    <x v="25"/>
    <x v="1"/>
    <x v="0"/>
    <x v="22"/>
    <x v="10"/>
    <n v="60653"/>
    <x v="2"/>
    <s v="OFF-BI-10004364"/>
    <x v="1"/>
    <x v="8"/>
    <s v="Storex Dura Pro Binders"/>
    <n v="3.5639999999999992"/>
    <n v="3"/>
    <n v="0.8"/>
    <n v="-6.2370000000000019"/>
    <s v="NO"/>
    <n v="8.5535999999999976"/>
    <n v="2.138399999999999"/>
    <n v="5"/>
  </r>
  <r>
    <n v="9479"/>
    <s v="CA-2014-126193"/>
    <x v="557"/>
    <d v="2014-09-14T00:00:00"/>
    <x v="1"/>
    <x v="757"/>
    <x v="757"/>
    <x v="0"/>
    <x v="0"/>
    <x v="524"/>
    <x v="10"/>
    <n v="60543"/>
    <x v="2"/>
    <s v="OFF-FA-10000936"/>
    <x v="1"/>
    <x v="13"/>
    <s v="Acco Hot Clips Clips to Go"/>
    <n v="13.16"/>
    <n v="5"/>
    <n v="0.2"/>
    <n v="4.1124999999999998"/>
    <s v="NO"/>
    <n v="13.16"/>
    <n v="52.64"/>
    <n v="7"/>
  </r>
  <r>
    <n v="9480"/>
    <s v="CA-2014-126193"/>
    <x v="557"/>
    <d v="2014-09-14T00:00:00"/>
    <x v="1"/>
    <x v="757"/>
    <x v="757"/>
    <x v="0"/>
    <x v="0"/>
    <x v="524"/>
    <x v="10"/>
    <n v="60543"/>
    <x v="2"/>
    <s v="OFF-BI-10001249"/>
    <x v="1"/>
    <x v="8"/>
    <s v="Avery Heavy-Duty EZD View Binder with Locking Rings"/>
    <n v="3.8279999999999994"/>
    <n v="3"/>
    <n v="0.8"/>
    <n v="-6.5076000000000018"/>
    <s v="NO"/>
    <n v="9.1871999999999989"/>
    <n v="2.2967999999999993"/>
    <n v="7"/>
  </r>
  <r>
    <n v="9481"/>
    <s v="CA-2014-126193"/>
    <x v="557"/>
    <d v="2014-09-14T00:00:00"/>
    <x v="1"/>
    <x v="757"/>
    <x v="757"/>
    <x v="0"/>
    <x v="0"/>
    <x v="524"/>
    <x v="10"/>
    <n v="60543"/>
    <x v="2"/>
    <s v="OFF-BI-10004632"/>
    <x v="1"/>
    <x v="8"/>
    <s v="Ibico Hi-Tech Manual Binding System"/>
    <n v="304.98999999999995"/>
    <n v="5"/>
    <n v="0.8"/>
    <n v="-533.73250000000007"/>
    <s v="NO"/>
    <n v="1219.9599999999998"/>
    <n v="304.99"/>
    <n v="7"/>
  </r>
  <r>
    <n v="9482"/>
    <s v="CA-2017-150504"/>
    <x v="44"/>
    <d v="2017-11-12T00:00:00"/>
    <x v="1"/>
    <x v="668"/>
    <x v="668"/>
    <x v="0"/>
    <x v="0"/>
    <x v="61"/>
    <x v="5"/>
    <n v="75220"/>
    <x v="2"/>
    <s v="OFF-ST-10000615"/>
    <x v="1"/>
    <x v="4"/>
    <s v="SimpliFile Personal File, Black Granite, 15w x 6-15/16d x 11-1/4h"/>
    <n v="18.16"/>
    <n v="2"/>
    <n v="0.2"/>
    <n v="1.8160000000000016"/>
    <s v="NO"/>
    <n v="7.2640000000000002"/>
    <n v="29.056000000000001"/>
    <n v="6"/>
  </r>
  <r>
    <n v="9483"/>
    <s v="CA-2015-158351"/>
    <x v="782"/>
    <d v="2015-06-24T00:00:00"/>
    <x v="0"/>
    <x v="604"/>
    <x v="604"/>
    <x v="2"/>
    <x v="0"/>
    <x v="10"/>
    <x v="9"/>
    <n v="19134"/>
    <x v="3"/>
    <s v="TEC-AC-10001838"/>
    <x v="2"/>
    <x v="11"/>
    <s v="Razer Tiamat Over Ear 7.1 Surround Sound PC Gaming Headset"/>
    <n v="319.98400000000004"/>
    <n v="2"/>
    <n v="0.2"/>
    <n v="91.995400000000018"/>
    <s v="NO"/>
    <n v="127.99360000000001"/>
    <n v="511.97440000000006"/>
    <n v="4"/>
  </r>
  <r>
    <n v="9484"/>
    <s v="CA-2014-122679"/>
    <x v="192"/>
    <d v="2014-07-28T00:00:00"/>
    <x v="1"/>
    <x v="437"/>
    <x v="437"/>
    <x v="2"/>
    <x v="0"/>
    <x v="1"/>
    <x v="1"/>
    <n v="90008"/>
    <x v="1"/>
    <s v="OFF-AR-10004757"/>
    <x v="1"/>
    <x v="6"/>
    <s v="Crayola Colored Pencils"/>
    <n v="19.68"/>
    <n v="6"/>
    <n v="0"/>
    <n v="6.4943999999999988"/>
    <s v="NO"/>
    <n v="0"/>
    <n v="118.08"/>
    <n v="6"/>
  </r>
  <r>
    <n v="9485"/>
    <s v="CA-2016-164770"/>
    <x v="499"/>
    <d v="2016-12-04T00:00:00"/>
    <x v="0"/>
    <x v="501"/>
    <x v="501"/>
    <x v="1"/>
    <x v="0"/>
    <x v="12"/>
    <x v="5"/>
    <n v="77036"/>
    <x v="2"/>
    <s v="FUR-BO-10003893"/>
    <x v="0"/>
    <x v="0"/>
    <s v="Sauder Camden County Collection Library"/>
    <n v="781.86399999999992"/>
    <n v="10"/>
    <n v="0.32"/>
    <n v="-137.97600000000008"/>
    <s v="NO"/>
    <n v="2501.9647999999997"/>
    <n v="5316.6751999999997"/>
    <n v="2"/>
  </r>
  <r>
    <n v="9486"/>
    <s v="CA-2016-164770"/>
    <x v="499"/>
    <d v="2016-12-04T00:00:00"/>
    <x v="0"/>
    <x v="501"/>
    <x v="501"/>
    <x v="1"/>
    <x v="0"/>
    <x v="12"/>
    <x v="5"/>
    <n v="77036"/>
    <x v="2"/>
    <s v="OFF-PA-10003893"/>
    <x v="1"/>
    <x v="10"/>
    <s v="Xerox 1962"/>
    <n v="30.816000000000003"/>
    <n v="9"/>
    <n v="0.2"/>
    <n v="9.6299999999999955"/>
    <s v="NO"/>
    <n v="55.468800000000016"/>
    <n v="221.87520000000004"/>
    <n v="2"/>
  </r>
  <r>
    <n v="9487"/>
    <s v="CA-2017-130505"/>
    <x v="386"/>
    <d v="2017-10-12T00:00:00"/>
    <x v="3"/>
    <x v="173"/>
    <x v="173"/>
    <x v="0"/>
    <x v="0"/>
    <x v="320"/>
    <x v="48"/>
    <n v="26003"/>
    <x v="3"/>
    <s v="FUR-TA-10001932"/>
    <x v="0"/>
    <x v="3"/>
    <s v="Chromcraft 48&quot; x 96&quot; Racetrack Double Pedestal Table"/>
    <n v="673.34399999999994"/>
    <n v="3"/>
    <n v="0.3"/>
    <n v="-76.953599999999994"/>
    <s v="NO"/>
    <n v="606.00959999999986"/>
    <n v="1414.0223999999998"/>
    <n v="0"/>
  </r>
  <r>
    <n v="9488"/>
    <s v="US-2017-125213"/>
    <x v="157"/>
    <d v="2017-12-13T00:00:00"/>
    <x v="2"/>
    <x v="240"/>
    <x v="240"/>
    <x v="1"/>
    <x v="0"/>
    <x v="267"/>
    <x v="30"/>
    <n v="7501"/>
    <x v="3"/>
    <s v="OFF-FA-10001561"/>
    <x v="1"/>
    <x v="13"/>
    <s v="Stockwell Push Pins"/>
    <n v="6.5400000000000009"/>
    <n v="3"/>
    <n v="0"/>
    <n v="2.1581999999999999"/>
    <s v="NO"/>
    <n v="0"/>
    <n v="19.620000000000005"/>
    <n v="2"/>
  </r>
  <r>
    <n v="9489"/>
    <s v="CA-2015-156566"/>
    <x v="486"/>
    <d v="2015-10-04T00:00:00"/>
    <x v="2"/>
    <x v="75"/>
    <x v="75"/>
    <x v="0"/>
    <x v="0"/>
    <x v="32"/>
    <x v="21"/>
    <n v="97206"/>
    <x v="1"/>
    <s v="TEC-PH-10001817"/>
    <x v="2"/>
    <x v="7"/>
    <s v="Wilson Electronics DB Pro Signal Booster"/>
    <n v="572.80000000000007"/>
    <n v="2"/>
    <n v="0.2"/>
    <n v="50.120000000000033"/>
    <s v="NO"/>
    <n v="229.12000000000003"/>
    <n v="916.48000000000013"/>
    <n v="3"/>
  </r>
  <r>
    <n v="9490"/>
    <s v="US-2016-102232"/>
    <x v="1221"/>
    <d v="2016-08-11T00:00:00"/>
    <x v="1"/>
    <x v="716"/>
    <x v="716"/>
    <x v="1"/>
    <x v="0"/>
    <x v="114"/>
    <x v="19"/>
    <n v="35810"/>
    <x v="0"/>
    <s v="OFF-AR-10000538"/>
    <x v="1"/>
    <x v="6"/>
    <s v="Boston Model 1800 Electric Pencil Sharpener, Gray"/>
    <n v="197.04999999999998"/>
    <n v="7"/>
    <n v="0"/>
    <n v="59.114999999999981"/>
    <s v="NO"/>
    <n v="0"/>
    <n v="1379.35"/>
    <n v="6"/>
  </r>
  <r>
    <n v="9491"/>
    <s v="CA-2017-111738"/>
    <x v="1032"/>
    <d v="2017-01-07T00:00:00"/>
    <x v="1"/>
    <x v="200"/>
    <x v="200"/>
    <x v="0"/>
    <x v="0"/>
    <x v="8"/>
    <x v="1"/>
    <n v="94110"/>
    <x v="1"/>
    <s v="OFF-BI-10004584"/>
    <x v="1"/>
    <x v="8"/>
    <s v="GBC ProClick 150 Presentation Binding System"/>
    <n v="2022.2720000000002"/>
    <n v="8"/>
    <n v="0.2"/>
    <n v="682.5168000000001"/>
    <s v="NO"/>
    <n v="3235.6352000000006"/>
    <n v="12942.540800000001"/>
    <n v="4"/>
  </r>
  <r>
    <n v="9492"/>
    <s v="CA-2017-111738"/>
    <x v="1032"/>
    <d v="2017-01-07T00:00:00"/>
    <x v="1"/>
    <x v="200"/>
    <x v="200"/>
    <x v="0"/>
    <x v="0"/>
    <x v="8"/>
    <x v="1"/>
    <n v="94110"/>
    <x v="1"/>
    <s v="OFF-AR-10000817"/>
    <x v="1"/>
    <x v="6"/>
    <s v="Manco Dry-Lighter Erasable Highlighter"/>
    <n v="9.120000000000001"/>
    <n v="3"/>
    <n v="0"/>
    <n v="3.1007999999999996"/>
    <s v="NO"/>
    <n v="0"/>
    <n v="27.360000000000003"/>
    <n v="4"/>
  </r>
  <r>
    <n v="9493"/>
    <s v="CA-2017-163188"/>
    <x v="659"/>
    <d v="2017-11-07T00:00:00"/>
    <x v="3"/>
    <x v="685"/>
    <x v="685"/>
    <x v="0"/>
    <x v="0"/>
    <x v="268"/>
    <x v="26"/>
    <n v="73120"/>
    <x v="2"/>
    <s v="OFF-BI-10000756"/>
    <x v="1"/>
    <x v="8"/>
    <s v="Storex DuraTech Recycled Plastic Frosted Binders"/>
    <n v="38.160000000000004"/>
    <n v="9"/>
    <n v="0"/>
    <n v="19.080000000000002"/>
    <s v="NO"/>
    <n v="0"/>
    <n v="343.44000000000005"/>
    <n v="0"/>
  </r>
  <r>
    <n v="9494"/>
    <s v="CA-2016-105207"/>
    <x v="835"/>
    <d v="2016-01-08T00:00:00"/>
    <x v="1"/>
    <x v="635"/>
    <x v="635"/>
    <x v="1"/>
    <x v="0"/>
    <x v="387"/>
    <x v="26"/>
    <n v="74012"/>
    <x v="2"/>
    <s v="FUR-TA-10000617"/>
    <x v="0"/>
    <x v="3"/>
    <s v="Hon Practical Foundations 30 x 60 Training Table, Light Gray/Charcoal"/>
    <n v="1592.8500000000001"/>
    <n v="7"/>
    <n v="0"/>
    <n v="350.42700000000002"/>
    <s v="NO"/>
    <n v="0"/>
    <n v="11149.95"/>
    <n v="5"/>
  </r>
  <r>
    <n v="9495"/>
    <s v="CA-2016-105207"/>
    <x v="835"/>
    <d v="2016-01-08T00:00:00"/>
    <x v="1"/>
    <x v="635"/>
    <x v="635"/>
    <x v="1"/>
    <x v="0"/>
    <x v="387"/>
    <x v="26"/>
    <n v="74012"/>
    <x v="2"/>
    <s v="OFF-BI-10004364"/>
    <x v="1"/>
    <x v="8"/>
    <s v="Storex Dura Pro Binders"/>
    <n v="11.88"/>
    <n v="2"/>
    <n v="0"/>
    <n v="5.3460000000000001"/>
    <s v="NO"/>
    <n v="0"/>
    <n v="23.76"/>
    <n v="5"/>
  </r>
  <r>
    <n v="9496"/>
    <s v="US-2016-123610"/>
    <x v="536"/>
    <d v="2016-05-16T00:00:00"/>
    <x v="1"/>
    <x v="718"/>
    <x v="718"/>
    <x v="0"/>
    <x v="0"/>
    <x v="133"/>
    <x v="1"/>
    <n v="92691"/>
    <x v="1"/>
    <s v="TEC-AC-10004518"/>
    <x v="2"/>
    <x v="11"/>
    <s v="Memorex Mini Travel Drive 32 GB USB 2.0 Flash Drive"/>
    <n v="120"/>
    <n v="6"/>
    <n v="0"/>
    <n v="46.800000000000004"/>
    <s v="NO"/>
    <n v="0"/>
    <n v="720"/>
    <n v="4"/>
  </r>
  <r>
    <n v="9497"/>
    <s v="US-2016-123610"/>
    <x v="536"/>
    <d v="2016-05-16T00:00:00"/>
    <x v="1"/>
    <x v="718"/>
    <x v="718"/>
    <x v="0"/>
    <x v="0"/>
    <x v="133"/>
    <x v="1"/>
    <n v="92691"/>
    <x v="1"/>
    <s v="OFF-AP-10002222"/>
    <x v="1"/>
    <x v="9"/>
    <s v="Staple holder"/>
    <n v="8.67"/>
    <n v="1"/>
    <n v="0"/>
    <n v="2.3409000000000004"/>
    <s v="NO"/>
    <n v="0"/>
    <n v="8.67"/>
    <n v="4"/>
  </r>
  <r>
    <n v="9498"/>
    <s v="CA-2017-118213"/>
    <x v="60"/>
    <d v="2017-11-07T00:00:00"/>
    <x v="2"/>
    <x v="144"/>
    <x v="144"/>
    <x v="2"/>
    <x v="0"/>
    <x v="382"/>
    <x v="14"/>
    <n v="46142"/>
    <x v="2"/>
    <s v="OFF-PA-10002615"/>
    <x v="1"/>
    <x v="10"/>
    <s v="Ampad Gold Fibre Wirebound Steno Books, 6&quot; x 9&quot;, Gregg Ruled"/>
    <n v="4.41"/>
    <n v="1"/>
    <n v="0"/>
    <n v="2.0286"/>
    <s v="NO"/>
    <n v="0"/>
    <n v="4.41"/>
    <n v="2"/>
  </r>
  <r>
    <n v="9499"/>
    <s v="CA-2017-118213"/>
    <x v="60"/>
    <d v="2017-11-07T00:00:00"/>
    <x v="2"/>
    <x v="144"/>
    <x v="144"/>
    <x v="2"/>
    <x v="0"/>
    <x v="382"/>
    <x v="14"/>
    <n v="46142"/>
    <x v="2"/>
    <s v="OFF-PA-10000565"/>
    <x v="1"/>
    <x v="10"/>
    <s v="Easy-staple paper"/>
    <n v="167.94"/>
    <n v="3"/>
    <n v="0"/>
    <n v="82.290599999999998"/>
    <s v="NO"/>
    <n v="0"/>
    <n v="503.82"/>
    <n v="2"/>
  </r>
  <r>
    <n v="9500"/>
    <s v="CA-2017-118213"/>
    <x v="60"/>
    <d v="2017-11-07T00:00:00"/>
    <x v="2"/>
    <x v="144"/>
    <x v="144"/>
    <x v="2"/>
    <x v="0"/>
    <x v="382"/>
    <x v="14"/>
    <n v="46142"/>
    <x v="2"/>
    <s v="OFF-PA-10003673"/>
    <x v="1"/>
    <x v="10"/>
    <s v="Strathmore Photo Mount Cards"/>
    <n v="67.8"/>
    <n v="10"/>
    <n v="0"/>
    <n v="31.187999999999999"/>
    <s v="NO"/>
    <n v="0"/>
    <n v="678"/>
    <n v="2"/>
  </r>
  <r>
    <n v="9501"/>
    <s v="CA-2016-149237"/>
    <x v="439"/>
    <d v="2016-05-30T00:00:00"/>
    <x v="1"/>
    <x v="632"/>
    <x v="632"/>
    <x v="0"/>
    <x v="0"/>
    <x v="158"/>
    <x v="6"/>
    <n v="53209"/>
    <x v="2"/>
    <s v="FUR-FU-10002088"/>
    <x v="0"/>
    <x v="5"/>
    <s v="Nu-Dell Float Frame 11 x 14 1/2"/>
    <n v="26.94"/>
    <n v="3"/>
    <n v="0"/>
    <n v="11.314800000000002"/>
    <s v="NO"/>
    <n v="0"/>
    <n v="80.820000000000007"/>
    <n v="4"/>
  </r>
  <r>
    <n v="9502"/>
    <s v="US-2015-158589"/>
    <x v="312"/>
    <d v="2015-11-24T00:00:00"/>
    <x v="1"/>
    <x v="608"/>
    <x v="608"/>
    <x v="0"/>
    <x v="0"/>
    <x v="8"/>
    <x v="1"/>
    <n v="94109"/>
    <x v="1"/>
    <s v="FUR-FU-10001546"/>
    <x v="0"/>
    <x v="5"/>
    <s v="Dana Swing-Arm Lamps"/>
    <n v="32.04"/>
    <n v="3"/>
    <n v="0"/>
    <n v="8.01"/>
    <s v="NO"/>
    <n v="0"/>
    <n v="96.12"/>
    <n v="4"/>
  </r>
  <r>
    <n v="9503"/>
    <s v="CA-2016-101329"/>
    <x v="183"/>
    <d v="2016-04-29T00:00:00"/>
    <x v="1"/>
    <x v="462"/>
    <x v="462"/>
    <x v="0"/>
    <x v="0"/>
    <x v="410"/>
    <x v="15"/>
    <n v="13440"/>
    <x v="3"/>
    <s v="OFF-AR-10000614"/>
    <x v="1"/>
    <x v="6"/>
    <s v="Barrel Sharpener"/>
    <n v="32.129999999999995"/>
    <n v="9"/>
    <n v="0"/>
    <n v="8.3537999999999997"/>
    <s v="NO"/>
    <n v="0"/>
    <n v="289.16999999999996"/>
    <n v="7"/>
  </r>
  <r>
    <n v="9504"/>
    <s v="CA-2016-101329"/>
    <x v="183"/>
    <d v="2016-04-29T00:00:00"/>
    <x v="1"/>
    <x v="462"/>
    <x v="462"/>
    <x v="0"/>
    <x v="0"/>
    <x v="410"/>
    <x v="15"/>
    <n v="13440"/>
    <x v="3"/>
    <s v="OFF-AR-10003190"/>
    <x v="1"/>
    <x v="6"/>
    <s v="Newell 32"/>
    <n v="2.88"/>
    <n v="1"/>
    <n v="0"/>
    <n v="0.80640000000000001"/>
    <s v="NO"/>
    <n v="0"/>
    <n v="2.88"/>
    <n v="7"/>
  </r>
  <r>
    <n v="9505"/>
    <s v="CA-2016-113607"/>
    <x v="500"/>
    <d v="2016-10-18T00:00:00"/>
    <x v="1"/>
    <x v="463"/>
    <x v="463"/>
    <x v="1"/>
    <x v="0"/>
    <x v="20"/>
    <x v="15"/>
    <n v="10009"/>
    <x v="3"/>
    <s v="TEC-PH-10004094"/>
    <x v="2"/>
    <x v="7"/>
    <s v="Motorola L703CM"/>
    <n v="1091.93"/>
    <n v="7"/>
    <n v="0"/>
    <n v="272.98250000000002"/>
    <s v="NO"/>
    <n v="0"/>
    <n v="7643.51"/>
    <n v="4"/>
  </r>
  <r>
    <n v="9506"/>
    <s v="CA-2016-113607"/>
    <x v="500"/>
    <d v="2016-10-18T00:00:00"/>
    <x v="1"/>
    <x v="463"/>
    <x v="463"/>
    <x v="1"/>
    <x v="0"/>
    <x v="20"/>
    <x v="15"/>
    <n v="10009"/>
    <x v="3"/>
    <s v="OFF-PA-10001970"/>
    <x v="1"/>
    <x v="10"/>
    <s v="Xerox 1908"/>
    <n v="111.96"/>
    <n v="2"/>
    <n v="0"/>
    <n v="54.860399999999998"/>
    <s v="NO"/>
    <n v="0"/>
    <n v="223.92"/>
    <n v="4"/>
  </r>
  <r>
    <n v="9507"/>
    <s v="CA-2014-149104"/>
    <x v="267"/>
    <d v="2014-04-07T00:00:00"/>
    <x v="0"/>
    <x v="76"/>
    <x v="76"/>
    <x v="0"/>
    <x v="0"/>
    <x v="363"/>
    <x v="12"/>
    <n v="48127"/>
    <x v="2"/>
    <s v="OFF-AR-10002952"/>
    <x v="1"/>
    <x v="6"/>
    <s v="Stanley Contemporary Battery Pencil Sharpeners"/>
    <n v="26.7"/>
    <n v="2"/>
    <n v="0"/>
    <n v="7.4759999999999991"/>
    <s v="NO"/>
    <n v="0"/>
    <n v="53.4"/>
    <n v="2"/>
  </r>
  <r>
    <n v="9508"/>
    <s v="CA-2014-149104"/>
    <x v="267"/>
    <d v="2014-04-07T00:00:00"/>
    <x v="0"/>
    <x v="76"/>
    <x v="76"/>
    <x v="0"/>
    <x v="0"/>
    <x v="363"/>
    <x v="12"/>
    <n v="48127"/>
    <x v="2"/>
    <s v="OFF-BI-10004209"/>
    <x v="1"/>
    <x v="8"/>
    <s v="Fellowes Twister Kit, Gray/Clear, 3/pkg"/>
    <n v="40.199999999999996"/>
    <n v="5"/>
    <n v="0"/>
    <n v="18.089999999999996"/>
    <s v="NO"/>
    <n v="0"/>
    <n v="200.99999999999997"/>
    <n v="2"/>
  </r>
  <r>
    <n v="9509"/>
    <s v="CA-2014-149104"/>
    <x v="267"/>
    <d v="2014-04-07T00:00:00"/>
    <x v="0"/>
    <x v="76"/>
    <x v="76"/>
    <x v="0"/>
    <x v="0"/>
    <x v="363"/>
    <x v="12"/>
    <n v="48127"/>
    <x v="2"/>
    <s v="OFF-AR-10004685"/>
    <x v="1"/>
    <x v="6"/>
    <s v="Binney &amp; Smith Crayola Metallic Colored Pencils, 8-Color Set"/>
    <n v="13.89"/>
    <n v="3"/>
    <n v="0"/>
    <n v="4.5836999999999994"/>
    <s v="NO"/>
    <n v="0"/>
    <n v="41.67"/>
    <n v="2"/>
  </r>
  <r>
    <n v="9510"/>
    <s v="CA-2014-149104"/>
    <x v="267"/>
    <d v="2014-04-07T00:00:00"/>
    <x v="0"/>
    <x v="76"/>
    <x v="76"/>
    <x v="0"/>
    <x v="0"/>
    <x v="363"/>
    <x v="12"/>
    <n v="48127"/>
    <x v="2"/>
    <s v="OFF-ST-10000991"/>
    <x v="1"/>
    <x v="4"/>
    <s v="Space Solutions HD Industrial Steel Shelving."/>
    <n v="689.81999999999994"/>
    <n v="6"/>
    <n v="0"/>
    <n v="20.694600000000008"/>
    <s v="NO"/>
    <n v="0"/>
    <n v="4138.92"/>
    <n v="2"/>
  </r>
  <r>
    <n v="9511"/>
    <s v="CA-2016-105263"/>
    <x v="876"/>
    <d v="2016-08-11T00:00:00"/>
    <x v="1"/>
    <x v="215"/>
    <x v="215"/>
    <x v="0"/>
    <x v="0"/>
    <x v="20"/>
    <x v="15"/>
    <n v="10024"/>
    <x v="3"/>
    <s v="OFF-AR-10002399"/>
    <x v="1"/>
    <x v="6"/>
    <s v="Dixon Prang Watercolor Pencils, 10-Color Set with Brush"/>
    <n v="38.339999999999996"/>
    <n v="9"/>
    <n v="0"/>
    <n v="15.7194"/>
    <s v="NO"/>
    <n v="0"/>
    <n v="345.05999999999995"/>
    <n v="5"/>
  </r>
  <r>
    <n v="9512"/>
    <s v="CA-2014-130575"/>
    <x v="637"/>
    <d v="2014-12-16T00:00:00"/>
    <x v="2"/>
    <x v="688"/>
    <x v="688"/>
    <x v="1"/>
    <x v="0"/>
    <x v="22"/>
    <x v="10"/>
    <n v="60623"/>
    <x v="2"/>
    <s v="OFF-BI-10002353"/>
    <x v="1"/>
    <x v="8"/>
    <s v="GBC VeloBind Cover Sets"/>
    <n v="9.2639999999999976"/>
    <n v="3"/>
    <n v="0.8"/>
    <n v="-13.895999999999997"/>
    <s v="NO"/>
    <n v="22.233599999999996"/>
    <n v="5.5583999999999989"/>
    <n v="2"/>
  </r>
  <r>
    <n v="9513"/>
    <s v="CA-2017-142461"/>
    <x v="1109"/>
    <d v="2017-06-03T00:00:00"/>
    <x v="0"/>
    <x v="409"/>
    <x v="409"/>
    <x v="0"/>
    <x v="0"/>
    <x v="61"/>
    <x v="5"/>
    <n v="75217"/>
    <x v="2"/>
    <s v="FUR-BO-10001811"/>
    <x v="0"/>
    <x v="0"/>
    <s v="Atlantic Metals Mobile 5-Shelf Bookcases, Custom Colors"/>
    <n v="204.66639999999998"/>
    <n v="1"/>
    <n v="0.32"/>
    <n v="-6.0196000000000254"/>
    <s v="NO"/>
    <n v="65.493247999999994"/>
    <n v="139.17315199999999"/>
    <n v="4"/>
  </r>
  <r>
    <n v="9514"/>
    <s v="CA-2016-125220"/>
    <x v="500"/>
    <d v="2016-10-19T00:00:00"/>
    <x v="1"/>
    <x v="648"/>
    <x v="648"/>
    <x v="0"/>
    <x v="0"/>
    <x v="233"/>
    <x v="6"/>
    <n v="54915"/>
    <x v="2"/>
    <s v="TEC-AC-10003033"/>
    <x v="2"/>
    <x v="11"/>
    <s v="Plantronics CS510 - Over-the-Head monaural Wireless Headset System"/>
    <n v="1649.75"/>
    <n v="5"/>
    <n v="0"/>
    <n v="544.41749999999979"/>
    <s v="NO"/>
    <n v="0"/>
    <n v="8248.75"/>
    <n v="5"/>
  </r>
  <r>
    <n v="9515"/>
    <s v="CA-2014-100293"/>
    <x v="619"/>
    <d v="2014-03-18T00:00:00"/>
    <x v="1"/>
    <x v="739"/>
    <x v="739"/>
    <x v="2"/>
    <x v="0"/>
    <x v="108"/>
    <x v="2"/>
    <n v="32216"/>
    <x v="0"/>
    <s v="OFF-PA-10000176"/>
    <x v="1"/>
    <x v="10"/>
    <s v="Xerox 1887"/>
    <n v="91.055999999999997"/>
    <n v="6"/>
    <n v="0.2"/>
    <n v="31.869599999999995"/>
    <s v="NO"/>
    <n v="109.2672"/>
    <n v="437.06880000000001"/>
    <n v="4"/>
  </r>
  <r>
    <n v="9516"/>
    <s v="CA-2014-154165"/>
    <x v="1222"/>
    <d v="2014-02-24T00:00:00"/>
    <x v="1"/>
    <x v="111"/>
    <x v="111"/>
    <x v="0"/>
    <x v="0"/>
    <x v="22"/>
    <x v="10"/>
    <n v="60653"/>
    <x v="2"/>
    <s v="OFF-AR-10003631"/>
    <x v="1"/>
    <x v="6"/>
    <s v="Staples in misc. colors"/>
    <n v="54.207999999999998"/>
    <n v="14"/>
    <n v="0.2"/>
    <n v="8.808799999999998"/>
    <s v="NO"/>
    <n v="151.78240000000002"/>
    <n v="607.12959999999998"/>
    <n v="7"/>
  </r>
  <r>
    <n v="9517"/>
    <s v="CA-2015-123939"/>
    <x v="252"/>
    <d v="2015-08-26T00:00:00"/>
    <x v="0"/>
    <x v="384"/>
    <x v="384"/>
    <x v="0"/>
    <x v="0"/>
    <x v="256"/>
    <x v="24"/>
    <n v="43402"/>
    <x v="3"/>
    <s v="TEC-PH-10000923"/>
    <x v="2"/>
    <x v="7"/>
    <s v="Belkin SportFit Armband For iPhone 5s/5c, Fuchsia"/>
    <n v="26.981999999999999"/>
    <n v="3"/>
    <n v="0.4"/>
    <n v="4.0472999999999999"/>
    <s v="NO"/>
    <n v="32.378399999999999"/>
    <n v="48.567599999999999"/>
    <n v="2"/>
  </r>
  <r>
    <n v="9518"/>
    <s v="CA-2015-123939"/>
    <x v="252"/>
    <d v="2015-08-26T00:00:00"/>
    <x v="0"/>
    <x v="384"/>
    <x v="384"/>
    <x v="0"/>
    <x v="0"/>
    <x v="256"/>
    <x v="24"/>
    <n v="43402"/>
    <x v="3"/>
    <s v="OFF-LA-10003190"/>
    <x v="1"/>
    <x v="2"/>
    <s v="Avery 474"/>
    <n v="6.911999999999999"/>
    <n v="3"/>
    <n v="0.2"/>
    <n v="2.5056000000000003"/>
    <s v="NO"/>
    <n v="4.1471999999999998"/>
    <n v="16.588799999999999"/>
    <n v="2"/>
  </r>
  <r>
    <n v="9519"/>
    <s v="CA-2015-123939"/>
    <x v="252"/>
    <d v="2015-08-26T00:00:00"/>
    <x v="0"/>
    <x v="384"/>
    <x v="384"/>
    <x v="0"/>
    <x v="0"/>
    <x v="256"/>
    <x v="24"/>
    <n v="43402"/>
    <x v="3"/>
    <s v="OFF-ST-10003208"/>
    <x v="1"/>
    <x v="4"/>
    <s v="Adjustable Depth Letter/Legal Cart"/>
    <n v="435.50400000000002"/>
    <n v="3"/>
    <n v="0.2"/>
    <n v="48.994199999999921"/>
    <s v="NO"/>
    <n v="261.30240000000003"/>
    <n v="1045.2096000000001"/>
    <n v="2"/>
  </r>
  <r>
    <n v="9520"/>
    <s v="US-2017-104451"/>
    <x v="540"/>
    <d v="2017-05-12T00:00:00"/>
    <x v="0"/>
    <x v="514"/>
    <x v="514"/>
    <x v="0"/>
    <x v="0"/>
    <x v="8"/>
    <x v="1"/>
    <n v="94110"/>
    <x v="1"/>
    <s v="OFF-AP-10000692"/>
    <x v="1"/>
    <x v="9"/>
    <s v="Fellowes Mighty 8 Compact Surge Protector"/>
    <n v="81.08"/>
    <n v="4"/>
    <n v="0"/>
    <n v="22.702400000000004"/>
    <s v="NO"/>
    <n v="0"/>
    <n v="324.32"/>
    <n v="4"/>
  </r>
  <r>
    <n v="9521"/>
    <s v="CA-2016-101189"/>
    <x v="1084"/>
    <d v="2016-02-09T00:00:00"/>
    <x v="1"/>
    <x v="80"/>
    <x v="80"/>
    <x v="1"/>
    <x v="0"/>
    <x v="1"/>
    <x v="1"/>
    <n v="90049"/>
    <x v="1"/>
    <s v="OFF-ST-10004180"/>
    <x v="1"/>
    <x v="4"/>
    <s v="Safco Commercial Shelving"/>
    <n v="93.02"/>
    <n v="2"/>
    <n v="0"/>
    <n v="3.720799999999997"/>
    <s v="NO"/>
    <n v="0"/>
    <n v="186.04"/>
    <n v="5"/>
  </r>
  <r>
    <n v="9522"/>
    <s v="CA-2014-169446"/>
    <x v="174"/>
    <d v="2014-12-25T00:00:00"/>
    <x v="1"/>
    <x v="611"/>
    <x v="611"/>
    <x v="0"/>
    <x v="0"/>
    <x v="22"/>
    <x v="10"/>
    <n v="60623"/>
    <x v="2"/>
    <s v="TEC-PH-10002817"/>
    <x v="2"/>
    <x v="7"/>
    <s v="RCA ViSYS 25425RE1 Corded phone"/>
    <n v="323.97600000000006"/>
    <n v="3"/>
    <n v="0.2"/>
    <n v="36.44729999999997"/>
    <s v="NO"/>
    <n v="194.38560000000004"/>
    <n v="777.54240000000004"/>
    <n v="6"/>
  </r>
  <r>
    <n v="9523"/>
    <s v="CA-2014-169446"/>
    <x v="174"/>
    <d v="2014-12-25T00:00:00"/>
    <x v="1"/>
    <x v="611"/>
    <x v="611"/>
    <x v="0"/>
    <x v="0"/>
    <x v="22"/>
    <x v="10"/>
    <n v="60623"/>
    <x v="2"/>
    <s v="OFF-PA-10000295"/>
    <x v="1"/>
    <x v="10"/>
    <s v="Xerox 229"/>
    <n v="15.552000000000003"/>
    <n v="3"/>
    <n v="0.2"/>
    <n v="5.4432"/>
    <s v="NO"/>
    <n v="9.3312000000000008"/>
    <n v="37.324800000000003"/>
    <n v="6"/>
  </r>
  <r>
    <n v="9524"/>
    <s v="CA-2014-169446"/>
    <x v="174"/>
    <d v="2014-12-25T00:00:00"/>
    <x v="1"/>
    <x v="611"/>
    <x v="611"/>
    <x v="0"/>
    <x v="0"/>
    <x v="22"/>
    <x v="10"/>
    <n v="60623"/>
    <x v="2"/>
    <s v="OFF-ST-10000419"/>
    <x v="1"/>
    <x v="4"/>
    <s v="Rogers Jumbo File, Granite"/>
    <n v="32.591999999999999"/>
    <n v="3"/>
    <n v="0.2"/>
    <n v="-7.7406000000000006"/>
    <s v="NO"/>
    <n v="19.555199999999999"/>
    <n v="78.220799999999997"/>
    <n v="6"/>
  </r>
  <r>
    <n v="9525"/>
    <s v="CA-2017-156958"/>
    <x v="256"/>
    <d v="2017-12-06T00:00:00"/>
    <x v="2"/>
    <x v="583"/>
    <x v="583"/>
    <x v="2"/>
    <x v="0"/>
    <x v="4"/>
    <x v="4"/>
    <n v="98115"/>
    <x v="1"/>
    <s v="OFF-BI-10001524"/>
    <x v="1"/>
    <x v="8"/>
    <s v="GBC Premium Transparent Covers with Diagonal Lined Pattern"/>
    <n v="83.920000000000016"/>
    <n v="5"/>
    <n v="0.2"/>
    <n v="29.371999999999993"/>
    <s v="Yes"/>
    <n v="83.920000000000016"/>
    <n v="335.68000000000006"/>
    <n v="1"/>
  </r>
  <r>
    <n v="9526"/>
    <s v="CA-2017-156958"/>
    <x v="256"/>
    <d v="2017-12-06T00:00:00"/>
    <x v="2"/>
    <x v="583"/>
    <x v="583"/>
    <x v="2"/>
    <x v="0"/>
    <x v="4"/>
    <x v="4"/>
    <n v="98115"/>
    <x v="1"/>
    <s v="FUR-FU-10003268"/>
    <x v="0"/>
    <x v="5"/>
    <s v="Eldon Radial Chair Mat for Low to Medium Pile Carpets"/>
    <n v="199.89999999999998"/>
    <n v="5"/>
    <n v="0"/>
    <n v="39.97999999999999"/>
    <s v="Yes"/>
    <n v="0"/>
    <n v="999.49999999999989"/>
    <n v="1"/>
  </r>
  <r>
    <n v="9527"/>
    <s v="CA-2017-156958"/>
    <x v="256"/>
    <d v="2017-12-06T00:00:00"/>
    <x v="2"/>
    <x v="583"/>
    <x v="583"/>
    <x v="2"/>
    <x v="0"/>
    <x v="4"/>
    <x v="4"/>
    <n v="98115"/>
    <x v="1"/>
    <s v="TEC-PH-10000148"/>
    <x v="2"/>
    <x v="7"/>
    <s v="Cyber Acoustics AC-202b Speech Recognition Stereo Headset"/>
    <n v="31.176000000000002"/>
    <n v="3"/>
    <n v="0.2"/>
    <n v="-7.0145999999999997"/>
    <s v="Yes"/>
    <n v="18.7056"/>
    <n v="74.822400000000002"/>
    <n v="1"/>
  </r>
  <r>
    <n v="9528"/>
    <s v="CA-2017-156958"/>
    <x v="256"/>
    <d v="2017-12-06T00:00:00"/>
    <x v="2"/>
    <x v="583"/>
    <x v="583"/>
    <x v="2"/>
    <x v="0"/>
    <x v="4"/>
    <x v="4"/>
    <n v="98115"/>
    <x v="1"/>
    <s v="OFF-BI-10001543"/>
    <x v="1"/>
    <x v="8"/>
    <s v="GBC VeloBinder Manual Binding System"/>
    <n v="172.75200000000001"/>
    <n v="6"/>
    <n v="0.2"/>
    <n v="60.463200000000015"/>
    <s v="Yes"/>
    <n v="207.30240000000003"/>
    <n v="829.20960000000014"/>
    <n v="1"/>
  </r>
  <r>
    <n v="9529"/>
    <s v="CA-2017-156958"/>
    <x v="256"/>
    <d v="2017-12-06T00:00:00"/>
    <x v="2"/>
    <x v="583"/>
    <x v="583"/>
    <x v="2"/>
    <x v="0"/>
    <x v="4"/>
    <x v="4"/>
    <n v="98115"/>
    <x v="1"/>
    <s v="OFF-BI-10002071"/>
    <x v="1"/>
    <x v="8"/>
    <s v="Fellowes Black Plastic Comb Bindings"/>
    <n v="9.2959999999999994"/>
    <n v="2"/>
    <n v="0.2"/>
    <n v="3.0211999999999994"/>
    <s v="Yes"/>
    <n v="3.7183999999999999"/>
    <n v="14.8736"/>
    <n v="1"/>
  </r>
  <r>
    <n v="9530"/>
    <s v="CA-2017-101637"/>
    <x v="668"/>
    <d v="2017-03-25T00:00:00"/>
    <x v="3"/>
    <x v="556"/>
    <x v="556"/>
    <x v="1"/>
    <x v="0"/>
    <x v="486"/>
    <x v="5"/>
    <n v="77705"/>
    <x v="2"/>
    <s v="OFF-ST-10002352"/>
    <x v="1"/>
    <x v="4"/>
    <s v="Iris Project Case"/>
    <n v="12.768000000000001"/>
    <n v="2"/>
    <n v="0.2"/>
    <n v="0.95759999999999934"/>
    <s v="NO"/>
    <n v="5.1072000000000006"/>
    <n v="20.428800000000003"/>
    <n v="1"/>
  </r>
  <r>
    <n v="9531"/>
    <s v="CA-2017-111759"/>
    <x v="141"/>
    <d v="2017-07-12T00:00:00"/>
    <x v="1"/>
    <x v="280"/>
    <x v="280"/>
    <x v="2"/>
    <x v="0"/>
    <x v="4"/>
    <x v="4"/>
    <n v="98103"/>
    <x v="1"/>
    <s v="OFF-PA-10003127"/>
    <x v="1"/>
    <x v="10"/>
    <s v="Easy-staple paper"/>
    <n v="52.76"/>
    <n v="2"/>
    <n v="0"/>
    <n v="24.269599999999997"/>
    <s v="NO"/>
    <n v="0"/>
    <n v="105.52"/>
    <n v="4"/>
  </r>
  <r>
    <n v="9532"/>
    <s v="CA-2017-102729"/>
    <x v="40"/>
    <d v="2017-10-31T00:00:00"/>
    <x v="1"/>
    <x v="682"/>
    <x v="682"/>
    <x v="2"/>
    <x v="0"/>
    <x v="61"/>
    <x v="5"/>
    <n v="75217"/>
    <x v="2"/>
    <s v="OFF-ST-10000464"/>
    <x v="1"/>
    <x v="4"/>
    <s v="Multi-Use Personal File Cart and Caster Set, Three Stacking Bins"/>
    <n v="55.616"/>
    <n v="2"/>
    <n v="0.2"/>
    <n v="5.5616000000000021"/>
    <s v="NO"/>
    <n v="22.246400000000001"/>
    <n v="88.985600000000005"/>
    <n v="5"/>
  </r>
  <r>
    <n v="9533"/>
    <s v="CA-2016-116596"/>
    <x v="189"/>
    <d v="2016-10-31T00:00:00"/>
    <x v="1"/>
    <x v="572"/>
    <x v="572"/>
    <x v="0"/>
    <x v="0"/>
    <x v="20"/>
    <x v="15"/>
    <n v="10011"/>
    <x v="3"/>
    <s v="FUR-CH-10000553"/>
    <x v="0"/>
    <x v="1"/>
    <s v="Metal Folding Chairs, Beige, 4/Carton"/>
    <n v="427.64400000000001"/>
    <n v="14"/>
    <n v="0.1"/>
    <n v="80.777199999999979"/>
    <s v="NO"/>
    <n v="598.70159999999998"/>
    <n v="5388.3143999999993"/>
    <n v="4"/>
  </r>
  <r>
    <n v="9534"/>
    <s v="CA-2016-116596"/>
    <x v="189"/>
    <d v="2016-10-31T00:00:00"/>
    <x v="1"/>
    <x v="572"/>
    <x v="572"/>
    <x v="0"/>
    <x v="0"/>
    <x v="20"/>
    <x v="15"/>
    <n v="10011"/>
    <x v="3"/>
    <s v="OFF-FA-10000134"/>
    <x v="1"/>
    <x v="13"/>
    <s v="Advantus Push Pins, Aluminum Head"/>
    <n v="40.669999999999995"/>
    <n v="7"/>
    <n v="0"/>
    <n v="12.607699999999999"/>
    <s v="NO"/>
    <n v="0"/>
    <n v="284.68999999999994"/>
    <n v="4"/>
  </r>
  <r>
    <n v="9535"/>
    <s v="CA-2016-116596"/>
    <x v="189"/>
    <d v="2016-10-31T00:00:00"/>
    <x v="1"/>
    <x v="572"/>
    <x v="572"/>
    <x v="0"/>
    <x v="0"/>
    <x v="20"/>
    <x v="15"/>
    <n v="10011"/>
    <x v="3"/>
    <s v="OFF-ST-10000636"/>
    <x v="1"/>
    <x v="4"/>
    <s v="Rogers Profile Extra Capacity Storage Tub"/>
    <n v="33.479999999999997"/>
    <n v="2"/>
    <n v="0"/>
    <n v="1.3391999999999982"/>
    <s v="NO"/>
    <n v="0"/>
    <n v="66.959999999999994"/>
    <n v="4"/>
  </r>
  <r>
    <n v="9536"/>
    <s v="CA-2016-116596"/>
    <x v="189"/>
    <d v="2016-10-31T00:00:00"/>
    <x v="1"/>
    <x v="572"/>
    <x v="572"/>
    <x v="0"/>
    <x v="0"/>
    <x v="20"/>
    <x v="15"/>
    <n v="10011"/>
    <x v="3"/>
    <s v="OFF-BI-10002949"/>
    <x v="1"/>
    <x v="8"/>
    <s v="Prestige Round Ring Binders"/>
    <n v="9.7280000000000015"/>
    <n v="2"/>
    <n v="0.2"/>
    <n v="3.283199999999999"/>
    <s v="NO"/>
    <n v="3.8912000000000009"/>
    <n v="15.564800000000002"/>
    <n v="4"/>
  </r>
  <r>
    <n v="9537"/>
    <s v="CA-2017-124191"/>
    <x v="492"/>
    <d v="2017-06-14T00:00:00"/>
    <x v="0"/>
    <x v="59"/>
    <x v="59"/>
    <x v="0"/>
    <x v="0"/>
    <x v="22"/>
    <x v="10"/>
    <n v="60610"/>
    <x v="2"/>
    <s v="FUR-FU-10002364"/>
    <x v="0"/>
    <x v="5"/>
    <s v="Eldon Expressions Wood Desk Accessories, Oak"/>
    <n v="8.8559999999999999"/>
    <n v="3"/>
    <n v="0.6"/>
    <n v="-6.8634000000000013"/>
    <s v="NO"/>
    <n v="15.940799999999998"/>
    <n v="10.6272"/>
    <n v="2"/>
  </r>
  <r>
    <n v="9538"/>
    <s v="CA-2016-148747"/>
    <x v="477"/>
    <d v="2016-09-27T00:00:00"/>
    <x v="2"/>
    <x v="442"/>
    <x v="442"/>
    <x v="1"/>
    <x v="0"/>
    <x v="8"/>
    <x v="1"/>
    <n v="94110"/>
    <x v="1"/>
    <s v="FUR-BO-10002613"/>
    <x v="0"/>
    <x v="0"/>
    <s v="Atlantic Metals Mobile 4-Shelf Bookcases, Custom Colors"/>
    <n v="477.666"/>
    <n v="2"/>
    <n v="0.15"/>
    <n v="84.293999999999969"/>
    <s v="NO"/>
    <n v="143.2998"/>
    <n v="812.03219999999999"/>
    <n v="2"/>
  </r>
  <r>
    <n v="9539"/>
    <s v="US-2017-169488"/>
    <x v="210"/>
    <d v="2017-09-09T00:00:00"/>
    <x v="2"/>
    <x v="211"/>
    <x v="211"/>
    <x v="0"/>
    <x v="0"/>
    <x v="205"/>
    <x v="34"/>
    <n v="2908"/>
    <x v="3"/>
    <s v="OFF-PA-10002659"/>
    <x v="1"/>
    <x v="10"/>
    <s v="Avoid Verbal Orders Carbonless Minifold Book"/>
    <n v="16.899999999999999"/>
    <n v="5"/>
    <n v="0"/>
    <n v="7.7739999999999991"/>
    <s v="NO"/>
    <n v="0"/>
    <n v="84.5"/>
    <n v="2"/>
  </r>
  <r>
    <n v="9540"/>
    <s v="US-2017-169488"/>
    <x v="210"/>
    <d v="2017-09-09T00:00:00"/>
    <x v="2"/>
    <x v="211"/>
    <x v="211"/>
    <x v="0"/>
    <x v="0"/>
    <x v="205"/>
    <x v="34"/>
    <n v="2908"/>
    <x v="3"/>
    <s v="OFF-PA-10000157"/>
    <x v="1"/>
    <x v="10"/>
    <s v="Xerox 191"/>
    <n v="39.96"/>
    <n v="2"/>
    <n v="0"/>
    <n v="18.781199999999998"/>
    <s v="NO"/>
    <n v="0"/>
    <n v="79.92"/>
    <n v="2"/>
  </r>
  <r>
    <n v="9541"/>
    <s v="CA-2015-135727"/>
    <x v="1223"/>
    <d v="2015-05-16T00:00:00"/>
    <x v="0"/>
    <x v="28"/>
    <x v="28"/>
    <x v="2"/>
    <x v="0"/>
    <x v="42"/>
    <x v="16"/>
    <n v="85023"/>
    <x v="1"/>
    <s v="FUR-CH-10004540"/>
    <x v="0"/>
    <x v="1"/>
    <s v="Global Chrome Stack Chair"/>
    <n v="191.96800000000002"/>
    <n v="7"/>
    <n v="0.2"/>
    <n v="16.797200000000004"/>
    <s v="NO"/>
    <n v="268.7552"/>
    <n v="1075.0208"/>
    <n v="5"/>
  </r>
  <r>
    <n v="9542"/>
    <s v="CA-2015-135251"/>
    <x v="705"/>
    <d v="2015-08-10T00:00:00"/>
    <x v="1"/>
    <x v="345"/>
    <x v="345"/>
    <x v="1"/>
    <x v="0"/>
    <x v="12"/>
    <x v="5"/>
    <n v="77095"/>
    <x v="2"/>
    <s v="OFF-LA-10004544"/>
    <x v="1"/>
    <x v="2"/>
    <s v="Avery 505"/>
    <n v="35.520000000000003"/>
    <n v="3"/>
    <n v="0.2"/>
    <n v="13.320000000000002"/>
    <s v="NO"/>
    <n v="21.312000000000001"/>
    <n v="85.248000000000005"/>
    <n v="4"/>
  </r>
  <r>
    <n v="9543"/>
    <s v="CA-2015-135251"/>
    <x v="705"/>
    <d v="2015-08-10T00:00:00"/>
    <x v="1"/>
    <x v="345"/>
    <x v="345"/>
    <x v="1"/>
    <x v="0"/>
    <x v="12"/>
    <x v="5"/>
    <n v="77095"/>
    <x v="2"/>
    <s v="OFF-BI-10001097"/>
    <x v="1"/>
    <x v="8"/>
    <s v="Avery Hole Reinforcements"/>
    <n v="6.2299999999999986"/>
    <n v="5"/>
    <n v="0.8"/>
    <n v="-9.6565000000000047"/>
    <s v="NO"/>
    <n v="24.919999999999995"/>
    <n v="6.2299999999999969"/>
    <n v="4"/>
  </r>
  <r>
    <n v="9544"/>
    <s v="CA-2015-135251"/>
    <x v="705"/>
    <d v="2015-08-10T00:00:00"/>
    <x v="1"/>
    <x v="345"/>
    <x v="345"/>
    <x v="1"/>
    <x v="0"/>
    <x v="12"/>
    <x v="5"/>
    <n v="77095"/>
    <x v="2"/>
    <s v="OFF-PA-10003302"/>
    <x v="1"/>
    <x v="10"/>
    <s v="Xerox 1906"/>
    <n v="56.704000000000001"/>
    <n v="2"/>
    <n v="0.2"/>
    <n v="19.137599999999992"/>
    <s v="NO"/>
    <n v="22.681600000000003"/>
    <n v="90.726399999999998"/>
    <n v="4"/>
  </r>
  <r>
    <n v="9545"/>
    <s v="CA-2015-135251"/>
    <x v="705"/>
    <d v="2015-08-10T00:00:00"/>
    <x v="1"/>
    <x v="345"/>
    <x v="345"/>
    <x v="1"/>
    <x v="0"/>
    <x v="12"/>
    <x v="5"/>
    <n v="77095"/>
    <x v="2"/>
    <s v="FUR-BO-10003965"/>
    <x v="0"/>
    <x v="0"/>
    <s v="O'Sullivan Manor Hill 2-Door Library in Brianna Oak"/>
    <n v="369.19919999999996"/>
    <n v="3"/>
    <n v="0.32"/>
    <n v="-114.01739999999995"/>
    <s v="NO"/>
    <n v="354.43123199999997"/>
    <n v="753.16636799999992"/>
    <n v="4"/>
  </r>
  <r>
    <n v="9546"/>
    <s v="CA-2014-166590"/>
    <x v="194"/>
    <d v="2014-11-02T00:00:00"/>
    <x v="1"/>
    <x v="544"/>
    <x v="544"/>
    <x v="1"/>
    <x v="0"/>
    <x v="38"/>
    <x v="14"/>
    <n v="47201"/>
    <x v="2"/>
    <s v="TEC-AC-10003433"/>
    <x v="2"/>
    <x v="11"/>
    <s v="Maxell 4.7GB DVD+R 5/Pack"/>
    <n v="1.98"/>
    <n v="2"/>
    <n v="0"/>
    <n v="0.89100000000000001"/>
    <s v="NO"/>
    <n v="0"/>
    <n v="3.96"/>
    <n v="4"/>
  </r>
  <r>
    <n v="9547"/>
    <s v="CA-2014-166590"/>
    <x v="194"/>
    <d v="2014-11-02T00:00:00"/>
    <x v="1"/>
    <x v="544"/>
    <x v="544"/>
    <x v="1"/>
    <x v="0"/>
    <x v="38"/>
    <x v="14"/>
    <n v="47201"/>
    <x v="2"/>
    <s v="OFF-PA-10000482"/>
    <x v="1"/>
    <x v="10"/>
    <s v="Snap-A-Way Black Print Carbonless Ruled Speed Letter, Triplicate"/>
    <n v="75.88"/>
    <n v="2"/>
    <n v="0"/>
    <n v="35.663599999999995"/>
    <s v="NO"/>
    <n v="0"/>
    <n v="151.76"/>
    <n v="4"/>
  </r>
  <r>
    <n v="9548"/>
    <s v="CA-2016-131744"/>
    <x v="1133"/>
    <d v="2016-06-20T00:00:00"/>
    <x v="0"/>
    <x v="34"/>
    <x v="34"/>
    <x v="1"/>
    <x v="0"/>
    <x v="10"/>
    <x v="9"/>
    <n v="19134"/>
    <x v="3"/>
    <s v="OFF-PA-10004610"/>
    <x v="1"/>
    <x v="10"/>
    <s v="Xerox 1900"/>
    <n v="6.8480000000000008"/>
    <n v="2"/>
    <n v="0.2"/>
    <n v="2.1399999999999992"/>
    <s v="NO"/>
    <n v="2.7392000000000003"/>
    <n v="10.956800000000001"/>
    <n v="2"/>
  </r>
  <r>
    <n v="9549"/>
    <s v="CA-2016-131744"/>
    <x v="1133"/>
    <d v="2016-06-20T00:00:00"/>
    <x v="0"/>
    <x v="34"/>
    <x v="34"/>
    <x v="1"/>
    <x v="0"/>
    <x v="10"/>
    <x v="9"/>
    <n v="19134"/>
    <x v="3"/>
    <s v="OFF-BI-10003910"/>
    <x v="1"/>
    <x v="8"/>
    <s v="DXL Angle-View Binders with Locking Rings by Samsill"/>
    <n v="4.6260000000000003"/>
    <n v="2"/>
    <n v="0.7"/>
    <n v="-3.8549999999999986"/>
    <s v="NO"/>
    <n v="6.4763999999999999"/>
    <n v="2.7756000000000007"/>
    <n v="2"/>
  </r>
  <r>
    <n v="9550"/>
    <s v="CA-2016-131744"/>
    <x v="1133"/>
    <d v="2016-06-20T00:00:00"/>
    <x v="0"/>
    <x v="34"/>
    <x v="34"/>
    <x v="1"/>
    <x v="0"/>
    <x v="10"/>
    <x v="9"/>
    <n v="19134"/>
    <x v="3"/>
    <s v="OFF-AP-10001394"/>
    <x v="1"/>
    <x v="9"/>
    <s v="Harmony Air Purifier"/>
    <n v="453.6"/>
    <n v="3"/>
    <n v="0.2"/>
    <n v="90.71999999999997"/>
    <s v="NO"/>
    <n v="272.16000000000003"/>
    <n v="1088.6400000000001"/>
    <n v="2"/>
  </r>
  <r>
    <n v="9551"/>
    <s v="CA-2015-160864"/>
    <x v="910"/>
    <d v="2015-05-06T00:00:00"/>
    <x v="2"/>
    <x v="376"/>
    <x v="376"/>
    <x v="2"/>
    <x v="0"/>
    <x v="49"/>
    <x v="1"/>
    <n v="95123"/>
    <x v="1"/>
    <s v="OFF-BI-10004654"/>
    <x v="1"/>
    <x v="8"/>
    <s v="Avery Binding System Hidden Tab Executive Style Index Sets"/>
    <n v="13.847999999999999"/>
    <n v="3"/>
    <n v="0.2"/>
    <n v="5.1929999999999996"/>
    <s v="NO"/>
    <n v="8.3087999999999997"/>
    <n v="33.235199999999999"/>
    <n v="3"/>
  </r>
  <r>
    <n v="9552"/>
    <s v="CA-2015-147690"/>
    <x v="113"/>
    <d v="2015-11-14T00:00:00"/>
    <x v="1"/>
    <x v="710"/>
    <x v="710"/>
    <x v="0"/>
    <x v="0"/>
    <x v="10"/>
    <x v="9"/>
    <n v="19140"/>
    <x v="3"/>
    <s v="OFF-ST-10001526"/>
    <x v="1"/>
    <x v="4"/>
    <s v="Iceberg Mobile Mega Data/Printer Cart "/>
    <n v="577.58400000000006"/>
    <n v="6"/>
    <n v="0.2"/>
    <n v="43.318799999999953"/>
    <s v="NO"/>
    <n v="693.10080000000016"/>
    <n v="2772.4032000000002"/>
    <n v="4"/>
  </r>
  <r>
    <n v="9553"/>
    <s v="CA-2015-163923"/>
    <x v="1051"/>
    <d v="2015-06-03T00:00:00"/>
    <x v="1"/>
    <x v="786"/>
    <x v="786"/>
    <x v="2"/>
    <x v="0"/>
    <x v="24"/>
    <x v="17"/>
    <n v="22153"/>
    <x v="0"/>
    <s v="TEC-AC-10000358"/>
    <x v="2"/>
    <x v="11"/>
    <s v="Imation Secure Drive + Hardware Encrypted USB flash drive - 16 GB"/>
    <n v="151.96"/>
    <n v="4"/>
    <n v="0"/>
    <n v="36.470399999999998"/>
    <s v="NO"/>
    <n v="0"/>
    <n v="607.84"/>
    <n v="4"/>
  </r>
  <r>
    <n v="9554"/>
    <s v="CA-2016-125724"/>
    <x v="897"/>
    <d v="2016-09-27T00:00:00"/>
    <x v="1"/>
    <x v="416"/>
    <x v="416"/>
    <x v="1"/>
    <x v="0"/>
    <x v="266"/>
    <x v="22"/>
    <n v="80020"/>
    <x v="1"/>
    <s v="FUR-FU-10000246"/>
    <x v="0"/>
    <x v="5"/>
    <s v="Aluminum Document Frame"/>
    <n v="68.432000000000016"/>
    <n v="7"/>
    <n v="0.2"/>
    <n v="8.5539999999999878"/>
    <s v="NO"/>
    <n v="95.804800000000029"/>
    <n v="383.21920000000011"/>
    <n v="5"/>
  </r>
  <r>
    <n v="9555"/>
    <s v="CA-2015-111612"/>
    <x v="109"/>
    <d v="2015-12-02T00:00:00"/>
    <x v="1"/>
    <x v="686"/>
    <x v="686"/>
    <x v="0"/>
    <x v="0"/>
    <x v="38"/>
    <x v="24"/>
    <n v="43229"/>
    <x v="3"/>
    <s v="FUR-FU-10003799"/>
    <x v="0"/>
    <x v="5"/>
    <s v="Seth Thomas 13 1/2&quot; Wall Clock"/>
    <n v="71.12"/>
    <n v="5"/>
    <n v="0.2"/>
    <n v="9.7789999999999964"/>
    <s v="NO"/>
    <n v="71.12"/>
    <n v="284.48"/>
    <n v="4"/>
  </r>
  <r>
    <n v="9556"/>
    <s v="CA-2015-111612"/>
    <x v="109"/>
    <d v="2015-12-02T00:00:00"/>
    <x v="1"/>
    <x v="686"/>
    <x v="686"/>
    <x v="0"/>
    <x v="0"/>
    <x v="38"/>
    <x v="24"/>
    <n v="43229"/>
    <x v="3"/>
    <s v="OFF-FA-10003021"/>
    <x v="1"/>
    <x v="13"/>
    <s v="Staples"/>
    <n v="3.008"/>
    <n v="2"/>
    <n v="0.2"/>
    <n v="0.56399999999999983"/>
    <s v="NO"/>
    <n v="1.2032"/>
    <n v="4.8128000000000002"/>
    <n v="4"/>
  </r>
  <r>
    <n v="9557"/>
    <s v="CA-2015-156853"/>
    <x v="155"/>
    <d v="2015-12-05T00:00:00"/>
    <x v="0"/>
    <x v="6"/>
    <x v="6"/>
    <x v="2"/>
    <x v="0"/>
    <x v="3"/>
    <x v="38"/>
    <n v="3301"/>
    <x v="3"/>
    <s v="OFF-PA-10003656"/>
    <x v="1"/>
    <x v="10"/>
    <s v="Xerox 1935"/>
    <n v="184.66"/>
    <n v="7"/>
    <n v="0"/>
    <n v="84.943599999999989"/>
    <s v="NO"/>
    <n v="0"/>
    <n v="1292.6199999999999"/>
    <n v="2"/>
  </r>
  <r>
    <n v="9558"/>
    <s v="CA-2014-103086"/>
    <x v="1136"/>
    <d v="2014-10-19T00:00:00"/>
    <x v="0"/>
    <x v="432"/>
    <x v="432"/>
    <x v="0"/>
    <x v="0"/>
    <x v="12"/>
    <x v="5"/>
    <n v="77095"/>
    <x v="2"/>
    <s v="FUR-FU-10004586"/>
    <x v="0"/>
    <x v="5"/>
    <s v="G.E. Longer-Life Indoor Recessed Floodlight Bulbs"/>
    <n v="5.3120000000000003"/>
    <n v="2"/>
    <n v="0.6"/>
    <n v="-1.5935999999999995"/>
    <s v="NO"/>
    <n v="6.3744000000000005"/>
    <n v="4.2496"/>
    <n v="2"/>
  </r>
  <r>
    <n v="9559"/>
    <s v="CA-2016-129280"/>
    <x v="973"/>
    <d v="2016-05-05T00:00:00"/>
    <x v="2"/>
    <x v="792"/>
    <x v="792"/>
    <x v="0"/>
    <x v="0"/>
    <x v="46"/>
    <x v="24"/>
    <n v="43055"/>
    <x v="3"/>
    <s v="TEC-AC-10003832"/>
    <x v="2"/>
    <x v="11"/>
    <s v="Imation 16GB Mini TravelDrive USB 2.0 Flash Drive"/>
    <n v="132.52000000000004"/>
    <n v="5"/>
    <n v="0.2"/>
    <n v="34.786500000000004"/>
    <s v="NO"/>
    <n v="132.52000000000004"/>
    <n v="530.08000000000015"/>
    <n v="2"/>
  </r>
  <r>
    <n v="9560"/>
    <s v="CA-2016-129280"/>
    <x v="973"/>
    <d v="2016-05-05T00:00:00"/>
    <x v="2"/>
    <x v="792"/>
    <x v="792"/>
    <x v="0"/>
    <x v="0"/>
    <x v="46"/>
    <x v="24"/>
    <n v="43055"/>
    <x v="3"/>
    <s v="OFF-ST-10002554"/>
    <x v="1"/>
    <x v="4"/>
    <s v="Tennsco Industrial Shelving"/>
    <n v="195.64"/>
    <n v="5"/>
    <n v="0.2"/>
    <n v="-44.018999999999991"/>
    <s v="NO"/>
    <n v="195.64"/>
    <n v="782.56"/>
    <n v="2"/>
  </r>
  <r>
    <n v="9561"/>
    <s v="CA-2016-129280"/>
    <x v="973"/>
    <d v="2016-05-05T00:00:00"/>
    <x v="2"/>
    <x v="792"/>
    <x v="792"/>
    <x v="0"/>
    <x v="0"/>
    <x v="46"/>
    <x v="24"/>
    <n v="43055"/>
    <x v="3"/>
    <s v="FUR-FU-10001876"/>
    <x v="0"/>
    <x v="5"/>
    <s v="Computer Room Manger, 14&quot;"/>
    <n v="51.967999999999996"/>
    <n v="2"/>
    <n v="0.2"/>
    <n v="10.393599999999998"/>
    <s v="NO"/>
    <n v="20.787199999999999"/>
    <n v="83.148799999999994"/>
    <n v="2"/>
  </r>
  <r>
    <n v="9562"/>
    <s v="CA-2016-129280"/>
    <x v="973"/>
    <d v="2016-05-05T00:00:00"/>
    <x v="2"/>
    <x v="792"/>
    <x v="792"/>
    <x v="0"/>
    <x v="0"/>
    <x v="46"/>
    <x v="24"/>
    <n v="43055"/>
    <x v="3"/>
    <s v="TEC-AC-10002637"/>
    <x v="2"/>
    <x v="11"/>
    <s v="Logitech VX Revolution Cordless Laser Mouse for Notebooks (Black)"/>
    <n v="431.97600000000006"/>
    <n v="3"/>
    <n v="0.2"/>
    <n v="-75.59580000000004"/>
    <s v="NO"/>
    <n v="259.18560000000002"/>
    <n v="1036.7424000000001"/>
    <n v="2"/>
  </r>
  <r>
    <n v="9563"/>
    <s v="CA-2016-129280"/>
    <x v="973"/>
    <d v="2016-05-05T00:00:00"/>
    <x v="2"/>
    <x v="792"/>
    <x v="792"/>
    <x v="0"/>
    <x v="0"/>
    <x v="46"/>
    <x v="24"/>
    <n v="43055"/>
    <x v="3"/>
    <s v="TEC-MA-10003589"/>
    <x v="2"/>
    <x v="15"/>
    <s v="Cisco 8961 IP Phone Charcoal"/>
    <n v="224.93700000000004"/>
    <n v="3"/>
    <n v="0.7"/>
    <n v="-164.9538"/>
    <s v="NO"/>
    <n v="472.36770000000007"/>
    <n v="202.44330000000008"/>
    <n v="2"/>
  </r>
  <r>
    <n v="9564"/>
    <s v="CA-2016-129280"/>
    <x v="973"/>
    <d v="2016-05-05T00:00:00"/>
    <x v="2"/>
    <x v="792"/>
    <x v="792"/>
    <x v="0"/>
    <x v="0"/>
    <x v="46"/>
    <x v="24"/>
    <n v="43055"/>
    <x v="3"/>
    <s v="OFF-LA-10000081"/>
    <x v="1"/>
    <x v="2"/>
    <s v="Avery 496"/>
    <n v="6"/>
    <n v="2"/>
    <n v="0.2"/>
    <n v="2.0999999999999996"/>
    <s v="NO"/>
    <n v="2.4000000000000004"/>
    <n v="9.6"/>
    <n v="2"/>
  </r>
  <r>
    <n v="9565"/>
    <s v="CA-2015-161242"/>
    <x v="932"/>
    <d v="2015-06-08T00:00:00"/>
    <x v="1"/>
    <x v="344"/>
    <x v="344"/>
    <x v="2"/>
    <x v="0"/>
    <x v="1"/>
    <x v="1"/>
    <n v="90045"/>
    <x v="1"/>
    <s v="OFF-PA-10001838"/>
    <x v="1"/>
    <x v="10"/>
    <s v="Adams Telephone Message Book W/Dividers/Space For Phone Numbers, 5 1/4&quot;X8 1/2&quot;, 300/Messages"/>
    <n v="11.76"/>
    <n v="2"/>
    <n v="0"/>
    <n v="5.7623999999999995"/>
    <s v="NO"/>
    <n v="0"/>
    <n v="23.52"/>
    <n v="7"/>
  </r>
  <r>
    <n v="9566"/>
    <s v="CA-2014-130428"/>
    <x v="691"/>
    <d v="2014-03-31T00:00:00"/>
    <x v="3"/>
    <x v="228"/>
    <x v="228"/>
    <x v="0"/>
    <x v="0"/>
    <x v="67"/>
    <x v="2"/>
    <n v="33614"/>
    <x v="0"/>
    <s v="FUR-CH-10002965"/>
    <x v="0"/>
    <x v="1"/>
    <s v="Global Leather Highback Executive Chair with Pneumatic Height Adjustment, Black"/>
    <n v="1125.4879999999998"/>
    <n v="7"/>
    <n v="0.2"/>
    <n v="98.480200000000082"/>
    <s v="NO"/>
    <n v="1575.6831999999999"/>
    <n v="6302.7327999999998"/>
    <n v="0"/>
  </r>
  <r>
    <n v="9567"/>
    <s v="CA-2014-130428"/>
    <x v="691"/>
    <d v="2014-03-31T00:00:00"/>
    <x v="3"/>
    <x v="228"/>
    <x v="228"/>
    <x v="0"/>
    <x v="0"/>
    <x v="67"/>
    <x v="2"/>
    <n v="33614"/>
    <x v="0"/>
    <s v="OFF-BI-10001636"/>
    <x v="1"/>
    <x v="8"/>
    <s v="Ibico Plastic and Wire Spiral Binding Combs"/>
    <n v="12.645000000000001"/>
    <n v="5"/>
    <n v="0.7"/>
    <n v="-10.116"/>
    <s v="NO"/>
    <n v="44.2575"/>
    <n v="18.967500000000008"/>
    <n v="0"/>
  </r>
  <r>
    <n v="9568"/>
    <s v="CA-2014-130428"/>
    <x v="691"/>
    <d v="2014-03-31T00:00:00"/>
    <x v="3"/>
    <x v="228"/>
    <x v="228"/>
    <x v="0"/>
    <x v="0"/>
    <x v="67"/>
    <x v="2"/>
    <n v="33614"/>
    <x v="0"/>
    <s v="OFF-AR-10004027"/>
    <x v="1"/>
    <x v="6"/>
    <s v="Binney &amp; Smith inkTank Erasable Desk Highlighter, Chisel Tip, Yellow, 12/Box"/>
    <n v="4.032"/>
    <n v="2"/>
    <n v="0.2"/>
    <n v="1.0584000000000002"/>
    <s v="NO"/>
    <n v="1.6128"/>
    <n v="6.4512"/>
    <n v="0"/>
  </r>
  <r>
    <n v="9569"/>
    <s v="CA-2017-104388"/>
    <x v="957"/>
    <d v="2017-07-07T00:00:00"/>
    <x v="2"/>
    <x v="460"/>
    <x v="460"/>
    <x v="1"/>
    <x v="0"/>
    <x v="9"/>
    <x v="8"/>
    <n v="68025"/>
    <x v="2"/>
    <s v="TEC-PH-10002293"/>
    <x v="2"/>
    <x v="7"/>
    <s v="Anker 36W 4-Port USB Wall Charger Travel Power Adapter for iPhone 5s 5c 5"/>
    <n v="79.959999999999994"/>
    <n v="4"/>
    <n v="0"/>
    <n v="22.388800000000003"/>
    <s v="NO"/>
    <n v="0"/>
    <n v="319.83999999999997"/>
    <n v="2"/>
  </r>
  <r>
    <n v="9570"/>
    <s v="CA-2015-113131"/>
    <x v="496"/>
    <d v="2015-09-24T00:00:00"/>
    <x v="3"/>
    <x v="93"/>
    <x v="93"/>
    <x v="0"/>
    <x v="0"/>
    <x v="38"/>
    <x v="24"/>
    <n v="43229"/>
    <x v="3"/>
    <s v="OFF-BI-10003196"/>
    <x v="1"/>
    <x v="8"/>
    <s v="Accohide Poly Flexible Ring Binders"/>
    <n v="6.732000000000002"/>
    <n v="6"/>
    <n v="0.7"/>
    <n v="-4.4879999999999978"/>
    <s v="NO"/>
    <n v="28.274400000000004"/>
    <n v="12.117600000000007"/>
    <n v="0"/>
  </r>
  <r>
    <n v="9571"/>
    <s v="CA-2015-113131"/>
    <x v="496"/>
    <d v="2015-09-24T00:00:00"/>
    <x v="3"/>
    <x v="93"/>
    <x v="93"/>
    <x v="0"/>
    <x v="0"/>
    <x v="38"/>
    <x v="24"/>
    <n v="43229"/>
    <x v="3"/>
    <s v="OFF-ST-10001172"/>
    <x v="1"/>
    <x v="4"/>
    <s v="Tennsco Lockers, Sand"/>
    <n v="33.568000000000005"/>
    <n v="2"/>
    <n v="0.2"/>
    <n v="1.6783999999999981"/>
    <s v="NO"/>
    <n v="13.427200000000003"/>
    <n v="53.708800000000011"/>
    <n v="0"/>
  </r>
  <r>
    <n v="9572"/>
    <s v="CA-2015-113131"/>
    <x v="496"/>
    <d v="2015-09-24T00:00:00"/>
    <x v="3"/>
    <x v="93"/>
    <x v="93"/>
    <x v="0"/>
    <x v="0"/>
    <x v="38"/>
    <x v="24"/>
    <n v="43229"/>
    <x v="3"/>
    <s v="OFF-EN-10003068"/>
    <x v="1"/>
    <x v="12"/>
    <s v="#6 3/4 Gummed Flap White Envelopes"/>
    <n v="15.840000000000002"/>
    <n v="2"/>
    <n v="0.2"/>
    <n v="5.5439999999999987"/>
    <s v="NO"/>
    <n v="6.3360000000000012"/>
    <n v="25.344000000000001"/>
    <n v="0"/>
  </r>
  <r>
    <n v="9573"/>
    <s v="CA-2015-113131"/>
    <x v="496"/>
    <d v="2015-09-24T00:00:00"/>
    <x v="3"/>
    <x v="93"/>
    <x v="93"/>
    <x v="0"/>
    <x v="0"/>
    <x v="38"/>
    <x v="24"/>
    <n v="43229"/>
    <x v="3"/>
    <s v="OFF-LA-10003510"/>
    <x v="1"/>
    <x v="2"/>
    <s v="Avery 4027 File Folder Labels for Dot Matrix Printers, 5000 Labels per Box, White"/>
    <n v="24.424000000000003"/>
    <n v="1"/>
    <n v="0.2"/>
    <n v="7.9378000000000002"/>
    <s v="NO"/>
    <n v="4.8848000000000011"/>
    <n v="19.539200000000001"/>
    <n v="0"/>
  </r>
  <r>
    <n v="9574"/>
    <s v="CA-2015-113131"/>
    <x v="496"/>
    <d v="2015-09-24T00:00:00"/>
    <x v="3"/>
    <x v="93"/>
    <x v="93"/>
    <x v="0"/>
    <x v="0"/>
    <x v="38"/>
    <x v="24"/>
    <n v="43229"/>
    <x v="3"/>
    <s v="OFF-AR-10003504"/>
    <x v="1"/>
    <x v="6"/>
    <s v="Newell 347"/>
    <n v="17.12"/>
    <n v="5"/>
    <n v="0.2"/>
    <n v="1.9259999999999975"/>
    <s v="NO"/>
    <n v="17.12"/>
    <n v="68.48"/>
    <n v="0"/>
  </r>
  <r>
    <n v="9575"/>
    <s v="CA-2015-148495"/>
    <x v="863"/>
    <d v="2015-08-13T00:00:00"/>
    <x v="3"/>
    <x v="11"/>
    <x v="11"/>
    <x v="0"/>
    <x v="0"/>
    <x v="225"/>
    <x v="1"/>
    <n v="91767"/>
    <x v="1"/>
    <s v="FUR-FU-10001889"/>
    <x v="0"/>
    <x v="5"/>
    <s v="Ultra Door Pull Handle"/>
    <n v="31.56"/>
    <n v="3"/>
    <n v="0"/>
    <n v="10.4148"/>
    <s v="NO"/>
    <n v="0"/>
    <n v="94.679999999999993"/>
    <n v="0"/>
  </r>
  <r>
    <n v="9576"/>
    <s v="CA-2015-143147"/>
    <x v="989"/>
    <d v="2015-05-28T00:00:00"/>
    <x v="0"/>
    <x v="519"/>
    <x v="519"/>
    <x v="0"/>
    <x v="0"/>
    <x v="52"/>
    <x v="5"/>
    <n v="78207"/>
    <x v="2"/>
    <s v="FUR-CH-10000863"/>
    <x v="0"/>
    <x v="1"/>
    <s v="Novimex Swivel Fabric Task Chair"/>
    <n v="105.68599999999999"/>
    <n v="1"/>
    <n v="0.3"/>
    <n v="-28.686199999999999"/>
    <s v="NO"/>
    <n v="31.705799999999996"/>
    <n v="73.980199999999996"/>
    <n v="2"/>
  </r>
  <r>
    <n v="9577"/>
    <s v="CA-2015-143147"/>
    <x v="989"/>
    <d v="2015-05-28T00:00:00"/>
    <x v="0"/>
    <x v="519"/>
    <x v="519"/>
    <x v="0"/>
    <x v="0"/>
    <x v="52"/>
    <x v="5"/>
    <n v="78207"/>
    <x v="2"/>
    <s v="TEC-MA-10004679"/>
    <x v="2"/>
    <x v="15"/>
    <s v="StarTech.com 10/100 VDSL2 Ethernet Extender Kit"/>
    <n v="399.53999999999996"/>
    <n v="2"/>
    <n v="0.4"/>
    <n v="-79.908000000000015"/>
    <s v="NO"/>
    <n v="319.63200000000001"/>
    <n v="479.44799999999992"/>
    <n v="2"/>
  </r>
  <r>
    <n v="9578"/>
    <s v="CA-2015-143147"/>
    <x v="989"/>
    <d v="2015-05-28T00:00:00"/>
    <x v="0"/>
    <x v="519"/>
    <x v="519"/>
    <x v="0"/>
    <x v="0"/>
    <x v="52"/>
    <x v="5"/>
    <n v="78207"/>
    <x v="2"/>
    <s v="FUR-CH-10004754"/>
    <x v="0"/>
    <x v="1"/>
    <s v="Global Stack Chair with Arms, Black"/>
    <n v="104.93"/>
    <n v="5"/>
    <n v="0.3"/>
    <n v="-4.4969999999999999"/>
    <s v="NO"/>
    <n v="157.39500000000001"/>
    <n v="367.25500000000011"/>
    <n v="2"/>
  </r>
  <r>
    <n v="9579"/>
    <s v="CA-2017-152975"/>
    <x v="32"/>
    <d v="2017-09-16T00:00:00"/>
    <x v="2"/>
    <x v="42"/>
    <x v="42"/>
    <x v="2"/>
    <x v="0"/>
    <x v="20"/>
    <x v="15"/>
    <n v="10035"/>
    <x v="3"/>
    <s v="TEC-PH-10004586"/>
    <x v="2"/>
    <x v="7"/>
    <s v="Wilson SignalBoost 841262 DB PRO Amplifier Kit"/>
    <n v="1079.8499999999999"/>
    <n v="3"/>
    <n v="0"/>
    <n v="323.95499999999993"/>
    <s v="NO"/>
    <n v="0"/>
    <n v="3239.5499999999997"/>
    <n v="2"/>
  </r>
  <r>
    <n v="9580"/>
    <s v="CA-2017-152975"/>
    <x v="32"/>
    <d v="2017-09-16T00:00:00"/>
    <x v="2"/>
    <x v="42"/>
    <x v="42"/>
    <x v="2"/>
    <x v="0"/>
    <x v="20"/>
    <x v="15"/>
    <n v="10035"/>
    <x v="3"/>
    <s v="OFF-ST-10001370"/>
    <x v="1"/>
    <x v="4"/>
    <s v="Sensible Storage WireTech Storage Systems"/>
    <n v="70.98"/>
    <n v="1"/>
    <n v="0"/>
    <n v="3.5489999999999924"/>
    <s v="NO"/>
    <n v="0"/>
    <n v="70.98"/>
    <n v="2"/>
  </r>
  <r>
    <n v="9581"/>
    <s v="CA-2017-152975"/>
    <x v="32"/>
    <d v="2017-09-16T00:00:00"/>
    <x v="2"/>
    <x v="42"/>
    <x v="42"/>
    <x v="2"/>
    <x v="0"/>
    <x v="20"/>
    <x v="15"/>
    <n v="10035"/>
    <x v="3"/>
    <s v="OFF-AR-10001988"/>
    <x v="1"/>
    <x v="6"/>
    <s v="Bulldog Table or Wall-Mount Pencil Sharpener"/>
    <n v="29.950000000000003"/>
    <n v="5"/>
    <n v="0"/>
    <n v="8.6854999999999993"/>
    <s v="NO"/>
    <n v="0"/>
    <n v="149.75"/>
    <n v="2"/>
  </r>
  <r>
    <n v="9582"/>
    <s v="CA-2017-152975"/>
    <x v="32"/>
    <d v="2017-09-16T00:00:00"/>
    <x v="2"/>
    <x v="42"/>
    <x v="42"/>
    <x v="2"/>
    <x v="0"/>
    <x v="20"/>
    <x v="15"/>
    <n v="10035"/>
    <x v="3"/>
    <s v="FUR-CH-10003298"/>
    <x v="0"/>
    <x v="1"/>
    <s v="Office Star - Contemporary Task Swivel chair with Loop Arms, Charcoal"/>
    <n v="589.41"/>
    <n v="5"/>
    <n v="0.1"/>
    <n v="-6.5490000000000492"/>
    <s v="NO"/>
    <n v="294.70499999999998"/>
    <n v="2652.3449999999998"/>
    <n v="2"/>
  </r>
  <r>
    <n v="9583"/>
    <s v="CA-2016-107475"/>
    <x v="843"/>
    <d v="2016-06-11T00:00:00"/>
    <x v="1"/>
    <x v="789"/>
    <x v="789"/>
    <x v="2"/>
    <x v="0"/>
    <x v="10"/>
    <x v="9"/>
    <n v="19120"/>
    <x v="3"/>
    <s v="OFF-FA-10002988"/>
    <x v="1"/>
    <x v="13"/>
    <s v="Ideal Clamps"/>
    <n v="9.6479999999999997"/>
    <n v="6"/>
    <n v="0.2"/>
    <n v="3.4973999999999998"/>
    <s v="NO"/>
    <n v="11.5776"/>
    <n v="46.310400000000001"/>
    <n v="4"/>
  </r>
  <r>
    <n v="9584"/>
    <s v="CA-2017-116127"/>
    <x v="643"/>
    <d v="2017-06-27T00:00:00"/>
    <x v="0"/>
    <x v="766"/>
    <x v="766"/>
    <x v="0"/>
    <x v="0"/>
    <x v="20"/>
    <x v="15"/>
    <n v="10024"/>
    <x v="3"/>
    <s v="FUR-BO-10002213"/>
    <x v="0"/>
    <x v="0"/>
    <s v="DMI Eclipse Executive Suite Bookcases"/>
    <n v="400.78400000000005"/>
    <n v="1"/>
    <n v="0.2"/>
    <n v="-5.0098000000000269"/>
    <s v="NO"/>
    <n v="80.156800000000018"/>
    <n v="320.62720000000002"/>
    <n v="2"/>
  </r>
  <r>
    <n v="9585"/>
    <s v="CA-2017-132584"/>
    <x v="775"/>
    <d v="2017-08-27T00:00:00"/>
    <x v="2"/>
    <x v="707"/>
    <x v="707"/>
    <x v="2"/>
    <x v="0"/>
    <x v="66"/>
    <x v="12"/>
    <n v="48234"/>
    <x v="2"/>
    <s v="OFF-ST-10000344"/>
    <x v="1"/>
    <x v="4"/>
    <s v="Neat Ideas Personal Hanging Folder Files, Black"/>
    <n v="53.72"/>
    <n v="4"/>
    <n v="0"/>
    <n v="13.967199999999998"/>
    <s v="NO"/>
    <n v="0"/>
    <n v="214.88"/>
    <n v="1"/>
  </r>
  <r>
    <n v="9586"/>
    <s v="CA-2016-160598"/>
    <x v="370"/>
    <d v="2016-08-28T00:00:00"/>
    <x v="2"/>
    <x v="458"/>
    <x v="458"/>
    <x v="1"/>
    <x v="0"/>
    <x v="100"/>
    <x v="2"/>
    <n v="33142"/>
    <x v="0"/>
    <s v="OFF-PA-10002319"/>
    <x v="1"/>
    <x v="10"/>
    <s v="Xerox 1944"/>
    <n v="31.007999999999999"/>
    <n v="1"/>
    <n v="0.2"/>
    <n v="11.240400000000001"/>
    <s v="NO"/>
    <n v="6.2016"/>
    <n v="24.8064"/>
    <n v="2"/>
  </r>
  <r>
    <n v="9587"/>
    <s v="CA-2016-108630"/>
    <x v="741"/>
    <d v="2016-11-18T00:00:00"/>
    <x v="3"/>
    <x v="648"/>
    <x v="648"/>
    <x v="0"/>
    <x v="0"/>
    <x v="3"/>
    <x v="1"/>
    <n v="94521"/>
    <x v="1"/>
    <s v="OFF-BI-10002437"/>
    <x v="1"/>
    <x v="8"/>
    <s v="Recycled Premium Regency Composition Covers"/>
    <n v="61.120000000000005"/>
    <n v="5"/>
    <n v="0.2"/>
    <n v="22.155999999999999"/>
    <s v="NO"/>
    <n v="61.120000000000005"/>
    <n v="244.48000000000002"/>
    <n v="0"/>
  </r>
  <r>
    <n v="9588"/>
    <s v="US-2017-129203"/>
    <x v="827"/>
    <d v="2017-04-22T00:00:00"/>
    <x v="1"/>
    <x v="606"/>
    <x v="606"/>
    <x v="1"/>
    <x v="0"/>
    <x v="22"/>
    <x v="10"/>
    <n v="60653"/>
    <x v="2"/>
    <s v="OFF-ST-10001418"/>
    <x v="1"/>
    <x v="4"/>
    <s v="Carina Media Storage Towers in Natural &amp; Black"/>
    <n v="195.136"/>
    <n v="4"/>
    <n v="0.2"/>
    <n v="-43.9056"/>
    <s v="NO"/>
    <n v="156.1088"/>
    <n v="624.43520000000001"/>
    <n v="5"/>
  </r>
  <r>
    <n v="9589"/>
    <s v="CA-2017-110940"/>
    <x v="283"/>
    <d v="2017-07-28T00:00:00"/>
    <x v="1"/>
    <x v="616"/>
    <x v="616"/>
    <x v="0"/>
    <x v="0"/>
    <x v="320"/>
    <x v="10"/>
    <n v="60090"/>
    <x v="2"/>
    <s v="OFF-AR-10000380"/>
    <x v="1"/>
    <x v="6"/>
    <s v="Hunt PowerHouse Electric Pencil Sharpener, Blue"/>
    <n v="121.536"/>
    <n v="4"/>
    <n v="0.2"/>
    <n v="15.191999999999979"/>
    <s v="NO"/>
    <n v="97.228800000000007"/>
    <n v="388.91520000000003"/>
    <n v="5"/>
  </r>
  <r>
    <n v="9590"/>
    <s v="CA-2014-119172"/>
    <x v="218"/>
    <d v="2014-05-15T00:00:00"/>
    <x v="1"/>
    <x v="787"/>
    <x v="787"/>
    <x v="2"/>
    <x v="0"/>
    <x v="22"/>
    <x v="10"/>
    <n v="60610"/>
    <x v="2"/>
    <s v="OFF-PA-10003036"/>
    <x v="1"/>
    <x v="10"/>
    <s v="Black Print Carbonless 8 1/2&quot; x 8 1/4&quot; Rapid Memo Book"/>
    <n v="17.472000000000001"/>
    <n v="3"/>
    <n v="0.2"/>
    <n v="5.6783999999999981"/>
    <s v="NO"/>
    <n v="10.483200000000002"/>
    <n v="41.9328"/>
    <n v="4"/>
  </r>
  <r>
    <n v="9591"/>
    <s v="CA-2014-119172"/>
    <x v="218"/>
    <d v="2014-05-15T00:00:00"/>
    <x v="1"/>
    <x v="787"/>
    <x v="787"/>
    <x v="2"/>
    <x v="0"/>
    <x v="22"/>
    <x v="10"/>
    <n v="60610"/>
    <x v="2"/>
    <s v="OFF-BI-10002026"/>
    <x v="1"/>
    <x v="8"/>
    <s v="Avery Arch Ring Binders"/>
    <n v="104.57999999999998"/>
    <n v="9"/>
    <n v="0.8"/>
    <n v="-172.55700000000007"/>
    <s v="NO"/>
    <n v="752.97599999999989"/>
    <n v="188.24399999999991"/>
    <n v="4"/>
  </r>
  <r>
    <n v="9592"/>
    <s v="US-2016-105452"/>
    <x v="1062"/>
    <d v="2016-08-01T00:00:00"/>
    <x v="1"/>
    <x v="593"/>
    <x v="593"/>
    <x v="2"/>
    <x v="0"/>
    <x v="45"/>
    <x v="5"/>
    <n v="77506"/>
    <x v="2"/>
    <s v="FUR-FU-10003691"/>
    <x v="0"/>
    <x v="5"/>
    <s v="Eldon Image Series Desk Accessories, Ebony"/>
    <n v="24.700000000000003"/>
    <n v="5"/>
    <n v="0.6"/>
    <n v="-9.8799999999999955"/>
    <s v="NO"/>
    <n v="74.100000000000009"/>
    <n v="49.400000000000006"/>
    <n v="4"/>
  </r>
  <r>
    <n v="9593"/>
    <s v="US-2016-105452"/>
    <x v="1062"/>
    <d v="2016-08-01T00:00:00"/>
    <x v="1"/>
    <x v="593"/>
    <x v="593"/>
    <x v="2"/>
    <x v="0"/>
    <x v="45"/>
    <x v="5"/>
    <n v="77506"/>
    <x v="2"/>
    <s v="FUR-FU-10003806"/>
    <x v="0"/>
    <x v="5"/>
    <s v="Tenex Chairmat w/ Average Lip, 45&quot; x 53&quot;"/>
    <n v="302.72000000000003"/>
    <n v="5"/>
    <n v="0.6"/>
    <n v="-378.40000000000009"/>
    <s v="NO"/>
    <n v="908.16000000000008"/>
    <n v="605.44000000000005"/>
    <n v="4"/>
  </r>
  <r>
    <n v="9594"/>
    <s v="CA-2017-108931"/>
    <x v="32"/>
    <d v="2017-09-19T00:00:00"/>
    <x v="1"/>
    <x v="521"/>
    <x v="521"/>
    <x v="0"/>
    <x v="0"/>
    <x v="20"/>
    <x v="15"/>
    <n v="10024"/>
    <x v="3"/>
    <s v="OFF-PA-10002741"/>
    <x v="1"/>
    <x v="10"/>
    <s v="Xerox 1980"/>
    <n v="8.56"/>
    <n v="2"/>
    <n v="0"/>
    <n v="3.8519999999999994"/>
    <s v="Yes"/>
    <n v="0"/>
    <n v="17.12"/>
    <n v="5"/>
  </r>
  <r>
    <n v="9595"/>
    <s v="CA-2017-108931"/>
    <x v="32"/>
    <d v="2017-09-19T00:00:00"/>
    <x v="1"/>
    <x v="521"/>
    <x v="521"/>
    <x v="0"/>
    <x v="0"/>
    <x v="20"/>
    <x v="15"/>
    <n v="10024"/>
    <x v="3"/>
    <s v="OFF-PA-10003845"/>
    <x v="1"/>
    <x v="10"/>
    <s v="Xerox 1987"/>
    <n v="11.56"/>
    <n v="2"/>
    <n v="0"/>
    <n v="5.6644000000000005"/>
    <s v="Yes"/>
    <n v="0"/>
    <n v="23.12"/>
    <n v="5"/>
  </r>
  <r>
    <n v="9596"/>
    <s v="CA-2017-104619"/>
    <x v="714"/>
    <d v="2017-01-29T00:00:00"/>
    <x v="1"/>
    <x v="470"/>
    <x v="470"/>
    <x v="1"/>
    <x v="0"/>
    <x v="49"/>
    <x v="1"/>
    <n v="95123"/>
    <x v="1"/>
    <s v="OFF-AP-10001492"/>
    <x v="1"/>
    <x v="9"/>
    <s v="Acco Six-Outlet Power Strip, 4' Cord Length"/>
    <n v="25.86"/>
    <n v="3"/>
    <n v="0"/>
    <n v="6.7236000000000002"/>
    <s v="NO"/>
    <n v="0"/>
    <n v="77.58"/>
    <n v="5"/>
  </r>
  <r>
    <n v="9597"/>
    <s v="CA-2017-104619"/>
    <x v="714"/>
    <d v="2017-01-29T00:00:00"/>
    <x v="1"/>
    <x v="470"/>
    <x v="470"/>
    <x v="1"/>
    <x v="0"/>
    <x v="49"/>
    <x v="1"/>
    <n v="95123"/>
    <x v="1"/>
    <s v="OFF-BI-10004318"/>
    <x v="1"/>
    <x v="8"/>
    <s v="Ibico EB-19 Dual Function Manual Binding System"/>
    <n v="276.78400000000005"/>
    <n v="2"/>
    <n v="0.2"/>
    <n v="89.954799999999992"/>
    <s v="NO"/>
    <n v="110.71360000000003"/>
    <n v="442.85440000000006"/>
    <n v="5"/>
  </r>
  <r>
    <n v="9598"/>
    <s v="CA-2017-104619"/>
    <x v="714"/>
    <d v="2017-01-29T00:00:00"/>
    <x v="1"/>
    <x v="470"/>
    <x v="470"/>
    <x v="1"/>
    <x v="0"/>
    <x v="49"/>
    <x v="1"/>
    <n v="95123"/>
    <x v="1"/>
    <s v="TEC-PH-10000193"/>
    <x v="2"/>
    <x v="7"/>
    <s v="Jensen SMPS-640 - speaker phone"/>
    <n v="110.352"/>
    <n v="3"/>
    <n v="0.2"/>
    <n v="8.2763999999999953"/>
    <s v="NO"/>
    <n v="66.211200000000005"/>
    <n v="264.84480000000002"/>
    <n v="5"/>
  </r>
  <r>
    <n v="9599"/>
    <s v="CA-2015-149517"/>
    <x v="444"/>
    <d v="2015-09-23T00:00:00"/>
    <x v="1"/>
    <x v="763"/>
    <x v="763"/>
    <x v="2"/>
    <x v="0"/>
    <x v="301"/>
    <x v="1"/>
    <n v="95823"/>
    <x v="1"/>
    <s v="FUR-FU-10003464"/>
    <x v="0"/>
    <x v="5"/>
    <s v="Seth Thomas 8 1/2&quot; Cubicle Clock"/>
    <n v="60.84"/>
    <n v="3"/>
    <n v="0"/>
    <n v="19.468799999999998"/>
    <s v="NO"/>
    <n v="0"/>
    <n v="182.52"/>
    <n v="4"/>
  </r>
  <r>
    <n v="9600"/>
    <s v="CA-2015-116841"/>
    <x v="1224"/>
    <d v="2015-04-18T00:00:00"/>
    <x v="1"/>
    <x v="236"/>
    <x v="236"/>
    <x v="0"/>
    <x v="0"/>
    <x v="24"/>
    <x v="21"/>
    <n v="97477"/>
    <x v="1"/>
    <s v="OFF-AP-10002403"/>
    <x v="1"/>
    <x v="9"/>
    <s v="Acco Smartsocket Color-Coded Six-Outlet AC Adapter Model Surge Protectors"/>
    <n v="35.207999999999998"/>
    <n v="1"/>
    <n v="0.2"/>
    <n v="2.6405999999999992"/>
    <s v="NO"/>
    <n v="7.0415999999999999"/>
    <n v="28.166399999999999"/>
    <n v="4"/>
  </r>
  <r>
    <n v="9601"/>
    <s v="CA-2017-107797"/>
    <x v="540"/>
    <d v="2017-05-11T00:00:00"/>
    <x v="0"/>
    <x v="182"/>
    <x v="182"/>
    <x v="1"/>
    <x v="0"/>
    <x v="511"/>
    <x v="5"/>
    <n v="76063"/>
    <x v="2"/>
    <s v="OFF-PA-10003848"/>
    <x v="1"/>
    <x v="10"/>
    <s v="Xerox 1997"/>
    <n v="41.472000000000008"/>
    <n v="8"/>
    <n v="0.2"/>
    <n v="14.5152"/>
    <s v="NO"/>
    <n v="66.355200000000011"/>
    <n v="265.42080000000004"/>
    <n v="3"/>
  </r>
  <r>
    <n v="9602"/>
    <s v="CA-2016-117604"/>
    <x v="913"/>
    <d v="2016-09-09T00:00:00"/>
    <x v="1"/>
    <x v="187"/>
    <x v="187"/>
    <x v="0"/>
    <x v="0"/>
    <x v="186"/>
    <x v="36"/>
    <n v="72401"/>
    <x v="0"/>
    <s v="OFF-PA-10001357"/>
    <x v="1"/>
    <x v="10"/>
    <s v="Xerox 1886"/>
    <n v="239.5"/>
    <n v="5"/>
    <n v="0"/>
    <n v="114.95999999999998"/>
    <s v="NO"/>
    <n v="0"/>
    <n v="1197.5"/>
    <n v="5"/>
  </r>
  <r>
    <n v="9603"/>
    <s v="CA-2014-130155"/>
    <x v="946"/>
    <d v="2014-05-22T00:00:00"/>
    <x v="2"/>
    <x v="143"/>
    <x v="143"/>
    <x v="0"/>
    <x v="0"/>
    <x v="173"/>
    <x v="17"/>
    <n v="23464"/>
    <x v="0"/>
    <s v="OFF-SU-10004737"/>
    <x v="1"/>
    <x v="14"/>
    <s v="Acme Design Stainless Steel Bent Scissors"/>
    <n v="34.200000000000003"/>
    <n v="5"/>
    <n v="0"/>
    <n v="9.234"/>
    <s v="NO"/>
    <n v="0"/>
    <n v="171"/>
    <n v="3"/>
  </r>
  <r>
    <n v="9604"/>
    <s v="CA-2016-129861"/>
    <x v="26"/>
    <d v="2016-06-23T00:00:00"/>
    <x v="1"/>
    <x v="664"/>
    <x v="664"/>
    <x v="1"/>
    <x v="0"/>
    <x v="30"/>
    <x v="15"/>
    <n v="14609"/>
    <x v="3"/>
    <s v="FUR-TA-10003715"/>
    <x v="0"/>
    <x v="3"/>
    <s v="Hon 2111 Invitation Series Corner Table"/>
    <n v="376.86599999999999"/>
    <n v="3"/>
    <n v="0.4"/>
    <n v="-213.55740000000006"/>
    <s v="NO"/>
    <n v="452.23919999999998"/>
    <n v="678.35879999999997"/>
    <n v="6"/>
  </r>
  <r>
    <n v="9605"/>
    <s v="CA-2015-138625"/>
    <x v="121"/>
    <d v="2015-11-05T00:00:00"/>
    <x v="2"/>
    <x v="283"/>
    <x v="283"/>
    <x v="0"/>
    <x v="0"/>
    <x v="269"/>
    <x v="17"/>
    <n v="23320"/>
    <x v="0"/>
    <s v="OFF-AP-10003099"/>
    <x v="1"/>
    <x v="9"/>
    <s v="Eureka Hand Vacuum, Bagless"/>
    <n v="197.72"/>
    <n v="4"/>
    <n v="0"/>
    <n v="55.36160000000001"/>
    <s v="NO"/>
    <n v="0"/>
    <n v="790.88"/>
    <n v="3"/>
  </r>
  <r>
    <n v="9606"/>
    <s v="US-2017-122672"/>
    <x v="259"/>
    <d v="2017-11-09T00:00:00"/>
    <x v="1"/>
    <x v="428"/>
    <x v="428"/>
    <x v="1"/>
    <x v="0"/>
    <x v="152"/>
    <x v="24"/>
    <n v="43130"/>
    <x v="3"/>
    <s v="TEC-AC-10002323"/>
    <x v="2"/>
    <x v="11"/>
    <s v="SanDisk Ultra 32 GB MicroSDHC Class 10 Memory Card"/>
    <n v="70.720000000000013"/>
    <n v="4"/>
    <n v="0.2"/>
    <n v="-6.1879999999999988"/>
    <s v="NO"/>
    <n v="56.576000000000015"/>
    <n v="226.30400000000003"/>
    <n v="5"/>
  </r>
  <r>
    <n v="9607"/>
    <s v="US-2017-122672"/>
    <x v="259"/>
    <d v="2017-11-09T00:00:00"/>
    <x v="1"/>
    <x v="428"/>
    <x v="428"/>
    <x v="1"/>
    <x v="0"/>
    <x v="152"/>
    <x v="24"/>
    <n v="43130"/>
    <x v="3"/>
    <s v="OFF-ST-10002344"/>
    <x v="1"/>
    <x v="4"/>
    <s v="Carina 42&quot;Hx23 3/4&quot;W Media Storage Unit"/>
    <n v="194.35200000000003"/>
    <n v="3"/>
    <n v="0.2"/>
    <n v="-43.729199999999992"/>
    <s v="NO"/>
    <n v="116.61120000000001"/>
    <n v="466.44480000000004"/>
    <n v="5"/>
  </r>
  <r>
    <n v="9608"/>
    <s v="CA-2017-117128"/>
    <x v="256"/>
    <d v="2017-12-08T00:00:00"/>
    <x v="0"/>
    <x v="569"/>
    <x v="569"/>
    <x v="0"/>
    <x v="0"/>
    <x v="20"/>
    <x v="15"/>
    <n v="10024"/>
    <x v="3"/>
    <s v="OFF-PA-10000007"/>
    <x v="1"/>
    <x v="10"/>
    <s v="Telephone Message Books with Fax/Mobile Section, 4 1/4&quot; x 6&quot;"/>
    <n v="21.6"/>
    <n v="6"/>
    <n v="0"/>
    <n v="9.9359999999999999"/>
    <s v="NO"/>
    <n v="0"/>
    <n v="129.60000000000002"/>
    <n v="3"/>
  </r>
  <r>
    <n v="9609"/>
    <s v="CA-2017-117128"/>
    <x v="256"/>
    <d v="2017-12-08T00:00:00"/>
    <x v="0"/>
    <x v="569"/>
    <x v="569"/>
    <x v="0"/>
    <x v="0"/>
    <x v="20"/>
    <x v="15"/>
    <n v="10024"/>
    <x v="3"/>
    <s v="OFF-LA-10000248"/>
    <x v="1"/>
    <x v="2"/>
    <s v="Avery 52"/>
    <n v="11.07"/>
    <n v="3"/>
    <n v="0"/>
    <n v="5.2028999999999996"/>
    <s v="NO"/>
    <n v="0"/>
    <n v="33.21"/>
    <n v="3"/>
  </r>
  <r>
    <n v="9610"/>
    <s v="CA-2016-130638"/>
    <x v="458"/>
    <d v="2016-05-19T00:00:00"/>
    <x v="0"/>
    <x v="183"/>
    <x v="183"/>
    <x v="0"/>
    <x v="0"/>
    <x v="1"/>
    <x v="1"/>
    <n v="90045"/>
    <x v="1"/>
    <s v="FUR-FU-10002116"/>
    <x v="0"/>
    <x v="5"/>
    <s v="Tenex Carpeted, Granite-Look or Clear Contemporary Contour Shape Chair Mats"/>
    <n v="282.83999999999997"/>
    <n v="4"/>
    <n v="0"/>
    <n v="19.798799999999972"/>
    <s v="Yes"/>
    <n v="0"/>
    <n v="1131.3599999999999"/>
    <n v="3"/>
  </r>
  <r>
    <n v="9611"/>
    <s v="CA-2016-130638"/>
    <x v="458"/>
    <d v="2016-05-19T00:00:00"/>
    <x v="0"/>
    <x v="183"/>
    <x v="183"/>
    <x v="0"/>
    <x v="0"/>
    <x v="1"/>
    <x v="1"/>
    <n v="90045"/>
    <x v="1"/>
    <s v="OFF-LA-10002195"/>
    <x v="1"/>
    <x v="2"/>
    <s v="Avery 481"/>
    <n v="27.72"/>
    <n v="9"/>
    <n v="0"/>
    <n v="13.3056"/>
    <s v="Yes"/>
    <n v="0"/>
    <n v="249.48"/>
    <n v="3"/>
  </r>
  <r>
    <n v="9612"/>
    <s v="CA-2017-144365"/>
    <x v="1200"/>
    <d v="2017-10-30T00:00:00"/>
    <x v="1"/>
    <x v="229"/>
    <x v="229"/>
    <x v="0"/>
    <x v="0"/>
    <x v="25"/>
    <x v="35"/>
    <n v="39212"/>
    <x v="0"/>
    <s v="OFF-FA-10000735"/>
    <x v="1"/>
    <x v="13"/>
    <s v="Staples"/>
    <n v="11.68"/>
    <n v="4"/>
    <n v="0"/>
    <n v="5.2559999999999993"/>
    <s v="NO"/>
    <n v="0"/>
    <n v="46.72"/>
    <n v="6"/>
  </r>
  <r>
    <n v="9613"/>
    <s v="CA-2016-110086"/>
    <x v="31"/>
    <d v="2016-09-22T00:00:00"/>
    <x v="1"/>
    <x v="217"/>
    <x v="217"/>
    <x v="0"/>
    <x v="0"/>
    <x v="350"/>
    <x v="1"/>
    <n v="95695"/>
    <x v="1"/>
    <s v="TEC-PH-10001299"/>
    <x v="2"/>
    <x v="7"/>
    <s v="Polycom CX300 Desktop Phone USB VoIP phone"/>
    <n v="239.98400000000004"/>
    <n v="2"/>
    <n v="0.2"/>
    <n v="23.998400000000004"/>
    <s v="NO"/>
    <n v="95.993600000000015"/>
    <n v="383.97440000000006"/>
    <n v="4"/>
  </r>
  <r>
    <n v="9614"/>
    <s v="CA-2014-128524"/>
    <x v="7"/>
    <d v="2014-11-13T00:00:00"/>
    <x v="2"/>
    <x v="89"/>
    <x v="89"/>
    <x v="1"/>
    <x v="0"/>
    <x v="4"/>
    <x v="4"/>
    <n v="98115"/>
    <x v="1"/>
    <s v="OFF-AP-10002892"/>
    <x v="1"/>
    <x v="9"/>
    <s v="Belkin F5C206VTEL 6 Outlet Surge"/>
    <n v="22.98"/>
    <n v="1"/>
    <n v="0"/>
    <n v="6.8939999999999984"/>
    <s v="NO"/>
    <n v="0"/>
    <n v="22.98"/>
    <n v="2"/>
  </r>
  <r>
    <n v="9615"/>
    <s v="CA-2014-128524"/>
    <x v="7"/>
    <d v="2014-11-13T00:00:00"/>
    <x v="2"/>
    <x v="89"/>
    <x v="89"/>
    <x v="1"/>
    <x v="0"/>
    <x v="4"/>
    <x v="4"/>
    <n v="98115"/>
    <x v="1"/>
    <s v="TEC-AC-10002718"/>
    <x v="2"/>
    <x v="11"/>
    <s v="Belkin Standard 104 key USB Keyboard"/>
    <n v="102.13"/>
    <n v="7"/>
    <n v="0"/>
    <n v="15.319499999999996"/>
    <s v="NO"/>
    <n v="0"/>
    <n v="714.91"/>
    <n v="2"/>
  </r>
  <r>
    <n v="9616"/>
    <s v="CA-2014-128524"/>
    <x v="7"/>
    <d v="2014-11-13T00:00:00"/>
    <x v="2"/>
    <x v="89"/>
    <x v="89"/>
    <x v="1"/>
    <x v="0"/>
    <x v="4"/>
    <x v="4"/>
    <n v="98115"/>
    <x v="1"/>
    <s v="OFF-BI-10003527"/>
    <x v="1"/>
    <x v="8"/>
    <s v="Fellowes PB500 Electric Punch Plastic Comb Binding Machine with Manual Bind"/>
    <n v="2033.5840000000001"/>
    <n v="2"/>
    <n v="0.2"/>
    <n v="762.59400000000005"/>
    <s v="NO"/>
    <n v="813.43360000000007"/>
    <n v="3253.7344000000003"/>
    <n v="2"/>
  </r>
  <r>
    <n v="9617"/>
    <s v="CA-2016-140256"/>
    <x v="250"/>
    <d v="2016-08-29T00:00:00"/>
    <x v="1"/>
    <x v="463"/>
    <x v="463"/>
    <x v="1"/>
    <x v="0"/>
    <x v="1"/>
    <x v="1"/>
    <n v="90049"/>
    <x v="1"/>
    <s v="OFF-AR-10002255"/>
    <x v="1"/>
    <x v="6"/>
    <s v="Newell 346"/>
    <n v="5.76"/>
    <n v="2"/>
    <n v="0"/>
    <n v="1.6703999999999999"/>
    <s v="NO"/>
    <n v="0"/>
    <n v="11.52"/>
    <n v="7"/>
  </r>
  <r>
    <n v="9618"/>
    <s v="CA-2017-160633"/>
    <x v="673"/>
    <d v="2017-11-21T00:00:00"/>
    <x v="1"/>
    <x v="510"/>
    <x v="510"/>
    <x v="1"/>
    <x v="0"/>
    <x v="256"/>
    <x v="24"/>
    <n v="43402"/>
    <x v="3"/>
    <s v="TEC-CO-10002095"/>
    <x v="2"/>
    <x v="16"/>
    <s v="Hewlett Packard 610 Color Digital Copier / Printer"/>
    <n v="899.98199999999997"/>
    <n v="3"/>
    <n v="0.4"/>
    <n v="74.998499999999922"/>
    <s v="NO"/>
    <n v="1079.9784"/>
    <n v="1619.9675999999999"/>
    <n v="5"/>
  </r>
  <r>
    <n v="9619"/>
    <s v="CA-2017-160633"/>
    <x v="673"/>
    <d v="2017-11-21T00:00:00"/>
    <x v="1"/>
    <x v="510"/>
    <x v="510"/>
    <x v="1"/>
    <x v="0"/>
    <x v="256"/>
    <x v="24"/>
    <n v="43402"/>
    <x v="3"/>
    <s v="OFF-AR-10004022"/>
    <x v="1"/>
    <x v="6"/>
    <s v="Panasonic KP-380BK Classic Electric Pencil Sharpener"/>
    <n v="86.352000000000004"/>
    <n v="3"/>
    <n v="0.2"/>
    <n v="5.3969999999999914"/>
    <s v="NO"/>
    <n v="51.811200000000014"/>
    <n v="207.24480000000003"/>
    <n v="5"/>
  </r>
  <r>
    <n v="9620"/>
    <s v="CA-2017-160633"/>
    <x v="673"/>
    <d v="2017-11-21T00:00:00"/>
    <x v="1"/>
    <x v="510"/>
    <x v="510"/>
    <x v="1"/>
    <x v="0"/>
    <x v="256"/>
    <x v="24"/>
    <n v="43402"/>
    <x v="3"/>
    <s v="TEC-AC-10002335"/>
    <x v="2"/>
    <x v="11"/>
    <s v="Logitech Media Keyboard K200"/>
    <n v="139.96000000000004"/>
    <n v="5"/>
    <n v="0.2"/>
    <n v="-1.7495000000000118"/>
    <s v="NO"/>
    <n v="139.96000000000004"/>
    <n v="559.84000000000015"/>
    <n v="5"/>
  </r>
  <r>
    <n v="9621"/>
    <s v="CA-2014-115133"/>
    <x v="467"/>
    <d v="2014-09-30T00:00:00"/>
    <x v="1"/>
    <x v="526"/>
    <x v="526"/>
    <x v="2"/>
    <x v="0"/>
    <x v="152"/>
    <x v="24"/>
    <n v="43130"/>
    <x v="3"/>
    <s v="OFF-AP-10001634"/>
    <x v="1"/>
    <x v="9"/>
    <s v="Hoover Commercial Lightweight Upright Vacuum"/>
    <n v="16.704000000000001"/>
    <n v="6"/>
    <n v="0.2"/>
    <n v="1.2527999999999988"/>
    <s v="NO"/>
    <n v="20.044800000000002"/>
    <n v="80.179200000000009"/>
    <n v="4"/>
  </r>
  <r>
    <n v="9622"/>
    <s v="CA-2014-115133"/>
    <x v="467"/>
    <d v="2014-09-30T00:00:00"/>
    <x v="1"/>
    <x v="526"/>
    <x v="526"/>
    <x v="2"/>
    <x v="0"/>
    <x v="152"/>
    <x v="24"/>
    <n v="43130"/>
    <x v="3"/>
    <s v="TEC-AC-10002370"/>
    <x v="2"/>
    <x v="11"/>
    <s v="Maxell CD-R Discs"/>
    <n v="3.1520000000000001"/>
    <n v="2"/>
    <n v="0.2"/>
    <n v="0.47279999999999966"/>
    <s v="NO"/>
    <n v="1.2608000000000001"/>
    <n v="5.0432000000000006"/>
    <n v="4"/>
  </r>
  <r>
    <n v="9623"/>
    <s v="CA-2014-115133"/>
    <x v="467"/>
    <d v="2014-09-30T00:00:00"/>
    <x v="1"/>
    <x v="526"/>
    <x v="526"/>
    <x v="2"/>
    <x v="0"/>
    <x v="152"/>
    <x v="24"/>
    <n v="43130"/>
    <x v="3"/>
    <s v="OFF-PA-10000174"/>
    <x v="1"/>
    <x v="10"/>
    <s v="Message Book, Wirebound, Four 5 1/2&quot; X 4&quot; Forms/Pg., 200 Dupl. Sets/Book"/>
    <n v="32.896000000000001"/>
    <n v="4"/>
    <n v="0.2"/>
    <n v="11.102399999999996"/>
    <s v="NO"/>
    <n v="26.316800000000001"/>
    <n v="105.2672"/>
    <n v="4"/>
  </r>
  <r>
    <n v="9624"/>
    <s v="CA-2017-137449"/>
    <x v="222"/>
    <d v="2017-06-30T00:00:00"/>
    <x v="2"/>
    <x v="250"/>
    <x v="250"/>
    <x v="0"/>
    <x v="0"/>
    <x v="61"/>
    <x v="5"/>
    <n v="75220"/>
    <x v="2"/>
    <s v="OFF-AP-10000240"/>
    <x v="1"/>
    <x v="9"/>
    <s v="Belkin F9G930V10-GRY 9 Outlet Surge"/>
    <n v="21.391999999999992"/>
    <n v="2"/>
    <n v="0.8"/>
    <n v="-54.549600000000012"/>
    <s v="NO"/>
    <n v="34.227199999999989"/>
    <n v="8.5567999999999955"/>
    <n v="1"/>
  </r>
  <r>
    <n v="9625"/>
    <s v="CA-2017-137449"/>
    <x v="222"/>
    <d v="2017-06-30T00:00:00"/>
    <x v="2"/>
    <x v="250"/>
    <x v="250"/>
    <x v="0"/>
    <x v="0"/>
    <x v="61"/>
    <x v="5"/>
    <n v="75220"/>
    <x v="2"/>
    <s v="FUR-TA-10002855"/>
    <x v="0"/>
    <x v="3"/>
    <s v="Bevis Round Conference Table Top &amp; Single Column Base"/>
    <n v="307.31400000000002"/>
    <n v="3"/>
    <n v="0.3"/>
    <n v="-39.511800000000036"/>
    <s v="NO"/>
    <n v="276.58260000000001"/>
    <n v="645.35940000000005"/>
    <n v="1"/>
  </r>
  <r>
    <n v="9626"/>
    <s v="CA-2017-137449"/>
    <x v="222"/>
    <d v="2017-06-30T00:00:00"/>
    <x v="2"/>
    <x v="250"/>
    <x v="250"/>
    <x v="0"/>
    <x v="0"/>
    <x v="61"/>
    <x v="5"/>
    <n v="75220"/>
    <x v="2"/>
    <s v="FUR-BO-10000780"/>
    <x v="0"/>
    <x v="0"/>
    <s v="O'Sullivan Plantations 2-Door Library in Landvery Oak"/>
    <n v="409.99919999999997"/>
    <n v="3"/>
    <n v="0.32"/>
    <n v="-96.470399999999955"/>
    <s v="NO"/>
    <n v="393.59923199999997"/>
    <n v="836.39836799999989"/>
    <n v="1"/>
  </r>
  <r>
    <n v="9627"/>
    <s v="CA-2017-103520"/>
    <x v="397"/>
    <d v="2017-09-25T00:00:00"/>
    <x v="2"/>
    <x v="186"/>
    <x v="186"/>
    <x v="1"/>
    <x v="0"/>
    <x v="270"/>
    <x v="5"/>
    <n v="79424"/>
    <x v="2"/>
    <s v="OFF-PA-10001846"/>
    <x v="1"/>
    <x v="10"/>
    <s v="Xerox 1899"/>
    <n v="9.2480000000000011"/>
    <n v="2"/>
    <n v="0.2"/>
    <n v="3.3524000000000003"/>
    <s v="NO"/>
    <n v="3.6992000000000007"/>
    <n v="14.796800000000001"/>
    <n v="2"/>
  </r>
  <r>
    <n v="9628"/>
    <s v="CA-2014-139283"/>
    <x v="533"/>
    <d v="2014-11-27T00:00:00"/>
    <x v="1"/>
    <x v="590"/>
    <x v="590"/>
    <x v="0"/>
    <x v="0"/>
    <x v="66"/>
    <x v="12"/>
    <n v="48227"/>
    <x v="2"/>
    <s v="OFF-BI-10002049"/>
    <x v="1"/>
    <x v="8"/>
    <s v="UniKeep View Case Binders"/>
    <n v="14.669999999999998"/>
    <n v="3"/>
    <n v="0"/>
    <n v="6.7481999999999989"/>
    <s v="NO"/>
    <n v="0"/>
    <n v="44.009999999999991"/>
    <n v="4"/>
  </r>
  <r>
    <n v="9629"/>
    <s v="CA-2014-118192"/>
    <x v="286"/>
    <d v="2014-01-18T00:00:00"/>
    <x v="1"/>
    <x v="462"/>
    <x v="462"/>
    <x v="0"/>
    <x v="0"/>
    <x v="46"/>
    <x v="24"/>
    <n v="43055"/>
    <x v="3"/>
    <s v="OFF-PA-10002947"/>
    <x v="1"/>
    <x v="10"/>
    <s v="Xerox 1923"/>
    <n v="37.408000000000001"/>
    <n v="7"/>
    <n v="0.2"/>
    <n v="13.0928"/>
    <s v="NO"/>
    <n v="52.371200000000002"/>
    <n v="209.48480000000001"/>
    <n v="5"/>
  </r>
  <r>
    <n v="9630"/>
    <s v="CA-2014-118192"/>
    <x v="286"/>
    <d v="2014-01-18T00:00:00"/>
    <x v="1"/>
    <x v="462"/>
    <x v="462"/>
    <x v="0"/>
    <x v="0"/>
    <x v="46"/>
    <x v="24"/>
    <n v="43055"/>
    <x v="3"/>
    <s v="OFF-BI-10003476"/>
    <x v="1"/>
    <x v="8"/>
    <s v="Avery Metallic Poly Binders"/>
    <n v="3.4380000000000006"/>
    <n v="2"/>
    <n v="0.7"/>
    <n v="-2.5212000000000003"/>
    <s v="NO"/>
    <n v="4.8132000000000001"/>
    <n v="2.0628000000000011"/>
    <n v="5"/>
  </r>
  <r>
    <n v="9631"/>
    <s v="CA-2016-168844"/>
    <x v="1206"/>
    <d v="2016-06-06T00:00:00"/>
    <x v="1"/>
    <x v="392"/>
    <x v="392"/>
    <x v="0"/>
    <x v="0"/>
    <x v="20"/>
    <x v="15"/>
    <n v="10011"/>
    <x v="3"/>
    <s v="OFF-BI-10002609"/>
    <x v="1"/>
    <x v="8"/>
    <s v="Avery Hidden Tab Dividers for Binding Systems"/>
    <n v="7.1519999999999992"/>
    <n v="3"/>
    <n v="0.2"/>
    <n v="2.3243999999999994"/>
    <s v="NO"/>
    <n v="4.291199999999999"/>
    <n v="17.164799999999996"/>
    <n v="6"/>
  </r>
  <r>
    <n v="9632"/>
    <s v="CA-2016-168844"/>
    <x v="1206"/>
    <d v="2016-06-06T00:00:00"/>
    <x v="1"/>
    <x v="392"/>
    <x v="392"/>
    <x v="0"/>
    <x v="0"/>
    <x v="20"/>
    <x v="15"/>
    <n v="10011"/>
    <x v="3"/>
    <s v="TEC-PH-10003215"/>
    <x v="2"/>
    <x v="7"/>
    <s v="Jackery Bar Premium Fast-charging Portable Charger"/>
    <n v="179.7"/>
    <n v="6"/>
    <n v="0"/>
    <n v="88.052999999999997"/>
    <s v="NO"/>
    <n v="0"/>
    <n v="1078.1999999999998"/>
    <n v="6"/>
  </r>
  <r>
    <n v="9633"/>
    <s v="CA-2017-154809"/>
    <x v="778"/>
    <d v="2017-02-17T00:00:00"/>
    <x v="1"/>
    <x v="708"/>
    <x v="708"/>
    <x v="0"/>
    <x v="0"/>
    <x v="31"/>
    <x v="11"/>
    <n v="55407"/>
    <x v="2"/>
    <s v="OFF-AP-10004785"/>
    <x v="1"/>
    <x v="9"/>
    <s v="Holmes Replacement Filter for HEPA Air Cleaner, Medium Room"/>
    <n v="90.64"/>
    <n v="8"/>
    <n v="0"/>
    <n v="38.975200000000008"/>
    <s v="NO"/>
    <n v="0"/>
    <n v="725.12"/>
    <n v="4"/>
  </r>
  <r>
    <n v="9634"/>
    <s v="CA-2014-151330"/>
    <x v="1005"/>
    <d v="2014-10-17T00:00:00"/>
    <x v="2"/>
    <x v="646"/>
    <x v="646"/>
    <x v="0"/>
    <x v="0"/>
    <x v="231"/>
    <x v="31"/>
    <n v="2149"/>
    <x v="3"/>
    <s v="TEC-AC-10000865"/>
    <x v="2"/>
    <x v="11"/>
    <s v="WD My Passport Ultra 500GB Portable External Hard Drive"/>
    <n v="177"/>
    <n v="3"/>
    <n v="0"/>
    <n v="30.089999999999982"/>
    <s v="NO"/>
    <n v="0"/>
    <n v="531"/>
    <n v="3"/>
  </r>
  <r>
    <n v="9635"/>
    <s v="CA-2014-151330"/>
    <x v="1005"/>
    <d v="2014-10-17T00:00:00"/>
    <x v="2"/>
    <x v="646"/>
    <x v="646"/>
    <x v="0"/>
    <x v="0"/>
    <x v="231"/>
    <x v="31"/>
    <n v="2149"/>
    <x v="3"/>
    <s v="OFF-ST-10000615"/>
    <x v="1"/>
    <x v="4"/>
    <s v="SimpliFile Personal File, Black Granite, 15w x 6-15/16d x 11-1/4h"/>
    <n v="79.45"/>
    <n v="7"/>
    <n v="0"/>
    <n v="22.246000000000006"/>
    <s v="NO"/>
    <n v="0"/>
    <n v="556.15"/>
    <n v="3"/>
  </r>
  <r>
    <n v="9636"/>
    <s v="CA-2014-151330"/>
    <x v="1005"/>
    <d v="2014-10-17T00:00:00"/>
    <x v="2"/>
    <x v="646"/>
    <x v="646"/>
    <x v="0"/>
    <x v="0"/>
    <x v="231"/>
    <x v="31"/>
    <n v="2149"/>
    <x v="3"/>
    <s v="FUR-CH-10000749"/>
    <x v="0"/>
    <x v="1"/>
    <s v="Office Star - Ergonomic Mid Back Chair with 2-Way Adjustable Arms"/>
    <n v="1628.82"/>
    <n v="9"/>
    <n v="0"/>
    <n v="260.61120000000017"/>
    <s v="NO"/>
    <n v="0"/>
    <n v="14659.38"/>
    <n v="3"/>
  </r>
  <r>
    <n v="9637"/>
    <s v="CA-2014-124702"/>
    <x v="728"/>
    <d v="2014-11-25T00:00:00"/>
    <x v="1"/>
    <x v="186"/>
    <x v="186"/>
    <x v="1"/>
    <x v="0"/>
    <x v="4"/>
    <x v="4"/>
    <n v="98105"/>
    <x v="1"/>
    <s v="FUR-FU-10003553"/>
    <x v="0"/>
    <x v="5"/>
    <s v="Howard Miller 13-1/2&quot; Diameter Rosebrook Wall Clock"/>
    <n v="137.54"/>
    <n v="2"/>
    <n v="0"/>
    <n v="55.016000000000005"/>
    <s v="NO"/>
    <n v="0"/>
    <n v="275.08"/>
    <n v="7"/>
  </r>
  <r>
    <n v="9638"/>
    <s v="CA-2014-124702"/>
    <x v="728"/>
    <d v="2014-11-25T00:00:00"/>
    <x v="1"/>
    <x v="186"/>
    <x v="186"/>
    <x v="1"/>
    <x v="0"/>
    <x v="4"/>
    <x v="4"/>
    <n v="98105"/>
    <x v="1"/>
    <s v="FUR-TA-10003008"/>
    <x v="0"/>
    <x v="3"/>
    <s v="Lesro Round Back Collection Coffee Table, End Table"/>
    <n v="730.2"/>
    <n v="4"/>
    <n v="0"/>
    <n v="94.926000000000045"/>
    <s v="NO"/>
    <n v="0"/>
    <n v="2920.8"/>
    <n v="7"/>
  </r>
  <r>
    <n v="9639"/>
    <s v="US-2017-125808"/>
    <x v="105"/>
    <d v="2017-11-15T00:00:00"/>
    <x v="0"/>
    <x v="212"/>
    <x v="212"/>
    <x v="0"/>
    <x v="0"/>
    <x v="1"/>
    <x v="1"/>
    <n v="90032"/>
    <x v="1"/>
    <s v="OFF-PA-10001846"/>
    <x v="1"/>
    <x v="10"/>
    <s v="Xerox 1899"/>
    <n v="11.56"/>
    <n v="2"/>
    <n v="0"/>
    <n v="5.6644000000000005"/>
    <s v="NO"/>
    <n v="0"/>
    <n v="23.12"/>
    <n v="3"/>
  </r>
  <r>
    <n v="9640"/>
    <s v="CA-2015-116638"/>
    <x v="1225"/>
    <d v="2015-01-31T00:00:00"/>
    <x v="0"/>
    <x v="98"/>
    <x v="98"/>
    <x v="0"/>
    <x v="0"/>
    <x v="3"/>
    <x v="3"/>
    <n v="28027"/>
    <x v="0"/>
    <s v="FUR-TA-10000198"/>
    <x v="0"/>
    <x v="3"/>
    <s v="Chromcraft Bull-Nose Wood Oval Conference Tables &amp; Bases"/>
    <n v="4297.6440000000002"/>
    <n v="13"/>
    <n v="0.4"/>
    <n v="-1862.3124000000003"/>
    <s v="NO"/>
    <n v="22347.748800000001"/>
    <n v="33521.623200000002"/>
    <n v="3"/>
  </r>
  <r>
    <n v="9641"/>
    <s v="CA-2014-104563"/>
    <x v="1009"/>
    <d v="2014-03-12T00:00:00"/>
    <x v="1"/>
    <x v="782"/>
    <x v="782"/>
    <x v="1"/>
    <x v="0"/>
    <x v="4"/>
    <x v="4"/>
    <n v="98103"/>
    <x v="1"/>
    <s v="OFF-AR-10000390"/>
    <x v="1"/>
    <x v="6"/>
    <s v="Newell Chalk Holder"/>
    <n v="20.65"/>
    <n v="5"/>
    <n v="0"/>
    <n v="9.4989999999999988"/>
    <s v="NO"/>
    <n v="0"/>
    <n v="103.25"/>
    <n v="5"/>
  </r>
  <r>
    <n v="9642"/>
    <s v="CA-2014-104563"/>
    <x v="1009"/>
    <d v="2014-03-12T00:00:00"/>
    <x v="1"/>
    <x v="782"/>
    <x v="782"/>
    <x v="1"/>
    <x v="0"/>
    <x v="4"/>
    <x v="4"/>
    <n v="98103"/>
    <x v="1"/>
    <s v="OFF-ST-10000934"/>
    <x v="1"/>
    <x v="4"/>
    <s v="Contico 72&quot;H Heavy-Duty Storage System"/>
    <n v="204.89999999999998"/>
    <n v="5"/>
    <n v="0"/>
    <n v="0"/>
    <s v="NO"/>
    <n v="0"/>
    <n v="1024.5"/>
    <n v="5"/>
  </r>
  <r>
    <n v="9643"/>
    <s v="CA-2014-104563"/>
    <x v="1009"/>
    <d v="2014-03-12T00:00:00"/>
    <x v="1"/>
    <x v="782"/>
    <x v="782"/>
    <x v="1"/>
    <x v="0"/>
    <x v="4"/>
    <x v="4"/>
    <n v="98103"/>
    <x v="1"/>
    <s v="FUR-CH-10002780"/>
    <x v="0"/>
    <x v="1"/>
    <s v="Office Star - Task Chair with Contemporary Loop Arms"/>
    <n v="436.70400000000006"/>
    <n v="6"/>
    <n v="0.2"/>
    <n v="21.835199999999986"/>
    <s v="NO"/>
    <n v="524.04480000000001"/>
    <n v="2096.1792"/>
    <n v="5"/>
  </r>
  <r>
    <n v="9644"/>
    <s v="CA-2014-104563"/>
    <x v="1009"/>
    <d v="2014-03-12T00:00:00"/>
    <x v="1"/>
    <x v="782"/>
    <x v="782"/>
    <x v="1"/>
    <x v="0"/>
    <x v="4"/>
    <x v="4"/>
    <n v="98103"/>
    <x v="1"/>
    <s v="FUR-CH-10004495"/>
    <x v="0"/>
    <x v="1"/>
    <s v="Global Leather and Oak Executive Chair, Black"/>
    <n v="481.56800000000004"/>
    <n v="2"/>
    <n v="0.2"/>
    <n v="54.17639999999993"/>
    <s v="NO"/>
    <n v="192.62720000000002"/>
    <n v="770.50880000000006"/>
    <n v="5"/>
  </r>
  <r>
    <n v="9645"/>
    <s v="US-2017-107979"/>
    <x v="110"/>
    <d v="2017-06-13T00:00:00"/>
    <x v="1"/>
    <x v="383"/>
    <x v="383"/>
    <x v="0"/>
    <x v="0"/>
    <x v="220"/>
    <x v="16"/>
    <n v="85301"/>
    <x v="1"/>
    <s v="TEC-AC-10002006"/>
    <x v="2"/>
    <x v="11"/>
    <s v="Memorex Micro Travel Drive 16 GB"/>
    <n v="89.544000000000011"/>
    <n v="7"/>
    <n v="0.2"/>
    <n v="12.312299999999993"/>
    <s v="NO"/>
    <n v="125.36160000000002"/>
    <n v="501.4464000000001"/>
    <n v="5"/>
  </r>
  <r>
    <n v="9646"/>
    <s v="US-2017-107979"/>
    <x v="110"/>
    <d v="2017-06-13T00:00:00"/>
    <x v="1"/>
    <x v="383"/>
    <x v="383"/>
    <x v="0"/>
    <x v="0"/>
    <x v="220"/>
    <x v="16"/>
    <n v="85301"/>
    <x v="1"/>
    <s v="OFF-ST-10002485"/>
    <x v="1"/>
    <x v="4"/>
    <s v="Rogers Deluxe File Chest"/>
    <n v="35.167999999999999"/>
    <n v="2"/>
    <n v="0.2"/>
    <n v="-8.3524000000000012"/>
    <s v="NO"/>
    <n v="14.0672"/>
    <n v="56.268799999999999"/>
    <n v="5"/>
  </r>
  <r>
    <n v="9647"/>
    <s v="US-2017-107979"/>
    <x v="110"/>
    <d v="2017-06-13T00:00:00"/>
    <x v="1"/>
    <x v="383"/>
    <x v="383"/>
    <x v="0"/>
    <x v="0"/>
    <x v="220"/>
    <x v="16"/>
    <n v="85301"/>
    <x v="1"/>
    <s v="OFF-BI-10000778"/>
    <x v="1"/>
    <x v="8"/>
    <s v="GBC VeloBinder Electric Binding Machine"/>
    <n v="72.588000000000008"/>
    <n v="2"/>
    <n v="0.7"/>
    <n v="-48.391999999999982"/>
    <s v="NO"/>
    <n v="101.62320000000001"/>
    <n v="43.552800000000005"/>
    <n v="5"/>
  </r>
  <r>
    <n v="9648"/>
    <s v="CA-2014-150518"/>
    <x v="84"/>
    <d v="2014-11-24T00:00:00"/>
    <x v="1"/>
    <x v="596"/>
    <x v="596"/>
    <x v="0"/>
    <x v="0"/>
    <x v="525"/>
    <x v="11"/>
    <n v="55433"/>
    <x v="2"/>
    <s v="OFF-ST-10000877"/>
    <x v="1"/>
    <x v="4"/>
    <s v="Recycled Steel Personal File for Standard File Folders"/>
    <n v="221.16"/>
    <n v="4"/>
    <n v="0"/>
    <n v="57.501599999999996"/>
    <s v="NO"/>
    <n v="0"/>
    <n v="884.64"/>
    <n v="5"/>
  </r>
  <r>
    <n v="9649"/>
    <s v="CA-2014-150518"/>
    <x v="84"/>
    <d v="2014-11-24T00:00:00"/>
    <x v="1"/>
    <x v="596"/>
    <x v="596"/>
    <x v="0"/>
    <x v="0"/>
    <x v="525"/>
    <x v="11"/>
    <n v="55433"/>
    <x v="2"/>
    <s v="TEC-PH-10002103"/>
    <x v="2"/>
    <x v="7"/>
    <s v="Jabra SPEAK 410"/>
    <n v="281.96999999999997"/>
    <n v="3"/>
    <n v="0"/>
    <n v="78.951599999999999"/>
    <s v="NO"/>
    <n v="0"/>
    <n v="845.90999999999985"/>
    <n v="5"/>
  </r>
  <r>
    <n v="9650"/>
    <s v="CA-2016-107104"/>
    <x v="491"/>
    <d v="2016-11-30T00:00:00"/>
    <x v="1"/>
    <x v="333"/>
    <x v="333"/>
    <x v="0"/>
    <x v="0"/>
    <x v="1"/>
    <x v="1"/>
    <n v="90045"/>
    <x v="1"/>
    <s v="FUR-BO-10002213"/>
    <x v="0"/>
    <x v="0"/>
    <s v="DMI Eclipse Executive Suite Bookcases"/>
    <n v="3406.6640000000002"/>
    <n v="8"/>
    <n v="0.15"/>
    <n v="160.31359999999984"/>
    <s v="NO"/>
    <n v="4087.9967999999999"/>
    <n v="23165.315200000001"/>
    <n v="4"/>
  </r>
  <r>
    <n v="9651"/>
    <s v="CA-2016-107104"/>
    <x v="491"/>
    <d v="2016-11-30T00:00:00"/>
    <x v="1"/>
    <x v="333"/>
    <x v="333"/>
    <x v="0"/>
    <x v="0"/>
    <x v="1"/>
    <x v="1"/>
    <n v="90045"/>
    <x v="1"/>
    <s v="OFF-AR-10004269"/>
    <x v="1"/>
    <x v="6"/>
    <s v="Newell 31"/>
    <n v="37.17"/>
    <n v="9"/>
    <n v="0"/>
    <n v="10.4076"/>
    <s v="NO"/>
    <n v="0"/>
    <n v="334.53000000000003"/>
    <n v="4"/>
  </r>
  <r>
    <n v="9652"/>
    <s v="CA-2016-107104"/>
    <x v="491"/>
    <d v="2016-11-30T00:00:00"/>
    <x v="1"/>
    <x v="333"/>
    <x v="333"/>
    <x v="0"/>
    <x v="0"/>
    <x v="1"/>
    <x v="1"/>
    <n v="90045"/>
    <x v="1"/>
    <s v="OFF-AP-10000055"/>
    <x v="1"/>
    <x v="9"/>
    <s v="Belkin F9S820V06 8 Outlet Surge"/>
    <n v="64.959999999999994"/>
    <n v="2"/>
    <n v="0"/>
    <n v="19.487999999999992"/>
    <s v="NO"/>
    <n v="0"/>
    <n v="129.91999999999999"/>
    <n v="4"/>
  </r>
  <r>
    <n v="9653"/>
    <s v="CA-2016-107104"/>
    <x v="491"/>
    <d v="2016-11-30T00:00:00"/>
    <x v="1"/>
    <x v="333"/>
    <x v="333"/>
    <x v="0"/>
    <x v="0"/>
    <x v="1"/>
    <x v="1"/>
    <n v="90045"/>
    <x v="1"/>
    <s v="FUR-FU-10002937"/>
    <x v="0"/>
    <x v="5"/>
    <s v="GE 48&quot; Fluorescent Tube, Cool White Energy Saver, 34 Watts, 30/Box"/>
    <n v="595.38"/>
    <n v="6"/>
    <n v="0"/>
    <n v="297.69"/>
    <s v="NO"/>
    <n v="0"/>
    <n v="3572.2799999999997"/>
    <n v="4"/>
  </r>
  <r>
    <n v="9654"/>
    <s v="CA-2017-161893"/>
    <x v="205"/>
    <d v="2017-01-27T00:00:00"/>
    <x v="1"/>
    <x v="6"/>
    <x v="6"/>
    <x v="2"/>
    <x v="0"/>
    <x v="93"/>
    <x v="16"/>
    <n v="85705"/>
    <x v="1"/>
    <s v="TEC-AC-10001874"/>
    <x v="2"/>
    <x v="11"/>
    <s v="Logitech Wireless Anywhere Mouse MX for PC and Mac"/>
    <n v="95.984000000000009"/>
    <n v="2"/>
    <n v="0.2"/>
    <n v="11.997999999999998"/>
    <s v="NO"/>
    <n v="38.393600000000006"/>
    <n v="153.57440000000003"/>
    <n v="4"/>
  </r>
  <r>
    <n v="9655"/>
    <s v="CA-2017-161893"/>
    <x v="205"/>
    <d v="2017-01-27T00:00:00"/>
    <x v="1"/>
    <x v="6"/>
    <x v="6"/>
    <x v="2"/>
    <x v="0"/>
    <x v="93"/>
    <x v="16"/>
    <n v="85705"/>
    <x v="1"/>
    <s v="OFF-BI-10004506"/>
    <x v="1"/>
    <x v="8"/>
    <s v="Wilson Jones data.warehouse D-Ring Binders with DublLock"/>
    <n v="4.9380000000000006"/>
    <n v="2"/>
    <n v="0.7"/>
    <n v="-3.6212"/>
    <s v="NO"/>
    <n v="6.9132000000000007"/>
    <n v="2.9628000000000005"/>
    <n v="4"/>
  </r>
  <r>
    <n v="9656"/>
    <s v="CA-2014-156160"/>
    <x v="358"/>
    <d v="2014-09-29T00:00:00"/>
    <x v="1"/>
    <x v="548"/>
    <x v="548"/>
    <x v="0"/>
    <x v="0"/>
    <x v="20"/>
    <x v="15"/>
    <n v="10035"/>
    <x v="3"/>
    <s v="FUR-FU-10001876"/>
    <x v="0"/>
    <x v="5"/>
    <s v="Computer Room Manger, 14&quot;"/>
    <n v="97.44"/>
    <n v="3"/>
    <n v="0"/>
    <n v="35.078399999999995"/>
    <s v="NO"/>
    <n v="0"/>
    <n v="292.32"/>
    <n v="7"/>
  </r>
  <r>
    <n v="9657"/>
    <s v="CA-2014-156160"/>
    <x v="358"/>
    <d v="2014-09-29T00:00:00"/>
    <x v="1"/>
    <x v="548"/>
    <x v="548"/>
    <x v="0"/>
    <x v="0"/>
    <x v="20"/>
    <x v="15"/>
    <n v="10035"/>
    <x v="3"/>
    <s v="OFF-BI-10003355"/>
    <x v="1"/>
    <x v="8"/>
    <s v="Cardinal Holdit Business Card Pockets"/>
    <n v="3.9840000000000004"/>
    <n v="1"/>
    <n v="0.2"/>
    <n v="1.3944000000000001"/>
    <s v="NO"/>
    <n v="0.79680000000000017"/>
    <n v="3.1872000000000003"/>
    <n v="7"/>
  </r>
  <r>
    <n v="9658"/>
    <s v="CA-2014-156160"/>
    <x v="358"/>
    <d v="2014-09-29T00:00:00"/>
    <x v="1"/>
    <x v="548"/>
    <x v="548"/>
    <x v="0"/>
    <x v="0"/>
    <x v="20"/>
    <x v="15"/>
    <n v="10035"/>
    <x v="3"/>
    <s v="OFF-AR-10003876"/>
    <x v="1"/>
    <x v="6"/>
    <s v="Avery Hi-Liter GlideStik Fluorescent Highlighter, Yellow Ink"/>
    <n v="13.04"/>
    <n v="4"/>
    <n v="0"/>
    <n v="5.7376000000000005"/>
    <s v="NO"/>
    <n v="0"/>
    <n v="52.16"/>
    <n v="7"/>
  </r>
  <r>
    <n v="9659"/>
    <s v="CA-2014-156160"/>
    <x v="358"/>
    <d v="2014-09-29T00:00:00"/>
    <x v="1"/>
    <x v="548"/>
    <x v="548"/>
    <x v="0"/>
    <x v="0"/>
    <x v="20"/>
    <x v="15"/>
    <n v="10035"/>
    <x v="3"/>
    <s v="FUR-CH-10004983"/>
    <x v="0"/>
    <x v="1"/>
    <s v="Office Star - Mid Back Dual function Ergonomic High Back Chair with 2-Way Adjustable Arms"/>
    <n v="579.52800000000002"/>
    <n v="4"/>
    <n v="0.1"/>
    <n v="83.709599999999966"/>
    <s v="NO"/>
    <n v="231.81120000000001"/>
    <n v="2086.3008"/>
    <n v="7"/>
  </r>
  <r>
    <n v="9660"/>
    <s v="CA-2014-100860"/>
    <x v="959"/>
    <d v="2014-03-30T00:00:00"/>
    <x v="0"/>
    <x v="473"/>
    <x v="473"/>
    <x v="0"/>
    <x v="0"/>
    <x v="225"/>
    <x v="1"/>
    <n v="91767"/>
    <x v="1"/>
    <s v="OFF-LA-10001982"/>
    <x v="1"/>
    <x v="2"/>
    <s v="Smead Alpha-Z Color-Coded Name Labels First Letter Starter Set"/>
    <n v="18.75"/>
    <n v="5"/>
    <n v="0"/>
    <n v="9"/>
    <s v="NO"/>
    <n v="0"/>
    <n v="93.75"/>
    <n v="4"/>
  </r>
  <r>
    <n v="9661"/>
    <s v="CA-2016-160717"/>
    <x v="112"/>
    <d v="2016-06-11T00:00:00"/>
    <x v="1"/>
    <x v="467"/>
    <x v="467"/>
    <x v="2"/>
    <x v="0"/>
    <x v="443"/>
    <x v="1"/>
    <n v="93101"/>
    <x v="1"/>
    <s v="TEC-PH-10001459"/>
    <x v="2"/>
    <x v="7"/>
    <s v="Samsung Galaxy Mega 6.3"/>
    <n v="3023.9280000000003"/>
    <n v="9"/>
    <n v="0.2"/>
    <n v="226.79460000000006"/>
    <s v="NO"/>
    <n v="5443.0704000000005"/>
    <n v="21772.281600000002"/>
    <n v="5"/>
  </r>
  <r>
    <n v="9662"/>
    <s v="CA-2016-160717"/>
    <x v="112"/>
    <d v="2016-06-11T00:00:00"/>
    <x v="1"/>
    <x v="467"/>
    <x v="467"/>
    <x v="2"/>
    <x v="0"/>
    <x v="443"/>
    <x v="1"/>
    <n v="93101"/>
    <x v="1"/>
    <s v="TEC-AC-10002134"/>
    <x v="2"/>
    <x v="11"/>
    <s v="Rosewill 107 Normal Keys USB Wired Standard Keyboard"/>
    <n v="26.96"/>
    <n v="2"/>
    <n v="0"/>
    <n v="3.7744"/>
    <s v="NO"/>
    <n v="0"/>
    <n v="53.92"/>
    <n v="5"/>
  </r>
  <r>
    <n v="9663"/>
    <s v="CA-2016-160717"/>
    <x v="112"/>
    <d v="2016-06-11T00:00:00"/>
    <x v="1"/>
    <x v="467"/>
    <x v="467"/>
    <x v="2"/>
    <x v="0"/>
    <x v="443"/>
    <x v="1"/>
    <n v="93101"/>
    <x v="1"/>
    <s v="TEC-PH-10001760"/>
    <x v="2"/>
    <x v="7"/>
    <s v="Bose SoundLink Bluetooth Speaker"/>
    <n v="477.6"/>
    <n v="3"/>
    <n v="0.2"/>
    <n v="161.19000000000003"/>
    <s v="NO"/>
    <n v="286.56000000000006"/>
    <n v="1146.2400000000002"/>
    <n v="5"/>
  </r>
  <r>
    <n v="9664"/>
    <s v="CA-2017-132619"/>
    <x v="515"/>
    <d v="2017-09-05T00:00:00"/>
    <x v="1"/>
    <x v="474"/>
    <x v="474"/>
    <x v="0"/>
    <x v="0"/>
    <x v="8"/>
    <x v="1"/>
    <n v="94109"/>
    <x v="1"/>
    <s v="OFF-ST-10001511"/>
    <x v="1"/>
    <x v="4"/>
    <s v="Space Solutions Commercial Steel Shelving"/>
    <n v="193.95000000000002"/>
    <n v="3"/>
    <n v="0"/>
    <n v="9.6974999999999838"/>
    <s v="NO"/>
    <n v="0"/>
    <n v="581.85"/>
    <n v="5"/>
  </r>
  <r>
    <n v="9665"/>
    <s v="US-2015-120957"/>
    <x v="214"/>
    <d v="2015-12-07T00:00:00"/>
    <x v="3"/>
    <x v="120"/>
    <x v="120"/>
    <x v="1"/>
    <x v="0"/>
    <x v="169"/>
    <x v="1"/>
    <n v="92503"/>
    <x v="1"/>
    <s v="OFF-PA-10003953"/>
    <x v="1"/>
    <x v="10"/>
    <s v="Xerox 218"/>
    <n v="12.96"/>
    <n v="2"/>
    <n v="0"/>
    <n v="6.2208000000000006"/>
    <s v="NO"/>
    <n v="0"/>
    <n v="25.92"/>
    <n v="0"/>
  </r>
  <r>
    <n v="9666"/>
    <s v="CA-2017-157448"/>
    <x v="673"/>
    <d v="2017-11-20T00:00:00"/>
    <x v="1"/>
    <x v="62"/>
    <x v="62"/>
    <x v="0"/>
    <x v="0"/>
    <x v="1"/>
    <x v="1"/>
    <n v="90049"/>
    <x v="1"/>
    <s v="FUR-FU-10003268"/>
    <x v="0"/>
    <x v="5"/>
    <s v="Eldon Radial Chair Mat for Low to Medium Pile Carpets"/>
    <n v="119.94"/>
    <n v="3"/>
    <n v="0"/>
    <n v="23.987999999999996"/>
    <s v="NO"/>
    <n v="0"/>
    <n v="359.82"/>
    <n v="4"/>
  </r>
  <r>
    <n v="9667"/>
    <s v="CA-2017-157448"/>
    <x v="673"/>
    <d v="2017-11-20T00:00:00"/>
    <x v="1"/>
    <x v="62"/>
    <x v="62"/>
    <x v="0"/>
    <x v="0"/>
    <x v="1"/>
    <x v="1"/>
    <n v="90049"/>
    <x v="1"/>
    <s v="FUR-FU-10001847"/>
    <x v="0"/>
    <x v="5"/>
    <s v="Eldon Image Series Black Desk Accessories"/>
    <n v="12.419999999999998"/>
    <n v="3"/>
    <n v="0"/>
    <n v="4.4711999999999996"/>
    <s v="NO"/>
    <n v="0"/>
    <n v="37.259999999999991"/>
    <n v="4"/>
  </r>
  <r>
    <n v="9668"/>
    <s v="CA-2016-126270"/>
    <x v="131"/>
    <d v="2016-04-27T00:00:00"/>
    <x v="1"/>
    <x v="578"/>
    <x v="578"/>
    <x v="0"/>
    <x v="0"/>
    <x v="526"/>
    <x v="1"/>
    <n v="92672"/>
    <x v="1"/>
    <s v="OFF-BI-10002764"/>
    <x v="1"/>
    <x v="8"/>
    <s v="Recycled Pressboard Report Cover with Reinforced Top Hinge"/>
    <n v="18.088000000000001"/>
    <n v="7"/>
    <n v="0.2"/>
    <n v="6.5569000000000006"/>
    <s v="NO"/>
    <n v="25.323200000000003"/>
    <n v="101.29280000000001"/>
    <n v="4"/>
  </r>
  <r>
    <n v="9669"/>
    <s v="CA-2016-126270"/>
    <x v="131"/>
    <d v="2016-04-27T00:00:00"/>
    <x v="1"/>
    <x v="578"/>
    <x v="578"/>
    <x v="0"/>
    <x v="0"/>
    <x v="526"/>
    <x v="1"/>
    <n v="92672"/>
    <x v="1"/>
    <s v="OFF-EN-10004386"/>
    <x v="1"/>
    <x v="12"/>
    <s v="Recycled Interoffice Envelopes with String and Button Closure, 10 x 13"/>
    <n v="71.97"/>
    <n v="3"/>
    <n v="0"/>
    <n v="35.984999999999999"/>
    <s v="NO"/>
    <n v="0"/>
    <n v="215.91"/>
    <n v="4"/>
  </r>
  <r>
    <n v="9670"/>
    <s v="CA-2017-145275"/>
    <x v="459"/>
    <d v="2017-04-06T00:00:00"/>
    <x v="1"/>
    <x v="733"/>
    <x v="733"/>
    <x v="0"/>
    <x v="0"/>
    <x v="27"/>
    <x v="19"/>
    <n v="35601"/>
    <x v="0"/>
    <s v="OFF-LA-10001569"/>
    <x v="1"/>
    <x v="2"/>
    <s v="Avery 499"/>
    <n v="14.940000000000001"/>
    <n v="3"/>
    <n v="0"/>
    <n v="6.8723999999999998"/>
    <s v="NO"/>
    <n v="0"/>
    <n v="44.820000000000007"/>
    <n v="4"/>
  </r>
  <r>
    <n v="9671"/>
    <s v="CA-2015-133396"/>
    <x v="863"/>
    <d v="2015-08-15T00:00:00"/>
    <x v="2"/>
    <x v="136"/>
    <x v="136"/>
    <x v="1"/>
    <x v="0"/>
    <x v="247"/>
    <x v="3"/>
    <n v="27405"/>
    <x v="0"/>
    <s v="OFF-AR-10001446"/>
    <x v="1"/>
    <x v="6"/>
    <s v="Newell 309"/>
    <n v="64.680000000000007"/>
    <n v="7"/>
    <n v="0.2"/>
    <n v="8.0849999999999973"/>
    <s v="NO"/>
    <n v="90.552000000000021"/>
    <n v="362.20800000000003"/>
    <n v="2"/>
  </r>
  <r>
    <n v="9672"/>
    <s v="US-2017-140312"/>
    <x v="38"/>
    <d v="2017-11-19T00:00:00"/>
    <x v="1"/>
    <x v="107"/>
    <x v="107"/>
    <x v="0"/>
    <x v="0"/>
    <x v="65"/>
    <x v="1"/>
    <n v="94568"/>
    <x v="1"/>
    <s v="TEC-PH-10003442"/>
    <x v="2"/>
    <x v="7"/>
    <s v="Samsung Replacement EH64AVFWE Premium Headset"/>
    <n v="22"/>
    <n v="5"/>
    <n v="0.2"/>
    <n v="1.375"/>
    <s v="NO"/>
    <n v="22"/>
    <n v="88"/>
    <n v="6"/>
  </r>
  <r>
    <n v="9673"/>
    <s v="CA-2016-114867"/>
    <x v="443"/>
    <d v="2016-12-28T00:00:00"/>
    <x v="1"/>
    <x v="86"/>
    <x v="86"/>
    <x v="2"/>
    <x v="0"/>
    <x v="10"/>
    <x v="9"/>
    <n v="19143"/>
    <x v="3"/>
    <s v="OFF-PA-10000477"/>
    <x v="1"/>
    <x v="10"/>
    <s v="Xerox 1952"/>
    <n v="7.9680000000000009"/>
    <n v="2"/>
    <n v="0.2"/>
    <n v="2.6892000000000005"/>
    <s v="NO"/>
    <n v="3.1872000000000007"/>
    <n v="12.748800000000001"/>
    <n v="5"/>
  </r>
  <r>
    <n v="9674"/>
    <s v="CA-2016-114867"/>
    <x v="443"/>
    <d v="2016-12-28T00:00:00"/>
    <x v="1"/>
    <x v="86"/>
    <x v="86"/>
    <x v="2"/>
    <x v="0"/>
    <x v="10"/>
    <x v="9"/>
    <n v="19143"/>
    <x v="3"/>
    <s v="TEC-PH-10002645"/>
    <x v="2"/>
    <x v="7"/>
    <s v="LG G2"/>
    <n v="1499.9699999999998"/>
    <n v="5"/>
    <n v="0.4"/>
    <n v="-374.99250000000006"/>
    <s v="NO"/>
    <n v="2999.9399999999996"/>
    <n v="4499.9099999999989"/>
    <n v="5"/>
  </r>
  <r>
    <n v="9675"/>
    <s v="US-2014-164644"/>
    <x v="192"/>
    <d v="2014-07-24T00:00:00"/>
    <x v="0"/>
    <x v="139"/>
    <x v="139"/>
    <x v="0"/>
    <x v="0"/>
    <x v="12"/>
    <x v="5"/>
    <n v="77095"/>
    <x v="2"/>
    <s v="OFF-ST-10003123"/>
    <x v="1"/>
    <x v="4"/>
    <s v="Fellowes Bases and Tops For Staxonsteel/High-Stak Systems"/>
    <n v="26.632000000000001"/>
    <n v="1"/>
    <n v="0.2"/>
    <n v="1.331599999999999"/>
    <s v="NO"/>
    <n v="5.3264000000000005"/>
    <n v="21.305600000000002"/>
    <n v="2"/>
  </r>
  <r>
    <n v="9676"/>
    <s v="CA-2016-137393"/>
    <x v="715"/>
    <d v="2016-05-10T00:00:00"/>
    <x v="1"/>
    <x v="421"/>
    <x v="421"/>
    <x v="0"/>
    <x v="0"/>
    <x v="329"/>
    <x v="1"/>
    <n v="93309"/>
    <x v="1"/>
    <s v="FUR-FU-10001617"/>
    <x v="0"/>
    <x v="5"/>
    <s v="Executive Impressions 8-1/2&quot; Career Panel/Partition Cubicle Clock"/>
    <n v="41.6"/>
    <n v="4"/>
    <n v="0"/>
    <n v="14.143999999999998"/>
    <s v="NO"/>
    <n v="0"/>
    <n v="166.4"/>
    <n v="4"/>
  </r>
  <r>
    <n v="9677"/>
    <s v="US-2014-120175"/>
    <x v="683"/>
    <d v="2014-12-03T00:00:00"/>
    <x v="1"/>
    <x v="637"/>
    <x v="637"/>
    <x v="1"/>
    <x v="0"/>
    <x v="102"/>
    <x v="14"/>
    <n v="47374"/>
    <x v="2"/>
    <s v="OFF-EN-10003862"/>
    <x v="1"/>
    <x v="12"/>
    <s v="Laser &amp; Ink Jet Business Envelopes"/>
    <n v="64.02"/>
    <n v="6"/>
    <n v="0"/>
    <n v="29.449199999999998"/>
    <s v="NO"/>
    <n v="0"/>
    <n v="384.12"/>
    <n v="5"/>
  </r>
  <r>
    <n v="9678"/>
    <s v="CA-2016-144785"/>
    <x v="724"/>
    <d v="2016-04-23T00:00:00"/>
    <x v="1"/>
    <x v="703"/>
    <x v="703"/>
    <x v="1"/>
    <x v="0"/>
    <x v="20"/>
    <x v="15"/>
    <n v="10009"/>
    <x v="3"/>
    <s v="OFF-AR-10001573"/>
    <x v="1"/>
    <x v="6"/>
    <s v="American Pencil"/>
    <n v="6.99"/>
    <n v="3"/>
    <n v="0"/>
    <n v="2.027099999999999"/>
    <s v="NO"/>
    <n v="0"/>
    <n v="20.97"/>
    <n v="5"/>
  </r>
  <r>
    <n v="9679"/>
    <s v="CA-2016-144785"/>
    <x v="724"/>
    <d v="2016-04-23T00:00:00"/>
    <x v="1"/>
    <x v="703"/>
    <x v="703"/>
    <x v="1"/>
    <x v="0"/>
    <x v="20"/>
    <x v="15"/>
    <n v="10009"/>
    <x v="3"/>
    <s v="OFF-SU-10004290"/>
    <x v="1"/>
    <x v="14"/>
    <s v="Acme Design Line 8&quot; Stainless Steel Bent Scissors w/Champagne Handles, 3-1/8&quot; Cut"/>
    <n v="6.84"/>
    <n v="1"/>
    <n v="0"/>
    <n v="1.8468"/>
    <s v="NO"/>
    <n v="0"/>
    <n v="6.84"/>
    <n v="5"/>
  </r>
  <r>
    <n v="9680"/>
    <s v="CA-2015-130113"/>
    <x v="17"/>
    <d v="2015-12-31T00:00:00"/>
    <x v="1"/>
    <x v="692"/>
    <x v="692"/>
    <x v="1"/>
    <x v="0"/>
    <x v="8"/>
    <x v="1"/>
    <n v="94122"/>
    <x v="1"/>
    <s v="OFF-ST-10000046"/>
    <x v="1"/>
    <x v="4"/>
    <s v="Fellowes Super Stor/Drawer Files"/>
    <n v="323.10000000000002"/>
    <n v="2"/>
    <n v="0"/>
    <n v="61.38900000000001"/>
    <s v="NO"/>
    <n v="0"/>
    <n v="646.20000000000005"/>
    <n v="4"/>
  </r>
  <r>
    <n v="9681"/>
    <s v="CA-2015-130113"/>
    <x v="17"/>
    <d v="2015-12-31T00:00:00"/>
    <x v="1"/>
    <x v="692"/>
    <x v="692"/>
    <x v="1"/>
    <x v="0"/>
    <x v="8"/>
    <x v="1"/>
    <n v="94122"/>
    <x v="1"/>
    <s v="TEC-PH-10003505"/>
    <x v="2"/>
    <x v="7"/>
    <s v="Geemarc AmpliPOWER60"/>
    <n v="668.16"/>
    <n v="9"/>
    <n v="0.2"/>
    <n v="75.167999999999921"/>
    <s v="NO"/>
    <n v="1202.6879999999999"/>
    <n v="4810.7519999999995"/>
    <n v="4"/>
  </r>
  <r>
    <n v="9682"/>
    <s v="CA-2017-122770"/>
    <x v="1096"/>
    <d v="2017-12-18T00:00:00"/>
    <x v="1"/>
    <x v="212"/>
    <x v="212"/>
    <x v="0"/>
    <x v="0"/>
    <x v="8"/>
    <x v="1"/>
    <n v="94122"/>
    <x v="1"/>
    <s v="OFF-LA-10004559"/>
    <x v="1"/>
    <x v="2"/>
    <s v="Avery 49"/>
    <n v="8.64"/>
    <n v="3"/>
    <n v="0"/>
    <n v="4.2336"/>
    <s v="NO"/>
    <n v="0"/>
    <n v="25.92"/>
    <n v="5"/>
  </r>
  <r>
    <n v="9683"/>
    <s v="CA-2017-122770"/>
    <x v="1096"/>
    <d v="2017-12-18T00:00:00"/>
    <x v="1"/>
    <x v="212"/>
    <x v="212"/>
    <x v="0"/>
    <x v="0"/>
    <x v="8"/>
    <x v="1"/>
    <n v="94122"/>
    <x v="1"/>
    <s v="OFF-PA-10003172"/>
    <x v="1"/>
    <x v="10"/>
    <s v="Xerox 1996"/>
    <n v="38.880000000000003"/>
    <n v="6"/>
    <n v="0"/>
    <n v="18.662400000000002"/>
    <s v="NO"/>
    <n v="0"/>
    <n v="233.28000000000003"/>
    <n v="5"/>
  </r>
  <r>
    <n v="9684"/>
    <s v="CA-2017-122770"/>
    <x v="1096"/>
    <d v="2017-12-18T00:00:00"/>
    <x v="1"/>
    <x v="212"/>
    <x v="212"/>
    <x v="0"/>
    <x v="0"/>
    <x v="8"/>
    <x v="1"/>
    <n v="94122"/>
    <x v="1"/>
    <s v="FUR-FU-10001473"/>
    <x v="0"/>
    <x v="5"/>
    <s v="Eldon Executive Woodline II Desk Accessories, Mahogany"/>
    <n v="201.04"/>
    <n v="8"/>
    <n v="0"/>
    <n v="54.280799999999999"/>
    <s v="NO"/>
    <n v="0"/>
    <n v="1608.32"/>
    <n v="5"/>
  </r>
  <r>
    <n v="9685"/>
    <s v="CA-2017-122770"/>
    <x v="1096"/>
    <d v="2017-12-18T00:00:00"/>
    <x v="1"/>
    <x v="212"/>
    <x v="212"/>
    <x v="0"/>
    <x v="0"/>
    <x v="8"/>
    <x v="1"/>
    <n v="94122"/>
    <x v="1"/>
    <s v="OFF-PA-10000232"/>
    <x v="1"/>
    <x v="10"/>
    <s v="Xerox 1975"/>
    <n v="12.96"/>
    <n v="2"/>
    <n v="0"/>
    <n v="6.3504000000000005"/>
    <s v="NO"/>
    <n v="0"/>
    <n v="25.92"/>
    <n v="5"/>
  </r>
  <r>
    <n v="9686"/>
    <s v="CA-2017-118668"/>
    <x v="460"/>
    <d v="2017-01-04T00:00:00"/>
    <x v="0"/>
    <x v="783"/>
    <x v="783"/>
    <x v="1"/>
    <x v="0"/>
    <x v="1"/>
    <x v="1"/>
    <n v="90032"/>
    <x v="1"/>
    <s v="TEC-AC-10000682"/>
    <x v="2"/>
    <x v="11"/>
    <s v="Kensington K72356US Mouse-in-a-Box USB Desktop Mouse"/>
    <n v="16.59"/>
    <n v="1"/>
    <n v="0"/>
    <n v="5.8064999999999998"/>
    <s v="NO"/>
    <n v="0"/>
    <n v="16.59"/>
    <n v="2"/>
  </r>
  <r>
    <n v="9687"/>
    <s v="CA-2017-116498"/>
    <x v="1109"/>
    <d v="2017-06-03T00:00:00"/>
    <x v="1"/>
    <x v="567"/>
    <x v="567"/>
    <x v="0"/>
    <x v="0"/>
    <x v="70"/>
    <x v="1"/>
    <n v="92037"/>
    <x v="1"/>
    <s v="OFF-AR-10003405"/>
    <x v="1"/>
    <x v="6"/>
    <s v="Dixon My First Ticonderoga Pencil, #2"/>
    <n v="35.099999999999994"/>
    <n v="6"/>
    <n v="0"/>
    <n v="10.178999999999997"/>
    <s v="NO"/>
    <n v="0"/>
    <n v="210.59999999999997"/>
    <n v="4"/>
  </r>
  <r>
    <n v="9688"/>
    <s v="US-2017-130603"/>
    <x v="1033"/>
    <d v="2017-10-06T00:00:00"/>
    <x v="1"/>
    <x v="337"/>
    <x v="337"/>
    <x v="2"/>
    <x v="0"/>
    <x v="81"/>
    <x v="5"/>
    <n v="76017"/>
    <x v="2"/>
    <s v="OFF-BI-10000301"/>
    <x v="1"/>
    <x v="8"/>
    <s v="GBC Instant Report Kit"/>
    <n v="11.645999999999997"/>
    <n v="9"/>
    <n v="0.8"/>
    <n v="-17.469000000000005"/>
    <s v="NO"/>
    <n v="83.851199999999992"/>
    <n v="20.962799999999987"/>
    <n v="6"/>
  </r>
  <r>
    <n v="9689"/>
    <s v="US-2017-135986"/>
    <x v="308"/>
    <d v="2017-06-27T00:00:00"/>
    <x v="1"/>
    <x v="38"/>
    <x v="38"/>
    <x v="0"/>
    <x v="0"/>
    <x v="102"/>
    <x v="17"/>
    <n v="23223"/>
    <x v="0"/>
    <s v="OFF-PA-10001534"/>
    <x v="1"/>
    <x v="10"/>
    <s v="Xerox 230"/>
    <n v="32.400000000000006"/>
    <n v="5"/>
    <n v="0"/>
    <n v="15.552000000000001"/>
    <s v="NO"/>
    <n v="0"/>
    <n v="162.00000000000003"/>
    <n v="7"/>
  </r>
  <r>
    <n v="9690"/>
    <s v="US-2017-135986"/>
    <x v="308"/>
    <d v="2017-06-27T00:00:00"/>
    <x v="1"/>
    <x v="38"/>
    <x v="38"/>
    <x v="0"/>
    <x v="0"/>
    <x v="102"/>
    <x v="17"/>
    <n v="23223"/>
    <x v="0"/>
    <s v="TEC-PH-10003691"/>
    <x v="2"/>
    <x v="7"/>
    <s v="BlackBerry Q10"/>
    <n v="503.96"/>
    <n v="4"/>
    <n v="0"/>
    <n v="125.99000000000001"/>
    <s v="NO"/>
    <n v="0"/>
    <n v="2015.84"/>
    <n v="7"/>
  </r>
  <r>
    <n v="9691"/>
    <s v="CA-2017-140536"/>
    <x v="1095"/>
    <d v="2017-04-05T00:00:00"/>
    <x v="2"/>
    <x v="638"/>
    <x v="638"/>
    <x v="2"/>
    <x v="0"/>
    <x v="20"/>
    <x v="15"/>
    <n v="10035"/>
    <x v="3"/>
    <s v="OFF-AR-10001545"/>
    <x v="1"/>
    <x v="6"/>
    <s v="Newell 326"/>
    <n v="7.04"/>
    <n v="4"/>
    <n v="0"/>
    <n v="2.0415999999999999"/>
    <s v="NO"/>
    <n v="0"/>
    <n v="28.16"/>
    <n v="1"/>
  </r>
  <r>
    <n v="9692"/>
    <s v="CA-2015-130183"/>
    <x v="50"/>
    <d v="2015-11-17T00:00:00"/>
    <x v="1"/>
    <x v="138"/>
    <x v="138"/>
    <x v="0"/>
    <x v="0"/>
    <x v="12"/>
    <x v="5"/>
    <n v="77041"/>
    <x v="2"/>
    <s v="FUR-BO-10001811"/>
    <x v="0"/>
    <x v="0"/>
    <s v="Atlantic Metals Mobile 5-Shelf Bookcases, Custom Colors"/>
    <n v="613.99919999999997"/>
    <n v="3"/>
    <n v="0.32"/>
    <n v="-18.058800000000076"/>
    <s v="NO"/>
    <n v="589.43923199999995"/>
    <n v="1252.558368"/>
    <n v="4"/>
  </r>
  <r>
    <n v="9693"/>
    <s v="CA-2015-107902"/>
    <x v="834"/>
    <d v="2015-09-02T00:00:00"/>
    <x v="1"/>
    <x v="416"/>
    <x v="416"/>
    <x v="1"/>
    <x v="0"/>
    <x v="54"/>
    <x v="29"/>
    <n v="6824"/>
    <x v="3"/>
    <s v="OFF-ST-10001837"/>
    <x v="1"/>
    <x v="4"/>
    <s v="SAFCO Mobile Desk Side File, Wire Frame"/>
    <n v="470.35999999999996"/>
    <n v="11"/>
    <n v="0"/>
    <n v="122.2936"/>
    <s v="NO"/>
    <n v="0"/>
    <n v="5173.9599999999991"/>
    <n v="5"/>
  </r>
  <r>
    <n v="9694"/>
    <s v="CA-2017-130148"/>
    <x v="241"/>
    <d v="2017-09-28T00:00:00"/>
    <x v="0"/>
    <x v="71"/>
    <x v="71"/>
    <x v="2"/>
    <x v="0"/>
    <x v="8"/>
    <x v="1"/>
    <n v="94110"/>
    <x v="1"/>
    <s v="OFF-PA-10000551"/>
    <x v="1"/>
    <x v="10"/>
    <s v="Array Memo Cubes"/>
    <n v="31.08"/>
    <n v="6"/>
    <n v="0"/>
    <n v="15.229199999999999"/>
    <s v="NO"/>
    <n v="0"/>
    <n v="186.48"/>
    <n v="4"/>
  </r>
  <r>
    <n v="9695"/>
    <s v="CA-2017-130148"/>
    <x v="241"/>
    <d v="2017-09-28T00:00:00"/>
    <x v="0"/>
    <x v="71"/>
    <x v="71"/>
    <x v="2"/>
    <x v="0"/>
    <x v="8"/>
    <x v="1"/>
    <n v="94110"/>
    <x v="1"/>
    <s v="OFF-SU-10001574"/>
    <x v="1"/>
    <x v="14"/>
    <s v="Acme Value Line Scissors"/>
    <n v="7.3"/>
    <n v="2"/>
    <n v="0"/>
    <n v="2.1899999999999995"/>
    <s v="NO"/>
    <n v="0"/>
    <n v="14.6"/>
    <n v="4"/>
  </r>
  <r>
    <n v="9696"/>
    <s v="US-2016-151260"/>
    <x v="25"/>
    <d v="2016-12-14T00:00:00"/>
    <x v="2"/>
    <x v="281"/>
    <x v="281"/>
    <x v="1"/>
    <x v="0"/>
    <x v="24"/>
    <x v="24"/>
    <n v="45503"/>
    <x v="3"/>
    <s v="OFF-AP-10002892"/>
    <x v="1"/>
    <x v="9"/>
    <s v="Belkin F5C206VTEL 6 Outlet Surge"/>
    <n v="73.536000000000001"/>
    <n v="4"/>
    <n v="0.2"/>
    <n v="9.1919999999999931"/>
    <s v="NO"/>
    <n v="58.828800000000001"/>
    <n v="235.3152"/>
    <n v="3"/>
  </r>
  <r>
    <n v="9697"/>
    <s v="CA-2014-144281"/>
    <x v="1226"/>
    <d v="2014-06-15T00:00:00"/>
    <x v="0"/>
    <x v="96"/>
    <x v="96"/>
    <x v="1"/>
    <x v="0"/>
    <x v="66"/>
    <x v="12"/>
    <n v="48234"/>
    <x v="2"/>
    <s v="OFF-LA-10003930"/>
    <x v="1"/>
    <x v="2"/>
    <s v="Dot Matrix Printer Tape Reel Labels, White, 5000/Box"/>
    <n v="491.55"/>
    <n v="5"/>
    <n v="0"/>
    <n v="240.8595"/>
    <s v="NO"/>
    <n v="0"/>
    <n v="2457.75"/>
    <n v="5"/>
  </r>
  <r>
    <n v="9698"/>
    <s v="CA-2016-122511"/>
    <x v="21"/>
    <d v="2016-03-11T00:00:00"/>
    <x v="3"/>
    <x v="389"/>
    <x v="389"/>
    <x v="2"/>
    <x v="0"/>
    <x v="10"/>
    <x v="9"/>
    <n v="19140"/>
    <x v="3"/>
    <s v="FUR-FU-10001037"/>
    <x v="0"/>
    <x v="5"/>
    <s v="DAX Charcoal/Nickel-Tone Document Frame, 5 x 7"/>
    <n v="30.336000000000002"/>
    <n v="4"/>
    <n v="0.2"/>
    <n v="9.48"/>
    <s v="NO"/>
    <n v="24.268800000000002"/>
    <n v="97.075200000000009"/>
    <n v="0"/>
  </r>
  <r>
    <n v="9699"/>
    <s v="CA-2017-154116"/>
    <x v="934"/>
    <d v="2017-12-19T00:00:00"/>
    <x v="1"/>
    <x v="730"/>
    <x v="730"/>
    <x v="0"/>
    <x v="0"/>
    <x v="75"/>
    <x v="1"/>
    <n v="90301"/>
    <x v="1"/>
    <s v="OFF-PA-10004569"/>
    <x v="1"/>
    <x v="10"/>
    <s v="Wirebound Message Books, Two 4 1/4&quot; x 5&quot; Forms per Page"/>
    <n v="22.830000000000002"/>
    <n v="3"/>
    <n v="0"/>
    <n v="10.7301"/>
    <s v="NO"/>
    <n v="0"/>
    <n v="68.490000000000009"/>
    <n v="4"/>
  </r>
  <r>
    <n v="9700"/>
    <s v="CA-2017-154116"/>
    <x v="934"/>
    <d v="2017-12-19T00:00:00"/>
    <x v="1"/>
    <x v="730"/>
    <x v="730"/>
    <x v="0"/>
    <x v="0"/>
    <x v="75"/>
    <x v="1"/>
    <n v="90301"/>
    <x v="1"/>
    <s v="OFF-AP-10000027"/>
    <x v="1"/>
    <x v="9"/>
    <s v="Hoover Commercial SteamVac"/>
    <n v="54.32"/>
    <n v="4"/>
    <n v="0"/>
    <n v="16.295999999999999"/>
    <s v="NO"/>
    <n v="0"/>
    <n v="217.28"/>
    <n v="4"/>
  </r>
  <r>
    <n v="9701"/>
    <s v="CA-2017-154116"/>
    <x v="934"/>
    <d v="2017-12-19T00:00:00"/>
    <x v="1"/>
    <x v="730"/>
    <x v="730"/>
    <x v="0"/>
    <x v="0"/>
    <x v="75"/>
    <x v="1"/>
    <n v="90301"/>
    <x v="1"/>
    <s v="TEC-PH-10000675"/>
    <x v="2"/>
    <x v="7"/>
    <s v="Panasonic KX TS3282B Corded phone"/>
    <n v="196.77600000000001"/>
    <n v="3"/>
    <n v="0.2"/>
    <n v="14.758199999999995"/>
    <s v="NO"/>
    <n v="118.0656"/>
    <n v="472.26239999999996"/>
    <n v="4"/>
  </r>
  <r>
    <n v="9702"/>
    <s v="CA-2016-105291"/>
    <x v="859"/>
    <d v="2016-11-04T00:00:00"/>
    <x v="1"/>
    <x v="727"/>
    <x v="727"/>
    <x v="0"/>
    <x v="0"/>
    <x v="527"/>
    <x v="1"/>
    <n v="93405"/>
    <x v="1"/>
    <s v="OFF-FA-10003059"/>
    <x v="1"/>
    <x v="13"/>
    <s v="Assorted Color Push Pins"/>
    <n v="3.62"/>
    <n v="2"/>
    <n v="0"/>
    <n v="1.1945999999999999"/>
    <s v="Yes"/>
    <n v="0"/>
    <n v="7.24"/>
    <n v="5"/>
  </r>
  <r>
    <n v="9703"/>
    <s v="CA-2017-147032"/>
    <x v="689"/>
    <d v="2017-08-04T00:00:00"/>
    <x v="1"/>
    <x v="697"/>
    <x v="697"/>
    <x v="2"/>
    <x v="0"/>
    <x v="40"/>
    <x v="13"/>
    <n v="19805"/>
    <x v="3"/>
    <s v="OFF-PA-10003256"/>
    <x v="1"/>
    <x v="10"/>
    <s v="Avery Personal Creations Heavyweight Cards"/>
    <n v="11.54"/>
    <n v="1"/>
    <n v="0"/>
    <n v="5.5391999999999992"/>
    <s v="NO"/>
    <n v="0"/>
    <n v="11.54"/>
    <n v="4"/>
  </r>
  <r>
    <n v="9704"/>
    <s v="CA-2017-147032"/>
    <x v="689"/>
    <d v="2017-08-04T00:00:00"/>
    <x v="1"/>
    <x v="697"/>
    <x v="697"/>
    <x v="2"/>
    <x v="0"/>
    <x v="40"/>
    <x v="13"/>
    <n v="19805"/>
    <x v="3"/>
    <s v="OFF-BI-10003656"/>
    <x v="1"/>
    <x v="8"/>
    <s v="Fellowes PB200 Plastic Comb Binding Machine"/>
    <n v="849.95"/>
    <n v="5"/>
    <n v="0"/>
    <n v="390.97699999999998"/>
    <s v="NO"/>
    <n v="0"/>
    <n v="4249.75"/>
    <n v="4"/>
  </r>
  <r>
    <n v="9705"/>
    <s v="CA-2017-147032"/>
    <x v="689"/>
    <d v="2017-08-04T00:00:00"/>
    <x v="1"/>
    <x v="697"/>
    <x v="697"/>
    <x v="2"/>
    <x v="0"/>
    <x v="40"/>
    <x v="13"/>
    <n v="19805"/>
    <x v="3"/>
    <s v="OFF-BI-10002897"/>
    <x v="1"/>
    <x v="8"/>
    <s v="Black Avery Memo-Size 3-Ring Binder, 5 1/2&quot; x 8 1/2&quot;"/>
    <n v="11.01"/>
    <n v="3"/>
    <n v="0"/>
    <n v="5.3948999999999998"/>
    <s v="NO"/>
    <n v="0"/>
    <n v="33.03"/>
    <n v="4"/>
  </r>
  <r>
    <n v="9706"/>
    <s v="CA-2017-125990"/>
    <x v="15"/>
    <d v="2017-10-23T00:00:00"/>
    <x v="1"/>
    <x v="559"/>
    <x v="559"/>
    <x v="0"/>
    <x v="0"/>
    <x v="8"/>
    <x v="1"/>
    <n v="94122"/>
    <x v="1"/>
    <s v="OFF-BI-10004826"/>
    <x v="1"/>
    <x v="8"/>
    <s v="JM Magazine Binder"/>
    <n v="39.624000000000009"/>
    <n v="3"/>
    <n v="0.2"/>
    <n v="13.868400000000001"/>
    <s v="NO"/>
    <n v="23.774400000000007"/>
    <n v="95.097600000000028"/>
    <n v="4"/>
  </r>
  <r>
    <n v="9707"/>
    <s v="CA-2016-161746"/>
    <x v="147"/>
    <d v="2016-10-27T00:00:00"/>
    <x v="1"/>
    <x v="229"/>
    <x v="229"/>
    <x v="0"/>
    <x v="0"/>
    <x v="1"/>
    <x v="1"/>
    <n v="90045"/>
    <x v="1"/>
    <s v="FUR-CH-10004626"/>
    <x v="0"/>
    <x v="1"/>
    <s v="Office Star Flex Back Scooter Chair with Aluminum Finish Frame"/>
    <n v="242.13600000000002"/>
    <n v="3"/>
    <n v="0.2"/>
    <n v="12.106799999999993"/>
    <s v="Yes"/>
    <n v="145.28160000000003"/>
    <n v="581.1264000000001"/>
    <n v="6"/>
  </r>
  <r>
    <n v="9708"/>
    <s v="CA-2016-161746"/>
    <x v="147"/>
    <d v="2016-10-27T00:00:00"/>
    <x v="1"/>
    <x v="229"/>
    <x v="229"/>
    <x v="0"/>
    <x v="0"/>
    <x v="1"/>
    <x v="1"/>
    <n v="90045"/>
    <x v="1"/>
    <s v="OFF-AR-10000390"/>
    <x v="1"/>
    <x v="6"/>
    <s v="Newell Chalk Holder"/>
    <n v="12.39"/>
    <n v="3"/>
    <n v="0"/>
    <n v="5.6993999999999998"/>
    <s v="Yes"/>
    <n v="0"/>
    <n v="37.17"/>
    <n v="6"/>
  </r>
  <r>
    <n v="9709"/>
    <s v="CA-2016-161746"/>
    <x v="147"/>
    <d v="2016-10-27T00:00:00"/>
    <x v="1"/>
    <x v="229"/>
    <x v="229"/>
    <x v="0"/>
    <x v="0"/>
    <x v="1"/>
    <x v="1"/>
    <n v="90045"/>
    <x v="1"/>
    <s v="FUR-FU-10003731"/>
    <x v="0"/>
    <x v="5"/>
    <s v="Eldon Expressions Wood and Plastic Desk Accessories, Oak"/>
    <n v="19.96"/>
    <n v="2"/>
    <n v="0"/>
    <n v="5.5888000000000009"/>
    <s v="Yes"/>
    <n v="0"/>
    <n v="39.92"/>
    <n v="6"/>
  </r>
  <r>
    <n v="9710"/>
    <s v="CA-2016-161746"/>
    <x v="147"/>
    <d v="2016-10-27T00:00:00"/>
    <x v="1"/>
    <x v="229"/>
    <x v="229"/>
    <x v="0"/>
    <x v="0"/>
    <x v="1"/>
    <x v="1"/>
    <n v="90045"/>
    <x v="1"/>
    <s v="OFF-ST-10002743"/>
    <x v="1"/>
    <x v="4"/>
    <s v="SAFCO Boltless Steel Shelving"/>
    <n v="340.92"/>
    <n v="3"/>
    <n v="0"/>
    <n v="3.4091999999999842"/>
    <s v="Yes"/>
    <n v="0"/>
    <n v="1022.76"/>
    <n v="6"/>
  </r>
  <r>
    <n v="9711"/>
    <s v="CA-2014-114251"/>
    <x v="1127"/>
    <d v="2014-11-10T00:00:00"/>
    <x v="1"/>
    <x v="198"/>
    <x v="198"/>
    <x v="0"/>
    <x v="0"/>
    <x v="10"/>
    <x v="9"/>
    <n v="19143"/>
    <x v="3"/>
    <s v="FUR-FU-10001468"/>
    <x v="0"/>
    <x v="5"/>
    <s v="Tenex Antistatic Computer Chair Mats"/>
    <n v="273.56799999999998"/>
    <n v="2"/>
    <n v="0.2"/>
    <n v="-34.196000000000026"/>
    <s v="NO"/>
    <n v="109.4272"/>
    <n v="437.7088"/>
    <n v="5"/>
  </r>
  <r>
    <n v="9712"/>
    <s v="CA-2014-114251"/>
    <x v="1127"/>
    <d v="2014-11-10T00:00:00"/>
    <x v="1"/>
    <x v="198"/>
    <x v="198"/>
    <x v="0"/>
    <x v="0"/>
    <x v="10"/>
    <x v="9"/>
    <n v="19143"/>
    <x v="3"/>
    <s v="OFF-BI-10003684"/>
    <x v="1"/>
    <x v="8"/>
    <s v="Wilson Jones Legal Size Ring Binders"/>
    <n v="13.194000000000001"/>
    <n v="2"/>
    <n v="0.7"/>
    <n v="-8.7959999999999958"/>
    <s v="NO"/>
    <n v="18.471599999999999"/>
    <n v="7.916400000000003"/>
    <n v="5"/>
  </r>
  <r>
    <n v="9713"/>
    <s v="CA-2014-114251"/>
    <x v="1127"/>
    <d v="2014-11-10T00:00:00"/>
    <x v="1"/>
    <x v="198"/>
    <x v="198"/>
    <x v="0"/>
    <x v="0"/>
    <x v="10"/>
    <x v="9"/>
    <n v="19143"/>
    <x v="3"/>
    <s v="OFF-ST-10003716"/>
    <x v="1"/>
    <x v="4"/>
    <s v="Tennsco Double-Tier Lockers"/>
    <n v="1080.096"/>
    <n v="6"/>
    <n v="0.2"/>
    <n v="-94.508399999999995"/>
    <s v="NO"/>
    <n v="1296.1152000000002"/>
    <n v="5184.4607999999998"/>
    <n v="5"/>
  </r>
  <r>
    <n v="9714"/>
    <s v="CA-2014-114251"/>
    <x v="1127"/>
    <d v="2014-11-10T00:00:00"/>
    <x v="1"/>
    <x v="198"/>
    <x v="198"/>
    <x v="0"/>
    <x v="0"/>
    <x v="10"/>
    <x v="9"/>
    <n v="19143"/>
    <x v="3"/>
    <s v="TEC-AC-10001101"/>
    <x v="2"/>
    <x v="11"/>
    <s v="Sony 16GB Class 10 Micro SDHC R40 Memory Card"/>
    <n v="51.56"/>
    <n v="5"/>
    <n v="0.2"/>
    <n v="-6.4450000000000021"/>
    <s v="NO"/>
    <n v="51.56"/>
    <n v="206.24"/>
    <n v="5"/>
  </r>
  <r>
    <n v="9715"/>
    <s v="CA-2014-114251"/>
    <x v="1127"/>
    <d v="2014-11-10T00:00:00"/>
    <x v="1"/>
    <x v="198"/>
    <x v="198"/>
    <x v="0"/>
    <x v="0"/>
    <x v="10"/>
    <x v="9"/>
    <n v="19143"/>
    <x v="3"/>
    <s v="TEC-AC-10004864"/>
    <x v="2"/>
    <x v="11"/>
    <s v="Memorex Micro Travel Drive 32 GB"/>
    <n v="58.415999999999997"/>
    <n v="2"/>
    <n v="0.2"/>
    <n v="16.794600000000003"/>
    <s v="NO"/>
    <n v="23.366399999999999"/>
    <n v="93.465599999999995"/>
    <n v="5"/>
  </r>
  <r>
    <n v="9716"/>
    <s v="CA-2016-116379"/>
    <x v="77"/>
    <d v="2016-11-12T00:00:00"/>
    <x v="1"/>
    <x v="436"/>
    <x v="436"/>
    <x v="0"/>
    <x v="0"/>
    <x v="8"/>
    <x v="1"/>
    <n v="94122"/>
    <x v="1"/>
    <s v="OFF-BI-10001543"/>
    <x v="1"/>
    <x v="8"/>
    <s v="GBC VeloBinder Manual Binding System"/>
    <n v="57.584000000000003"/>
    <n v="2"/>
    <n v="0.2"/>
    <n v="20.154400000000003"/>
    <s v="NO"/>
    <n v="23.033600000000003"/>
    <n v="92.134399999999999"/>
    <n v="5"/>
  </r>
  <r>
    <n v="9717"/>
    <s v="US-2016-144477"/>
    <x v="399"/>
    <d v="2016-08-14T00:00:00"/>
    <x v="0"/>
    <x v="489"/>
    <x v="489"/>
    <x v="2"/>
    <x v="0"/>
    <x v="10"/>
    <x v="9"/>
    <n v="19134"/>
    <x v="3"/>
    <s v="OFF-AR-10000914"/>
    <x v="1"/>
    <x v="6"/>
    <s v="Boston 16765 Mini Stand Up Battery Pencil Sharpener"/>
    <n v="37.312000000000005"/>
    <n v="4"/>
    <n v="0.2"/>
    <n v="2.7984000000000027"/>
    <s v="NO"/>
    <n v="29.849600000000006"/>
    <n v="119.39840000000001"/>
    <n v="2"/>
  </r>
  <r>
    <n v="9718"/>
    <s v="CA-2016-108210"/>
    <x v="198"/>
    <d v="2016-05-31T00:00:00"/>
    <x v="3"/>
    <x v="247"/>
    <x v="247"/>
    <x v="0"/>
    <x v="0"/>
    <x v="12"/>
    <x v="5"/>
    <n v="77041"/>
    <x v="2"/>
    <s v="TEC-PH-10002293"/>
    <x v="2"/>
    <x v="7"/>
    <s v="Anker 36W 4-Port USB Wall Charger Travel Power Adapter for iPhone 5s 5c 5"/>
    <n v="79.959999999999994"/>
    <n v="5"/>
    <n v="0.2"/>
    <n v="7.9960000000000058"/>
    <s v="NO"/>
    <n v="79.959999999999994"/>
    <n v="319.83999999999997"/>
    <n v="1"/>
  </r>
  <r>
    <n v="9719"/>
    <s v="CA-2016-108210"/>
    <x v="198"/>
    <d v="2016-05-31T00:00:00"/>
    <x v="3"/>
    <x v="247"/>
    <x v="247"/>
    <x v="0"/>
    <x v="0"/>
    <x v="12"/>
    <x v="5"/>
    <n v="77041"/>
    <x v="2"/>
    <s v="TEC-AC-10000109"/>
    <x v="2"/>
    <x v="11"/>
    <s v="Sony Micro Vault Click 16 GB USB 2.0 Flash Drive"/>
    <n v="223.96"/>
    <n v="5"/>
    <n v="0.2"/>
    <n v="11.198000000000015"/>
    <s v="NO"/>
    <n v="223.96"/>
    <n v="895.83999999999992"/>
    <n v="1"/>
  </r>
  <r>
    <n v="9720"/>
    <s v="CA-2017-166835"/>
    <x v="105"/>
    <d v="2017-11-14T00:00:00"/>
    <x v="0"/>
    <x v="589"/>
    <x v="589"/>
    <x v="0"/>
    <x v="0"/>
    <x v="152"/>
    <x v="9"/>
    <n v="17602"/>
    <x v="3"/>
    <s v="OFF-ST-10002574"/>
    <x v="1"/>
    <x v="4"/>
    <s v="SAFCO Commercial Wire Shelving, Black"/>
    <n v="221.024"/>
    <n v="2"/>
    <n v="0.2"/>
    <n v="-55.256"/>
    <s v="NO"/>
    <n v="88.409600000000012"/>
    <n v="353.63839999999999"/>
    <n v="2"/>
  </r>
  <r>
    <n v="9721"/>
    <s v="CA-2016-119641"/>
    <x v="897"/>
    <d v="2016-09-26T00:00:00"/>
    <x v="1"/>
    <x v="294"/>
    <x v="294"/>
    <x v="1"/>
    <x v="0"/>
    <x v="124"/>
    <x v="6"/>
    <n v="54302"/>
    <x v="2"/>
    <s v="FUR-FU-10002445"/>
    <x v="0"/>
    <x v="5"/>
    <s v="DAX Two-Tone Rosewood/Black Document Frame, Desktop, 5 x 7"/>
    <n v="18.96"/>
    <n v="2"/>
    <n v="0"/>
    <n v="7.5840000000000014"/>
    <s v="NO"/>
    <n v="0"/>
    <n v="37.92"/>
    <n v="4"/>
  </r>
  <r>
    <n v="9722"/>
    <s v="CA-2016-105781"/>
    <x v="595"/>
    <d v="2016-02-20T00:00:00"/>
    <x v="1"/>
    <x v="535"/>
    <x v="535"/>
    <x v="0"/>
    <x v="0"/>
    <x v="20"/>
    <x v="15"/>
    <n v="10024"/>
    <x v="3"/>
    <s v="FUR-CH-10001802"/>
    <x v="0"/>
    <x v="1"/>
    <s v="Hon Every-Day Chair Series Swivel Task Chairs"/>
    <n v="326.64600000000002"/>
    <n v="3"/>
    <n v="0.1"/>
    <n v="39.923399999999994"/>
    <s v="NO"/>
    <n v="97.993800000000022"/>
    <n v="881.94420000000014"/>
    <n v="4"/>
  </r>
  <r>
    <n v="9723"/>
    <s v="CA-2016-105781"/>
    <x v="595"/>
    <d v="2016-02-20T00:00:00"/>
    <x v="1"/>
    <x v="535"/>
    <x v="535"/>
    <x v="0"/>
    <x v="0"/>
    <x v="20"/>
    <x v="15"/>
    <n v="10024"/>
    <x v="3"/>
    <s v="TEC-AC-10003628"/>
    <x v="2"/>
    <x v="11"/>
    <s v="Logitech 910-002974 M325 Wireless Mouse for Web Scrolling"/>
    <n v="89.97"/>
    <n v="3"/>
    <n v="0"/>
    <n v="39.586800000000011"/>
    <s v="NO"/>
    <n v="0"/>
    <n v="269.90999999999997"/>
    <n v="4"/>
  </r>
  <r>
    <n v="9724"/>
    <s v="CA-2014-101364"/>
    <x v="1091"/>
    <d v="2014-12-26T00:00:00"/>
    <x v="1"/>
    <x v="69"/>
    <x v="69"/>
    <x v="2"/>
    <x v="0"/>
    <x v="20"/>
    <x v="15"/>
    <n v="10011"/>
    <x v="3"/>
    <s v="OFF-BI-10003984"/>
    <x v="1"/>
    <x v="8"/>
    <s v="Lock-Up Easel 'Spel-Binder'"/>
    <n v="296.71200000000005"/>
    <n v="13"/>
    <n v="0.2"/>
    <n v="100.14029999999998"/>
    <s v="NO"/>
    <n v="771.4512000000002"/>
    <n v="3085.8048000000008"/>
    <n v="4"/>
  </r>
  <r>
    <n v="9725"/>
    <s v="CA-2015-117898"/>
    <x v="901"/>
    <d v="2015-12-11T00:00:00"/>
    <x v="1"/>
    <x v="621"/>
    <x v="621"/>
    <x v="0"/>
    <x v="0"/>
    <x v="41"/>
    <x v="10"/>
    <n v="61701"/>
    <x v="2"/>
    <s v="OFF-EN-10004459"/>
    <x v="1"/>
    <x v="12"/>
    <s v="Security-Tint Envelopes"/>
    <n v="12.224"/>
    <n v="2"/>
    <n v="0.2"/>
    <n v="4.4311999999999996"/>
    <s v="NO"/>
    <n v="4.8896000000000006"/>
    <n v="19.558399999999999"/>
    <n v="6"/>
  </r>
  <r>
    <n v="9726"/>
    <s v="CA-2017-142293"/>
    <x v="697"/>
    <d v="2017-09-20T00:00:00"/>
    <x v="2"/>
    <x v="618"/>
    <x v="618"/>
    <x v="0"/>
    <x v="0"/>
    <x v="394"/>
    <x v="45"/>
    <n v="83704"/>
    <x v="1"/>
    <s v="TEC-AC-10001109"/>
    <x v="2"/>
    <x v="11"/>
    <s v="Logitech Trackman Marble Mouse"/>
    <n v="89.97"/>
    <n v="3"/>
    <n v="0"/>
    <n v="37.787400000000005"/>
    <s v="NO"/>
    <n v="0"/>
    <n v="269.90999999999997"/>
    <n v="3"/>
  </r>
  <r>
    <n v="9727"/>
    <s v="CA-2017-167395"/>
    <x v="574"/>
    <d v="2017-12-04T00:00:00"/>
    <x v="2"/>
    <x v="27"/>
    <x v="27"/>
    <x v="0"/>
    <x v="0"/>
    <x v="90"/>
    <x v="31"/>
    <n v="1852"/>
    <x v="3"/>
    <s v="OFF-AP-10001293"/>
    <x v="1"/>
    <x v="9"/>
    <s v="Belkin 8 Outlet Surge Protector"/>
    <n v="286.85999999999996"/>
    <n v="7"/>
    <n v="0"/>
    <n v="80.320799999999991"/>
    <s v="Yes"/>
    <n v="0"/>
    <n v="2008.0199999999998"/>
    <n v="2"/>
  </r>
  <r>
    <n v="9728"/>
    <s v="CA-2017-167395"/>
    <x v="574"/>
    <d v="2017-12-04T00:00:00"/>
    <x v="2"/>
    <x v="27"/>
    <x v="27"/>
    <x v="0"/>
    <x v="0"/>
    <x v="90"/>
    <x v="31"/>
    <n v="1852"/>
    <x v="3"/>
    <s v="TEC-PH-10004977"/>
    <x v="2"/>
    <x v="7"/>
    <s v="GE 30524EE4"/>
    <n v="979.95"/>
    <n v="5"/>
    <n v="0"/>
    <n v="284.18549999999993"/>
    <s v="Yes"/>
    <n v="0"/>
    <n v="4899.75"/>
    <n v="2"/>
  </r>
  <r>
    <n v="9729"/>
    <s v="CA-2017-167395"/>
    <x v="574"/>
    <d v="2017-12-04T00:00:00"/>
    <x v="2"/>
    <x v="27"/>
    <x v="27"/>
    <x v="0"/>
    <x v="0"/>
    <x v="90"/>
    <x v="31"/>
    <n v="1852"/>
    <x v="3"/>
    <s v="OFF-SU-10001935"/>
    <x v="1"/>
    <x v="14"/>
    <s v="Staple remover"/>
    <n v="4.3600000000000003"/>
    <n v="2"/>
    <n v="0"/>
    <n v="0.17439999999999944"/>
    <s v="Yes"/>
    <n v="0"/>
    <n v="8.7200000000000006"/>
    <n v="2"/>
  </r>
  <r>
    <n v="9730"/>
    <s v="CA-2014-111962"/>
    <x v="411"/>
    <d v="2014-10-04T00:00:00"/>
    <x v="1"/>
    <x v="432"/>
    <x v="432"/>
    <x v="0"/>
    <x v="0"/>
    <x v="4"/>
    <x v="4"/>
    <n v="98115"/>
    <x v="1"/>
    <s v="OFF-BI-10001308"/>
    <x v="1"/>
    <x v="8"/>
    <s v="GBC Standard Plastic Binding Systems' Combs"/>
    <n v="10.048000000000002"/>
    <n v="2"/>
    <n v="0.2"/>
    <n v="3.1399999999999988"/>
    <s v="NO"/>
    <n v="4.0192000000000005"/>
    <n v="16.076800000000002"/>
    <n v="5"/>
  </r>
  <r>
    <n v="9731"/>
    <s v="CA-2014-111962"/>
    <x v="411"/>
    <d v="2014-10-04T00:00:00"/>
    <x v="1"/>
    <x v="432"/>
    <x v="432"/>
    <x v="0"/>
    <x v="0"/>
    <x v="4"/>
    <x v="4"/>
    <n v="98115"/>
    <x v="1"/>
    <s v="OFF-ST-10000046"/>
    <x v="1"/>
    <x v="4"/>
    <s v="Fellowes Super Stor/Drawer Files"/>
    <n v="807.75"/>
    <n v="5"/>
    <n v="0"/>
    <n v="153.47250000000003"/>
    <s v="NO"/>
    <n v="0"/>
    <n v="4038.75"/>
    <n v="5"/>
  </r>
  <r>
    <n v="9732"/>
    <s v="CA-2017-124261"/>
    <x v="237"/>
    <d v="2017-11-19T00:00:00"/>
    <x v="1"/>
    <x v="555"/>
    <x v="555"/>
    <x v="0"/>
    <x v="0"/>
    <x v="1"/>
    <x v="1"/>
    <n v="90049"/>
    <x v="1"/>
    <s v="OFF-AR-10003504"/>
    <x v="1"/>
    <x v="6"/>
    <s v="Newell 347"/>
    <n v="34.24"/>
    <n v="8"/>
    <n v="0"/>
    <n v="9.9295999999999971"/>
    <s v="NO"/>
    <n v="0"/>
    <n v="273.92"/>
    <n v="5"/>
  </r>
  <r>
    <n v="9733"/>
    <s v="CA-2014-114321"/>
    <x v="1071"/>
    <d v="2014-08-25T00:00:00"/>
    <x v="1"/>
    <x v="714"/>
    <x v="714"/>
    <x v="1"/>
    <x v="0"/>
    <x v="409"/>
    <x v="17"/>
    <n v="23666"/>
    <x v="0"/>
    <s v="FUR-CH-10001797"/>
    <x v="0"/>
    <x v="1"/>
    <s v="Safco Chair Connectors, 6/Carton"/>
    <n v="500.23999999999995"/>
    <n v="13"/>
    <n v="0"/>
    <n v="145.06959999999992"/>
    <s v="NO"/>
    <n v="0"/>
    <n v="6503.119999999999"/>
    <n v="5"/>
  </r>
  <r>
    <n v="9734"/>
    <s v="CA-2014-114321"/>
    <x v="1071"/>
    <d v="2014-08-25T00:00:00"/>
    <x v="1"/>
    <x v="714"/>
    <x v="714"/>
    <x v="1"/>
    <x v="0"/>
    <x v="409"/>
    <x v="17"/>
    <n v="23666"/>
    <x v="0"/>
    <s v="OFF-PA-10000246"/>
    <x v="1"/>
    <x v="10"/>
    <s v="Riverleaf Stik-Withit Designer Note Cubes"/>
    <n v="20.12"/>
    <n v="2"/>
    <n v="0"/>
    <n v="9.2552000000000003"/>
    <s v="NO"/>
    <n v="0"/>
    <n v="40.24"/>
    <n v="5"/>
  </r>
  <r>
    <n v="9735"/>
    <s v="CA-2014-114321"/>
    <x v="1071"/>
    <d v="2014-08-25T00:00:00"/>
    <x v="1"/>
    <x v="714"/>
    <x v="714"/>
    <x v="1"/>
    <x v="0"/>
    <x v="409"/>
    <x v="17"/>
    <n v="23666"/>
    <x v="0"/>
    <s v="OFF-BI-10001359"/>
    <x v="1"/>
    <x v="8"/>
    <s v="GBC DocuBind TL300 Electric Binding System"/>
    <n v="896.99"/>
    <n v="1"/>
    <n v="0"/>
    <n v="421.58529999999996"/>
    <s v="NO"/>
    <n v="0"/>
    <n v="896.99"/>
    <n v="5"/>
  </r>
  <r>
    <n v="9736"/>
    <s v="CA-2014-128062"/>
    <x v="84"/>
    <d v="2014-11-22T00:00:00"/>
    <x v="0"/>
    <x v="57"/>
    <x v="57"/>
    <x v="2"/>
    <x v="0"/>
    <x v="10"/>
    <x v="9"/>
    <n v="19134"/>
    <x v="3"/>
    <s v="OFF-PA-10001583"/>
    <x v="1"/>
    <x v="10"/>
    <s v="1/4 Fold Party Design Invitations &amp; White Envelopes, 24 8-1/2&quot; X 11&quot; Cards, 25 Env./Pack"/>
    <n v="5.88"/>
    <n v="1"/>
    <n v="0.2"/>
    <n v="1.9844999999999995"/>
    <s v="NO"/>
    <n v="1.1759999999999999"/>
    <n v="4.7039999999999997"/>
    <n v="3"/>
  </r>
  <r>
    <n v="9737"/>
    <s v="US-2015-100069"/>
    <x v="685"/>
    <d v="2015-07-03T00:00:00"/>
    <x v="1"/>
    <x v="739"/>
    <x v="739"/>
    <x v="2"/>
    <x v="0"/>
    <x v="155"/>
    <x v="8"/>
    <n v="68104"/>
    <x v="2"/>
    <s v="TEC-PH-10004667"/>
    <x v="2"/>
    <x v="7"/>
    <s v="Cisco 8x8 Inc. 6753i IP Business Phone System"/>
    <n v="269.98"/>
    <n v="2"/>
    <n v="0"/>
    <n v="72.894599999999997"/>
    <s v="NO"/>
    <n v="0"/>
    <n v="539.96"/>
    <n v="4"/>
  </r>
  <r>
    <n v="9738"/>
    <s v="CA-2017-129294"/>
    <x v="633"/>
    <d v="2017-03-21T00:00:00"/>
    <x v="1"/>
    <x v="629"/>
    <x v="629"/>
    <x v="1"/>
    <x v="0"/>
    <x v="1"/>
    <x v="1"/>
    <n v="90032"/>
    <x v="1"/>
    <s v="OFF-ST-10002615"/>
    <x v="1"/>
    <x v="4"/>
    <s v="Dual Level, Single-Width Filing Carts"/>
    <n v="310.12"/>
    <n v="2"/>
    <n v="0"/>
    <n v="80.631200000000007"/>
    <s v="NO"/>
    <n v="0"/>
    <n v="620.24"/>
    <n v="5"/>
  </r>
  <r>
    <n v="9739"/>
    <s v="CA-2017-129294"/>
    <x v="633"/>
    <d v="2017-03-21T00:00:00"/>
    <x v="1"/>
    <x v="629"/>
    <x v="629"/>
    <x v="1"/>
    <x v="0"/>
    <x v="1"/>
    <x v="1"/>
    <n v="90032"/>
    <x v="1"/>
    <s v="OFF-BI-10004236"/>
    <x v="1"/>
    <x v="8"/>
    <s v="XtraLife ClearVue Slant-D Ring Binder, White, 3&quot;"/>
    <n v="70.463999999999999"/>
    <n v="6"/>
    <n v="0.2"/>
    <n v="22.900799999999997"/>
    <s v="NO"/>
    <n v="84.55680000000001"/>
    <n v="338.22719999999998"/>
    <n v="5"/>
  </r>
  <r>
    <n v="9740"/>
    <s v="CA-2017-129294"/>
    <x v="633"/>
    <d v="2017-03-21T00:00:00"/>
    <x v="1"/>
    <x v="629"/>
    <x v="629"/>
    <x v="1"/>
    <x v="0"/>
    <x v="1"/>
    <x v="1"/>
    <n v="90032"/>
    <x v="1"/>
    <s v="OFF-BI-10001757"/>
    <x v="1"/>
    <x v="8"/>
    <s v="Pressboard Hanging Data Binders for Unburst Sheets"/>
    <n v="19.68"/>
    <n v="5"/>
    <n v="0.2"/>
    <n v="6.8879999999999981"/>
    <s v="NO"/>
    <n v="19.680000000000003"/>
    <n v="78.72"/>
    <n v="5"/>
  </r>
  <r>
    <n v="9741"/>
    <s v="CA-2017-129294"/>
    <x v="633"/>
    <d v="2017-03-21T00:00:00"/>
    <x v="1"/>
    <x v="629"/>
    <x v="629"/>
    <x v="1"/>
    <x v="0"/>
    <x v="1"/>
    <x v="1"/>
    <n v="90032"/>
    <x v="1"/>
    <s v="OFF-AP-10001154"/>
    <x v="1"/>
    <x v="9"/>
    <s v="Bionaire Personal Warm Mist Humidifier/Vaporizer"/>
    <n v="140.67000000000002"/>
    <n v="3"/>
    <n v="0"/>
    <n v="54.861300000000007"/>
    <s v="NO"/>
    <n v="0"/>
    <n v="422.01000000000005"/>
    <n v="5"/>
  </r>
  <r>
    <n v="9742"/>
    <s v="CA-2015-117086"/>
    <x v="627"/>
    <d v="2015-11-12T00:00:00"/>
    <x v="1"/>
    <x v="425"/>
    <x v="425"/>
    <x v="1"/>
    <x v="0"/>
    <x v="140"/>
    <x v="42"/>
    <s v="05408"/>
    <x v="3"/>
    <s v="FUR-BO-10004834"/>
    <x v="0"/>
    <x v="0"/>
    <s v="Riverside Palais Royal Lawyers Bookcase, Royale Cherry Finish"/>
    <n v="4404.8999999999996"/>
    <n v="5"/>
    <n v="0"/>
    <n v="1013.1270000000001"/>
    <s v="NO"/>
    <n v="0"/>
    <n v="22024.5"/>
    <n v="4"/>
  </r>
  <r>
    <n v="9743"/>
    <s v="CA-2017-131303"/>
    <x v="354"/>
    <d v="2017-12-02T00:00:00"/>
    <x v="1"/>
    <x v="212"/>
    <x v="212"/>
    <x v="0"/>
    <x v="0"/>
    <x v="70"/>
    <x v="1"/>
    <n v="92037"/>
    <x v="1"/>
    <s v="OFF-LA-10001074"/>
    <x v="1"/>
    <x v="2"/>
    <s v="Round Specialty Laser Printer Labels"/>
    <n v="62.65"/>
    <n v="5"/>
    <n v="0"/>
    <n v="29.445499999999996"/>
    <s v="NO"/>
    <n v="0"/>
    <n v="313.25"/>
    <n v="4"/>
  </r>
  <r>
    <n v="9744"/>
    <s v="CA-2016-137127"/>
    <x v="950"/>
    <d v="2016-06-22T00:00:00"/>
    <x v="1"/>
    <x v="370"/>
    <x v="370"/>
    <x v="0"/>
    <x v="0"/>
    <x v="46"/>
    <x v="13"/>
    <n v="19711"/>
    <x v="3"/>
    <s v="OFF-LA-10001641"/>
    <x v="1"/>
    <x v="2"/>
    <s v="Avery 518"/>
    <n v="9.4499999999999993"/>
    <n v="3"/>
    <n v="0"/>
    <n v="4.5359999999999996"/>
    <s v="NO"/>
    <n v="0"/>
    <n v="28.349999999999998"/>
    <n v="6"/>
  </r>
  <r>
    <n v="9745"/>
    <s v="CA-2017-141782"/>
    <x v="276"/>
    <d v="2017-01-25T00:00:00"/>
    <x v="1"/>
    <x v="648"/>
    <x v="648"/>
    <x v="0"/>
    <x v="0"/>
    <x v="34"/>
    <x v="10"/>
    <n v="60505"/>
    <x v="2"/>
    <s v="OFF-EN-10002230"/>
    <x v="1"/>
    <x v="12"/>
    <s v="Airmail Envelopes"/>
    <n v="268.57600000000002"/>
    <n v="4"/>
    <n v="0.2"/>
    <n v="90.64439999999999"/>
    <s v="NO"/>
    <n v="214.86080000000004"/>
    <n v="859.44320000000005"/>
    <n v="4"/>
  </r>
  <r>
    <n v="9746"/>
    <s v="CA-2017-137505"/>
    <x v="221"/>
    <d v="2017-11-24T00:00:00"/>
    <x v="3"/>
    <x v="443"/>
    <x v="443"/>
    <x v="0"/>
    <x v="0"/>
    <x v="1"/>
    <x v="1"/>
    <n v="90008"/>
    <x v="1"/>
    <s v="FUR-TA-10000617"/>
    <x v="0"/>
    <x v="3"/>
    <s v="Hon Practical Foundations 30 x 60 Training Table, Light Gray/Charcoal"/>
    <n v="364.08000000000004"/>
    <n v="2"/>
    <n v="0.2"/>
    <n v="9.1020000000000039"/>
    <s v="NO"/>
    <n v="145.63200000000003"/>
    <n v="582.52800000000002"/>
    <n v="0"/>
  </r>
  <r>
    <n v="9747"/>
    <s v="CA-2017-137505"/>
    <x v="221"/>
    <d v="2017-11-24T00:00:00"/>
    <x v="3"/>
    <x v="443"/>
    <x v="443"/>
    <x v="0"/>
    <x v="0"/>
    <x v="1"/>
    <x v="1"/>
    <n v="90008"/>
    <x v="1"/>
    <s v="FUR-TA-10001676"/>
    <x v="0"/>
    <x v="3"/>
    <s v="Hon 61000 Series Interactive Training Tables"/>
    <n v="71.088000000000008"/>
    <n v="2"/>
    <n v="0.2"/>
    <n v="-1.7772000000000041"/>
    <s v="NO"/>
    <n v="28.435200000000005"/>
    <n v="113.74080000000001"/>
    <n v="0"/>
  </r>
  <r>
    <n v="9748"/>
    <s v="US-2014-140914"/>
    <x v="7"/>
    <d v="2014-11-15T00:00:00"/>
    <x v="1"/>
    <x v="3"/>
    <x v="3"/>
    <x v="0"/>
    <x v="0"/>
    <x v="22"/>
    <x v="10"/>
    <n v="60653"/>
    <x v="2"/>
    <s v="FUR-FU-10000175"/>
    <x v="0"/>
    <x v="5"/>
    <s v="DAX Wood Document Frame."/>
    <n v="10.984000000000002"/>
    <n v="2"/>
    <n v="0.6"/>
    <n v="-7.9634"/>
    <s v="NO"/>
    <n v="13.180800000000001"/>
    <n v="8.7872000000000021"/>
    <n v="4"/>
  </r>
  <r>
    <n v="9749"/>
    <s v="US-2014-140914"/>
    <x v="7"/>
    <d v="2014-11-15T00:00:00"/>
    <x v="1"/>
    <x v="3"/>
    <x v="3"/>
    <x v="0"/>
    <x v="0"/>
    <x v="22"/>
    <x v="10"/>
    <n v="60653"/>
    <x v="2"/>
    <s v="FUR-CH-10003379"/>
    <x v="0"/>
    <x v="1"/>
    <s v="Global Commerce Series High-Back Swivel/Tilt Chairs"/>
    <n v="797.94399999999996"/>
    <n v="4"/>
    <n v="0.3"/>
    <n v="-56.995999999999981"/>
    <s v="NO"/>
    <n v="957.53279999999995"/>
    <n v="2234.2431999999999"/>
    <n v="4"/>
  </r>
  <r>
    <n v="9750"/>
    <s v="CA-2016-158358"/>
    <x v="758"/>
    <d v="2016-03-08T00:00:00"/>
    <x v="1"/>
    <x v="613"/>
    <x v="613"/>
    <x v="1"/>
    <x v="0"/>
    <x v="18"/>
    <x v="38"/>
    <n v="3820"/>
    <x v="3"/>
    <s v="TEC-AC-10002567"/>
    <x v="2"/>
    <x v="11"/>
    <s v="Logitech G602 Wireless Gaming Mouse"/>
    <n v="159.97999999999999"/>
    <n v="2"/>
    <n v="0"/>
    <n v="57.592799999999997"/>
    <s v="NO"/>
    <n v="0"/>
    <n v="319.95999999999998"/>
    <n v="4"/>
  </r>
  <r>
    <n v="9751"/>
    <s v="CA-2016-113390"/>
    <x v="1227"/>
    <d v="2016-10-15T00:00:00"/>
    <x v="1"/>
    <x v="212"/>
    <x v="212"/>
    <x v="0"/>
    <x v="0"/>
    <x v="22"/>
    <x v="10"/>
    <n v="60610"/>
    <x v="2"/>
    <s v="OFF-AR-10003183"/>
    <x v="1"/>
    <x v="6"/>
    <s v="Avery Fluorescent Highlighter Four-Color Set"/>
    <n v="5.3440000000000003"/>
    <n v="2"/>
    <n v="0.2"/>
    <n v="0.66799999999999948"/>
    <s v="NO"/>
    <n v="2.1376000000000004"/>
    <n v="8.5503999999999998"/>
    <n v="4"/>
  </r>
  <r>
    <n v="9752"/>
    <s v="CA-2016-113390"/>
    <x v="1227"/>
    <d v="2016-10-15T00:00:00"/>
    <x v="1"/>
    <x v="212"/>
    <x v="212"/>
    <x v="0"/>
    <x v="0"/>
    <x v="22"/>
    <x v="10"/>
    <n v="60610"/>
    <x v="2"/>
    <s v="OFF-AR-10001446"/>
    <x v="1"/>
    <x v="6"/>
    <s v="Newell 309"/>
    <n v="27.72"/>
    <n v="3"/>
    <n v="0.2"/>
    <n v="3.4649999999999999"/>
    <s v="NO"/>
    <n v="16.632000000000001"/>
    <n v="66.527999999999992"/>
    <n v="4"/>
  </r>
  <r>
    <n v="9753"/>
    <s v="US-2016-158680"/>
    <x v="949"/>
    <d v="2016-07-02T00:00:00"/>
    <x v="2"/>
    <x v="125"/>
    <x v="125"/>
    <x v="2"/>
    <x v="0"/>
    <x v="4"/>
    <x v="4"/>
    <n v="98115"/>
    <x v="1"/>
    <s v="OFF-BI-10000145"/>
    <x v="1"/>
    <x v="8"/>
    <s v="Zipper Ring Binder Pockets"/>
    <n v="2.4960000000000004"/>
    <n v="1"/>
    <n v="0.2"/>
    <n v="0.90479999999999983"/>
    <s v="NO"/>
    <n v="0.49920000000000009"/>
    <n v="1.9968000000000004"/>
    <n v="1"/>
  </r>
  <r>
    <n v="9754"/>
    <s v="CA-2017-113705"/>
    <x v="996"/>
    <d v="2017-03-29T00:00:00"/>
    <x v="0"/>
    <x v="48"/>
    <x v="48"/>
    <x v="0"/>
    <x v="0"/>
    <x v="102"/>
    <x v="17"/>
    <n v="23223"/>
    <x v="0"/>
    <s v="OFF-LA-10000476"/>
    <x v="1"/>
    <x v="2"/>
    <s v="Avery 05222 Permanent Self-Adhesive File Folder Labels for Typewriters, on Rolls, White, 250/Roll"/>
    <n v="8.26"/>
    <n v="2"/>
    <n v="0"/>
    <n v="3.7995999999999999"/>
    <s v="NO"/>
    <n v="0"/>
    <n v="16.52"/>
    <n v="2"/>
  </r>
  <r>
    <n v="9755"/>
    <s v="CA-2017-113705"/>
    <x v="996"/>
    <d v="2017-03-29T00:00:00"/>
    <x v="0"/>
    <x v="48"/>
    <x v="48"/>
    <x v="0"/>
    <x v="0"/>
    <x v="102"/>
    <x v="17"/>
    <n v="23223"/>
    <x v="0"/>
    <s v="OFF-BI-10001679"/>
    <x v="1"/>
    <x v="8"/>
    <s v="GBC Instant Index System for Binding Systems"/>
    <n v="17.760000000000002"/>
    <n v="2"/>
    <n v="0"/>
    <n v="8.8800000000000008"/>
    <s v="NO"/>
    <n v="0"/>
    <n v="35.520000000000003"/>
    <n v="2"/>
  </r>
  <r>
    <n v="9756"/>
    <s v="CA-2017-113705"/>
    <x v="996"/>
    <d v="2017-03-29T00:00:00"/>
    <x v="0"/>
    <x v="48"/>
    <x v="48"/>
    <x v="0"/>
    <x v="0"/>
    <x v="102"/>
    <x v="17"/>
    <n v="23223"/>
    <x v="0"/>
    <s v="OFF-ST-10001128"/>
    <x v="1"/>
    <x v="4"/>
    <s v="Carina Mini System Audio Rack, Model AR050B"/>
    <n v="332.94"/>
    <n v="3"/>
    <n v="0"/>
    <n v="9.9882000000000204"/>
    <s v="NO"/>
    <n v="0"/>
    <n v="998.81999999999994"/>
    <n v="2"/>
  </r>
  <r>
    <n v="9757"/>
    <s v="CA-2017-113705"/>
    <x v="996"/>
    <d v="2017-03-29T00:00:00"/>
    <x v="0"/>
    <x v="48"/>
    <x v="48"/>
    <x v="0"/>
    <x v="0"/>
    <x v="102"/>
    <x v="17"/>
    <n v="23223"/>
    <x v="0"/>
    <s v="FUR-TA-10002533"/>
    <x v="0"/>
    <x v="3"/>
    <s v="BPI Conference Tables"/>
    <n v="292.10000000000002"/>
    <n v="2"/>
    <n v="0"/>
    <n v="58.419999999999987"/>
    <s v="NO"/>
    <n v="0"/>
    <n v="584.20000000000005"/>
    <n v="2"/>
  </r>
  <r>
    <n v="9758"/>
    <s v="CA-2017-113705"/>
    <x v="996"/>
    <d v="2017-03-29T00:00:00"/>
    <x v="0"/>
    <x v="48"/>
    <x v="48"/>
    <x v="0"/>
    <x v="0"/>
    <x v="102"/>
    <x v="17"/>
    <n v="23223"/>
    <x v="0"/>
    <s v="TEC-PH-10004006"/>
    <x v="2"/>
    <x v="7"/>
    <s v="Panasonic KX - TS880B Telephone"/>
    <n v="206.1"/>
    <n v="5"/>
    <n v="0"/>
    <n v="55.647000000000006"/>
    <s v="NO"/>
    <n v="0"/>
    <n v="1030.5"/>
    <n v="2"/>
  </r>
  <r>
    <n v="9759"/>
    <s v="CA-2017-113705"/>
    <x v="996"/>
    <d v="2017-03-29T00:00:00"/>
    <x v="0"/>
    <x v="48"/>
    <x v="48"/>
    <x v="0"/>
    <x v="0"/>
    <x v="102"/>
    <x v="17"/>
    <n v="23223"/>
    <x v="0"/>
    <s v="OFF-PA-10002615"/>
    <x v="1"/>
    <x v="10"/>
    <s v="Ampad Gold Fibre Wirebound Steno Books, 6&quot; x 9&quot;, Gregg Ruled"/>
    <n v="17.64"/>
    <n v="4"/>
    <n v="0"/>
    <n v="8.1143999999999998"/>
    <s v="NO"/>
    <n v="0"/>
    <n v="70.56"/>
    <n v="2"/>
  </r>
  <r>
    <n v="9760"/>
    <s v="CA-2016-146913"/>
    <x v="731"/>
    <d v="2016-11-05T00:00:00"/>
    <x v="1"/>
    <x v="245"/>
    <x v="245"/>
    <x v="1"/>
    <x v="0"/>
    <x v="8"/>
    <x v="1"/>
    <n v="94109"/>
    <x v="1"/>
    <s v="FUR-CH-10001854"/>
    <x v="0"/>
    <x v="1"/>
    <s v="Office Star - Professional Matrix Back Chair with 2-to-1 Synchro Tilt and Mesh Fabric Seat"/>
    <n v="1403.9200000000003"/>
    <n v="5"/>
    <n v="0.2"/>
    <n v="70.196000000000026"/>
    <s v="NO"/>
    <n v="1403.9200000000003"/>
    <n v="5615.6800000000012"/>
    <n v="5"/>
  </r>
  <r>
    <n v="9761"/>
    <s v="CA-2017-159135"/>
    <x v="259"/>
    <d v="2017-11-08T00:00:00"/>
    <x v="1"/>
    <x v="454"/>
    <x v="454"/>
    <x v="2"/>
    <x v="0"/>
    <x v="528"/>
    <x v="36"/>
    <n v="72762"/>
    <x v="0"/>
    <s v="OFF-AR-10000657"/>
    <x v="1"/>
    <x v="6"/>
    <s v="Binney &amp; Smith inkTank Desk Highlighter, Chisel Tip, Yellow, 12/Box"/>
    <n v="4.3"/>
    <n v="2"/>
    <n v="0"/>
    <n v="1.4189999999999996"/>
    <s v="NO"/>
    <n v="0"/>
    <n v="8.6"/>
    <n v="4"/>
  </r>
  <r>
    <n v="9762"/>
    <s v="CA-2014-121762"/>
    <x v="1047"/>
    <d v="2014-02-18T00:00:00"/>
    <x v="1"/>
    <x v="504"/>
    <x v="504"/>
    <x v="1"/>
    <x v="0"/>
    <x v="4"/>
    <x v="4"/>
    <n v="98103"/>
    <x v="1"/>
    <s v="TEC-AC-10000736"/>
    <x v="2"/>
    <x v="11"/>
    <s v="Logitech G600 MMO Gaming Mouse"/>
    <n v="239.96999999999997"/>
    <n v="3"/>
    <n v="0"/>
    <n v="86.389199999999988"/>
    <s v="NO"/>
    <n v="0"/>
    <n v="719.90999999999985"/>
    <n v="4"/>
  </r>
  <r>
    <n v="9763"/>
    <s v="CA-2014-121762"/>
    <x v="1047"/>
    <d v="2014-02-18T00:00:00"/>
    <x v="1"/>
    <x v="504"/>
    <x v="504"/>
    <x v="1"/>
    <x v="0"/>
    <x v="4"/>
    <x v="4"/>
    <n v="98103"/>
    <x v="1"/>
    <s v="OFF-AP-10001293"/>
    <x v="1"/>
    <x v="9"/>
    <s v="Belkin 8 Outlet Surge Protector"/>
    <n v="81.96"/>
    <n v="2"/>
    <n v="0"/>
    <n v="22.948799999999999"/>
    <s v="NO"/>
    <n v="0"/>
    <n v="163.92"/>
    <n v="4"/>
  </r>
  <r>
    <n v="9764"/>
    <s v="CA-2014-121762"/>
    <x v="1047"/>
    <d v="2014-02-18T00:00:00"/>
    <x v="1"/>
    <x v="504"/>
    <x v="504"/>
    <x v="1"/>
    <x v="0"/>
    <x v="4"/>
    <x v="4"/>
    <n v="98103"/>
    <x v="1"/>
    <s v="OFF-SU-10000157"/>
    <x v="1"/>
    <x v="14"/>
    <s v="Compact Automatic Electric Letter Opener"/>
    <n v="238.62"/>
    <n v="2"/>
    <n v="0"/>
    <n v="4.7724000000000046"/>
    <s v="NO"/>
    <n v="0"/>
    <n v="477.24"/>
    <n v="4"/>
  </r>
  <r>
    <n v="9765"/>
    <s v="CA-2014-123855"/>
    <x v="1228"/>
    <d v="2014-06-23T00:00:00"/>
    <x v="1"/>
    <x v="498"/>
    <x v="498"/>
    <x v="0"/>
    <x v="0"/>
    <x v="1"/>
    <x v="1"/>
    <n v="90036"/>
    <x v="1"/>
    <s v="TEC-PH-10000215"/>
    <x v="2"/>
    <x v="7"/>
    <s v="Plantronics Cordless Phone Headset with In-line Volume - M214C"/>
    <n v="139.80000000000001"/>
    <n v="5"/>
    <n v="0.2"/>
    <n v="12.232500000000009"/>
    <s v="NO"/>
    <n v="139.80000000000001"/>
    <n v="559.20000000000005"/>
    <n v="5"/>
  </r>
  <r>
    <n v="9766"/>
    <s v="CA-2017-101959"/>
    <x v="1229"/>
    <d v="2017-03-06T00:00:00"/>
    <x v="1"/>
    <x v="551"/>
    <x v="551"/>
    <x v="0"/>
    <x v="0"/>
    <x v="209"/>
    <x v="29"/>
    <n v="6457"/>
    <x v="3"/>
    <s v="OFF-BI-10001757"/>
    <x v="1"/>
    <x v="8"/>
    <s v="Pressboard Hanging Data Binders for Unburst Sheets"/>
    <n v="9.84"/>
    <n v="2"/>
    <n v="0"/>
    <n v="4.7231999999999994"/>
    <s v="NO"/>
    <n v="0"/>
    <n v="19.68"/>
    <n v="6"/>
  </r>
  <r>
    <n v="9767"/>
    <s v="CA-2017-101959"/>
    <x v="1229"/>
    <d v="2017-03-06T00:00:00"/>
    <x v="1"/>
    <x v="551"/>
    <x v="551"/>
    <x v="0"/>
    <x v="0"/>
    <x v="209"/>
    <x v="29"/>
    <n v="6457"/>
    <x v="3"/>
    <s v="OFF-PA-10002137"/>
    <x v="1"/>
    <x v="10"/>
    <s v="Southworth 100% Résumé Paper, 24lb."/>
    <n v="7.78"/>
    <n v="1"/>
    <n v="0"/>
    <n v="3.5009999999999994"/>
    <s v="NO"/>
    <n v="0"/>
    <n v="7.78"/>
    <n v="6"/>
  </r>
  <r>
    <n v="9768"/>
    <s v="CA-2017-102659"/>
    <x v="34"/>
    <d v="2017-12-15T00:00:00"/>
    <x v="1"/>
    <x v="560"/>
    <x v="560"/>
    <x v="0"/>
    <x v="0"/>
    <x v="354"/>
    <x v="12"/>
    <n v="49505"/>
    <x v="2"/>
    <s v="OFF-BI-10000088"/>
    <x v="1"/>
    <x v="8"/>
    <s v="GBC Imprintable Covers"/>
    <n v="54.900000000000006"/>
    <n v="5"/>
    <n v="0"/>
    <n v="26.901000000000003"/>
    <s v="NO"/>
    <n v="0"/>
    <n v="274.5"/>
    <n v="6"/>
  </r>
  <r>
    <n v="9769"/>
    <s v="CA-2017-142328"/>
    <x v="226"/>
    <d v="2017-12-14T00:00:00"/>
    <x v="1"/>
    <x v="426"/>
    <x v="426"/>
    <x v="2"/>
    <x v="0"/>
    <x v="8"/>
    <x v="1"/>
    <n v="94122"/>
    <x v="1"/>
    <s v="OFF-PA-10000380"/>
    <x v="1"/>
    <x v="10"/>
    <s v="REDIFORM Incoming/Outgoing Call Register, 11&quot; X 8 1/2&quot;, 100 Messages"/>
    <n v="50.04"/>
    <n v="6"/>
    <n v="0"/>
    <n v="25.02"/>
    <s v="Yes"/>
    <n v="0"/>
    <n v="300.24"/>
    <n v="7"/>
  </r>
  <r>
    <n v="9770"/>
    <s v="CA-2016-123533"/>
    <x v="390"/>
    <d v="2016-11-30T00:00:00"/>
    <x v="1"/>
    <x v="337"/>
    <x v="337"/>
    <x v="2"/>
    <x v="0"/>
    <x v="146"/>
    <x v="2"/>
    <n v="33012"/>
    <x v="0"/>
    <s v="FUR-BO-10001619"/>
    <x v="0"/>
    <x v="0"/>
    <s v="O'Sullivan Cherrywood Estates Traditional Bookcase"/>
    <n v="339.92000000000007"/>
    <n v="5"/>
    <n v="0.2"/>
    <n v="8.4979999999999762"/>
    <s v="NO"/>
    <n v="339.92000000000007"/>
    <n v="1359.6800000000003"/>
    <n v="6"/>
  </r>
  <r>
    <n v="9771"/>
    <s v="CA-2016-123533"/>
    <x v="390"/>
    <d v="2016-11-30T00:00:00"/>
    <x v="1"/>
    <x v="337"/>
    <x v="337"/>
    <x v="2"/>
    <x v="0"/>
    <x v="146"/>
    <x v="2"/>
    <n v="33012"/>
    <x v="0"/>
    <s v="OFF-PA-10001609"/>
    <x v="1"/>
    <x v="10"/>
    <s v="Tops Wirebound Message Log Books"/>
    <n v="10.528"/>
    <n v="4"/>
    <n v="0.2"/>
    <n v="3.4215999999999993"/>
    <s v="NO"/>
    <n v="8.4224000000000014"/>
    <n v="33.689599999999999"/>
    <n v="6"/>
  </r>
  <r>
    <n v="9772"/>
    <s v="CA-2016-123533"/>
    <x v="390"/>
    <d v="2016-11-30T00:00:00"/>
    <x v="1"/>
    <x v="337"/>
    <x v="337"/>
    <x v="2"/>
    <x v="0"/>
    <x v="146"/>
    <x v="2"/>
    <n v="33012"/>
    <x v="0"/>
    <s v="OFF-AP-10002765"/>
    <x v="1"/>
    <x v="9"/>
    <s v="Fellowes Advanced Computer Series Surge Protectors"/>
    <n v="42.384"/>
    <n v="2"/>
    <n v="0.2"/>
    <n v="4.2384000000000022"/>
    <s v="NO"/>
    <n v="16.953600000000002"/>
    <n v="67.814400000000006"/>
    <n v="6"/>
  </r>
  <r>
    <n v="9773"/>
    <s v="CA-2016-104983"/>
    <x v="894"/>
    <d v="2016-07-03T00:00:00"/>
    <x v="3"/>
    <x v="524"/>
    <x v="524"/>
    <x v="1"/>
    <x v="0"/>
    <x v="10"/>
    <x v="9"/>
    <n v="19143"/>
    <x v="3"/>
    <s v="OFF-PA-10000167"/>
    <x v="1"/>
    <x v="10"/>
    <s v="Xerox 1925"/>
    <n v="123.92000000000002"/>
    <n v="5"/>
    <n v="0.2"/>
    <n v="38.724999999999994"/>
    <s v="NO"/>
    <n v="123.92000000000003"/>
    <n v="495.68000000000012"/>
    <n v="0"/>
  </r>
  <r>
    <n v="9774"/>
    <s v="CA-2016-160234"/>
    <x v="190"/>
    <d v="2016-07-03T00:00:00"/>
    <x v="1"/>
    <x v="418"/>
    <x v="418"/>
    <x v="0"/>
    <x v="0"/>
    <x v="118"/>
    <x v="32"/>
    <n v="30318"/>
    <x v="0"/>
    <s v="TEC-PH-10004434"/>
    <x v="2"/>
    <x v="7"/>
    <s v="Cisco IP Phone 7961G VoIP phone - Dark gray"/>
    <n v="135.94999999999999"/>
    <n v="1"/>
    <n v="0"/>
    <n v="39.425499999999985"/>
    <s v="NO"/>
    <n v="0"/>
    <n v="135.94999999999999"/>
    <n v="7"/>
  </r>
  <r>
    <n v="9775"/>
    <s v="CA-2014-169019"/>
    <x v="711"/>
    <d v="2014-07-30T00:00:00"/>
    <x v="1"/>
    <x v="166"/>
    <x v="166"/>
    <x v="0"/>
    <x v="0"/>
    <x v="52"/>
    <x v="5"/>
    <n v="78207"/>
    <x v="2"/>
    <s v="OFF-BI-10004995"/>
    <x v="1"/>
    <x v="8"/>
    <s v="GBC DocuBind P400 Electric Binding System"/>
    <n v="2177.5839999999994"/>
    <n v="8"/>
    <n v="0.8"/>
    <n v="-3701.8928000000014"/>
    <s v="Yes"/>
    <n v="13936.537599999996"/>
    <n v="3484.134399999999"/>
    <n v="4"/>
  </r>
  <r>
    <n v="9776"/>
    <s v="CA-2014-169019"/>
    <x v="711"/>
    <d v="2014-07-30T00:00:00"/>
    <x v="1"/>
    <x v="166"/>
    <x v="166"/>
    <x v="0"/>
    <x v="0"/>
    <x v="52"/>
    <x v="5"/>
    <n v="78207"/>
    <x v="2"/>
    <s v="FUR-FU-10004666"/>
    <x v="0"/>
    <x v="5"/>
    <s v="DAX Clear Channel Poster Frame"/>
    <n v="17.496000000000002"/>
    <n v="3"/>
    <n v="0.6"/>
    <n v="-10.060199999999998"/>
    <s v="Yes"/>
    <n v="31.492800000000003"/>
    <n v="20.995200000000004"/>
    <n v="4"/>
  </r>
  <r>
    <n v="9777"/>
    <s v="CA-2014-169019"/>
    <x v="711"/>
    <d v="2014-07-30T00:00:00"/>
    <x v="1"/>
    <x v="166"/>
    <x v="166"/>
    <x v="0"/>
    <x v="0"/>
    <x v="52"/>
    <x v="5"/>
    <n v="78207"/>
    <x v="2"/>
    <s v="OFF-BI-10001524"/>
    <x v="1"/>
    <x v="8"/>
    <s v="GBC Premium Transparent Covers with Diagonal Lined Pattern"/>
    <n v="16.783999999999995"/>
    <n v="4"/>
    <n v="0.8"/>
    <n v="-26.854400000000012"/>
    <s v="Yes"/>
    <n v="53.708799999999989"/>
    <n v="13.427199999999992"/>
    <n v="4"/>
  </r>
  <r>
    <n v="9778"/>
    <s v="CA-2014-169019"/>
    <x v="711"/>
    <d v="2014-07-30T00:00:00"/>
    <x v="1"/>
    <x v="166"/>
    <x v="166"/>
    <x v="0"/>
    <x v="0"/>
    <x v="52"/>
    <x v="5"/>
    <n v="78207"/>
    <x v="2"/>
    <s v="TEC-AC-10002076"/>
    <x v="2"/>
    <x v="11"/>
    <s v="Microsoft Natural Keyboard Elite"/>
    <n v="431.13600000000002"/>
    <n v="9"/>
    <n v="0.2"/>
    <n v="-26.946000000000012"/>
    <s v="Yes"/>
    <n v="776.04480000000012"/>
    <n v="3104.1792"/>
    <n v="4"/>
  </r>
  <r>
    <n v="9779"/>
    <s v="CA-2014-169019"/>
    <x v="711"/>
    <d v="2014-07-30T00:00:00"/>
    <x v="1"/>
    <x v="166"/>
    <x v="166"/>
    <x v="0"/>
    <x v="0"/>
    <x v="52"/>
    <x v="5"/>
    <n v="78207"/>
    <x v="2"/>
    <s v="OFF-BI-10001679"/>
    <x v="1"/>
    <x v="8"/>
    <s v="GBC Instant Index System for Binding Systems"/>
    <n v="8.879999999999999"/>
    <n v="5"/>
    <n v="0.8"/>
    <n v="-13.32"/>
    <s v="Yes"/>
    <n v="35.519999999999996"/>
    <n v="8.8799999999999955"/>
    <n v="4"/>
  </r>
  <r>
    <n v="9780"/>
    <s v="CA-2014-169019"/>
    <x v="711"/>
    <d v="2014-07-30T00:00:00"/>
    <x v="1"/>
    <x v="166"/>
    <x v="166"/>
    <x v="0"/>
    <x v="0"/>
    <x v="52"/>
    <x v="5"/>
    <n v="78207"/>
    <x v="2"/>
    <s v="OFF-AP-10003281"/>
    <x v="1"/>
    <x v="9"/>
    <s v="Acco 6 Outlet Guardian Standard Surge Suppressor"/>
    <n v="4.8359999999999985"/>
    <n v="2"/>
    <n v="0.8"/>
    <n v="-12.090000000000003"/>
    <s v="Yes"/>
    <n v="7.7375999999999978"/>
    <n v="1.9343999999999992"/>
    <n v="4"/>
  </r>
  <r>
    <n v="9781"/>
    <s v="CA-2016-153178"/>
    <x v="749"/>
    <d v="2016-09-18T00:00:00"/>
    <x v="1"/>
    <x v="52"/>
    <x v="52"/>
    <x v="0"/>
    <x v="0"/>
    <x v="85"/>
    <x v="15"/>
    <n v="11561"/>
    <x v="3"/>
    <s v="TEC-PH-10001944"/>
    <x v="2"/>
    <x v="7"/>
    <s v="Wi-Ex zBoost YX540 Cellular Phone Signal Booster"/>
    <n v="437.84999999999997"/>
    <n v="3"/>
    <n v="0"/>
    <n v="131.35499999999996"/>
    <s v="NO"/>
    <n v="0"/>
    <n v="1313.55"/>
    <n v="4"/>
  </r>
  <r>
    <n v="9782"/>
    <s v="CA-2016-153178"/>
    <x v="749"/>
    <d v="2016-09-18T00:00:00"/>
    <x v="1"/>
    <x v="52"/>
    <x v="52"/>
    <x v="0"/>
    <x v="0"/>
    <x v="85"/>
    <x v="15"/>
    <n v="11561"/>
    <x v="3"/>
    <s v="OFF-BI-10004390"/>
    <x v="1"/>
    <x v="8"/>
    <s v="GBC DocuBind 200 Manual Binding Machine"/>
    <n v="673.5680000000001"/>
    <n v="2"/>
    <n v="0.2"/>
    <n v="252.58799999999999"/>
    <s v="NO"/>
    <n v="269.42720000000003"/>
    <n v="1077.7088000000001"/>
    <n v="4"/>
  </r>
  <r>
    <n v="9783"/>
    <s v="CA-2015-149748"/>
    <x v="70"/>
    <d v="2015-06-02T00:00:00"/>
    <x v="0"/>
    <x v="605"/>
    <x v="605"/>
    <x v="1"/>
    <x v="0"/>
    <x v="267"/>
    <x v="30"/>
    <n v="7501"/>
    <x v="3"/>
    <s v="OFF-PA-10002120"/>
    <x v="1"/>
    <x v="10"/>
    <s v="Xerox 1889"/>
    <n v="274.8"/>
    <n v="5"/>
    <n v="0"/>
    <n v="134.65199999999999"/>
    <s v="NO"/>
    <n v="0"/>
    <n v="1374"/>
    <n v="2"/>
  </r>
  <r>
    <n v="9784"/>
    <s v="CA-2015-149748"/>
    <x v="70"/>
    <d v="2015-06-02T00:00:00"/>
    <x v="0"/>
    <x v="605"/>
    <x v="605"/>
    <x v="1"/>
    <x v="0"/>
    <x v="267"/>
    <x v="30"/>
    <n v="7501"/>
    <x v="3"/>
    <s v="OFF-ST-10004340"/>
    <x v="1"/>
    <x v="4"/>
    <s v="Fellowes Mobile File Cart, Black"/>
    <n v="62.18"/>
    <n v="1"/>
    <n v="0"/>
    <n v="16.788600000000002"/>
    <s v="NO"/>
    <n v="0"/>
    <n v="62.18"/>
    <n v="2"/>
  </r>
  <r>
    <n v="9785"/>
    <s v="CA-2015-149748"/>
    <x v="70"/>
    <d v="2015-06-02T00:00:00"/>
    <x v="0"/>
    <x v="605"/>
    <x v="605"/>
    <x v="1"/>
    <x v="0"/>
    <x v="267"/>
    <x v="30"/>
    <n v="7501"/>
    <x v="3"/>
    <s v="FUR-FU-10001847"/>
    <x v="0"/>
    <x v="5"/>
    <s v="Eldon Image Series Black Desk Accessories"/>
    <n v="8.2799999999999994"/>
    <n v="2"/>
    <n v="0"/>
    <n v="2.9807999999999995"/>
    <s v="NO"/>
    <n v="0"/>
    <n v="16.559999999999999"/>
    <n v="2"/>
  </r>
  <r>
    <n v="9786"/>
    <s v="CA-2015-155635"/>
    <x v="1230"/>
    <d v="2015-05-13T00:00:00"/>
    <x v="1"/>
    <x v="250"/>
    <x v="250"/>
    <x v="0"/>
    <x v="0"/>
    <x v="103"/>
    <x v="0"/>
    <n v="40214"/>
    <x v="0"/>
    <s v="OFF-BI-10000962"/>
    <x v="1"/>
    <x v="8"/>
    <s v="Acco Flexible ACCOHIDE Square Ring Data Binder, Dark Blue, 11 1/2&quot; X 14&quot; 7/8&quot;"/>
    <n v="48.81"/>
    <n v="3"/>
    <n v="0"/>
    <n v="23.916899999999998"/>
    <s v="NO"/>
    <n v="0"/>
    <n v="146.43"/>
    <n v="4"/>
  </r>
  <r>
    <n v="9787"/>
    <s v="US-2014-114377"/>
    <x v="1127"/>
    <d v="2014-11-05T00:00:00"/>
    <x v="3"/>
    <x v="767"/>
    <x v="767"/>
    <x v="0"/>
    <x v="0"/>
    <x v="409"/>
    <x v="17"/>
    <n v="23666"/>
    <x v="0"/>
    <s v="FUR-CH-10004754"/>
    <x v="0"/>
    <x v="1"/>
    <s v="Global Stack Chair with Arms, Black"/>
    <n v="149.9"/>
    <n v="5"/>
    <n v="0"/>
    <n v="40.472999999999999"/>
    <s v="NO"/>
    <n v="0"/>
    <n v="749.5"/>
    <n v="0"/>
  </r>
  <r>
    <n v="9788"/>
    <s v="CA-2017-144491"/>
    <x v="996"/>
    <d v="2017-04-01T00:00:00"/>
    <x v="1"/>
    <x v="170"/>
    <x v="170"/>
    <x v="0"/>
    <x v="0"/>
    <x v="12"/>
    <x v="5"/>
    <n v="77070"/>
    <x v="2"/>
    <s v="FUR-BO-10001811"/>
    <x v="0"/>
    <x v="0"/>
    <s v="Atlantic Metals Mobile 5-Shelf Bookcases, Custom Colors"/>
    <n v="1023.3319999999999"/>
    <n v="5"/>
    <n v="0.32"/>
    <n v="-30.098000000000127"/>
    <s v="NO"/>
    <n v="1637.3312000000001"/>
    <n v="3479.3287999999998"/>
    <n v="5"/>
  </r>
  <r>
    <n v="9789"/>
    <s v="CA-2017-144491"/>
    <x v="996"/>
    <d v="2017-04-01T00:00:00"/>
    <x v="1"/>
    <x v="170"/>
    <x v="170"/>
    <x v="0"/>
    <x v="0"/>
    <x v="12"/>
    <x v="5"/>
    <n v="77070"/>
    <x v="2"/>
    <s v="FUR-CH-10004063"/>
    <x v="0"/>
    <x v="1"/>
    <s v="Global Deluxe High-Back Manager's Chair"/>
    <n v="600.55799999999999"/>
    <n v="3"/>
    <n v="0.3"/>
    <n v="-8.5794000000000779"/>
    <s v="NO"/>
    <n v="540.50220000000002"/>
    <n v="1261.1718000000001"/>
    <n v="5"/>
  </r>
  <r>
    <n v="9790"/>
    <s v="CA-2017-144491"/>
    <x v="996"/>
    <d v="2017-04-01T00:00:00"/>
    <x v="1"/>
    <x v="170"/>
    <x v="170"/>
    <x v="0"/>
    <x v="0"/>
    <x v="12"/>
    <x v="5"/>
    <n v="77070"/>
    <x v="2"/>
    <s v="TEC-AC-10004901"/>
    <x v="2"/>
    <x v="11"/>
    <s v="Kensington SlimBlade Notebook Wireless Mouse with Nano Receiver "/>
    <n v="39.992000000000004"/>
    <n v="1"/>
    <n v="0.2"/>
    <n v="6.9985999999999997"/>
    <s v="NO"/>
    <n v="7.9984000000000011"/>
    <n v="31.993600000000004"/>
    <n v="5"/>
  </r>
  <r>
    <n v="9791"/>
    <s v="CA-2017-144491"/>
    <x v="996"/>
    <d v="2017-04-01T00:00:00"/>
    <x v="1"/>
    <x v="170"/>
    <x v="170"/>
    <x v="0"/>
    <x v="0"/>
    <x v="12"/>
    <x v="5"/>
    <n v="77070"/>
    <x v="2"/>
    <s v="FUR-CH-10001714"/>
    <x v="0"/>
    <x v="1"/>
    <s v="Global Leather &amp; Oak Executive Chair, Burgundy"/>
    <n v="211.24599999999998"/>
    <n v="2"/>
    <n v="0.3"/>
    <n v="-66.391599999999983"/>
    <s v="NO"/>
    <n v="126.74759999999998"/>
    <n v="295.74439999999998"/>
    <n v="5"/>
  </r>
  <r>
    <n v="9792"/>
    <s v="CA-2014-127166"/>
    <x v="371"/>
    <d v="2014-05-23T00:00:00"/>
    <x v="0"/>
    <x v="347"/>
    <x v="347"/>
    <x v="0"/>
    <x v="0"/>
    <x v="12"/>
    <x v="5"/>
    <n v="77070"/>
    <x v="2"/>
    <s v="OFF-EN-10003134"/>
    <x v="1"/>
    <x v="12"/>
    <s v="Staple envelope"/>
    <n v="56.063999999999993"/>
    <n v="6"/>
    <n v="0.2"/>
    <n v="21.024000000000001"/>
    <s v="NO"/>
    <n v="67.276799999999994"/>
    <n v="269.10719999999998"/>
    <n v="2"/>
  </r>
  <r>
    <n v="9793"/>
    <s v="CA-2014-127166"/>
    <x v="371"/>
    <d v="2014-05-23T00:00:00"/>
    <x v="0"/>
    <x v="347"/>
    <x v="347"/>
    <x v="0"/>
    <x v="0"/>
    <x v="12"/>
    <x v="5"/>
    <n v="77070"/>
    <x v="2"/>
    <s v="FUR-CH-10003396"/>
    <x v="0"/>
    <x v="1"/>
    <s v="Global Deluxe Steno Chair"/>
    <n v="107.77200000000001"/>
    <n v="2"/>
    <n v="0.3"/>
    <n v="-29.252400000000009"/>
    <s v="NO"/>
    <n v="64.663200000000003"/>
    <n v="150.88080000000002"/>
    <n v="2"/>
  </r>
  <r>
    <n v="9794"/>
    <s v="CA-2014-127166"/>
    <x v="371"/>
    <d v="2014-05-23T00:00:00"/>
    <x v="0"/>
    <x v="347"/>
    <x v="347"/>
    <x v="0"/>
    <x v="0"/>
    <x v="12"/>
    <x v="5"/>
    <n v="77070"/>
    <x v="2"/>
    <s v="OFF-PA-10001560"/>
    <x v="1"/>
    <x v="10"/>
    <s v="Adams Telephone Message Books, 5 1/4” x 11”"/>
    <n v="4.8320000000000007"/>
    <n v="1"/>
    <n v="0.2"/>
    <n v="1.6307999999999998"/>
    <s v="NO"/>
    <n v="0.96640000000000015"/>
    <n v="3.8656000000000006"/>
    <n v="2"/>
  </r>
  <r>
    <n v="9795"/>
    <s v="CA-2014-127166"/>
    <x v="371"/>
    <d v="2014-05-23T00:00:00"/>
    <x v="0"/>
    <x v="347"/>
    <x v="347"/>
    <x v="0"/>
    <x v="0"/>
    <x v="12"/>
    <x v="5"/>
    <n v="77070"/>
    <x v="2"/>
    <s v="OFF-BI-10000977"/>
    <x v="1"/>
    <x v="8"/>
    <s v="Ibico Plastic Spiral Binding Combs"/>
    <n v="18.239999999999995"/>
    <n v="3"/>
    <n v="0.8"/>
    <n v="-31.00800000000001"/>
    <s v="NO"/>
    <n v="43.775999999999989"/>
    <n v="10.943999999999996"/>
    <n v="2"/>
  </r>
  <r>
    <n v="9796"/>
    <s v="CA-2016-125920"/>
    <x v="206"/>
    <d v="2016-05-28T00:00:00"/>
    <x v="1"/>
    <x v="64"/>
    <x v="64"/>
    <x v="1"/>
    <x v="0"/>
    <x v="22"/>
    <x v="10"/>
    <n v="60610"/>
    <x v="2"/>
    <s v="OFF-BI-10003429"/>
    <x v="1"/>
    <x v="8"/>
    <s v="Cardinal HOLDit! Binder Insert Strips,Extra Strips"/>
    <n v="3.7979999999999992"/>
    <n v="3"/>
    <n v="0.8"/>
    <n v="-5.8869000000000007"/>
    <s v="NO"/>
    <n v="9.1151999999999997"/>
    <n v="2.2787999999999986"/>
    <n v="7"/>
  </r>
  <r>
    <n v="9797"/>
    <s v="CA-2015-128608"/>
    <x v="1026"/>
    <d v="2015-01-17T00:00:00"/>
    <x v="1"/>
    <x v="703"/>
    <x v="703"/>
    <x v="1"/>
    <x v="0"/>
    <x v="167"/>
    <x v="24"/>
    <n v="43615"/>
    <x v="3"/>
    <s v="OFF-AR-10001374"/>
    <x v="1"/>
    <x v="6"/>
    <s v="BIC Brite Liner Highlighters, Chisel Tip"/>
    <n v="10.368000000000002"/>
    <n v="2"/>
    <n v="0.2"/>
    <n v="1.5551999999999992"/>
    <s v="NO"/>
    <n v="4.1472000000000007"/>
    <n v="16.588800000000003"/>
    <n v="5"/>
  </r>
  <r>
    <n v="9798"/>
    <s v="CA-2015-128608"/>
    <x v="1026"/>
    <d v="2015-01-17T00:00:00"/>
    <x v="1"/>
    <x v="703"/>
    <x v="703"/>
    <x v="1"/>
    <x v="0"/>
    <x v="167"/>
    <x v="24"/>
    <n v="43615"/>
    <x v="3"/>
    <s v="TEC-PH-10004977"/>
    <x v="2"/>
    <x v="7"/>
    <s v="GE 30524EE4"/>
    <n v="235.18799999999999"/>
    <n v="2"/>
    <n v="0.4"/>
    <n v="-43.117800000000045"/>
    <s v="NO"/>
    <n v="188.15039999999999"/>
    <n v="282.22559999999999"/>
    <n v="5"/>
  </r>
  <r>
    <n v="9799"/>
    <s v="CA-2015-128608"/>
    <x v="1026"/>
    <d v="2015-01-17T00:00:00"/>
    <x v="1"/>
    <x v="703"/>
    <x v="703"/>
    <x v="1"/>
    <x v="0"/>
    <x v="167"/>
    <x v="24"/>
    <n v="43615"/>
    <x v="3"/>
    <s v="TEC-PH-10000912"/>
    <x v="2"/>
    <x v="7"/>
    <s v="Anker 24W Portable Micro USB Car Charger"/>
    <n v="26.376000000000001"/>
    <n v="4"/>
    <n v="0.4"/>
    <n v="2.6375999999999991"/>
    <s v="NO"/>
    <n v="42.201600000000006"/>
    <n v="63.302399999999999"/>
    <n v="5"/>
  </r>
  <r>
    <n v="9800"/>
    <s v="CA-2015-128608"/>
    <x v="1026"/>
    <d v="2015-01-17T00:00:00"/>
    <x v="1"/>
    <x v="703"/>
    <x v="703"/>
    <x v="1"/>
    <x v="0"/>
    <x v="167"/>
    <x v="24"/>
    <n v="43615"/>
    <x v="3"/>
    <s v="TEC-AC-10000487"/>
    <x v="2"/>
    <x v="11"/>
    <s v="SanDisk Cruzer 4 GB USB Flash Drive"/>
    <n v="10.384"/>
    <n v="2"/>
    <n v="0.2"/>
    <n v="2.2065999999999999"/>
    <s v="NO"/>
    <n v="4.1536"/>
    <n v="16.6144"/>
    <n v="5"/>
  </r>
  <r>
    <n v="9801"/>
    <s v="CA-2015-128608"/>
    <x v="1026"/>
    <d v="2015-01-17T00:00:00"/>
    <x v="1"/>
    <x v="703"/>
    <x v="703"/>
    <x v="1"/>
    <x v="0"/>
    <x v="167"/>
    <x v="24"/>
    <n v="43615"/>
    <x v="3"/>
    <s v="TEC-PH-10002262"/>
    <x v="2"/>
    <x v="7"/>
    <s v="LG Electronics Tone+ HBS-730 Bluetooth Headset"/>
    <n v="107.11799999999999"/>
    <n v="3"/>
    <n v="0.4"/>
    <n v="-21.423599999999993"/>
    <s v="NO"/>
    <n v="128.54159999999999"/>
    <n v="192.8124"/>
    <n v="5"/>
  </r>
  <r>
    <n v="9802"/>
    <s v="CA-2017-137918"/>
    <x v="365"/>
    <d v="2017-10-06T00:00:00"/>
    <x v="1"/>
    <x v="300"/>
    <x v="300"/>
    <x v="0"/>
    <x v="0"/>
    <x v="529"/>
    <x v="1"/>
    <n v="95240"/>
    <x v="1"/>
    <s v="OFF-SU-10000898"/>
    <x v="1"/>
    <x v="14"/>
    <s v="Acme Hot Forged Carbon Steel Scissors with Nickel-Plated Handles, 3 7/8&quot; Cut, 8&quot;L"/>
    <n v="97.3"/>
    <n v="7"/>
    <n v="0"/>
    <n v="28.216999999999992"/>
    <s v="NO"/>
    <n v="0"/>
    <n v="681.1"/>
    <n v="7"/>
  </r>
  <r>
    <n v="9803"/>
    <s v="CA-2015-122973"/>
    <x v="1074"/>
    <d v="2015-07-20T00:00:00"/>
    <x v="0"/>
    <x v="307"/>
    <x v="307"/>
    <x v="0"/>
    <x v="0"/>
    <x v="20"/>
    <x v="15"/>
    <n v="10024"/>
    <x v="3"/>
    <s v="OFF-BI-10004182"/>
    <x v="1"/>
    <x v="8"/>
    <s v="Economy Binders"/>
    <n v="3.3280000000000003"/>
    <n v="2"/>
    <n v="0.2"/>
    <n v="1.2064000000000001"/>
    <s v="NO"/>
    <n v="1.3312000000000002"/>
    <n v="5.3248000000000006"/>
    <n v="2"/>
  </r>
  <r>
    <n v="9804"/>
    <s v="CA-2015-122973"/>
    <x v="1074"/>
    <d v="2015-07-20T00:00:00"/>
    <x v="0"/>
    <x v="307"/>
    <x v="307"/>
    <x v="0"/>
    <x v="0"/>
    <x v="20"/>
    <x v="15"/>
    <n v="10024"/>
    <x v="3"/>
    <s v="TEC-PH-10002468"/>
    <x v="2"/>
    <x v="7"/>
    <s v="Plantronics CS 50-USB - headset - Convertible, Monaural"/>
    <n v="135.99"/>
    <n v="1"/>
    <n v="0"/>
    <n v="36.717300000000009"/>
    <s v="NO"/>
    <n v="0"/>
    <n v="135.99"/>
    <n v="2"/>
  </r>
  <r>
    <n v="9805"/>
    <s v="CA-2015-122973"/>
    <x v="1074"/>
    <d v="2015-07-20T00:00:00"/>
    <x v="0"/>
    <x v="307"/>
    <x v="307"/>
    <x v="0"/>
    <x v="0"/>
    <x v="20"/>
    <x v="15"/>
    <n v="10024"/>
    <x v="3"/>
    <s v="FUR-FU-10002364"/>
    <x v="0"/>
    <x v="5"/>
    <s v="Eldon Expressions Wood Desk Accessories, Oak"/>
    <n v="7.38"/>
    <n v="1"/>
    <n v="0"/>
    <n v="2.1401999999999992"/>
    <s v="NO"/>
    <n v="0"/>
    <n v="7.38"/>
    <n v="2"/>
  </r>
  <r>
    <n v="9806"/>
    <s v="CA-2016-136322"/>
    <x v="147"/>
    <d v="2016-10-26T00:00:00"/>
    <x v="1"/>
    <x v="399"/>
    <x v="399"/>
    <x v="2"/>
    <x v="0"/>
    <x v="2"/>
    <x v="2"/>
    <n v="33311"/>
    <x v="0"/>
    <s v="FUR-FU-10002878"/>
    <x v="0"/>
    <x v="5"/>
    <s v="Seth Thomas 14&quot; Day/Date Wall Clock"/>
    <n v="45.568000000000005"/>
    <n v="2"/>
    <n v="0.2"/>
    <n v="9.6832000000000011"/>
    <s v="NO"/>
    <n v="18.227200000000003"/>
    <n v="72.908800000000014"/>
    <n v="5"/>
  </r>
  <r>
    <n v="9807"/>
    <s v="CA-2016-136322"/>
    <x v="147"/>
    <d v="2016-10-26T00:00:00"/>
    <x v="1"/>
    <x v="399"/>
    <x v="399"/>
    <x v="2"/>
    <x v="0"/>
    <x v="2"/>
    <x v="2"/>
    <n v="33311"/>
    <x v="0"/>
    <s v="OFF-BI-10004817"/>
    <x v="1"/>
    <x v="8"/>
    <s v="GBC Personal VeloBind Strips"/>
    <n v="28.752000000000006"/>
    <n v="8"/>
    <n v="0.7"/>
    <n v="-21.084799999999994"/>
    <s v="NO"/>
    <n v="161.01120000000003"/>
    <n v="69.004800000000017"/>
    <n v="5"/>
  </r>
  <r>
    <n v="9808"/>
    <s v="CA-2017-107209"/>
    <x v="944"/>
    <d v="2017-08-01T00:00:00"/>
    <x v="0"/>
    <x v="527"/>
    <x v="527"/>
    <x v="0"/>
    <x v="0"/>
    <x v="253"/>
    <x v="3"/>
    <n v="27604"/>
    <x v="0"/>
    <s v="FUR-CH-10001146"/>
    <x v="0"/>
    <x v="1"/>
    <s v="Global Value Mid-Back Manager's Chair, Gray"/>
    <n v="194.84800000000001"/>
    <n v="4"/>
    <n v="0.2"/>
    <n v="12.177999999999983"/>
    <s v="NO"/>
    <n v="155.87840000000003"/>
    <n v="623.5136"/>
    <n v="5"/>
  </r>
  <r>
    <n v="9809"/>
    <s v="CA-2017-145093"/>
    <x v="246"/>
    <d v="2017-07-26T00:00:00"/>
    <x v="1"/>
    <x v="690"/>
    <x v="690"/>
    <x v="0"/>
    <x v="0"/>
    <x v="22"/>
    <x v="10"/>
    <n v="60623"/>
    <x v="2"/>
    <s v="OFF-BI-10001116"/>
    <x v="1"/>
    <x v="8"/>
    <s v="Wilson Jones 1&quot; Hanging DublLock Ring Binders"/>
    <n v="2.1119999999999997"/>
    <n v="2"/>
    <n v="0.8"/>
    <n v="-3.3792"/>
    <s v="NO"/>
    <n v="3.3791999999999995"/>
    <n v="0.84479999999999977"/>
    <n v="5"/>
  </r>
  <r>
    <n v="9810"/>
    <s v="US-2014-139640"/>
    <x v="845"/>
    <d v="2014-11-11T00:00:00"/>
    <x v="0"/>
    <x v="180"/>
    <x v="180"/>
    <x v="0"/>
    <x v="0"/>
    <x v="32"/>
    <x v="21"/>
    <n v="97206"/>
    <x v="1"/>
    <s v="OFF-PA-10000304"/>
    <x v="1"/>
    <x v="10"/>
    <s v="Xerox 1995"/>
    <n v="25.920000000000005"/>
    <n v="5"/>
    <n v="0.2"/>
    <n v="9.0719999999999992"/>
    <s v="NO"/>
    <n v="25.920000000000005"/>
    <n v="103.68000000000002"/>
    <n v="4"/>
  </r>
  <r>
    <n v="9811"/>
    <s v="US-2014-139640"/>
    <x v="845"/>
    <d v="2014-11-11T00:00:00"/>
    <x v="0"/>
    <x v="180"/>
    <x v="180"/>
    <x v="0"/>
    <x v="0"/>
    <x v="32"/>
    <x v="21"/>
    <n v="97206"/>
    <x v="1"/>
    <s v="OFF-AR-10002240"/>
    <x v="1"/>
    <x v="6"/>
    <s v="Panasonic KP-150 Electric Pencil Sharpener"/>
    <n v="120.76800000000001"/>
    <n v="4"/>
    <n v="0.2"/>
    <n v="9.0575999999999972"/>
    <s v="NO"/>
    <n v="96.614400000000018"/>
    <n v="386.45760000000007"/>
    <n v="4"/>
  </r>
  <r>
    <n v="9812"/>
    <s v="CA-2016-117583"/>
    <x v="581"/>
    <d v="2016-11-30T00:00:00"/>
    <x v="2"/>
    <x v="90"/>
    <x v="90"/>
    <x v="0"/>
    <x v="0"/>
    <x v="522"/>
    <x v="30"/>
    <n v="7017"/>
    <x v="3"/>
    <s v="OFF-PA-10001246"/>
    <x v="1"/>
    <x v="10"/>
    <s v="Xerox 215"/>
    <n v="25.92"/>
    <n v="4"/>
    <n v="0"/>
    <n v="12.441600000000001"/>
    <s v="NO"/>
    <n v="0"/>
    <n v="103.68"/>
    <n v="3"/>
  </r>
  <r>
    <n v="9813"/>
    <s v="CA-2016-117583"/>
    <x v="581"/>
    <d v="2016-11-30T00:00:00"/>
    <x v="2"/>
    <x v="90"/>
    <x v="90"/>
    <x v="0"/>
    <x v="0"/>
    <x v="522"/>
    <x v="30"/>
    <n v="7017"/>
    <x v="3"/>
    <s v="OFF-AR-10000658"/>
    <x v="1"/>
    <x v="6"/>
    <s v="Newell 324"/>
    <n v="34.650000000000006"/>
    <n v="3"/>
    <n v="0"/>
    <n v="9.702"/>
    <s v="NO"/>
    <n v="0"/>
    <n v="103.95000000000002"/>
    <n v="3"/>
  </r>
  <r>
    <n v="9814"/>
    <s v="CA-2016-117583"/>
    <x v="581"/>
    <d v="2016-11-30T00:00:00"/>
    <x v="2"/>
    <x v="90"/>
    <x v="90"/>
    <x v="0"/>
    <x v="0"/>
    <x v="522"/>
    <x v="30"/>
    <n v="7017"/>
    <x v="3"/>
    <s v="OFF-PA-10000100"/>
    <x v="1"/>
    <x v="10"/>
    <s v="Xerox 1945"/>
    <n v="204.95000000000002"/>
    <n v="5"/>
    <n v="0"/>
    <n v="100.4255"/>
    <s v="NO"/>
    <n v="0"/>
    <n v="1024.75"/>
    <n v="3"/>
  </r>
  <r>
    <n v="9815"/>
    <s v="CA-2016-117583"/>
    <x v="581"/>
    <d v="2016-11-30T00:00:00"/>
    <x v="2"/>
    <x v="90"/>
    <x v="90"/>
    <x v="0"/>
    <x v="0"/>
    <x v="522"/>
    <x v="30"/>
    <n v="7017"/>
    <x v="3"/>
    <s v="OFF-BI-10004233"/>
    <x v="1"/>
    <x v="8"/>
    <s v="GBC Pre-Punched Binding Paper, Plastic, White, 8-1/2&quot; x 11&quot;"/>
    <n v="79.95"/>
    <n v="5"/>
    <n v="0"/>
    <n v="38.376000000000005"/>
    <s v="NO"/>
    <n v="0"/>
    <n v="399.75"/>
    <n v="3"/>
  </r>
  <r>
    <n v="9816"/>
    <s v="CA-2015-162201"/>
    <x v="1213"/>
    <d v="2015-06-12T00:00:00"/>
    <x v="1"/>
    <x v="122"/>
    <x v="122"/>
    <x v="1"/>
    <x v="0"/>
    <x v="84"/>
    <x v="2"/>
    <n v="33710"/>
    <x v="0"/>
    <s v="OFF-PA-10002581"/>
    <x v="1"/>
    <x v="10"/>
    <s v="Xerox 1951"/>
    <n v="173.48800000000003"/>
    <n v="7"/>
    <n v="0.2"/>
    <n v="54.214999999999982"/>
    <s v="NO"/>
    <n v="242.88320000000004"/>
    <n v="971.53280000000018"/>
    <n v="4"/>
  </r>
  <r>
    <n v="9817"/>
    <s v="CA-2015-162201"/>
    <x v="1213"/>
    <d v="2015-06-12T00:00:00"/>
    <x v="1"/>
    <x v="122"/>
    <x v="122"/>
    <x v="1"/>
    <x v="0"/>
    <x v="84"/>
    <x v="2"/>
    <n v="33710"/>
    <x v="0"/>
    <s v="OFF-ST-10000046"/>
    <x v="1"/>
    <x v="4"/>
    <s v="Fellowes Super Stor/Drawer Files"/>
    <n v="516.96"/>
    <n v="4"/>
    <n v="0.2"/>
    <n v="-6.4619999999999891"/>
    <s v="NO"/>
    <n v="413.56800000000004"/>
    <n v="1654.2720000000002"/>
    <n v="4"/>
  </r>
  <r>
    <n v="9818"/>
    <s v="CA-2015-162201"/>
    <x v="1213"/>
    <d v="2015-06-12T00:00:00"/>
    <x v="1"/>
    <x v="122"/>
    <x v="122"/>
    <x v="1"/>
    <x v="0"/>
    <x v="84"/>
    <x v="2"/>
    <n v="33710"/>
    <x v="0"/>
    <s v="FUR-FU-10001185"/>
    <x v="0"/>
    <x v="5"/>
    <s v="Advantus Employee of the Month Certificate Frame, 11 x 13-1/2"/>
    <n v="173.208"/>
    <n v="7"/>
    <n v="0.2"/>
    <n v="45.467100000000009"/>
    <s v="NO"/>
    <n v="242.49119999999999"/>
    <n v="969.96479999999997"/>
    <n v="4"/>
  </r>
  <r>
    <n v="9819"/>
    <s v="CA-2015-162201"/>
    <x v="1213"/>
    <d v="2015-06-12T00:00:00"/>
    <x v="1"/>
    <x v="122"/>
    <x v="122"/>
    <x v="1"/>
    <x v="0"/>
    <x v="84"/>
    <x v="2"/>
    <n v="33710"/>
    <x v="0"/>
    <s v="OFF-AR-10003856"/>
    <x v="1"/>
    <x v="6"/>
    <s v="Newell 344"/>
    <n v="4.4479999999999995"/>
    <n v="2"/>
    <n v="0.2"/>
    <n v="0.3335999999999999"/>
    <s v="NO"/>
    <n v="1.7791999999999999"/>
    <n v="7.1167999999999996"/>
    <n v="4"/>
  </r>
  <r>
    <n v="9820"/>
    <s v="CA-2015-162201"/>
    <x v="1213"/>
    <d v="2015-06-12T00:00:00"/>
    <x v="1"/>
    <x v="122"/>
    <x v="122"/>
    <x v="1"/>
    <x v="0"/>
    <x v="84"/>
    <x v="2"/>
    <n v="33710"/>
    <x v="0"/>
    <s v="OFF-LA-10001982"/>
    <x v="1"/>
    <x v="2"/>
    <s v="Smead Alpha-Z Color-Coded Name Labels First Letter Starter Set"/>
    <n v="9"/>
    <n v="3"/>
    <n v="0.2"/>
    <n v="3.1499999999999995"/>
    <s v="NO"/>
    <n v="5.4"/>
    <n v="21.6"/>
    <n v="4"/>
  </r>
  <r>
    <n v="9821"/>
    <s v="CA-2015-162201"/>
    <x v="1213"/>
    <d v="2015-06-12T00:00:00"/>
    <x v="1"/>
    <x v="122"/>
    <x v="122"/>
    <x v="1"/>
    <x v="0"/>
    <x v="84"/>
    <x v="2"/>
    <n v="33710"/>
    <x v="0"/>
    <s v="OFF-PA-10001215"/>
    <x v="1"/>
    <x v="10"/>
    <s v="Xerox 1963"/>
    <n v="42.24"/>
    <n v="10"/>
    <n v="0.2"/>
    <n v="13.199999999999998"/>
    <s v="NO"/>
    <n v="84.480000000000018"/>
    <n v="337.92"/>
    <n v="4"/>
  </r>
  <r>
    <n v="9822"/>
    <s v="CA-2015-162201"/>
    <x v="1213"/>
    <d v="2015-06-12T00:00:00"/>
    <x v="1"/>
    <x v="122"/>
    <x v="122"/>
    <x v="1"/>
    <x v="0"/>
    <x v="84"/>
    <x v="2"/>
    <n v="33710"/>
    <x v="0"/>
    <s v="OFF-BI-10002429"/>
    <x v="1"/>
    <x v="8"/>
    <s v="Premier Elliptical Ring Binder, Black"/>
    <n v="18.264000000000003"/>
    <n v="2"/>
    <n v="0.7"/>
    <n v="-13.393599999999999"/>
    <s v="NO"/>
    <n v="25.569600000000001"/>
    <n v="10.958400000000005"/>
    <n v="4"/>
  </r>
  <r>
    <n v="9823"/>
    <s v="US-2014-164406"/>
    <x v="860"/>
    <d v="2014-08-19T00:00:00"/>
    <x v="1"/>
    <x v="205"/>
    <x v="205"/>
    <x v="0"/>
    <x v="0"/>
    <x v="8"/>
    <x v="1"/>
    <n v="94122"/>
    <x v="1"/>
    <s v="OFF-AP-10003287"/>
    <x v="1"/>
    <x v="9"/>
    <s v="Tripp Lite TLP810NET Broadband Surge for Modem/Fax"/>
    <n v="152.91"/>
    <n v="3"/>
    <n v="0"/>
    <n v="42.814799999999998"/>
    <s v="Yes"/>
    <n v="0"/>
    <n v="458.73"/>
    <n v="4"/>
  </r>
  <r>
    <n v="9824"/>
    <s v="US-2014-164406"/>
    <x v="860"/>
    <d v="2014-08-19T00:00:00"/>
    <x v="1"/>
    <x v="205"/>
    <x v="205"/>
    <x v="0"/>
    <x v="0"/>
    <x v="8"/>
    <x v="1"/>
    <n v="94122"/>
    <x v="1"/>
    <s v="OFF-PA-10000167"/>
    <x v="1"/>
    <x v="10"/>
    <s v="Xerox 1925"/>
    <n v="92.94"/>
    <n v="3"/>
    <n v="0"/>
    <n v="41.822999999999993"/>
    <s v="Yes"/>
    <n v="0"/>
    <n v="278.82"/>
    <n v="4"/>
  </r>
  <r>
    <n v="9825"/>
    <s v="US-2014-164406"/>
    <x v="860"/>
    <d v="2014-08-19T00:00:00"/>
    <x v="1"/>
    <x v="205"/>
    <x v="205"/>
    <x v="0"/>
    <x v="0"/>
    <x v="8"/>
    <x v="1"/>
    <n v="94122"/>
    <x v="1"/>
    <s v="OFF-BI-10002309"/>
    <x v="1"/>
    <x v="8"/>
    <s v="Avery Heavy-Duty EZD  Binder With Locking Rings"/>
    <n v="17.856000000000002"/>
    <n v="4"/>
    <n v="0.2"/>
    <n v="6.2495999999999992"/>
    <s v="Yes"/>
    <n v="14.284800000000002"/>
    <n v="57.139200000000002"/>
    <n v="4"/>
  </r>
  <r>
    <n v="9826"/>
    <s v="US-2014-164406"/>
    <x v="860"/>
    <d v="2014-08-19T00:00:00"/>
    <x v="1"/>
    <x v="205"/>
    <x v="205"/>
    <x v="0"/>
    <x v="0"/>
    <x v="8"/>
    <x v="1"/>
    <n v="94122"/>
    <x v="1"/>
    <s v="OFF-BI-10003638"/>
    <x v="1"/>
    <x v="8"/>
    <s v="GBC Durable Plastic Covers"/>
    <n v="46.440000000000005"/>
    <n v="3"/>
    <n v="0.2"/>
    <n v="15.092999999999998"/>
    <s v="Yes"/>
    <n v="27.864000000000004"/>
    <n v="111.45600000000002"/>
    <n v="4"/>
  </r>
  <r>
    <n v="9827"/>
    <s v="US-2014-164406"/>
    <x v="860"/>
    <d v="2014-08-19T00:00:00"/>
    <x v="1"/>
    <x v="205"/>
    <x v="205"/>
    <x v="0"/>
    <x v="0"/>
    <x v="8"/>
    <x v="1"/>
    <n v="94122"/>
    <x v="1"/>
    <s v="FUR-CH-10003833"/>
    <x v="0"/>
    <x v="1"/>
    <s v="Novimex Fabric Task Chair"/>
    <n v="195.136"/>
    <n v="4"/>
    <n v="0.2"/>
    <n v="-12.196000000000005"/>
    <s v="Yes"/>
    <n v="156.1088"/>
    <n v="624.43520000000001"/>
    <n v="4"/>
  </r>
  <r>
    <n v="9828"/>
    <s v="CA-2017-169999"/>
    <x v="249"/>
    <d v="2017-06-26T00:00:00"/>
    <x v="1"/>
    <x v="40"/>
    <x v="40"/>
    <x v="1"/>
    <x v="0"/>
    <x v="20"/>
    <x v="15"/>
    <n v="10035"/>
    <x v="3"/>
    <s v="OFF-ST-10001511"/>
    <x v="1"/>
    <x v="4"/>
    <s v="Space Solutions Commercial Steel Shelving"/>
    <n v="129.30000000000001"/>
    <n v="2"/>
    <n v="0"/>
    <n v="6.4649999999999892"/>
    <s v="NO"/>
    <n v="0"/>
    <n v="258.60000000000002"/>
    <n v="7"/>
  </r>
  <r>
    <n v="9829"/>
    <s v="CA-2017-169999"/>
    <x v="249"/>
    <d v="2017-06-26T00:00:00"/>
    <x v="1"/>
    <x v="40"/>
    <x v="40"/>
    <x v="1"/>
    <x v="0"/>
    <x v="20"/>
    <x v="15"/>
    <n v="10035"/>
    <x v="3"/>
    <s v="OFF-BI-10004728"/>
    <x v="1"/>
    <x v="8"/>
    <s v="Wilson Jones Turn Tabs Binder Tool for Ring Binders"/>
    <n v="11.568000000000001"/>
    <n v="3"/>
    <n v="0.2"/>
    <n v="3.7595999999999998"/>
    <s v="NO"/>
    <n v="6.9408000000000021"/>
    <n v="27.763200000000005"/>
    <n v="7"/>
  </r>
  <r>
    <n v="9830"/>
    <s v="US-2017-152842"/>
    <x v="11"/>
    <d v="2017-07-23T00:00:00"/>
    <x v="1"/>
    <x v="173"/>
    <x v="173"/>
    <x v="0"/>
    <x v="0"/>
    <x v="35"/>
    <x v="3"/>
    <n v="28205"/>
    <x v="0"/>
    <s v="FUR-CH-10004218"/>
    <x v="0"/>
    <x v="1"/>
    <s v="Global Fabric Manager's Chair, Dark Gray"/>
    <n v="242.35200000000003"/>
    <n v="3"/>
    <n v="0.2"/>
    <n v="15.147000000000006"/>
    <s v="NO"/>
    <n v="145.41120000000001"/>
    <n v="581.64480000000003"/>
    <n v="7"/>
  </r>
  <r>
    <n v="9831"/>
    <s v="CA-2014-113257"/>
    <x v="757"/>
    <d v="2014-12-18T00:00:00"/>
    <x v="0"/>
    <x v="253"/>
    <x v="253"/>
    <x v="0"/>
    <x v="0"/>
    <x v="486"/>
    <x v="5"/>
    <n v="77705"/>
    <x v="2"/>
    <s v="TEC-AC-10004171"/>
    <x v="2"/>
    <x v="11"/>
    <s v="Razer Kraken 7.1 Surround Sound Over Ear USB Gaming Headset"/>
    <n v="319.96800000000002"/>
    <n v="4"/>
    <n v="0.2"/>
    <n v="95.990400000000008"/>
    <s v="NO"/>
    <n v="255.97440000000003"/>
    <n v="1023.8976"/>
    <n v="2"/>
  </r>
  <r>
    <n v="9832"/>
    <s v="CA-2014-113257"/>
    <x v="757"/>
    <d v="2014-12-18T00:00:00"/>
    <x v="0"/>
    <x v="253"/>
    <x v="253"/>
    <x v="0"/>
    <x v="0"/>
    <x v="486"/>
    <x v="5"/>
    <n v="77705"/>
    <x v="2"/>
    <s v="FUR-FU-10001706"/>
    <x v="0"/>
    <x v="5"/>
    <s v="Longer-Life Soft White Bulbs"/>
    <n v="8.6240000000000023"/>
    <n v="7"/>
    <n v="0.6"/>
    <n v="-2.5872000000000011"/>
    <s v="NO"/>
    <n v="36.220800000000011"/>
    <n v="24.147200000000005"/>
    <n v="2"/>
  </r>
  <r>
    <n v="9833"/>
    <s v="CA-2014-133963"/>
    <x v="598"/>
    <d v="2014-05-22T00:00:00"/>
    <x v="0"/>
    <x v="654"/>
    <x v="654"/>
    <x v="0"/>
    <x v="0"/>
    <x v="61"/>
    <x v="5"/>
    <n v="75220"/>
    <x v="2"/>
    <s v="OFF-PA-10001526"/>
    <x v="1"/>
    <x v="10"/>
    <s v="Xerox 1949"/>
    <n v="3.9840000000000004"/>
    <n v="1"/>
    <n v="0.2"/>
    <n v="1.4442000000000004"/>
    <s v="NO"/>
    <n v="0.79680000000000017"/>
    <n v="3.1872000000000003"/>
    <n v="4"/>
  </r>
  <r>
    <n v="9834"/>
    <s v="CA-2017-130302"/>
    <x v="32"/>
    <d v="2017-09-19T00:00:00"/>
    <x v="1"/>
    <x v="388"/>
    <x v="388"/>
    <x v="1"/>
    <x v="0"/>
    <x v="24"/>
    <x v="24"/>
    <n v="45503"/>
    <x v="3"/>
    <s v="TEC-AC-10002001"/>
    <x v="2"/>
    <x v="11"/>
    <s v="Logitech Wireless Gaming Headset G930"/>
    <n v="895.94400000000019"/>
    <n v="7"/>
    <n v="0.2"/>
    <n v="190.38810000000001"/>
    <s v="NO"/>
    <n v="1254.3216000000002"/>
    <n v="5017.2864000000009"/>
    <n v="5"/>
  </r>
  <r>
    <n v="9835"/>
    <s v="CA-2016-126627"/>
    <x v="1155"/>
    <d v="2016-10-12T00:00:00"/>
    <x v="2"/>
    <x v="576"/>
    <x v="576"/>
    <x v="0"/>
    <x v="0"/>
    <x v="189"/>
    <x v="5"/>
    <n v="77571"/>
    <x v="2"/>
    <s v="FUR-FU-10004963"/>
    <x v="0"/>
    <x v="5"/>
    <s v="Eldon 400 Class Desk Accessories, Black Carbon"/>
    <n v="14"/>
    <n v="4"/>
    <n v="0.6"/>
    <n v="-6.2999999999999972"/>
    <s v="NO"/>
    <n v="33.6"/>
    <n v="22.4"/>
    <n v="2"/>
  </r>
  <r>
    <n v="9836"/>
    <s v="CA-2016-126627"/>
    <x v="1155"/>
    <d v="2016-10-12T00:00:00"/>
    <x v="2"/>
    <x v="576"/>
    <x v="576"/>
    <x v="0"/>
    <x v="0"/>
    <x v="189"/>
    <x v="5"/>
    <n v="77571"/>
    <x v="2"/>
    <s v="OFF-BI-10001597"/>
    <x v="1"/>
    <x v="8"/>
    <s v="Wilson Jones Ledger-Size, Piano-Hinge Binder, 2&quot;, Blue"/>
    <n v="16.391999999999996"/>
    <n v="2"/>
    <n v="0.8"/>
    <n v="-26.227200000000003"/>
    <s v="NO"/>
    <n v="26.227199999999996"/>
    <n v="6.5567999999999955"/>
    <n v="2"/>
  </r>
  <r>
    <n v="9837"/>
    <s v="US-2016-125402"/>
    <x v="477"/>
    <d v="2016-10-01T00:00:00"/>
    <x v="1"/>
    <x v="297"/>
    <x v="297"/>
    <x v="0"/>
    <x v="0"/>
    <x v="85"/>
    <x v="1"/>
    <n v="90805"/>
    <x v="1"/>
    <s v="OFF-PA-10000141"/>
    <x v="1"/>
    <x v="10"/>
    <s v="Ampad Evidence Wirebond Steno Books, 6&quot; x 9&quot;"/>
    <n v="10.9"/>
    <n v="5"/>
    <n v="0"/>
    <n v="5.1229999999999993"/>
    <s v="NO"/>
    <n v="0"/>
    <n v="54.5"/>
    <n v="6"/>
  </r>
  <r>
    <n v="9838"/>
    <s v="US-2016-125402"/>
    <x v="477"/>
    <d v="2016-10-01T00:00:00"/>
    <x v="1"/>
    <x v="297"/>
    <x v="297"/>
    <x v="0"/>
    <x v="0"/>
    <x v="85"/>
    <x v="1"/>
    <n v="90805"/>
    <x v="1"/>
    <s v="OFF-LA-10003923"/>
    <x v="1"/>
    <x v="2"/>
    <s v="Alphabetical Labels for Top Tab Filing"/>
    <n v="29.6"/>
    <n v="2"/>
    <n v="0"/>
    <n v="14.8"/>
    <s v="NO"/>
    <n v="0"/>
    <n v="59.2"/>
    <n v="6"/>
  </r>
  <r>
    <n v="9839"/>
    <s v="US-2016-125402"/>
    <x v="477"/>
    <d v="2016-10-01T00:00:00"/>
    <x v="1"/>
    <x v="297"/>
    <x v="297"/>
    <x v="0"/>
    <x v="0"/>
    <x v="85"/>
    <x v="1"/>
    <n v="90805"/>
    <x v="1"/>
    <s v="OFF-LA-10001771"/>
    <x v="1"/>
    <x v="2"/>
    <s v="Avery 513"/>
    <n v="4.9800000000000004"/>
    <n v="1"/>
    <n v="0"/>
    <n v="2.2907999999999999"/>
    <s v="NO"/>
    <n v="0"/>
    <n v="4.9800000000000004"/>
    <n v="6"/>
  </r>
  <r>
    <n v="9840"/>
    <s v="US-2016-125402"/>
    <x v="477"/>
    <d v="2016-10-01T00:00:00"/>
    <x v="1"/>
    <x v="297"/>
    <x v="297"/>
    <x v="0"/>
    <x v="0"/>
    <x v="85"/>
    <x v="1"/>
    <n v="90805"/>
    <x v="1"/>
    <s v="TEC-CO-10001943"/>
    <x v="2"/>
    <x v="16"/>
    <s v="Canon PC-428 Personal Copier"/>
    <n v="479.97600000000006"/>
    <n v="3"/>
    <n v="0.2"/>
    <n v="161.99189999999999"/>
    <s v="NO"/>
    <n v="287.98560000000003"/>
    <n v="1151.9424000000001"/>
    <n v="6"/>
  </r>
  <r>
    <n v="9841"/>
    <s v="US-2016-125402"/>
    <x v="477"/>
    <d v="2016-10-01T00:00:00"/>
    <x v="1"/>
    <x v="297"/>
    <x v="297"/>
    <x v="0"/>
    <x v="0"/>
    <x v="85"/>
    <x v="1"/>
    <n v="90805"/>
    <x v="1"/>
    <s v="TEC-PH-10003356"/>
    <x v="2"/>
    <x v="7"/>
    <s v="SmartStand Mobile Device Holder, Assorted Colors"/>
    <n v="44.736000000000004"/>
    <n v="8"/>
    <n v="0.2"/>
    <n v="4.4736000000000011"/>
    <s v="NO"/>
    <n v="71.577600000000004"/>
    <n v="286.31040000000002"/>
    <n v="6"/>
  </r>
  <r>
    <n v="9842"/>
    <s v="US-2016-125402"/>
    <x v="477"/>
    <d v="2016-10-01T00:00:00"/>
    <x v="1"/>
    <x v="297"/>
    <x v="297"/>
    <x v="0"/>
    <x v="0"/>
    <x v="85"/>
    <x v="1"/>
    <n v="90805"/>
    <x v="1"/>
    <s v="OFF-AR-10002255"/>
    <x v="1"/>
    <x v="6"/>
    <s v="Newell 346"/>
    <n v="5.76"/>
    <n v="2"/>
    <n v="0"/>
    <n v="1.6703999999999999"/>
    <s v="NO"/>
    <n v="0"/>
    <n v="11.52"/>
    <n v="6"/>
  </r>
  <r>
    <n v="9843"/>
    <s v="US-2016-125402"/>
    <x v="477"/>
    <d v="2016-10-01T00:00:00"/>
    <x v="1"/>
    <x v="297"/>
    <x v="297"/>
    <x v="0"/>
    <x v="0"/>
    <x v="85"/>
    <x v="1"/>
    <n v="90805"/>
    <x v="1"/>
    <s v="FUR-CH-10000665"/>
    <x v="0"/>
    <x v="1"/>
    <s v="Global Airflow Leather Mesh Back Chair, Black"/>
    <n v="483.13599999999997"/>
    <n v="4"/>
    <n v="0.2"/>
    <n v="60.391999999999939"/>
    <s v="NO"/>
    <n v="386.50880000000001"/>
    <n v="1546.0351999999998"/>
    <n v="6"/>
  </r>
  <r>
    <n v="9844"/>
    <s v="CA-2014-163867"/>
    <x v="561"/>
    <d v="2014-06-06T00:00:00"/>
    <x v="2"/>
    <x v="681"/>
    <x v="681"/>
    <x v="0"/>
    <x v="0"/>
    <x v="27"/>
    <x v="10"/>
    <n v="62521"/>
    <x v="2"/>
    <s v="OFF-LA-10001771"/>
    <x v="1"/>
    <x v="2"/>
    <s v="Avery 513"/>
    <n v="15.936000000000002"/>
    <n v="4"/>
    <n v="0.2"/>
    <n v="5.1791999999999998"/>
    <s v="NO"/>
    <n v="12.748800000000003"/>
    <n v="50.995200000000004"/>
    <n v="3"/>
  </r>
  <r>
    <n v="9845"/>
    <s v="CA-2014-163867"/>
    <x v="561"/>
    <d v="2014-06-06T00:00:00"/>
    <x v="2"/>
    <x v="681"/>
    <x v="681"/>
    <x v="0"/>
    <x v="0"/>
    <x v="27"/>
    <x v="10"/>
    <n v="62521"/>
    <x v="2"/>
    <s v="FUR-FU-10001475"/>
    <x v="0"/>
    <x v="5"/>
    <s v="Contract Clock, 14&quot;, Brown"/>
    <n v="61.543999999999997"/>
    <n v="7"/>
    <n v="0.6"/>
    <n v="-40.003599999999999"/>
    <s v="NO"/>
    <n v="258.48480000000001"/>
    <n v="172.32319999999999"/>
    <n v="3"/>
  </r>
  <r>
    <n v="9846"/>
    <s v="CA-2014-163867"/>
    <x v="561"/>
    <d v="2014-06-06T00:00:00"/>
    <x v="2"/>
    <x v="681"/>
    <x v="681"/>
    <x v="0"/>
    <x v="0"/>
    <x v="27"/>
    <x v="10"/>
    <n v="62521"/>
    <x v="2"/>
    <s v="OFF-ST-10000877"/>
    <x v="1"/>
    <x v="4"/>
    <s v="Recycled Steel Personal File for Standard File Folders"/>
    <n v="132.696"/>
    <n v="3"/>
    <n v="0.2"/>
    <n v="9.9521999999999977"/>
    <s v="NO"/>
    <n v="79.617599999999996"/>
    <n v="318.47039999999998"/>
    <n v="3"/>
  </r>
  <r>
    <n v="9847"/>
    <s v="CA-2017-169327"/>
    <x v="264"/>
    <d v="2017-09-04T00:00:00"/>
    <x v="0"/>
    <x v="762"/>
    <x v="762"/>
    <x v="2"/>
    <x v="0"/>
    <x v="1"/>
    <x v="1"/>
    <n v="90008"/>
    <x v="1"/>
    <s v="OFF-AP-10001492"/>
    <x v="1"/>
    <x v="9"/>
    <s v="Acco Six-Outlet Power Strip, 4' Cord Length"/>
    <n v="43.099999999999994"/>
    <n v="5"/>
    <n v="0"/>
    <n v="11.206"/>
    <s v="Yes"/>
    <n v="0"/>
    <n v="215.49999999999997"/>
    <n v="2"/>
  </r>
  <r>
    <n v="9848"/>
    <s v="CA-2017-169327"/>
    <x v="264"/>
    <d v="2017-09-04T00:00:00"/>
    <x v="0"/>
    <x v="762"/>
    <x v="762"/>
    <x v="2"/>
    <x v="0"/>
    <x v="1"/>
    <x v="1"/>
    <n v="90008"/>
    <x v="1"/>
    <s v="FUR-FU-10004188"/>
    <x v="0"/>
    <x v="5"/>
    <s v="Luxo Professional Combination Clamp-On Lamps"/>
    <n v="511.5"/>
    <n v="5"/>
    <n v="0"/>
    <n v="132.99"/>
    <s v="Yes"/>
    <n v="0"/>
    <n v="2557.5"/>
    <n v="2"/>
  </r>
  <r>
    <n v="9849"/>
    <s v="CA-2017-169327"/>
    <x v="264"/>
    <d v="2017-09-04T00:00:00"/>
    <x v="0"/>
    <x v="762"/>
    <x v="762"/>
    <x v="2"/>
    <x v="0"/>
    <x v="1"/>
    <x v="1"/>
    <n v="90008"/>
    <x v="1"/>
    <s v="OFF-BI-10004330"/>
    <x v="1"/>
    <x v="8"/>
    <s v="GBC Velobind Prepunched Cover Sets, Regency Series"/>
    <n v="147.91999999999999"/>
    <n v="5"/>
    <n v="0.2"/>
    <n v="46.224999999999987"/>
    <s v="Yes"/>
    <n v="147.91999999999999"/>
    <n v="591.67999999999995"/>
    <n v="2"/>
  </r>
  <r>
    <n v="9850"/>
    <s v="CA-2014-142979"/>
    <x v="791"/>
    <d v="2014-04-18T00:00:00"/>
    <x v="1"/>
    <x v="553"/>
    <x v="553"/>
    <x v="1"/>
    <x v="0"/>
    <x v="529"/>
    <x v="1"/>
    <n v="95240"/>
    <x v="1"/>
    <s v="OFF-AR-10002987"/>
    <x v="1"/>
    <x v="6"/>
    <s v="Prismacolor Color Pencil Set"/>
    <n v="39.68"/>
    <n v="2"/>
    <n v="0"/>
    <n v="16.268800000000002"/>
    <s v="NO"/>
    <n v="0"/>
    <n v="79.36"/>
    <n v="6"/>
  </r>
  <r>
    <n v="9851"/>
    <s v="CA-2016-158155"/>
    <x v="440"/>
    <d v="2016-05-06T00:00:00"/>
    <x v="1"/>
    <x v="553"/>
    <x v="553"/>
    <x v="1"/>
    <x v="0"/>
    <x v="20"/>
    <x v="15"/>
    <n v="10009"/>
    <x v="3"/>
    <s v="FUR-FU-10000732"/>
    <x v="0"/>
    <x v="5"/>
    <s v="Eldon 200 Class Desk Accessories"/>
    <n v="12.56"/>
    <n v="2"/>
    <n v="0"/>
    <n v="4.0191999999999997"/>
    <s v="NO"/>
    <n v="0"/>
    <n v="25.12"/>
    <n v="4"/>
  </r>
  <r>
    <n v="9852"/>
    <s v="CA-2016-158155"/>
    <x v="440"/>
    <d v="2016-05-06T00:00:00"/>
    <x v="1"/>
    <x v="553"/>
    <x v="553"/>
    <x v="1"/>
    <x v="0"/>
    <x v="20"/>
    <x v="15"/>
    <n v="10009"/>
    <x v="3"/>
    <s v="OFF-BI-10001670"/>
    <x v="1"/>
    <x v="8"/>
    <s v="Vinyl Sectional Post Binders"/>
    <n v="90.480000000000018"/>
    <n v="3"/>
    <n v="0.2"/>
    <n v="33.93"/>
    <s v="NO"/>
    <n v="54.288000000000011"/>
    <n v="217.15200000000004"/>
    <n v="4"/>
  </r>
  <r>
    <n v="9853"/>
    <s v="CA-2016-158155"/>
    <x v="440"/>
    <d v="2016-05-06T00:00:00"/>
    <x v="1"/>
    <x v="553"/>
    <x v="553"/>
    <x v="1"/>
    <x v="0"/>
    <x v="20"/>
    <x v="15"/>
    <n v="10009"/>
    <x v="3"/>
    <s v="OFF-PA-10000533"/>
    <x v="1"/>
    <x v="10"/>
    <s v="Southworth Parchment Paper &amp; Envelopes"/>
    <n v="13.08"/>
    <n v="2"/>
    <n v="0"/>
    <n v="6.0167999999999999"/>
    <s v="NO"/>
    <n v="0"/>
    <n v="26.16"/>
    <n v="4"/>
  </r>
  <r>
    <n v="9854"/>
    <s v="CA-2016-158155"/>
    <x v="440"/>
    <d v="2016-05-06T00:00:00"/>
    <x v="1"/>
    <x v="553"/>
    <x v="553"/>
    <x v="1"/>
    <x v="0"/>
    <x v="20"/>
    <x v="15"/>
    <n v="10009"/>
    <x v="3"/>
    <s v="FUR-FU-10002253"/>
    <x v="0"/>
    <x v="5"/>
    <s v="Howard Miller 13&quot; Diameter Pewter Finish Round Wall Clock"/>
    <n v="214.7"/>
    <n v="5"/>
    <n v="0"/>
    <n v="83.733000000000004"/>
    <s v="NO"/>
    <n v="0"/>
    <n v="1073.5"/>
    <n v="4"/>
  </r>
  <r>
    <n v="9855"/>
    <s v="CA-2017-138870"/>
    <x v="249"/>
    <d v="2017-06-23T00:00:00"/>
    <x v="1"/>
    <x v="654"/>
    <x v="654"/>
    <x v="0"/>
    <x v="0"/>
    <x v="8"/>
    <x v="1"/>
    <n v="94109"/>
    <x v="1"/>
    <s v="FUR-FU-10002396"/>
    <x v="0"/>
    <x v="5"/>
    <s v="DAX Copper Panel Document Frame, 5 x 7 Size"/>
    <n v="50.32"/>
    <n v="4"/>
    <n v="0"/>
    <n v="21.134400000000003"/>
    <s v="NO"/>
    <n v="0"/>
    <n v="201.28"/>
    <n v="4"/>
  </r>
  <r>
    <n v="9856"/>
    <s v="CA-2017-138870"/>
    <x v="249"/>
    <d v="2017-06-23T00:00:00"/>
    <x v="1"/>
    <x v="654"/>
    <x v="654"/>
    <x v="0"/>
    <x v="0"/>
    <x v="8"/>
    <x v="1"/>
    <n v="94109"/>
    <x v="1"/>
    <s v="OFF-PA-10004438"/>
    <x v="1"/>
    <x v="10"/>
    <s v="Xerox 1907"/>
    <n v="24.56"/>
    <n v="2"/>
    <n v="0"/>
    <n v="11.543199999999999"/>
    <s v="NO"/>
    <n v="0"/>
    <n v="49.12"/>
    <n v="4"/>
  </r>
  <r>
    <n v="9857"/>
    <s v="CA-2014-120950"/>
    <x v="1231"/>
    <d v="2014-11-11T00:00:00"/>
    <x v="1"/>
    <x v="654"/>
    <x v="654"/>
    <x v="0"/>
    <x v="0"/>
    <x v="38"/>
    <x v="32"/>
    <n v="31907"/>
    <x v="0"/>
    <s v="OFF-PA-10000587"/>
    <x v="1"/>
    <x v="10"/>
    <s v="Array Parchment Paper, Assorted Colors"/>
    <n v="43.68"/>
    <n v="6"/>
    <n v="0"/>
    <n v="20.9664"/>
    <s v="NO"/>
    <n v="0"/>
    <n v="262.08"/>
    <n v="5"/>
  </r>
  <r>
    <n v="9858"/>
    <s v="CA-2015-164301"/>
    <x v="514"/>
    <d v="2015-03-30T00:00:00"/>
    <x v="1"/>
    <x v="225"/>
    <x v="225"/>
    <x v="1"/>
    <x v="0"/>
    <x v="4"/>
    <x v="4"/>
    <n v="98103"/>
    <x v="1"/>
    <s v="FUR-TA-10001889"/>
    <x v="0"/>
    <x v="3"/>
    <s v="Bush Advantage Collection Racetrack Conference Table"/>
    <n v="3393.68"/>
    <n v="8"/>
    <n v="0"/>
    <n v="610.86239999999998"/>
    <s v="NO"/>
    <n v="0"/>
    <n v="27149.439999999999"/>
    <n v="4"/>
  </r>
  <r>
    <n v="9859"/>
    <s v="CA-2017-113278"/>
    <x v="424"/>
    <d v="2017-01-20T00:00:00"/>
    <x v="1"/>
    <x v="367"/>
    <x v="367"/>
    <x v="2"/>
    <x v="0"/>
    <x v="102"/>
    <x v="14"/>
    <n v="47374"/>
    <x v="2"/>
    <s v="OFF-ST-10001590"/>
    <x v="1"/>
    <x v="4"/>
    <s v="Tenex Personal Project File with Scoop Front Design, Black"/>
    <n v="67.400000000000006"/>
    <n v="5"/>
    <n v="0"/>
    <n v="17.523999999999997"/>
    <s v="NO"/>
    <n v="0"/>
    <n v="337"/>
    <n v="6"/>
  </r>
  <r>
    <n v="9860"/>
    <s v="CA-2017-113278"/>
    <x v="424"/>
    <d v="2017-01-20T00:00:00"/>
    <x v="1"/>
    <x v="367"/>
    <x v="367"/>
    <x v="2"/>
    <x v="0"/>
    <x v="102"/>
    <x v="14"/>
    <n v="47374"/>
    <x v="2"/>
    <s v="OFF-FA-10003472"/>
    <x v="1"/>
    <x v="13"/>
    <s v="Bagged Rubber Bands"/>
    <n v="2.52"/>
    <n v="2"/>
    <n v="0"/>
    <n v="0.1008"/>
    <s v="NO"/>
    <n v="0"/>
    <n v="5.04"/>
    <n v="6"/>
  </r>
  <r>
    <n v="9861"/>
    <s v="CA-2017-113278"/>
    <x v="424"/>
    <d v="2017-01-20T00:00:00"/>
    <x v="1"/>
    <x v="367"/>
    <x v="367"/>
    <x v="2"/>
    <x v="0"/>
    <x v="102"/>
    <x v="14"/>
    <n v="47374"/>
    <x v="2"/>
    <s v="TEC-PH-10000169"/>
    <x v="2"/>
    <x v="7"/>
    <s v="ARKON Windshield Dashboard Air Vent Car Mount Holder"/>
    <n v="67.8"/>
    <n v="4"/>
    <n v="0"/>
    <n v="1.3559999999999945"/>
    <s v="NO"/>
    <n v="0"/>
    <n v="271.2"/>
    <n v="6"/>
  </r>
  <r>
    <n v="9862"/>
    <s v="CA-2017-113278"/>
    <x v="424"/>
    <d v="2017-01-20T00:00:00"/>
    <x v="1"/>
    <x v="367"/>
    <x v="367"/>
    <x v="2"/>
    <x v="0"/>
    <x v="102"/>
    <x v="14"/>
    <n v="47374"/>
    <x v="2"/>
    <s v="OFF-ST-10002562"/>
    <x v="1"/>
    <x v="4"/>
    <s v="Staple magnet"/>
    <n v="18.760000000000002"/>
    <n v="2"/>
    <n v="0"/>
    <n v="5.2528000000000006"/>
    <s v="NO"/>
    <n v="0"/>
    <n v="37.520000000000003"/>
    <n v="6"/>
  </r>
  <r>
    <n v="9863"/>
    <s v="CA-2017-113278"/>
    <x v="424"/>
    <d v="2017-01-20T00:00:00"/>
    <x v="1"/>
    <x v="367"/>
    <x v="367"/>
    <x v="2"/>
    <x v="0"/>
    <x v="102"/>
    <x v="14"/>
    <n v="47374"/>
    <x v="2"/>
    <s v="TEC-AC-10001445"/>
    <x v="2"/>
    <x v="11"/>
    <s v="Imation USB 2.0 Swivel Flash Drive USB flash drive - 4 GB - Pink"/>
    <n v="12.12"/>
    <n v="4"/>
    <n v="0"/>
    <n v="2.5451999999999995"/>
    <s v="NO"/>
    <n v="0"/>
    <n v="48.48"/>
    <n v="6"/>
  </r>
  <r>
    <n v="9864"/>
    <s v="CA-2017-113278"/>
    <x v="424"/>
    <d v="2017-01-20T00:00:00"/>
    <x v="1"/>
    <x v="367"/>
    <x v="367"/>
    <x v="2"/>
    <x v="0"/>
    <x v="102"/>
    <x v="14"/>
    <n v="47374"/>
    <x v="2"/>
    <s v="OFF-PA-10004156"/>
    <x v="1"/>
    <x v="10"/>
    <s v="Xerox 188"/>
    <n v="11.34"/>
    <n v="1"/>
    <n v="0"/>
    <n v="5.5565999999999995"/>
    <s v="NO"/>
    <n v="0"/>
    <n v="11.34"/>
    <n v="6"/>
  </r>
  <r>
    <n v="9865"/>
    <s v="CA-2017-113278"/>
    <x v="424"/>
    <d v="2017-01-20T00:00:00"/>
    <x v="1"/>
    <x v="367"/>
    <x v="367"/>
    <x v="2"/>
    <x v="0"/>
    <x v="102"/>
    <x v="14"/>
    <n v="47374"/>
    <x v="2"/>
    <s v="TEC-AC-10004469"/>
    <x v="2"/>
    <x v="11"/>
    <s v="Microsoft Sculpt Comfort Mouse"/>
    <n v="159.80000000000001"/>
    <n v="4"/>
    <n v="0"/>
    <n v="70.312000000000012"/>
    <s v="NO"/>
    <n v="0"/>
    <n v="639.20000000000005"/>
    <n v="6"/>
  </r>
  <r>
    <n v="9866"/>
    <s v="CA-2017-113278"/>
    <x v="424"/>
    <d v="2017-01-20T00:00:00"/>
    <x v="1"/>
    <x v="367"/>
    <x v="367"/>
    <x v="2"/>
    <x v="0"/>
    <x v="102"/>
    <x v="14"/>
    <n v="47374"/>
    <x v="2"/>
    <s v="FUR-FU-10001037"/>
    <x v="0"/>
    <x v="5"/>
    <s v="DAX Charcoal/Nickel-Tone Document Frame, 5 x 7"/>
    <n v="18.96"/>
    <n v="2"/>
    <n v="0"/>
    <n v="8.532"/>
    <s v="NO"/>
    <n v="0"/>
    <n v="37.92"/>
    <n v="6"/>
  </r>
  <r>
    <n v="9867"/>
    <s v="US-2015-116981"/>
    <x v="514"/>
    <d v="2015-03-28T00:00:00"/>
    <x v="0"/>
    <x v="416"/>
    <x v="416"/>
    <x v="1"/>
    <x v="0"/>
    <x v="20"/>
    <x v="15"/>
    <n v="10009"/>
    <x v="3"/>
    <s v="OFF-ST-10002615"/>
    <x v="1"/>
    <x v="4"/>
    <s v="Dual Level, Single-Width Filing Carts"/>
    <n v="1085.42"/>
    <n v="7"/>
    <n v="0"/>
    <n v="282.20920000000001"/>
    <s v="NO"/>
    <n v="0"/>
    <n v="7597.9400000000005"/>
    <n v="2"/>
  </r>
  <r>
    <n v="9868"/>
    <s v="US-2015-116981"/>
    <x v="514"/>
    <d v="2015-03-28T00:00:00"/>
    <x v="0"/>
    <x v="416"/>
    <x v="416"/>
    <x v="1"/>
    <x v="0"/>
    <x v="20"/>
    <x v="15"/>
    <n v="10009"/>
    <x v="3"/>
    <s v="OFF-AP-10000595"/>
    <x v="1"/>
    <x v="9"/>
    <s v="Disposable Triple-Filter Dust Bags"/>
    <n v="13.11"/>
    <n v="3"/>
    <n v="0"/>
    <n v="3.4086000000000003"/>
    <s v="NO"/>
    <n v="0"/>
    <n v="39.33"/>
    <n v="2"/>
  </r>
  <r>
    <n v="9869"/>
    <s v="CA-2014-114195"/>
    <x v="301"/>
    <d v="2014-11-03T00:00:00"/>
    <x v="2"/>
    <x v="105"/>
    <x v="105"/>
    <x v="1"/>
    <x v="0"/>
    <x v="530"/>
    <x v="24"/>
    <n v="45040"/>
    <x v="3"/>
    <s v="FUR-FU-10002253"/>
    <x v="0"/>
    <x v="5"/>
    <s v="Howard Miller 13&quot; Diameter Pewter Finish Round Wall Clock"/>
    <n v="68.703999999999994"/>
    <n v="2"/>
    <n v="0.2"/>
    <n v="16.317200000000003"/>
    <s v="NO"/>
    <n v="27.4816"/>
    <n v="109.92639999999999"/>
    <n v="2"/>
  </r>
  <r>
    <n v="9870"/>
    <s v="CA-2014-114195"/>
    <x v="301"/>
    <d v="2014-11-03T00:00:00"/>
    <x v="2"/>
    <x v="105"/>
    <x v="105"/>
    <x v="1"/>
    <x v="0"/>
    <x v="530"/>
    <x v="24"/>
    <n v="45040"/>
    <x v="3"/>
    <s v="OFF-BI-10000494"/>
    <x v="1"/>
    <x v="8"/>
    <s v="Acco Economy Flexible Poly Round Ring Binder"/>
    <n v="3.1320000000000001"/>
    <n v="2"/>
    <n v="0.7"/>
    <n v="-2.6099999999999994"/>
    <s v="NO"/>
    <n v="4.3848000000000003"/>
    <n v="1.8792"/>
    <n v="2"/>
  </r>
  <r>
    <n v="9871"/>
    <s v="CA-2014-114195"/>
    <x v="301"/>
    <d v="2014-11-03T00:00:00"/>
    <x v="2"/>
    <x v="105"/>
    <x v="105"/>
    <x v="1"/>
    <x v="0"/>
    <x v="530"/>
    <x v="24"/>
    <n v="45040"/>
    <x v="3"/>
    <s v="OFF-BI-10001658"/>
    <x v="1"/>
    <x v="8"/>
    <s v="GBC Standard Therm-A-Bind Covers"/>
    <n v="22.428000000000004"/>
    <n v="3"/>
    <n v="0.7"/>
    <n v="-17.942399999999992"/>
    <s v="NO"/>
    <n v="47.098800000000011"/>
    <n v="20.185200000000009"/>
    <n v="2"/>
  </r>
  <r>
    <n v="9872"/>
    <s v="CA-2017-146269"/>
    <x v="833"/>
    <d v="2017-10-06T00:00:00"/>
    <x v="3"/>
    <x v="708"/>
    <x v="708"/>
    <x v="0"/>
    <x v="0"/>
    <x v="22"/>
    <x v="10"/>
    <n v="60623"/>
    <x v="2"/>
    <s v="OFF-ST-10003208"/>
    <x v="1"/>
    <x v="4"/>
    <s v="Adjustable Depth Letter/Legal Cart"/>
    <n v="290.33600000000001"/>
    <n v="2"/>
    <n v="0.2"/>
    <n v="32.662799999999947"/>
    <s v="NO"/>
    <n v="116.13440000000001"/>
    <n v="464.5376"/>
    <n v="0"/>
  </r>
  <r>
    <n v="9873"/>
    <s v="CA-2017-146269"/>
    <x v="833"/>
    <d v="2017-10-06T00:00:00"/>
    <x v="3"/>
    <x v="708"/>
    <x v="708"/>
    <x v="0"/>
    <x v="0"/>
    <x v="22"/>
    <x v="10"/>
    <n v="60623"/>
    <x v="2"/>
    <s v="OFF-AR-10004790"/>
    <x v="1"/>
    <x v="6"/>
    <s v="Staples in misc. colors"/>
    <n v="19.152000000000001"/>
    <n v="2"/>
    <n v="0.2"/>
    <n v="1.1969999999999992"/>
    <s v="NO"/>
    <n v="7.6608000000000009"/>
    <n v="30.6432"/>
    <n v="0"/>
  </r>
  <r>
    <n v="9874"/>
    <s v="CA-2016-100587"/>
    <x v="107"/>
    <d v="2016-12-14T00:00:00"/>
    <x v="1"/>
    <x v="359"/>
    <x v="359"/>
    <x v="2"/>
    <x v="0"/>
    <x v="20"/>
    <x v="15"/>
    <n v="10024"/>
    <x v="3"/>
    <s v="OFF-PA-10004609"/>
    <x v="1"/>
    <x v="10"/>
    <s v="Xerox 221"/>
    <n v="6.48"/>
    <n v="1"/>
    <n v="0"/>
    <n v="3.1104000000000003"/>
    <s v="NO"/>
    <n v="0"/>
    <n v="6.48"/>
    <n v="4"/>
  </r>
  <r>
    <n v="9875"/>
    <s v="CA-2016-166653"/>
    <x v="897"/>
    <d v="2016-09-24T00:00:00"/>
    <x v="0"/>
    <x v="472"/>
    <x v="472"/>
    <x v="2"/>
    <x v="0"/>
    <x v="215"/>
    <x v="24"/>
    <n v="44134"/>
    <x v="3"/>
    <s v="OFF-EN-10003055"/>
    <x v="1"/>
    <x v="12"/>
    <s v="Blue String-Tie &amp; Button Interoffice Envelopes, 10 x 13"/>
    <n v="63.967999999999996"/>
    <n v="2"/>
    <n v="0.2"/>
    <n v="19.989999999999995"/>
    <s v="NO"/>
    <n v="25.587199999999999"/>
    <n v="102.3488"/>
    <n v="2"/>
  </r>
  <r>
    <n v="9876"/>
    <s v="CA-2015-130855"/>
    <x v="1232"/>
    <d v="2016-01-05T00:00:00"/>
    <x v="1"/>
    <x v="167"/>
    <x v="167"/>
    <x v="0"/>
    <x v="0"/>
    <x v="20"/>
    <x v="15"/>
    <n v="10035"/>
    <x v="3"/>
    <s v="OFF-SU-10003936"/>
    <x v="1"/>
    <x v="14"/>
    <s v="Acme Serrated Blade Letter Opener"/>
    <n v="6.36"/>
    <n v="2"/>
    <n v="0"/>
    <n v="6.3600000000000101E-2"/>
    <s v="NO"/>
    <n v="0"/>
    <n v="12.72"/>
    <n v="7"/>
  </r>
  <r>
    <n v="9877"/>
    <s v="US-2017-166324"/>
    <x v="693"/>
    <d v="2017-04-21T00:00:00"/>
    <x v="2"/>
    <x v="534"/>
    <x v="534"/>
    <x v="2"/>
    <x v="0"/>
    <x v="138"/>
    <x v="24"/>
    <n v="44105"/>
    <x v="3"/>
    <s v="OFF-ST-10000078"/>
    <x v="1"/>
    <x v="4"/>
    <s v="Tennsco 6- and 18-Compartment Lockers"/>
    <n v="848.5440000000001"/>
    <n v="4"/>
    <n v="0.2"/>
    <n v="-21.213600000000099"/>
    <s v="NO"/>
    <n v="678.8352000000001"/>
    <n v="2715.3408000000004"/>
    <n v="1"/>
  </r>
  <r>
    <n v="9878"/>
    <s v="US-2017-166324"/>
    <x v="693"/>
    <d v="2017-04-21T00:00:00"/>
    <x v="2"/>
    <x v="534"/>
    <x v="534"/>
    <x v="2"/>
    <x v="0"/>
    <x v="138"/>
    <x v="24"/>
    <n v="44105"/>
    <x v="3"/>
    <s v="OFF-BI-10000174"/>
    <x v="1"/>
    <x v="8"/>
    <s v="Wilson Jones Clip &amp; Carry Folder Binder Tool for Ring Binders, Clear"/>
    <n v="8.7000000000000011"/>
    <n v="5"/>
    <n v="0.7"/>
    <n v="-6.379999999999999"/>
    <s v="NO"/>
    <n v="30.450000000000003"/>
    <n v="13.050000000000004"/>
    <n v="1"/>
  </r>
  <r>
    <n v="9879"/>
    <s v="US-2017-166324"/>
    <x v="693"/>
    <d v="2017-04-21T00:00:00"/>
    <x v="2"/>
    <x v="534"/>
    <x v="534"/>
    <x v="2"/>
    <x v="0"/>
    <x v="138"/>
    <x v="24"/>
    <n v="44105"/>
    <x v="3"/>
    <s v="TEC-PH-10004080"/>
    <x v="2"/>
    <x v="7"/>
    <s v="Avaya 5410 Digital phone"/>
    <n v="122.38199999999999"/>
    <n v="3"/>
    <n v="0.4"/>
    <n v="-24.476399999999998"/>
    <s v="NO"/>
    <n v="146.85839999999999"/>
    <n v="220.28759999999997"/>
    <n v="1"/>
  </r>
  <r>
    <n v="9880"/>
    <s v="CA-2016-122581"/>
    <x v="1036"/>
    <d v="2016-08-25T00:00:00"/>
    <x v="1"/>
    <x v="271"/>
    <x v="271"/>
    <x v="0"/>
    <x v="0"/>
    <x v="20"/>
    <x v="15"/>
    <n v="10035"/>
    <x v="3"/>
    <s v="FUR-CH-10002961"/>
    <x v="0"/>
    <x v="1"/>
    <s v="Leather Task Chair, Black"/>
    <n v="573.17399999999998"/>
    <n v="7"/>
    <n v="0.1"/>
    <n v="63.685999999999979"/>
    <s v="NO"/>
    <n v="401.22180000000003"/>
    <n v="3610.9961999999996"/>
    <n v="4"/>
  </r>
  <r>
    <n v="9881"/>
    <s v="CA-2015-104297"/>
    <x v="352"/>
    <d v="2015-05-31T00:00:00"/>
    <x v="2"/>
    <x v="385"/>
    <x v="385"/>
    <x v="2"/>
    <x v="0"/>
    <x v="138"/>
    <x v="24"/>
    <n v="44105"/>
    <x v="3"/>
    <s v="OFF-PA-10000474"/>
    <x v="1"/>
    <x v="10"/>
    <s v="Easy-staple paper"/>
    <n v="85.055999999999997"/>
    <n v="3"/>
    <n v="0.2"/>
    <n v="28.706399999999991"/>
    <s v="NO"/>
    <n v="51.033600000000007"/>
    <n v="204.1344"/>
    <n v="2"/>
  </r>
  <r>
    <n v="9882"/>
    <s v="CA-2014-153927"/>
    <x v="1132"/>
    <d v="2014-08-13T00:00:00"/>
    <x v="2"/>
    <x v="328"/>
    <x v="328"/>
    <x v="0"/>
    <x v="0"/>
    <x v="318"/>
    <x v="32"/>
    <n v="30188"/>
    <x v="0"/>
    <s v="OFF-BI-10000138"/>
    <x v="1"/>
    <x v="8"/>
    <s v="Acco Translucent Poly Ring Binders"/>
    <n v="14.04"/>
    <n v="3"/>
    <n v="0"/>
    <n v="6.7392000000000003"/>
    <s v="NO"/>
    <n v="0"/>
    <n v="42.12"/>
    <n v="1"/>
  </r>
  <r>
    <n v="9883"/>
    <s v="CA-2014-153927"/>
    <x v="1132"/>
    <d v="2014-08-13T00:00:00"/>
    <x v="2"/>
    <x v="328"/>
    <x v="328"/>
    <x v="0"/>
    <x v="0"/>
    <x v="318"/>
    <x v="32"/>
    <n v="30188"/>
    <x v="0"/>
    <s v="TEC-AC-10000023"/>
    <x v="2"/>
    <x v="11"/>
    <s v="Maxell 74 Minute CD-R Spindle, 50/Pack"/>
    <n v="272.61"/>
    <n v="13"/>
    <n v="0"/>
    <n v="98.139599999999987"/>
    <s v="NO"/>
    <n v="0"/>
    <n v="3543.9300000000003"/>
    <n v="1"/>
  </r>
  <r>
    <n v="9884"/>
    <s v="CA-2014-112291"/>
    <x v="1233"/>
    <d v="2014-04-08T00:00:00"/>
    <x v="1"/>
    <x v="722"/>
    <x v="722"/>
    <x v="1"/>
    <x v="0"/>
    <x v="1"/>
    <x v="1"/>
    <n v="90008"/>
    <x v="1"/>
    <s v="OFF-EN-10001415"/>
    <x v="1"/>
    <x v="12"/>
    <s v="Staple envelope"/>
    <n v="11.16"/>
    <n v="2"/>
    <n v="0"/>
    <n v="5.58"/>
    <s v="NO"/>
    <n v="0"/>
    <n v="22.32"/>
    <n v="5"/>
  </r>
  <r>
    <n v="9885"/>
    <s v="CA-2014-112291"/>
    <x v="1233"/>
    <d v="2014-04-08T00:00:00"/>
    <x v="1"/>
    <x v="722"/>
    <x v="722"/>
    <x v="1"/>
    <x v="0"/>
    <x v="1"/>
    <x v="1"/>
    <n v="90008"/>
    <x v="1"/>
    <s v="TEC-AC-10001284"/>
    <x v="2"/>
    <x v="11"/>
    <s v="Enermax Briskie RF Wireless Keyboard and Mouse Combo"/>
    <n v="62.31"/>
    <n v="3"/>
    <n v="0"/>
    <n v="22.4316"/>
    <s v="NO"/>
    <n v="0"/>
    <n v="186.93"/>
    <n v="5"/>
  </r>
  <r>
    <n v="9886"/>
    <s v="CA-2014-112291"/>
    <x v="1233"/>
    <d v="2014-04-08T00:00:00"/>
    <x v="1"/>
    <x v="722"/>
    <x v="722"/>
    <x v="1"/>
    <x v="0"/>
    <x v="1"/>
    <x v="1"/>
    <n v="90008"/>
    <x v="1"/>
    <s v="TEC-AC-10000736"/>
    <x v="2"/>
    <x v="11"/>
    <s v="Logitech G600 MMO Gaming Mouse"/>
    <n v="159.97999999999999"/>
    <n v="2"/>
    <n v="0"/>
    <n v="57.592799999999997"/>
    <s v="NO"/>
    <n v="0"/>
    <n v="319.95999999999998"/>
    <n v="5"/>
  </r>
  <r>
    <n v="9887"/>
    <s v="CA-2014-146997"/>
    <x v="1212"/>
    <d v="2014-01-27T00:00:00"/>
    <x v="1"/>
    <x v="611"/>
    <x v="611"/>
    <x v="0"/>
    <x v="0"/>
    <x v="240"/>
    <x v="14"/>
    <n v="47905"/>
    <x v="2"/>
    <s v="OFF-FA-10003467"/>
    <x v="1"/>
    <x v="13"/>
    <s v="Alliance Big Bands Rubber Bands, 12/Pack"/>
    <n v="5.9399999999999995"/>
    <n v="3"/>
    <n v="0"/>
    <n v="0"/>
    <s v="NO"/>
    <n v="0"/>
    <n v="17.82"/>
    <n v="4"/>
  </r>
  <r>
    <n v="9888"/>
    <s v="CA-2017-169607"/>
    <x v="386"/>
    <d v="2017-10-15T00:00:00"/>
    <x v="2"/>
    <x v="244"/>
    <x v="244"/>
    <x v="0"/>
    <x v="0"/>
    <x v="20"/>
    <x v="15"/>
    <n v="10024"/>
    <x v="3"/>
    <s v="OFF-PA-10000477"/>
    <x v="1"/>
    <x v="10"/>
    <s v="Xerox 1952"/>
    <n v="9.9600000000000009"/>
    <n v="2"/>
    <n v="0"/>
    <n v="4.6812000000000005"/>
    <s v="NO"/>
    <n v="0"/>
    <n v="19.920000000000002"/>
    <n v="3"/>
  </r>
  <r>
    <n v="9889"/>
    <s v="CA-2015-127544"/>
    <x v="816"/>
    <d v="2015-08-12T00:00:00"/>
    <x v="1"/>
    <x v="361"/>
    <x v="361"/>
    <x v="0"/>
    <x v="0"/>
    <x v="456"/>
    <x v="15"/>
    <n v="13501"/>
    <x v="3"/>
    <s v="TEC-AC-10000736"/>
    <x v="2"/>
    <x v="11"/>
    <s v="Logitech G600 MMO Gaming Mouse"/>
    <n v="79.989999999999995"/>
    <n v="1"/>
    <n v="0"/>
    <n v="28.796399999999998"/>
    <s v="NO"/>
    <n v="0"/>
    <n v="79.989999999999995"/>
    <n v="4"/>
  </r>
  <r>
    <n v="9890"/>
    <s v="CA-2017-166499"/>
    <x v="498"/>
    <d v="2017-03-20T00:00:00"/>
    <x v="2"/>
    <x v="500"/>
    <x v="500"/>
    <x v="1"/>
    <x v="0"/>
    <x v="80"/>
    <x v="30"/>
    <n v="8701"/>
    <x v="3"/>
    <s v="OFF-AR-10002467"/>
    <x v="1"/>
    <x v="6"/>
    <s v="Dixon Ticonderoga Pencils"/>
    <n v="8.94"/>
    <n v="3"/>
    <n v="0"/>
    <n v="2.4138000000000006"/>
    <s v="NO"/>
    <n v="0"/>
    <n v="26.82"/>
    <n v="1"/>
  </r>
  <r>
    <n v="9891"/>
    <s v="US-2016-115441"/>
    <x v="197"/>
    <d v="2016-07-28T00:00:00"/>
    <x v="0"/>
    <x v="64"/>
    <x v="64"/>
    <x v="1"/>
    <x v="0"/>
    <x v="158"/>
    <x v="6"/>
    <n v="53209"/>
    <x v="2"/>
    <s v="OFF-PA-10004996"/>
    <x v="1"/>
    <x v="10"/>
    <s v="Speediset Carbonless Redi-Letter 7&quot; x 8 1/2&quot;"/>
    <n v="20.62"/>
    <n v="2"/>
    <n v="0"/>
    <n v="9.6913999999999998"/>
    <s v="NO"/>
    <n v="0"/>
    <n v="41.24"/>
    <n v="3"/>
  </r>
  <r>
    <n v="9892"/>
    <s v="US-2016-115441"/>
    <x v="197"/>
    <d v="2016-07-28T00:00:00"/>
    <x v="0"/>
    <x v="64"/>
    <x v="64"/>
    <x v="1"/>
    <x v="0"/>
    <x v="158"/>
    <x v="6"/>
    <n v="53209"/>
    <x v="2"/>
    <s v="TEC-AC-10003116"/>
    <x v="2"/>
    <x v="11"/>
    <s v="Memorex Froggy Flash Drive 8 GB"/>
    <n v="124.25"/>
    <n v="7"/>
    <n v="0"/>
    <n v="48.457499999999996"/>
    <s v="NO"/>
    <n v="0"/>
    <n v="869.75"/>
    <n v="3"/>
  </r>
  <r>
    <n v="9893"/>
    <s v="US-2016-115441"/>
    <x v="197"/>
    <d v="2016-07-28T00:00:00"/>
    <x v="0"/>
    <x v="64"/>
    <x v="64"/>
    <x v="1"/>
    <x v="0"/>
    <x v="158"/>
    <x v="6"/>
    <n v="53209"/>
    <x v="2"/>
    <s v="TEC-PH-10002262"/>
    <x v="2"/>
    <x v="7"/>
    <s v="LG Electronics Tone+ HBS-730 Bluetooth Headset"/>
    <n v="297.55"/>
    <n v="5"/>
    <n v="0"/>
    <n v="83.314000000000021"/>
    <s v="NO"/>
    <n v="0"/>
    <n v="1487.75"/>
    <n v="3"/>
  </r>
  <r>
    <n v="9894"/>
    <s v="US-2016-115441"/>
    <x v="197"/>
    <d v="2016-07-28T00:00:00"/>
    <x v="0"/>
    <x v="64"/>
    <x v="64"/>
    <x v="1"/>
    <x v="0"/>
    <x v="158"/>
    <x v="6"/>
    <n v="53209"/>
    <x v="2"/>
    <s v="FUR-CH-10004626"/>
    <x v="0"/>
    <x v="1"/>
    <s v="Office Star Flex Back Scooter Chair with Aluminum Finish Frame"/>
    <n v="403.56"/>
    <n v="4"/>
    <n v="0"/>
    <n v="96.854399999999998"/>
    <s v="NO"/>
    <n v="0"/>
    <n v="1614.24"/>
    <n v="3"/>
  </r>
  <r>
    <n v="9895"/>
    <s v="US-2016-115441"/>
    <x v="197"/>
    <d v="2016-07-28T00:00:00"/>
    <x v="0"/>
    <x v="64"/>
    <x v="64"/>
    <x v="1"/>
    <x v="0"/>
    <x v="158"/>
    <x v="6"/>
    <n v="53209"/>
    <x v="2"/>
    <s v="FUR-FU-10001756"/>
    <x v="0"/>
    <x v="5"/>
    <s v="Eldon Expressions Desk Accessory, Wood Photo Frame, Mahogany"/>
    <n v="95.199999999999989"/>
    <n v="5"/>
    <n v="0"/>
    <n v="27.60799999999999"/>
    <s v="NO"/>
    <n v="0"/>
    <n v="475.99999999999994"/>
    <n v="3"/>
  </r>
  <r>
    <n v="9896"/>
    <s v="CA-2014-115049"/>
    <x v="467"/>
    <d v="2014-10-01T00:00:00"/>
    <x v="1"/>
    <x v="462"/>
    <x v="462"/>
    <x v="0"/>
    <x v="0"/>
    <x v="22"/>
    <x v="10"/>
    <n v="60623"/>
    <x v="2"/>
    <s v="TEC-AC-10004859"/>
    <x v="2"/>
    <x v="11"/>
    <s v="Maxell Pro 80 Minute CD-R, 10/Pack"/>
    <n v="153.82400000000001"/>
    <n v="11"/>
    <n v="0.2"/>
    <n v="38.456000000000003"/>
    <s v="NO"/>
    <n v="338.41280000000006"/>
    <n v="1353.6512"/>
    <n v="5"/>
  </r>
  <r>
    <n v="9897"/>
    <s v="CA-2014-156342"/>
    <x v="1103"/>
    <d v="2014-06-20T00:00:00"/>
    <x v="0"/>
    <x v="226"/>
    <x v="226"/>
    <x v="0"/>
    <x v="0"/>
    <x v="22"/>
    <x v="10"/>
    <n v="60653"/>
    <x v="2"/>
    <s v="OFF-PA-10001725"/>
    <x v="1"/>
    <x v="10"/>
    <s v="Xerox 1892"/>
    <n v="62.015999999999998"/>
    <n v="2"/>
    <n v="0.2"/>
    <n v="22.480800000000002"/>
    <s v="NO"/>
    <n v="24.8064"/>
    <n v="99.2256"/>
    <n v="3"/>
  </r>
  <r>
    <n v="9898"/>
    <s v="CA-2016-112830"/>
    <x v="112"/>
    <d v="2016-06-10T00:00:00"/>
    <x v="1"/>
    <x v="431"/>
    <x v="431"/>
    <x v="0"/>
    <x v="0"/>
    <x v="54"/>
    <x v="24"/>
    <n v="45014"/>
    <x v="3"/>
    <s v="FUR-FU-10004306"/>
    <x v="0"/>
    <x v="5"/>
    <s v="Electrix Halogen Magnifier Lamp"/>
    <n v="466.32000000000005"/>
    <n v="3"/>
    <n v="0.2"/>
    <n v="34.97399999999999"/>
    <s v="NO"/>
    <n v="279.79200000000003"/>
    <n v="1119.1680000000001"/>
    <n v="4"/>
  </r>
  <r>
    <n v="9899"/>
    <s v="CA-2016-112830"/>
    <x v="112"/>
    <d v="2016-06-10T00:00:00"/>
    <x v="1"/>
    <x v="431"/>
    <x v="431"/>
    <x v="0"/>
    <x v="0"/>
    <x v="54"/>
    <x v="24"/>
    <n v="45014"/>
    <x v="3"/>
    <s v="FUR-FU-10004845"/>
    <x v="0"/>
    <x v="5"/>
    <s v="Deflect-o EconoMat Nonstudded, No Bevel Mat"/>
    <n v="82.64"/>
    <n v="2"/>
    <n v="0.2"/>
    <n v="0"/>
    <s v="NO"/>
    <n v="33.056000000000004"/>
    <n v="132.22399999999999"/>
    <n v="4"/>
  </r>
  <r>
    <n v="9900"/>
    <s v="US-2014-117380"/>
    <x v="1176"/>
    <d v="2014-04-03T00:00:00"/>
    <x v="1"/>
    <x v="486"/>
    <x v="486"/>
    <x v="2"/>
    <x v="0"/>
    <x v="24"/>
    <x v="24"/>
    <n v="45503"/>
    <x v="3"/>
    <s v="FUR-TA-10000198"/>
    <x v="0"/>
    <x v="3"/>
    <s v="Chromcraft Bull-Nose Wood Oval Conference Tables &amp; Bases"/>
    <n v="330.58800000000002"/>
    <n v="1"/>
    <n v="0.4"/>
    <n v="-143.25480000000002"/>
    <s v="NO"/>
    <n v="132.23520000000002"/>
    <n v="198.3528"/>
    <n v="6"/>
  </r>
  <r>
    <n v="9901"/>
    <s v="CA-2017-117646"/>
    <x v="170"/>
    <d v="2017-08-25T00:00:00"/>
    <x v="1"/>
    <x v="790"/>
    <x v="790"/>
    <x v="0"/>
    <x v="0"/>
    <x v="103"/>
    <x v="22"/>
    <n v="80027"/>
    <x v="1"/>
    <s v="OFF-ST-10000036"/>
    <x v="1"/>
    <x v="4"/>
    <s v="Recycled Data-Pak for Archival Bound Computer Printouts, 12-1/2 x 12-1/2 x 16"/>
    <n v="237.09600000000003"/>
    <n v="3"/>
    <n v="0.2"/>
    <n v="20.745899999999985"/>
    <s v="NO"/>
    <n v="142.25760000000002"/>
    <n v="569.0304000000001"/>
    <n v="4"/>
  </r>
  <r>
    <n v="9902"/>
    <s v="CA-2017-117646"/>
    <x v="170"/>
    <d v="2017-08-25T00:00:00"/>
    <x v="1"/>
    <x v="790"/>
    <x v="790"/>
    <x v="0"/>
    <x v="0"/>
    <x v="103"/>
    <x v="22"/>
    <n v="80027"/>
    <x v="1"/>
    <s v="FUR-FU-10001037"/>
    <x v="0"/>
    <x v="5"/>
    <s v="DAX Charcoal/Nickel-Tone Document Frame, 5 x 7"/>
    <n v="22.752000000000002"/>
    <n v="3"/>
    <n v="0.2"/>
    <n v="7.1099999999999994"/>
    <s v="NO"/>
    <n v="13.651200000000001"/>
    <n v="54.604799999999997"/>
    <n v="4"/>
  </r>
  <r>
    <n v="9903"/>
    <s v="CA-2017-117646"/>
    <x v="170"/>
    <d v="2017-08-25T00:00:00"/>
    <x v="1"/>
    <x v="790"/>
    <x v="790"/>
    <x v="0"/>
    <x v="0"/>
    <x v="103"/>
    <x v="22"/>
    <n v="80027"/>
    <x v="1"/>
    <s v="OFF-PA-10001950"/>
    <x v="1"/>
    <x v="10"/>
    <s v="Southworth 25% Cotton Antique Laid Paper &amp; Envelopes"/>
    <n v="6.6720000000000006"/>
    <n v="1"/>
    <n v="0.2"/>
    <n v="2.0849999999999991"/>
    <s v="NO"/>
    <n v="1.3344000000000003"/>
    <n v="5.3376000000000001"/>
    <n v="4"/>
  </r>
  <r>
    <n v="9904"/>
    <s v="CA-2014-122609"/>
    <x v="607"/>
    <d v="2014-11-18T00:00:00"/>
    <x v="1"/>
    <x v="24"/>
    <x v="24"/>
    <x v="0"/>
    <x v="0"/>
    <x v="238"/>
    <x v="5"/>
    <n v="75007"/>
    <x v="2"/>
    <s v="FUR-FU-10004587"/>
    <x v="0"/>
    <x v="5"/>
    <s v="GE General Use Halogen Bulbs, 100 Watts, 1 Bulb per Pack"/>
    <n v="25.128000000000004"/>
    <n v="3"/>
    <n v="0.6"/>
    <n v="-6.9101999999999997"/>
    <s v="NO"/>
    <n v="45.23040000000001"/>
    <n v="30.153600000000004"/>
    <n v="6"/>
  </r>
  <r>
    <n v="9905"/>
    <s v="CA-2014-122609"/>
    <x v="607"/>
    <d v="2014-11-18T00:00:00"/>
    <x v="1"/>
    <x v="24"/>
    <x v="24"/>
    <x v="0"/>
    <x v="0"/>
    <x v="238"/>
    <x v="5"/>
    <n v="75007"/>
    <x v="2"/>
    <s v="TEC-AC-10002567"/>
    <x v="2"/>
    <x v="11"/>
    <s v="Logitech G602 Wireless Gaming Mouse"/>
    <n v="127.98399999999999"/>
    <n v="2"/>
    <n v="0.2"/>
    <n v="25.596799999999998"/>
    <s v="NO"/>
    <n v="51.193600000000004"/>
    <n v="204.77439999999999"/>
    <n v="6"/>
  </r>
  <r>
    <n v="9906"/>
    <s v="US-2015-129007"/>
    <x v="1023"/>
    <d v="2015-09-15T00:00:00"/>
    <x v="2"/>
    <x v="629"/>
    <x v="629"/>
    <x v="1"/>
    <x v="0"/>
    <x v="125"/>
    <x v="1"/>
    <n v="92804"/>
    <x v="1"/>
    <s v="FUR-FU-10004973"/>
    <x v="0"/>
    <x v="5"/>
    <s v="Flat Face Poster Frame"/>
    <n v="131.88"/>
    <n v="7"/>
    <n v="0"/>
    <n v="55.389600000000002"/>
    <s v="NO"/>
    <n v="0"/>
    <n v="923.16"/>
    <n v="2"/>
  </r>
  <r>
    <n v="9907"/>
    <s v="US-2015-129007"/>
    <x v="1023"/>
    <d v="2015-09-15T00:00:00"/>
    <x v="2"/>
    <x v="629"/>
    <x v="629"/>
    <x v="1"/>
    <x v="0"/>
    <x v="125"/>
    <x v="1"/>
    <n v="92804"/>
    <x v="1"/>
    <s v="OFF-BI-10001628"/>
    <x v="1"/>
    <x v="8"/>
    <s v="Acco Data Flex Cable Posts For Top &amp; Bottom Load Binders, 6&quot; Capacity"/>
    <n v="25.031999999999996"/>
    <n v="3"/>
    <n v="0.2"/>
    <n v="7.822499999999998"/>
    <s v="NO"/>
    <n v="15.019199999999998"/>
    <n v="60.076799999999992"/>
    <n v="2"/>
  </r>
  <r>
    <n v="9908"/>
    <s v="US-2015-129007"/>
    <x v="1023"/>
    <d v="2015-09-15T00:00:00"/>
    <x v="2"/>
    <x v="629"/>
    <x v="629"/>
    <x v="1"/>
    <x v="0"/>
    <x v="125"/>
    <x v="1"/>
    <n v="92804"/>
    <x v="1"/>
    <s v="FUR-CH-10000155"/>
    <x v="0"/>
    <x v="1"/>
    <s v="Global Comet Stacking Armless Chair"/>
    <n v="717.72"/>
    <n v="3"/>
    <n v="0.2"/>
    <n v="71.77200000000002"/>
    <s v="NO"/>
    <n v="430.63200000000001"/>
    <n v="1722.5279999999998"/>
    <n v="2"/>
  </r>
  <r>
    <n v="9909"/>
    <s v="US-2015-129007"/>
    <x v="1023"/>
    <d v="2015-09-15T00:00:00"/>
    <x v="2"/>
    <x v="629"/>
    <x v="629"/>
    <x v="1"/>
    <x v="0"/>
    <x v="125"/>
    <x v="1"/>
    <n v="92804"/>
    <x v="1"/>
    <s v="FUR-FU-10002379"/>
    <x v="0"/>
    <x v="5"/>
    <s v="Eldon Econocleat Chair Mats for Low Pile Carpets"/>
    <n v="207.35"/>
    <n v="5"/>
    <n v="0"/>
    <n v="24.881999999999991"/>
    <s v="NO"/>
    <n v="0"/>
    <n v="1036.75"/>
    <n v="2"/>
  </r>
  <r>
    <n v="9910"/>
    <s v="US-2015-129007"/>
    <x v="1023"/>
    <d v="2015-09-15T00:00:00"/>
    <x v="2"/>
    <x v="629"/>
    <x v="629"/>
    <x v="1"/>
    <x v="0"/>
    <x v="125"/>
    <x v="1"/>
    <n v="92804"/>
    <x v="1"/>
    <s v="FUR-FU-10004018"/>
    <x v="0"/>
    <x v="5"/>
    <s v="Tensor Computer Mounted Lamp"/>
    <n v="44.67"/>
    <n v="3"/>
    <n v="0"/>
    <n v="12.060900000000002"/>
    <s v="NO"/>
    <n v="0"/>
    <n v="134.01"/>
    <n v="2"/>
  </r>
  <r>
    <n v="9911"/>
    <s v="US-2015-129007"/>
    <x v="1023"/>
    <d v="2015-09-15T00:00:00"/>
    <x v="2"/>
    <x v="629"/>
    <x v="629"/>
    <x v="1"/>
    <x v="0"/>
    <x v="125"/>
    <x v="1"/>
    <n v="92804"/>
    <x v="1"/>
    <s v="OFF-PA-10000994"/>
    <x v="1"/>
    <x v="10"/>
    <s v="Xerox 1915"/>
    <n v="209.7"/>
    <n v="2"/>
    <n v="0"/>
    <n v="100.65599999999999"/>
    <s v="NO"/>
    <n v="0"/>
    <n v="419.4"/>
    <n v="2"/>
  </r>
  <r>
    <n v="9912"/>
    <s v="US-2014-157231"/>
    <x v="267"/>
    <d v="2014-04-09T00:00:00"/>
    <x v="1"/>
    <x v="532"/>
    <x v="532"/>
    <x v="1"/>
    <x v="0"/>
    <x v="102"/>
    <x v="0"/>
    <n v="40475"/>
    <x v="0"/>
    <s v="OFF-BI-10002852"/>
    <x v="1"/>
    <x v="8"/>
    <s v="Ibico Standard Transparent Covers"/>
    <n v="115.36"/>
    <n v="7"/>
    <n v="0"/>
    <n v="56.526400000000002"/>
    <s v="NO"/>
    <n v="0"/>
    <n v="807.52"/>
    <n v="4"/>
  </r>
  <r>
    <n v="9913"/>
    <s v="CA-2015-132388"/>
    <x v="998"/>
    <d v="2015-10-12T00:00:00"/>
    <x v="2"/>
    <x v="471"/>
    <x v="471"/>
    <x v="1"/>
    <x v="0"/>
    <x v="443"/>
    <x v="1"/>
    <n v="93101"/>
    <x v="1"/>
    <s v="FUR-CH-10001714"/>
    <x v="0"/>
    <x v="1"/>
    <s v="Global Leather &amp; Oak Executive Chair, Burgundy"/>
    <n v="362.13599999999997"/>
    <n v="3"/>
    <n v="0.2"/>
    <n v="-54.320399999999978"/>
    <s v="NO"/>
    <n v="217.2816"/>
    <n v="869.12639999999988"/>
    <n v="2"/>
  </r>
  <r>
    <n v="9914"/>
    <s v="CA-2015-132388"/>
    <x v="998"/>
    <d v="2015-10-12T00:00:00"/>
    <x v="2"/>
    <x v="471"/>
    <x v="471"/>
    <x v="1"/>
    <x v="0"/>
    <x v="443"/>
    <x v="1"/>
    <n v="93101"/>
    <x v="1"/>
    <s v="OFF-LA-10000414"/>
    <x v="1"/>
    <x v="2"/>
    <s v="Avery 503"/>
    <n v="31.049999999999997"/>
    <n v="3"/>
    <n v="0"/>
    <n v="14.904"/>
    <s v="NO"/>
    <n v="0"/>
    <n v="93.149999999999991"/>
    <n v="2"/>
  </r>
  <r>
    <n v="9915"/>
    <s v="CA-2017-160927"/>
    <x v="926"/>
    <d v="2017-01-31T00:00:00"/>
    <x v="0"/>
    <x v="612"/>
    <x v="612"/>
    <x v="0"/>
    <x v="0"/>
    <x v="292"/>
    <x v="23"/>
    <n v="52302"/>
    <x v="2"/>
    <s v="OFF-PA-10003848"/>
    <x v="1"/>
    <x v="10"/>
    <s v="Xerox 1997"/>
    <n v="12.96"/>
    <n v="2"/>
    <n v="0"/>
    <n v="6.2208000000000006"/>
    <s v="NO"/>
    <n v="0"/>
    <n v="25.92"/>
    <n v="2"/>
  </r>
  <r>
    <n v="9916"/>
    <s v="CA-2017-160927"/>
    <x v="926"/>
    <d v="2017-01-31T00:00:00"/>
    <x v="0"/>
    <x v="612"/>
    <x v="612"/>
    <x v="0"/>
    <x v="0"/>
    <x v="292"/>
    <x v="23"/>
    <n v="52302"/>
    <x v="2"/>
    <s v="OFF-PA-10000176"/>
    <x v="1"/>
    <x v="10"/>
    <s v="Xerox 1887"/>
    <n v="94.85"/>
    <n v="5"/>
    <n v="0"/>
    <n v="45.527999999999992"/>
    <s v="NO"/>
    <n v="0"/>
    <n v="474.25"/>
    <n v="2"/>
  </r>
  <r>
    <n v="9917"/>
    <s v="CA-2017-160927"/>
    <x v="926"/>
    <d v="2017-01-31T00:00:00"/>
    <x v="0"/>
    <x v="612"/>
    <x v="612"/>
    <x v="0"/>
    <x v="0"/>
    <x v="292"/>
    <x v="23"/>
    <n v="52302"/>
    <x v="2"/>
    <s v="OFF-ST-10001590"/>
    <x v="1"/>
    <x v="4"/>
    <s v="Tenex Personal Project File with Scoop Front Design, Black"/>
    <n v="13.48"/>
    <n v="1"/>
    <n v="0"/>
    <n v="3.5047999999999995"/>
    <s v="NO"/>
    <n v="0"/>
    <n v="13.48"/>
    <n v="2"/>
  </r>
  <r>
    <n v="9918"/>
    <s v="CA-2017-160927"/>
    <x v="926"/>
    <d v="2017-01-31T00:00:00"/>
    <x v="0"/>
    <x v="612"/>
    <x v="612"/>
    <x v="0"/>
    <x v="0"/>
    <x v="292"/>
    <x v="23"/>
    <n v="52302"/>
    <x v="2"/>
    <s v="FUR-FU-10000010"/>
    <x v="0"/>
    <x v="5"/>
    <s v="DAX Value U-Channel Document Frames, Easel Back"/>
    <n v="14.91"/>
    <n v="3"/>
    <n v="0"/>
    <n v="4.6220999999999997"/>
    <s v="NO"/>
    <n v="0"/>
    <n v="44.730000000000004"/>
    <n v="2"/>
  </r>
  <r>
    <n v="9919"/>
    <s v="CA-2015-105508"/>
    <x v="496"/>
    <d v="2015-09-29T00:00:00"/>
    <x v="1"/>
    <x v="440"/>
    <x v="440"/>
    <x v="0"/>
    <x v="0"/>
    <x v="20"/>
    <x v="15"/>
    <n v="10035"/>
    <x v="3"/>
    <s v="OFF-EN-10003055"/>
    <x v="1"/>
    <x v="12"/>
    <s v="Blue String-Tie &amp; Button Interoffice Envelopes, 10 x 13"/>
    <n v="39.979999999999997"/>
    <n v="1"/>
    <n v="0"/>
    <n v="17.990999999999996"/>
    <s v="NO"/>
    <n v="0"/>
    <n v="39.979999999999997"/>
    <n v="5"/>
  </r>
  <r>
    <n v="9920"/>
    <s v="CA-2016-149272"/>
    <x v="543"/>
    <d v="2016-03-19T00:00:00"/>
    <x v="1"/>
    <x v="501"/>
    <x v="501"/>
    <x v="1"/>
    <x v="0"/>
    <x v="518"/>
    <x v="5"/>
    <n v="77803"/>
    <x v="2"/>
    <s v="FUR-CH-10000863"/>
    <x v="0"/>
    <x v="1"/>
    <s v="Novimex Swivel Fabric Task Chair"/>
    <n v="528.42999999999995"/>
    <n v="5"/>
    <n v="0.3"/>
    <n v="-143.43099999999998"/>
    <s v="NO"/>
    <n v="792.64499999999987"/>
    <n v="1849.5049999999997"/>
    <n v="4"/>
  </r>
  <r>
    <n v="9921"/>
    <s v="CA-2016-149272"/>
    <x v="543"/>
    <d v="2016-03-19T00:00:00"/>
    <x v="1"/>
    <x v="501"/>
    <x v="501"/>
    <x v="1"/>
    <x v="0"/>
    <x v="518"/>
    <x v="5"/>
    <n v="77803"/>
    <x v="2"/>
    <s v="OFF-BI-10004233"/>
    <x v="1"/>
    <x v="8"/>
    <s v="GBC Pre-Punched Binding Paper, Plastic, White, 8-1/2&quot; x 11&quot;"/>
    <n v="22.385999999999996"/>
    <n v="7"/>
    <n v="0.8"/>
    <n v="-35.817600000000013"/>
    <s v="NO"/>
    <n v="125.36159999999998"/>
    <n v="31.340399999999988"/>
    <n v="4"/>
  </r>
  <r>
    <n v="9922"/>
    <s v="CA-2014-111360"/>
    <x v="156"/>
    <d v="2014-11-30T00:00:00"/>
    <x v="1"/>
    <x v="401"/>
    <x v="401"/>
    <x v="2"/>
    <x v="0"/>
    <x v="59"/>
    <x v="24"/>
    <n v="44312"/>
    <x v="3"/>
    <s v="OFF-BI-10003350"/>
    <x v="1"/>
    <x v="8"/>
    <s v="Acco Expandable Hanging Binders"/>
    <n v="5.7420000000000009"/>
    <n v="3"/>
    <n v="0.7"/>
    <n v="-4.5935999999999986"/>
    <s v="NO"/>
    <n v="12.058200000000001"/>
    <n v="5.1678000000000015"/>
    <n v="6"/>
  </r>
  <r>
    <n v="9923"/>
    <s v="US-2017-162124"/>
    <x v="636"/>
    <d v="2017-05-10T00:00:00"/>
    <x v="1"/>
    <x v="223"/>
    <x v="223"/>
    <x v="0"/>
    <x v="0"/>
    <x v="22"/>
    <x v="10"/>
    <n v="60653"/>
    <x v="2"/>
    <s v="TEC-AC-10001990"/>
    <x v="2"/>
    <x v="11"/>
    <s v="Kensington Orbit Wireless Mobile Trackball for PC and Mac"/>
    <n v="191.96800000000002"/>
    <n v="4"/>
    <n v="0.2"/>
    <n v="28.79519999999998"/>
    <s v="NO"/>
    <n v="153.57440000000003"/>
    <n v="614.2976000000001"/>
    <n v="4"/>
  </r>
  <r>
    <n v="9924"/>
    <s v="CA-2015-159534"/>
    <x v="305"/>
    <d v="2015-03-23T00:00:00"/>
    <x v="2"/>
    <x v="704"/>
    <x v="704"/>
    <x v="1"/>
    <x v="0"/>
    <x v="20"/>
    <x v="15"/>
    <n v="10035"/>
    <x v="3"/>
    <s v="OFF-BI-10003982"/>
    <x v="1"/>
    <x v="8"/>
    <s v="Wilson Jones Century Plastic Molded Ring Binders"/>
    <n v="49.847999999999999"/>
    <n v="3"/>
    <n v="0.2"/>
    <n v="16.823699999999999"/>
    <s v="NO"/>
    <n v="29.908799999999999"/>
    <n v="119.63519999999998"/>
    <n v="3"/>
  </r>
  <r>
    <n v="9925"/>
    <s v="CA-2015-159534"/>
    <x v="305"/>
    <d v="2015-03-23T00:00:00"/>
    <x v="2"/>
    <x v="704"/>
    <x v="704"/>
    <x v="1"/>
    <x v="0"/>
    <x v="20"/>
    <x v="15"/>
    <n v="10035"/>
    <x v="3"/>
    <s v="OFF-EN-10004386"/>
    <x v="1"/>
    <x v="12"/>
    <s v="Recycled Interoffice Envelopes with String and Button Closure, 10 x 13"/>
    <n v="23.99"/>
    <n v="1"/>
    <n v="0"/>
    <n v="11.994999999999999"/>
    <s v="NO"/>
    <n v="0"/>
    <n v="23.99"/>
    <n v="3"/>
  </r>
  <r>
    <n v="9926"/>
    <s v="CA-2015-159534"/>
    <x v="305"/>
    <d v="2015-03-23T00:00:00"/>
    <x v="2"/>
    <x v="704"/>
    <x v="704"/>
    <x v="1"/>
    <x v="0"/>
    <x v="20"/>
    <x v="15"/>
    <n v="10035"/>
    <x v="3"/>
    <s v="OFF-BI-10003656"/>
    <x v="1"/>
    <x v="8"/>
    <s v="Fellowes PB200 Plastic Comb Binding Machine"/>
    <n v="1087.9360000000001"/>
    <n v="8"/>
    <n v="0.2"/>
    <n v="353.5791999999999"/>
    <s v="NO"/>
    <n v="1740.6976000000004"/>
    <n v="6962.7904000000008"/>
    <n v="3"/>
  </r>
  <r>
    <n v="9927"/>
    <s v="CA-2015-159534"/>
    <x v="305"/>
    <d v="2015-03-23T00:00:00"/>
    <x v="2"/>
    <x v="704"/>
    <x v="704"/>
    <x v="1"/>
    <x v="0"/>
    <x v="20"/>
    <x v="15"/>
    <n v="10035"/>
    <x v="3"/>
    <s v="TEC-PH-10002310"/>
    <x v="2"/>
    <x v="7"/>
    <s v="Panasonic KX T7731-B Digital phone"/>
    <n v="199.98"/>
    <n v="2"/>
    <n v="0"/>
    <n v="53.994599999999991"/>
    <s v="NO"/>
    <n v="0"/>
    <n v="399.96"/>
    <n v="3"/>
  </r>
  <r>
    <n v="9928"/>
    <s v="CA-2015-159534"/>
    <x v="305"/>
    <d v="2015-03-23T00:00:00"/>
    <x v="2"/>
    <x v="704"/>
    <x v="704"/>
    <x v="1"/>
    <x v="0"/>
    <x v="20"/>
    <x v="15"/>
    <n v="10035"/>
    <x v="3"/>
    <s v="OFF-ST-10001172"/>
    <x v="1"/>
    <x v="4"/>
    <s v="Tennsco Lockers, Sand"/>
    <n v="83.92"/>
    <n v="4"/>
    <n v="0"/>
    <n v="20.140799999999999"/>
    <s v="NO"/>
    <n v="0"/>
    <n v="335.68"/>
    <n v="3"/>
  </r>
  <r>
    <n v="9929"/>
    <s v="CA-2016-129630"/>
    <x v="913"/>
    <d v="2016-09-04T00:00:00"/>
    <x v="3"/>
    <x v="780"/>
    <x v="780"/>
    <x v="0"/>
    <x v="0"/>
    <x v="8"/>
    <x v="1"/>
    <n v="94122"/>
    <x v="1"/>
    <s v="FUR-FU-10000260"/>
    <x v="0"/>
    <x v="5"/>
    <s v="6&quot; Cubicle Wall Clock, Black"/>
    <n v="24.27"/>
    <n v="3"/>
    <n v="0"/>
    <n v="8.7371999999999996"/>
    <s v="NO"/>
    <n v="0"/>
    <n v="72.81"/>
    <n v="0"/>
  </r>
  <r>
    <n v="9930"/>
    <s v="CA-2016-129630"/>
    <x v="913"/>
    <d v="2016-09-04T00:00:00"/>
    <x v="3"/>
    <x v="780"/>
    <x v="780"/>
    <x v="0"/>
    <x v="0"/>
    <x v="8"/>
    <x v="1"/>
    <n v="94122"/>
    <x v="1"/>
    <s v="TEC-CO-10003763"/>
    <x v="2"/>
    <x v="16"/>
    <s v="Canon PC1060 Personal Laser Copier"/>
    <n v="2799.9600000000005"/>
    <n v="5"/>
    <n v="0.2"/>
    <n v="944.98649999999986"/>
    <s v="NO"/>
    <n v="2799.9600000000009"/>
    <n v="11199.840000000002"/>
    <n v="0"/>
  </r>
  <r>
    <n v="9931"/>
    <s v="CA-2015-104948"/>
    <x v="50"/>
    <d v="2015-11-17T00:00:00"/>
    <x v="1"/>
    <x v="168"/>
    <x v="168"/>
    <x v="0"/>
    <x v="0"/>
    <x v="272"/>
    <x v="1"/>
    <n v="92404"/>
    <x v="1"/>
    <s v="OFF-BI-10001267"/>
    <x v="1"/>
    <x v="8"/>
    <s v="Universal Recycled Hanging Pressboard Report Binders, Letter Size"/>
    <n v="9.8719999999999999"/>
    <n v="2"/>
    <n v="0.2"/>
    <n v="3.4551999999999996"/>
    <s v="NO"/>
    <n v="3.9488000000000003"/>
    <n v="15.795199999999999"/>
    <n v="4"/>
  </r>
  <r>
    <n v="9932"/>
    <s v="CA-2015-104948"/>
    <x v="50"/>
    <d v="2015-11-17T00:00:00"/>
    <x v="1"/>
    <x v="168"/>
    <x v="168"/>
    <x v="0"/>
    <x v="0"/>
    <x v="272"/>
    <x v="1"/>
    <n v="92404"/>
    <x v="1"/>
    <s v="FUR-BO-10004357"/>
    <x v="0"/>
    <x v="0"/>
    <s v="O'Sullivan Living Dimensions 3-Shelf Bookcases"/>
    <n v="683.33199999999999"/>
    <n v="4"/>
    <n v="0.15"/>
    <n v="-40.196000000000055"/>
    <s v="NO"/>
    <n v="409.99919999999997"/>
    <n v="2323.3288000000002"/>
    <n v="4"/>
  </r>
  <r>
    <n v="9933"/>
    <s v="CA-2015-104948"/>
    <x v="50"/>
    <d v="2015-11-17T00:00:00"/>
    <x v="1"/>
    <x v="168"/>
    <x v="168"/>
    <x v="0"/>
    <x v="0"/>
    <x v="272"/>
    <x v="1"/>
    <n v="92404"/>
    <x v="1"/>
    <s v="OFF-PA-10004610"/>
    <x v="1"/>
    <x v="10"/>
    <s v="Xerox 1900"/>
    <n v="29.96"/>
    <n v="7"/>
    <n v="0"/>
    <n v="13.481999999999998"/>
    <s v="NO"/>
    <n v="0"/>
    <n v="209.72"/>
    <n v="4"/>
  </r>
  <r>
    <n v="9934"/>
    <s v="CA-2014-166555"/>
    <x v="384"/>
    <d v="2014-07-14T00:00:00"/>
    <x v="2"/>
    <x v="523"/>
    <x v="523"/>
    <x v="0"/>
    <x v="0"/>
    <x v="221"/>
    <x v="15"/>
    <n v="14304"/>
    <x v="3"/>
    <s v="TEC-PH-10004912"/>
    <x v="2"/>
    <x v="7"/>
    <s v="Cisco SPA112 2 Port Phone Adapter"/>
    <n v="164.85000000000002"/>
    <n v="3"/>
    <n v="0"/>
    <n v="47.806499999999993"/>
    <s v="NO"/>
    <n v="0"/>
    <n v="494.55000000000007"/>
    <n v="3"/>
  </r>
  <r>
    <n v="9935"/>
    <s v="CA-2016-114405"/>
    <x v="281"/>
    <d v="2016-04-12T00:00:00"/>
    <x v="1"/>
    <x v="238"/>
    <x v="238"/>
    <x v="0"/>
    <x v="0"/>
    <x v="10"/>
    <x v="9"/>
    <n v="19120"/>
    <x v="3"/>
    <s v="OFF-AP-10003278"/>
    <x v="1"/>
    <x v="9"/>
    <s v="Belkin 7-Outlet SurgeMaster Home Series"/>
    <n v="33.528000000000006"/>
    <n v="3"/>
    <n v="0.2"/>
    <n v="2.5146000000000015"/>
    <s v="NO"/>
    <n v="20.116800000000005"/>
    <n v="80.46720000000002"/>
    <n v="5"/>
  </r>
  <r>
    <n v="9936"/>
    <s v="CA-2016-114405"/>
    <x v="281"/>
    <d v="2016-04-12T00:00:00"/>
    <x v="1"/>
    <x v="238"/>
    <x v="238"/>
    <x v="0"/>
    <x v="0"/>
    <x v="10"/>
    <x v="9"/>
    <n v="19120"/>
    <x v="3"/>
    <s v="OFF-ST-10001627"/>
    <x v="1"/>
    <x v="4"/>
    <s v="Eldon Jumbo ProFile Portable File Boxes Graphite/Black"/>
    <n v="36.744"/>
    <n v="3"/>
    <n v="0.2"/>
    <n v="3.6744000000000039"/>
    <s v="NO"/>
    <n v="22.046400000000002"/>
    <n v="88.185599999999994"/>
    <n v="5"/>
  </r>
  <r>
    <n v="9937"/>
    <s v="CA-2017-132955"/>
    <x v="92"/>
    <d v="2017-06-28T00:00:00"/>
    <x v="1"/>
    <x v="623"/>
    <x v="623"/>
    <x v="0"/>
    <x v="0"/>
    <x v="395"/>
    <x v="34"/>
    <n v="2920"/>
    <x v="3"/>
    <s v="OFF-BI-10002735"/>
    <x v="1"/>
    <x v="8"/>
    <s v="GBC Prestige Therm-A-Bind Covers"/>
    <n v="102.93"/>
    <n v="3"/>
    <n v="0"/>
    <n v="48.377100000000006"/>
    <s v="NO"/>
    <n v="0"/>
    <n v="308.79000000000002"/>
    <n v="4"/>
  </r>
  <r>
    <n v="9938"/>
    <s v="CA-2016-164889"/>
    <x v="1234"/>
    <d v="2016-06-06T00:00:00"/>
    <x v="0"/>
    <x v="291"/>
    <x v="291"/>
    <x v="1"/>
    <x v="0"/>
    <x v="1"/>
    <x v="1"/>
    <n v="90049"/>
    <x v="1"/>
    <s v="FUR-TA-10001676"/>
    <x v="0"/>
    <x v="3"/>
    <s v="Hon 61000 Series Interactive Training Tables"/>
    <n v="71.088000000000008"/>
    <n v="2"/>
    <n v="0.2"/>
    <n v="-1.7772000000000041"/>
    <s v="NO"/>
    <n v="28.435200000000005"/>
    <n v="113.74080000000001"/>
    <n v="3"/>
  </r>
  <r>
    <n v="9939"/>
    <s v="CA-2016-169824"/>
    <x v="939"/>
    <d v="2016-12-17T00:00:00"/>
    <x v="1"/>
    <x v="374"/>
    <x v="374"/>
    <x v="1"/>
    <x v="0"/>
    <x v="20"/>
    <x v="15"/>
    <n v="10009"/>
    <x v="3"/>
    <s v="FUR-FU-10004864"/>
    <x v="0"/>
    <x v="5"/>
    <s v="Eldon 500 Class Desk Accessories"/>
    <n v="60.35"/>
    <n v="5"/>
    <n v="0"/>
    <n v="19.915500000000002"/>
    <s v="NO"/>
    <n v="0"/>
    <n v="301.75"/>
    <n v="5"/>
  </r>
  <r>
    <n v="9940"/>
    <s v="CA-2016-169824"/>
    <x v="939"/>
    <d v="2016-12-17T00:00:00"/>
    <x v="1"/>
    <x v="374"/>
    <x v="374"/>
    <x v="1"/>
    <x v="0"/>
    <x v="20"/>
    <x v="15"/>
    <n v="10009"/>
    <x v="3"/>
    <s v="OFF-SU-10000952"/>
    <x v="1"/>
    <x v="14"/>
    <s v="Fiskars Home &amp; Office Scissors"/>
    <n v="35.520000000000003"/>
    <n v="4"/>
    <n v="0"/>
    <n v="9.9456000000000024"/>
    <s v="NO"/>
    <n v="0"/>
    <n v="142.08000000000001"/>
    <n v="5"/>
  </r>
  <r>
    <n v="9941"/>
    <s v="CA-2016-169824"/>
    <x v="939"/>
    <d v="2016-12-17T00:00:00"/>
    <x v="1"/>
    <x v="374"/>
    <x v="374"/>
    <x v="1"/>
    <x v="0"/>
    <x v="20"/>
    <x v="15"/>
    <n v="10009"/>
    <x v="3"/>
    <s v="OFF-AR-10000462"/>
    <x v="1"/>
    <x v="6"/>
    <s v="Sanford Pocket Accent Highlighters"/>
    <n v="11.200000000000001"/>
    <n v="7"/>
    <n v="0"/>
    <n v="4.8160000000000007"/>
    <s v="NO"/>
    <n v="0"/>
    <n v="78.400000000000006"/>
    <n v="5"/>
  </r>
  <r>
    <n v="9942"/>
    <s v="CA-2017-164028"/>
    <x v="221"/>
    <d v="2017-11-30T00:00:00"/>
    <x v="1"/>
    <x v="252"/>
    <x v="252"/>
    <x v="0"/>
    <x v="0"/>
    <x v="8"/>
    <x v="1"/>
    <n v="94122"/>
    <x v="1"/>
    <s v="TEC-AC-10001772"/>
    <x v="2"/>
    <x v="11"/>
    <s v="Memorex Mini Travel Drive 16 GB USB 2.0 Flash Drive"/>
    <n v="223.58"/>
    <n v="14"/>
    <n v="0"/>
    <n v="87.196200000000005"/>
    <s v="NO"/>
    <n v="0"/>
    <n v="3130.1200000000003"/>
    <n v="6"/>
  </r>
  <r>
    <n v="9943"/>
    <s v="CA-2014-143371"/>
    <x v="129"/>
    <d v="2015-01-03T00:00:00"/>
    <x v="1"/>
    <x v="198"/>
    <x v="198"/>
    <x v="0"/>
    <x v="0"/>
    <x v="125"/>
    <x v="1"/>
    <n v="92804"/>
    <x v="1"/>
    <s v="OFF-ST-10001128"/>
    <x v="1"/>
    <x v="4"/>
    <s v="Carina Mini System Audio Rack, Model AR050B"/>
    <n v="998.82"/>
    <n v="9"/>
    <n v="0"/>
    <n v="29.964600000000061"/>
    <s v="NO"/>
    <n v="0"/>
    <n v="8989.380000000001"/>
    <n v="6"/>
  </r>
  <r>
    <n v="9944"/>
    <s v="CA-2014-143371"/>
    <x v="129"/>
    <d v="2015-01-03T00:00:00"/>
    <x v="1"/>
    <x v="198"/>
    <x v="198"/>
    <x v="0"/>
    <x v="0"/>
    <x v="125"/>
    <x v="1"/>
    <n v="92804"/>
    <x v="1"/>
    <s v="OFF-SU-10002537"/>
    <x v="1"/>
    <x v="14"/>
    <s v="Acme Box Cutter Scissors"/>
    <n v="51.150000000000006"/>
    <n v="5"/>
    <n v="0"/>
    <n v="13.299000000000003"/>
    <s v="NO"/>
    <n v="0"/>
    <n v="255.75000000000003"/>
    <n v="6"/>
  </r>
  <r>
    <n v="9945"/>
    <s v="CA-2015-145415"/>
    <x v="1235"/>
    <d v="2015-04-17T00:00:00"/>
    <x v="0"/>
    <x v="372"/>
    <x v="372"/>
    <x v="2"/>
    <x v="0"/>
    <x v="4"/>
    <x v="4"/>
    <n v="98103"/>
    <x v="1"/>
    <s v="OFF-ST-10000419"/>
    <x v="1"/>
    <x v="4"/>
    <s v="Rogers Jumbo File, Granite"/>
    <n v="40.74"/>
    <n v="3"/>
    <n v="0"/>
    <n v="0.4073999999999991"/>
    <s v="NO"/>
    <n v="0"/>
    <n v="122.22"/>
    <n v="5"/>
  </r>
  <r>
    <n v="9946"/>
    <s v="CA-2014-111157"/>
    <x v="1086"/>
    <d v="2014-03-06T00:00:00"/>
    <x v="1"/>
    <x v="468"/>
    <x v="468"/>
    <x v="1"/>
    <x v="0"/>
    <x v="10"/>
    <x v="9"/>
    <n v="19120"/>
    <x v="3"/>
    <s v="OFF-PA-10000327"/>
    <x v="1"/>
    <x v="10"/>
    <s v="Xerox 1971"/>
    <n v="3.4240000000000004"/>
    <n v="1"/>
    <n v="0.2"/>
    <n v="1.0699999999999996"/>
    <s v="NO"/>
    <n v="0.68480000000000008"/>
    <n v="2.7392000000000003"/>
    <n v="4"/>
  </r>
  <r>
    <n v="9947"/>
    <s v="CA-2014-111157"/>
    <x v="1086"/>
    <d v="2014-03-06T00:00:00"/>
    <x v="1"/>
    <x v="468"/>
    <x v="468"/>
    <x v="1"/>
    <x v="0"/>
    <x v="10"/>
    <x v="9"/>
    <n v="19120"/>
    <x v="3"/>
    <s v="TEC-AC-10004353"/>
    <x v="2"/>
    <x v="11"/>
    <s v="Hypercom P1300 Pinpad"/>
    <n v="151.20000000000002"/>
    <n v="3"/>
    <n v="0.2"/>
    <n v="32.130000000000003"/>
    <s v="NO"/>
    <n v="90.720000000000013"/>
    <n v="362.88"/>
    <n v="4"/>
  </r>
  <r>
    <n v="9948"/>
    <s v="CA-2017-121559"/>
    <x v="702"/>
    <d v="2017-06-03T00:00:00"/>
    <x v="0"/>
    <x v="304"/>
    <x v="304"/>
    <x v="1"/>
    <x v="0"/>
    <x v="245"/>
    <x v="14"/>
    <n v="46203"/>
    <x v="2"/>
    <s v="FUR-CH-10003746"/>
    <x v="0"/>
    <x v="1"/>
    <s v="Hon 4070 Series Pagoda Round Back Stacking Chairs"/>
    <n v="1925.88"/>
    <n v="6"/>
    <n v="0"/>
    <n v="539.24639999999999"/>
    <s v="NO"/>
    <n v="0"/>
    <n v="11555.28"/>
    <n v="2"/>
  </r>
  <r>
    <n v="9949"/>
    <s v="CA-2017-121559"/>
    <x v="702"/>
    <d v="2017-06-03T00:00:00"/>
    <x v="0"/>
    <x v="304"/>
    <x v="304"/>
    <x v="1"/>
    <x v="0"/>
    <x v="245"/>
    <x v="14"/>
    <n v="46203"/>
    <x v="2"/>
    <s v="OFF-AP-10002945"/>
    <x v="1"/>
    <x v="9"/>
    <s v="Honeywell Enviracaire Portable HEPA Air Cleaner for 17' x 22' Room"/>
    <n v="2405.1999999999998"/>
    <n v="8"/>
    <n v="0"/>
    <n v="793.71599999999989"/>
    <s v="NO"/>
    <n v="0"/>
    <n v="19241.599999999999"/>
    <n v="2"/>
  </r>
  <r>
    <n v="9950"/>
    <s v="CA-2017-121559"/>
    <x v="702"/>
    <d v="2017-06-03T00:00:00"/>
    <x v="0"/>
    <x v="304"/>
    <x v="304"/>
    <x v="1"/>
    <x v="0"/>
    <x v="245"/>
    <x v="14"/>
    <n v="46203"/>
    <x v="2"/>
    <s v="TEC-AC-10004568"/>
    <x v="2"/>
    <x v="11"/>
    <s v="Maxell LTO Ultrium - 800 GB"/>
    <n v="83.97"/>
    <n v="3"/>
    <n v="0"/>
    <n v="15.954299999999993"/>
    <s v="NO"/>
    <n v="0"/>
    <n v="251.91"/>
    <n v="2"/>
  </r>
  <r>
    <n v="9951"/>
    <s v="CA-2017-121559"/>
    <x v="702"/>
    <d v="2017-06-03T00:00:00"/>
    <x v="0"/>
    <x v="304"/>
    <x v="304"/>
    <x v="1"/>
    <x v="0"/>
    <x v="245"/>
    <x v="14"/>
    <n v="46203"/>
    <x v="2"/>
    <s v="TEC-AC-10001714"/>
    <x v="2"/>
    <x v="11"/>
    <s v="Logitech MX Performance Wireless Mouse"/>
    <n v="39.89"/>
    <n v="1"/>
    <n v="0"/>
    <n v="14.7593"/>
    <s v="NO"/>
    <n v="0"/>
    <n v="39.89"/>
    <n v="2"/>
  </r>
  <r>
    <n v="9952"/>
    <s v="CA-2017-121559"/>
    <x v="702"/>
    <d v="2017-06-03T00:00:00"/>
    <x v="0"/>
    <x v="304"/>
    <x v="304"/>
    <x v="1"/>
    <x v="0"/>
    <x v="245"/>
    <x v="14"/>
    <n v="46203"/>
    <x v="2"/>
    <s v="OFF-BI-10002072"/>
    <x v="1"/>
    <x v="8"/>
    <s v="Cardinal Slant-D Ring Binders"/>
    <n v="17.38"/>
    <n v="2"/>
    <n v="0"/>
    <n v="8.69"/>
    <s v="NO"/>
    <n v="0"/>
    <n v="34.76"/>
    <n v="2"/>
  </r>
  <r>
    <n v="9953"/>
    <s v="CA-2015-141593"/>
    <x v="639"/>
    <d v="2015-12-16T00:00:00"/>
    <x v="0"/>
    <x v="715"/>
    <x v="715"/>
    <x v="1"/>
    <x v="0"/>
    <x v="1"/>
    <x v="1"/>
    <n v="90045"/>
    <x v="1"/>
    <s v="OFF-BI-10001153"/>
    <x v="1"/>
    <x v="8"/>
    <s v="Ibico Recycled Grain-Textured Covers"/>
    <n v="55.264000000000003"/>
    <n v="2"/>
    <n v="0.2"/>
    <n v="20.723999999999997"/>
    <s v="Yes"/>
    <n v="22.105600000000003"/>
    <n v="88.42240000000001"/>
    <n v="2"/>
  </r>
  <r>
    <n v="9954"/>
    <s v="CA-2015-141593"/>
    <x v="639"/>
    <d v="2015-12-16T00:00:00"/>
    <x v="0"/>
    <x v="715"/>
    <x v="715"/>
    <x v="1"/>
    <x v="0"/>
    <x v="1"/>
    <x v="1"/>
    <n v="90045"/>
    <x v="1"/>
    <s v="OFF-PA-10004983"/>
    <x v="1"/>
    <x v="10"/>
    <s v="Xerox 23"/>
    <n v="6.48"/>
    <n v="1"/>
    <n v="0"/>
    <n v="3.1104000000000003"/>
    <s v="Yes"/>
    <n v="0"/>
    <n v="6.48"/>
    <n v="2"/>
  </r>
  <r>
    <n v="9955"/>
    <s v="CA-2015-141593"/>
    <x v="639"/>
    <d v="2015-12-16T00:00:00"/>
    <x v="0"/>
    <x v="715"/>
    <x v="715"/>
    <x v="1"/>
    <x v="0"/>
    <x v="1"/>
    <x v="1"/>
    <n v="90045"/>
    <x v="1"/>
    <s v="OFF-BI-10000948"/>
    <x v="1"/>
    <x v="8"/>
    <s v="GBC Laser Imprintable Binding System Covers, Desert Sand"/>
    <n v="34.248000000000005"/>
    <n v="3"/>
    <n v="0.2"/>
    <n v="11.558699999999998"/>
    <s v="Yes"/>
    <n v="20.548800000000004"/>
    <n v="82.195200000000014"/>
    <n v="2"/>
  </r>
  <r>
    <n v="9956"/>
    <s v="CA-2015-141593"/>
    <x v="639"/>
    <d v="2015-12-16T00:00:00"/>
    <x v="0"/>
    <x v="715"/>
    <x v="715"/>
    <x v="1"/>
    <x v="0"/>
    <x v="1"/>
    <x v="1"/>
    <n v="90045"/>
    <x v="1"/>
    <s v="FUR-TA-10002622"/>
    <x v="0"/>
    <x v="3"/>
    <s v="Bush Andora Conference Table, Maple/Graphite Gray Finish"/>
    <n v="273.56799999999998"/>
    <n v="2"/>
    <n v="0.2"/>
    <n v="10.258800000000008"/>
    <s v="Yes"/>
    <n v="109.4272"/>
    <n v="437.7088"/>
    <n v="2"/>
  </r>
  <r>
    <n v="9957"/>
    <s v="US-2014-143287"/>
    <x v="7"/>
    <d v="2014-11-17T00:00:00"/>
    <x v="1"/>
    <x v="607"/>
    <x v="607"/>
    <x v="2"/>
    <x v="0"/>
    <x v="106"/>
    <x v="15"/>
    <n v="10801"/>
    <x v="3"/>
    <s v="OFF-PA-10001776"/>
    <x v="1"/>
    <x v="10"/>
    <s v="Wirebound Message Books, Four 2 3/4&quot; x 5&quot; Forms per Page, 600 Sets per Book"/>
    <n v="46.349999999999994"/>
    <n v="5"/>
    <n v="0"/>
    <n v="21.784499999999998"/>
    <s v="Yes"/>
    <n v="0"/>
    <n v="231.74999999999997"/>
    <n v="6"/>
  </r>
  <r>
    <n v="9958"/>
    <s v="US-2014-143287"/>
    <x v="7"/>
    <d v="2014-11-17T00:00:00"/>
    <x v="1"/>
    <x v="607"/>
    <x v="607"/>
    <x v="2"/>
    <x v="0"/>
    <x v="106"/>
    <x v="15"/>
    <n v="10801"/>
    <x v="3"/>
    <s v="OFF-PA-10004039"/>
    <x v="1"/>
    <x v="10"/>
    <s v="Xerox 1882"/>
    <n v="223.92"/>
    <n v="4"/>
    <n v="0"/>
    <n v="109.7208"/>
    <s v="Yes"/>
    <n v="0"/>
    <n v="895.68"/>
    <n v="6"/>
  </r>
  <r>
    <n v="9959"/>
    <s v="US-2014-143287"/>
    <x v="7"/>
    <d v="2014-11-17T00:00:00"/>
    <x v="1"/>
    <x v="607"/>
    <x v="607"/>
    <x v="2"/>
    <x v="0"/>
    <x v="106"/>
    <x v="15"/>
    <n v="10801"/>
    <x v="3"/>
    <s v="OFF-SU-10001574"/>
    <x v="1"/>
    <x v="14"/>
    <s v="Acme Value Line Scissors"/>
    <n v="7.3"/>
    <n v="2"/>
    <n v="0"/>
    <n v="2.1899999999999995"/>
    <s v="Yes"/>
    <n v="0"/>
    <n v="14.6"/>
    <n v="6"/>
  </r>
  <r>
    <n v="9960"/>
    <s v="CA-2017-137421"/>
    <x v="833"/>
    <d v="2017-10-11T00:00:00"/>
    <x v="1"/>
    <x v="219"/>
    <x v="219"/>
    <x v="0"/>
    <x v="0"/>
    <x v="432"/>
    <x v="16"/>
    <n v="85224"/>
    <x v="1"/>
    <s v="OFF-AR-10001761"/>
    <x v="1"/>
    <x v="6"/>
    <s v="Avery Hi-Liter Smear-Safe Highlighters"/>
    <n v="9.3439999999999994"/>
    <n v="2"/>
    <n v="0.2"/>
    <n v="1.8687999999999998"/>
    <s v="NO"/>
    <n v="3.7376"/>
    <n v="14.950399999999998"/>
    <n v="5"/>
  </r>
  <r>
    <n v="9961"/>
    <s v="CA-2017-141446"/>
    <x v="118"/>
    <d v="2017-09-18T00:00:00"/>
    <x v="0"/>
    <x v="642"/>
    <x v="642"/>
    <x v="2"/>
    <x v="0"/>
    <x v="159"/>
    <x v="0"/>
    <n v="41042"/>
    <x v="0"/>
    <s v="TEC-AC-10002305"/>
    <x v="2"/>
    <x v="11"/>
    <s v="KeyTronic E03601U1 - Keyboard - Beige"/>
    <n v="18"/>
    <n v="1"/>
    <n v="0"/>
    <n v="3.2399999999999984"/>
    <s v="NO"/>
    <n v="0"/>
    <n v="18"/>
    <n v="2"/>
  </r>
  <r>
    <n v="9962"/>
    <s v="CA-2015-168088"/>
    <x v="531"/>
    <d v="2015-03-22T00:00:00"/>
    <x v="2"/>
    <x v="475"/>
    <x v="475"/>
    <x v="2"/>
    <x v="0"/>
    <x v="12"/>
    <x v="5"/>
    <n v="77041"/>
    <x v="2"/>
    <s v="OFF-PA-10000675"/>
    <x v="1"/>
    <x v="10"/>
    <s v="Xerox 1919"/>
    <n v="65.584000000000003"/>
    <n v="2"/>
    <n v="0.2"/>
    <n v="23.7742"/>
    <s v="NO"/>
    <n v="26.233600000000003"/>
    <n v="104.93440000000001"/>
    <n v="3"/>
  </r>
  <r>
    <n v="9963"/>
    <s v="CA-2015-168088"/>
    <x v="531"/>
    <d v="2015-03-22T00:00:00"/>
    <x v="2"/>
    <x v="475"/>
    <x v="475"/>
    <x v="2"/>
    <x v="0"/>
    <x v="12"/>
    <x v="5"/>
    <n v="77041"/>
    <x v="2"/>
    <s v="FUR-BO-10004218"/>
    <x v="0"/>
    <x v="0"/>
    <s v="Bush Heritage Pine Collection 5-Shelf Bookcase, Albany Pine Finish, *Special Order"/>
    <n v="383.46559999999994"/>
    <n v="4"/>
    <n v="0.32"/>
    <n v="-67.670400000000001"/>
    <s v="NO"/>
    <n v="490.83596799999992"/>
    <n v="1043.0264319999999"/>
    <n v="3"/>
  </r>
  <r>
    <n v="9964"/>
    <s v="CA-2015-143700"/>
    <x v="353"/>
    <d v="2015-07-26T00:00:00"/>
    <x v="3"/>
    <x v="238"/>
    <x v="238"/>
    <x v="0"/>
    <x v="0"/>
    <x v="10"/>
    <x v="9"/>
    <n v="19140"/>
    <x v="3"/>
    <s v="OFF-PA-10003072"/>
    <x v="1"/>
    <x v="10"/>
    <s v="Eureka Recycled Copy Paper 8 1/2&quot; x 11&quot;, Ream"/>
    <n v="10.368000000000002"/>
    <n v="2"/>
    <n v="0.2"/>
    <n v="3.6288"/>
    <s v="NO"/>
    <n v="4.1472000000000007"/>
    <n v="16.588800000000003"/>
    <n v="0"/>
  </r>
  <r>
    <n v="9965"/>
    <s v="CA-2016-146374"/>
    <x v="5"/>
    <d v="2016-12-10T00:00:00"/>
    <x v="0"/>
    <x v="785"/>
    <x v="785"/>
    <x v="1"/>
    <x v="0"/>
    <x v="46"/>
    <x v="13"/>
    <n v="19711"/>
    <x v="3"/>
    <s v="FUR-FU-10002671"/>
    <x v="0"/>
    <x v="5"/>
    <s v="Electrix 20W Halogen Replacement Bulb for Zoom-In Desk Lamp"/>
    <n v="13.4"/>
    <n v="1"/>
    <n v="0"/>
    <n v="6.4319999999999995"/>
    <s v="NO"/>
    <n v="0"/>
    <n v="13.4"/>
    <n v="5"/>
  </r>
  <r>
    <n v="9966"/>
    <s v="CA-2016-146374"/>
    <x v="5"/>
    <d v="2016-12-10T00:00:00"/>
    <x v="0"/>
    <x v="785"/>
    <x v="785"/>
    <x v="1"/>
    <x v="0"/>
    <x v="46"/>
    <x v="13"/>
    <n v="19711"/>
    <x v="3"/>
    <s v="OFF-PA-10000349"/>
    <x v="1"/>
    <x v="10"/>
    <s v="Easy-staple paper"/>
    <n v="4.9800000000000004"/>
    <n v="1"/>
    <n v="0"/>
    <n v="2.3406000000000002"/>
    <s v="NO"/>
    <n v="0"/>
    <n v="4.9800000000000004"/>
    <n v="5"/>
  </r>
  <r>
    <n v="9967"/>
    <s v="CA-2016-146374"/>
    <x v="5"/>
    <d v="2016-12-10T00:00:00"/>
    <x v="0"/>
    <x v="785"/>
    <x v="785"/>
    <x v="1"/>
    <x v="0"/>
    <x v="46"/>
    <x v="13"/>
    <n v="19711"/>
    <x v="3"/>
    <s v="OFF-EN-10004483"/>
    <x v="1"/>
    <x v="12"/>
    <s v="#10 White Business Envelopes,4 1/8 x 9 1/2"/>
    <n v="109.69"/>
    <n v="7"/>
    <n v="0"/>
    <n v="51.554299999999991"/>
    <s v="NO"/>
    <n v="0"/>
    <n v="767.82999999999993"/>
    <n v="5"/>
  </r>
  <r>
    <n v="9968"/>
    <s v="CA-2017-153871"/>
    <x v="157"/>
    <d v="2017-12-17T00:00:00"/>
    <x v="1"/>
    <x v="579"/>
    <x v="579"/>
    <x v="0"/>
    <x v="0"/>
    <x v="135"/>
    <x v="30"/>
    <n v="7060"/>
    <x v="3"/>
    <s v="OFF-BI-10004209"/>
    <x v="1"/>
    <x v="8"/>
    <s v="Fellowes Twister Kit, Gray/Clear, 3/pkg"/>
    <n v="40.199999999999996"/>
    <n v="5"/>
    <n v="0"/>
    <n v="18.089999999999996"/>
    <s v="NO"/>
    <n v="0"/>
    <n v="200.99999999999997"/>
    <n v="6"/>
  </r>
  <r>
    <n v="9969"/>
    <s v="CA-2017-153871"/>
    <x v="157"/>
    <d v="2017-12-17T00:00:00"/>
    <x v="1"/>
    <x v="579"/>
    <x v="579"/>
    <x v="0"/>
    <x v="0"/>
    <x v="135"/>
    <x v="30"/>
    <n v="7060"/>
    <x v="3"/>
    <s v="OFF-BI-10004600"/>
    <x v="1"/>
    <x v="8"/>
    <s v="Ibico Ibimaster 300 Manual Binding System"/>
    <n v="735.98"/>
    <n v="2"/>
    <n v="0"/>
    <n v="331.19099999999997"/>
    <s v="NO"/>
    <n v="0"/>
    <n v="1471.96"/>
    <n v="6"/>
  </r>
  <r>
    <n v="9970"/>
    <s v="CA-2017-153871"/>
    <x v="157"/>
    <d v="2017-12-17T00:00:00"/>
    <x v="1"/>
    <x v="579"/>
    <x v="579"/>
    <x v="0"/>
    <x v="0"/>
    <x v="135"/>
    <x v="30"/>
    <n v="7060"/>
    <x v="3"/>
    <s v="OFF-AP-10003622"/>
    <x v="1"/>
    <x v="9"/>
    <s v="Bravo II Megaboss 12-Amp Hard Body Upright, Replacement Belts, 2 Belts per Pack"/>
    <n v="22.75"/>
    <n v="7"/>
    <n v="0"/>
    <n v="6.5974999999999993"/>
    <s v="NO"/>
    <n v="0"/>
    <n v="159.25"/>
    <n v="6"/>
  </r>
  <r>
    <n v="9971"/>
    <s v="CA-2015-103772"/>
    <x v="1141"/>
    <d v="2015-07-02T00:00:00"/>
    <x v="1"/>
    <x v="88"/>
    <x v="88"/>
    <x v="2"/>
    <x v="0"/>
    <x v="214"/>
    <x v="32"/>
    <n v="30080"/>
    <x v="0"/>
    <s v="OFF-BI-10002867"/>
    <x v="1"/>
    <x v="8"/>
    <s v="GBC Recycled Regency Composition Covers"/>
    <n v="119.56"/>
    <n v="2"/>
    <n v="0"/>
    <n v="54.997599999999991"/>
    <s v="NO"/>
    <n v="0"/>
    <n v="239.12"/>
    <n v="4"/>
  </r>
  <r>
    <n v="9972"/>
    <s v="CA-2015-103772"/>
    <x v="1141"/>
    <d v="2015-07-02T00:00:00"/>
    <x v="1"/>
    <x v="88"/>
    <x v="88"/>
    <x v="2"/>
    <x v="0"/>
    <x v="214"/>
    <x v="32"/>
    <n v="30080"/>
    <x v="0"/>
    <s v="OFF-AR-10000538"/>
    <x v="1"/>
    <x v="6"/>
    <s v="Boston Model 1800 Electric Pencil Sharpener, Gray"/>
    <n v="140.75"/>
    <n v="5"/>
    <n v="0"/>
    <n v="42.22499999999998"/>
    <s v="NO"/>
    <n v="0"/>
    <n v="703.75"/>
    <n v="4"/>
  </r>
  <r>
    <n v="9973"/>
    <s v="CA-2016-130225"/>
    <x v="108"/>
    <d v="2016-09-17T00:00:00"/>
    <x v="1"/>
    <x v="53"/>
    <x v="53"/>
    <x v="0"/>
    <x v="0"/>
    <x v="12"/>
    <x v="5"/>
    <n v="77041"/>
    <x v="2"/>
    <s v="OFF-EN-10000056"/>
    <x v="1"/>
    <x v="12"/>
    <s v="Cameo Buff Policy Envelopes"/>
    <n v="99.567999999999998"/>
    <n v="2"/>
    <n v="0.2"/>
    <n v="33.604199999999992"/>
    <s v="NO"/>
    <n v="39.827200000000005"/>
    <n v="159.30879999999999"/>
    <n v="6"/>
  </r>
  <r>
    <n v="9974"/>
    <s v="US-2016-103674"/>
    <x v="409"/>
    <d v="2016-12-10T00:00:00"/>
    <x v="1"/>
    <x v="399"/>
    <x v="399"/>
    <x v="2"/>
    <x v="0"/>
    <x v="1"/>
    <x v="1"/>
    <n v="90032"/>
    <x v="1"/>
    <s v="TEC-PH-10004080"/>
    <x v="2"/>
    <x v="7"/>
    <s v="Avaya 5410 Digital phone"/>
    <n v="271.95999999999998"/>
    <n v="5"/>
    <n v="0.2"/>
    <n v="27.195999999999998"/>
    <s v="NO"/>
    <n v="271.95999999999998"/>
    <n v="1087.8399999999999"/>
    <n v="4"/>
  </r>
  <r>
    <n v="9975"/>
    <s v="US-2016-103674"/>
    <x v="409"/>
    <d v="2016-12-10T00:00:00"/>
    <x v="1"/>
    <x v="399"/>
    <x v="399"/>
    <x v="2"/>
    <x v="0"/>
    <x v="1"/>
    <x v="1"/>
    <n v="90032"/>
    <x v="1"/>
    <s v="OFF-AR-10004752"/>
    <x v="1"/>
    <x v="6"/>
    <s v="Blackstonian Pencils"/>
    <n v="18.689999999999998"/>
    <n v="7"/>
    <n v="0"/>
    <n v="5.2332000000000001"/>
    <s v="NO"/>
    <n v="0"/>
    <n v="130.82999999999998"/>
    <n v="4"/>
  </r>
  <r>
    <n v="9976"/>
    <s v="US-2016-103674"/>
    <x v="409"/>
    <d v="2016-12-10T00:00:00"/>
    <x v="1"/>
    <x v="399"/>
    <x v="399"/>
    <x v="2"/>
    <x v="0"/>
    <x v="1"/>
    <x v="1"/>
    <n v="90032"/>
    <x v="1"/>
    <s v="OFF-PA-10000743"/>
    <x v="1"/>
    <x v="10"/>
    <s v="Xerox 1977"/>
    <n v="13.36"/>
    <n v="2"/>
    <n v="0"/>
    <n v="6.4127999999999998"/>
    <s v="NO"/>
    <n v="0"/>
    <n v="26.72"/>
    <n v="4"/>
  </r>
  <r>
    <n v="9977"/>
    <s v="US-2016-103674"/>
    <x v="409"/>
    <d v="2016-12-10T00:00:00"/>
    <x v="1"/>
    <x v="399"/>
    <x v="399"/>
    <x v="2"/>
    <x v="0"/>
    <x v="1"/>
    <x v="1"/>
    <n v="90032"/>
    <x v="1"/>
    <s v="TEC-PH-10002496"/>
    <x v="2"/>
    <x v="7"/>
    <s v="Cisco SPA301"/>
    <n v="249.58400000000003"/>
    <n v="2"/>
    <n v="0.2"/>
    <n v="31.197999999999986"/>
    <s v="NO"/>
    <n v="99.833600000000018"/>
    <n v="399.33440000000007"/>
    <n v="4"/>
  </r>
  <r>
    <n v="9978"/>
    <s v="US-2016-103674"/>
    <x v="409"/>
    <d v="2016-12-10T00:00:00"/>
    <x v="1"/>
    <x v="399"/>
    <x v="399"/>
    <x v="2"/>
    <x v="0"/>
    <x v="1"/>
    <x v="1"/>
    <n v="90032"/>
    <x v="1"/>
    <s v="OFF-FA-10003467"/>
    <x v="1"/>
    <x v="13"/>
    <s v="Alliance Big Bands Rubber Bands, 12/Pack"/>
    <n v="13.86"/>
    <n v="7"/>
    <n v="0"/>
    <n v="0"/>
    <s v="NO"/>
    <n v="0"/>
    <n v="97.02"/>
    <n v="4"/>
  </r>
  <r>
    <n v="9979"/>
    <s v="US-2016-103674"/>
    <x v="409"/>
    <d v="2016-12-10T00:00:00"/>
    <x v="1"/>
    <x v="399"/>
    <x v="399"/>
    <x v="2"/>
    <x v="0"/>
    <x v="1"/>
    <x v="1"/>
    <n v="90032"/>
    <x v="1"/>
    <s v="OFF-BI-10003727"/>
    <x v="1"/>
    <x v="8"/>
    <s v="Avery Durable Slant Ring Binders With Label Holder"/>
    <n v="13.375999999999999"/>
    <n v="4"/>
    <n v="0.2"/>
    <n v="4.6815999999999995"/>
    <s v="NO"/>
    <n v="10.700800000000001"/>
    <n v="42.803199999999997"/>
    <n v="4"/>
  </r>
  <r>
    <n v="9980"/>
    <s v="US-2016-103674"/>
    <x v="409"/>
    <d v="2016-12-10T00:00:00"/>
    <x v="1"/>
    <x v="399"/>
    <x v="399"/>
    <x v="2"/>
    <x v="0"/>
    <x v="1"/>
    <x v="1"/>
    <n v="90032"/>
    <x v="1"/>
    <s v="OFF-BI-10002026"/>
    <x v="1"/>
    <x v="8"/>
    <s v="Ibico Recycled Linen-Style Covers"/>
    <n v="437.47200000000009"/>
    <n v="14"/>
    <n v="0.2"/>
    <n v="153.11519999999999"/>
    <s v="NO"/>
    <n v="1224.9216000000004"/>
    <n v="4899.6864000000005"/>
    <n v="4"/>
  </r>
  <r>
    <n v="9981"/>
    <s v="US-2015-151435"/>
    <x v="684"/>
    <d v="2015-09-09T00:00:00"/>
    <x v="0"/>
    <x v="517"/>
    <x v="517"/>
    <x v="0"/>
    <x v="0"/>
    <x v="240"/>
    <x v="28"/>
    <n v="70506"/>
    <x v="0"/>
    <s v="FUR-TA-10001039"/>
    <x v="0"/>
    <x v="3"/>
    <s v="KI Adjustable-Height Table"/>
    <n v="85.98"/>
    <n v="1"/>
    <n v="0"/>
    <n v="22.354800000000004"/>
    <s v="NO"/>
    <n v="0"/>
    <n v="85.98"/>
    <n v="3"/>
  </r>
  <r>
    <n v="9982"/>
    <s v="CA-2017-163566"/>
    <x v="646"/>
    <d v="2017-08-06T00:00:00"/>
    <x v="2"/>
    <x v="26"/>
    <x v="26"/>
    <x v="0"/>
    <x v="0"/>
    <x v="54"/>
    <x v="24"/>
    <n v="45014"/>
    <x v="3"/>
    <s v="OFF-LA-10004484"/>
    <x v="1"/>
    <x v="2"/>
    <s v="Avery 476"/>
    <n v="16.520000000000003"/>
    <n v="5"/>
    <n v="0.2"/>
    <n v="5.368999999999998"/>
    <s v="NO"/>
    <n v="16.520000000000007"/>
    <n v="66.080000000000013"/>
    <n v="3"/>
  </r>
  <r>
    <n v="9983"/>
    <s v="US-2016-157728"/>
    <x v="897"/>
    <d v="2016-09-28T00:00:00"/>
    <x v="1"/>
    <x v="53"/>
    <x v="53"/>
    <x v="0"/>
    <x v="0"/>
    <x v="354"/>
    <x v="12"/>
    <n v="49505"/>
    <x v="2"/>
    <s v="OFF-PA-10002195"/>
    <x v="1"/>
    <x v="10"/>
    <s v="RSVP Cards &amp; Envelopes, Blank White, 8-1/2&quot; X 11&quot;, 24 Cards/25 Envelopes/Set"/>
    <n v="35.56"/>
    <n v="7"/>
    <n v="0"/>
    <n v="16.713200000000001"/>
    <s v="NO"/>
    <n v="0"/>
    <n v="248.92000000000002"/>
    <n v="6"/>
  </r>
  <r>
    <n v="9984"/>
    <s v="US-2016-157728"/>
    <x v="897"/>
    <d v="2016-09-28T00:00:00"/>
    <x v="1"/>
    <x v="53"/>
    <x v="53"/>
    <x v="0"/>
    <x v="0"/>
    <x v="354"/>
    <x v="12"/>
    <n v="49505"/>
    <x v="2"/>
    <s v="TEC-PH-10001305"/>
    <x v="2"/>
    <x v="7"/>
    <s v="Panasonic KX TS208W Corded phone"/>
    <n v="97.98"/>
    <n v="2"/>
    <n v="0"/>
    <n v="27.434400000000011"/>
    <s v="NO"/>
    <n v="0"/>
    <n v="195.96"/>
    <n v="6"/>
  </r>
  <r>
    <n v="9985"/>
    <s v="CA-2015-100251"/>
    <x v="961"/>
    <d v="2015-05-23T00:00:00"/>
    <x v="1"/>
    <x v="231"/>
    <x v="231"/>
    <x v="0"/>
    <x v="0"/>
    <x v="85"/>
    <x v="15"/>
    <n v="11561"/>
    <x v="3"/>
    <s v="OFF-LA-10003766"/>
    <x v="1"/>
    <x v="2"/>
    <s v="Self-Adhesive Removable Labels"/>
    <n v="31.5"/>
    <n v="10"/>
    <n v="0"/>
    <n v="15.120000000000001"/>
    <s v="NO"/>
    <n v="0"/>
    <n v="315"/>
    <n v="6"/>
  </r>
  <r>
    <n v="9986"/>
    <s v="CA-2015-100251"/>
    <x v="961"/>
    <d v="2015-05-23T00:00:00"/>
    <x v="1"/>
    <x v="231"/>
    <x v="231"/>
    <x v="0"/>
    <x v="0"/>
    <x v="85"/>
    <x v="15"/>
    <n v="11561"/>
    <x v="3"/>
    <s v="OFF-SU-10000898"/>
    <x v="1"/>
    <x v="14"/>
    <s v="Acme Hot Forged Carbon Steel Scissors with Nickel-Plated Handles, 3 7/8&quot; Cut, 8&quot;L"/>
    <n v="55.6"/>
    <n v="4"/>
    <n v="0"/>
    <n v="16.123999999999995"/>
    <s v="NO"/>
    <n v="0"/>
    <n v="222.4"/>
    <n v="6"/>
  </r>
  <r>
    <n v="9987"/>
    <s v="CA-2016-125794"/>
    <x v="321"/>
    <d v="2016-10-03T00:00:00"/>
    <x v="1"/>
    <x v="586"/>
    <x v="586"/>
    <x v="0"/>
    <x v="0"/>
    <x v="1"/>
    <x v="1"/>
    <n v="90008"/>
    <x v="1"/>
    <s v="TEC-AC-10003399"/>
    <x v="2"/>
    <x v="11"/>
    <s v="Memorex Mini Travel Drive 64 GB USB 2.0 Flash Drive"/>
    <n v="36.24"/>
    <n v="1"/>
    <n v="0"/>
    <n v="15.220800000000001"/>
    <s v="NO"/>
    <n v="0"/>
    <n v="36.24"/>
    <n v="4"/>
  </r>
  <r>
    <n v="9988"/>
    <s v="CA-2017-163629"/>
    <x v="701"/>
    <d v="2017-11-21T00:00:00"/>
    <x v="1"/>
    <x v="19"/>
    <x v="19"/>
    <x v="1"/>
    <x v="0"/>
    <x v="417"/>
    <x v="32"/>
    <n v="30605"/>
    <x v="0"/>
    <s v="TEC-AC-10001539"/>
    <x v="2"/>
    <x v="11"/>
    <s v="Logitech G430 Surround Sound Gaming Headset with Dolby 7.1 Technology"/>
    <n v="79.989999999999995"/>
    <n v="1"/>
    <n v="0"/>
    <n v="28.796399999999998"/>
    <s v="NO"/>
    <n v="0"/>
    <n v="79.989999999999995"/>
    <n v="4"/>
  </r>
  <r>
    <n v="9989"/>
    <s v="CA-2017-163629"/>
    <x v="701"/>
    <d v="2017-11-21T00:00:00"/>
    <x v="1"/>
    <x v="19"/>
    <x v="19"/>
    <x v="1"/>
    <x v="0"/>
    <x v="417"/>
    <x v="32"/>
    <n v="30605"/>
    <x v="0"/>
    <s v="TEC-PH-10004006"/>
    <x v="2"/>
    <x v="7"/>
    <s v="Panasonic KX - TS880B Telephone"/>
    <n v="206.1"/>
    <n v="5"/>
    <n v="0"/>
    <n v="55.647000000000006"/>
    <s v="NO"/>
    <n v="0"/>
    <n v="1030.5"/>
    <n v="4"/>
  </r>
  <r>
    <n v="9990"/>
    <s v="CA-2014-110422"/>
    <x v="1236"/>
    <d v="2014-01-23T00:00:00"/>
    <x v="0"/>
    <x v="483"/>
    <x v="483"/>
    <x v="0"/>
    <x v="0"/>
    <x v="100"/>
    <x v="2"/>
    <n v="33180"/>
    <x v="0"/>
    <s v="FUR-FU-10001889"/>
    <x v="0"/>
    <x v="5"/>
    <s v="Ultra Door Pull Handle"/>
    <n v="25.248000000000001"/>
    <n v="3"/>
    <n v="0.2"/>
    <n v="4.1027999999999993"/>
    <s v="NO"/>
    <n v="15.148800000000001"/>
    <n v="60.595199999999998"/>
    <n v="2"/>
  </r>
  <r>
    <n v="9991"/>
    <s v="CA-2017-121258"/>
    <x v="425"/>
    <d v="2017-03-03T00:00:00"/>
    <x v="1"/>
    <x v="72"/>
    <x v="72"/>
    <x v="0"/>
    <x v="0"/>
    <x v="116"/>
    <x v="1"/>
    <n v="92627"/>
    <x v="1"/>
    <s v="FUR-FU-10000747"/>
    <x v="0"/>
    <x v="5"/>
    <s v="Tenex B1-RE Series Chair Mats for Low Pile Carpets"/>
    <n v="91.96"/>
    <n v="2"/>
    <n v="0"/>
    <n v="15.633199999999988"/>
    <s v="Yes"/>
    <n v="0"/>
    <n v="183.92"/>
    <n v="5"/>
  </r>
  <r>
    <n v="9992"/>
    <s v="CA-2017-121258"/>
    <x v="425"/>
    <d v="2017-03-03T00:00:00"/>
    <x v="1"/>
    <x v="72"/>
    <x v="72"/>
    <x v="0"/>
    <x v="0"/>
    <x v="116"/>
    <x v="1"/>
    <n v="92627"/>
    <x v="1"/>
    <s v="TEC-PH-10003645"/>
    <x v="2"/>
    <x v="7"/>
    <s v="Aastra 57i VoIP phone"/>
    <n v="258.57600000000002"/>
    <n v="2"/>
    <n v="0.2"/>
    <n v="19.393200000000007"/>
    <s v="Yes"/>
    <n v="103.43040000000002"/>
    <n v="413.72160000000002"/>
    <n v="5"/>
  </r>
  <r>
    <n v="9993"/>
    <s v="CA-2017-121258"/>
    <x v="425"/>
    <d v="2017-03-03T00:00:00"/>
    <x v="1"/>
    <x v="72"/>
    <x v="72"/>
    <x v="0"/>
    <x v="0"/>
    <x v="116"/>
    <x v="1"/>
    <n v="92627"/>
    <x v="1"/>
    <s v="OFF-PA-10004041"/>
    <x v="1"/>
    <x v="10"/>
    <s v="It's Hot Message Books with Stickers, 2 3/4&quot; x 5&quot;"/>
    <n v="29.6"/>
    <n v="4"/>
    <n v="0"/>
    <n v="13.32"/>
    <s v="Yes"/>
    <n v="0"/>
    <n v="118.4"/>
    <n v="5"/>
  </r>
  <r>
    <n v="9994"/>
    <s v="CA-2017-119914"/>
    <x v="464"/>
    <d v="2017-05-09T00:00:00"/>
    <x v="0"/>
    <x v="417"/>
    <x v="417"/>
    <x v="0"/>
    <x v="0"/>
    <x v="223"/>
    <x v="1"/>
    <n v="92683"/>
    <x v="1"/>
    <s v="OFF-AP-10002684"/>
    <x v="1"/>
    <x v="9"/>
    <s v="Acco 7-Outlet Masterpiece Power Center, Wihtout Fax/Phone Line Protection"/>
    <n v="243.16"/>
    <n v="2"/>
    <n v="0"/>
    <n v="72.947999999999979"/>
    <s v="NO"/>
    <n v="0"/>
    <n v="486.32"/>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1DF297-7C33-4615-B3BF-04E49FD11003}" name="PivotTable2"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ETURN">
  <location ref="A3:E6"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4">
    <i>
      <x/>
    </i>
    <i i="1">
      <x v="1"/>
    </i>
    <i i="2">
      <x v="2"/>
    </i>
    <i i="3">
      <x v="3"/>
    </i>
  </colItems>
  <dataFields count="4">
    <dataField name="Count of Order ID2" fld="0" subtotal="count" showDataAs="percentOfTotal" baseField="1" baseItem="1" numFmtId="10">
      <extLst>
        <ext xmlns:x14="http://schemas.microsoft.com/office/spreadsheetml/2009/9/main" uri="{E15A36E0-9728-4e99-A89B-3F7291B0FE68}">
          <x14:dataField sourceField="0" uniqueName="[__Xl2].[Measures].[Count of Order ID]"/>
        </ext>
      </extLst>
    </dataField>
    <dataField name="Count of Order ID" fld="4" subtotal="count" baseField="0" baseItem="0">
      <extLst>
        <ext xmlns:x14="http://schemas.microsoft.com/office/spreadsheetml/2009/9/main" uri="{E15A36E0-9728-4e99-A89B-3F7291B0FE68}">
          <x14:dataField sourceField="0"/>
        </ext>
      </extLst>
    </dataField>
    <dataField name="Sum of Profit" fld="2" baseField="0" baseItem="0"/>
    <dataField name="Sum of TOTAL_AMOUNT" fld="3" baseField="0" baseItem="0"/>
  </dataFields>
  <chartFormats count="1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X$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5F1702-0CED-457F-AD18-7761398DA52B}" name="PivotTable7"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1"/>
    </i>
    <i>
      <x/>
    </i>
    <i>
      <x v="2"/>
    </i>
    <i>
      <x v="3"/>
    </i>
    <i t="grand">
      <x/>
    </i>
  </rowItems>
  <colItems count="1">
    <i/>
  </colItems>
  <dataFields count="1">
    <dataField name="Average of TIME_GAP" fld="24" subtotal="average" baseField="4" baseItem="0"/>
  </dataFields>
  <formats count="3">
    <format dxfId="25">
      <pivotArea dataOnly="0" fieldPosition="0">
        <references count="1">
          <reference field="4" count="1">
            <x v="1"/>
          </reference>
        </references>
      </pivotArea>
    </format>
    <format dxfId="26">
      <pivotArea collapsedLevelsAreSubtotals="1" fieldPosition="0">
        <references count="1">
          <reference field="4" count="1">
            <x v="3"/>
          </reference>
        </references>
      </pivotArea>
    </format>
    <format dxfId="27">
      <pivotArea dataOnly="0" labelOnly="1" fieldPosition="0">
        <references count="1">
          <reference field="4" count="1">
            <x v="3"/>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54C5E5-E51A-415C-9A65-414321B0BDB8}" name="PivotTable8" cacheId="9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3:D24" firstHeaderRow="0" firstDataRow="1" firstDataCol="2"/>
  <pivotFields count="28">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axis="axisRow"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5"/>
  </rowFields>
  <rowItems count="21">
    <i>
      <x/>
      <x v="5"/>
    </i>
    <i r="1">
      <x v="16"/>
    </i>
    <i r="1">
      <x v="4"/>
    </i>
    <i r="1">
      <x v="9"/>
    </i>
    <i t="default">
      <x/>
    </i>
    <i>
      <x v="1"/>
      <x v="14"/>
    </i>
    <i r="1">
      <x v="3"/>
    </i>
    <i r="1">
      <x v="1"/>
    </i>
    <i r="1">
      <x v="12"/>
    </i>
    <i r="1">
      <x v="15"/>
    </i>
    <i r="1">
      <x v="2"/>
    </i>
    <i r="1">
      <x v="7"/>
    </i>
    <i r="1">
      <x v="10"/>
    </i>
    <i r="1">
      <x v="8"/>
    </i>
    <i t="default">
      <x v="1"/>
    </i>
    <i>
      <x v="2"/>
      <x v="13"/>
    </i>
    <i r="1">
      <x v="11"/>
    </i>
    <i r="1">
      <x/>
    </i>
    <i r="1">
      <x v="6"/>
    </i>
    <i t="default">
      <x v="2"/>
    </i>
    <i t="grand">
      <x/>
    </i>
  </rowItems>
  <colFields count="1">
    <field x="-2"/>
  </colFields>
  <colItems count="2">
    <i>
      <x/>
    </i>
    <i i="1">
      <x v="1"/>
    </i>
  </colItems>
  <dataFields count="2">
    <dataField name="Sum of Sales" fld="17" baseField="0" baseItem="0"/>
    <dataField name="Average of Profit" fld="20" subtotal="average" baseField="14" baseItem="0"/>
  </dataFields>
  <formats count="3">
    <format dxfId="22">
      <pivotArea dataOnly="0" labelOnly="1" outline="0" fieldPosition="0">
        <references count="2">
          <reference field="14" count="1" selected="0">
            <x v="0"/>
          </reference>
          <reference field="15" count="1">
            <x v="5"/>
          </reference>
        </references>
      </pivotArea>
    </format>
    <format dxfId="23">
      <pivotArea dataOnly="0" labelOnly="1" outline="0" fieldPosition="0">
        <references count="2">
          <reference field="14" count="1" selected="0">
            <x v="1"/>
          </reference>
          <reference field="15" count="1">
            <x v="14"/>
          </reference>
        </references>
      </pivotArea>
    </format>
    <format dxfId="24">
      <pivotArea dataOnly="0" labelOnly="1" outline="0" fieldPosition="0">
        <references count="2">
          <reference field="14" count="1" selected="0">
            <x v="2"/>
          </reference>
          <reference field="15" count="1">
            <x v="13"/>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E47AFB-FF70-4B3A-9F79-7EDCFE07C03B}" name="PivotTable9"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gion">
  <location ref="A3:C8" firstHeaderRow="0"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TOTAL_AMOUNT" fld="23" baseField="0" baseItem="0"/>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8135EA-26E7-484B-A256-B15E4EF474CB}" name="PivotTable10"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4" firstHeaderRow="0" firstDataRow="1" firstDataCol="0"/>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dataField="1"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TOTAL_AMOUNT" fld="23" baseField="0" baseItem="0"/>
    <dataField name="Sum of Profit" fld="20" baseField="0" baseItem="0"/>
    <dataField name="Sum of DISCOUNT_AMOUNT" fld="22"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99CEA2-6924-49D2-9361-17A561328788}" name="PivotTable12"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4:H21"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2"/>
    <field x="14"/>
  </rowFields>
  <rowItems count="17">
    <i>
      <x/>
    </i>
    <i r="1">
      <x v="1"/>
    </i>
    <i r="1">
      <x v="2"/>
    </i>
    <i r="1">
      <x/>
    </i>
    <i>
      <x v="1"/>
    </i>
    <i r="1">
      <x v="2"/>
    </i>
    <i r="1">
      <x v="1"/>
    </i>
    <i r="1">
      <x/>
    </i>
    <i>
      <x v="2"/>
    </i>
    <i r="1">
      <x v="2"/>
    </i>
    <i r="1">
      <x/>
    </i>
    <i r="1">
      <x v="1"/>
    </i>
    <i>
      <x v="3"/>
    </i>
    <i r="1">
      <x/>
    </i>
    <i r="1">
      <x v="2"/>
    </i>
    <i r="1">
      <x v="1"/>
    </i>
    <i t="grand">
      <x/>
    </i>
  </rowItems>
  <colItems count="1">
    <i/>
  </colItems>
  <dataFields count="1">
    <dataField name="Sum of TOTAL_AMOUNT" fld="23"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4" count="1" selected="0">
            <x v="0"/>
          </reference>
        </references>
      </pivotArea>
    </chartFormat>
    <chartFormat chart="0" format="5" series="1">
      <pivotArea type="data" outline="0" fieldPosition="0">
        <references count="2">
          <reference field="4294967294" count="1" selected="0">
            <x v="0"/>
          </reference>
          <reference field="14" count="1" selected="0">
            <x v="1"/>
          </reference>
        </references>
      </pivotArea>
    </chartFormat>
    <chartFormat chart="3" format="0" series="1">
      <pivotArea type="data" outline="0" fieldPosition="0">
        <references count="2">
          <reference field="4294967294" count="1" selected="0">
            <x v="0"/>
          </reference>
          <reference field="14" count="1" selected="0">
            <x v="2"/>
          </reference>
        </references>
      </pivotArea>
    </chartFormat>
    <chartFormat chart="3" format="1" series="1">
      <pivotArea type="data" outline="0" fieldPosition="0">
        <references count="2">
          <reference field="4294967294" count="1" selected="0">
            <x v="0"/>
          </reference>
          <reference field="14" count="1" selected="0">
            <x v="0"/>
          </reference>
        </references>
      </pivotArea>
    </chartFormat>
    <chartFormat chart="3" format="2" series="1">
      <pivotArea type="data" outline="0" fieldPosition="0">
        <references count="2">
          <reference field="4294967294" count="1" selected="0">
            <x v="0"/>
          </reference>
          <reference field="1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E83790-F0D5-4692-A0D3-29E15AD76C66}" name="PivotTable11"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9" firstHeaderRow="1" firstDataRow="2"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v="2"/>
    </i>
    <i>
      <x/>
    </i>
    <i>
      <x v="1"/>
    </i>
    <i t="grand">
      <x/>
    </i>
  </colItems>
  <dataFields count="1">
    <dataField name="Sum of TOTAL_AMOUNT" fld="23" baseField="0" baseItem="0"/>
  </dataFields>
  <chartFormats count="3">
    <chartFormat chart="3" format="0" series="1">
      <pivotArea type="data" outline="0" fieldPosition="0">
        <references count="2">
          <reference field="4294967294" count="1" selected="0">
            <x v="0"/>
          </reference>
          <reference field="14" count="1" selected="0">
            <x v="2"/>
          </reference>
        </references>
      </pivotArea>
    </chartFormat>
    <chartFormat chart="3" format="1" series="1">
      <pivotArea type="data" outline="0" fieldPosition="0">
        <references count="2">
          <reference field="4294967294" count="1" selected="0">
            <x v="0"/>
          </reference>
          <reference field="14" count="1" selected="0">
            <x v="0"/>
          </reference>
        </references>
      </pivotArea>
    </chartFormat>
    <chartFormat chart="3" format="2" series="1">
      <pivotArea type="data" outline="0" fieldPosition="0">
        <references count="2">
          <reference field="4294967294" count="1" selected="0">
            <x v="0"/>
          </reference>
          <reference field="1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354AE6-688D-4B72-B979-B02C5719F8DB}" name="PivotTable13" cacheId="9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F798" firstHeaderRow="1" firstDataRow="2" firstDataCol="1"/>
  <pivotFields count="28">
    <pivotField compact="0" outline="0" showAll="0" defaultSubtotal="0"/>
    <pivotField dataField="1"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axis="axisRow" compact="0" outline="0" showAll="0" sortType="descending"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items count="14">
        <item sd="0" x="0"/>
        <item sd="0" x="1"/>
        <item sd="0" x="2"/>
        <item sd="0" x="3"/>
        <item sd="0" x="4"/>
        <item sd="0" x="5"/>
        <item sd="0" x="6"/>
        <item sd="0" x="7"/>
        <item sd="0" x="8"/>
        <item sd="0" x="9"/>
        <item sd="0" x="10"/>
        <item sd="0" x="11"/>
        <item sd="0" x="12"/>
        <item sd="0" x="13"/>
      </items>
    </pivotField>
    <pivotField compact="0" outline="0" subtotalTop="0" showAll="0" defaultSubtotal="0">
      <items count="6">
        <item sd="0" x="0"/>
        <item sd="0" x="1"/>
        <item sd="0" x="2"/>
        <item sd="0" x="3"/>
        <item sd="0" x="4"/>
        <item sd="0" x="5"/>
      </items>
    </pivotField>
    <pivotField axis="axisCol" compact="0" outline="0" subtotalTop="0" showAll="0" defaultSubtotal="0">
      <items count="6">
        <item sd="0" x="0"/>
        <item sd="0" x="1"/>
        <item sd="0" x="2"/>
        <item sd="0" x="3"/>
        <item sd="0" x="4"/>
        <item sd="0" x="5"/>
      </items>
    </pivotField>
  </pivotFields>
  <rowFields count="1">
    <field x="6"/>
  </rowFields>
  <rowItems count="794">
    <i>
      <x v="787"/>
    </i>
    <i>
      <x v="595"/>
    </i>
    <i>
      <x v="387"/>
    </i>
    <i>
      <x v="502"/>
    </i>
    <i>
      <x v="689"/>
    </i>
    <i>
      <x v="391"/>
    </i>
    <i>
      <x v="145"/>
    </i>
    <i>
      <x v="249"/>
    </i>
    <i>
      <x v="791"/>
    </i>
    <i>
      <x v="60"/>
    </i>
    <i>
      <x v="259"/>
    </i>
    <i>
      <x v="456"/>
    </i>
    <i>
      <x v="663"/>
    </i>
    <i>
      <x v="441"/>
    </i>
    <i>
      <x v="312"/>
    </i>
    <i>
      <x v="214"/>
    </i>
    <i>
      <x v="109"/>
    </i>
    <i>
      <x v="788"/>
    </i>
    <i>
      <x v="446"/>
    </i>
    <i>
      <x v="431"/>
    </i>
    <i>
      <x v="169"/>
    </i>
    <i>
      <x v="148"/>
    </i>
    <i>
      <x v="187"/>
    </i>
    <i>
      <x v="77"/>
    </i>
    <i>
      <x v="574"/>
    </i>
    <i>
      <x v="713"/>
    </i>
    <i>
      <x v="586"/>
    </i>
    <i>
      <x v="450"/>
    </i>
    <i>
      <x v="133"/>
    </i>
    <i>
      <x v="624"/>
    </i>
    <i>
      <x v="717"/>
    </i>
    <i>
      <x v="603"/>
    </i>
    <i>
      <x v="267"/>
    </i>
    <i>
      <x v="5"/>
    </i>
    <i>
      <x v="171"/>
    </i>
    <i>
      <x v="706"/>
    </i>
    <i>
      <x v="722"/>
    </i>
    <i>
      <x v="673"/>
    </i>
    <i>
      <x v="639"/>
    </i>
    <i>
      <x v="489"/>
    </i>
    <i>
      <x v="308"/>
    </i>
    <i>
      <x v="451"/>
    </i>
    <i>
      <x v="396"/>
    </i>
    <i>
      <x v="190"/>
    </i>
    <i>
      <x v="113"/>
    </i>
    <i>
      <x v="634"/>
    </i>
    <i>
      <x v="629"/>
    </i>
    <i>
      <x v="457"/>
    </i>
    <i>
      <x v="437"/>
    </i>
    <i>
      <x v="381"/>
    </i>
    <i>
      <x v="432"/>
    </i>
    <i>
      <x v="45"/>
    </i>
    <i>
      <x v="223"/>
    </i>
    <i>
      <x v="203"/>
    </i>
    <i>
      <x v="728"/>
    </i>
    <i>
      <x v="671"/>
    </i>
    <i>
      <x v="539"/>
    </i>
    <i>
      <x v="558"/>
    </i>
    <i>
      <x v="588"/>
    </i>
    <i>
      <x v="659"/>
    </i>
    <i>
      <x v="313"/>
    </i>
    <i>
      <x v="463"/>
    </i>
    <i>
      <x v="486"/>
    </i>
    <i>
      <x v="435"/>
    </i>
    <i>
      <x v="379"/>
    </i>
    <i>
      <x v="419"/>
    </i>
    <i>
      <x v="155"/>
    </i>
    <i>
      <x v="46"/>
    </i>
    <i>
      <x v="128"/>
    </i>
    <i>
      <x v="146"/>
    </i>
    <i>
      <x v="720"/>
    </i>
    <i>
      <x v="697"/>
    </i>
    <i>
      <x v="553"/>
    </i>
    <i>
      <x v="582"/>
    </i>
    <i>
      <x v="716"/>
    </i>
    <i>
      <x v="658"/>
    </i>
    <i>
      <x v="551"/>
    </i>
    <i>
      <x v="674"/>
    </i>
    <i>
      <x v="336"/>
    </i>
    <i>
      <x v="283"/>
    </i>
    <i>
      <x v="274"/>
    </i>
    <i>
      <x v="212"/>
    </i>
    <i>
      <x v="59"/>
    </i>
    <i>
      <x v="52"/>
    </i>
    <i>
      <x v="32"/>
    </i>
    <i>
      <x v="67"/>
    </i>
    <i>
      <x v="667"/>
    </i>
    <i>
      <x v="569"/>
    </i>
    <i>
      <x v="690"/>
    </i>
    <i>
      <x v="646"/>
    </i>
    <i>
      <x v="765"/>
    </i>
    <i>
      <x v="372"/>
    </i>
    <i>
      <x v="529"/>
    </i>
    <i>
      <x v="322"/>
    </i>
    <i>
      <x v="380"/>
    </i>
    <i>
      <x v="270"/>
    </i>
    <i>
      <x v="491"/>
    </i>
    <i>
      <x v="300"/>
    </i>
    <i>
      <x v="327"/>
    </i>
    <i>
      <x v="284"/>
    </i>
    <i>
      <x v="423"/>
    </i>
    <i>
      <x v="248"/>
    </i>
    <i>
      <x v="102"/>
    </i>
    <i>
      <x v="6"/>
    </i>
    <i>
      <x v="199"/>
    </i>
    <i>
      <x v="72"/>
    </i>
    <i>
      <x v="4"/>
    </i>
    <i>
      <x v="106"/>
    </i>
    <i>
      <x v="210"/>
    </i>
    <i>
      <x v="111"/>
    </i>
    <i>
      <x v="132"/>
    </i>
    <i>
      <x v="745"/>
    </i>
    <i>
      <x v="535"/>
    </i>
    <i>
      <x v="538"/>
    </i>
    <i>
      <x v="748"/>
    </i>
    <i>
      <x v="732"/>
    </i>
    <i>
      <x v="637"/>
    </i>
    <i>
      <x v="543"/>
    </i>
    <i>
      <x v="712"/>
    </i>
    <i>
      <x v="672"/>
    </i>
    <i>
      <x v="606"/>
    </i>
    <i>
      <x v="516"/>
    </i>
    <i>
      <x v="475"/>
    </i>
    <i>
      <x v="413"/>
    </i>
    <i>
      <x v="344"/>
    </i>
    <i>
      <x v="485"/>
    </i>
    <i>
      <x v="331"/>
    </i>
    <i>
      <x v="411"/>
    </i>
    <i>
      <x v="348"/>
    </i>
    <i>
      <x v="474"/>
    </i>
    <i>
      <x v="160"/>
    </i>
    <i>
      <x v="185"/>
    </i>
    <i>
      <x v="167"/>
    </i>
    <i>
      <x v="47"/>
    </i>
    <i>
      <x v="200"/>
    </i>
    <i>
      <x v="213"/>
    </i>
    <i>
      <x v="87"/>
    </i>
    <i>
      <x v="651"/>
    </i>
    <i>
      <x v="709"/>
    </i>
    <i>
      <x v="682"/>
    </i>
    <i>
      <x v="622"/>
    </i>
    <i>
      <x v="735"/>
    </i>
    <i>
      <x v="610"/>
    </i>
    <i>
      <x v="782"/>
    </i>
    <i>
      <x v="556"/>
    </i>
    <i>
      <x v="342"/>
    </i>
    <i>
      <x v="505"/>
    </i>
    <i>
      <x v="273"/>
    </i>
    <i>
      <x v="420"/>
    </i>
    <i>
      <x v="417"/>
    </i>
    <i>
      <x v="326"/>
    </i>
    <i>
      <x v="400"/>
    </i>
    <i>
      <x v="188"/>
    </i>
    <i>
      <x v="40"/>
    </i>
    <i>
      <x v="74"/>
    </i>
    <i>
      <x v="78"/>
    </i>
    <i>
      <x v="56"/>
    </i>
    <i>
      <x v="42"/>
    </i>
    <i>
      <x v="131"/>
    </i>
    <i>
      <x v="3"/>
    </i>
    <i>
      <x v="729"/>
    </i>
    <i>
      <x v="554"/>
    </i>
    <i>
      <x v="617"/>
    </i>
    <i>
      <x v="666"/>
    </i>
    <i>
      <x v="758"/>
    </i>
    <i>
      <x v="575"/>
    </i>
    <i>
      <x v="742"/>
    </i>
    <i>
      <x v="684"/>
    </i>
    <i>
      <x v="591"/>
    </i>
    <i>
      <x v="408"/>
    </i>
    <i>
      <x v="329"/>
    </i>
    <i>
      <x v="356"/>
    </i>
    <i>
      <x v="440"/>
    </i>
    <i>
      <x v="424"/>
    </i>
    <i>
      <x v="292"/>
    </i>
    <i>
      <x v="504"/>
    </i>
    <i>
      <x v="525"/>
    </i>
    <i>
      <x v="365"/>
    </i>
    <i>
      <x v="488"/>
    </i>
    <i>
      <x v="280"/>
    </i>
    <i>
      <x v="406"/>
    </i>
    <i>
      <x v="198"/>
    </i>
    <i>
      <x v="183"/>
    </i>
    <i>
      <x v="73"/>
    </i>
    <i>
      <x v="219"/>
    </i>
    <i>
      <x v="261"/>
    </i>
    <i>
      <x v="100"/>
    </i>
    <i>
      <x v="149"/>
    </i>
    <i>
      <x v="751"/>
    </i>
    <i>
      <x v="627"/>
    </i>
    <i>
      <x v="775"/>
    </i>
    <i>
      <x v="731"/>
    </i>
    <i>
      <x v="652"/>
    </i>
    <i>
      <x v="621"/>
    </i>
    <i>
      <x v="555"/>
    </i>
    <i>
      <x v="740"/>
    </i>
    <i>
      <x v="640"/>
    </i>
    <i>
      <x v="477"/>
    </i>
    <i>
      <x v="526"/>
    </i>
    <i>
      <x v="355"/>
    </i>
    <i>
      <x v="366"/>
    </i>
    <i>
      <x v="303"/>
    </i>
    <i>
      <x v="369"/>
    </i>
    <i>
      <x v="416"/>
    </i>
    <i>
      <x v="358"/>
    </i>
    <i>
      <x v="459"/>
    </i>
    <i>
      <x v="383"/>
    </i>
    <i>
      <x v="253"/>
    </i>
    <i>
      <x v="83"/>
    </i>
    <i>
      <x v="7"/>
    </i>
    <i>
      <x v="57"/>
    </i>
    <i>
      <x v="85"/>
    </i>
    <i>
      <x v="61"/>
    </i>
    <i>
      <x v="75"/>
    </i>
    <i>
      <x v="48"/>
    </i>
    <i>
      <x v="772"/>
    </i>
    <i>
      <x v="565"/>
    </i>
    <i>
      <x v="746"/>
    </i>
    <i>
      <x v="723"/>
    </i>
    <i>
      <x v="644"/>
    </i>
    <i>
      <x v="691"/>
    </i>
    <i>
      <x v="668"/>
    </i>
    <i>
      <x v="567"/>
    </i>
    <i>
      <x v="687"/>
    </i>
    <i>
      <x v="702"/>
    </i>
    <i>
      <x v="756"/>
    </i>
    <i>
      <x v="579"/>
    </i>
    <i>
      <x v="655"/>
    </i>
    <i>
      <x v="657"/>
    </i>
    <i>
      <x v="630"/>
    </i>
    <i>
      <x v="708"/>
    </i>
    <i>
      <x v="686"/>
    </i>
    <i>
      <x v="566"/>
    </i>
    <i>
      <x v="678"/>
    </i>
    <i>
      <x v="479"/>
    </i>
    <i>
      <x v="497"/>
    </i>
    <i>
      <x v="324"/>
    </i>
    <i>
      <x v="514"/>
    </i>
    <i>
      <x v="512"/>
    </i>
    <i>
      <x v="364"/>
    </i>
    <i>
      <x v="285"/>
    </i>
    <i>
      <x v="426"/>
    </i>
    <i>
      <x v="492"/>
    </i>
    <i>
      <x v="362"/>
    </i>
    <i>
      <x v="279"/>
    </i>
    <i>
      <x v="444"/>
    </i>
    <i>
      <x v="453"/>
    </i>
    <i>
      <x v="445"/>
    </i>
    <i>
      <x v="458"/>
    </i>
    <i>
      <x v="471"/>
    </i>
    <i>
      <x v="184"/>
    </i>
    <i>
      <x v="191"/>
    </i>
    <i>
      <x v="51"/>
    </i>
    <i>
      <x v="154"/>
    </i>
    <i>
      <x v="229"/>
    </i>
    <i>
      <x v="24"/>
    </i>
    <i>
      <x v="44"/>
    </i>
    <i>
      <x v="774"/>
    </i>
    <i>
      <x v="736"/>
    </i>
    <i>
      <x v="726"/>
    </i>
    <i>
      <x v="546"/>
    </i>
    <i>
      <x v="764"/>
    </i>
    <i>
      <x v="696"/>
    </i>
    <i>
      <x v="781"/>
    </i>
    <i>
      <x v="711"/>
    </i>
    <i>
      <x v="561"/>
    </i>
    <i>
      <x v="647"/>
    </i>
    <i>
      <x v="761"/>
    </i>
    <i>
      <x v="557"/>
    </i>
    <i>
      <x v="649"/>
    </i>
    <i>
      <x v="559"/>
    </i>
    <i>
      <x v="359"/>
    </i>
    <i>
      <x v="351"/>
    </i>
    <i>
      <x v="338"/>
    </i>
    <i>
      <x v="478"/>
    </i>
    <i>
      <x v="288"/>
    </i>
    <i>
      <x v="429"/>
    </i>
    <i>
      <x v="422"/>
    </i>
    <i>
      <x v="306"/>
    </i>
    <i>
      <x v="281"/>
    </i>
    <i>
      <x v="296"/>
    </i>
    <i>
      <x v="320"/>
    </i>
    <i>
      <x v="346"/>
    </i>
    <i>
      <x v="508"/>
    </i>
    <i>
      <x v="286"/>
    </i>
    <i>
      <x v="290"/>
    </i>
    <i>
      <x v="460"/>
    </i>
    <i>
      <x v="521"/>
    </i>
    <i>
      <x v="461"/>
    </i>
    <i>
      <x v="299"/>
    </i>
    <i>
      <x v="496"/>
    </i>
    <i>
      <x v="472"/>
    </i>
    <i>
      <x v="397"/>
    </i>
    <i>
      <x v="10"/>
    </i>
    <i>
      <x v="205"/>
    </i>
    <i>
      <x v="196"/>
    </i>
    <i>
      <x v="176"/>
    </i>
    <i>
      <x v="224"/>
    </i>
    <i>
      <x v="182"/>
    </i>
    <i>
      <x v="16"/>
    </i>
    <i>
      <x v="137"/>
    </i>
    <i>
      <x v="82"/>
    </i>
    <i>
      <x v="116"/>
    </i>
    <i>
      <x v="206"/>
    </i>
    <i>
      <x v="257"/>
    </i>
    <i>
      <x v="225"/>
    </i>
    <i>
      <x v="17"/>
    </i>
    <i>
      <x v="235"/>
    </i>
    <i>
      <x v="158"/>
    </i>
    <i>
      <x v="118"/>
    </i>
    <i>
      <x v="193"/>
    </i>
    <i>
      <x v="189"/>
    </i>
    <i>
      <x v="755"/>
    </i>
    <i>
      <x v="583"/>
    </i>
    <i>
      <x v="568"/>
    </i>
    <i>
      <x v="727"/>
    </i>
    <i>
      <x v="615"/>
    </i>
    <i>
      <x v="596"/>
    </i>
    <i>
      <x v="589"/>
    </i>
    <i>
      <x v="578"/>
    </i>
    <i>
      <x v="767"/>
    </i>
    <i>
      <x v="597"/>
    </i>
    <i>
      <x v="705"/>
    </i>
    <i>
      <x v="747"/>
    </i>
    <i>
      <x v="587"/>
    </i>
    <i>
      <x v="600"/>
    </i>
    <i>
      <x v="601"/>
    </i>
    <i>
      <x v="515"/>
    </i>
    <i>
      <x v="484"/>
    </i>
    <i>
      <x v="349"/>
    </i>
    <i>
      <x v="316"/>
    </i>
    <i>
      <x v="363"/>
    </i>
    <i>
      <x v="389"/>
    </i>
    <i>
      <x v="345"/>
    </i>
    <i>
      <x v="407"/>
    </i>
    <i>
      <x v="483"/>
    </i>
    <i>
      <x v="289"/>
    </i>
    <i>
      <x v="490"/>
    </i>
    <i>
      <x v="430"/>
    </i>
    <i>
      <x v="513"/>
    </i>
    <i>
      <x v="439"/>
    </i>
    <i>
      <x v="524"/>
    </i>
    <i>
      <x v="341"/>
    </i>
    <i>
      <x v="298"/>
    </i>
    <i>
      <x v="179"/>
    </i>
    <i>
      <x v="151"/>
    </i>
    <i>
      <x v="221"/>
    </i>
    <i>
      <x v="54"/>
    </i>
    <i>
      <x v="91"/>
    </i>
    <i>
      <x v="202"/>
    </i>
    <i>
      <x v="138"/>
    </i>
    <i>
      <x v="204"/>
    </i>
    <i>
      <x v="96"/>
    </i>
    <i>
      <x v="64"/>
    </i>
    <i>
      <x v="227"/>
    </i>
    <i>
      <x v="163"/>
    </i>
    <i>
      <x v="232"/>
    </i>
    <i>
      <x v="14"/>
    </i>
    <i>
      <x v="194"/>
    </i>
    <i>
      <x v="216"/>
    </i>
    <i>
      <x v="13"/>
    </i>
    <i>
      <x v="15"/>
    </i>
    <i>
      <x v="150"/>
    </i>
    <i>
      <x v="700"/>
    </i>
    <i>
      <x v="616"/>
    </i>
    <i>
      <x v="677"/>
    </i>
    <i>
      <x v="730"/>
    </i>
    <i>
      <x v="650"/>
    </i>
    <i>
      <x v="789"/>
    </i>
    <i>
      <x v="776"/>
    </i>
    <i>
      <x v="733"/>
    </i>
    <i>
      <x v="714"/>
    </i>
    <i>
      <x v="734"/>
    </i>
    <i>
      <x v="685"/>
    </i>
    <i>
      <x v="590"/>
    </i>
    <i>
      <x v="548"/>
    </i>
    <i>
      <x v="550"/>
    </i>
    <i>
      <x v="531"/>
    </i>
    <i>
      <x v="571"/>
    </i>
    <i>
      <x v="632"/>
    </i>
    <i>
      <x v="614"/>
    </i>
    <i>
      <x v="692"/>
    </i>
    <i>
      <x v="754"/>
    </i>
    <i>
      <x v="373"/>
    </i>
    <i>
      <x v="467"/>
    </i>
    <i>
      <x v="375"/>
    </i>
    <i>
      <x v="295"/>
    </i>
    <i>
      <x v="481"/>
    </i>
    <i>
      <x v="340"/>
    </i>
    <i>
      <x v="454"/>
    </i>
    <i>
      <x v="374"/>
    </i>
    <i>
      <x v="172"/>
    </i>
    <i>
      <x v="49"/>
    </i>
    <i>
      <x v="192"/>
    </i>
    <i>
      <x v="68"/>
    </i>
    <i>
      <x v="231"/>
    </i>
    <i>
      <x v="11"/>
    </i>
    <i>
      <x v="177"/>
    </i>
    <i>
      <x v="153"/>
    </i>
    <i>
      <x v="9"/>
    </i>
    <i>
      <x v="41"/>
    </i>
    <i>
      <x v="31"/>
    </i>
    <i>
      <x v="23"/>
    </i>
    <i>
      <x v="245"/>
    </i>
    <i>
      <x v="159"/>
    </i>
    <i>
      <x v="89"/>
    </i>
    <i>
      <x v="564"/>
    </i>
    <i>
      <x v="680"/>
    </i>
    <i>
      <x v="750"/>
    </i>
    <i>
      <x v="743"/>
    </i>
    <i>
      <x v="540"/>
    </i>
    <i>
      <x v="608"/>
    </i>
    <i>
      <x v="670"/>
    </i>
    <i>
      <x v="762"/>
    </i>
    <i>
      <x v="536"/>
    </i>
    <i>
      <x v="544"/>
    </i>
    <i>
      <x v="778"/>
    </i>
    <i>
      <x v="572"/>
    </i>
    <i>
      <x v="662"/>
    </i>
    <i>
      <x v="638"/>
    </i>
    <i>
      <x v="643"/>
    </i>
    <i>
      <x v="771"/>
    </i>
    <i>
      <x v="654"/>
    </i>
    <i>
      <x v="542"/>
    </i>
    <i>
      <x v="530"/>
    </i>
    <i>
      <x v="310"/>
    </i>
    <i>
      <x v="388"/>
    </i>
    <i>
      <x v="318"/>
    </i>
    <i>
      <x v="265"/>
    </i>
    <i>
      <x v="503"/>
    </i>
    <i>
      <x v="399"/>
    </i>
    <i>
      <x v="433"/>
    </i>
    <i>
      <x v="272"/>
    </i>
    <i>
      <x v="334"/>
    </i>
    <i>
      <x v="282"/>
    </i>
    <i>
      <x v="495"/>
    </i>
    <i>
      <x v="518"/>
    </i>
    <i>
      <x v="368"/>
    </i>
    <i>
      <x v="294"/>
    </i>
    <i>
      <x v="311"/>
    </i>
    <i>
      <x v="464"/>
    </i>
    <i>
      <x v="517"/>
    </i>
    <i>
      <x v="333"/>
    </i>
    <i>
      <x v="352"/>
    </i>
    <i>
      <x v="350"/>
    </i>
    <i>
      <x v="395"/>
    </i>
    <i>
      <x v="377"/>
    </i>
    <i>
      <x v="110"/>
    </i>
    <i>
      <x v="241"/>
    </i>
    <i>
      <x v="230"/>
    </i>
    <i>
      <x v="20"/>
    </i>
    <i>
      <x v="244"/>
    </i>
    <i>
      <x v="152"/>
    </i>
    <i>
      <x v="1"/>
    </i>
    <i>
      <x v="156"/>
    </i>
    <i>
      <x v="239"/>
    </i>
    <i>
      <x v="76"/>
    </i>
    <i>
      <x v="243"/>
    </i>
    <i>
      <x v="125"/>
    </i>
    <i>
      <x v="141"/>
    </i>
    <i>
      <x v="181"/>
    </i>
    <i>
      <x v="256"/>
    </i>
    <i>
      <x v="613"/>
    </i>
    <i>
      <x v="766"/>
    </i>
    <i>
      <x v="780"/>
    </i>
    <i>
      <x v="701"/>
    </i>
    <i>
      <x v="768"/>
    </i>
    <i>
      <x v="537"/>
    </i>
    <i>
      <x v="660"/>
    </i>
    <i>
      <x v="580"/>
    </i>
    <i>
      <x v="694"/>
    </i>
    <i>
      <x v="757"/>
    </i>
    <i>
      <x v="611"/>
    </i>
    <i>
      <x v="609"/>
    </i>
    <i>
      <x v="633"/>
    </i>
    <i>
      <x v="759"/>
    </i>
    <i>
      <x v="773"/>
    </i>
    <i>
      <x v="679"/>
    </i>
    <i>
      <x v="585"/>
    </i>
    <i>
      <x v="653"/>
    </i>
    <i>
      <x v="533"/>
    </i>
    <i>
      <x v="681"/>
    </i>
    <i>
      <x v="599"/>
    </i>
    <i>
      <x v="576"/>
    </i>
    <i>
      <x v="552"/>
    </i>
    <i>
      <x v="493"/>
    </i>
    <i>
      <x v="519"/>
    </i>
    <i>
      <x v="510"/>
    </i>
    <i>
      <x v="271"/>
    </i>
    <i>
      <x v="293"/>
    </i>
    <i>
      <x v="321"/>
    </i>
    <i>
      <x v="367"/>
    </i>
    <i>
      <x v="347"/>
    </i>
    <i>
      <x v="319"/>
    </i>
    <i>
      <x v="527"/>
    </i>
    <i>
      <x v="421"/>
    </i>
    <i>
      <x v="412"/>
    </i>
    <i>
      <x v="287"/>
    </i>
    <i>
      <x v="414"/>
    </i>
    <i>
      <x v="499"/>
    </i>
    <i>
      <x v="415"/>
    </i>
    <i>
      <x v="427"/>
    </i>
    <i>
      <x v="325"/>
    </i>
    <i>
      <x v="233"/>
    </i>
    <i>
      <x v="101"/>
    </i>
    <i>
      <x v="117"/>
    </i>
    <i>
      <x v="120"/>
    </i>
    <i>
      <x v="105"/>
    </i>
    <i>
      <x v="66"/>
    </i>
    <i>
      <x v="242"/>
    </i>
    <i>
      <x v="129"/>
    </i>
    <i>
      <x v="62"/>
    </i>
    <i>
      <x v="92"/>
    </i>
    <i>
      <x v="104"/>
    </i>
    <i>
      <x v="2"/>
    </i>
    <i>
      <x v="114"/>
    </i>
    <i>
      <x v="36"/>
    </i>
    <i>
      <x v="237"/>
    </i>
    <i>
      <x v="135"/>
    </i>
    <i>
      <x v="79"/>
    </i>
    <i>
      <x v="99"/>
    </i>
    <i>
      <x v="157"/>
    </i>
    <i>
      <x v="175"/>
    </i>
    <i>
      <x v="739"/>
    </i>
    <i>
      <x v="693"/>
    </i>
    <i>
      <x v="573"/>
    </i>
    <i>
      <x v="560"/>
    </i>
    <i>
      <x v="695"/>
    </i>
    <i>
      <x v="623"/>
    </i>
    <i>
      <x v="752"/>
    </i>
    <i>
      <x v="669"/>
    </i>
    <i>
      <x v="675"/>
    </i>
    <i>
      <x v="636"/>
    </i>
    <i>
      <x v="628"/>
    </i>
    <i>
      <x v="626"/>
    </i>
    <i>
      <x v="704"/>
    </i>
    <i>
      <x v="792"/>
    </i>
    <i>
      <x v="769"/>
    </i>
    <i>
      <x v="777"/>
    </i>
    <i>
      <x v="661"/>
    </i>
    <i>
      <x v="425"/>
    </i>
    <i>
      <x v="385"/>
    </i>
    <i>
      <x v="494"/>
    </i>
    <i>
      <x v="438"/>
    </i>
    <i>
      <x v="452"/>
    </i>
    <i>
      <x v="390"/>
    </i>
    <i>
      <x v="442"/>
    </i>
    <i>
      <x v="405"/>
    </i>
    <i>
      <x v="392"/>
    </i>
    <i>
      <x v="468"/>
    </i>
    <i>
      <x v="401"/>
    </i>
    <i>
      <x v="470"/>
    </i>
    <i>
      <x v="404"/>
    </i>
    <i>
      <x v="476"/>
    </i>
    <i>
      <x v="305"/>
    </i>
    <i>
      <x v="90"/>
    </i>
    <i>
      <x v="165"/>
    </i>
    <i>
      <x v="164"/>
    </i>
    <i>
      <x v="211"/>
    </i>
    <i>
      <x v="126"/>
    </i>
    <i>
      <x v="21"/>
    </i>
    <i>
      <x v="161"/>
    </i>
    <i>
      <x v="86"/>
    </i>
    <i>
      <x v="35"/>
    </i>
    <i>
      <x v="195"/>
    </i>
    <i>
      <x v="250"/>
    </i>
    <i>
      <x v="234"/>
    </i>
    <i>
      <x v="34"/>
    </i>
    <i>
      <x v="236"/>
    </i>
    <i>
      <x v="88"/>
    </i>
    <i>
      <x v="215"/>
    </i>
    <i>
      <x v="28"/>
    </i>
    <i>
      <x v="258"/>
    </i>
    <i>
      <x v="29"/>
    </i>
    <i>
      <x v="134"/>
    </i>
    <i>
      <x v="201"/>
    </i>
    <i>
      <x v="710"/>
    </i>
    <i>
      <x v="786"/>
    </i>
    <i>
      <x v="783"/>
    </i>
    <i>
      <x v="618"/>
    </i>
    <i>
      <x v="790"/>
    </i>
    <i>
      <x v="562"/>
    </i>
    <i>
      <x v="715"/>
    </i>
    <i>
      <x v="541"/>
    </i>
    <i>
      <x v="785"/>
    </i>
    <i>
      <x v="631"/>
    </i>
    <i>
      <x v="593"/>
    </i>
    <i>
      <x v="393"/>
    </i>
    <i>
      <x v="371"/>
    </i>
    <i>
      <x v="522"/>
    </i>
    <i>
      <x v="386"/>
    </i>
    <i>
      <x v="428"/>
    </i>
    <i>
      <x v="275"/>
    </i>
    <i>
      <x v="277"/>
    </i>
    <i>
      <x v="266"/>
    </i>
    <i>
      <x v="394"/>
    </i>
    <i>
      <x v="507"/>
    </i>
    <i>
      <x v="509"/>
    </i>
    <i>
      <x v="174"/>
    </i>
    <i>
      <x v="178"/>
    </i>
    <i>
      <x v="55"/>
    </i>
    <i>
      <x v="107"/>
    </i>
    <i>
      <x v="246"/>
    </i>
    <i>
      <x v="143"/>
    </i>
    <i>
      <x v="65"/>
    </i>
    <i>
      <x v="39"/>
    </i>
    <i>
      <x v="228"/>
    </i>
    <i>
      <x v="121"/>
    </i>
    <i>
      <x v="147"/>
    </i>
    <i>
      <x v="30"/>
    </i>
    <i>
      <x v="218"/>
    </i>
    <i>
      <x v="12"/>
    </i>
    <i>
      <x v="220"/>
    </i>
    <i>
      <x v="240"/>
    </i>
    <i>
      <x v="254"/>
    </i>
    <i>
      <x v="264"/>
    </i>
    <i>
      <x v="119"/>
    </i>
    <i>
      <x v="80"/>
    </i>
    <i>
      <x v="197"/>
    </i>
    <i>
      <x v="25"/>
    </i>
    <i>
      <x v="18"/>
    </i>
    <i>
      <x v="112"/>
    </i>
    <i>
      <x v="753"/>
    </i>
    <i>
      <x v="683"/>
    </i>
    <i>
      <x v="676"/>
    </i>
    <i>
      <x v="602"/>
    </i>
    <i>
      <x v="770"/>
    </i>
    <i>
      <x v="760"/>
    </i>
    <i>
      <x v="641"/>
    </i>
    <i>
      <x v="607"/>
    </i>
    <i>
      <x v="604"/>
    </i>
    <i>
      <x v="698"/>
    </i>
    <i>
      <x v="738"/>
    </i>
    <i>
      <x v="577"/>
    </i>
    <i>
      <x v="703"/>
    </i>
    <i>
      <x v="645"/>
    </i>
    <i>
      <x v="339"/>
    </i>
    <i>
      <x v="343"/>
    </i>
    <i>
      <x v="409"/>
    </i>
    <i>
      <x v="330"/>
    </i>
    <i>
      <x v="384"/>
    </i>
    <i>
      <x v="370"/>
    </i>
    <i>
      <x v="398"/>
    </i>
    <i>
      <x v="465"/>
    </i>
    <i>
      <x v="315"/>
    </i>
    <i>
      <x v="268"/>
    </i>
    <i>
      <x v="443"/>
    </i>
    <i>
      <x v="511"/>
    </i>
    <i>
      <x v="403"/>
    </i>
    <i>
      <x v="317"/>
    </i>
    <i>
      <x v="523"/>
    </i>
    <i>
      <x v="337"/>
    </i>
    <i>
      <x v="360"/>
    </i>
    <i>
      <x v="469"/>
    </i>
    <i>
      <x v="500"/>
    </i>
    <i>
      <x v="276"/>
    </i>
    <i>
      <x v="462"/>
    </i>
    <i>
      <x v="260"/>
    </i>
    <i>
      <x v="144"/>
    </i>
    <i>
      <x v="142"/>
    </i>
    <i>
      <x v="124"/>
    </i>
    <i>
      <x v="95"/>
    </i>
    <i>
      <x v="217"/>
    </i>
    <i>
      <x v="26"/>
    </i>
    <i>
      <x v="115"/>
    </i>
    <i>
      <x v="69"/>
    </i>
    <i>
      <x v="33"/>
    </i>
    <i>
      <x v="122"/>
    </i>
    <i>
      <x v="58"/>
    </i>
    <i>
      <x v="252"/>
    </i>
    <i>
      <x v="139"/>
    </i>
    <i>
      <x v="186"/>
    </i>
    <i>
      <x v="140"/>
    </i>
    <i>
      <x v="699"/>
    </i>
    <i>
      <x v="688"/>
    </i>
    <i>
      <x v="725"/>
    </i>
    <i>
      <x v="784"/>
    </i>
    <i>
      <x v="620"/>
    </i>
    <i>
      <x v="719"/>
    </i>
    <i>
      <x v="665"/>
    </i>
    <i>
      <x v="532"/>
    </i>
    <i>
      <x v="466"/>
    </i>
    <i>
      <x v="304"/>
    </i>
    <i>
      <x v="506"/>
    </i>
    <i>
      <x v="307"/>
    </i>
    <i>
      <x v="482"/>
    </i>
    <i>
      <x v="332"/>
    </i>
    <i>
      <x v="487"/>
    </i>
    <i>
      <x v="402"/>
    </i>
    <i>
      <x v="269"/>
    </i>
    <i>
      <x v="323"/>
    </i>
    <i>
      <x v="480"/>
    </i>
    <i>
      <x v="328"/>
    </i>
    <i>
      <x v="501"/>
    </i>
    <i>
      <x v="361"/>
    </i>
    <i>
      <x v="222"/>
    </i>
    <i>
      <x v="170"/>
    </i>
    <i>
      <x/>
    </i>
    <i>
      <x v="180"/>
    </i>
    <i>
      <x v="207"/>
    </i>
    <i>
      <x v="81"/>
    </i>
    <i>
      <x v="43"/>
    </i>
    <i>
      <x v="262"/>
    </i>
    <i>
      <x v="130"/>
    </i>
    <i>
      <x v="263"/>
    </i>
    <i>
      <x v="97"/>
    </i>
    <i>
      <x v="238"/>
    </i>
    <i>
      <x v="162"/>
    </i>
    <i>
      <x v="71"/>
    </i>
    <i>
      <x v="642"/>
    </i>
    <i>
      <x v="605"/>
    </i>
    <i>
      <x v="724"/>
    </i>
    <i>
      <x v="718"/>
    </i>
    <i>
      <x v="664"/>
    </i>
    <i>
      <x v="581"/>
    </i>
    <i>
      <x v="779"/>
    </i>
    <i>
      <x v="434"/>
    </i>
    <i>
      <x v="436"/>
    </i>
    <i>
      <x v="520"/>
    </i>
    <i>
      <x v="498"/>
    </i>
    <i>
      <x v="410"/>
    </i>
    <i>
      <x v="301"/>
    </i>
    <i>
      <x v="302"/>
    </i>
    <i>
      <x v="314"/>
    </i>
    <i>
      <x v="473"/>
    </i>
    <i>
      <x v="208"/>
    </i>
    <i>
      <x v="255"/>
    </i>
    <i>
      <x v="226"/>
    </i>
    <i>
      <x v="38"/>
    </i>
    <i>
      <x v="93"/>
    </i>
    <i>
      <x v="19"/>
    </i>
    <i>
      <x v="50"/>
    </i>
    <i>
      <x v="22"/>
    </i>
    <i>
      <x v="63"/>
    </i>
    <i>
      <x v="166"/>
    </i>
    <i>
      <x v="108"/>
    </i>
    <i>
      <x v="27"/>
    </i>
    <i>
      <x v="563"/>
    </i>
    <i>
      <x v="619"/>
    </i>
    <i>
      <x v="744"/>
    </i>
    <i>
      <x v="534"/>
    </i>
    <i>
      <x v="594"/>
    </i>
    <i>
      <x v="763"/>
    </i>
    <i>
      <x v="721"/>
    </i>
    <i>
      <x v="741"/>
    </i>
    <i>
      <x v="335"/>
    </i>
    <i>
      <x v="528"/>
    </i>
    <i>
      <x v="357"/>
    </i>
    <i>
      <x v="418"/>
    </i>
    <i>
      <x v="278"/>
    </i>
    <i>
      <x v="354"/>
    </i>
    <i>
      <x v="353"/>
    </i>
    <i>
      <x v="127"/>
    </i>
    <i>
      <x v="251"/>
    </i>
    <i>
      <x v="103"/>
    </i>
    <i>
      <x v="168"/>
    </i>
    <i>
      <x v="84"/>
    </i>
    <i>
      <x v="136"/>
    </i>
    <i>
      <x v="209"/>
    </i>
    <i>
      <x v="173"/>
    </i>
    <i>
      <x v="749"/>
    </i>
    <i>
      <x v="598"/>
    </i>
    <i>
      <x v="656"/>
    </i>
    <i>
      <x v="549"/>
    </i>
    <i>
      <x v="635"/>
    </i>
    <i>
      <x v="547"/>
    </i>
    <i>
      <x v="592"/>
    </i>
    <i>
      <x v="447"/>
    </i>
    <i>
      <x v="376"/>
    </i>
    <i>
      <x v="382"/>
    </i>
    <i>
      <x v="291"/>
    </i>
    <i>
      <x v="309"/>
    </i>
    <i>
      <x v="449"/>
    </i>
    <i>
      <x v="448"/>
    </i>
    <i>
      <x v="297"/>
    </i>
    <i>
      <x v="70"/>
    </i>
    <i>
      <x v="98"/>
    </i>
    <i>
      <x v="8"/>
    </i>
    <i>
      <x v="570"/>
    </i>
    <i>
      <x v="584"/>
    </i>
    <i>
      <x v="612"/>
    </i>
    <i>
      <x v="648"/>
    </i>
    <i>
      <x v="707"/>
    </i>
    <i>
      <x v="545"/>
    </i>
    <i>
      <x v="737"/>
    </i>
    <i>
      <x v="37"/>
    </i>
    <i>
      <x v="94"/>
    </i>
    <i>
      <x v="247"/>
    </i>
    <i>
      <x v="625"/>
    </i>
    <i>
      <x v="455"/>
    </i>
    <i>
      <x v="378"/>
    </i>
    <i>
      <x v="123"/>
    </i>
    <i>
      <x v="53"/>
    </i>
    <i t="grand">
      <x/>
    </i>
  </rowItems>
  <colFields count="1">
    <field x="27"/>
  </colFields>
  <colItems count="5">
    <i>
      <x v="1"/>
    </i>
    <i>
      <x v="2"/>
    </i>
    <i>
      <x v="3"/>
    </i>
    <i>
      <x v="4"/>
    </i>
    <i t="grand">
      <x/>
    </i>
  </colItems>
  <dataFields count="1">
    <dataField name="Count of Order ID" fld="1" subtotal="count" baseField="0" baseItem="0"/>
  </dataFields>
  <formats count="1">
    <format dxfId="21">
      <pivotArea field="2" type="button" dataOnly="0" labelOnly="1" outline="0"/>
    </format>
  </formats>
  <conditionalFormats count="2">
    <conditionalFormat type="all" priority="3">
      <pivotAreas count="1">
        <pivotArea type="data" grandCol="1" outline="0" collapsedLevelsAreSubtotals="1" fieldPosition="0">
          <references count="1">
            <reference field="4294967294" count="1" selected="0">
              <x v="0"/>
            </reference>
          </references>
        </pivotArea>
      </pivotAreas>
    </conditionalFormat>
    <conditionalFormat priority="2">
      <pivotAreas count="1">
        <pivotArea type="data" grandCol="1" outline="0" collapsedLevelsAreSubtotals="1" fieldPosition="0">
          <references count="1">
            <reference field="4294967294" count="1" selected="0">
              <x v="0"/>
            </reference>
          </references>
        </pivotArea>
      </pivotAreas>
    </conditionalFormat>
  </conditional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ED3BE0-23AB-4B54-9CC8-7DADB81E54BD}" name="PivotTable22"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G44:H49" firstHeaderRow="1" firstDataRow="1" firstDataCol="1"/>
  <pivotFields count="28">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7"/>
    <field x="26"/>
    <field x="25"/>
    <field x="2"/>
  </rowFields>
  <rowItems count="5">
    <i>
      <x v="1"/>
    </i>
    <i>
      <x v="2"/>
    </i>
    <i>
      <x v="3"/>
    </i>
    <i>
      <x v="4"/>
    </i>
    <i t="grand">
      <x/>
    </i>
  </rowItems>
  <colItems count="1">
    <i/>
  </colItems>
  <dataFields count="1">
    <dataField name="Sum of Profit" fld="20" baseField="0" baseItem="0"/>
  </dataFields>
  <chartFormats count="2">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FB5474-CD9A-4764-96F8-7229013D7F92}" name="PivotTable21"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D40:E45" firstHeaderRow="1" firstDataRow="1" firstDataCol="1"/>
  <pivotFields count="28">
    <pivotField showAll="0"/>
    <pivotField dataField="1"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7"/>
    <field x="26"/>
    <field x="25"/>
    <field x="2"/>
  </rowFields>
  <rowItems count="5">
    <i>
      <x v="1"/>
    </i>
    <i>
      <x v="2"/>
    </i>
    <i>
      <x v="3"/>
    </i>
    <i>
      <x v="4"/>
    </i>
    <i t="grand">
      <x/>
    </i>
  </rowItems>
  <colItems count="1">
    <i/>
  </colItems>
  <dataFields count="1">
    <dataField name="Count of Order ID" fld="1" subtotal="count" baseField="0" baseItem="0"/>
  </dataFields>
  <chartFormats count="7">
    <chartFormat chart="9"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918EC3-2F37-47C7-9F49-76E6BF3C7944}" name="PivotTable20"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B32:C37" firstHeaderRow="1" firstDataRow="1" firstDataCol="1"/>
  <pivotFields count="28">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Count of Order ID" fld="1" subtotal="count" baseField="0" baseItem="0"/>
  </dataFields>
  <chartFormats count="4">
    <chartFormat chart="9"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9521B99-CF0E-433F-83F1-C7FDE875EB5B}" name="PivotTable19"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3:B28" firstHeaderRow="1" firstDataRow="1" firstDataCol="1"/>
  <pivotFields count="28">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Count of Order ID" fld="1" subtotal="count" baseField="0" baseItem="0"/>
  </dataFields>
  <chartFormats count="6">
    <chartFormat chart="9"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2" count="1" selected="0">
            <x v="0"/>
          </reference>
        </references>
      </pivotArea>
    </chartFormat>
    <chartFormat chart="14" format="8">
      <pivotArea type="data" outline="0" fieldPosition="0">
        <references count="2">
          <reference field="4294967294" count="1" selected="0">
            <x v="0"/>
          </reference>
          <reference field="12" count="1" selected="0">
            <x v="1"/>
          </reference>
        </references>
      </pivotArea>
    </chartFormat>
    <chartFormat chart="14" format="9">
      <pivotArea type="data" outline="0" fieldPosition="0">
        <references count="2">
          <reference field="4294967294" count="1" selected="0">
            <x v="0"/>
          </reference>
          <reference field="12" count="1" selected="0">
            <x v="2"/>
          </reference>
        </references>
      </pivotArea>
    </chartFormat>
    <chartFormat chart="14" format="10">
      <pivotArea type="data" outline="0" fieldPosition="0">
        <references count="2">
          <reference field="4294967294" count="1" selected="0">
            <x v="0"/>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13E668D-A119-4CE8-B6D6-E7D03D4B5969}" name="PivotTable18"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C14:BE20" firstHeaderRow="1" firstDataRow="3"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2">
    <field x="15"/>
    <field x="-2"/>
  </colFields>
  <colItems count="54">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t="grand">
      <x/>
    </i>
    <i t="grand" i="1">
      <x/>
    </i>
    <i t="grand" i="2">
      <x/>
    </i>
  </colItems>
  <dataFields count="3">
    <dataField name="Sum of Profit" fld="20" baseField="0" baseItem="0"/>
    <dataField name="Sum of Quantity" fld="18" baseField="0" baseItem="0"/>
    <dataField name="Sum of TOTAL_AMOUNT" fld="23" baseField="0" baseItem="0"/>
  </dataFields>
  <chartFormats count="11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2"/>
          </reference>
        </references>
      </pivotArea>
    </chartFormat>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 chart="10" format="0" series="1">
      <pivotArea type="data" outline="0" fieldPosition="0">
        <references count="2">
          <reference field="4294967294" count="1" selected="0">
            <x v="0"/>
          </reference>
          <reference field="15" count="1" selected="0">
            <x v="0"/>
          </reference>
        </references>
      </pivotArea>
    </chartFormat>
    <chartFormat chart="10" format="1" series="1">
      <pivotArea type="data" outline="0" fieldPosition="0">
        <references count="2">
          <reference field="4294967294" count="1" selected="0">
            <x v="1"/>
          </reference>
          <reference field="15" count="1" selected="0">
            <x v="0"/>
          </reference>
        </references>
      </pivotArea>
    </chartFormat>
    <chartFormat chart="10" format="2" series="1">
      <pivotArea type="data" outline="0" fieldPosition="0">
        <references count="2">
          <reference field="4294967294" count="1" selected="0">
            <x v="2"/>
          </reference>
          <reference field="15" count="1" selected="0">
            <x v="0"/>
          </reference>
        </references>
      </pivotArea>
    </chartFormat>
    <chartFormat chart="10" format="3" series="1">
      <pivotArea type="data" outline="0" fieldPosition="0">
        <references count="2">
          <reference field="4294967294" count="1" selected="0">
            <x v="0"/>
          </reference>
          <reference field="15" count="1" selected="0">
            <x v="1"/>
          </reference>
        </references>
      </pivotArea>
    </chartFormat>
    <chartFormat chart="10" format="4" series="1">
      <pivotArea type="data" outline="0" fieldPosition="0">
        <references count="2">
          <reference field="4294967294" count="1" selected="0">
            <x v="1"/>
          </reference>
          <reference field="15" count="1" selected="0">
            <x v="1"/>
          </reference>
        </references>
      </pivotArea>
    </chartFormat>
    <chartFormat chart="10" format="5" series="1">
      <pivotArea type="data" outline="0" fieldPosition="0">
        <references count="2">
          <reference field="4294967294" count="1" selected="0">
            <x v="2"/>
          </reference>
          <reference field="15" count="1" selected="0">
            <x v="1"/>
          </reference>
        </references>
      </pivotArea>
    </chartFormat>
    <chartFormat chart="10" format="6" series="1">
      <pivotArea type="data" outline="0" fieldPosition="0">
        <references count="2">
          <reference field="4294967294" count="1" selected="0">
            <x v="0"/>
          </reference>
          <reference field="15" count="1" selected="0">
            <x v="2"/>
          </reference>
        </references>
      </pivotArea>
    </chartFormat>
    <chartFormat chart="10" format="7" series="1">
      <pivotArea type="data" outline="0" fieldPosition="0">
        <references count="2">
          <reference field="4294967294" count="1" selected="0">
            <x v="1"/>
          </reference>
          <reference field="15" count="1" selected="0">
            <x v="2"/>
          </reference>
        </references>
      </pivotArea>
    </chartFormat>
    <chartFormat chart="10" format="8" series="1">
      <pivotArea type="data" outline="0" fieldPosition="0">
        <references count="2">
          <reference field="4294967294" count="1" selected="0">
            <x v="2"/>
          </reference>
          <reference field="15" count="1" selected="0">
            <x v="2"/>
          </reference>
        </references>
      </pivotArea>
    </chartFormat>
    <chartFormat chart="10" format="9" series="1">
      <pivotArea type="data" outline="0" fieldPosition="0">
        <references count="2">
          <reference field="4294967294" count="1" selected="0">
            <x v="0"/>
          </reference>
          <reference field="15" count="1" selected="0">
            <x v="3"/>
          </reference>
        </references>
      </pivotArea>
    </chartFormat>
    <chartFormat chart="10" format="10" series="1">
      <pivotArea type="data" outline="0" fieldPosition="0">
        <references count="2">
          <reference field="4294967294" count="1" selected="0">
            <x v="1"/>
          </reference>
          <reference field="15" count="1" selected="0">
            <x v="3"/>
          </reference>
        </references>
      </pivotArea>
    </chartFormat>
    <chartFormat chart="10" format="11" series="1">
      <pivotArea type="data" outline="0" fieldPosition="0">
        <references count="2">
          <reference field="4294967294" count="1" selected="0">
            <x v="2"/>
          </reference>
          <reference field="15" count="1" selected="0">
            <x v="3"/>
          </reference>
        </references>
      </pivotArea>
    </chartFormat>
    <chartFormat chart="10" format="12" series="1">
      <pivotArea type="data" outline="0" fieldPosition="0">
        <references count="2">
          <reference field="4294967294" count="1" selected="0">
            <x v="0"/>
          </reference>
          <reference field="15" count="1" selected="0">
            <x v="4"/>
          </reference>
        </references>
      </pivotArea>
    </chartFormat>
    <chartFormat chart="10" format="13" series="1">
      <pivotArea type="data" outline="0" fieldPosition="0">
        <references count="2">
          <reference field="4294967294" count="1" selected="0">
            <x v="1"/>
          </reference>
          <reference field="15" count="1" selected="0">
            <x v="4"/>
          </reference>
        </references>
      </pivotArea>
    </chartFormat>
    <chartFormat chart="10" format="14" series="1">
      <pivotArea type="data" outline="0" fieldPosition="0">
        <references count="2">
          <reference field="4294967294" count="1" selected="0">
            <x v="2"/>
          </reference>
          <reference field="15" count="1" selected="0">
            <x v="4"/>
          </reference>
        </references>
      </pivotArea>
    </chartFormat>
    <chartFormat chart="10" format="15" series="1">
      <pivotArea type="data" outline="0" fieldPosition="0">
        <references count="2">
          <reference field="4294967294" count="1" selected="0">
            <x v="0"/>
          </reference>
          <reference field="15" count="1" selected="0">
            <x v="5"/>
          </reference>
        </references>
      </pivotArea>
    </chartFormat>
    <chartFormat chart="10" format="16" series="1">
      <pivotArea type="data" outline="0" fieldPosition="0">
        <references count="2">
          <reference field="4294967294" count="1" selected="0">
            <x v="1"/>
          </reference>
          <reference field="15" count="1" selected="0">
            <x v="5"/>
          </reference>
        </references>
      </pivotArea>
    </chartFormat>
    <chartFormat chart="10" format="17" series="1">
      <pivotArea type="data" outline="0" fieldPosition="0">
        <references count="2">
          <reference field="4294967294" count="1" selected="0">
            <x v="2"/>
          </reference>
          <reference field="15" count="1" selected="0">
            <x v="5"/>
          </reference>
        </references>
      </pivotArea>
    </chartFormat>
    <chartFormat chart="10" format="18" series="1">
      <pivotArea type="data" outline="0" fieldPosition="0">
        <references count="2">
          <reference field="4294967294" count="1" selected="0">
            <x v="0"/>
          </reference>
          <reference field="15" count="1" selected="0">
            <x v="6"/>
          </reference>
        </references>
      </pivotArea>
    </chartFormat>
    <chartFormat chart="10" format="19" series="1">
      <pivotArea type="data" outline="0" fieldPosition="0">
        <references count="2">
          <reference field="4294967294" count="1" selected="0">
            <x v="1"/>
          </reference>
          <reference field="15" count="1" selected="0">
            <x v="6"/>
          </reference>
        </references>
      </pivotArea>
    </chartFormat>
    <chartFormat chart="10" format="20" series="1">
      <pivotArea type="data" outline="0" fieldPosition="0">
        <references count="2">
          <reference field="4294967294" count="1" selected="0">
            <x v="2"/>
          </reference>
          <reference field="15" count="1" selected="0">
            <x v="6"/>
          </reference>
        </references>
      </pivotArea>
    </chartFormat>
    <chartFormat chart="10" format="21" series="1">
      <pivotArea type="data" outline="0" fieldPosition="0">
        <references count="2">
          <reference field="4294967294" count="1" selected="0">
            <x v="0"/>
          </reference>
          <reference field="15" count="1" selected="0">
            <x v="7"/>
          </reference>
        </references>
      </pivotArea>
    </chartFormat>
    <chartFormat chart="10" format="22" series="1">
      <pivotArea type="data" outline="0" fieldPosition="0">
        <references count="2">
          <reference field="4294967294" count="1" selected="0">
            <x v="1"/>
          </reference>
          <reference field="15" count="1" selected="0">
            <x v="7"/>
          </reference>
        </references>
      </pivotArea>
    </chartFormat>
    <chartFormat chart="10" format="23" series="1">
      <pivotArea type="data" outline="0" fieldPosition="0">
        <references count="2">
          <reference field="4294967294" count="1" selected="0">
            <x v="2"/>
          </reference>
          <reference field="15" count="1" selected="0">
            <x v="7"/>
          </reference>
        </references>
      </pivotArea>
    </chartFormat>
    <chartFormat chart="10" format="24" series="1">
      <pivotArea type="data" outline="0" fieldPosition="0">
        <references count="2">
          <reference field="4294967294" count="1" selected="0">
            <x v="0"/>
          </reference>
          <reference field="15" count="1" selected="0">
            <x v="8"/>
          </reference>
        </references>
      </pivotArea>
    </chartFormat>
    <chartFormat chart="10" format="25" series="1">
      <pivotArea type="data" outline="0" fieldPosition="0">
        <references count="2">
          <reference field="4294967294" count="1" selected="0">
            <x v="1"/>
          </reference>
          <reference field="15" count="1" selected="0">
            <x v="8"/>
          </reference>
        </references>
      </pivotArea>
    </chartFormat>
    <chartFormat chart="10" format="26" series="1">
      <pivotArea type="data" outline="0" fieldPosition="0">
        <references count="2">
          <reference field="4294967294" count="1" selected="0">
            <x v="2"/>
          </reference>
          <reference field="15" count="1" selected="0">
            <x v="8"/>
          </reference>
        </references>
      </pivotArea>
    </chartFormat>
    <chartFormat chart="10" format="27" series="1">
      <pivotArea type="data" outline="0" fieldPosition="0">
        <references count="2">
          <reference field="4294967294" count="1" selected="0">
            <x v="0"/>
          </reference>
          <reference field="15" count="1" selected="0">
            <x v="9"/>
          </reference>
        </references>
      </pivotArea>
    </chartFormat>
    <chartFormat chart="10" format="28" series="1">
      <pivotArea type="data" outline="0" fieldPosition="0">
        <references count="2">
          <reference field="4294967294" count="1" selected="0">
            <x v="1"/>
          </reference>
          <reference field="15" count="1" selected="0">
            <x v="9"/>
          </reference>
        </references>
      </pivotArea>
    </chartFormat>
    <chartFormat chart="10" format="29" series="1">
      <pivotArea type="data" outline="0" fieldPosition="0">
        <references count="2">
          <reference field="4294967294" count="1" selected="0">
            <x v="2"/>
          </reference>
          <reference field="15" count="1" selected="0">
            <x v="9"/>
          </reference>
        </references>
      </pivotArea>
    </chartFormat>
    <chartFormat chart="10" format="30" series="1">
      <pivotArea type="data" outline="0" fieldPosition="0">
        <references count="2">
          <reference field="4294967294" count="1" selected="0">
            <x v="0"/>
          </reference>
          <reference field="15" count="1" selected="0">
            <x v="10"/>
          </reference>
        </references>
      </pivotArea>
    </chartFormat>
    <chartFormat chart="10" format="31" series="1">
      <pivotArea type="data" outline="0" fieldPosition="0">
        <references count="2">
          <reference field="4294967294" count="1" selected="0">
            <x v="1"/>
          </reference>
          <reference field="15" count="1" selected="0">
            <x v="10"/>
          </reference>
        </references>
      </pivotArea>
    </chartFormat>
    <chartFormat chart="10" format="32" series="1">
      <pivotArea type="data" outline="0" fieldPosition="0">
        <references count="2">
          <reference field="4294967294" count="1" selected="0">
            <x v="2"/>
          </reference>
          <reference field="15" count="1" selected="0">
            <x v="10"/>
          </reference>
        </references>
      </pivotArea>
    </chartFormat>
    <chartFormat chart="10" format="33" series="1">
      <pivotArea type="data" outline="0" fieldPosition="0">
        <references count="2">
          <reference field="4294967294" count="1" selected="0">
            <x v="0"/>
          </reference>
          <reference field="15" count="1" selected="0">
            <x v="11"/>
          </reference>
        </references>
      </pivotArea>
    </chartFormat>
    <chartFormat chart="10" format="34" series="1">
      <pivotArea type="data" outline="0" fieldPosition="0">
        <references count="2">
          <reference field="4294967294" count="1" selected="0">
            <x v="1"/>
          </reference>
          <reference field="15" count="1" selected="0">
            <x v="11"/>
          </reference>
        </references>
      </pivotArea>
    </chartFormat>
    <chartFormat chart="10" format="35" series="1">
      <pivotArea type="data" outline="0" fieldPosition="0">
        <references count="2">
          <reference field="4294967294" count="1" selected="0">
            <x v="2"/>
          </reference>
          <reference field="15" count="1" selected="0">
            <x v="11"/>
          </reference>
        </references>
      </pivotArea>
    </chartFormat>
    <chartFormat chart="10" format="36" series="1">
      <pivotArea type="data" outline="0" fieldPosition="0">
        <references count="2">
          <reference field="4294967294" count="1" selected="0">
            <x v="0"/>
          </reference>
          <reference field="15" count="1" selected="0">
            <x v="12"/>
          </reference>
        </references>
      </pivotArea>
    </chartFormat>
    <chartFormat chart="10" format="37" series="1">
      <pivotArea type="data" outline="0" fieldPosition="0">
        <references count="2">
          <reference field="4294967294" count="1" selected="0">
            <x v="1"/>
          </reference>
          <reference field="15" count="1" selected="0">
            <x v="12"/>
          </reference>
        </references>
      </pivotArea>
    </chartFormat>
    <chartFormat chart="10" format="38" series="1">
      <pivotArea type="data" outline="0" fieldPosition="0">
        <references count="2">
          <reference field="4294967294" count="1" selected="0">
            <x v="2"/>
          </reference>
          <reference field="15" count="1" selected="0">
            <x v="12"/>
          </reference>
        </references>
      </pivotArea>
    </chartFormat>
    <chartFormat chart="10" format="39" series="1">
      <pivotArea type="data" outline="0" fieldPosition="0">
        <references count="2">
          <reference field="4294967294" count="1" selected="0">
            <x v="0"/>
          </reference>
          <reference field="15" count="1" selected="0">
            <x v="13"/>
          </reference>
        </references>
      </pivotArea>
    </chartFormat>
    <chartFormat chart="10" format="40" series="1">
      <pivotArea type="data" outline="0" fieldPosition="0">
        <references count="2">
          <reference field="4294967294" count="1" selected="0">
            <x v="1"/>
          </reference>
          <reference field="15" count="1" selected="0">
            <x v="13"/>
          </reference>
        </references>
      </pivotArea>
    </chartFormat>
    <chartFormat chart="10" format="41" series="1">
      <pivotArea type="data" outline="0" fieldPosition="0">
        <references count="2">
          <reference field="4294967294" count="1" selected="0">
            <x v="2"/>
          </reference>
          <reference field="15" count="1" selected="0">
            <x v="13"/>
          </reference>
        </references>
      </pivotArea>
    </chartFormat>
    <chartFormat chart="10" format="42" series="1">
      <pivotArea type="data" outline="0" fieldPosition="0">
        <references count="2">
          <reference field="4294967294" count="1" selected="0">
            <x v="0"/>
          </reference>
          <reference field="15" count="1" selected="0">
            <x v="14"/>
          </reference>
        </references>
      </pivotArea>
    </chartFormat>
    <chartFormat chart="10" format="43" series="1">
      <pivotArea type="data" outline="0" fieldPosition="0">
        <references count="2">
          <reference field="4294967294" count="1" selected="0">
            <x v="1"/>
          </reference>
          <reference field="15" count="1" selected="0">
            <x v="14"/>
          </reference>
        </references>
      </pivotArea>
    </chartFormat>
    <chartFormat chart="10" format="44" series="1">
      <pivotArea type="data" outline="0" fieldPosition="0">
        <references count="2">
          <reference field="4294967294" count="1" selected="0">
            <x v="2"/>
          </reference>
          <reference field="15" count="1" selected="0">
            <x v="14"/>
          </reference>
        </references>
      </pivotArea>
    </chartFormat>
    <chartFormat chart="10" format="45" series="1">
      <pivotArea type="data" outline="0" fieldPosition="0">
        <references count="2">
          <reference field="4294967294" count="1" selected="0">
            <x v="0"/>
          </reference>
          <reference field="15" count="1" selected="0">
            <x v="15"/>
          </reference>
        </references>
      </pivotArea>
    </chartFormat>
    <chartFormat chart="10" format="46" series="1">
      <pivotArea type="data" outline="0" fieldPosition="0">
        <references count="2">
          <reference field="4294967294" count="1" selected="0">
            <x v="1"/>
          </reference>
          <reference field="15" count="1" selected="0">
            <x v="15"/>
          </reference>
        </references>
      </pivotArea>
    </chartFormat>
    <chartFormat chart="10" format="47" series="1">
      <pivotArea type="data" outline="0" fieldPosition="0">
        <references count="2">
          <reference field="4294967294" count="1" selected="0">
            <x v="2"/>
          </reference>
          <reference field="15" count="1" selected="0">
            <x v="15"/>
          </reference>
        </references>
      </pivotArea>
    </chartFormat>
    <chartFormat chart="10" format="48" series="1">
      <pivotArea type="data" outline="0" fieldPosition="0">
        <references count="2">
          <reference field="4294967294" count="1" selected="0">
            <x v="0"/>
          </reference>
          <reference field="15" count="1" selected="0">
            <x v="16"/>
          </reference>
        </references>
      </pivotArea>
    </chartFormat>
    <chartFormat chart="10" format="49" series="1">
      <pivotArea type="data" outline="0" fieldPosition="0">
        <references count="2">
          <reference field="4294967294" count="1" selected="0">
            <x v="1"/>
          </reference>
          <reference field="15" count="1" selected="0">
            <x v="16"/>
          </reference>
        </references>
      </pivotArea>
    </chartFormat>
    <chartFormat chart="10" format="50" series="1">
      <pivotArea type="data" outline="0" fieldPosition="0">
        <references count="2">
          <reference field="4294967294" count="1" selected="0">
            <x v="2"/>
          </reference>
          <reference field="15" count="1" selected="0">
            <x v="16"/>
          </reference>
        </references>
      </pivotArea>
    </chartFormat>
    <chartFormat chart="16" format="102" series="1">
      <pivotArea type="data" outline="0" fieldPosition="0">
        <references count="2">
          <reference field="4294967294" count="1" selected="0">
            <x v="0"/>
          </reference>
          <reference field="15" count="1" selected="0">
            <x v="0"/>
          </reference>
        </references>
      </pivotArea>
    </chartFormat>
    <chartFormat chart="16" format="103" series="1">
      <pivotArea type="data" outline="0" fieldPosition="0">
        <references count="2">
          <reference field="4294967294" count="1" selected="0">
            <x v="1"/>
          </reference>
          <reference field="15" count="1" selected="0">
            <x v="0"/>
          </reference>
        </references>
      </pivotArea>
    </chartFormat>
    <chartFormat chart="16" format="104" series="1">
      <pivotArea type="data" outline="0" fieldPosition="0">
        <references count="2">
          <reference field="4294967294" count="1" selected="0">
            <x v="2"/>
          </reference>
          <reference field="15" count="1" selected="0">
            <x v="0"/>
          </reference>
        </references>
      </pivotArea>
    </chartFormat>
    <chartFormat chart="16" format="105" series="1">
      <pivotArea type="data" outline="0" fieldPosition="0">
        <references count="2">
          <reference field="4294967294" count="1" selected="0">
            <x v="0"/>
          </reference>
          <reference field="15" count="1" selected="0">
            <x v="1"/>
          </reference>
        </references>
      </pivotArea>
    </chartFormat>
    <chartFormat chart="16" format="106" series="1">
      <pivotArea type="data" outline="0" fieldPosition="0">
        <references count="2">
          <reference field="4294967294" count="1" selected="0">
            <x v="1"/>
          </reference>
          <reference field="15" count="1" selected="0">
            <x v="1"/>
          </reference>
        </references>
      </pivotArea>
    </chartFormat>
    <chartFormat chart="16" format="107" series="1">
      <pivotArea type="data" outline="0" fieldPosition="0">
        <references count="2">
          <reference field="4294967294" count="1" selected="0">
            <x v="2"/>
          </reference>
          <reference field="15" count="1" selected="0">
            <x v="1"/>
          </reference>
        </references>
      </pivotArea>
    </chartFormat>
    <chartFormat chart="16" format="108" series="1">
      <pivotArea type="data" outline="0" fieldPosition="0">
        <references count="2">
          <reference field="4294967294" count="1" selected="0">
            <x v="0"/>
          </reference>
          <reference field="15" count="1" selected="0">
            <x v="2"/>
          </reference>
        </references>
      </pivotArea>
    </chartFormat>
    <chartFormat chart="16" format="109" series="1">
      <pivotArea type="data" outline="0" fieldPosition="0">
        <references count="2">
          <reference field="4294967294" count="1" selected="0">
            <x v="1"/>
          </reference>
          <reference field="15" count="1" selected="0">
            <x v="2"/>
          </reference>
        </references>
      </pivotArea>
    </chartFormat>
    <chartFormat chart="16" format="110" series="1">
      <pivotArea type="data" outline="0" fieldPosition="0">
        <references count="2">
          <reference field="4294967294" count="1" selected="0">
            <x v="2"/>
          </reference>
          <reference field="15" count="1" selected="0">
            <x v="2"/>
          </reference>
        </references>
      </pivotArea>
    </chartFormat>
    <chartFormat chart="16" format="111" series="1">
      <pivotArea type="data" outline="0" fieldPosition="0">
        <references count="2">
          <reference field="4294967294" count="1" selected="0">
            <x v="0"/>
          </reference>
          <reference field="15" count="1" selected="0">
            <x v="3"/>
          </reference>
        </references>
      </pivotArea>
    </chartFormat>
    <chartFormat chart="16" format="112" series="1">
      <pivotArea type="data" outline="0" fieldPosition="0">
        <references count="2">
          <reference field="4294967294" count="1" selected="0">
            <x v="1"/>
          </reference>
          <reference field="15" count="1" selected="0">
            <x v="3"/>
          </reference>
        </references>
      </pivotArea>
    </chartFormat>
    <chartFormat chart="16" format="113" series="1">
      <pivotArea type="data" outline="0" fieldPosition="0">
        <references count="2">
          <reference field="4294967294" count="1" selected="0">
            <x v="2"/>
          </reference>
          <reference field="15" count="1" selected="0">
            <x v="3"/>
          </reference>
        </references>
      </pivotArea>
    </chartFormat>
    <chartFormat chart="16" format="114" series="1">
      <pivotArea type="data" outline="0" fieldPosition="0">
        <references count="2">
          <reference field="4294967294" count="1" selected="0">
            <x v="0"/>
          </reference>
          <reference field="15" count="1" selected="0">
            <x v="4"/>
          </reference>
        </references>
      </pivotArea>
    </chartFormat>
    <chartFormat chart="16" format="115" series="1">
      <pivotArea type="data" outline="0" fieldPosition="0">
        <references count="2">
          <reference field="4294967294" count="1" selected="0">
            <x v="1"/>
          </reference>
          <reference field="15" count="1" selected="0">
            <x v="4"/>
          </reference>
        </references>
      </pivotArea>
    </chartFormat>
    <chartFormat chart="16" format="116" series="1">
      <pivotArea type="data" outline="0" fieldPosition="0">
        <references count="2">
          <reference field="4294967294" count="1" selected="0">
            <x v="2"/>
          </reference>
          <reference field="15" count="1" selected="0">
            <x v="4"/>
          </reference>
        </references>
      </pivotArea>
    </chartFormat>
    <chartFormat chart="16" format="117" series="1">
      <pivotArea type="data" outline="0" fieldPosition="0">
        <references count="2">
          <reference field="4294967294" count="1" selected="0">
            <x v="0"/>
          </reference>
          <reference field="15" count="1" selected="0">
            <x v="5"/>
          </reference>
        </references>
      </pivotArea>
    </chartFormat>
    <chartFormat chart="16" format="118" series="1">
      <pivotArea type="data" outline="0" fieldPosition="0">
        <references count="2">
          <reference field="4294967294" count="1" selected="0">
            <x v="1"/>
          </reference>
          <reference field="15" count="1" selected="0">
            <x v="5"/>
          </reference>
        </references>
      </pivotArea>
    </chartFormat>
    <chartFormat chart="16" format="119" series="1">
      <pivotArea type="data" outline="0" fieldPosition="0">
        <references count="2">
          <reference field="4294967294" count="1" selected="0">
            <x v="2"/>
          </reference>
          <reference field="15" count="1" selected="0">
            <x v="5"/>
          </reference>
        </references>
      </pivotArea>
    </chartFormat>
    <chartFormat chart="16" format="120" series="1">
      <pivotArea type="data" outline="0" fieldPosition="0">
        <references count="2">
          <reference field="4294967294" count="1" selected="0">
            <x v="0"/>
          </reference>
          <reference field="15" count="1" selected="0">
            <x v="6"/>
          </reference>
        </references>
      </pivotArea>
    </chartFormat>
    <chartFormat chart="16" format="121" series="1">
      <pivotArea type="data" outline="0" fieldPosition="0">
        <references count="2">
          <reference field="4294967294" count="1" selected="0">
            <x v="1"/>
          </reference>
          <reference field="15" count="1" selected="0">
            <x v="6"/>
          </reference>
        </references>
      </pivotArea>
    </chartFormat>
    <chartFormat chart="16" format="122" series="1">
      <pivotArea type="data" outline="0" fieldPosition="0">
        <references count="2">
          <reference field="4294967294" count="1" selected="0">
            <x v="2"/>
          </reference>
          <reference field="15" count="1" selected="0">
            <x v="6"/>
          </reference>
        </references>
      </pivotArea>
    </chartFormat>
    <chartFormat chart="16" format="123" series="1">
      <pivotArea type="data" outline="0" fieldPosition="0">
        <references count="2">
          <reference field="4294967294" count="1" selected="0">
            <x v="0"/>
          </reference>
          <reference field="15" count="1" selected="0">
            <x v="7"/>
          </reference>
        </references>
      </pivotArea>
    </chartFormat>
    <chartFormat chart="16" format="124" series="1">
      <pivotArea type="data" outline="0" fieldPosition="0">
        <references count="2">
          <reference field="4294967294" count="1" selected="0">
            <x v="1"/>
          </reference>
          <reference field="15" count="1" selected="0">
            <x v="7"/>
          </reference>
        </references>
      </pivotArea>
    </chartFormat>
    <chartFormat chart="16" format="125" series="1">
      <pivotArea type="data" outline="0" fieldPosition="0">
        <references count="2">
          <reference field="4294967294" count="1" selected="0">
            <x v="2"/>
          </reference>
          <reference field="15" count="1" selected="0">
            <x v="7"/>
          </reference>
        </references>
      </pivotArea>
    </chartFormat>
    <chartFormat chart="16" format="126" series="1">
      <pivotArea type="data" outline="0" fieldPosition="0">
        <references count="2">
          <reference field="4294967294" count="1" selected="0">
            <x v="0"/>
          </reference>
          <reference field="15" count="1" selected="0">
            <x v="8"/>
          </reference>
        </references>
      </pivotArea>
    </chartFormat>
    <chartFormat chart="16" format="127" series="1">
      <pivotArea type="data" outline="0" fieldPosition="0">
        <references count="2">
          <reference field="4294967294" count="1" selected="0">
            <x v="1"/>
          </reference>
          <reference field="15" count="1" selected="0">
            <x v="8"/>
          </reference>
        </references>
      </pivotArea>
    </chartFormat>
    <chartFormat chart="16" format="128" series="1">
      <pivotArea type="data" outline="0" fieldPosition="0">
        <references count="2">
          <reference field="4294967294" count="1" selected="0">
            <x v="2"/>
          </reference>
          <reference field="15" count="1" selected="0">
            <x v="8"/>
          </reference>
        </references>
      </pivotArea>
    </chartFormat>
    <chartFormat chart="16" format="129" series="1">
      <pivotArea type="data" outline="0" fieldPosition="0">
        <references count="2">
          <reference field="4294967294" count="1" selected="0">
            <x v="0"/>
          </reference>
          <reference field="15" count="1" selected="0">
            <x v="9"/>
          </reference>
        </references>
      </pivotArea>
    </chartFormat>
    <chartFormat chart="16" format="130" series="1">
      <pivotArea type="data" outline="0" fieldPosition="0">
        <references count="2">
          <reference field="4294967294" count="1" selected="0">
            <x v="1"/>
          </reference>
          <reference field="15" count="1" selected="0">
            <x v="9"/>
          </reference>
        </references>
      </pivotArea>
    </chartFormat>
    <chartFormat chart="16" format="131" series="1">
      <pivotArea type="data" outline="0" fieldPosition="0">
        <references count="2">
          <reference field="4294967294" count="1" selected="0">
            <x v="2"/>
          </reference>
          <reference field="15" count="1" selected="0">
            <x v="9"/>
          </reference>
        </references>
      </pivotArea>
    </chartFormat>
    <chartFormat chart="16" format="132" series="1">
      <pivotArea type="data" outline="0" fieldPosition="0">
        <references count="2">
          <reference field="4294967294" count="1" selected="0">
            <x v="0"/>
          </reference>
          <reference field="15" count="1" selected="0">
            <x v="10"/>
          </reference>
        </references>
      </pivotArea>
    </chartFormat>
    <chartFormat chart="16" format="133" series="1">
      <pivotArea type="data" outline="0" fieldPosition="0">
        <references count="2">
          <reference field="4294967294" count="1" selected="0">
            <x v="1"/>
          </reference>
          <reference field="15" count="1" selected="0">
            <x v="10"/>
          </reference>
        </references>
      </pivotArea>
    </chartFormat>
    <chartFormat chart="16" format="134" series="1">
      <pivotArea type="data" outline="0" fieldPosition="0">
        <references count="2">
          <reference field="4294967294" count="1" selected="0">
            <x v="2"/>
          </reference>
          <reference field="15" count="1" selected="0">
            <x v="10"/>
          </reference>
        </references>
      </pivotArea>
    </chartFormat>
    <chartFormat chart="16" format="135" series="1">
      <pivotArea type="data" outline="0" fieldPosition="0">
        <references count="2">
          <reference field="4294967294" count="1" selected="0">
            <x v="0"/>
          </reference>
          <reference field="15" count="1" selected="0">
            <x v="11"/>
          </reference>
        </references>
      </pivotArea>
    </chartFormat>
    <chartFormat chart="16" format="136" series="1">
      <pivotArea type="data" outline="0" fieldPosition="0">
        <references count="2">
          <reference field="4294967294" count="1" selected="0">
            <x v="1"/>
          </reference>
          <reference field="15" count="1" selected="0">
            <x v="11"/>
          </reference>
        </references>
      </pivotArea>
    </chartFormat>
    <chartFormat chart="16" format="137" series="1">
      <pivotArea type="data" outline="0" fieldPosition="0">
        <references count="2">
          <reference field="4294967294" count="1" selected="0">
            <x v="2"/>
          </reference>
          <reference field="15" count="1" selected="0">
            <x v="11"/>
          </reference>
        </references>
      </pivotArea>
    </chartFormat>
    <chartFormat chart="16" format="138" series="1">
      <pivotArea type="data" outline="0" fieldPosition="0">
        <references count="2">
          <reference field="4294967294" count="1" selected="0">
            <x v="0"/>
          </reference>
          <reference field="15" count="1" selected="0">
            <x v="12"/>
          </reference>
        </references>
      </pivotArea>
    </chartFormat>
    <chartFormat chart="16" format="139" series="1">
      <pivotArea type="data" outline="0" fieldPosition="0">
        <references count="2">
          <reference field="4294967294" count="1" selected="0">
            <x v="1"/>
          </reference>
          <reference field="15" count="1" selected="0">
            <x v="12"/>
          </reference>
        </references>
      </pivotArea>
    </chartFormat>
    <chartFormat chart="16" format="140" series="1">
      <pivotArea type="data" outline="0" fieldPosition="0">
        <references count="2">
          <reference field="4294967294" count="1" selected="0">
            <x v="2"/>
          </reference>
          <reference field="15" count="1" selected="0">
            <x v="12"/>
          </reference>
        </references>
      </pivotArea>
    </chartFormat>
    <chartFormat chart="16" format="141" series="1">
      <pivotArea type="data" outline="0" fieldPosition="0">
        <references count="2">
          <reference field="4294967294" count="1" selected="0">
            <x v="0"/>
          </reference>
          <reference field="15" count="1" selected="0">
            <x v="13"/>
          </reference>
        </references>
      </pivotArea>
    </chartFormat>
    <chartFormat chart="16" format="142" series="1">
      <pivotArea type="data" outline="0" fieldPosition="0">
        <references count="2">
          <reference field="4294967294" count="1" selected="0">
            <x v="1"/>
          </reference>
          <reference field="15" count="1" selected="0">
            <x v="13"/>
          </reference>
        </references>
      </pivotArea>
    </chartFormat>
    <chartFormat chart="16" format="143" series="1">
      <pivotArea type="data" outline="0" fieldPosition="0">
        <references count="2">
          <reference field="4294967294" count="1" selected="0">
            <x v="2"/>
          </reference>
          <reference field="15" count="1" selected="0">
            <x v="13"/>
          </reference>
        </references>
      </pivotArea>
    </chartFormat>
    <chartFormat chart="16" format="144" series="1">
      <pivotArea type="data" outline="0" fieldPosition="0">
        <references count="2">
          <reference field="4294967294" count="1" selected="0">
            <x v="0"/>
          </reference>
          <reference field="15" count="1" selected="0">
            <x v="14"/>
          </reference>
        </references>
      </pivotArea>
    </chartFormat>
    <chartFormat chart="16" format="145" series="1">
      <pivotArea type="data" outline="0" fieldPosition="0">
        <references count="2">
          <reference field="4294967294" count="1" selected="0">
            <x v="1"/>
          </reference>
          <reference field="15" count="1" selected="0">
            <x v="14"/>
          </reference>
        </references>
      </pivotArea>
    </chartFormat>
    <chartFormat chart="16" format="146" series="1">
      <pivotArea type="data" outline="0" fieldPosition="0">
        <references count="2">
          <reference field="4294967294" count="1" selected="0">
            <x v="2"/>
          </reference>
          <reference field="15" count="1" selected="0">
            <x v="14"/>
          </reference>
        </references>
      </pivotArea>
    </chartFormat>
    <chartFormat chart="16" format="147" series="1">
      <pivotArea type="data" outline="0" fieldPosition="0">
        <references count="2">
          <reference field="4294967294" count="1" selected="0">
            <x v="0"/>
          </reference>
          <reference field="15" count="1" selected="0">
            <x v="15"/>
          </reference>
        </references>
      </pivotArea>
    </chartFormat>
    <chartFormat chart="16" format="148" series="1">
      <pivotArea type="data" outline="0" fieldPosition="0">
        <references count="2">
          <reference field="4294967294" count="1" selected="0">
            <x v="1"/>
          </reference>
          <reference field="15" count="1" selected="0">
            <x v="15"/>
          </reference>
        </references>
      </pivotArea>
    </chartFormat>
    <chartFormat chart="16" format="149" series="1">
      <pivotArea type="data" outline="0" fieldPosition="0">
        <references count="2">
          <reference field="4294967294" count="1" selected="0">
            <x v="2"/>
          </reference>
          <reference field="15" count="1" selected="0">
            <x v="15"/>
          </reference>
        </references>
      </pivotArea>
    </chartFormat>
    <chartFormat chart="16" format="150" series="1">
      <pivotArea type="data" outline="0" fieldPosition="0">
        <references count="2">
          <reference field="4294967294" count="1" selected="0">
            <x v="0"/>
          </reference>
          <reference field="15" count="1" selected="0">
            <x v="16"/>
          </reference>
        </references>
      </pivotArea>
    </chartFormat>
    <chartFormat chart="16" format="151" series="1">
      <pivotArea type="data" outline="0" fieldPosition="0">
        <references count="2">
          <reference field="4294967294" count="1" selected="0">
            <x v="1"/>
          </reference>
          <reference field="15" count="1" selected="0">
            <x v="16"/>
          </reference>
        </references>
      </pivotArea>
    </chartFormat>
    <chartFormat chart="16" format="152" series="1">
      <pivotArea type="data" outline="0" fieldPosition="0">
        <references count="2">
          <reference field="4294967294" count="1" selected="0">
            <x v="2"/>
          </reference>
          <reference field="15" count="1" selected="0">
            <x v="16"/>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6629629-BB8A-4015-A6D7-280450EA8901}" name="PivotTable17"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D12" firstHeaderRow="0"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2"/>
  </colFields>
  <colItems count="3">
    <i>
      <x/>
    </i>
    <i i="1">
      <x v="1"/>
    </i>
    <i i="2">
      <x v="2"/>
    </i>
  </colItems>
  <dataFields count="3">
    <dataField name="Sum of Profit" fld="20" baseField="0" baseItem="0"/>
    <dataField name="Sum of Quantity" fld="18" baseField="0" baseItem="0"/>
    <dataField name="Sum of TOTAL_AMOUNT" fld="23" baseField="0" baseItem="0"/>
  </dataFields>
  <chartFormats count="6">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2"/>
          </reference>
        </references>
      </pivotArea>
    </chartFormat>
    <chartFormat chart="1"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4724B5-8AD0-4642-95FB-927903B7A213}" name="PivotTable16"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Items count="1">
    <i/>
  </rowItems>
  <colFields count="1">
    <field x="-2"/>
  </colFields>
  <colItems count="3">
    <i>
      <x/>
    </i>
    <i i="1">
      <x v="1"/>
    </i>
    <i i="2">
      <x v="2"/>
    </i>
  </colItems>
  <dataFields count="3">
    <dataField name="Sum of Profit" fld="20" baseField="0" baseItem="0"/>
    <dataField name="Sum of Quantity" fld="18" baseField="0" baseItem="0"/>
    <dataField name="Sum of TOTAL_AMOUNT" fld="23"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9DD4072-5AE3-4851-839B-3D55ED14113C}" sourceName="Segment">
  <pivotTables>
    <pivotTable tabId="17" name="PivotTable17"/>
    <pivotTable tabId="17" name="PivotTable16"/>
    <pivotTable tabId="17" name="PivotTable18"/>
    <pivotTable tabId="17" name="PivotTable19"/>
    <pivotTable tabId="17" name="PivotTable20"/>
    <pivotTable tabId="17" name="PivotTable21"/>
    <pivotTable tabId="17" name="PivotTable22"/>
  </pivotTables>
  <data>
    <tabular pivotCacheId="151987484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14E72B7-D458-43CF-8236-4377C1E7F974}" sourceName="City">
  <pivotTables>
    <pivotTable tabId="17" name="PivotTable17"/>
    <pivotTable tabId="17" name="PivotTable16"/>
    <pivotTable tabId="17" name="PivotTable18"/>
    <pivotTable tabId="17" name="PivotTable19"/>
    <pivotTable tabId="17" name="PivotTable20"/>
    <pivotTable tabId="17" name="PivotTable21"/>
    <pivotTable tabId="17" name="PivotTable22"/>
  </pivotTables>
  <data>
    <tabular pivotCacheId="1519874842">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09ABC5D-1BD3-4554-B890-6D0D51A1160B}" sourceName="Region">
  <pivotTables>
    <pivotTable tabId="17" name="PivotTable17"/>
    <pivotTable tabId="17" name="PivotTable16"/>
    <pivotTable tabId="17" name="PivotTable18"/>
    <pivotTable tabId="17" name="PivotTable19"/>
    <pivotTable tabId="17" name="PivotTable20"/>
    <pivotTable tabId="17" name="PivotTable21"/>
    <pivotTable tabId="17" name="PivotTable22"/>
  </pivotTables>
  <data>
    <tabular pivotCacheId="1519874842">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D121358-8721-4396-BDC1-81CB338E6515}" sourceName="Category">
  <pivotTables>
    <pivotTable tabId="17" name="PivotTable17"/>
    <pivotTable tabId="17" name="PivotTable16"/>
    <pivotTable tabId="17" name="PivotTable18"/>
    <pivotTable tabId="17" name="PivotTable19"/>
    <pivotTable tabId="17" name="PivotTable20"/>
    <pivotTable tabId="17" name="PivotTable21"/>
    <pivotTable tabId="17" name="PivotTable22"/>
  </pivotTables>
  <data>
    <tabular pivotCacheId="1519874842">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E9E0611-68AE-41E0-969E-30689A2DA7E2}" sourceName="Sub-Category">
  <pivotTables>
    <pivotTable tabId="17" name="PivotTable17"/>
    <pivotTable tabId="17" name="PivotTable16"/>
    <pivotTable tabId="17" name="PivotTable18"/>
    <pivotTable tabId="17" name="PivotTable19"/>
    <pivotTable tabId="17" name="PivotTable20"/>
    <pivotTable tabId="17" name="PivotTable21"/>
    <pivotTable tabId="17" name="PivotTable22"/>
    <pivotTable tabId="11" name="PivotTable8"/>
    <pivotTable tabId="13" name="PivotTable9"/>
    <pivotTable tabId="14" name="PivotTable10"/>
    <pivotTable tabId="15" name="PivotTable11"/>
    <pivotTable tabId="15" name="PivotTable12"/>
    <pivotTable tabId="16" name="PivotTable13"/>
    <pivotTable tabId="10" name="PivotTable7"/>
  </pivotTables>
  <data>
    <tabular pivotCacheId="151987484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434CB5D6-A89F-4DA8-BAE5-1A67A794F7E1}" cache="Slicer_Segment" caption="Segment" rowHeight="262466"/>
  <slicer name="City 1" xr10:uid="{1195BEAD-B611-4185-9662-B57F93E8198C}" cache="Slicer_City" caption="City" rowHeight="262466"/>
  <slicer name="Region 1" xr10:uid="{A433BC06-DA9B-4A6A-A84F-27079D15C166}" cache="Slicer_Region" caption="Region" rowHeight="262466"/>
  <slicer name="Category 1" xr10:uid="{56BF00CD-3AEA-45CC-B05D-18915CA367E6}" cache="Slicer_Category" caption="Category" rowHeight="262466"/>
  <slicer name="Sub-Category 1" xr10:uid="{30E08078-BB47-42DD-A5A6-F6587DB09D75}" cache="Slicer_Sub_Category" caption="Sub-Category"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996A0B4-0C0F-42ED-BA58-598B1ECFC41A}" cache="Slicer_Segment" caption="Segment" rowHeight="262466"/>
  <slicer name="City" xr10:uid="{DC30062D-D6DA-4A10-9F57-D24F02E804BD}" cache="Slicer_City" caption="City" rowHeight="262466"/>
  <slicer name="Region" xr10:uid="{8083E6F5-C9D2-4160-A44A-3069CE67B2CD}" cache="Slicer_Region" caption="Region" rowHeight="262466"/>
  <slicer name="Category" xr10:uid="{2DD8C288-EEB9-4B85-A281-DBFAEAA83E94}" cache="Slicer_Category" caption="Category" rowHeight="262466"/>
  <slicer name="Sub-Category" xr10:uid="{FC7598CD-31D1-42C4-926D-EF8E29AFF0E5}" cache="Slicer_Sub_Category" caption="Sub-Category"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2.xml"/><Relationship Id="rId4" Type="http://schemas.openxmlformats.org/officeDocument/2006/relationships/pivotTable" Target="../pivotTables/pivotTable12.xml"/><Relationship Id="rId9"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4A547-712D-473F-81C8-144FCE8A7443}">
  <dimension ref="A3:F10"/>
  <sheetViews>
    <sheetView tabSelected="1" topLeftCell="A3" workbookViewId="0">
      <selection activeCell="E4" sqref="A3:E6"/>
    </sheetView>
  </sheetViews>
  <sheetFormatPr defaultRowHeight="15.5" x14ac:dyDescent="0.35"/>
  <cols>
    <col min="1" max="1" width="10.58203125" bestFit="1" customWidth="1"/>
    <col min="2" max="2" width="16.25" bestFit="1" customWidth="1"/>
    <col min="3" max="3" width="15.25" bestFit="1" customWidth="1"/>
    <col min="4" max="4" width="11.75" bestFit="1" customWidth="1"/>
    <col min="5" max="5" width="21.25" bestFit="1" customWidth="1"/>
  </cols>
  <sheetData>
    <row r="3" spans="1:6" x14ac:dyDescent="0.35">
      <c r="A3" s="4" t="s">
        <v>10943</v>
      </c>
      <c r="B3" t="s">
        <v>10950</v>
      </c>
      <c r="C3" t="s">
        <v>10946</v>
      </c>
      <c r="D3" t="s">
        <v>10951</v>
      </c>
      <c r="E3" t="s">
        <v>10952</v>
      </c>
    </row>
    <row r="4" spans="1:6" x14ac:dyDescent="0.35">
      <c r="A4" s="5" t="s">
        <v>10948</v>
      </c>
      <c r="B4" s="6">
        <v>0.91995197118270966</v>
      </c>
      <c r="C4" s="3">
        <v>9194</v>
      </c>
      <c r="D4" s="3">
        <v>263164.66019999946</v>
      </c>
      <c r="E4" s="3">
        <v>10599340.724400025</v>
      </c>
    </row>
    <row r="5" spans="1:6" x14ac:dyDescent="0.35">
      <c r="A5" s="5" t="s">
        <v>3227</v>
      </c>
      <c r="B5" s="6">
        <v>8.0048028817290368E-2</v>
      </c>
      <c r="C5" s="3">
        <v>800</v>
      </c>
      <c r="D5" s="3">
        <v>23232.361499999992</v>
      </c>
      <c r="E5" s="3">
        <v>888721.34749999957</v>
      </c>
    </row>
    <row r="6" spans="1:6" x14ac:dyDescent="0.35">
      <c r="A6" s="5" t="s">
        <v>10949</v>
      </c>
      <c r="B6" s="6">
        <v>1</v>
      </c>
      <c r="C6" s="3">
        <v>9994</v>
      </c>
      <c r="D6" s="3">
        <v>286397.02170000126</v>
      </c>
      <c r="E6" s="3">
        <v>11488062.071900038</v>
      </c>
    </row>
    <row r="10" spans="1:6" x14ac:dyDescent="0.35">
      <c r="C10" t="s">
        <v>10953</v>
      </c>
      <c r="F10" t="s">
        <v>10954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3548-FE33-4FD0-966C-197D47452B18}">
  <dimension ref="A3:B8"/>
  <sheetViews>
    <sheetView workbookViewId="0">
      <selection activeCell="B6" sqref="A3:B8"/>
    </sheetView>
  </sheetViews>
  <sheetFormatPr defaultRowHeight="15.5" x14ac:dyDescent="0.35"/>
  <cols>
    <col min="1" max="1" width="12.83203125" bestFit="1" customWidth="1"/>
    <col min="2" max="2" width="18.75" bestFit="1" customWidth="1"/>
  </cols>
  <sheetData>
    <row r="3" spans="1:2" x14ac:dyDescent="0.35">
      <c r="A3" s="4" t="s">
        <v>10947</v>
      </c>
      <c r="B3" t="s">
        <v>10963</v>
      </c>
    </row>
    <row r="4" spans="1:2" x14ac:dyDescent="0.35">
      <c r="A4" s="9" t="s">
        <v>625</v>
      </c>
      <c r="B4" s="10">
        <v>4.4198895027624308E-2</v>
      </c>
    </row>
    <row r="5" spans="1:2" x14ac:dyDescent="0.35">
      <c r="A5" s="5" t="s">
        <v>97</v>
      </c>
      <c r="B5" s="3">
        <v>2.1827048114434331</v>
      </c>
    </row>
    <row r="6" spans="1:2" x14ac:dyDescent="0.35">
      <c r="A6" s="5" t="s">
        <v>7</v>
      </c>
      <c r="B6" s="3">
        <v>3.2380462724935732</v>
      </c>
    </row>
    <row r="7" spans="1:2" x14ac:dyDescent="0.35">
      <c r="A7" s="11" t="s">
        <v>25</v>
      </c>
      <c r="B7" s="12">
        <v>5.0065348525469169</v>
      </c>
    </row>
    <row r="8" spans="1:2" x14ac:dyDescent="0.35">
      <c r="A8" s="5" t="s">
        <v>10949</v>
      </c>
      <c r="B8" s="3">
        <v>3.958174904942966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027D4-71A8-4B72-B24D-7BA62BEADADE}">
  <dimension ref="A3:D24"/>
  <sheetViews>
    <sheetView topLeftCell="A7" workbookViewId="0">
      <selection activeCell="A3" sqref="A3:D24"/>
    </sheetView>
  </sheetViews>
  <sheetFormatPr defaultRowHeight="15.5" x14ac:dyDescent="0.35"/>
  <cols>
    <col min="1" max="1" width="13" bestFit="1" customWidth="1"/>
    <col min="2" max="2" width="13.83203125" bestFit="1" customWidth="1"/>
    <col min="3" max="3" width="11.75" bestFit="1" customWidth="1"/>
    <col min="4" max="35" width="14.5" bestFit="1" customWidth="1"/>
    <col min="36" max="36" width="15.75" bestFit="1" customWidth="1"/>
    <col min="37" max="37" width="19.25" bestFit="1" customWidth="1"/>
  </cols>
  <sheetData>
    <row r="3" spans="1:4" x14ac:dyDescent="0.35">
      <c r="A3" s="4" t="s">
        <v>4057</v>
      </c>
      <c r="B3" s="4" t="s">
        <v>4058</v>
      </c>
      <c r="C3" t="s">
        <v>10955</v>
      </c>
      <c r="D3" t="s">
        <v>10968</v>
      </c>
    </row>
    <row r="4" spans="1:4" x14ac:dyDescent="0.35">
      <c r="A4" t="s">
        <v>13</v>
      </c>
      <c r="B4" s="13" t="s">
        <v>3229</v>
      </c>
      <c r="C4" s="3">
        <v>328449.1030000007</v>
      </c>
      <c r="D4" s="3">
        <v>43.095893517017856</v>
      </c>
    </row>
    <row r="5" spans="1:4" x14ac:dyDescent="0.35">
      <c r="B5" t="s">
        <v>29</v>
      </c>
      <c r="C5" s="3">
        <v>206965.53200000009</v>
      </c>
      <c r="D5" s="3">
        <v>-55.565771473354232</v>
      </c>
    </row>
    <row r="6" spans="1:4" x14ac:dyDescent="0.35">
      <c r="B6" t="s">
        <v>14</v>
      </c>
      <c r="C6" s="3">
        <v>114879.99629999998</v>
      </c>
      <c r="D6" s="3">
        <v>-15.230508771929834</v>
      </c>
    </row>
    <row r="7" spans="1:4" x14ac:dyDescent="0.35">
      <c r="B7" t="s">
        <v>3231</v>
      </c>
      <c r="C7" s="3">
        <v>91705.164000000048</v>
      </c>
      <c r="D7" s="3">
        <v>13.645918077324959</v>
      </c>
    </row>
    <row r="8" spans="1:4" x14ac:dyDescent="0.35">
      <c r="A8" t="s">
        <v>10964</v>
      </c>
      <c r="C8" s="3">
        <v>741999.79529999965</v>
      </c>
      <c r="D8" s="3">
        <v>8.6993271098538258</v>
      </c>
    </row>
    <row r="9" spans="1:4" x14ac:dyDescent="0.35">
      <c r="A9" t="s">
        <v>22</v>
      </c>
      <c r="B9" s="13" t="s">
        <v>3230</v>
      </c>
      <c r="C9" s="3">
        <v>223843.60800000012</v>
      </c>
      <c r="D9" s="3">
        <v>25.152277068557904</v>
      </c>
    </row>
    <row r="10" spans="1:4" x14ac:dyDescent="0.35">
      <c r="B10" t="s">
        <v>3234</v>
      </c>
      <c r="C10" s="3">
        <v>203412.73300000009</v>
      </c>
      <c r="D10" s="3">
        <v>19.843574064346672</v>
      </c>
    </row>
    <row r="11" spans="1:4" x14ac:dyDescent="0.35">
      <c r="B11" t="s">
        <v>38</v>
      </c>
      <c r="C11" s="3">
        <v>107532.16099999999</v>
      </c>
      <c r="D11" s="3">
        <v>38.922758369098702</v>
      </c>
    </row>
    <row r="12" spans="1:4" x14ac:dyDescent="0.35">
      <c r="B12" t="s">
        <v>45</v>
      </c>
      <c r="C12" s="3">
        <v>78479.20600000002</v>
      </c>
      <c r="D12" s="3">
        <v>24.856619927007277</v>
      </c>
    </row>
    <row r="13" spans="1:4" x14ac:dyDescent="0.35">
      <c r="B13" t="s">
        <v>3236</v>
      </c>
      <c r="C13" s="3">
        <v>46673.538000000015</v>
      </c>
      <c r="D13" s="3">
        <v>-6.2584184210526272</v>
      </c>
    </row>
    <row r="14" spans="1:4" x14ac:dyDescent="0.35">
      <c r="B14" t="s">
        <v>3232</v>
      </c>
      <c r="C14" s="3">
        <v>27118.791999999954</v>
      </c>
      <c r="D14" s="3">
        <v>8.2007374371859285</v>
      </c>
    </row>
    <row r="15" spans="1:4" x14ac:dyDescent="0.35">
      <c r="B15" t="s">
        <v>103</v>
      </c>
      <c r="C15" s="3">
        <v>16476.401999999998</v>
      </c>
      <c r="D15" s="3">
        <v>27.41801850393702</v>
      </c>
    </row>
    <row r="16" spans="1:4" x14ac:dyDescent="0.35">
      <c r="B16" t="s">
        <v>23</v>
      </c>
      <c r="C16" s="3">
        <v>12486.312</v>
      </c>
      <c r="D16" s="3">
        <v>15.236961538461534</v>
      </c>
    </row>
    <row r="17" spans="1:4" x14ac:dyDescent="0.35">
      <c r="B17" t="s">
        <v>3237</v>
      </c>
      <c r="C17" s="3">
        <v>3024.2799999999997</v>
      </c>
      <c r="D17" s="3">
        <v>4.3756599078340992</v>
      </c>
    </row>
    <row r="18" spans="1:4" x14ac:dyDescent="0.35">
      <c r="A18" t="s">
        <v>10965</v>
      </c>
      <c r="C18" s="3">
        <v>719047.03200000571</v>
      </c>
      <c r="D18" s="3">
        <v>20.327049585131103</v>
      </c>
    </row>
    <row r="19" spans="1:4" x14ac:dyDescent="0.35">
      <c r="A19" t="s">
        <v>35</v>
      </c>
      <c r="B19" s="13" t="s">
        <v>3233</v>
      </c>
      <c r="C19" s="3">
        <v>330007.05400000012</v>
      </c>
      <c r="D19" s="3">
        <v>50.073937682789641</v>
      </c>
    </row>
    <row r="20" spans="1:4" x14ac:dyDescent="0.35">
      <c r="B20" t="s">
        <v>3238</v>
      </c>
      <c r="C20" s="3">
        <v>189238.63099999999</v>
      </c>
      <c r="D20" s="3">
        <v>29.43266869565208</v>
      </c>
    </row>
    <row r="21" spans="1:4" x14ac:dyDescent="0.35">
      <c r="B21" t="s">
        <v>3235</v>
      </c>
      <c r="C21" s="3">
        <v>167380.31800000009</v>
      </c>
      <c r="D21" s="3">
        <v>54.111787999999905</v>
      </c>
    </row>
    <row r="22" spans="1:4" x14ac:dyDescent="0.35">
      <c r="B22" t="s">
        <v>3239</v>
      </c>
      <c r="C22" s="3">
        <v>149528.02999999994</v>
      </c>
      <c r="D22" s="3">
        <v>817.90918970588234</v>
      </c>
    </row>
    <row r="23" spans="1:4" x14ac:dyDescent="0.35">
      <c r="A23" t="s">
        <v>10966</v>
      </c>
      <c r="C23" s="3">
        <v>836154.03299999598</v>
      </c>
      <c r="D23" s="3">
        <v>78.752002219815893</v>
      </c>
    </row>
    <row r="24" spans="1:4" x14ac:dyDescent="0.35">
      <c r="A24" t="s">
        <v>10949</v>
      </c>
      <c r="C24" s="3">
        <v>2297200.8602999672</v>
      </c>
      <c r="D24" s="3">
        <v>28.656896307784617</v>
      </c>
    </row>
  </sheetData>
  <conditionalFormatting sqref="B4">
    <cfRule type="top10" dxfId="19" priority="1" rank="1"/>
  </conditionalFormatting>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46392-DCAE-4E55-98AC-33CBE266CE76}">
  <dimension ref="A3:C8"/>
  <sheetViews>
    <sheetView workbookViewId="0">
      <selection activeCell="A3" sqref="A3:C8"/>
    </sheetView>
  </sheetViews>
  <sheetFormatPr defaultRowHeight="15.5" x14ac:dyDescent="0.35"/>
  <cols>
    <col min="1" max="1" width="10.58203125" bestFit="1" customWidth="1"/>
    <col min="2" max="2" width="21.25" bestFit="1" customWidth="1"/>
    <col min="3" max="3" width="11.75" bestFit="1" customWidth="1"/>
  </cols>
  <sheetData>
    <row r="3" spans="1:3" x14ac:dyDescent="0.35">
      <c r="A3" s="4" t="s">
        <v>10969</v>
      </c>
      <c r="B3" t="s">
        <v>10952</v>
      </c>
      <c r="C3" t="s">
        <v>10951</v>
      </c>
    </row>
    <row r="4" spans="1:3" x14ac:dyDescent="0.35">
      <c r="A4" s="5" t="s">
        <v>55</v>
      </c>
      <c r="B4" s="3">
        <v>2099688.2185919974</v>
      </c>
      <c r="C4" s="3">
        <v>39706.362499999967</v>
      </c>
    </row>
    <row r="5" spans="1:3" x14ac:dyDescent="0.35">
      <c r="A5" s="5" t="s">
        <v>79</v>
      </c>
      <c r="B5" s="3">
        <v>2915674.8336000023</v>
      </c>
      <c r="C5" s="3">
        <v>91522.780000000261</v>
      </c>
    </row>
    <row r="6" spans="1:3" x14ac:dyDescent="0.35">
      <c r="A6" s="5" t="s">
        <v>12</v>
      </c>
      <c r="B6" s="3">
        <v>1736786.604650001</v>
      </c>
      <c r="C6" s="3">
        <v>46749.430300000058</v>
      </c>
    </row>
    <row r="7" spans="1:3" x14ac:dyDescent="0.35">
      <c r="A7" s="5" t="s">
        <v>21</v>
      </c>
      <c r="B7" s="3">
        <v>3142034.2808249895</v>
      </c>
      <c r="C7" s="3">
        <v>108418.44890000013</v>
      </c>
    </row>
    <row r="8" spans="1:3" x14ac:dyDescent="0.35">
      <c r="A8" s="5" t="s">
        <v>10949</v>
      </c>
      <c r="B8" s="3">
        <v>9894183.9376669899</v>
      </c>
      <c r="C8" s="3">
        <v>286397.02170000039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B49E8-5635-45DB-A9B7-E7ED020E306C}">
  <dimension ref="A3:G4"/>
  <sheetViews>
    <sheetView workbookViewId="0">
      <selection activeCell="G5" sqref="G5"/>
    </sheetView>
  </sheetViews>
  <sheetFormatPr defaultRowHeight="15.5" x14ac:dyDescent="0.35"/>
  <cols>
    <col min="1" max="1" width="21.25" bestFit="1" customWidth="1"/>
    <col min="2" max="2" width="11.75" bestFit="1" customWidth="1"/>
    <col min="3" max="4" width="24.58203125" bestFit="1" customWidth="1"/>
  </cols>
  <sheetData>
    <row r="3" spans="1:7" x14ac:dyDescent="0.35">
      <c r="A3" t="s">
        <v>10952</v>
      </c>
      <c r="B3" t="s">
        <v>10951</v>
      </c>
      <c r="C3" t="s">
        <v>10956</v>
      </c>
      <c r="E3" t="s">
        <v>10970</v>
      </c>
      <c r="G3" t="s">
        <v>10970</v>
      </c>
    </row>
    <row r="4" spans="1:7" x14ac:dyDescent="0.35">
      <c r="A4" s="3">
        <v>9894183.9376669936</v>
      </c>
      <c r="B4" s="3">
        <v>286397.02170000126</v>
      </c>
      <c r="C4" s="3">
        <v>1593878.1342329925</v>
      </c>
      <c r="E4">
        <f>CORREL(Orders!T2:T9995,Orders!S2:S9995)</f>
        <v>8.6229702711571824E-3</v>
      </c>
      <c r="G4">
        <f>CORREL(Orders!T2:T9995,Orders!U2:U9995)</f>
        <v>-0.21948745637178749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68DD-F0D5-45B0-95A7-36C5F9928B3A}">
  <dimension ref="A3:H21"/>
  <sheetViews>
    <sheetView zoomScale="72" zoomScaleNormal="72" workbookViewId="0">
      <selection activeCell="H20" sqref="H20"/>
    </sheetView>
  </sheetViews>
  <sheetFormatPr defaultRowHeight="15.5" x14ac:dyDescent="0.35"/>
  <cols>
    <col min="1" max="1" width="21.6640625" bestFit="1" customWidth="1"/>
    <col min="2" max="2" width="15.58203125" bestFit="1" customWidth="1"/>
    <col min="3" max="3" width="12.5" bestFit="1" customWidth="1"/>
    <col min="4" max="4" width="13" bestFit="1" customWidth="1"/>
    <col min="5" max="5" width="12.5" bestFit="1" customWidth="1"/>
    <col min="6" max="6" width="11.75" bestFit="1" customWidth="1"/>
    <col min="7" max="7" width="16.58203125" bestFit="1" customWidth="1"/>
    <col min="8" max="8" width="21.25" bestFit="1" customWidth="1"/>
    <col min="9" max="10" width="11.75" bestFit="1" customWidth="1"/>
    <col min="11" max="11" width="14" bestFit="1" customWidth="1"/>
    <col min="12" max="15" width="11.75" bestFit="1" customWidth="1"/>
    <col min="16" max="16" width="13" bestFit="1" customWidth="1"/>
    <col min="17" max="17" width="13.9140625" bestFit="1" customWidth="1"/>
    <col min="18" max="18" width="13" bestFit="1" customWidth="1"/>
    <col min="19" max="19" width="13.33203125" bestFit="1" customWidth="1"/>
    <col min="20" max="20" width="11.83203125" bestFit="1" customWidth="1"/>
    <col min="21" max="21" width="14.83203125" bestFit="1" customWidth="1"/>
    <col min="22" max="22" width="13" bestFit="1" customWidth="1"/>
    <col min="23" max="23" width="10.75" bestFit="1" customWidth="1"/>
    <col min="24" max="24" width="11.75" bestFit="1" customWidth="1"/>
    <col min="25" max="25" width="13.5" bestFit="1" customWidth="1"/>
    <col min="26" max="26" width="13" bestFit="1" customWidth="1"/>
    <col min="27" max="29" width="11.75" bestFit="1" customWidth="1"/>
    <col min="30" max="30" width="13" bestFit="1" customWidth="1"/>
    <col min="31" max="31" width="11.75" bestFit="1" customWidth="1"/>
    <col min="32" max="32" width="13" bestFit="1" customWidth="1"/>
    <col min="33" max="33" width="12.33203125" bestFit="1" customWidth="1"/>
    <col min="34" max="36" width="11.75" bestFit="1" customWidth="1"/>
  </cols>
  <sheetData>
    <row r="3" spans="1:8" x14ac:dyDescent="0.35">
      <c r="A3" s="4" t="s">
        <v>10952</v>
      </c>
      <c r="B3" s="4" t="s">
        <v>10971</v>
      </c>
    </row>
    <row r="4" spans="1:8" x14ac:dyDescent="0.35">
      <c r="A4" s="4" t="s">
        <v>10947</v>
      </c>
      <c r="B4" t="s">
        <v>35</v>
      </c>
      <c r="C4" t="s">
        <v>13</v>
      </c>
      <c r="D4" t="s">
        <v>22</v>
      </c>
      <c r="E4" t="s">
        <v>10949</v>
      </c>
      <c r="G4" s="4" t="s">
        <v>10947</v>
      </c>
      <c r="H4" t="s">
        <v>10952</v>
      </c>
    </row>
    <row r="5" spans="1:8" x14ac:dyDescent="0.35">
      <c r="A5" s="5" t="s">
        <v>55</v>
      </c>
      <c r="B5" s="3">
        <v>697970.40260000026</v>
      </c>
      <c r="C5" s="3">
        <v>678404.60009199975</v>
      </c>
      <c r="D5" s="3">
        <v>723313.21589999995</v>
      </c>
      <c r="E5" s="3">
        <v>2099688.2185919997</v>
      </c>
      <c r="G5" s="5" t="s">
        <v>55</v>
      </c>
      <c r="H5" s="3">
        <v>2099688.2185919997</v>
      </c>
    </row>
    <row r="6" spans="1:8" x14ac:dyDescent="0.35">
      <c r="A6" s="5" t="s">
        <v>79</v>
      </c>
      <c r="B6" s="3">
        <v>1102200.5024999983</v>
      </c>
      <c r="C6" s="3">
        <v>896814.87660000112</v>
      </c>
      <c r="D6" s="3">
        <v>916659.45450000081</v>
      </c>
      <c r="E6" s="3">
        <v>2915674.8336000005</v>
      </c>
      <c r="G6" s="8" t="s">
        <v>22</v>
      </c>
      <c r="H6" s="3">
        <v>723313.21589999995</v>
      </c>
    </row>
    <row r="7" spans="1:8" x14ac:dyDescent="0.35">
      <c r="A7" s="5" t="s">
        <v>12</v>
      </c>
      <c r="B7" s="3">
        <v>647908.07720000017</v>
      </c>
      <c r="C7" s="3">
        <v>557049.51194999996</v>
      </c>
      <c r="D7" s="3">
        <v>531829.01549999951</v>
      </c>
      <c r="E7" s="3">
        <v>1736786.6046499996</v>
      </c>
      <c r="G7" s="8" t="s">
        <v>35</v>
      </c>
      <c r="H7" s="3">
        <v>697970.40260000026</v>
      </c>
    </row>
    <row r="8" spans="1:8" x14ac:dyDescent="0.35">
      <c r="A8" s="5" t="s">
        <v>21</v>
      </c>
      <c r="B8" s="3">
        <v>1043671.0251999995</v>
      </c>
      <c r="C8" s="3">
        <v>1097095.5715250005</v>
      </c>
      <c r="D8" s="3">
        <v>1001267.6840999987</v>
      </c>
      <c r="E8" s="3">
        <v>3142034.2808249989</v>
      </c>
      <c r="G8" s="8" t="s">
        <v>13</v>
      </c>
      <c r="H8" s="3">
        <v>678404.60009199975</v>
      </c>
    </row>
    <row r="9" spans="1:8" x14ac:dyDescent="0.35">
      <c r="A9" s="5" t="s">
        <v>10949</v>
      </c>
      <c r="B9" s="3">
        <v>3491750.0074999984</v>
      </c>
      <c r="C9" s="3">
        <v>3229364.5601670011</v>
      </c>
      <c r="D9" s="3">
        <v>3173069.3699999987</v>
      </c>
      <c r="E9" s="3">
        <v>9894183.9376669992</v>
      </c>
      <c r="G9" s="5" t="s">
        <v>79</v>
      </c>
      <c r="H9" s="3">
        <v>2915674.8336000005</v>
      </c>
    </row>
    <row r="10" spans="1:8" x14ac:dyDescent="0.35">
      <c r="G10" s="8" t="s">
        <v>35</v>
      </c>
      <c r="H10" s="3">
        <v>1102200.5024999983</v>
      </c>
    </row>
    <row r="11" spans="1:8" x14ac:dyDescent="0.35">
      <c r="G11" s="8" t="s">
        <v>22</v>
      </c>
      <c r="H11" s="3">
        <v>916659.45450000081</v>
      </c>
    </row>
    <row r="12" spans="1:8" x14ac:dyDescent="0.35">
      <c r="G12" s="8" t="s">
        <v>13</v>
      </c>
      <c r="H12" s="3">
        <v>896814.87660000112</v>
      </c>
    </row>
    <row r="13" spans="1:8" x14ac:dyDescent="0.35">
      <c r="G13" s="5" t="s">
        <v>12</v>
      </c>
      <c r="H13" s="3">
        <v>1736786.6046499996</v>
      </c>
    </row>
    <row r="14" spans="1:8" x14ac:dyDescent="0.35">
      <c r="G14" s="8" t="s">
        <v>35</v>
      </c>
      <c r="H14" s="3">
        <v>647908.07720000017</v>
      </c>
    </row>
    <row r="15" spans="1:8" x14ac:dyDescent="0.35">
      <c r="G15" s="8" t="s">
        <v>13</v>
      </c>
      <c r="H15" s="3">
        <v>557049.51194999996</v>
      </c>
    </row>
    <row r="16" spans="1:8" x14ac:dyDescent="0.35">
      <c r="G16" s="8" t="s">
        <v>22</v>
      </c>
      <c r="H16" s="3">
        <v>531829.01549999951</v>
      </c>
    </row>
    <row r="17" spans="7:8" x14ac:dyDescent="0.35">
      <c r="G17" s="5" t="s">
        <v>21</v>
      </c>
      <c r="H17" s="3">
        <v>3142034.2808249989</v>
      </c>
    </row>
    <row r="18" spans="7:8" x14ac:dyDescent="0.35">
      <c r="G18" s="8" t="s">
        <v>13</v>
      </c>
      <c r="H18" s="3">
        <v>1097095.5715250005</v>
      </c>
    </row>
    <row r="19" spans="7:8" x14ac:dyDescent="0.35">
      <c r="G19" s="8" t="s">
        <v>35</v>
      </c>
      <c r="H19" s="3">
        <v>1043671.0251999995</v>
      </c>
    </row>
    <row r="20" spans="7:8" x14ac:dyDescent="0.35">
      <c r="G20" s="8" t="s">
        <v>22</v>
      </c>
      <c r="H20" s="3">
        <v>1001267.6840999987</v>
      </c>
    </row>
    <row r="21" spans="7:8" x14ac:dyDescent="0.35">
      <c r="G21" s="5" t="s">
        <v>10949</v>
      </c>
      <c r="H21" s="3">
        <v>9894183.9376669992</v>
      </c>
    </row>
  </sheetData>
  <pageMargins left="0.7" right="0.7" top="0.75" bottom="0.75" header="0.3" footer="0.3"/>
  <pageSetup orientation="portrait" r:id="rId3"/>
  <headerFooter>
    <oddFooter>&amp;LClassification: &amp;"Microsoft Sans Serif,Bold"&amp;KEA4335Restricted&amp;"Microsoft Sans Serif,Regular"&amp;K000000 Contains PII: &amp;"Microsoft Sans Serif,Bold"No</oddFooter>
  </headerFooter>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A21A7-FF03-4489-94D4-19181370A98C}">
  <sheetPr filterMode="1"/>
  <dimension ref="A3:M4996"/>
  <sheetViews>
    <sheetView zoomScale="90" zoomScaleNormal="90" workbookViewId="0">
      <selection activeCell="H3" sqref="H3"/>
    </sheetView>
  </sheetViews>
  <sheetFormatPr defaultRowHeight="15.5" x14ac:dyDescent="0.35"/>
  <cols>
    <col min="1" max="1" width="21.5" bestFit="1" customWidth="1"/>
    <col min="2" max="4" width="19.08203125" bestFit="1" customWidth="1"/>
    <col min="5" max="5" width="19.08203125" style="1" bestFit="1" customWidth="1"/>
    <col min="6" max="6" width="10.83203125" bestFit="1" customWidth="1"/>
    <col min="7" max="7" width="15.25" bestFit="1" customWidth="1"/>
    <col min="8" max="8" width="51.4140625" bestFit="1" customWidth="1"/>
    <col min="10" max="10" width="7.1640625" customWidth="1"/>
    <col min="15" max="15" width="51.4140625" bestFit="1" customWidth="1"/>
  </cols>
  <sheetData>
    <row r="3" spans="1:13" x14ac:dyDescent="0.35">
      <c r="A3" s="4" t="s">
        <v>10946</v>
      </c>
      <c r="B3" s="4" t="s">
        <v>10972</v>
      </c>
      <c r="E3"/>
      <c r="H3" s="14" t="s">
        <v>10973</v>
      </c>
    </row>
    <row r="4" spans="1:13" x14ac:dyDescent="0.35">
      <c r="A4" s="4" t="s">
        <v>4054</v>
      </c>
      <c r="B4" t="s">
        <v>10958</v>
      </c>
      <c r="C4" t="s">
        <v>10959</v>
      </c>
      <c r="D4" t="s">
        <v>10960</v>
      </c>
      <c r="E4" t="s">
        <v>10961</v>
      </c>
      <c r="F4" t="s">
        <v>10949</v>
      </c>
      <c r="H4">
        <f>COUNTA(H7:H35)</f>
        <v>29</v>
      </c>
    </row>
    <row r="5" spans="1:13" x14ac:dyDescent="0.35">
      <c r="A5" t="s">
        <v>2147</v>
      </c>
      <c r="B5" s="3">
        <v>8</v>
      </c>
      <c r="C5" s="3">
        <v>6</v>
      </c>
      <c r="D5" s="3">
        <v>16</v>
      </c>
      <c r="E5" s="3">
        <v>7</v>
      </c>
      <c r="F5" s="3">
        <v>37</v>
      </c>
    </row>
    <row r="6" spans="1:13" x14ac:dyDescent="0.35">
      <c r="A6" t="s">
        <v>1676</v>
      </c>
      <c r="B6" s="3">
        <v>6</v>
      </c>
      <c r="C6" s="3">
        <v>3</v>
      </c>
      <c r="D6" s="3">
        <v>20</v>
      </c>
      <c r="E6" s="3">
        <v>5</v>
      </c>
      <c r="F6" s="3">
        <v>34</v>
      </c>
      <c r="H6" t="s">
        <v>4054</v>
      </c>
      <c r="I6" t="s">
        <v>10958</v>
      </c>
      <c r="J6" t="s">
        <v>10959</v>
      </c>
      <c r="K6" t="s">
        <v>10960</v>
      </c>
      <c r="L6" t="s">
        <v>10961</v>
      </c>
      <c r="M6" t="s">
        <v>10949</v>
      </c>
    </row>
    <row r="7" spans="1:13" x14ac:dyDescent="0.35">
      <c r="A7" t="s">
        <v>991</v>
      </c>
      <c r="B7" s="3">
        <v>8</v>
      </c>
      <c r="C7" s="3">
        <v>5</v>
      </c>
      <c r="D7" s="3">
        <v>1</v>
      </c>
      <c r="E7" s="3">
        <v>20</v>
      </c>
      <c r="F7" s="3">
        <v>34</v>
      </c>
      <c r="H7" t="s">
        <v>2147</v>
      </c>
      <c r="I7">
        <v>8</v>
      </c>
      <c r="J7">
        <v>6</v>
      </c>
      <c r="K7">
        <v>16</v>
      </c>
      <c r="L7">
        <v>7</v>
      </c>
      <c r="M7">
        <v>37</v>
      </c>
    </row>
    <row r="8" spans="1:13" x14ac:dyDescent="0.35">
      <c r="A8" t="s">
        <v>94</v>
      </c>
      <c r="B8" s="3">
        <v>10</v>
      </c>
      <c r="C8" s="3">
        <v>14</v>
      </c>
      <c r="D8" s="3">
        <v>6</v>
      </c>
      <c r="E8" s="3">
        <v>4</v>
      </c>
      <c r="F8" s="3">
        <v>34</v>
      </c>
      <c r="H8" t="s">
        <v>1676</v>
      </c>
      <c r="I8">
        <v>6</v>
      </c>
      <c r="J8">
        <v>3</v>
      </c>
      <c r="K8">
        <v>20</v>
      </c>
      <c r="L8">
        <v>5</v>
      </c>
      <c r="M8">
        <v>34</v>
      </c>
    </row>
    <row r="9" spans="1:13" x14ac:dyDescent="0.35">
      <c r="A9" t="s">
        <v>1081</v>
      </c>
      <c r="B9" s="3">
        <v>4</v>
      </c>
      <c r="C9" s="3">
        <v>3</v>
      </c>
      <c r="D9" s="3">
        <v>5</v>
      </c>
      <c r="E9" s="3">
        <v>20</v>
      </c>
      <c r="F9" s="3">
        <v>32</v>
      </c>
      <c r="H9" t="s">
        <v>991</v>
      </c>
      <c r="I9">
        <v>8</v>
      </c>
      <c r="J9">
        <v>5</v>
      </c>
      <c r="K9">
        <v>1</v>
      </c>
      <c r="L9">
        <v>20</v>
      </c>
      <c r="M9">
        <v>34</v>
      </c>
    </row>
    <row r="10" spans="1:13" x14ac:dyDescent="0.35">
      <c r="A10" t="s">
        <v>287</v>
      </c>
      <c r="B10" s="3">
        <v>9</v>
      </c>
      <c r="C10" s="3">
        <v>2</v>
      </c>
      <c r="D10" s="3">
        <v>21</v>
      </c>
      <c r="E10" s="3"/>
      <c r="F10" s="3">
        <v>32</v>
      </c>
      <c r="H10" t="s">
        <v>94</v>
      </c>
      <c r="I10">
        <v>10</v>
      </c>
      <c r="J10">
        <v>14</v>
      </c>
      <c r="K10">
        <v>6</v>
      </c>
      <c r="L10">
        <v>4</v>
      </c>
      <c r="M10">
        <v>34</v>
      </c>
    </row>
    <row r="11" spans="1:13" x14ac:dyDescent="0.35">
      <c r="A11" t="s">
        <v>943</v>
      </c>
      <c r="B11" s="3">
        <v>8</v>
      </c>
      <c r="C11" s="3">
        <v>4</v>
      </c>
      <c r="D11" s="3">
        <v>13</v>
      </c>
      <c r="E11" s="3">
        <v>7</v>
      </c>
      <c r="F11" s="3">
        <v>32</v>
      </c>
      <c r="H11" t="s">
        <v>1081</v>
      </c>
      <c r="I11">
        <v>4</v>
      </c>
      <c r="J11">
        <v>3</v>
      </c>
      <c r="K11">
        <v>5</v>
      </c>
      <c r="L11">
        <v>20</v>
      </c>
      <c r="M11">
        <v>32</v>
      </c>
    </row>
    <row r="12" spans="1:13" x14ac:dyDescent="0.35">
      <c r="A12" t="s">
        <v>2039</v>
      </c>
      <c r="B12" s="3">
        <v>4</v>
      </c>
      <c r="C12" s="3">
        <v>3</v>
      </c>
      <c r="D12" s="3">
        <v>21</v>
      </c>
      <c r="E12" s="3">
        <v>4</v>
      </c>
      <c r="F12" s="3">
        <v>32</v>
      </c>
      <c r="H12" t="s">
        <v>287</v>
      </c>
      <c r="I12">
        <v>9</v>
      </c>
      <c r="J12">
        <v>2</v>
      </c>
      <c r="K12">
        <v>21</v>
      </c>
      <c r="M12">
        <v>32</v>
      </c>
    </row>
    <row r="13" spans="1:13" x14ac:dyDescent="0.35">
      <c r="A13" t="s">
        <v>928</v>
      </c>
      <c r="B13" s="3">
        <v>5</v>
      </c>
      <c r="C13" s="3">
        <v>9</v>
      </c>
      <c r="D13" s="3">
        <v>9</v>
      </c>
      <c r="E13" s="3">
        <v>8</v>
      </c>
      <c r="F13" s="3">
        <v>31</v>
      </c>
      <c r="H13" t="s">
        <v>943</v>
      </c>
      <c r="I13">
        <v>8</v>
      </c>
      <c r="J13">
        <v>4</v>
      </c>
      <c r="K13">
        <v>13</v>
      </c>
      <c r="L13">
        <v>7</v>
      </c>
      <c r="M13">
        <v>32</v>
      </c>
    </row>
    <row r="14" spans="1:13" x14ac:dyDescent="0.35">
      <c r="A14" t="s">
        <v>1073</v>
      </c>
      <c r="B14" s="3">
        <v>14</v>
      </c>
      <c r="C14" s="3"/>
      <c r="D14" s="3">
        <v>11</v>
      </c>
      <c r="E14" s="3">
        <v>6</v>
      </c>
      <c r="F14" s="3">
        <v>31</v>
      </c>
      <c r="H14" t="s">
        <v>2039</v>
      </c>
      <c r="I14">
        <v>4</v>
      </c>
      <c r="J14">
        <v>3</v>
      </c>
      <c r="K14">
        <v>21</v>
      </c>
      <c r="L14">
        <v>4</v>
      </c>
      <c r="M14">
        <v>32</v>
      </c>
    </row>
    <row r="15" spans="1:13" x14ac:dyDescent="0.35">
      <c r="A15" t="s">
        <v>867</v>
      </c>
      <c r="B15" s="3">
        <v>1</v>
      </c>
      <c r="C15" s="3">
        <v>3</v>
      </c>
      <c r="D15" s="3">
        <v>12</v>
      </c>
      <c r="E15" s="3">
        <v>15</v>
      </c>
      <c r="F15" s="3">
        <v>31</v>
      </c>
      <c r="H15" t="s">
        <v>928</v>
      </c>
      <c r="I15">
        <v>5</v>
      </c>
      <c r="J15">
        <v>9</v>
      </c>
      <c r="K15">
        <v>9</v>
      </c>
      <c r="L15">
        <v>8</v>
      </c>
      <c r="M15">
        <v>31</v>
      </c>
    </row>
    <row r="16" spans="1:13" x14ac:dyDescent="0.35">
      <c r="A16" t="s">
        <v>226</v>
      </c>
      <c r="B16" s="3"/>
      <c r="C16" s="3">
        <v>7</v>
      </c>
      <c r="D16" s="3">
        <v>6</v>
      </c>
      <c r="E16" s="3">
        <v>17</v>
      </c>
      <c r="F16" s="3">
        <v>30</v>
      </c>
      <c r="H16" t="s">
        <v>1073</v>
      </c>
      <c r="I16">
        <v>14</v>
      </c>
      <c r="K16">
        <v>11</v>
      </c>
      <c r="L16">
        <v>6</v>
      </c>
      <c r="M16">
        <v>31</v>
      </c>
    </row>
    <row r="17" spans="1:13" x14ac:dyDescent="0.35">
      <c r="A17" t="s">
        <v>289</v>
      </c>
      <c r="B17" s="3">
        <v>3</v>
      </c>
      <c r="C17" s="3">
        <v>3</v>
      </c>
      <c r="D17" s="3">
        <v>12</v>
      </c>
      <c r="E17" s="3">
        <v>11</v>
      </c>
      <c r="F17" s="3">
        <v>29</v>
      </c>
      <c r="H17" t="s">
        <v>867</v>
      </c>
      <c r="I17">
        <v>1</v>
      </c>
      <c r="J17">
        <v>3</v>
      </c>
      <c r="K17">
        <v>12</v>
      </c>
      <c r="L17">
        <v>15</v>
      </c>
      <c r="M17">
        <v>31</v>
      </c>
    </row>
    <row r="18" spans="1:13" x14ac:dyDescent="0.35">
      <c r="A18" t="s">
        <v>450</v>
      </c>
      <c r="B18" s="3">
        <v>4</v>
      </c>
      <c r="C18" s="3">
        <v>6</v>
      </c>
      <c r="D18" s="3">
        <v>13</v>
      </c>
      <c r="E18" s="3">
        <v>6</v>
      </c>
      <c r="F18" s="3">
        <v>29</v>
      </c>
      <c r="H18" t="s">
        <v>226</v>
      </c>
      <c r="J18">
        <v>7</v>
      </c>
      <c r="K18">
        <v>6</v>
      </c>
      <c r="L18">
        <v>17</v>
      </c>
      <c r="M18">
        <v>30</v>
      </c>
    </row>
    <row r="19" spans="1:13" x14ac:dyDescent="0.35">
      <c r="A19" t="s">
        <v>887</v>
      </c>
      <c r="B19" s="3">
        <v>5</v>
      </c>
      <c r="C19" s="3">
        <v>3</v>
      </c>
      <c r="D19" s="3">
        <v>11</v>
      </c>
      <c r="E19" s="3">
        <v>10</v>
      </c>
      <c r="F19" s="3">
        <v>29</v>
      </c>
      <c r="H19" t="s">
        <v>289</v>
      </c>
      <c r="I19">
        <v>3</v>
      </c>
      <c r="J19">
        <v>3</v>
      </c>
      <c r="K19">
        <v>12</v>
      </c>
      <c r="L19">
        <v>11</v>
      </c>
      <c r="M19">
        <v>29</v>
      </c>
    </row>
    <row r="20" spans="1:13" x14ac:dyDescent="0.35">
      <c r="A20" t="s">
        <v>2460</v>
      </c>
      <c r="B20" s="3">
        <v>3</v>
      </c>
      <c r="C20" s="3">
        <v>4</v>
      </c>
      <c r="D20" s="3">
        <v>3</v>
      </c>
      <c r="E20" s="3">
        <v>19</v>
      </c>
      <c r="F20" s="3">
        <v>29</v>
      </c>
      <c r="H20" t="s">
        <v>450</v>
      </c>
      <c r="I20">
        <v>4</v>
      </c>
      <c r="J20">
        <v>6</v>
      </c>
      <c r="K20">
        <v>13</v>
      </c>
      <c r="L20">
        <v>6</v>
      </c>
      <c r="M20">
        <v>29</v>
      </c>
    </row>
    <row r="21" spans="1:13" x14ac:dyDescent="0.35">
      <c r="A21" t="s">
        <v>1206</v>
      </c>
      <c r="B21" s="3">
        <v>7</v>
      </c>
      <c r="C21" s="3">
        <v>7</v>
      </c>
      <c r="D21" s="3">
        <v>1</v>
      </c>
      <c r="E21" s="3">
        <v>14</v>
      </c>
      <c r="F21" s="3">
        <v>29</v>
      </c>
      <c r="H21" t="s">
        <v>887</v>
      </c>
      <c r="I21">
        <v>5</v>
      </c>
      <c r="J21">
        <v>3</v>
      </c>
      <c r="K21">
        <v>11</v>
      </c>
      <c r="L21">
        <v>10</v>
      </c>
      <c r="M21">
        <v>29</v>
      </c>
    </row>
    <row r="22" spans="1:13" x14ac:dyDescent="0.35">
      <c r="A22" t="s">
        <v>790</v>
      </c>
      <c r="B22" s="3">
        <v>10</v>
      </c>
      <c r="C22" s="3">
        <v>3</v>
      </c>
      <c r="D22" s="3">
        <v>9</v>
      </c>
      <c r="E22" s="3">
        <v>6</v>
      </c>
      <c r="F22" s="3">
        <v>28</v>
      </c>
      <c r="H22" t="s">
        <v>2460</v>
      </c>
      <c r="I22">
        <v>3</v>
      </c>
      <c r="J22">
        <v>4</v>
      </c>
      <c r="K22">
        <v>3</v>
      </c>
      <c r="L22">
        <v>19</v>
      </c>
      <c r="M22">
        <v>29</v>
      </c>
    </row>
    <row r="23" spans="1:13" x14ac:dyDescent="0.35">
      <c r="A23" t="s">
        <v>150</v>
      </c>
      <c r="B23" s="3">
        <v>11</v>
      </c>
      <c r="C23" s="3">
        <v>7</v>
      </c>
      <c r="D23" s="3">
        <v>7</v>
      </c>
      <c r="E23" s="3">
        <v>3</v>
      </c>
      <c r="F23" s="3">
        <v>28</v>
      </c>
      <c r="H23" t="s">
        <v>1206</v>
      </c>
      <c r="I23">
        <v>7</v>
      </c>
      <c r="J23">
        <v>7</v>
      </c>
      <c r="K23">
        <v>1</v>
      </c>
      <c r="L23">
        <v>14</v>
      </c>
      <c r="M23">
        <v>29</v>
      </c>
    </row>
    <row r="24" spans="1:13" x14ac:dyDescent="0.35">
      <c r="A24" t="s">
        <v>1736</v>
      </c>
      <c r="B24" s="3">
        <v>2</v>
      </c>
      <c r="C24" s="3">
        <v>13</v>
      </c>
      <c r="D24" s="3">
        <v>8</v>
      </c>
      <c r="E24" s="3">
        <v>5</v>
      </c>
      <c r="F24" s="3">
        <v>28</v>
      </c>
      <c r="H24" t="s">
        <v>790</v>
      </c>
      <c r="I24">
        <v>10</v>
      </c>
      <c r="J24">
        <v>3</v>
      </c>
      <c r="K24">
        <v>9</v>
      </c>
      <c r="L24">
        <v>6</v>
      </c>
      <c r="M24">
        <v>28</v>
      </c>
    </row>
    <row r="25" spans="1:13" x14ac:dyDescent="0.35">
      <c r="A25" t="s">
        <v>242</v>
      </c>
      <c r="B25" s="3">
        <v>6</v>
      </c>
      <c r="C25" s="3">
        <v>5</v>
      </c>
      <c r="D25" s="3">
        <v>15</v>
      </c>
      <c r="E25" s="3">
        <v>2</v>
      </c>
      <c r="F25" s="3">
        <v>28</v>
      </c>
      <c r="H25" t="s">
        <v>150</v>
      </c>
      <c r="I25">
        <v>11</v>
      </c>
      <c r="J25">
        <v>7</v>
      </c>
      <c r="K25">
        <v>7</v>
      </c>
      <c r="L25">
        <v>3</v>
      </c>
      <c r="M25">
        <v>28</v>
      </c>
    </row>
    <row r="26" spans="1:13" x14ac:dyDescent="0.35">
      <c r="A26" t="s">
        <v>1130</v>
      </c>
      <c r="B26" s="3">
        <v>10</v>
      </c>
      <c r="C26" s="3">
        <v>5</v>
      </c>
      <c r="D26" s="3">
        <v>3</v>
      </c>
      <c r="E26" s="3">
        <v>10</v>
      </c>
      <c r="F26" s="3">
        <v>28</v>
      </c>
      <c r="H26" t="s">
        <v>1736</v>
      </c>
      <c r="I26">
        <v>2</v>
      </c>
      <c r="J26">
        <v>13</v>
      </c>
      <c r="K26">
        <v>8</v>
      </c>
      <c r="L26">
        <v>5</v>
      </c>
      <c r="M26">
        <v>28</v>
      </c>
    </row>
    <row r="27" spans="1:13" x14ac:dyDescent="0.35">
      <c r="A27" t="s">
        <v>1703</v>
      </c>
      <c r="B27" s="3">
        <v>4</v>
      </c>
      <c r="C27" s="3">
        <v>6</v>
      </c>
      <c r="D27" s="3">
        <v>5</v>
      </c>
      <c r="E27" s="3">
        <v>12</v>
      </c>
      <c r="F27" s="3">
        <v>27</v>
      </c>
      <c r="H27" t="s">
        <v>242</v>
      </c>
      <c r="I27">
        <v>6</v>
      </c>
      <c r="J27">
        <v>5</v>
      </c>
      <c r="K27">
        <v>15</v>
      </c>
      <c r="L27">
        <v>2</v>
      </c>
      <c r="M27">
        <v>28</v>
      </c>
    </row>
    <row r="28" spans="1:13" x14ac:dyDescent="0.35">
      <c r="A28" t="s">
        <v>1531</v>
      </c>
      <c r="B28" s="3">
        <v>9</v>
      </c>
      <c r="C28" s="3">
        <v>6</v>
      </c>
      <c r="D28" s="3">
        <v>6</v>
      </c>
      <c r="E28" s="3">
        <v>6</v>
      </c>
      <c r="F28" s="3">
        <v>27</v>
      </c>
      <c r="H28" t="s">
        <v>1130</v>
      </c>
      <c r="I28">
        <v>10</v>
      </c>
      <c r="J28">
        <v>5</v>
      </c>
      <c r="K28">
        <v>3</v>
      </c>
      <c r="L28">
        <v>10</v>
      </c>
      <c r="M28">
        <v>28</v>
      </c>
    </row>
    <row r="29" spans="1:13" x14ac:dyDescent="0.35">
      <c r="A29" t="s">
        <v>1388</v>
      </c>
      <c r="B29" s="3">
        <v>1</v>
      </c>
      <c r="C29" s="3">
        <v>10</v>
      </c>
      <c r="D29" s="3">
        <v>11</v>
      </c>
      <c r="E29" s="3">
        <v>4</v>
      </c>
      <c r="F29" s="3">
        <v>26</v>
      </c>
      <c r="H29" t="s">
        <v>1703</v>
      </c>
      <c r="I29">
        <v>4</v>
      </c>
      <c r="J29">
        <v>6</v>
      </c>
      <c r="K29">
        <v>5</v>
      </c>
      <c r="L29">
        <v>12</v>
      </c>
      <c r="M29">
        <v>27</v>
      </c>
    </row>
    <row r="30" spans="1:13" x14ac:dyDescent="0.35">
      <c r="A30" t="s">
        <v>259</v>
      </c>
      <c r="B30" s="3">
        <v>4</v>
      </c>
      <c r="C30" s="3">
        <v>9</v>
      </c>
      <c r="D30" s="3">
        <v>8</v>
      </c>
      <c r="E30" s="3">
        <v>5</v>
      </c>
      <c r="F30" s="3">
        <v>26</v>
      </c>
      <c r="H30" t="s">
        <v>1531</v>
      </c>
      <c r="I30">
        <v>9</v>
      </c>
      <c r="J30">
        <v>6</v>
      </c>
      <c r="K30">
        <v>6</v>
      </c>
      <c r="L30">
        <v>6</v>
      </c>
      <c r="M30">
        <v>27</v>
      </c>
    </row>
    <row r="31" spans="1:13" x14ac:dyDescent="0.35">
      <c r="A31" t="s">
        <v>1193</v>
      </c>
      <c r="B31" s="3">
        <v>3</v>
      </c>
      <c r="C31" s="3">
        <v>3</v>
      </c>
      <c r="D31" s="3">
        <v>13</v>
      </c>
      <c r="E31" s="3">
        <v>7</v>
      </c>
      <c r="F31" s="3">
        <v>26</v>
      </c>
      <c r="H31" t="s">
        <v>1388</v>
      </c>
      <c r="I31">
        <v>1</v>
      </c>
      <c r="J31">
        <v>10</v>
      </c>
      <c r="K31">
        <v>11</v>
      </c>
      <c r="L31">
        <v>4</v>
      </c>
      <c r="M31">
        <v>26</v>
      </c>
    </row>
    <row r="32" spans="1:13" x14ac:dyDescent="0.35">
      <c r="A32" t="s">
        <v>652</v>
      </c>
      <c r="B32" s="3">
        <v>7</v>
      </c>
      <c r="C32" s="3">
        <v>2</v>
      </c>
      <c r="D32" s="3">
        <v>15</v>
      </c>
      <c r="E32" s="3">
        <v>2</v>
      </c>
      <c r="F32" s="3">
        <v>26</v>
      </c>
      <c r="H32" t="s">
        <v>259</v>
      </c>
      <c r="I32">
        <v>4</v>
      </c>
      <c r="J32">
        <v>9</v>
      </c>
      <c r="K32">
        <v>8</v>
      </c>
      <c r="L32">
        <v>5</v>
      </c>
      <c r="M32">
        <v>26</v>
      </c>
    </row>
    <row r="33" spans="1:13" x14ac:dyDescent="0.35">
      <c r="A33" t="s">
        <v>383</v>
      </c>
      <c r="B33" s="3">
        <v>3</v>
      </c>
      <c r="C33" s="3">
        <v>10</v>
      </c>
      <c r="D33" s="3">
        <v>4</v>
      </c>
      <c r="E33" s="3">
        <v>9</v>
      </c>
      <c r="F33" s="3">
        <v>26</v>
      </c>
      <c r="H33" t="s">
        <v>1193</v>
      </c>
      <c r="I33">
        <v>3</v>
      </c>
      <c r="J33">
        <v>3</v>
      </c>
      <c r="K33">
        <v>13</v>
      </c>
      <c r="L33">
        <v>7</v>
      </c>
      <c r="M33">
        <v>26</v>
      </c>
    </row>
    <row r="34" spans="1:13" x14ac:dyDescent="0.35">
      <c r="A34" t="s">
        <v>1022</v>
      </c>
      <c r="B34" s="3">
        <v>14</v>
      </c>
      <c r="C34" s="3">
        <v>4</v>
      </c>
      <c r="D34" s="3">
        <v>3</v>
      </c>
      <c r="E34" s="3">
        <v>4</v>
      </c>
      <c r="F34" s="3">
        <v>25</v>
      </c>
      <c r="H34" t="s">
        <v>652</v>
      </c>
      <c r="I34">
        <v>7</v>
      </c>
      <c r="J34">
        <v>2</v>
      </c>
      <c r="K34">
        <v>15</v>
      </c>
      <c r="L34">
        <v>2</v>
      </c>
      <c r="M34">
        <v>26</v>
      </c>
    </row>
    <row r="35" spans="1:13" x14ac:dyDescent="0.35">
      <c r="A35" t="s">
        <v>2430</v>
      </c>
      <c r="B35" s="3">
        <v>8</v>
      </c>
      <c r="C35" s="3">
        <v>10</v>
      </c>
      <c r="D35" s="3">
        <v>5</v>
      </c>
      <c r="E35" s="3">
        <v>2</v>
      </c>
      <c r="F35" s="3">
        <v>25</v>
      </c>
      <c r="H35" t="s">
        <v>383</v>
      </c>
      <c r="I35">
        <v>3</v>
      </c>
      <c r="J35">
        <v>10</v>
      </c>
      <c r="K35">
        <v>4</v>
      </c>
      <c r="L35">
        <v>9</v>
      </c>
      <c r="M35">
        <v>26</v>
      </c>
    </row>
    <row r="36" spans="1:13" hidden="1" x14ac:dyDescent="0.35">
      <c r="A36" t="s">
        <v>58</v>
      </c>
      <c r="B36" s="3">
        <v>1</v>
      </c>
      <c r="C36" s="3"/>
      <c r="D36" s="3">
        <v>17</v>
      </c>
      <c r="E36" s="3">
        <v>7</v>
      </c>
      <c r="F36" s="3">
        <v>25</v>
      </c>
      <c r="H36" t="s">
        <v>1022</v>
      </c>
      <c r="I36">
        <v>14</v>
      </c>
      <c r="J36">
        <v>4</v>
      </c>
      <c r="K36">
        <v>3</v>
      </c>
      <c r="L36">
        <v>4</v>
      </c>
      <c r="M36">
        <v>25</v>
      </c>
    </row>
    <row r="37" spans="1:13" hidden="1" x14ac:dyDescent="0.35">
      <c r="A37" t="s">
        <v>440</v>
      </c>
      <c r="B37" s="3">
        <v>9</v>
      </c>
      <c r="C37" s="3">
        <v>2</v>
      </c>
      <c r="D37" s="3">
        <v>12</v>
      </c>
      <c r="E37" s="3">
        <v>2</v>
      </c>
      <c r="F37" s="3">
        <v>25</v>
      </c>
      <c r="H37" t="s">
        <v>2430</v>
      </c>
      <c r="I37">
        <v>8</v>
      </c>
      <c r="J37">
        <v>10</v>
      </c>
      <c r="K37">
        <v>5</v>
      </c>
      <c r="L37">
        <v>2</v>
      </c>
      <c r="M37">
        <v>25</v>
      </c>
    </row>
    <row r="38" spans="1:13" hidden="1" x14ac:dyDescent="0.35">
      <c r="A38" t="s">
        <v>2020</v>
      </c>
      <c r="B38" s="3">
        <v>5</v>
      </c>
      <c r="C38" s="3">
        <v>4</v>
      </c>
      <c r="D38" s="3">
        <v>8</v>
      </c>
      <c r="E38" s="3">
        <v>8</v>
      </c>
      <c r="F38" s="3">
        <v>25</v>
      </c>
      <c r="H38" t="s">
        <v>58</v>
      </c>
      <c r="I38">
        <v>1</v>
      </c>
      <c r="K38">
        <v>17</v>
      </c>
      <c r="L38">
        <v>7</v>
      </c>
      <c r="M38">
        <v>25</v>
      </c>
    </row>
    <row r="39" spans="1:13" hidden="1" x14ac:dyDescent="0.35">
      <c r="A39" t="s">
        <v>959</v>
      </c>
      <c r="B39" s="3">
        <v>2</v>
      </c>
      <c r="C39" s="3">
        <v>7</v>
      </c>
      <c r="D39" s="3">
        <v>10</v>
      </c>
      <c r="E39" s="3">
        <v>6</v>
      </c>
      <c r="F39" s="3">
        <v>25</v>
      </c>
      <c r="H39" t="s">
        <v>440</v>
      </c>
      <c r="I39">
        <v>9</v>
      </c>
      <c r="J39">
        <v>2</v>
      </c>
      <c r="K39">
        <v>12</v>
      </c>
      <c r="L39">
        <v>2</v>
      </c>
      <c r="M39">
        <v>25</v>
      </c>
    </row>
    <row r="40" spans="1:13" hidden="1" x14ac:dyDescent="0.35">
      <c r="A40" t="s">
        <v>1527</v>
      </c>
      <c r="B40" s="3">
        <v>6</v>
      </c>
      <c r="C40" s="3">
        <v>3</v>
      </c>
      <c r="D40" s="3">
        <v>3</v>
      </c>
      <c r="E40" s="3">
        <v>12</v>
      </c>
      <c r="F40" s="3">
        <v>24</v>
      </c>
      <c r="H40" t="s">
        <v>2020</v>
      </c>
      <c r="I40">
        <v>5</v>
      </c>
      <c r="J40">
        <v>4</v>
      </c>
      <c r="K40">
        <v>8</v>
      </c>
      <c r="L40">
        <v>8</v>
      </c>
      <c r="M40">
        <v>25</v>
      </c>
    </row>
    <row r="41" spans="1:13" hidden="1" x14ac:dyDescent="0.35">
      <c r="A41" t="s">
        <v>563</v>
      </c>
      <c r="B41" s="3">
        <v>2</v>
      </c>
      <c r="C41" s="3">
        <v>15</v>
      </c>
      <c r="D41" s="3">
        <v>3</v>
      </c>
      <c r="E41" s="3">
        <v>4</v>
      </c>
      <c r="F41" s="3">
        <v>24</v>
      </c>
      <c r="H41" t="s">
        <v>959</v>
      </c>
      <c r="I41">
        <v>2</v>
      </c>
      <c r="J41">
        <v>7</v>
      </c>
      <c r="K41">
        <v>10</v>
      </c>
      <c r="L41">
        <v>6</v>
      </c>
      <c r="M41">
        <v>25</v>
      </c>
    </row>
    <row r="42" spans="1:13" hidden="1" x14ac:dyDescent="0.35">
      <c r="A42" t="s">
        <v>1227</v>
      </c>
      <c r="B42" s="3"/>
      <c r="C42" s="3">
        <v>5</v>
      </c>
      <c r="D42" s="3">
        <v>8</v>
      </c>
      <c r="E42" s="3">
        <v>11</v>
      </c>
      <c r="F42" s="3">
        <v>24</v>
      </c>
      <c r="H42" t="s">
        <v>1527</v>
      </c>
      <c r="I42">
        <v>6</v>
      </c>
      <c r="J42">
        <v>3</v>
      </c>
      <c r="K42">
        <v>3</v>
      </c>
      <c r="L42">
        <v>12</v>
      </c>
      <c r="M42">
        <v>24</v>
      </c>
    </row>
    <row r="43" spans="1:13" hidden="1" x14ac:dyDescent="0.35">
      <c r="A43" t="s">
        <v>860</v>
      </c>
      <c r="B43" s="3">
        <v>3</v>
      </c>
      <c r="C43" s="3">
        <v>7</v>
      </c>
      <c r="D43" s="3">
        <v>5</v>
      </c>
      <c r="E43" s="3">
        <v>9</v>
      </c>
      <c r="F43" s="3">
        <v>24</v>
      </c>
      <c r="H43" t="s">
        <v>563</v>
      </c>
      <c r="I43">
        <v>2</v>
      </c>
      <c r="J43">
        <v>15</v>
      </c>
      <c r="K43">
        <v>3</v>
      </c>
      <c r="L43">
        <v>4</v>
      </c>
      <c r="M43">
        <v>24</v>
      </c>
    </row>
    <row r="44" spans="1:13" hidden="1" x14ac:dyDescent="0.35">
      <c r="A44" t="s">
        <v>1262</v>
      </c>
      <c r="B44" s="3">
        <v>6</v>
      </c>
      <c r="C44" s="3">
        <v>10</v>
      </c>
      <c r="D44" s="3">
        <v>6</v>
      </c>
      <c r="E44" s="3">
        <v>2</v>
      </c>
      <c r="F44" s="3">
        <v>24</v>
      </c>
      <c r="H44" t="s">
        <v>1227</v>
      </c>
      <c r="J44">
        <v>5</v>
      </c>
      <c r="K44">
        <v>8</v>
      </c>
      <c r="L44">
        <v>11</v>
      </c>
      <c r="M44">
        <v>24</v>
      </c>
    </row>
    <row r="45" spans="1:13" hidden="1" x14ac:dyDescent="0.35">
      <c r="A45" t="s">
        <v>256</v>
      </c>
      <c r="B45" s="3">
        <v>9</v>
      </c>
      <c r="C45" s="3">
        <v>1</v>
      </c>
      <c r="D45" s="3">
        <v>4</v>
      </c>
      <c r="E45" s="3">
        <v>10</v>
      </c>
      <c r="F45" s="3">
        <v>24</v>
      </c>
      <c r="H45" t="s">
        <v>860</v>
      </c>
      <c r="I45">
        <v>3</v>
      </c>
      <c r="J45">
        <v>7</v>
      </c>
      <c r="K45">
        <v>5</v>
      </c>
      <c r="L45">
        <v>9</v>
      </c>
      <c r="M45">
        <v>24</v>
      </c>
    </row>
    <row r="46" spans="1:13" hidden="1" x14ac:dyDescent="0.35">
      <c r="A46" t="s">
        <v>2616</v>
      </c>
      <c r="B46" s="3">
        <v>4</v>
      </c>
      <c r="C46" s="3"/>
      <c r="D46" s="3">
        <v>12</v>
      </c>
      <c r="E46" s="3">
        <v>8</v>
      </c>
      <c r="F46" s="3">
        <v>24</v>
      </c>
      <c r="H46" t="s">
        <v>1262</v>
      </c>
      <c r="I46">
        <v>6</v>
      </c>
      <c r="J46">
        <v>10</v>
      </c>
      <c r="K46">
        <v>6</v>
      </c>
      <c r="L46">
        <v>2</v>
      </c>
      <c r="M46">
        <v>24</v>
      </c>
    </row>
    <row r="47" spans="1:13" hidden="1" x14ac:dyDescent="0.35">
      <c r="A47" t="s">
        <v>1313</v>
      </c>
      <c r="B47" s="3">
        <v>8</v>
      </c>
      <c r="C47" s="3"/>
      <c r="D47" s="3">
        <v>6</v>
      </c>
      <c r="E47" s="3">
        <v>10</v>
      </c>
      <c r="F47" s="3">
        <v>24</v>
      </c>
      <c r="H47" t="s">
        <v>256</v>
      </c>
      <c r="I47">
        <v>9</v>
      </c>
      <c r="J47">
        <v>1</v>
      </c>
      <c r="K47">
        <v>4</v>
      </c>
      <c r="L47">
        <v>10</v>
      </c>
      <c r="M47">
        <v>24</v>
      </c>
    </row>
    <row r="48" spans="1:13" hidden="1" x14ac:dyDescent="0.35">
      <c r="A48" t="s">
        <v>472</v>
      </c>
      <c r="B48" s="3"/>
      <c r="C48" s="3">
        <v>5</v>
      </c>
      <c r="D48" s="3">
        <v>4</v>
      </c>
      <c r="E48" s="3">
        <v>15</v>
      </c>
      <c r="F48" s="3">
        <v>24</v>
      </c>
      <c r="H48" t="s">
        <v>2616</v>
      </c>
      <c r="I48">
        <v>4</v>
      </c>
      <c r="K48">
        <v>12</v>
      </c>
      <c r="L48">
        <v>8</v>
      </c>
      <c r="M48">
        <v>24</v>
      </c>
    </row>
    <row r="49" spans="1:13" hidden="1" x14ac:dyDescent="0.35">
      <c r="A49" t="s">
        <v>32</v>
      </c>
      <c r="B49" s="3">
        <v>9</v>
      </c>
      <c r="C49" s="3">
        <v>4</v>
      </c>
      <c r="D49" s="3">
        <v>3</v>
      </c>
      <c r="E49" s="3">
        <v>8</v>
      </c>
      <c r="F49" s="3">
        <v>24</v>
      </c>
      <c r="H49" t="s">
        <v>1313</v>
      </c>
      <c r="I49">
        <v>8</v>
      </c>
      <c r="K49">
        <v>6</v>
      </c>
      <c r="L49">
        <v>10</v>
      </c>
      <c r="M49">
        <v>24</v>
      </c>
    </row>
    <row r="50" spans="1:13" hidden="1" x14ac:dyDescent="0.35">
      <c r="A50" t="s">
        <v>1698</v>
      </c>
      <c r="B50" s="3"/>
      <c r="C50" s="3">
        <v>9</v>
      </c>
      <c r="D50" s="3"/>
      <c r="E50" s="3">
        <v>14</v>
      </c>
      <c r="F50" s="3">
        <v>23</v>
      </c>
      <c r="H50" t="s">
        <v>472</v>
      </c>
      <c r="J50">
        <v>5</v>
      </c>
      <c r="K50">
        <v>4</v>
      </c>
      <c r="L50">
        <v>15</v>
      </c>
      <c r="M50">
        <v>24</v>
      </c>
    </row>
    <row r="51" spans="1:13" hidden="1" x14ac:dyDescent="0.35">
      <c r="A51" t="s">
        <v>220</v>
      </c>
      <c r="B51" s="3">
        <v>6</v>
      </c>
      <c r="C51" s="3"/>
      <c r="D51" s="3">
        <v>12</v>
      </c>
      <c r="E51" s="3">
        <v>5</v>
      </c>
      <c r="F51" s="3">
        <v>23</v>
      </c>
      <c r="H51" t="s">
        <v>32</v>
      </c>
      <c r="I51">
        <v>9</v>
      </c>
      <c r="J51">
        <v>4</v>
      </c>
      <c r="K51">
        <v>3</v>
      </c>
      <c r="L51">
        <v>8</v>
      </c>
      <c r="M51">
        <v>24</v>
      </c>
    </row>
    <row r="52" spans="1:13" hidden="1" x14ac:dyDescent="0.35">
      <c r="A52" t="s">
        <v>280</v>
      </c>
      <c r="B52" s="3">
        <v>3</v>
      </c>
      <c r="C52" s="3">
        <v>6</v>
      </c>
      <c r="D52" s="3">
        <v>10</v>
      </c>
      <c r="E52" s="3">
        <v>4</v>
      </c>
      <c r="F52" s="3">
        <v>23</v>
      </c>
      <c r="H52" t="s">
        <v>1698</v>
      </c>
      <c r="J52">
        <v>9</v>
      </c>
      <c r="L52">
        <v>14</v>
      </c>
      <c r="M52">
        <v>23</v>
      </c>
    </row>
    <row r="53" spans="1:13" hidden="1" x14ac:dyDescent="0.35">
      <c r="A53" t="s">
        <v>71</v>
      </c>
      <c r="B53" s="3">
        <v>7</v>
      </c>
      <c r="C53" s="3">
        <v>7</v>
      </c>
      <c r="D53" s="3">
        <v>6</v>
      </c>
      <c r="E53" s="3">
        <v>3</v>
      </c>
      <c r="F53" s="3">
        <v>23</v>
      </c>
      <c r="H53" t="s">
        <v>220</v>
      </c>
      <c r="I53">
        <v>6</v>
      </c>
      <c r="K53">
        <v>12</v>
      </c>
      <c r="L53">
        <v>5</v>
      </c>
      <c r="M53">
        <v>23</v>
      </c>
    </row>
    <row r="54" spans="1:13" hidden="1" x14ac:dyDescent="0.35">
      <c r="A54" t="s">
        <v>171</v>
      </c>
      <c r="B54" s="3">
        <v>2</v>
      </c>
      <c r="C54" s="3">
        <v>8</v>
      </c>
      <c r="D54" s="3">
        <v>4</v>
      </c>
      <c r="E54" s="3">
        <v>9</v>
      </c>
      <c r="F54" s="3">
        <v>23</v>
      </c>
      <c r="H54" t="s">
        <v>280</v>
      </c>
      <c r="I54">
        <v>3</v>
      </c>
      <c r="J54">
        <v>6</v>
      </c>
      <c r="K54">
        <v>10</v>
      </c>
      <c r="L54">
        <v>4</v>
      </c>
      <c r="M54">
        <v>23</v>
      </c>
    </row>
    <row r="55" spans="1:13" hidden="1" x14ac:dyDescent="0.35">
      <c r="A55" t="s">
        <v>690</v>
      </c>
      <c r="B55" s="3">
        <v>3</v>
      </c>
      <c r="C55" s="3">
        <v>8</v>
      </c>
      <c r="D55" s="3"/>
      <c r="E55" s="3">
        <v>12</v>
      </c>
      <c r="F55" s="3">
        <v>23</v>
      </c>
      <c r="H55" t="s">
        <v>71</v>
      </c>
      <c r="I55">
        <v>7</v>
      </c>
      <c r="J55">
        <v>7</v>
      </c>
      <c r="K55">
        <v>6</v>
      </c>
      <c r="L55">
        <v>3</v>
      </c>
      <c r="M55">
        <v>23</v>
      </c>
    </row>
    <row r="56" spans="1:13" hidden="1" x14ac:dyDescent="0.35">
      <c r="A56" t="s">
        <v>2658</v>
      </c>
      <c r="B56" s="3">
        <v>1</v>
      </c>
      <c r="C56" s="3">
        <v>13</v>
      </c>
      <c r="D56" s="3">
        <v>9</v>
      </c>
      <c r="E56" s="3"/>
      <c r="F56" s="3">
        <v>23</v>
      </c>
      <c r="H56" t="s">
        <v>171</v>
      </c>
      <c r="I56">
        <v>2</v>
      </c>
      <c r="J56">
        <v>8</v>
      </c>
      <c r="K56">
        <v>4</v>
      </c>
      <c r="L56">
        <v>9</v>
      </c>
      <c r="M56">
        <v>23</v>
      </c>
    </row>
    <row r="57" spans="1:13" hidden="1" x14ac:dyDescent="0.35">
      <c r="A57" t="s">
        <v>2195</v>
      </c>
      <c r="B57" s="3">
        <v>1</v>
      </c>
      <c r="C57" s="3">
        <v>5</v>
      </c>
      <c r="D57" s="3">
        <v>11</v>
      </c>
      <c r="E57" s="3">
        <v>6</v>
      </c>
      <c r="F57" s="3">
        <v>23</v>
      </c>
      <c r="H57" t="s">
        <v>690</v>
      </c>
      <c r="I57">
        <v>3</v>
      </c>
      <c r="J57">
        <v>8</v>
      </c>
      <c r="L57">
        <v>12</v>
      </c>
      <c r="M57">
        <v>23</v>
      </c>
    </row>
    <row r="58" spans="1:13" hidden="1" x14ac:dyDescent="0.35">
      <c r="A58" t="s">
        <v>2647</v>
      </c>
      <c r="B58" s="3">
        <v>4</v>
      </c>
      <c r="C58" s="3">
        <v>11</v>
      </c>
      <c r="D58" s="3">
        <v>1</v>
      </c>
      <c r="E58" s="3">
        <v>7</v>
      </c>
      <c r="F58" s="3">
        <v>23</v>
      </c>
      <c r="H58" t="s">
        <v>2658</v>
      </c>
      <c r="I58">
        <v>1</v>
      </c>
      <c r="J58">
        <v>13</v>
      </c>
      <c r="K58">
        <v>9</v>
      </c>
      <c r="M58">
        <v>23</v>
      </c>
    </row>
    <row r="59" spans="1:13" hidden="1" x14ac:dyDescent="0.35">
      <c r="A59" t="s">
        <v>1568</v>
      </c>
      <c r="B59" s="3">
        <v>8</v>
      </c>
      <c r="C59" s="3">
        <v>6</v>
      </c>
      <c r="D59" s="3">
        <v>3</v>
      </c>
      <c r="E59" s="3">
        <v>5</v>
      </c>
      <c r="F59" s="3">
        <v>22</v>
      </c>
      <c r="H59" t="s">
        <v>2195</v>
      </c>
      <c r="I59">
        <v>1</v>
      </c>
      <c r="J59">
        <v>5</v>
      </c>
      <c r="K59">
        <v>11</v>
      </c>
      <c r="L59">
        <v>6</v>
      </c>
      <c r="M59">
        <v>23</v>
      </c>
    </row>
    <row r="60" spans="1:13" hidden="1" x14ac:dyDescent="0.35">
      <c r="A60" t="s">
        <v>757</v>
      </c>
      <c r="B60" s="3">
        <v>11</v>
      </c>
      <c r="C60" s="3">
        <v>4</v>
      </c>
      <c r="D60" s="3">
        <v>6</v>
      </c>
      <c r="E60" s="3">
        <v>1</v>
      </c>
      <c r="F60" s="3">
        <v>22</v>
      </c>
      <c r="H60" t="s">
        <v>2647</v>
      </c>
      <c r="I60">
        <v>4</v>
      </c>
      <c r="J60">
        <v>11</v>
      </c>
      <c r="K60">
        <v>1</v>
      </c>
      <c r="L60">
        <v>7</v>
      </c>
      <c r="M60">
        <v>23</v>
      </c>
    </row>
    <row r="61" spans="1:13" hidden="1" x14ac:dyDescent="0.35">
      <c r="A61" t="s">
        <v>1562</v>
      </c>
      <c r="B61" s="3"/>
      <c r="C61" s="3"/>
      <c r="D61" s="3">
        <v>3</v>
      </c>
      <c r="E61" s="3">
        <v>19</v>
      </c>
      <c r="F61" s="3">
        <v>22</v>
      </c>
      <c r="H61" t="s">
        <v>1568</v>
      </c>
      <c r="I61">
        <v>8</v>
      </c>
      <c r="J61">
        <v>6</v>
      </c>
      <c r="K61">
        <v>3</v>
      </c>
      <c r="L61">
        <v>5</v>
      </c>
      <c r="M61">
        <v>22</v>
      </c>
    </row>
    <row r="62" spans="1:13" hidden="1" x14ac:dyDescent="0.35">
      <c r="A62" t="s">
        <v>1865</v>
      </c>
      <c r="B62" s="3">
        <v>9</v>
      </c>
      <c r="C62" s="3">
        <v>10</v>
      </c>
      <c r="D62" s="3">
        <v>2</v>
      </c>
      <c r="E62" s="3">
        <v>1</v>
      </c>
      <c r="F62" s="3">
        <v>22</v>
      </c>
      <c r="H62" t="s">
        <v>757</v>
      </c>
      <c r="I62">
        <v>11</v>
      </c>
      <c r="J62">
        <v>4</v>
      </c>
      <c r="K62">
        <v>6</v>
      </c>
      <c r="L62">
        <v>1</v>
      </c>
      <c r="M62">
        <v>22</v>
      </c>
    </row>
    <row r="63" spans="1:13" hidden="1" x14ac:dyDescent="0.35">
      <c r="A63" t="s">
        <v>579</v>
      </c>
      <c r="B63" s="3">
        <v>2</v>
      </c>
      <c r="C63" s="3">
        <v>4</v>
      </c>
      <c r="D63" s="3">
        <v>6</v>
      </c>
      <c r="E63" s="3">
        <v>10</v>
      </c>
      <c r="F63" s="3">
        <v>22</v>
      </c>
      <c r="H63" t="s">
        <v>1562</v>
      </c>
      <c r="K63">
        <v>3</v>
      </c>
      <c r="L63">
        <v>19</v>
      </c>
      <c r="M63">
        <v>22</v>
      </c>
    </row>
    <row r="64" spans="1:13" hidden="1" x14ac:dyDescent="0.35">
      <c r="A64" t="s">
        <v>645</v>
      </c>
      <c r="B64" s="3">
        <v>4</v>
      </c>
      <c r="C64" s="3">
        <v>10</v>
      </c>
      <c r="D64" s="3">
        <v>2</v>
      </c>
      <c r="E64" s="3">
        <v>6</v>
      </c>
      <c r="F64" s="3">
        <v>22</v>
      </c>
      <c r="H64" t="s">
        <v>1865</v>
      </c>
      <c r="I64">
        <v>9</v>
      </c>
      <c r="J64">
        <v>10</v>
      </c>
      <c r="K64">
        <v>2</v>
      </c>
      <c r="L64">
        <v>1</v>
      </c>
      <c r="M64">
        <v>22</v>
      </c>
    </row>
    <row r="65" spans="1:13" hidden="1" x14ac:dyDescent="0.35">
      <c r="A65" t="s">
        <v>1214</v>
      </c>
      <c r="B65" s="3">
        <v>8</v>
      </c>
      <c r="C65" s="3">
        <v>3</v>
      </c>
      <c r="D65" s="3"/>
      <c r="E65" s="3">
        <v>11</v>
      </c>
      <c r="F65" s="3">
        <v>22</v>
      </c>
      <c r="H65" t="s">
        <v>579</v>
      </c>
      <c r="I65">
        <v>2</v>
      </c>
      <c r="J65">
        <v>4</v>
      </c>
      <c r="K65">
        <v>6</v>
      </c>
      <c r="L65">
        <v>10</v>
      </c>
      <c r="M65">
        <v>22</v>
      </c>
    </row>
    <row r="66" spans="1:13" hidden="1" x14ac:dyDescent="0.35">
      <c r="A66" t="s">
        <v>274</v>
      </c>
      <c r="B66" s="3">
        <v>6</v>
      </c>
      <c r="C66" s="3">
        <v>3</v>
      </c>
      <c r="D66" s="3">
        <v>3</v>
      </c>
      <c r="E66" s="3">
        <v>10</v>
      </c>
      <c r="F66" s="3">
        <v>22</v>
      </c>
      <c r="H66" t="s">
        <v>645</v>
      </c>
      <c r="I66">
        <v>4</v>
      </c>
      <c r="J66">
        <v>10</v>
      </c>
      <c r="K66">
        <v>2</v>
      </c>
      <c r="L66">
        <v>6</v>
      </c>
      <c r="M66">
        <v>22</v>
      </c>
    </row>
    <row r="67" spans="1:13" hidden="1" x14ac:dyDescent="0.35">
      <c r="A67" t="s">
        <v>1727</v>
      </c>
      <c r="B67" s="3">
        <v>7</v>
      </c>
      <c r="C67" s="3">
        <v>1</v>
      </c>
      <c r="D67" s="3">
        <v>8</v>
      </c>
      <c r="E67" s="3">
        <v>6</v>
      </c>
      <c r="F67" s="3">
        <v>22</v>
      </c>
      <c r="H67" t="s">
        <v>1214</v>
      </c>
      <c r="I67">
        <v>8</v>
      </c>
      <c r="J67">
        <v>3</v>
      </c>
      <c r="L67">
        <v>11</v>
      </c>
      <c r="M67">
        <v>22</v>
      </c>
    </row>
    <row r="68" spans="1:13" hidden="1" x14ac:dyDescent="0.35">
      <c r="A68" t="s">
        <v>526</v>
      </c>
      <c r="B68" s="3">
        <v>8</v>
      </c>
      <c r="C68" s="3"/>
      <c r="D68" s="3">
        <v>8</v>
      </c>
      <c r="E68" s="3">
        <v>6</v>
      </c>
      <c r="F68" s="3">
        <v>22</v>
      </c>
      <c r="H68" t="s">
        <v>274</v>
      </c>
      <c r="I68">
        <v>6</v>
      </c>
      <c r="J68">
        <v>3</v>
      </c>
      <c r="K68">
        <v>3</v>
      </c>
      <c r="L68">
        <v>10</v>
      </c>
      <c r="M68">
        <v>22</v>
      </c>
    </row>
    <row r="69" spans="1:13" hidden="1" x14ac:dyDescent="0.35">
      <c r="A69" t="s">
        <v>2051</v>
      </c>
      <c r="B69" s="3">
        <v>2</v>
      </c>
      <c r="C69" s="3">
        <v>3</v>
      </c>
      <c r="D69" s="3">
        <v>13</v>
      </c>
      <c r="E69" s="3">
        <v>4</v>
      </c>
      <c r="F69" s="3">
        <v>22</v>
      </c>
      <c r="H69" t="s">
        <v>1727</v>
      </c>
      <c r="I69">
        <v>7</v>
      </c>
      <c r="J69">
        <v>1</v>
      </c>
      <c r="K69">
        <v>8</v>
      </c>
      <c r="L69">
        <v>6</v>
      </c>
      <c r="M69">
        <v>22</v>
      </c>
    </row>
    <row r="70" spans="1:13" hidden="1" x14ac:dyDescent="0.35">
      <c r="A70" t="s">
        <v>205</v>
      </c>
      <c r="B70" s="3">
        <v>5</v>
      </c>
      <c r="C70" s="3">
        <v>13</v>
      </c>
      <c r="D70" s="3">
        <v>2</v>
      </c>
      <c r="E70" s="3">
        <v>2</v>
      </c>
      <c r="F70" s="3">
        <v>22</v>
      </c>
      <c r="H70" t="s">
        <v>526</v>
      </c>
      <c r="I70">
        <v>8</v>
      </c>
      <c r="K70">
        <v>8</v>
      </c>
      <c r="L70">
        <v>6</v>
      </c>
      <c r="M70">
        <v>22</v>
      </c>
    </row>
    <row r="71" spans="1:13" hidden="1" x14ac:dyDescent="0.35">
      <c r="A71" t="s">
        <v>1459</v>
      </c>
      <c r="B71" s="3">
        <v>3</v>
      </c>
      <c r="C71" s="3">
        <v>7</v>
      </c>
      <c r="D71" s="3">
        <v>1</v>
      </c>
      <c r="E71" s="3">
        <v>11</v>
      </c>
      <c r="F71" s="3">
        <v>22</v>
      </c>
      <c r="H71" t="s">
        <v>2051</v>
      </c>
      <c r="I71">
        <v>2</v>
      </c>
      <c r="J71">
        <v>3</v>
      </c>
      <c r="K71">
        <v>13</v>
      </c>
      <c r="L71">
        <v>4</v>
      </c>
      <c r="M71">
        <v>22</v>
      </c>
    </row>
    <row r="72" spans="1:13" hidden="1" x14ac:dyDescent="0.35">
      <c r="A72" t="s">
        <v>2086</v>
      </c>
      <c r="B72" s="3">
        <v>7</v>
      </c>
      <c r="C72" s="3">
        <v>3</v>
      </c>
      <c r="D72" s="3">
        <v>3</v>
      </c>
      <c r="E72" s="3">
        <v>9</v>
      </c>
      <c r="F72" s="3">
        <v>22</v>
      </c>
      <c r="H72" t="s">
        <v>205</v>
      </c>
      <c r="I72">
        <v>5</v>
      </c>
      <c r="J72">
        <v>13</v>
      </c>
      <c r="K72">
        <v>2</v>
      </c>
      <c r="L72">
        <v>2</v>
      </c>
      <c r="M72">
        <v>22</v>
      </c>
    </row>
    <row r="73" spans="1:13" hidden="1" x14ac:dyDescent="0.35">
      <c r="A73" t="s">
        <v>917</v>
      </c>
      <c r="B73" s="3">
        <v>6</v>
      </c>
      <c r="C73" s="3">
        <v>2</v>
      </c>
      <c r="D73" s="3">
        <v>8</v>
      </c>
      <c r="E73" s="3">
        <v>6</v>
      </c>
      <c r="F73" s="3">
        <v>22</v>
      </c>
      <c r="H73" t="s">
        <v>1459</v>
      </c>
      <c r="I73">
        <v>3</v>
      </c>
      <c r="J73">
        <v>7</v>
      </c>
      <c r="K73">
        <v>1</v>
      </c>
      <c r="L73">
        <v>11</v>
      </c>
      <c r="M73">
        <v>22</v>
      </c>
    </row>
    <row r="74" spans="1:13" hidden="1" x14ac:dyDescent="0.35">
      <c r="A74" t="s">
        <v>1571</v>
      </c>
      <c r="B74" s="3">
        <v>3</v>
      </c>
      <c r="C74" s="3">
        <v>1</v>
      </c>
      <c r="D74" s="3">
        <v>9</v>
      </c>
      <c r="E74" s="3">
        <v>9</v>
      </c>
      <c r="F74" s="3">
        <v>22</v>
      </c>
      <c r="H74" t="s">
        <v>2086</v>
      </c>
      <c r="I74">
        <v>7</v>
      </c>
      <c r="J74">
        <v>3</v>
      </c>
      <c r="K74">
        <v>3</v>
      </c>
      <c r="L74">
        <v>9</v>
      </c>
      <c r="M74">
        <v>22</v>
      </c>
    </row>
    <row r="75" spans="1:13" hidden="1" x14ac:dyDescent="0.35">
      <c r="A75" t="s">
        <v>796</v>
      </c>
      <c r="B75" s="3">
        <v>2</v>
      </c>
      <c r="C75" s="3">
        <v>6</v>
      </c>
      <c r="D75" s="3">
        <v>3</v>
      </c>
      <c r="E75" s="3">
        <v>10</v>
      </c>
      <c r="F75" s="3">
        <v>21</v>
      </c>
      <c r="H75" t="s">
        <v>917</v>
      </c>
      <c r="I75">
        <v>6</v>
      </c>
      <c r="J75">
        <v>2</v>
      </c>
      <c r="K75">
        <v>8</v>
      </c>
      <c r="L75">
        <v>6</v>
      </c>
      <c r="M75">
        <v>22</v>
      </c>
    </row>
    <row r="76" spans="1:13" hidden="1" x14ac:dyDescent="0.35">
      <c r="A76" t="s">
        <v>717</v>
      </c>
      <c r="B76" s="3">
        <v>12</v>
      </c>
      <c r="C76" s="3">
        <v>3</v>
      </c>
      <c r="D76" s="3">
        <v>2</v>
      </c>
      <c r="E76" s="3">
        <v>4</v>
      </c>
      <c r="F76" s="3">
        <v>21</v>
      </c>
      <c r="H76" t="s">
        <v>1571</v>
      </c>
      <c r="I76">
        <v>3</v>
      </c>
      <c r="J76">
        <v>1</v>
      </c>
      <c r="K76">
        <v>9</v>
      </c>
      <c r="L76">
        <v>9</v>
      </c>
      <c r="M76">
        <v>22</v>
      </c>
    </row>
    <row r="77" spans="1:13" hidden="1" x14ac:dyDescent="0.35">
      <c r="A77" t="s">
        <v>1047</v>
      </c>
      <c r="B77" s="3">
        <v>8</v>
      </c>
      <c r="C77" s="3">
        <v>12</v>
      </c>
      <c r="D77" s="3"/>
      <c r="E77" s="3">
        <v>1</v>
      </c>
      <c r="F77" s="3">
        <v>21</v>
      </c>
      <c r="H77" t="s">
        <v>796</v>
      </c>
      <c r="I77">
        <v>2</v>
      </c>
      <c r="J77">
        <v>6</v>
      </c>
      <c r="K77">
        <v>3</v>
      </c>
      <c r="L77">
        <v>10</v>
      </c>
      <c r="M77">
        <v>21</v>
      </c>
    </row>
    <row r="78" spans="1:13" hidden="1" x14ac:dyDescent="0.35">
      <c r="A78" t="s">
        <v>1893</v>
      </c>
      <c r="B78" s="3">
        <v>1</v>
      </c>
      <c r="C78" s="3">
        <v>3</v>
      </c>
      <c r="D78" s="3">
        <v>5</v>
      </c>
      <c r="E78" s="3">
        <v>12</v>
      </c>
      <c r="F78" s="3">
        <v>21</v>
      </c>
      <c r="H78" t="s">
        <v>717</v>
      </c>
      <c r="I78">
        <v>12</v>
      </c>
      <c r="J78">
        <v>3</v>
      </c>
      <c r="K78">
        <v>2</v>
      </c>
      <c r="L78">
        <v>4</v>
      </c>
      <c r="M78">
        <v>21</v>
      </c>
    </row>
    <row r="79" spans="1:13" hidden="1" x14ac:dyDescent="0.35">
      <c r="A79" t="s">
        <v>182</v>
      </c>
      <c r="B79" s="3"/>
      <c r="C79" s="3">
        <v>2</v>
      </c>
      <c r="D79" s="3">
        <v>15</v>
      </c>
      <c r="E79" s="3">
        <v>4</v>
      </c>
      <c r="F79" s="3">
        <v>21</v>
      </c>
      <c r="H79" t="s">
        <v>1047</v>
      </c>
      <c r="I79">
        <v>8</v>
      </c>
      <c r="J79">
        <v>12</v>
      </c>
      <c r="L79">
        <v>1</v>
      </c>
      <c r="M79">
        <v>21</v>
      </c>
    </row>
    <row r="80" spans="1:13" hidden="1" x14ac:dyDescent="0.35">
      <c r="A80" t="s">
        <v>328</v>
      </c>
      <c r="B80" s="3">
        <v>11</v>
      </c>
      <c r="C80" s="3">
        <v>2</v>
      </c>
      <c r="D80" s="3">
        <v>6</v>
      </c>
      <c r="E80" s="3">
        <v>2</v>
      </c>
      <c r="F80" s="3">
        <v>21</v>
      </c>
      <c r="H80" t="s">
        <v>1893</v>
      </c>
      <c r="I80">
        <v>1</v>
      </c>
      <c r="J80">
        <v>3</v>
      </c>
      <c r="K80">
        <v>5</v>
      </c>
      <c r="L80">
        <v>12</v>
      </c>
      <c r="M80">
        <v>21</v>
      </c>
    </row>
    <row r="81" spans="1:13" hidden="1" x14ac:dyDescent="0.35">
      <c r="A81" t="s">
        <v>1831</v>
      </c>
      <c r="B81" s="3">
        <v>6</v>
      </c>
      <c r="C81" s="3"/>
      <c r="D81" s="3">
        <v>9</v>
      </c>
      <c r="E81" s="3">
        <v>6</v>
      </c>
      <c r="F81" s="3">
        <v>21</v>
      </c>
      <c r="H81" t="s">
        <v>182</v>
      </c>
      <c r="J81">
        <v>2</v>
      </c>
      <c r="K81">
        <v>15</v>
      </c>
      <c r="L81">
        <v>4</v>
      </c>
      <c r="M81">
        <v>21</v>
      </c>
    </row>
    <row r="82" spans="1:13" hidden="1" x14ac:dyDescent="0.35">
      <c r="A82" t="s">
        <v>675</v>
      </c>
      <c r="B82" s="3">
        <v>3</v>
      </c>
      <c r="C82" s="3">
        <v>1</v>
      </c>
      <c r="D82" s="3">
        <v>1</v>
      </c>
      <c r="E82" s="3">
        <v>16</v>
      </c>
      <c r="F82" s="3">
        <v>21</v>
      </c>
      <c r="H82" t="s">
        <v>328</v>
      </c>
      <c r="I82">
        <v>11</v>
      </c>
      <c r="J82">
        <v>2</v>
      </c>
      <c r="K82">
        <v>6</v>
      </c>
      <c r="L82">
        <v>2</v>
      </c>
      <c r="M82">
        <v>21</v>
      </c>
    </row>
    <row r="83" spans="1:13" hidden="1" x14ac:dyDescent="0.35">
      <c r="A83" t="s">
        <v>47</v>
      </c>
      <c r="B83" s="3">
        <v>3</v>
      </c>
      <c r="C83" s="3">
        <v>11</v>
      </c>
      <c r="D83" s="3">
        <v>7</v>
      </c>
      <c r="E83" s="3"/>
      <c r="F83" s="3">
        <v>21</v>
      </c>
      <c r="H83" t="s">
        <v>1831</v>
      </c>
      <c r="I83">
        <v>6</v>
      </c>
      <c r="K83">
        <v>9</v>
      </c>
      <c r="L83">
        <v>6</v>
      </c>
      <c r="M83">
        <v>21</v>
      </c>
    </row>
    <row r="84" spans="1:13" hidden="1" x14ac:dyDescent="0.35">
      <c r="A84" t="s">
        <v>1471</v>
      </c>
      <c r="B84" s="3">
        <v>6</v>
      </c>
      <c r="C84" s="3"/>
      <c r="D84" s="3">
        <v>6</v>
      </c>
      <c r="E84" s="3">
        <v>9</v>
      </c>
      <c r="F84" s="3">
        <v>21</v>
      </c>
      <c r="H84" t="s">
        <v>675</v>
      </c>
      <c r="I84">
        <v>3</v>
      </c>
      <c r="J84">
        <v>1</v>
      </c>
      <c r="K84">
        <v>1</v>
      </c>
      <c r="L84">
        <v>16</v>
      </c>
      <c r="M84">
        <v>21</v>
      </c>
    </row>
    <row r="85" spans="1:13" hidden="1" x14ac:dyDescent="0.35">
      <c r="A85" t="s">
        <v>2521</v>
      </c>
      <c r="B85" s="3">
        <v>1</v>
      </c>
      <c r="C85" s="3">
        <v>4</v>
      </c>
      <c r="D85" s="3">
        <v>10</v>
      </c>
      <c r="E85" s="3">
        <v>6</v>
      </c>
      <c r="F85" s="3">
        <v>21</v>
      </c>
      <c r="H85" t="s">
        <v>47</v>
      </c>
      <c r="I85">
        <v>3</v>
      </c>
      <c r="J85">
        <v>11</v>
      </c>
      <c r="K85">
        <v>7</v>
      </c>
      <c r="M85">
        <v>21</v>
      </c>
    </row>
    <row r="86" spans="1:13" hidden="1" x14ac:dyDescent="0.35">
      <c r="A86" t="s">
        <v>842</v>
      </c>
      <c r="B86" s="3"/>
      <c r="C86" s="3">
        <v>3</v>
      </c>
      <c r="D86" s="3">
        <v>10</v>
      </c>
      <c r="E86" s="3">
        <v>8</v>
      </c>
      <c r="F86" s="3">
        <v>21</v>
      </c>
      <c r="H86" t="s">
        <v>1471</v>
      </c>
      <c r="I86">
        <v>6</v>
      </c>
      <c r="K86">
        <v>6</v>
      </c>
      <c r="L86">
        <v>9</v>
      </c>
      <c r="M86">
        <v>21</v>
      </c>
    </row>
    <row r="87" spans="1:13" hidden="1" x14ac:dyDescent="0.35">
      <c r="A87" t="s">
        <v>635</v>
      </c>
      <c r="B87" s="3">
        <v>4</v>
      </c>
      <c r="C87" s="3">
        <v>8</v>
      </c>
      <c r="D87" s="3">
        <v>5</v>
      </c>
      <c r="E87" s="3">
        <v>4</v>
      </c>
      <c r="F87" s="3">
        <v>21</v>
      </c>
      <c r="H87" t="s">
        <v>2521</v>
      </c>
      <c r="I87">
        <v>1</v>
      </c>
      <c r="J87">
        <v>4</v>
      </c>
      <c r="K87">
        <v>10</v>
      </c>
      <c r="L87">
        <v>6</v>
      </c>
      <c r="M87">
        <v>21</v>
      </c>
    </row>
    <row r="88" spans="1:13" hidden="1" x14ac:dyDescent="0.35">
      <c r="A88" t="s">
        <v>1136</v>
      </c>
      <c r="B88" s="3">
        <v>8</v>
      </c>
      <c r="C88" s="3"/>
      <c r="D88" s="3">
        <v>9</v>
      </c>
      <c r="E88" s="3">
        <v>4</v>
      </c>
      <c r="F88" s="3">
        <v>21</v>
      </c>
      <c r="H88" t="s">
        <v>842</v>
      </c>
      <c r="J88">
        <v>3</v>
      </c>
      <c r="K88">
        <v>10</v>
      </c>
      <c r="L88">
        <v>8</v>
      </c>
      <c r="M88">
        <v>21</v>
      </c>
    </row>
    <row r="89" spans="1:13" hidden="1" x14ac:dyDescent="0.35">
      <c r="A89" t="s">
        <v>505</v>
      </c>
      <c r="B89" s="3"/>
      <c r="C89" s="3">
        <v>16</v>
      </c>
      <c r="D89" s="3">
        <v>1</v>
      </c>
      <c r="E89" s="3">
        <v>4</v>
      </c>
      <c r="F89" s="3">
        <v>21</v>
      </c>
      <c r="H89" t="s">
        <v>635</v>
      </c>
      <c r="I89">
        <v>4</v>
      </c>
      <c r="J89">
        <v>8</v>
      </c>
      <c r="K89">
        <v>5</v>
      </c>
      <c r="L89">
        <v>4</v>
      </c>
      <c r="M89">
        <v>21</v>
      </c>
    </row>
    <row r="90" spans="1:13" hidden="1" x14ac:dyDescent="0.35">
      <c r="A90" t="s">
        <v>1125</v>
      </c>
      <c r="B90" s="3">
        <v>1</v>
      </c>
      <c r="C90" s="3">
        <v>1</v>
      </c>
      <c r="D90" s="3">
        <v>7</v>
      </c>
      <c r="E90" s="3">
        <v>12</v>
      </c>
      <c r="F90" s="3">
        <v>21</v>
      </c>
      <c r="H90" t="s">
        <v>1136</v>
      </c>
      <c r="I90">
        <v>8</v>
      </c>
      <c r="K90">
        <v>9</v>
      </c>
      <c r="L90">
        <v>4</v>
      </c>
      <c r="M90">
        <v>21</v>
      </c>
    </row>
    <row r="91" spans="1:13" hidden="1" x14ac:dyDescent="0.35">
      <c r="A91" t="s">
        <v>1663</v>
      </c>
      <c r="B91" s="3">
        <v>6</v>
      </c>
      <c r="C91" s="3">
        <v>5</v>
      </c>
      <c r="D91" s="3">
        <v>2</v>
      </c>
      <c r="E91" s="3">
        <v>7</v>
      </c>
      <c r="F91" s="3">
        <v>20</v>
      </c>
      <c r="H91" t="s">
        <v>505</v>
      </c>
      <c r="J91">
        <v>16</v>
      </c>
      <c r="K91">
        <v>1</v>
      </c>
      <c r="L91">
        <v>4</v>
      </c>
      <c r="M91">
        <v>21</v>
      </c>
    </row>
    <row r="92" spans="1:13" hidden="1" x14ac:dyDescent="0.35">
      <c r="A92" t="s">
        <v>521</v>
      </c>
      <c r="B92" s="3">
        <v>3</v>
      </c>
      <c r="C92" s="3">
        <v>4</v>
      </c>
      <c r="D92" s="3">
        <v>8</v>
      </c>
      <c r="E92" s="3">
        <v>5</v>
      </c>
      <c r="F92" s="3">
        <v>20</v>
      </c>
      <c r="H92" t="s">
        <v>1125</v>
      </c>
      <c r="I92">
        <v>1</v>
      </c>
      <c r="J92">
        <v>1</v>
      </c>
      <c r="K92">
        <v>7</v>
      </c>
      <c r="L92">
        <v>12</v>
      </c>
      <c r="M92">
        <v>21</v>
      </c>
    </row>
    <row r="93" spans="1:13" hidden="1" x14ac:dyDescent="0.35">
      <c r="A93" t="s">
        <v>2322</v>
      </c>
      <c r="B93" s="3">
        <v>4</v>
      </c>
      <c r="C93" s="3">
        <v>3</v>
      </c>
      <c r="D93" s="3">
        <v>1</v>
      </c>
      <c r="E93" s="3">
        <v>12</v>
      </c>
      <c r="F93" s="3">
        <v>20</v>
      </c>
      <c r="H93" t="s">
        <v>1663</v>
      </c>
      <c r="I93">
        <v>6</v>
      </c>
      <c r="J93">
        <v>5</v>
      </c>
      <c r="K93">
        <v>2</v>
      </c>
      <c r="L93">
        <v>7</v>
      </c>
      <c r="M93">
        <v>20</v>
      </c>
    </row>
    <row r="94" spans="1:13" hidden="1" x14ac:dyDescent="0.35">
      <c r="A94" t="s">
        <v>2842</v>
      </c>
      <c r="B94" s="3">
        <v>6</v>
      </c>
      <c r="C94" s="3">
        <v>2</v>
      </c>
      <c r="D94" s="3">
        <v>8</v>
      </c>
      <c r="E94" s="3">
        <v>4</v>
      </c>
      <c r="F94" s="3">
        <v>20</v>
      </c>
      <c r="H94" t="s">
        <v>521</v>
      </c>
      <c r="I94">
        <v>3</v>
      </c>
      <c r="J94">
        <v>4</v>
      </c>
      <c r="K94">
        <v>8</v>
      </c>
      <c r="L94">
        <v>5</v>
      </c>
      <c r="M94">
        <v>20</v>
      </c>
    </row>
    <row r="95" spans="1:13" hidden="1" x14ac:dyDescent="0.35">
      <c r="A95" t="s">
        <v>86</v>
      </c>
      <c r="B95" s="3">
        <v>5</v>
      </c>
      <c r="C95" s="3">
        <v>11</v>
      </c>
      <c r="D95" s="3">
        <v>1</v>
      </c>
      <c r="E95" s="3">
        <v>3</v>
      </c>
      <c r="F95" s="3">
        <v>20</v>
      </c>
      <c r="H95" t="s">
        <v>2322</v>
      </c>
      <c r="I95">
        <v>4</v>
      </c>
      <c r="J95">
        <v>3</v>
      </c>
      <c r="K95">
        <v>1</v>
      </c>
      <c r="L95">
        <v>12</v>
      </c>
      <c r="M95">
        <v>20</v>
      </c>
    </row>
    <row r="96" spans="1:13" hidden="1" x14ac:dyDescent="0.35">
      <c r="A96" t="s">
        <v>1945</v>
      </c>
      <c r="B96" s="3">
        <v>2</v>
      </c>
      <c r="C96" s="3">
        <v>8</v>
      </c>
      <c r="D96" s="3">
        <v>1</v>
      </c>
      <c r="E96" s="3">
        <v>9</v>
      </c>
      <c r="F96" s="3">
        <v>20</v>
      </c>
      <c r="H96" t="s">
        <v>2842</v>
      </c>
      <c r="I96">
        <v>6</v>
      </c>
      <c r="J96">
        <v>2</v>
      </c>
      <c r="K96">
        <v>8</v>
      </c>
      <c r="L96">
        <v>4</v>
      </c>
      <c r="M96">
        <v>20</v>
      </c>
    </row>
    <row r="97" spans="1:13" hidden="1" x14ac:dyDescent="0.35">
      <c r="A97" t="s">
        <v>709</v>
      </c>
      <c r="B97" s="3"/>
      <c r="C97" s="3">
        <v>12</v>
      </c>
      <c r="D97" s="3">
        <v>5</v>
      </c>
      <c r="E97" s="3">
        <v>3</v>
      </c>
      <c r="F97" s="3">
        <v>20</v>
      </c>
      <c r="H97" t="s">
        <v>86</v>
      </c>
      <c r="I97">
        <v>5</v>
      </c>
      <c r="J97">
        <v>11</v>
      </c>
      <c r="K97">
        <v>1</v>
      </c>
      <c r="L97">
        <v>3</v>
      </c>
      <c r="M97">
        <v>20</v>
      </c>
    </row>
    <row r="98" spans="1:13" hidden="1" x14ac:dyDescent="0.35">
      <c r="A98" t="s">
        <v>1659</v>
      </c>
      <c r="B98" s="3">
        <v>4</v>
      </c>
      <c r="C98" s="3">
        <v>5</v>
      </c>
      <c r="D98" s="3">
        <v>3</v>
      </c>
      <c r="E98" s="3">
        <v>8</v>
      </c>
      <c r="F98" s="3">
        <v>20</v>
      </c>
      <c r="H98" t="s">
        <v>1945</v>
      </c>
      <c r="I98">
        <v>2</v>
      </c>
      <c r="J98">
        <v>8</v>
      </c>
      <c r="K98">
        <v>1</v>
      </c>
      <c r="L98">
        <v>9</v>
      </c>
      <c r="M98">
        <v>20</v>
      </c>
    </row>
    <row r="99" spans="1:13" hidden="1" x14ac:dyDescent="0.35">
      <c r="A99" t="s">
        <v>1159</v>
      </c>
      <c r="B99" s="3">
        <v>9</v>
      </c>
      <c r="C99" s="3">
        <v>3</v>
      </c>
      <c r="D99" s="3">
        <v>4</v>
      </c>
      <c r="E99" s="3">
        <v>4</v>
      </c>
      <c r="F99" s="3">
        <v>20</v>
      </c>
      <c r="H99" t="s">
        <v>709</v>
      </c>
      <c r="J99">
        <v>12</v>
      </c>
      <c r="K99">
        <v>5</v>
      </c>
      <c r="L99">
        <v>3</v>
      </c>
      <c r="M99">
        <v>20</v>
      </c>
    </row>
    <row r="100" spans="1:13" hidden="1" x14ac:dyDescent="0.35">
      <c r="A100" t="s">
        <v>114</v>
      </c>
      <c r="B100" s="3">
        <v>7</v>
      </c>
      <c r="C100" s="3">
        <v>2</v>
      </c>
      <c r="D100" s="3">
        <v>6</v>
      </c>
      <c r="E100" s="3">
        <v>5</v>
      </c>
      <c r="F100" s="3">
        <v>20</v>
      </c>
      <c r="H100" t="s">
        <v>1659</v>
      </c>
      <c r="I100">
        <v>4</v>
      </c>
      <c r="J100">
        <v>5</v>
      </c>
      <c r="K100">
        <v>3</v>
      </c>
      <c r="L100">
        <v>8</v>
      </c>
      <c r="M100">
        <v>20</v>
      </c>
    </row>
    <row r="101" spans="1:13" hidden="1" x14ac:dyDescent="0.35">
      <c r="A101" t="s">
        <v>1848</v>
      </c>
      <c r="B101" s="3">
        <v>11</v>
      </c>
      <c r="C101" s="3">
        <v>4</v>
      </c>
      <c r="D101" s="3">
        <v>2</v>
      </c>
      <c r="E101" s="3">
        <v>3</v>
      </c>
      <c r="F101" s="3">
        <v>20</v>
      </c>
      <c r="H101" t="s">
        <v>1159</v>
      </c>
      <c r="I101">
        <v>9</v>
      </c>
      <c r="J101">
        <v>3</v>
      </c>
      <c r="K101">
        <v>4</v>
      </c>
      <c r="L101">
        <v>4</v>
      </c>
      <c r="M101">
        <v>20</v>
      </c>
    </row>
    <row r="102" spans="1:13" hidden="1" x14ac:dyDescent="0.35">
      <c r="A102" t="s">
        <v>1263</v>
      </c>
      <c r="B102" s="3">
        <v>3</v>
      </c>
      <c r="C102" s="3">
        <v>7</v>
      </c>
      <c r="D102" s="3">
        <v>8</v>
      </c>
      <c r="E102" s="3">
        <v>2</v>
      </c>
      <c r="F102" s="3">
        <v>20</v>
      </c>
      <c r="H102" t="s">
        <v>114</v>
      </c>
      <c r="I102">
        <v>7</v>
      </c>
      <c r="J102">
        <v>2</v>
      </c>
      <c r="K102">
        <v>6</v>
      </c>
      <c r="L102">
        <v>5</v>
      </c>
      <c r="M102">
        <v>20</v>
      </c>
    </row>
    <row r="103" spans="1:13" hidden="1" x14ac:dyDescent="0.35">
      <c r="A103" t="s">
        <v>1169</v>
      </c>
      <c r="B103" s="3"/>
      <c r="C103" s="3">
        <v>2</v>
      </c>
      <c r="D103" s="3">
        <v>5</v>
      </c>
      <c r="E103" s="3">
        <v>13</v>
      </c>
      <c r="F103" s="3">
        <v>20</v>
      </c>
      <c r="H103" t="s">
        <v>1848</v>
      </c>
      <c r="I103">
        <v>11</v>
      </c>
      <c r="J103">
        <v>4</v>
      </c>
      <c r="K103">
        <v>2</v>
      </c>
      <c r="L103">
        <v>3</v>
      </c>
      <c r="M103">
        <v>20</v>
      </c>
    </row>
    <row r="104" spans="1:13" hidden="1" x14ac:dyDescent="0.35">
      <c r="A104" t="s">
        <v>369</v>
      </c>
      <c r="B104" s="3">
        <v>1</v>
      </c>
      <c r="C104" s="3">
        <v>1</v>
      </c>
      <c r="D104" s="3">
        <v>5</v>
      </c>
      <c r="E104" s="3">
        <v>13</v>
      </c>
      <c r="F104" s="3">
        <v>20</v>
      </c>
      <c r="H104" t="s">
        <v>1263</v>
      </c>
      <c r="I104">
        <v>3</v>
      </c>
      <c r="J104">
        <v>7</v>
      </c>
      <c r="K104">
        <v>8</v>
      </c>
      <c r="L104">
        <v>2</v>
      </c>
      <c r="M104">
        <v>20</v>
      </c>
    </row>
    <row r="105" spans="1:13" hidden="1" x14ac:dyDescent="0.35">
      <c r="A105" t="s">
        <v>1688</v>
      </c>
      <c r="B105" s="3">
        <v>8</v>
      </c>
      <c r="C105" s="3">
        <v>2</v>
      </c>
      <c r="D105" s="3">
        <v>3</v>
      </c>
      <c r="E105" s="3">
        <v>7</v>
      </c>
      <c r="F105" s="3">
        <v>20</v>
      </c>
      <c r="H105" t="s">
        <v>1169</v>
      </c>
      <c r="J105">
        <v>2</v>
      </c>
      <c r="K105">
        <v>5</v>
      </c>
      <c r="L105">
        <v>13</v>
      </c>
      <c r="M105">
        <v>20</v>
      </c>
    </row>
    <row r="106" spans="1:13" hidden="1" x14ac:dyDescent="0.35">
      <c r="A106" t="s">
        <v>1812</v>
      </c>
      <c r="B106" s="3"/>
      <c r="C106" s="3">
        <v>4</v>
      </c>
      <c r="D106" s="3">
        <v>11</v>
      </c>
      <c r="E106" s="3">
        <v>5</v>
      </c>
      <c r="F106" s="3">
        <v>20</v>
      </c>
      <c r="H106" t="s">
        <v>369</v>
      </c>
      <c r="I106">
        <v>1</v>
      </c>
      <c r="J106">
        <v>1</v>
      </c>
      <c r="K106">
        <v>5</v>
      </c>
      <c r="L106">
        <v>13</v>
      </c>
      <c r="M106">
        <v>20</v>
      </c>
    </row>
    <row r="107" spans="1:13" hidden="1" x14ac:dyDescent="0.35">
      <c r="A107" t="s">
        <v>735</v>
      </c>
      <c r="B107" s="3"/>
      <c r="C107" s="3">
        <v>5</v>
      </c>
      <c r="D107" s="3">
        <v>7</v>
      </c>
      <c r="E107" s="3">
        <v>8</v>
      </c>
      <c r="F107" s="3">
        <v>20</v>
      </c>
      <c r="H107" t="s">
        <v>1688</v>
      </c>
      <c r="I107">
        <v>8</v>
      </c>
      <c r="J107">
        <v>2</v>
      </c>
      <c r="K107">
        <v>3</v>
      </c>
      <c r="L107">
        <v>7</v>
      </c>
      <c r="M107">
        <v>20</v>
      </c>
    </row>
    <row r="108" spans="1:13" hidden="1" x14ac:dyDescent="0.35">
      <c r="A108" t="s">
        <v>1692</v>
      </c>
      <c r="B108" s="3">
        <v>2</v>
      </c>
      <c r="C108" s="3">
        <v>6</v>
      </c>
      <c r="D108" s="3">
        <v>3</v>
      </c>
      <c r="E108" s="3">
        <v>9</v>
      </c>
      <c r="F108" s="3">
        <v>20</v>
      </c>
      <c r="H108" t="s">
        <v>1812</v>
      </c>
      <c r="J108">
        <v>4</v>
      </c>
      <c r="K108">
        <v>11</v>
      </c>
      <c r="L108">
        <v>5</v>
      </c>
      <c r="M108">
        <v>20</v>
      </c>
    </row>
    <row r="109" spans="1:13" hidden="1" x14ac:dyDescent="0.35">
      <c r="A109" t="s">
        <v>2480</v>
      </c>
      <c r="B109" s="3">
        <v>7</v>
      </c>
      <c r="C109" s="3">
        <v>1</v>
      </c>
      <c r="D109" s="3">
        <v>6</v>
      </c>
      <c r="E109" s="3">
        <v>6</v>
      </c>
      <c r="F109" s="3">
        <v>20</v>
      </c>
      <c r="H109" t="s">
        <v>735</v>
      </c>
      <c r="J109">
        <v>5</v>
      </c>
      <c r="K109">
        <v>7</v>
      </c>
      <c r="L109">
        <v>8</v>
      </c>
      <c r="M109">
        <v>20</v>
      </c>
    </row>
    <row r="110" spans="1:13" hidden="1" x14ac:dyDescent="0.35">
      <c r="A110" t="s">
        <v>669</v>
      </c>
      <c r="B110" s="3">
        <v>8</v>
      </c>
      <c r="C110" s="3">
        <v>4</v>
      </c>
      <c r="D110" s="3">
        <v>2</v>
      </c>
      <c r="E110" s="3">
        <v>6</v>
      </c>
      <c r="F110" s="3">
        <v>20</v>
      </c>
      <c r="H110" t="s">
        <v>1692</v>
      </c>
      <c r="I110">
        <v>2</v>
      </c>
      <c r="J110">
        <v>6</v>
      </c>
      <c r="K110">
        <v>3</v>
      </c>
      <c r="L110">
        <v>9</v>
      </c>
      <c r="M110">
        <v>20</v>
      </c>
    </row>
    <row r="111" spans="1:13" hidden="1" x14ac:dyDescent="0.35">
      <c r="A111" t="s">
        <v>1286</v>
      </c>
      <c r="B111" s="3">
        <v>1</v>
      </c>
      <c r="C111" s="3">
        <v>1</v>
      </c>
      <c r="D111" s="3">
        <v>6</v>
      </c>
      <c r="E111" s="3">
        <v>12</v>
      </c>
      <c r="F111" s="3">
        <v>20</v>
      </c>
      <c r="H111" t="s">
        <v>2480</v>
      </c>
      <c r="I111">
        <v>7</v>
      </c>
      <c r="J111">
        <v>1</v>
      </c>
      <c r="K111">
        <v>6</v>
      </c>
      <c r="L111">
        <v>6</v>
      </c>
      <c r="M111">
        <v>20</v>
      </c>
    </row>
    <row r="112" spans="1:13" hidden="1" x14ac:dyDescent="0.35">
      <c r="A112" t="s">
        <v>848</v>
      </c>
      <c r="B112" s="3">
        <v>8</v>
      </c>
      <c r="C112" s="3">
        <v>6</v>
      </c>
      <c r="D112" s="3">
        <v>4</v>
      </c>
      <c r="E112" s="3">
        <v>2</v>
      </c>
      <c r="F112" s="3">
        <v>20</v>
      </c>
      <c r="H112" t="s">
        <v>669</v>
      </c>
      <c r="I112">
        <v>8</v>
      </c>
      <c r="J112">
        <v>4</v>
      </c>
      <c r="K112">
        <v>2</v>
      </c>
      <c r="L112">
        <v>6</v>
      </c>
      <c r="M112">
        <v>20</v>
      </c>
    </row>
    <row r="113" spans="1:13" hidden="1" x14ac:dyDescent="0.35">
      <c r="A113" t="s">
        <v>432</v>
      </c>
      <c r="B113" s="3">
        <v>1</v>
      </c>
      <c r="C113" s="3">
        <v>6</v>
      </c>
      <c r="D113" s="3">
        <v>10</v>
      </c>
      <c r="E113" s="3">
        <v>3</v>
      </c>
      <c r="F113" s="3">
        <v>20</v>
      </c>
      <c r="H113" t="s">
        <v>1286</v>
      </c>
      <c r="I113">
        <v>1</v>
      </c>
      <c r="J113">
        <v>1</v>
      </c>
      <c r="K113">
        <v>6</v>
      </c>
      <c r="L113">
        <v>12</v>
      </c>
      <c r="M113">
        <v>20</v>
      </c>
    </row>
    <row r="114" spans="1:13" hidden="1" x14ac:dyDescent="0.35">
      <c r="A114" t="s">
        <v>1963</v>
      </c>
      <c r="B114" s="3">
        <v>1</v>
      </c>
      <c r="C114" s="3">
        <v>10</v>
      </c>
      <c r="D114" s="3">
        <v>6</v>
      </c>
      <c r="E114" s="3">
        <v>3</v>
      </c>
      <c r="F114" s="3">
        <v>20</v>
      </c>
      <c r="H114" t="s">
        <v>848</v>
      </c>
      <c r="I114">
        <v>8</v>
      </c>
      <c r="J114">
        <v>6</v>
      </c>
      <c r="K114">
        <v>4</v>
      </c>
      <c r="L114">
        <v>2</v>
      </c>
      <c r="M114">
        <v>20</v>
      </c>
    </row>
    <row r="115" spans="1:13" hidden="1" x14ac:dyDescent="0.35">
      <c r="A115" t="s">
        <v>699</v>
      </c>
      <c r="B115" s="3"/>
      <c r="C115" s="3"/>
      <c r="D115" s="3">
        <v>11</v>
      </c>
      <c r="E115" s="3">
        <v>9</v>
      </c>
      <c r="F115" s="3">
        <v>20</v>
      </c>
      <c r="H115" t="s">
        <v>432</v>
      </c>
      <c r="I115">
        <v>1</v>
      </c>
      <c r="J115">
        <v>6</v>
      </c>
      <c r="K115">
        <v>10</v>
      </c>
      <c r="L115">
        <v>3</v>
      </c>
      <c r="M115">
        <v>20</v>
      </c>
    </row>
    <row r="116" spans="1:13" hidden="1" x14ac:dyDescent="0.35">
      <c r="A116" t="s">
        <v>556</v>
      </c>
      <c r="B116" s="3">
        <v>10</v>
      </c>
      <c r="C116" s="3"/>
      <c r="D116" s="3">
        <v>2</v>
      </c>
      <c r="E116" s="3">
        <v>7</v>
      </c>
      <c r="F116" s="3">
        <v>19</v>
      </c>
      <c r="H116" t="s">
        <v>1963</v>
      </c>
      <c r="I116">
        <v>1</v>
      </c>
      <c r="J116">
        <v>10</v>
      </c>
      <c r="K116">
        <v>6</v>
      </c>
      <c r="L116">
        <v>3</v>
      </c>
      <c r="M116">
        <v>20</v>
      </c>
    </row>
    <row r="117" spans="1:13" hidden="1" x14ac:dyDescent="0.35">
      <c r="A117" t="s">
        <v>1879</v>
      </c>
      <c r="B117" s="3">
        <v>6</v>
      </c>
      <c r="C117" s="3">
        <v>4</v>
      </c>
      <c r="D117" s="3"/>
      <c r="E117" s="3">
        <v>9</v>
      </c>
      <c r="F117" s="3">
        <v>19</v>
      </c>
      <c r="H117" t="s">
        <v>699</v>
      </c>
      <c r="K117">
        <v>11</v>
      </c>
      <c r="L117">
        <v>9</v>
      </c>
      <c r="M117">
        <v>20</v>
      </c>
    </row>
    <row r="118" spans="1:13" hidden="1" x14ac:dyDescent="0.35">
      <c r="A118" t="s">
        <v>1824</v>
      </c>
      <c r="B118" s="3">
        <v>3</v>
      </c>
      <c r="C118" s="3">
        <v>8</v>
      </c>
      <c r="D118" s="3">
        <v>1</v>
      </c>
      <c r="E118" s="3">
        <v>7</v>
      </c>
      <c r="F118" s="3">
        <v>19</v>
      </c>
      <c r="H118" t="s">
        <v>556</v>
      </c>
      <c r="I118">
        <v>10</v>
      </c>
      <c r="K118">
        <v>2</v>
      </c>
      <c r="L118">
        <v>7</v>
      </c>
      <c r="M118">
        <v>19</v>
      </c>
    </row>
    <row r="119" spans="1:13" hidden="1" x14ac:dyDescent="0.35">
      <c r="A119" t="s">
        <v>2336</v>
      </c>
      <c r="B119" s="3">
        <v>8</v>
      </c>
      <c r="C119" s="3">
        <v>3</v>
      </c>
      <c r="D119" s="3">
        <v>4</v>
      </c>
      <c r="E119" s="3">
        <v>4</v>
      </c>
      <c r="F119" s="3">
        <v>19</v>
      </c>
      <c r="H119" t="s">
        <v>1879</v>
      </c>
      <c r="I119">
        <v>6</v>
      </c>
      <c r="J119">
        <v>4</v>
      </c>
      <c r="L119">
        <v>9</v>
      </c>
      <c r="M119">
        <v>19</v>
      </c>
    </row>
    <row r="120" spans="1:13" hidden="1" x14ac:dyDescent="0.35">
      <c r="A120" t="s">
        <v>2298</v>
      </c>
      <c r="B120" s="3">
        <v>3</v>
      </c>
      <c r="C120" s="3">
        <v>9</v>
      </c>
      <c r="D120" s="3"/>
      <c r="E120" s="3">
        <v>7</v>
      </c>
      <c r="F120" s="3">
        <v>19</v>
      </c>
      <c r="H120" t="s">
        <v>1824</v>
      </c>
      <c r="I120">
        <v>3</v>
      </c>
      <c r="J120">
        <v>8</v>
      </c>
      <c r="K120">
        <v>1</v>
      </c>
      <c r="L120">
        <v>7</v>
      </c>
      <c r="M120">
        <v>19</v>
      </c>
    </row>
    <row r="121" spans="1:13" hidden="1" x14ac:dyDescent="0.35">
      <c r="A121" t="s">
        <v>1346</v>
      </c>
      <c r="B121" s="3">
        <v>3</v>
      </c>
      <c r="C121" s="3">
        <v>12</v>
      </c>
      <c r="D121" s="3">
        <v>1</v>
      </c>
      <c r="E121" s="3">
        <v>3</v>
      </c>
      <c r="F121" s="3">
        <v>19</v>
      </c>
      <c r="H121" t="s">
        <v>2336</v>
      </c>
      <c r="I121">
        <v>8</v>
      </c>
      <c r="J121">
        <v>3</v>
      </c>
      <c r="K121">
        <v>4</v>
      </c>
      <c r="L121">
        <v>4</v>
      </c>
      <c r="M121">
        <v>19</v>
      </c>
    </row>
    <row r="122" spans="1:13" hidden="1" x14ac:dyDescent="0.35">
      <c r="A122" t="s">
        <v>1789</v>
      </c>
      <c r="B122" s="3">
        <v>3</v>
      </c>
      <c r="C122" s="3">
        <v>6</v>
      </c>
      <c r="D122" s="3">
        <v>3</v>
      </c>
      <c r="E122" s="3">
        <v>7</v>
      </c>
      <c r="F122" s="3">
        <v>19</v>
      </c>
      <c r="H122" t="s">
        <v>2298</v>
      </c>
      <c r="I122">
        <v>3</v>
      </c>
      <c r="J122">
        <v>9</v>
      </c>
      <c r="L122">
        <v>7</v>
      </c>
      <c r="M122">
        <v>19</v>
      </c>
    </row>
    <row r="123" spans="1:13" hidden="1" x14ac:dyDescent="0.35">
      <c r="A123" t="s">
        <v>102</v>
      </c>
      <c r="B123" s="3">
        <v>2</v>
      </c>
      <c r="C123" s="3">
        <v>6</v>
      </c>
      <c r="D123" s="3">
        <v>10</v>
      </c>
      <c r="E123" s="3">
        <v>1</v>
      </c>
      <c r="F123" s="3">
        <v>19</v>
      </c>
      <c r="H123" t="s">
        <v>1346</v>
      </c>
      <c r="I123">
        <v>3</v>
      </c>
      <c r="J123">
        <v>12</v>
      </c>
      <c r="K123">
        <v>1</v>
      </c>
      <c r="L123">
        <v>3</v>
      </c>
      <c r="M123">
        <v>19</v>
      </c>
    </row>
    <row r="124" spans="1:13" hidden="1" x14ac:dyDescent="0.35">
      <c r="A124" t="s">
        <v>1283</v>
      </c>
      <c r="B124" s="3">
        <v>4</v>
      </c>
      <c r="C124" s="3">
        <v>3</v>
      </c>
      <c r="D124" s="3">
        <v>8</v>
      </c>
      <c r="E124" s="3">
        <v>4</v>
      </c>
      <c r="F124" s="3">
        <v>19</v>
      </c>
      <c r="H124" t="s">
        <v>1789</v>
      </c>
      <c r="I124">
        <v>3</v>
      </c>
      <c r="J124">
        <v>6</v>
      </c>
      <c r="K124">
        <v>3</v>
      </c>
      <c r="L124">
        <v>7</v>
      </c>
      <c r="M124">
        <v>19</v>
      </c>
    </row>
    <row r="125" spans="1:13" hidden="1" x14ac:dyDescent="0.35">
      <c r="A125" t="s">
        <v>2748</v>
      </c>
      <c r="B125" s="3">
        <v>3</v>
      </c>
      <c r="C125" s="3">
        <v>16</v>
      </c>
      <c r="D125" s="3"/>
      <c r="E125" s="3"/>
      <c r="F125" s="3">
        <v>19</v>
      </c>
      <c r="H125" t="s">
        <v>102</v>
      </c>
      <c r="I125">
        <v>2</v>
      </c>
      <c r="J125">
        <v>6</v>
      </c>
      <c r="K125">
        <v>10</v>
      </c>
      <c r="L125">
        <v>1</v>
      </c>
      <c r="M125">
        <v>19</v>
      </c>
    </row>
    <row r="126" spans="1:13" hidden="1" x14ac:dyDescent="0.35">
      <c r="A126" t="s">
        <v>1753</v>
      </c>
      <c r="B126" s="3">
        <v>6</v>
      </c>
      <c r="C126" s="3">
        <v>5</v>
      </c>
      <c r="D126" s="3">
        <v>7</v>
      </c>
      <c r="E126" s="3">
        <v>1</v>
      </c>
      <c r="F126" s="3">
        <v>19</v>
      </c>
      <c r="H126" t="s">
        <v>1283</v>
      </c>
      <c r="I126">
        <v>4</v>
      </c>
      <c r="J126">
        <v>3</v>
      </c>
      <c r="K126">
        <v>8</v>
      </c>
      <c r="L126">
        <v>4</v>
      </c>
      <c r="M126">
        <v>19</v>
      </c>
    </row>
    <row r="127" spans="1:13" hidden="1" x14ac:dyDescent="0.35">
      <c r="A127" t="s">
        <v>463</v>
      </c>
      <c r="B127" s="3">
        <v>3</v>
      </c>
      <c r="C127" s="3">
        <v>3</v>
      </c>
      <c r="D127" s="3">
        <v>13</v>
      </c>
      <c r="E127" s="3"/>
      <c r="F127" s="3">
        <v>19</v>
      </c>
      <c r="H127" t="s">
        <v>2748</v>
      </c>
      <c r="I127">
        <v>3</v>
      </c>
      <c r="J127">
        <v>16</v>
      </c>
      <c r="M127">
        <v>19</v>
      </c>
    </row>
    <row r="128" spans="1:13" hidden="1" x14ac:dyDescent="0.35">
      <c r="A128" t="s">
        <v>1363</v>
      </c>
      <c r="B128" s="3"/>
      <c r="C128" s="3">
        <v>9</v>
      </c>
      <c r="D128" s="3">
        <v>2</v>
      </c>
      <c r="E128" s="3">
        <v>8</v>
      </c>
      <c r="F128" s="3">
        <v>19</v>
      </c>
      <c r="H128" t="s">
        <v>1753</v>
      </c>
      <c r="I128">
        <v>6</v>
      </c>
      <c r="J128">
        <v>5</v>
      </c>
      <c r="K128">
        <v>7</v>
      </c>
      <c r="L128">
        <v>1</v>
      </c>
      <c r="M128">
        <v>19</v>
      </c>
    </row>
    <row r="129" spans="1:13" hidden="1" x14ac:dyDescent="0.35">
      <c r="A129" t="s">
        <v>1638</v>
      </c>
      <c r="B129" s="3">
        <v>3</v>
      </c>
      <c r="C129" s="3">
        <v>1</v>
      </c>
      <c r="D129" s="3">
        <v>3</v>
      </c>
      <c r="E129" s="3">
        <v>12</v>
      </c>
      <c r="F129" s="3">
        <v>19</v>
      </c>
      <c r="H129" t="s">
        <v>463</v>
      </c>
      <c r="I129">
        <v>3</v>
      </c>
      <c r="J129">
        <v>3</v>
      </c>
      <c r="K129">
        <v>13</v>
      </c>
      <c r="M129">
        <v>19</v>
      </c>
    </row>
    <row r="130" spans="1:13" hidden="1" x14ac:dyDescent="0.35">
      <c r="A130" t="s">
        <v>394</v>
      </c>
      <c r="B130" s="3">
        <v>2</v>
      </c>
      <c r="C130" s="3">
        <v>9</v>
      </c>
      <c r="D130" s="3">
        <v>2</v>
      </c>
      <c r="E130" s="3">
        <v>6</v>
      </c>
      <c r="F130" s="3">
        <v>19</v>
      </c>
      <c r="H130" t="s">
        <v>1363</v>
      </c>
      <c r="J130">
        <v>9</v>
      </c>
      <c r="K130">
        <v>2</v>
      </c>
      <c r="L130">
        <v>8</v>
      </c>
      <c r="M130">
        <v>19</v>
      </c>
    </row>
    <row r="131" spans="1:13" hidden="1" x14ac:dyDescent="0.35">
      <c r="A131" t="s">
        <v>1897</v>
      </c>
      <c r="B131" s="3">
        <v>7</v>
      </c>
      <c r="C131" s="3"/>
      <c r="D131" s="3">
        <v>10</v>
      </c>
      <c r="E131" s="3">
        <v>2</v>
      </c>
      <c r="F131" s="3">
        <v>19</v>
      </c>
      <c r="H131" t="s">
        <v>1638</v>
      </c>
      <c r="I131">
        <v>3</v>
      </c>
      <c r="J131">
        <v>1</v>
      </c>
      <c r="K131">
        <v>3</v>
      </c>
      <c r="L131">
        <v>12</v>
      </c>
      <c r="M131">
        <v>19</v>
      </c>
    </row>
    <row r="132" spans="1:13" hidden="1" x14ac:dyDescent="0.35">
      <c r="A132" t="s">
        <v>2212</v>
      </c>
      <c r="B132" s="3">
        <v>4</v>
      </c>
      <c r="C132" s="3">
        <v>7</v>
      </c>
      <c r="D132" s="3">
        <v>3</v>
      </c>
      <c r="E132" s="3">
        <v>5</v>
      </c>
      <c r="F132" s="3">
        <v>19</v>
      </c>
      <c r="H132" t="s">
        <v>394</v>
      </c>
      <c r="I132">
        <v>2</v>
      </c>
      <c r="J132">
        <v>9</v>
      </c>
      <c r="K132">
        <v>2</v>
      </c>
      <c r="L132">
        <v>6</v>
      </c>
      <c r="M132">
        <v>19</v>
      </c>
    </row>
    <row r="133" spans="1:13" hidden="1" x14ac:dyDescent="0.35">
      <c r="A133" t="s">
        <v>232</v>
      </c>
      <c r="B133" s="3"/>
      <c r="C133" s="3"/>
      <c r="D133" s="3">
        <v>4</v>
      </c>
      <c r="E133" s="3">
        <v>15</v>
      </c>
      <c r="F133" s="3">
        <v>19</v>
      </c>
      <c r="H133" t="s">
        <v>1897</v>
      </c>
      <c r="I133">
        <v>7</v>
      </c>
      <c r="K133">
        <v>10</v>
      </c>
      <c r="L133">
        <v>2</v>
      </c>
      <c r="M133">
        <v>19</v>
      </c>
    </row>
    <row r="134" spans="1:13" hidden="1" x14ac:dyDescent="0.35">
      <c r="A134" t="s">
        <v>401</v>
      </c>
      <c r="B134" s="3">
        <v>4</v>
      </c>
      <c r="C134" s="3">
        <v>1</v>
      </c>
      <c r="D134" s="3">
        <v>7</v>
      </c>
      <c r="E134" s="3">
        <v>7</v>
      </c>
      <c r="F134" s="3">
        <v>19</v>
      </c>
      <c r="H134" t="s">
        <v>2212</v>
      </c>
      <c r="I134">
        <v>4</v>
      </c>
      <c r="J134">
        <v>7</v>
      </c>
      <c r="K134">
        <v>3</v>
      </c>
      <c r="L134">
        <v>5</v>
      </c>
      <c r="M134">
        <v>19</v>
      </c>
    </row>
    <row r="135" spans="1:13" hidden="1" x14ac:dyDescent="0.35">
      <c r="A135" t="s">
        <v>1000</v>
      </c>
      <c r="B135" s="3"/>
      <c r="C135" s="3">
        <v>1</v>
      </c>
      <c r="D135" s="3">
        <v>9</v>
      </c>
      <c r="E135" s="3">
        <v>9</v>
      </c>
      <c r="F135" s="3">
        <v>19</v>
      </c>
      <c r="H135" t="s">
        <v>232</v>
      </c>
      <c r="K135">
        <v>4</v>
      </c>
      <c r="L135">
        <v>15</v>
      </c>
      <c r="M135">
        <v>19</v>
      </c>
    </row>
    <row r="136" spans="1:13" hidden="1" x14ac:dyDescent="0.35">
      <c r="A136" t="s">
        <v>240</v>
      </c>
      <c r="B136" s="3"/>
      <c r="C136" s="3"/>
      <c r="D136" s="3">
        <v>6</v>
      </c>
      <c r="E136" s="3">
        <v>13</v>
      </c>
      <c r="F136" s="3">
        <v>19</v>
      </c>
      <c r="H136" t="s">
        <v>401</v>
      </c>
      <c r="I136">
        <v>4</v>
      </c>
      <c r="J136">
        <v>1</v>
      </c>
      <c r="K136">
        <v>7</v>
      </c>
      <c r="L136">
        <v>7</v>
      </c>
      <c r="M136">
        <v>19</v>
      </c>
    </row>
    <row r="137" spans="1:13" hidden="1" x14ac:dyDescent="0.35">
      <c r="A137" t="s">
        <v>487</v>
      </c>
      <c r="B137" s="3"/>
      <c r="C137" s="3">
        <v>10</v>
      </c>
      <c r="D137" s="3">
        <v>4</v>
      </c>
      <c r="E137" s="3">
        <v>5</v>
      </c>
      <c r="F137" s="3">
        <v>19</v>
      </c>
      <c r="H137" t="s">
        <v>1000</v>
      </c>
      <c r="J137">
        <v>1</v>
      </c>
      <c r="K137">
        <v>9</v>
      </c>
      <c r="L137">
        <v>9</v>
      </c>
      <c r="M137">
        <v>19</v>
      </c>
    </row>
    <row r="138" spans="1:13" hidden="1" x14ac:dyDescent="0.35">
      <c r="A138" t="s">
        <v>1492</v>
      </c>
      <c r="B138" s="3">
        <v>3</v>
      </c>
      <c r="C138" s="3">
        <v>1</v>
      </c>
      <c r="D138" s="3">
        <v>13</v>
      </c>
      <c r="E138" s="3">
        <v>2</v>
      </c>
      <c r="F138" s="3">
        <v>19</v>
      </c>
      <c r="H138" t="s">
        <v>240</v>
      </c>
      <c r="K138">
        <v>6</v>
      </c>
      <c r="L138">
        <v>13</v>
      </c>
      <c r="M138">
        <v>19</v>
      </c>
    </row>
    <row r="139" spans="1:13" hidden="1" x14ac:dyDescent="0.35">
      <c r="A139" t="s">
        <v>1101</v>
      </c>
      <c r="B139" s="3">
        <v>4</v>
      </c>
      <c r="C139" s="3"/>
      <c r="D139" s="3"/>
      <c r="E139" s="3">
        <v>15</v>
      </c>
      <c r="F139" s="3">
        <v>19</v>
      </c>
      <c r="H139" t="s">
        <v>487</v>
      </c>
      <c r="J139">
        <v>10</v>
      </c>
      <c r="K139">
        <v>4</v>
      </c>
      <c r="L139">
        <v>5</v>
      </c>
      <c r="M139">
        <v>19</v>
      </c>
    </row>
    <row r="140" spans="1:13" hidden="1" x14ac:dyDescent="0.35">
      <c r="A140" t="s">
        <v>658</v>
      </c>
      <c r="B140" s="3">
        <v>2</v>
      </c>
      <c r="C140" s="3">
        <v>5</v>
      </c>
      <c r="D140" s="3">
        <v>9</v>
      </c>
      <c r="E140" s="3">
        <v>3</v>
      </c>
      <c r="F140" s="3">
        <v>19</v>
      </c>
      <c r="H140" t="s">
        <v>1492</v>
      </c>
      <c r="I140">
        <v>3</v>
      </c>
      <c r="J140">
        <v>1</v>
      </c>
      <c r="K140">
        <v>13</v>
      </c>
      <c r="L140">
        <v>2</v>
      </c>
      <c r="M140">
        <v>19</v>
      </c>
    </row>
    <row r="141" spans="1:13" hidden="1" x14ac:dyDescent="0.35">
      <c r="A141" t="s">
        <v>884</v>
      </c>
      <c r="B141" s="3"/>
      <c r="C141" s="3">
        <v>2</v>
      </c>
      <c r="D141" s="3">
        <v>9</v>
      </c>
      <c r="E141" s="3">
        <v>8</v>
      </c>
      <c r="F141" s="3">
        <v>19</v>
      </c>
      <c r="H141" t="s">
        <v>1101</v>
      </c>
      <c r="I141">
        <v>4</v>
      </c>
      <c r="L141">
        <v>15</v>
      </c>
      <c r="M141">
        <v>19</v>
      </c>
    </row>
    <row r="142" spans="1:13" hidden="1" x14ac:dyDescent="0.35">
      <c r="A142" t="s">
        <v>722</v>
      </c>
      <c r="B142" s="3">
        <v>1</v>
      </c>
      <c r="C142" s="3">
        <v>1</v>
      </c>
      <c r="D142" s="3">
        <v>9</v>
      </c>
      <c r="E142" s="3">
        <v>7</v>
      </c>
      <c r="F142" s="3">
        <v>18</v>
      </c>
      <c r="H142" t="s">
        <v>658</v>
      </c>
      <c r="I142">
        <v>2</v>
      </c>
      <c r="J142">
        <v>5</v>
      </c>
      <c r="K142">
        <v>9</v>
      </c>
      <c r="L142">
        <v>3</v>
      </c>
      <c r="M142">
        <v>19</v>
      </c>
    </row>
    <row r="143" spans="1:13" hidden="1" x14ac:dyDescent="0.35">
      <c r="A143" t="s">
        <v>2679</v>
      </c>
      <c r="B143" s="3"/>
      <c r="C143" s="3">
        <v>1</v>
      </c>
      <c r="D143" s="3">
        <v>6</v>
      </c>
      <c r="E143" s="3">
        <v>11</v>
      </c>
      <c r="F143" s="3">
        <v>18</v>
      </c>
      <c r="H143" t="s">
        <v>884</v>
      </c>
      <c r="J143">
        <v>2</v>
      </c>
      <c r="K143">
        <v>9</v>
      </c>
      <c r="L143">
        <v>8</v>
      </c>
      <c r="M143">
        <v>19</v>
      </c>
    </row>
    <row r="144" spans="1:13" hidden="1" x14ac:dyDescent="0.35">
      <c r="A144" t="s">
        <v>2273</v>
      </c>
      <c r="B144" s="3">
        <v>7</v>
      </c>
      <c r="C144" s="3">
        <v>6</v>
      </c>
      <c r="D144" s="3"/>
      <c r="E144" s="3">
        <v>5</v>
      </c>
      <c r="F144" s="3">
        <v>18</v>
      </c>
      <c r="H144" t="s">
        <v>722</v>
      </c>
      <c r="I144">
        <v>1</v>
      </c>
      <c r="J144">
        <v>1</v>
      </c>
      <c r="K144">
        <v>9</v>
      </c>
      <c r="L144">
        <v>7</v>
      </c>
      <c r="M144">
        <v>18</v>
      </c>
    </row>
    <row r="145" spans="1:13" hidden="1" x14ac:dyDescent="0.35">
      <c r="A145" t="s">
        <v>745</v>
      </c>
      <c r="B145" s="3"/>
      <c r="C145" s="3"/>
      <c r="D145" s="3">
        <v>12</v>
      </c>
      <c r="E145" s="3">
        <v>6</v>
      </c>
      <c r="F145" s="3">
        <v>18</v>
      </c>
      <c r="H145" t="s">
        <v>2679</v>
      </c>
      <c r="J145">
        <v>1</v>
      </c>
      <c r="K145">
        <v>6</v>
      </c>
      <c r="L145">
        <v>11</v>
      </c>
      <c r="M145">
        <v>18</v>
      </c>
    </row>
    <row r="146" spans="1:13" hidden="1" x14ac:dyDescent="0.35">
      <c r="A146" t="s">
        <v>142</v>
      </c>
      <c r="B146" s="3"/>
      <c r="C146" s="3"/>
      <c r="D146" s="3">
        <v>13</v>
      </c>
      <c r="E146" s="3">
        <v>5</v>
      </c>
      <c r="F146" s="3">
        <v>18</v>
      </c>
      <c r="H146" t="s">
        <v>2273</v>
      </c>
      <c r="I146">
        <v>7</v>
      </c>
      <c r="J146">
        <v>6</v>
      </c>
      <c r="L146">
        <v>5</v>
      </c>
      <c r="M146">
        <v>18</v>
      </c>
    </row>
    <row r="147" spans="1:13" hidden="1" x14ac:dyDescent="0.35">
      <c r="A147" t="s">
        <v>732</v>
      </c>
      <c r="B147" s="3"/>
      <c r="C147" s="3">
        <v>8</v>
      </c>
      <c r="D147" s="3">
        <v>5</v>
      </c>
      <c r="E147" s="3">
        <v>5</v>
      </c>
      <c r="F147" s="3">
        <v>18</v>
      </c>
      <c r="H147" t="s">
        <v>745</v>
      </c>
      <c r="K147">
        <v>12</v>
      </c>
      <c r="L147">
        <v>6</v>
      </c>
      <c r="M147">
        <v>18</v>
      </c>
    </row>
    <row r="148" spans="1:13" hidden="1" x14ac:dyDescent="0.35">
      <c r="A148" t="s">
        <v>417</v>
      </c>
      <c r="B148" s="3">
        <v>3</v>
      </c>
      <c r="C148" s="3">
        <v>7</v>
      </c>
      <c r="D148" s="3">
        <v>3</v>
      </c>
      <c r="E148" s="3">
        <v>5</v>
      </c>
      <c r="F148" s="3">
        <v>18</v>
      </c>
      <c r="H148" t="s">
        <v>142</v>
      </c>
      <c r="K148">
        <v>13</v>
      </c>
      <c r="L148">
        <v>5</v>
      </c>
      <c r="M148">
        <v>18</v>
      </c>
    </row>
    <row r="149" spans="1:13" hidden="1" x14ac:dyDescent="0.35">
      <c r="A149" t="s">
        <v>1655</v>
      </c>
      <c r="B149" s="3">
        <v>3</v>
      </c>
      <c r="C149" s="3">
        <v>3</v>
      </c>
      <c r="D149" s="3">
        <v>3</v>
      </c>
      <c r="E149" s="3">
        <v>9</v>
      </c>
      <c r="F149" s="3">
        <v>18</v>
      </c>
      <c r="H149" t="s">
        <v>732</v>
      </c>
      <c r="J149">
        <v>8</v>
      </c>
      <c r="K149">
        <v>5</v>
      </c>
      <c r="L149">
        <v>5</v>
      </c>
      <c r="M149">
        <v>18</v>
      </c>
    </row>
    <row r="150" spans="1:13" hidden="1" x14ac:dyDescent="0.35">
      <c r="A150" t="s">
        <v>1859</v>
      </c>
      <c r="B150" s="3">
        <v>2</v>
      </c>
      <c r="C150" s="3">
        <v>5</v>
      </c>
      <c r="D150" s="3">
        <v>5</v>
      </c>
      <c r="E150" s="3">
        <v>6</v>
      </c>
      <c r="F150" s="3">
        <v>18</v>
      </c>
      <c r="H150" t="s">
        <v>417</v>
      </c>
      <c r="I150">
        <v>3</v>
      </c>
      <c r="J150">
        <v>7</v>
      </c>
      <c r="K150">
        <v>3</v>
      </c>
      <c r="L150">
        <v>5</v>
      </c>
      <c r="M150">
        <v>18</v>
      </c>
    </row>
    <row r="151" spans="1:13" hidden="1" x14ac:dyDescent="0.35">
      <c r="A151" t="s">
        <v>845</v>
      </c>
      <c r="B151" s="3">
        <v>8</v>
      </c>
      <c r="C151" s="3">
        <v>3</v>
      </c>
      <c r="D151" s="3">
        <v>1</v>
      </c>
      <c r="E151" s="3">
        <v>6</v>
      </c>
      <c r="F151" s="3">
        <v>18</v>
      </c>
      <c r="H151" t="s">
        <v>1655</v>
      </c>
      <c r="I151">
        <v>3</v>
      </c>
      <c r="J151">
        <v>3</v>
      </c>
      <c r="K151">
        <v>3</v>
      </c>
      <c r="L151">
        <v>9</v>
      </c>
      <c r="M151">
        <v>18</v>
      </c>
    </row>
    <row r="152" spans="1:13" hidden="1" x14ac:dyDescent="0.35">
      <c r="A152" t="s">
        <v>1013</v>
      </c>
      <c r="B152" s="3">
        <v>1</v>
      </c>
      <c r="C152" s="3">
        <v>3</v>
      </c>
      <c r="D152" s="3">
        <v>7</v>
      </c>
      <c r="E152" s="3">
        <v>7</v>
      </c>
      <c r="F152" s="3">
        <v>18</v>
      </c>
      <c r="H152" t="s">
        <v>1859</v>
      </c>
      <c r="I152">
        <v>2</v>
      </c>
      <c r="J152">
        <v>5</v>
      </c>
      <c r="K152">
        <v>5</v>
      </c>
      <c r="L152">
        <v>6</v>
      </c>
      <c r="M152">
        <v>18</v>
      </c>
    </row>
    <row r="153" spans="1:13" hidden="1" x14ac:dyDescent="0.35">
      <c r="A153" t="s">
        <v>1987</v>
      </c>
      <c r="B153" s="3">
        <v>7</v>
      </c>
      <c r="C153" s="3"/>
      <c r="D153" s="3">
        <v>3</v>
      </c>
      <c r="E153" s="3">
        <v>8</v>
      </c>
      <c r="F153" s="3">
        <v>18</v>
      </c>
      <c r="H153" t="s">
        <v>845</v>
      </c>
      <c r="I153">
        <v>8</v>
      </c>
      <c r="J153">
        <v>3</v>
      </c>
      <c r="K153">
        <v>1</v>
      </c>
      <c r="L153">
        <v>6</v>
      </c>
      <c r="M153">
        <v>18</v>
      </c>
    </row>
    <row r="154" spans="1:13" hidden="1" x14ac:dyDescent="0.35">
      <c r="A154" t="s">
        <v>2164</v>
      </c>
      <c r="B154" s="3">
        <v>2</v>
      </c>
      <c r="C154" s="3"/>
      <c r="D154" s="3">
        <v>2</v>
      </c>
      <c r="E154" s="3">
        <v>14</v>
      </c>
      <c r="F154" s="3">
        <v>18</v>
      </c>
      <c r="H154" t="s">
        <v>1013</v>
      </c>
      <c r="I154">
        <v>1</v>
      </c>
      <c r="J154">
        <v>3</v>
      </c>
      <c r="K154">
        <v>7</v>
      </c>
      <c r="L154">
        <v>7</v>
      </c>
      <c r="M154">
        <v>18</v>
      </c>
    </row>
    <row r="155" spans="1:13" hidden="1" x14ac:dyDescent="0.35">
      <c r="A155" t="s">
        <v>297</v>
      </c>
      <c r="B155" s="3">
        <v>2</v>
      </c>
      <c r="C155" s="3">
        <v>5</v>
      </c>
      <c r="D155" s="3">
        <v>8</v>
      </c>
      <c r="E155" s="3">
        <v>3</v>
      </c>
      <c r="F155" s="3">
        <v>18</v>
      </c>
      <c r="H155" t="s">
        <v>1987</v>
      </c>
      <c r="I155">
        <v>7</v>
      </c>
      <c r="K155">
        <v>3</v>
      </c>
      <c r="L155">
        <v>8</v>
      </c>
      <c r="M155">
        <v>18</v>
      </c>
    </row>
    <row r="156" spans="1:13" hidden="1" x14ac:dyDescent="0.35">
      <c r="A156" t="s">
        <v>2075</v>
      </c>
      <c r="B156" s="3">
        <v>1</v>
      </c>
      <c r="C156" s="3"/>
      <c r="D156" s="3">
        <v>9</v>
      </c>
      <c r="E156" s="3">
        <v>8</v>
      </c>
      <c r="F156" s="3">
        <v>18</v>
      </c>
      <c r="H156" t="s">
        <v>2164</v>
      </c>
      <c r="I156">
        <v>2</v>
      </c>
      <c r="K156">
        <v>2</v>
      </c>
      <c r="L156">
        <v>14</v>
      </c>
      <c r="M156">
        <v>18</v>
      </c>
    </row>
    <row r="157" spans="1:13" hidden="1" x14ac:dyDescent="0.35">
      <c r="A157" t="s">
        <v>1576</v>
      </c>
      <c r="B157" s="3">
        <v>3</v>
      </c>
      <c r="C157" s="3">
        <v>1</v>
      </c>
      <c r="D157" s="3">
        <v>2</v>
      </c>
      <c r="E157" s="3">
        <v>12</v>
      </c>
      <c r="F157" s="3">
        <v>18</v>
      </c>
      <c r="H157" t="s">
        <v>297</v>
      </c>
      <c r="I157">
        <v>2</v>
      </c>
      <c r="J157">
        <v>5</v>
      </c>
      <c r="K157">
        <v>8</v>
      </c>
      <c r="L157">
        <v>3</v>
      </c>
      <c r="M157">
        <v>18</v>
      </c>
    </row>
    <row r="158" spans="1:13" hidden="1" x14ac:dyDescent="0.35">
      <c r="A158" t="s">
        <v>2056</v>
      </c>
      <c r="B158" s="3"/>
      <c r="C158" s="3">
        <v>2</v>
      </c>
      <c r="D158" s="3"/>
      <c r="E158" s="3">
        <v>16</v>
      </c>
      <c r="F158" s="3">
        <v>18</v>
      </c>
      <c r="H158" t="s">
        <v>2075</v>
      </c>
      <c r="I158">
        <v>1</v>
      </c>
      <c r="K158">
        <v>9</v>
      </c>
      <c r="L158">
        <v>8</v>
      </c>
      <c r="M158">
        <v>18</v>
      </c>
    </row>
    <row r="159" spans="1:13" hidden="1" x14ac:dyDescent="0.35">
      <c r="A159" t="s">
        <v>2247</v>
      </c>
      <c r="B159" s="3">
        <v>2</v>
      </c>
      <c r="C159" s="3">
        <v>1</v>
      </c>
      <c r="D159" s="3">
        <v>6</v>
      </c>
      <c r="E159" s="3">
        <v>9</v>
      </c>
      <c r="F159" s="3">
        <v>18</v>
      </c>
      <c r="H159" t="s">
        <v>1576</v>
      </c>
      <c r="I159">
        <v>3</v>
      </c>
      <c r="J159">
        <v>1</v>
      </c>
      <c r="K159">
        <v>2</v>
      </c>
      <c r="L159">
        <v>12</v>
      </c>
      <c r="M159">
        <v>18</v>
      </c>
    </row>
    <row r="160" spans="1:13" hidden="1" x14ac:dyDescent="0.35">
      <c r="A160" t="s">
        <v>550</v>
      </c>
      <c r="B160" s="3"/>
      <c r="C160" s="3">
        <v>3</v>
      </c>
      <c r="D160" s="3">
        <v>7</v>
      </c>
      <c r="E160" s="3">
        <v>8</v>
      </c>
      <c r="F160" s="3">
        <v>18</v>
      </c>
      <c r="H160" t="s">
        <v>2056</v>
      </c>
      <c r="J160">
        <v>2</v>
      </c>
      <c r="L160">
        <v>16</v>
      </c>
      <c r="M160">
        <v>18</v>
      </c>
    </row>
    <row r="161" spans="1:13" hidden="1" x14ac:dyDescent="0.35">
      <c r="A161" t="s">
        <v>1775</v>
      </c>
      <c r="B161" s="3">
        <v>5</v>
      </c>
      <c r="C161" s="3">
        <v>2</v>
      </c>
      <c r="D161" s="3">
        <v>7</v>
      </c>
      <c r="E161" s="3">
        <v>4</v>
      </c>
      <c r="F161" s="3">
        <v>18</v>
      </c>
      <c r="H161" t="s">
        <v>2247</v>
      </c>
      <c r="I161">
        <v>2</v>
      </c>
      <c r="J161">
        <v>1</v>
      </c>
      <c r="K161">
        <v>6</v>
      </c>
      <c r="L161">
        <v>9</v>
      </c>
      <c r="M161">
        <v>18</v>
      </c>
    </row>
    <row r="162" spans="1:13" hidden="1" x14ac:dyDescent="0.35">
      <c r="A162" t="s">
        <v>2778</v>
      </c>
      <c r="B162" s="3">
        <v>6</v>
      </c>
      <c r="C162" s="3">
        <v>3</v>
      </c>
      <c r="D162" s="3">
        <v>8</v>
      </c>
      <c r="E162" s="3">
        <v>1</v>
      </c>
      <c r="F162" s="3">
        <v>18</v>
      </c>
      <c r="H162" t="s">
        <v>550</v>
      </c>
      <c r="J162">
        <v>3</v>
      </c>
      <c r="K162">
        <v>7</v>
      </c>
      <c r="L162">
        <v>8</v>
      </c>
      <c r="M162">
        <v>18</v>
      </c>
    </row>
    <row r="163" spans="1:13" hidden="1" x14ac:dyDescent="0.35">
      <c r="A163" t="s">
        <v>2093</v>
      </c>
      <c r="B163" s="3">
        <v>9</v>
      </c>
      <c r="C163" s="3">
        <v>2</v>
      </c>
      <c r="D163" s="3">
        <v>3</v>
      </c>
      <c r="E163" s="3">
        <v>4</v>
      </c>
      <c r="F163" s="3">
        <v>18</v>
      </c>
      <c r="H163" t="s">
        <v>1775</v>
      </c>
      <c r="I163">
        <v>5</v>
      </c>
      <c r="J163">
        <v>2</v>
      </c>
      <c r="K163">
        <v>7</v>
      </c>
      <c r="L163">
        <v>4</v>
      </c>
      <c r="M163">
        <v>18</v>
      </c>
    </row>
    <row r="164" spans="1:13" hidden="1" x14ac:dyDescent="0.35">
      <c r="A164" t="s">
        <v>604</v>
      </c>
      <c r="B164" s="3"/>
      <c r="C164" s="3">
        <v>1</v>
      </c>
      <c r="D164" s="3">
        <v>9</v>
      </c>
      <c r="E164" s="3">
        <v>8</v>
      </c>
      <c r="F164" s="3">
        <v>18</v>
      </c>
      <c r="H164" t="s">
        <v>2778</v>
      </c>
      <c r="I164">
        <v>6</v>
      </c>
      <c r="J164">
        <v>3</v>
      </c>
      <c r="K164">
        <v>8</v>
      </c>
      <c r="L164">
        <v>1</v>
      </c>
      <c r="M164">
        <v>18</v>
      </c>
    </row>
    <row r="165" spans="1:13" hidden="1" x14ac:dyDescent="0.35">
      <c r="A165" t="s">
        <v>969</v>
      </c>
      <c r="B165" s="3">
        <v>1</v>
      </c>
      <c r="C165" s="3">
        <v>8</v>
      </c>
      <c r="D165" s="3">
        <v>1</v>
      </c>
      <c r="E165" s="3">
        <v>7</v>
      </c>
      <c r="F165" s="3">
        <v>17</v>
      </c>
      <c r="H165" t="s">
        <v>2093</v>
      </c>
      <c r="I165">
        <v>9</v>
      </c>
      <c r="J165">
        <v>2</v>
      </c>
      <c r="K165">
        <v>3</v>
      </c>
      <c r="L165">
        <v>4</v>
      </c>
      <c r="M165">
        <v>18</v>
      </c>
    </row>
    <row r="166" spans="1:13" hidden="1" x14ac:dyDescent="0.35">
      <c r="A166" t="s">
        <v>1477</v>
      </c>
      <c r="B166" s="3">
        <v>3</v>
      </c>
      <c r="C166" s="3">
        <v>5</v>
      </c>
      <c r="D166" s="3">
        <v>4</v>
      </c>
      <c r="E166" s="3">
        <v>5</v>
      </c>
      <c r="F166" s="3">
        <v>17</v>
      </c>
      <c r="H166" t="s">
        <v>604</v>
      </c>
      <c r="J166">
        <v>1</v>
      </c>
      <c r="K166">
        <v>9</v>
      </c>
      <c r="L166">
        <v>8</v>
      </c>
      <c r="M166">
        <v>18</v>
      </c>
    </row>
    <row r="167" spans="1:13" hidden="1" x14ac:dyDescent="0.35">
      <c r="A167" t="s">
        <v>1045</v>
      </c>
      <c r="B167" s="3">
        <v>1</v>
      </c>
      <c r="C167" s="3">
        <v>7</v>
      </c>
      <c r="D167" s="3">
        <v>1</v>
      </c>
      <c r="E167" s="3">
        <v>8</v>
      </c>
      <c r="F167" s="3">
        <v>17</v>
      </c>
      <c r="H167" t="s">
        <v>969</v>
      </c>
      <c r="I167">
        <v>1</v>
      </c>
      <c r="J167">
        <v>8</v>
      </c>
      <c r="K167">
        <v>1</v>
      </c>
      <c r="L167">
        <v>7</v>
      </c>
      <c r="M167">
        <v>17</v>
      </c>
    </row>
    <row r="168" spans="1:13" hidden="1" x14ac:dyDescent="0.35">
      <c r="A168" t="s">
        <v>2676</v>
      </c>
      <c r="B168" s="3">
        <v>16</v>
      </c>
      <c r="C168" s="3">
        <v>1</v>
      </c>
      <c r="D168" s="3"/>
      <c r="E168" s="3"/>
      <c r="F168" s="3">
        <v>17</v>
      </c>
      <c r="H168" t="s">
        <v>1477</v>
      </c>
      <c r="I168">
        <v>3</v>
      </c>
      <c r="J168">
        <v>5</v>
      </c>
      <c r="K168">
        <v>4</v>
      </c>
      <c r="L168">
        <v>5</v>
      </c>
      <c r="M168">
        <v>17</v>
      </c>
    </row>
    <row r="169" spans="1:13" hidden="1" x14ac:dyDescent="0.35">
      <c r="A169" t="s">
        <v>1777</v>
      </c>
      <c r="B169" s="3">
        <v>9</v>
      </c>
      <c r="C169" s="3"/>
      <c r="D169" s="3">
        <v>1</v>
      </c>
      <c r="E169" s="3">
        <v>7</v>
      </c>
      <c r="F169" s="3">
        <v>17</v>
      </c>
      <c r="H169" t="s">
        <v>1045</v>
      </c>
      <c r="I169">
        <v>1</v>
      </c>
      <c r="J169">
        <v>7</v>
      </c>
      <c r="K169">
        <v>1</v>
      </c>
      <c r="L169">
        <v>8</v>
      </c>
      <c r="M169">
        <v>17</v>
      </c>
    </row>
    <row r="170" spans="1:13" hidden="1" x14ac:dyDescent="0.35">
      <c r="A170" t="s">
        <v>954</v>
      </c>
      <c r="B170" s="3">
        <v>2</v>
      </c>
      <c r="C170" s="3">
        <v>3</v>
      </c>
      <c r="D170" s="3">
        <v>4</v>
      </c>
      <c r="E170" s="3">
        <v>8</v>
      </c>
      <c r="F170" s="3">
        <v>17</v>
      </c>
      <c r="H170" t="s">
        <v>2676</v>
      </c>
      <c r="I170">
        <v>16</v>
      </c>
      <c r="J170">
        <v>1</v>
      </c>
      <c r="M170">
        <v>17</v>
      </c>
    </row>
    <row r="171" spans="1:13" hidden="1" x14ac:dyDescent="0.35">
      <c r="A171" t="s">
        <v>1405</v>
      </c>
      <c r="B171" s="3">
        <v>1</v>
      </c>
      <c r="C171" s="3">
        <v>9</v>
      </c>
      <c r="D171" s="3">
        <v>7</v>
      </c>
      <c r="E171" s="3"/>
      <c r="F171" s="3">
        <v>17</v>
      </c>
      <c r="H171" t="s">
        <v>1777</v>
      </c>
      <c r="I171">
        <v>9</v>
      </c>
      <c r="K171">
        <v>1</v>
      </c>
      <c r="L171">
        <v>7</v>
      </c>
      <c r="M171">
        <v>17</v>
      </c>
    </row>
    <row r="172" spans="1:13" hidden="1" x14ac:dyDescent="0.35">
      <c r="A172" t="s">
        <v>481</v>
      </c>
      <c r="B172" s="3">
        <v>10</v>
      </c>
      <c r="C172" s="3">
        <v>1</v>
      </c>
      <c r="D172" s="3">
        <v>1</v>
      </c>
      <c r="E172" s="3">
        <v>5</v>
      </c>
      <c r="F172" s="3">
        <v>17</v>
      </c>
      <c r="H172" t="s">
        <v>954</v>
      </c>
      <c r="I172">
        <v>2</v>
      </c>
      <c r="J172">
        <v>3</v>
      </c>
      <c r="K172">
        <v>4</v>
      </c>
      <c r="L172">
        <v>8</v>
      </c>
      <c r="M172">
        <v>17</v>
      </c>
    </row>
    <row r="173" spans="1:13" hidden="1" x14ac:dyDescent="0.35">
      <c r="A173" t="s">
        <v>196</v>
      </c>
      <c r="B173" s="3">
        <v>3</v>
      </c>
      <c r="C173" s="3">
        <v>6</v>
      </c>
      <c r="D173" s="3">
        <v>2</v>
      </c>
      <c r="E173" s="3">
        <v>6</v>
      </c>
      <c r="F173" s="3">
        <v>17</v>
      </c>
      <c r="H173" t="s">
        <v>1405</v>
      </c>
      <c r="I173">
        <v>1</v>
      </c>
      <c r="J173">
        <v>9</v>
      </c>
      <c r="K173">
        <v>7</v>
      </c>
      <c r="M173">
        <v>17</v>
      </c>
    </row>
    <row r="174" spans="1:13" hidden="1" x14ac:dyDescent="0.35">
      <c r="A174" t="s">
        <v>990</v>
      </c>
      <c r="B174" s="3">
        <v>3</v>
      </c>
      <c r="C174" s="3">
        <v>6</v>
      </c>
      <c r="D174" s="3">
        <v>3</v>
      </c>
      <c r="E174" s="3">
        <v>5</v>
      </c>
      <c r="F174" s="3">
        <v>17</v>
      </c>
      <c r="H174" t="s">
        <v>481</v>
      </c>
      <c r="I174">
        <v>10</v>
      </c>
      <c r="J174">
        <v>1</v>
      </c>
      <c r="K174">
        <v>1</v>
      </c>
      <c r="L174">
        <v>5</v>
      </c>
      <c r="M174">
        <v>17</v>
      </c>
    </row>
    <row r="175" spans="1:13" hidden="1" x14ac:dyDescent="0.35">
      <c r="A175" t="s">
        <v>1612</v>
      </c>
      <c r="B175" s="3">
        <v>2</v>
      </c>
      <c r="C175" s="3">
        <v>6</v>
      </c>
      <c r="D175" s="3">
        <v>5</v>
      </c>
      <c r="E175" s="3">
        <v>4</v>
      </c>
      <c r="F175" s="3">
        <v>17</v>
      </c>
      <c r="H175" t="s">
        <v>196</v>
      </c>
      <c r="I175">
        <v>3</v>
      </c>
      <c r="J175">
        <v>6</v>
      </c>
      <c r="K175">
        <v>2</v>
      </c>
      <c r="L175">
        <v>6</v>
      </c>
      <c r="M175">
        <v>17</v>
      </c>
    </row>
    <row r="176" spans="1:13" hidden="1" x14ac:dyDescent="0.35">
      <c r="A176" t="s">
        <v>1061</v>
      </c>
      <c r="B176" s="3">
        <v>4</v>
      </c>
      <c r="C176" s="3">
        <v>4</v>
      </c>
      <c r="D176" s="3">
        <v>2</v>
      </c>
      <c r="E176" s="3">
        <v>7</v>
      </c>
      <c r="F176" s="3">
        <v>17</v>
      </c>
      <c r="H176" t="s">
        <v>990</v>
      </c>
      <c r="I176">
        <v>3</v>
      </c>
      <c r="J176">
        <v>6</v>
      </c>
      <c r="K176">
        <v>3</v>
      </c>
      <c r="L176">
        <v>5</v>
      </c>
      <c r="M176">
        <v>17</v>
      </c>
    </row>
    <row r="177" spans="1:13" hidden="1" x14ac:dyDescent="0.35">
      <c r="A177" t="s">
        <v>720</v>
      </c>
      <c r="B177" s="3">
        <v>4</v>
      </c>
      <c r="C177" s="3">
        <v>6</v>
      </c>
      <c r="D177" s="3">
        <v>2</v>
      </c>
      <c r="E177" s="3">
        <v>5</v>
      </c>
      <c r="F177" s="3">
        <v>17</v>
      </c>
      <c r="H177" t="s">
        <v>1612</v>
      </c>
      <c r="I177">
        <v>2</v>
      </c>
      <c r="J177">
        <v>6</v>
      </c>
      <c r="K177">
        <v>5</v>
      </c>
      <c r="L177">
        <v>4</v>
      </c>
      <c r="M177">
        <v>17</v>
      </c>
    </row>
    <row r="178" spans="1:13" hidden="1" x14ac:dyDescent="0.35">
      <c r="A178" t="s">
        <v>1741</v>
      </c>
      <c r="B178" s="3">
        <v>1</v>
      </c>
      <c r="C178" s="3">
        <v>8</v>
      </c>
      <c r="D178" s="3"/>
      <c r="E178" s="3">
        <v>8</v>
      </c>
      <c r="F178" s="3">
        <v>17</v>
      </c>
      <c r="H178" t="s">
        <v>1061</v>
      </c>
      <c r="I178">
        <v>4</v>
      </c>
      <c r="J178">
        <v>4</v>
      </c>
      <c r="K178">
        <v>2</v>
      </c>
      <c r="L178">
        <v>7</v>
      </c>
      <c r="M178">
        <v>17</v>
      </c>
    </row>
    <row r="179" spans="1:13" hidden="1" x14ac:dyDescent="0.35">
      <c r="A179" t="s">
        <v>2590</v>
      </c>
      <c r="B179" s="3">
        <v>4</v>
      </c>
      <c r="C179" s="3">
        <v>1</v>
      </c>
      <c r="D179" s="3">
        <v>4</v>
      </c>
      <c r="E179" s="3">
        <v>8</v>
      </c>
      <c r="F179" s="3">
        <v>17</v>
      </c>
      <c r="H179" t="s">
        <v>720</v>
      </c>
      <c r="I179">
        <v>4</v>
      </c>
      <c r="J179">
        <v>6</v>
      </c>
      <c r="K179">
        <v>2</v>
      </c>
      <c r="L179">
        <v>5</v>
      </c>
      <c r="M179">
        <v>17</v>
      </c>
    </row>
    <row r="180" spans="1:13" hidden="1" x14ac:dyDescent="0.35">
      <c r="A180" t="s">
        <v>2097</v>
      </c>
      <c r="B180" s="3">
        <v>10</v>
      </c>
      <c r="C180" s="3"/>
      <c r="D180" s="3">
        <v>5</v>
      </c>
      <c r="E180" s="3">
        <v>2</v>
      </c>
      <c r="F180" s="3">
        <v>17</v>
      </c>
      <c r="H180" t="s">
        <v>1741</v>
      </c>
      <c r="I180">
        <v>1</v>
      </c>
      <c r="J180">
        <v>8</v>
      </c>
      <c r="L180">
        <v>8</v>
      </c>
      <c r="M180">
        <v>17</v>
      </c>
    </row>
    <row r="181" spans="1:13" hidden="1" x14ac:dyDescent="0.35">
      <c r="A181" t="s">
        <v>626</v>
      </c>
      <c r="B181" s="3">
        <v>1</v>
      </c>
      <c r="C181" s="3">
        <v>1</v>
      </c>
      <c r="D181" s="3">
        <v>12</v>
      </c>
      <c r="E181" s="3">
        <v>3</v>
      </c>
      <c r="F181" s="3">
        <v>17</v>
      </c>
      <c r="H181" t="s">
        <v>2590</v>
      </c>
      <c r="I181">
        <v>4</v>
      </c>
      <c r="J181">
        <v>1</v>
      </c>
      <c r="K181">
        <v>4</v>
      </c>
      <c r="L181">
        <v>8</v>
      </c>
      <c r="M181">
        <v>17</v>
      </c>
    </row>
    <row r="182" spans="1:13" hidden="1" x14ac:dyDescent="0.35">
      <c r="A182" t="s">
        <v>608</v>
      </c>
      <c r="B182" s="3">
        <v>3</v>
      </c>
      <c r="C182" s="3"/>
      <c r="D182" s="3">
        <v>4</v>
      </c>
      <c r="E182" s="3">
        <v>10</v>
      </c>
      <c r="F182" s="3">
        <v>17</v>
      </c>
      <c r="H182" t="s">
        <v>2097</v>
      </c>
      <c r="I182">
        <v>10</v>
      </c>
      <c r="K182">
        <v>5</v>
      </c>
      <c r="L182">
        <v>2</v>
      </c>
      <c r="M182">
        <v>17</v>
      </c>
    </row>
    <row r="183" spans="1:13" hidden="1" x14ac:dyDescent="0.35">
      <c r="A183" t="s">
        <v>809</v>
      </c>
      <c r="B183" s="3">
        <v>7</v>
      </c>
      <c r="C183" s="3">
        <v>1</v>
      </c>
      <c r="D183" s="3">
        <v>3</v>
      </c>
      <c r="E183" s="3">
        <v>6</v>
      </c>
      <c r="F183" s="3">
        <v>17</v>
      </c>
      <c r="H183" t="s">
        <v>626</v>
      </c>
      <c r="I183">
        <v>1</v>
      </c>
      <c r="J183">
        <v>1</v>
      </c>
      <c r="K183">
        <v>12</v>
      </c>
      <c r="L183">
        <v>3</v>
      </c>
      <c r="M183">
        <v>17</v>
      </c>
    </row>
    <row r="184" spans="1:13" hidden="1" x14ac:dyDescent="0.35">
      <c r="A184" t="s">
        <v>570</v>
      </c>
      <c r="B184" s="3">
        <v>1</v>
      </c>
      <c r="C184" s="3">
        <v>11</v>
      </c>
      <c r="D184" s="3">
        <v>3</v>
      </c>
      <c r="E184" s="3">
        <v>2</v>
      </c>
      <c r="F184" s="3">
        <v>17</v>
      </c>
      <c r="H184" t="s">
        <v>608</v>
      </c>
      <c r="I184">
        <v>3</v>
      </c>
      <c r="K184">
        <v>4</v>
      </c>
      <c r="L184">
        <v>10</v>
      </c>
      <c r="M184">
        <v>17</v>
      </c>
    </row>
    <row r="185" spans="1:13" hidden="1" x14ac:dyDescent="0.35">
      <c r="A185" t="s">
        <v>1675</v>
      </c>
      <c r="B185" s="3">
        <v>1</v>
      </c>
      <c r="C185" s="3">
        <v>5</v>
      </c>
      <c r="D185" s="3">
        <v>4</v>
      </c>
      <c r="E185" s="3">
        <v>7</v>
      </c>
      <c r="F185" s="3">
        <v>17</v>
      </c>
      <c r="H185" t="s">
        <v>809</v>
      </c>
      <c r="I185">
        <v>7</v>
      </c>
      <c r="J185">
        <v>1</v>
      </c>
      <c r="K185">
        <v>3</v>
      </c>
      <c r="L185">
        <v>6</v>
      </c>
      <c r="M185">
        <v>17</v>
      </c>
    </row>
    <row r="186" spans="1:13" hidden="1" x14ac:dyDescent="0.35">
      <c r="A186" t="s">
        <v>130</v>
      </c>
      <c r="B186" s="3">
        <v>3</v>
      </c>
      <c r="C186" s="3">
        <v>6</v>
      </c>
      <c r="D186" s="3">
        <v>3</v>
      </c>
      <c r="E186" s="3">
        <v>5</v>
      </c>
      <c r="F186" s="3">
        <v>17</v>
      </c>
      <c r="H186" t="s">
        <v>570</v>
      </c>
      <c r="I186">
        <v>1</v>
      </c>
      <c r="J186">
        <v>11</v>
      </c>
      <c r="K186">
        <v>3</v>
      </c>
      <c r="L186">
        <v>2</v>
      </c>
      <c r="M186">
        <v>17</v>
      </c>
    </row>
    <row r="187" spans="1:13" hidden="1" x14ac:dyDescent="0.35">
      <c r="A187" t="s">
        <v>899</v>
      </c>
      <c r="B187" s="3">
        <v>7</v>
      </c>
      <c r="C187" s="3">
        <v>4</v>
      </c>
      <c r="D187" s="3">
        <v>1</v>
      </c>
      <c r="E187" s="3">
        <v>5</v>
      </c>
      <c r="F187" s="3">
        <v>17</v>
      </c>
      <c r="H187" t="s">
        <v>1675</v>
      </c>
      <c r="I187">
        <v>1</v>
      </c>
      <c r="J187">
        <v>5</v>
      </c>
      <c r="K187">
        <v>4</v>
      </c>
      <c r="L187">
        <v>7</v>
      </c>
      <c r="M187">
        <v>17</v>
      </c>
    </row>
    <row r="188" spans="1:13" hidden="1" x14ac:dyDescent="0.35">
      <c r="A188" t="s">
        <v>1186</v>
      </c>
      <c r="B188" s="3"/>
      <c r="C188" s="3">
        <v>5</v>
      </c>
      <c r="D188" s="3">
        <v>7</v>
      </c>
      <c r="E188" s="3">
        <v>5</v>
      </c>
      <c r="F188" s="3">
        <v>17</v>
      </c>
      <c r="H188" t="s">
        <v>130</v>
      </c>
      <c r="I188">
        <v>3</v>
      </c>
      <c r="J188">
        <v>6</v>
      </c>
      <c r="K188">
        <v>3</v>
      </c>
      <c r="L188">
        <v>5</v>
      </c>
      <c r="M188">
        <v>17</v>
      </c>
    </row>
    <row r="189" spans="1:13" hidden="1" x14ac:dyDescent="0.35">
      <c r="A189" t="s">
        <v>469</v>
      </c>
      <c r="B189" s="3">
        <v>6</v>
      </c>
      <c r="C189" s="3"/>
      <c r="D189" s="3">
        <v>5</v>
      </c>
      <c r="E189" s="3">
        <v>6</v>
      </c>
      <c r="F189" s="3">
        <v>17</v>
      </c>
      <c r="H189" t="s">
        <v>899</v>
      </c>
      <c r="I189">
        <v>7</v>
      </c>
      <c r="J189">
        <v>4</v>
      </c>
      <c r="K189">
        <v>1</v>
      </c>
      <c r="L189">
        <v>5</v>
      </c>
      <c r="M189">
        <v>17</v>
      </c>
    </row>
    <row r="190" spans="1:13" hidden="1" x14ac:dyDescent="0.35">
      <c r="A190" t="s">
        <v>83</v>
      </c>
      <c r="B190" s="3">
        <v>2</v>
      </c>
      <c r="C190" s="3">
        <v>2</v>
      </c>
      <c r="D190" s="3">
        <v>11</v>
      </c>
      <c r="E190" s="3">
        <v>2</v>
      </c>
      <c r="F190" s="3">
        <v>17</v>
      </c>
      <c r="H190" t="s">
        <v>1186</v>
      </c>
      <c r="J190">
        <v>5</v>
      </c>
      <c r="K190">
        <v>7</v>
      </c>
      <c r="L190">
        <v>5</v>
      </c>
      <c r="M190">
        <v>17</v>
      </c>
    </row>
    <row r="191" spans="1:13" hidden="1" x14ac:dyDescent="0.35">
      <c r="A191" t="s">
        <v>833</v>
      </c>
      <c r="B191" s="3">
        <v>9</v>
      </c>
      <c r="C191" s="3"/>
      <c r="D191" s="3">
        <v>5</v>
      </c>
      <c r="E191" s="3">
        <v>3</v>
      </c>
      <c r="F191" s="3">
        <v>17</v>
      </c>
      <c r="H191" t="s">
        <v>469</v>
      </c>
      <c r="I191">
        <v>6</v>
      </c>
      <c r="K191">
        <v>5</v>
      </c>
      <c r="L191">
        <v>6</v>
      </c>
      <c r="M191">
        <v>17</v>
      </c>
    </row>
    <row r="192" spans="1:13" hidden="1" x14ac:dyDescent="0.35">
      <c r="A192" t="s">
        <v>967</v>
      </c>
      <c r="B192" s="3">
        <v>5</v>
      </c>
      <c r="C192" s="3">
        <v>1</v>
      </c>
      <c r="D192" s="3">
        <v>2</v>
      </c>
      <c r="E192" s="3">
        <v>9</v>
      </c>
      <c r="F192" s="3">
        <v>17</v>
      </c>
      <c r="H192" t="s">
        <v>83</v>
      </c>
      <c r="I192">
        <v>2</v>
      </c>
      <c r="J192">
        <v>2</v>
      </c>
      <c r="K192">
        <v>11</v>
      </c>
      <c r="L192">
        <v>2</v>
      </c>
      <c r="M192">
        <v>17</v>
      </c>
    </row>
    <row r="193" spans="1:13" hidden="1" x14ac:dyDescent="0.35">
      <c r="A193" t="s">
        <v>2429</v>
      </c>
      <c r="B193" s="3">
        <v>4</v>
      </c>
      <c r="C193" s="3"/>
      <c r="D193" s="3">
        <v>1</v>
      </c>
      <c r="E193" s="3">
        <v>11</v>
      </c>
      <c r="F193" s="3">
        <v>16</v>
      </c>
      <c r="H193" t="s">
        <v>833</v>
      </c>
      <c r="I193">
        <v>9</v>
      </c>
      <c r="K193">
        <v>5</v>
      </c>
      <c r="L193">
        <v>3</v>
      </c>
      <c r="M193">
        <v>17</v>
      </c>
    </row>
    <row r="194" spans="1:13" hidden="1" x14ac:dyDescent="0.35">
      <c r="A194" t="s">
        <v>2159</v>
      </c>
      <c r="B194" s="3">
        <v>7</v>
      </c>
      <c r="C194" s="3">
        <v>5</v>
      </c>
      <c r="D194" s="3"/>
      <c r="E194" s="3">
        <v>4</v>
      </c>
      <c r="F194" s="3">
        <v>16</v>
      </c>
      <c r="H194" t="s">
        <v>967</v>
      </c>
      <c r="I194">
        <v>5</v>
      </c>
      <c r="J194">
        <v>1</v>
      </c>
      <c r="K194">
        <v>2</v>
      </c>
      <c r="L194">
        <v>9</v>
      </c>
      <c r="M194">
        <v>17</v>
      </c>
    </row>
    <row r="195" spans="1:13" hidden="1" x14ac:dyDescent="0.35">
      <c r="A195" t="s">
        <v>437</v>
      </c>
      <c r="B195" s="3">
        <v>6</v>
      </c>
      <c r="C195" s="3">
        <v>9</v>
      </c>
      <c r="D195" s="3">
        <v>1</v>
      </c>
      <c r="E195" s="3"/>
      <c r="F195" s="3">
        <v>16</v>
      </c>
      <c r="H195" t="s">
        <v>2429</v>
      </c>
      <c r="I195">
        <v>4</v>
      </c>
      <c r="K195">
        <v>1</v>
      </c>
      <c r="L195">
        <v>11</v>
      </c>
      <c r="M195">
        <v>16</v>
      </c>
    </row>
    <row r="196" spans="1:13" hidden="1" x14ac:dyDescent="0.35">
      <c r="A196" t="s">
        <v>599</v>
      </c>
      <c r="B196" s="3">
        <v>1</v>
      </c>
      <c r="C196" s="3">
        <v>4</v>
      </c>
      <c r="D196" s="3">
        <v>2</v>
      </c>
      <c r="E196" s="3">
        <v>9</v>
      </c>
      <c r="F196" s="3">
        <v>16</v>
      </c>
      <c r="H196" t="s">
        <v>2159</v>
      </c>
      <c r="I196">
        <v>7</v>
      </c>
      <c r="J196">
        <v>5</v>
      </c>
      <c r="L196">
        <v>4</v>
      </c>
      <c r="M196">
        <v>16</v>
      </c>
    </row>
    <row r="197" spans="1:13" hidden="1" x14ac:dyDescent="0.35">
      <c r="A197" t="s">
        <v>1085</v>
      </c>
      <c r="B197" s="3">
        <v>2</v>
      </c>
      <c r="C197" s="3"/>
      <c r="D197" s="3">
        <v>5</v>
      </c>
      <c r="E197" s="3">
        <v>9</v>
      </c>
      <c r="F197" s="3">
        <v>16</v>
      </c>
      <c r="H197" t="s">
        <v>437</v>
      </c>
      <c r="I197">
        <v>6</v>
      </c>
      <c r="J197">
        <v>9</v>
      </c>
      <c r="K197">
        <v>1</v>
      </c>
      <c r="M197">
        <v>16</v>
      </c>
    </row>
    <row r="198" spans="1:13" hidden="1" x14ac:dyDescent="0.35">
      <c r="A198" t="s">
        <v>2143</v>
      </c>
      <c r="B198" s="3">
        <v>7</v>
      </c>
      <c r="C198" s="3">
        <v>3</v>
      </c>
      <c r="D198" s="3">
        <v>6</v>
      </c>
      <c r="E198" s="3"/>
      <c r="F198" s="3">
        <v>16</v>
      </c>
      <c r="H198" t="s">
        <v>599</v>
      </c>
      <c r="I198">
        <v>1</v>
      </c>
      <c r="J198">
        <v>4</v>
      </c>
      <c r="K198">
        <v>2</v>
      </c>
      <c r="L198">
        <v>9</v>
      </c>
      <c r="M198">
        <v>16</v>
      </c>
    </row>
    <row r="199" spans="1:13" hidden="1" x14ac:dyDescent="0.35">
      <c r="A199" t="s">
        <v>962</v>
      </c>
      <c r="B199" s="3">
        <v>4</v>
      </c>
      <c r="C199" s="3">
        <v>4</v>
      </c>
      <c r="D199" s="3"/>
      <c r="E199" s="3">
        <v>8</v>
      </c>
      <c r="F199" s="3">
        <v>16</v>
      </c>
      <c r="H199" t="s">
        <v>1085</v>
      </c>
      <c r="I199">
        <v>2</v>
      </c>
      <c r="K199">
        <v>5</v>
      </c>
      <c r="L199">
        <v>9</v>
      </c>
      <c r="M199">
        <v>16</v>
      </c>
    </row>
    <row r="200" spans="1:13" hidden="1" x14ac:dyDescent="0.35">
      <c r="A200" t="s">
        <v>941</v>
      </c>
      <c r="B200" s="3"/>
      <c r="C200" s="3">
        <v>2</v>
      </c>
      <c r="D200" s="3">
        <v>6</v>
      </c>
      <c r="E200" s="3">
        <v>8</v>
      </c>
      <c r="F200" s="3">
        <v>16</v>
      </c>
      <c r="H200" t="s">
        <v>2143</v>
      </c>
      <c r="I200">
        <v>7</v>
      </c>
      <c r="J200">
        <v>3</v>
      </c>
      <c r="K200">
        <v>6</v>
      </c>
      <c r="M200">
        <v>16</v>
      </c>
    </row>
    <row r="201" spans="1:13" hidden="1" x14ac:dyDescent="0.35">
      <c r="A201" t="s">
        <v>1280</v>
      </c>
      <c r="B201" s="3">
        <v>3</v>
      </c>
      <c r="C201" s="3"/>
      <c r="D201" s="3">
        <v>10</v>
      </c>
      <c r="E201" s="3">
        <v>3</v>
      </c>
      <c r="F201" s="3">
        <v>16</v>
      </c>
      <c r="H201" t="s">
        <v>962</v>
      </c>
      <c r="I201">
        <v>4</v>
      </c>
      <c r="J201">
        <v>4</v>
      </c>
      <c r="L201">
        <v>8</v>
      </c>
      <c r="M201">
        <v>16</v>
      </c>
    </row>
    <row r="202" spans="1:13" hidden="1" x14ac:dyDescent="0.35">
      <c r="A202" t="s">
        <v>684</v>
      </c>
      <c r="B202" s="3">
        <v>8</v>
      </c>
      <c r="C202" s="3">
        <v>3</v>
      </c>
      <c r="D202" s="3">
        <v>1</v>
      </c>
      <c r="E202" s="3">
        <v>4</v>
      </c>
      <c r="F202" s="3">
        <v>16</v>
      </c>
      <c r="H202" t="s">
        <v>941</v>
      </c>
      <c r="J202">
        <v>2</v>
      </c>
      <c r="K202">
        <v>6</v>
      </c>
      <c r="L202">
        <v>8</v>
      </c>
      <c r="M202">
        <v>16</v>
      </c>
    </row>
    <row r="203" spans="1:13" hidden="1" x14ac:dyDescent="0.35">
      <c r="A203" t="s">
        <v>1713</v>
      </c>
      <c r="B203" s="3">
        <v>4</v>
      </c>
      <c r="C203" s="3">
        <v>1</v>
      </c>
      <c r="D203" s="3">
        <v>6</v>
      </c>
      <c r="E203" s="3">
        <v>5</v>
      </c>
      <c r="F203" s="3">
        <v>16</v>
      </c>
      <c r="H203" t="s">
        <v>1280</v>
      </c>
      <c r="I203">
        <v>3</v>
      </c>
      <c r="K203">
        <v>10</v>
      </c>
      <c r="L203">
        <v>3</v>
      </c>
      <c r="M203">
        <v>16</v>
      </c>
    </row>
    <row r="204" spans="1:13" hidden="1" x14ac:dyDescent="0.35">
      <c r="A204" t="s">
        <v>1093</v>
      </c>
      <c r="B204" s="3"/>
      <c r="C204" s="3">
        <v>6</v>
      </c>
      <c r="D204" s="3">
        <v>3</v>
      </c>
      <c r="E204" s="3">
        <v>7</v>
      </c>
      <c r="F204" s="3">
        <v>16</v>
      </c>
      <c r="H204" t="s">
        <v>684</v>
      </c>
      <c r="I204">
        <v>8</v>
      </c>
      <c r="J204">
        <v>3</v>
      </c>
      <c r="K204">
        <v>1</v>
      </c>
      <c r="L204">
        <v>4</v>
      </c>
      <c r="M204">
        <v>16</v>
      </c>
    </row>
    <row r="205" spans="1:13" hidden="1" x14ac:dyDescent="0.35">
      <c r="A205" t="s">
        <v>778</v>
      </c>
      <c r="B205" s="3">
        <v>7</v>
      </c>
      <c r="C205" s="3">
        <v>1</v>
      </c>
      <c r="D205" s="3">
        <v>2</v>
      </c>
      <c r="E205" s="3">
        <v>6</v>
      </c>
      <c r="F205" s="3">
        <v>16</v>
      </c>
      <c r="H205" t="s">
        <v>1713</v>
      </c>
      <c r="I205">
        <v>4</v>
      </c>
      <c r="J205">
        <v>1</v>
      </c>
      <c r="K205">
        <v>6</v>
      </c>
      <c r="L205">
        <v>5</v>
      </c>
      <c r="M205">
        <v>16</v>
      </c>
    </row>
    <row r="206" spans="1:13" hidden="1" x14ac:dyDescent="0.35">
      <c r="A206" t="s">
        <v>2531</v>
      </c>
      <c r="B206" s="3"/>
      <c r="C206" s="3">
        <v>11</v>
      </c>
      <c r="D206" s="3">
        <v>3</v>
      </c>
      <c r="E206" s="3">
        <v>2</v>
      </c>
      <c r="F206" s="3">
        <v>16</v>
      </c>
      <c r="H206" t="s">
        <v>1093</v>
      </c>
      <c r="J206">
        <v>6</v>
      </c>
      <c r="K206">
        <v>3</v>
      </c>
      <c r="L206">
        <v>7</v>
      </c>
      <c r="M206">
        <v>16</v>
      </c>
    </row>
    <row r="207" spans="1:13" hidden="1" x14ac:dyDescent="0.35">
      <c r="A207" t="s">
        <v>1958</v>
      </c>
      <c r="B207" s="3">
        <v>2</v>
      </c>
      <c r="C207" s="3">
        <v>2</v>
      </c>
      <c r="D207" s="3">
        <v>7</v>
      </c>
      <c r="E207" s="3">
        <v>5</v>
      </c>
      <c r="F207" s="3">
        <v>16</v>
      </c>
      <c r="H207" t="s">
        <v>778</v>
      </c>
      <c r="I207">
        <v>7</v>
      </c>
      <c r="J207">
        <v>1</v>
      </c>
      <c r="K207">
        <v>2</v>
      </c>
      <c r="L207">
        <v>6</v>
      </c>
      <c r="M207">
        <v>16</v>
      </c>
    </row>
    <row r="208" spans="1:13" hidden="1" x14ac:dyDescent="0.35">
      <c r="A208" t="s">
        <v>163</v>
      </c>
      <c r="B208" s="3">
        <v>7</v>
      </c>
      <c r="C208" s="3">
        <v>2</v>
      </c>
      <c r="D208" s="3">
        <v>7</v>
      </c>
      <c r="E208" s="3"/>
      <c r="F208" s="3">
        <v>16</v>
      </c>
      <c r="H208" t="s">
        <v>2531</v>
      </c>
      <c r="J208">
        <v>11</v>
      </c>
      <c r="K208">
        <v>3</v>
      </c>
      <c r="L208">
        <v>2</v>
      </c>
      <c r="M208">
        <v>16</v>
      </c>
    </row>
    <row r="209" spans="1:13" hidden="1" x14ac:dyDescent="0.35">
      <c r="A209" t="s">
        <v>347</v>
      </c>
      <c r="B209" s="3">
        <v>2</v>
      </c>
      <c r="C209" s="3">
        <v>4</v>
      </c>
      <c r="D209" s="3">
        <v>4</v>
      </c>
      <c r="E209" s="3">
        <v>6</v>
      </c>
      <c r="F209" s="3">
        <v>16</v>
      </c>
      <c r="H209" t="s">
        <v>1958</v>
      </c>
      <c r="I209">
        <v>2</v>
      </c>
      <c r="J209">
        <v>2</v>
      </c>
      <c r="K209">
        <v>7</v>
      </c>
      <c r="L209">
        <v>5</v>
      </c>
      <c r="M209">
        <v>16</v>
      </c>
    </row>
    <row r="210" spans="1:13" hidden="1" x14ac:dyDescent="0.35">
      <c r="A210" t="s">
        <v>937</v>
      </c>
      <c r="B210" s="3">
        <v>4</v>
      </c>
      <c r="C210" s="3">
        <v>3</v>
      </c>
      <c r="D210" s="3">
        <v>8</v>
      </c>
      <c r="E210" s="3">
        <v>1</v>
      </c>
      <c r="F210" s="3">
        <v>16</v>
      </c>
      <c r="H210" t="s">
        <v>163</v>
      </c>
      <c r="I210">
        <v>7</v>
      </c>
      <c r="J210">
        <v>2</v>
      </c>
      <c r="K210">
        <v>7</v>
      </c>
      <c r="M210">
        <v>16</v>
      </c>
    </row>
    <row r="211" spans="1:13" hidden="1" x14ac:dyDescent="0.35">
      <c r="A211" t="s">
        <v>2013</v>
      </c>
      <c r="B211" s="3">
        <v>3</v>
      </c>
      <c r="C211" s="3">
        <v>3</v>
      </c>
      <c r="D211" s="3">
        <v>1</v>
      </c>
      <c r="E211" s="3">
        <v>9</v>
      </c>
      <c r="F211" s="3">
        <v>16</v>
      </c>
      <c r="H211" t="s">
        <v>347</v>
      </c>
      <c r="I211">
        <v>2</v>
      </c>
      <c r="J211">
        <v>4</v>
      </c>
      <c r="K211">
        <v>4</v>
      </c>
      <c r="L211">
        <v>6</v>
      </c>
      <c r="M211">
        <v>16</v>
      </c>
    </row>
    <row r="212" spans="1:13" hidden="1" x14ac:dyDescent="0.35">
      <c r="A212" t="s">
        <v>2250</v>
      </c>
      <c r="B212" s="3">
        <v>2</v>
      </c>
      <c r="C212" s="3">
        <v>4</v>
      </c>
      <c r="D212" s="3">
        <v>2</v>
      </c>
      <c r="E212" s="3">
        <v>8</v>
      </c>
      <c r="F212" s="3">
        <v>16</v>
      </c>
      <c r="H212" t="s">
        <v>937</v>
      </c>
      <c r="I212">
        <v>4</v>
      </c>
      <c r="J212">
        <v>3</v>
      </c>
      <c r="K212">
        <v>8</v>
      </c>
      <c r="L212">
        <v>1</v>
      </c>
      <c r="M212">
        <v>16</v>
      </c>
    </row>
    <row r="213" spans="1:13" hidden="1" x14ac:dyDescent="0.35">
      <c r="A213" t="s">
        <v>1223</v>
      </c>
      <c r="B213" s="3">
        <v>9</v>
      </c>
      <c r="C213" s="3">
        <v>4</v>
      </c>
      <c r="D213" s="3">
        <v>1</v>
      </c>
      <c r="E213" s="3">
        <v>2</v>
      </c>
      <c r="F213" s="3">
        <v>16</v>
      </c>
      <c r="H213" t="s">
        <v>2013</v>
      </c>
      <c r="I213">
        <v>3</v>
      </c>
      <c r="J213">
        <v>3</v>
      </c>
      <c r="K213">
        <v>1</v>
      </c>
      <c r="L213">
        <v>9</v>
      </c>
      <c r="M213">
        <v>16</v>
      </c>
    </row>
    <row r="214" spans="1:13" hidden="1" x14ac:dyDescent="0.35">
      <c r="A214" t="s">
        <v>2121</v>
      </c>
      <c r="B214" s="3">
        <v>1</v>
      </c>
      <c r="C214" s="3"/>
      <c r="D214" s="3">
        <v>8</v>
      </c>
      <c r="E214" s="3">
        <v>7</v>
      </c>
      <c r="F214" s="3">
        <v>16</v>
      </c>
      <c r="H214" t="s">
        <v>2250</v>
      </c>
      <c r="I214">
        <v>2</v>
      </c>
      <c r="J214">
        <v>4</v>
      </c>
      <c r="K214">
        <v>2</v>
      </c>
      <c r="L214">
        <v>8</v>
      </c>
      <c r="M214">
        <v>16</v>
      </c>
    </row>
    <row r="215" spans="1:13" hidden="1" x14ac:dyDescent="0.35">
      <c r="A215" t="s">
        <v>2156</v>
      </c>
      <c r="B215" s="3"/>
      <c r="C215" s="3">
        <v>1</v>
      </c>
      <c r="D215" s="3">
        <v>10</v>
      </c>
      <c r="E215" s="3">
        <v>5</v>
      </c>
      <c r="F215" s="3">
        <v>16</v>
      </c>
      <c r="H215" t="s">
        <v>1223</v>
      </c>
      <c r="I215">
        <v>9</v>
      </c>
      <c r="J215">
        <v>4</v>
      </c>
      <c r="K215">
        <v>1</v>
      </c>
      <c r="L215">
        <v>2</v>
      </c>
      <c r="M215">
        <v>16</v>
      </c>
    </row>
    <row r="216" spans="1:13" hidden="1" x14ac:dyDescent="0.35">
      <c r="A216" t="s">
        <v>1653</v>
      </c>
      <c r="B216" s="3">
        <v>1</v>
      </c>
      <c r="C216" s="3"/>
      <c r="D216" s="3">
        <v>8</v>
      </c>
      <c r="E216" s="3">
        <v>7</v>
      </c>
      <c r="F216" s="3">
        <v>16</v>
      </c>
      <c r="H216" t="s">
        <v>2121</v>
      </c>
      <c r="I216">
        <v>1</v>
      </c>
      <c r="K216">
        <v>8</v>
      </c>
      <c r="L216">
        <v>7</v>
      </c>
      <c r="M216">
        <v>16</v>
      </c>
    </row>
    <row r="217" spans="1:13" hidden="1" x14ac:dyDescent="0.35">
      <c r="A217" t="s">
        <v>2185</v>
      </c>
      <c r="B217" s="3">
        <v>2</v>
      </c>
      <c r="C217" s="3">
        <v>2</v>
      </c>
      <c r="D217" s="3">
        <v>9</v>
      </c>
      <c r="E217" s="3">
        <v>3</v>
      </c>
      <c r="F217" s="3">
        <v>16</v>
      </c>
      <c r="H217" t="s">
        <v>2156</v>
      </c>
      <c r="J217">
        <v>1</v>
      </c>
      <c r="K217">
        <v>10</v>
      </c>
      <c r="L217">
        <v>5</v>
      </c>
      <c r="M217">
        <v>16</v>
      </c>
    </row>
    <row r="218" spans="1:13" hidden="1" x14ac:dyDescent="0.35">
      <c r="A218" t="s">
        <v>334</v>
      </c>
      <c r="B218" s="3">
        <v>7</v>
      </c>
      <c r="C218" s="3"/>
      <c r="D218" s="3">
        <v>8</v>
      </c>
      <c r="E218" s="3">
        <v>1</v>
      </c>
      <c r="F218" s="3">
        <v>16</v>
      </c>
      <c r="H218" t="s">
        <v>1653</v>
      </c>
      <c r="I218">
        <v>1</v>
      </c>
      <c r="K218">
        <v>8</v>
      </c>
      <c r="L218">
        <v>7</v>
      </c>
      <c r="M218">
        <v>16</v>
      </c>
    </row>
    <row r="219" spans="1:13" hidden="1" x14ac:dyDescent="0.35">
      <c r="A219" t="s">
        <v>975</v>
      </c>
      <c r="B219" s="3">
        <v>4</v>
      </c>
      <c r="C219" s="3">
        <v>2</v>
      </c>
      <c r="D219" s="3">
        <v>4</v>
      </c>
      <c r="E219" s="3">
        <v>6</v>
      </c>
      <c r="F219" s="3">
        <v>16</v>
      </c>
      <c r="H219" t="s">
        <v>2185</v>
      </c>
      <c r="I219">
        <v>2</v>
      </c>
      <c r="J219">
        <v>2</v>
      </c>
      <c r="K219">
        <v>9</v>
      </c>
      <c r="L219">
        <v>3</v>
      </c>
      <c r="M219">
        <v>16</v>
      </c>
    </row>
    <row r="220" spans="1:13" hidden="1" x14ac:dyDescent="0.35">
      <c r="A220" t="s">
        <v>2150</v>
      </c>
      <c r="B220" s="3">
        <v>1</v>
      </c>
      <c r="C220" s="3">
        <v>6</v>
      </c>
      <c r="D220" s="3">
        <v>2</v>
      </c>
      <c r="E220" s="3">
        <v>6</v>
      </c>
      <c r="F220" s="3">
        <v>15</v>
      </c>
      <c r="H220" t="s">
        <v>334</v>
      </c>
      <c r="I220">
        <v>7</v>
      </c>
      <c r="K220">
        <v>8</v>
      </c>
      <c r="L220">
        <v>1</v>
      </c>
      <c r="M220">
        <v>16</v>
      </c>
    </row>
    <row r="221" spans="1:13" hidden="1" x14ac:dyDescent="0.35">
      <c r="A221" t="s">
        <v>1882</v>
      </c>
      <c r="B221" s="3"/>
      <c r="C221" s="3"/>
      <c r="D221" s="3">
        <v>6</v>
      </c>
      <c r="E221" s="3">
        <v>9</v>
      </c>
      <c r="F221" s="3">
        <v>15</v>
      </c>
      <c r="H221" t="s">
        <v>975</v>
      </c>
      <c r="I221">
        <v>4</v>
      </c>
      <c r="J221">
        <v>2</v>
      </c>
      <c r="K221">
        <v>4</v>
      </c>
      <c r="L221">
        <v>6</v>
      </c>
      <c r="M221">
        <v>16</v>
      </c>
    </row>
    <row r="222" spans="1:13" hidden="1" x14ac:dyDescent="0.35">
      <c r="A222" t="s">
        <v>2357</v>
      </c>
      <c r="B222" s="3">
        <v>2</v>
      </c>
      <c r="C222" s="3">
        <v>9</v>
      </c>
      <c r="D222" s="3">
        <v>2</v>
      </c>
      <c r="E222" s="3">
        <v>2</v>
      </c>
      <c r="F222" s="3">
        <v>15</v>
      </c>
      <c r="H222" t="s">
        <v>2150</v>
      </c>
      <c r="I222">
        <v>1</v>
      </c>
      <c r="J222">
        <v>6</v>
      </c>
      <c r="K222">
        <v>2</v>
      </c>
      <c r="L222">
        <v>6</v>
      </c>
      <c r="M222">
        <v>15</v>
      </c>
    </row>
    <row r="223" spans="1:13" hidden="1" x14ac:dyDescent="0.35">
      <c r="A223" t="s">
        <v>1108</v>
      </c>
      <c r="B223" s="3">
        <v>3</v>
      </c>
      <c r="C223" s="3">
        <v>6</v>
      </c>
      <c r="D223" s="3">
        <v>4</v>
      </c>
      <c r="E223" s="3">
        <v>2</v>
      </c>
      <c r="F223" s="3">
        <v>15</v>
      </c>
      <c r="H223" t="s">
        <v>1882</v>
      </c>
      <c r="K223">
        <v>6</v>
      </c>
      <c r="L223">
        <v>9</v>
      </c>
      <c r="M223">
        <v>15</v>
      </c>
    </row>
    <row r="224" spans="1:13" hidden="1" x14ac:dyDescent="0.35">
      <c r="A224" t="s">
        <v>1328</v>
      </c>
      <c r="B224" s="3"/>
      <c r="C224" s="3"/>
      <c r="D224" s="3">
        <v>1</v>
      </c>
      <c r="E224" s="3">
        <v>14</v>
      </c>
      <c r="F224" s="3">
        <v>15</v>
      </c>
      <c r="H224" t="s">
        <v>2357</v>
      </c>
      <c r="I224">
        <v>2</v>
      </c>
      <c r="J224">
        <v>9</v>
      </c>
      <c r="K224">
        <v>2</v>
      </c>
      <c r="L224">
        <v>2</v>
      </c>
      <c r="M224">
        <v>15</v>
      </c>
    </row>
    <row r="225" spans="1:13" hidden="1" x14ac:dyDescent="0.35">
      <c r="A225" t="s">
        <v>547</v>
      </c>
      <c r="B225" s="3">
        <v>6</v>
      </c>
      <c r="C225" s="3">
        <v>1</v>
      </c>
      <c r="D225" s="3">
        <v>1</v>
      </c>
      <c r="E225" s="3">
        <v>7</v>
      </c>
      <c r="F225" s="3">
        <v>15</v>
      </c>
      <c r="H225" t="s">
        <v>1108</v>
      </c>
      <c r="I225">
        <v>3</v>
      </c>
      <c r="J225">
        <v>6</v>
      </c>
      <c r="K225">
        <v>4</v>
      </c>
      <c r="L225">
        <v>2</v>
      </c>
      <c r="M225">
        <v>15</v>
      </c>
    </row>
    <row r="226" spans="1:13" hidden="1" x14ac:dyDescent="0.35">
      <c r="A226" t="s">
        <v>1277</v>
      </c>
      <c r="B226" s="3">
        <v>3</v>
      </c>
      <c r="C226" s="3">
        <v>1</v>
      </c>
      <c r="D226" s="3">
        <v>6</v>
      </c>
      <c r="E226" s="3">
        <v>5</v>
      </c>
      <c r="F226" s="3">
        <v>15</v>
      </c>
      <c r="H226" t="s">
        <v>1328</v>
      </c>
      <c r="K226">
        <v>1</v>
      </c>
      <c r="L226">
        <v>14</v>
      </c>
      <c r="M226">
        <v>15</v>
      </c>
    </row>
    <row r="227" spans="1:13" hidden="1" x14ac:dyDescent="0.35">
      <c r="A227" t="s">
        <v>2689</v>
      </c>
      <c r="B227" s="3">
        <v>7</v>
      </c>
      <c r="C227" s="3"/>
      <c r="D227" s="3">
        <v>1</v>
      </c>
      <c r="E227" s="3">
        <v>7</v>
      </c>
      <c r="F227" s="3">
        <v>15</v>
      </c>
      <c r="H227" t="s">
        <v>547</v>
      </c>
      <c r="I227">
        <v>6</v>
      </c>
      <c r="J227">
        <v>1</v>
      </c>
      <c r="K227">
        <v>1</v>
      </c>
      <c r="L227">
        <v>7</v>
      </c>
      <c r="M227">
        <v>15</v>
      </c>
    </row>
    <row r="228" spans="1:13" hidden="1" x14ac:dyDescent="0.35">
      <c r="A228" t="s">
        <v>26</v>
      </c>
      <c r="B228" s="3"/>
      <c r="C228" s="3">
        <v>6</v>
      </c>
      <c r="D228" s="3"/>
      <c r="E228" s="3">
        <v>9</v>
      </c>
      <c r="F228" s="3">
        <v>15</v>
      </c>
      <c r="H228" t="s">
        <v>1277</v>
      </c>
      <c r="I228">
        <v>3</v>
      </c>
      <c r="J228">
        <v>1</v>
      </c>
      <c r="K228">
        <v>6</v>
      </c>
      <c r="L228">
        <v>5</v>
      </c>
      <c r="M228">
        <v>15</v>
      </c>
    </row>
    <row r="229" spans="1:13" hidden="1" x14ac:dyDescent="0.35">
      <c r="A229" t="s">
        <v>1415</v>
      </c>
      <c r="B229" s="3"/>
      <c r="C229" s="3">
        <v>10</v>
      </c>
      <c r="D229" s="3">
        <v>3</v>
      </c>
      <c r="E229" s="3">
        <v>2</v>
      </c>
      <c r="F229" s="3">
        <v>15</v>
      </c>
      <c r="H229" t="s">
        <v>2689</v>
      </c>
      <c r="I229">
        <v>7</v>
      </c>
      <c r="K229">
        <v>1</v>
      </c>
      <c r="L229">
        <v>7</v>
      </c>
      <c r="M229">
        <v>15</v>
      </c>
    </row>
    <row r="230" spans="1:13" hidden="1" x14ac:dyDescent="0.35">
      <c r="A230" t="s">
        <v>1759</v>
      </c>
      <c r="B230" s="3">
        <v>5</v>
      </c>
      <c r="C230" s="3">
        <v>4</v>
      </c>
      <c r="D230" s="3"/>
      <c r="E230" s="3">
        <v>6</v>
      </c>
      <c r="F230" s="3">
        <v>15</v>
      </c>
      <c r="H230" t="s">
        <v>26</v>
      </c>
      <c r="J230">
        <v>6</v>
      </c>
      <c r="L230">
        <v>9</v>
      </c>
      <c r="M230">
        <v>15</v>
      </c>
    </row>
    <row r="231" spans="1:13" hidden="1" x14ac:dyDescent="0.35">
      <c r="A231" t="s">
        <v>117</v>
      </c>
      <c r="B231" s="3">
        <v>7</v>
      </c>
      <c r="C231" s="3">
        <v>4</v>
      </c>
      <c r="D231" s="3">
        <v>4</v>
      </c>
      <c r="E231" s="3"/>
      <c r="F231" s="3">
        <v>15</v>
      </c>
      <c r="H231" t="s">
        <v>1415</v>
      </c>
      <c r="J231">
        <v>10</v>
      </c>
      <c r="K231">
        <v>3</v>
      </c>
      <c r="L231">
        <v>2</v>
      </c>
      <c r="M231">
        <v>15</v>
      </c>
    </row>
    <row r="232" spans="1:13" hidden="1" x14ac:dyDescent="0.35">
      <c r="A232" t="s">
        <v>1947</v>
      </c>
      <c r="B232" s="3">
        <v>1</v>
      </c>
      <c r="C232" s="3">
        <v>7</v>
      </c>
      <c r="D232" s="3">
        <v>4</v>
      </c>
      <c r="E232" s="3">
        <v>3</v>
      </c>
      <c r="F232" s="3">
        <v>15</v>
      </c>
      <c r="H232" t="s">
        <v>1759</v>
      </c>
      <c r="I232">
        <v>5</v>
      </c>
      <c r="J232">
        <v>4</v>
      </c>
      <c r="L232">
        <v>6</v>
      </c>
      <c r="M232">
        <v>15</v>
      </c>
    </row>
    <row r="233" spans="1:13" hidden="1" x14ac:dyDescent="0.35">
      <c r="A233" t="s">
        <v>112</v>
      </c>
      <c r="B233" s="3">
        <v>5</v>
      </c>
      <c r="C233" s="3">
        <v>1</v>
      </c>
      <c r="D233" s="3">
        <v>1</v>
      </c>
      <c r="E233" s="3">
        <v>8</v>
      </c>
      <c r="F233" s="3">
        <v>15</v>
      </c>
      <c r="H233" t="s">
        <v>117</v>
      </c>
      <c r="I233">
        <v>7</v>
      </c>
      <c r="J233">
        <v>4</v>
      </c>
      <c r="K233">
        <v>4</v>
      </c>
      <c r="M233">
        <v>15</v>
      </c>
    </row>
    <row r="234" spans="1:13" hidden="1" x14ac:dyDescent="0.35">
      <c r="A234" t="s">
        <v>1833</v>
      </c>
      <c r="B234" s="3">
        <v>2</v>
      </c>
      <c r="C234" s="3">
        <v>2</v>
      </c>
      <c r="D234" s="3">
        <v>2</v>
      </c>
      <c r="E234" s="3">
        <v>9</v>
      </c>
      <c r="F234" s="3">
        <v>15</v>
      </c>
      <c r="H234" t="s">
        <v>1947</v>
      </c>
      <c r="I234">
        <v>1</v>
      </c>
      <c r="J234">
        <v>7</v>
      </c>
      <c r="K234">
        <v>4</v>
      </c>
      <c r="L234">
        <v>3</v>
      </c>
      <c r="M234">
        <v>15</v>
      </c>
    </row>
    <row r="235" spans="1:13" hidden="1" x14ac:dyDescent="0.35">
      <c r="A235" t="s">
        <v>311</v>
      </c>
      <c r="B235" s="3">
        <v>4</v>
      </c>
      <c r="C235" s="3">
        <v>3</v>
      </c>
      <c r="D235" s="3">
        <v>8</v>
      </c>
      <c r="E235" s="3"/>
      <c r="F235" s="3">
        <v>15</v>
      </c>
      <c r="H235" t="s">
        <v>112</v>
      </c>
      <c r="I235">
        <v>5</v>
      </c>
      <c r="J235">
        <v>1</v>
      </c>
      <c r="K235">
        <v>1</v>
      </c>
      <c r="L235">
        <v>8</v>
      </c>
      <c r="M235">
        <v>15</v>
      </c>
    </row>
    <row r="236" spans="1:13" hidden="1" x14ac:dyDescent="0.35">
      <c r="A236" t="s">
        <v>2225</v>
      </c>
      <c r="B236" s="3">
        <v>7</v>
      </c>
      <c r="C236" s="3">
        <v>6</v>
      </c>
      <c r="D236" s="3"/>
      <c r="E236" s="3">
        <v>2</v>
      </c>
      <c r="F236" s="3">
        <v>15</v>
      </c>
      <c r="H236" t="s">
        <v>1833</v>
      </c>
      <c r="I236">
        <v>2</v>
      </c>
      <c r="J236">
        <v>2</v>
      </c>
      <c r="K236">
        <v>2</v>
      </c>
      <c r="L236">
        <v>9</v>
      </c>
      <c r="M236">
        <v>15</v>
      </c>
    </row>
    <row r="237" spans="1:13" hidden="1" x14ac:dyDescent="0.35">
      <c r="A237" t="s">
        <v>1449</v>
      </c>
      <c r="B237" s="3"/>
      <c r="C237" s="3">
        <v>5</v>
      </c>
      <c r="D237" s="3">
        <v>9</v>
      </c>
      <c r="E237" s="3">
        <v>1</v>
      </c>
      <c r="F237" s="3">
        <v>15</v>
      </c>
      <c r="H237" t="s">
        <v>311</v>
      </c>
      <c r="I237">
        <v>4</v>
      </c>
      <c r="J237">
        <v>3</v>
      </c>
      <c r="K237">
        <v>8</v>
      </c>
      <c r="M237">
        <v>15</v>
      </c>
    </row>
    <row r="238" spans="1:13" hidden="1" x14ac:dyDescent="0.35">
      <c r="A238" t="s">
        <v>912</v>
      </c>
      <c r="B238" s="3">
        <v>1</v>
      </c>
      <c r="C238" s="3">
        <v>4</v>
      </c>
      <c r="D238" s="3">
        <v>5</v>
      </c>
      <c r="E238" s="3">
        <v>5</v>
      </c>
      <c r="F238" s="3">
        <v>15</v>
      </c>
      <c r="H238" t="s">
        <v>2225</v>
      </c>
      <c r="I238">
        <v>7</v>
      </c>
      <c r="J238">
        <v>6</v>
      </c>
      <c r="L238">
        <v>2</v>
      </c>
      <c r="M238">
        <v>15</v>
      </c>
    </row>
    <row r="239" spans="1:13" hidden="1" x14ac:dyDescent="0.35">
      <c r="A239" t="s">
        <v>2079</v>
      </c>
      <c r="B239" s="3">
        <v>1</v>
      </c>
      <c r="C239" s="3"/>
      <c r="D239" s="3">
        <v>10</v>
      </c>
      <c r="E239" s="3">
        <v>4</v>
      </c>
      <c r="F239" s="3">
        <v>15</v>
      </c>
      <c r="H239" t="s">
        <v>1449</v>
      </c>
      <c r="J239">
        <v>5</v>
      </c>
      <c r="K239">
        <v>9</v>
      </c>
      <c r="L239">
        <v>1</v>
      </c>
      <c r="M239">
        <v>15</v>
      </c>
    </row>
    <row r="240" spans="1:13" hidden="1" x14ac:dyDescent="0.35">
      <c r="A240" t="s">
        <v>2223</v>
      </c>
      <c r="B240" s="3">
        <v>2</v>
      </c>
      <c r="C240" s="3">
        <v>5</v>
      </c>
      <c r="D240" s="3">
        <v>3</v>
      </c>
      <c r="E240" s="3">
        <v>5</v>
      </c>
      <c r="F240" s="3">
        <v>15</v>
      </c>
      <c r="H240" t="s">
        <v>912</v>
      </c>
      <c r="I240">
        <v>1</v>
      </c>
      <c r="J240">
        <v>4</v>
      </c>
      <c r="K240">
        <v>5</v>
      </c>
      <c r="L240">
        <v>5</v>
      </c>
      <c r="M240">
        <v>15</v>
      </c>
    </row>
    <row r="241" spans="1:13" hidden="1" x14ac:dyDescent="0.35">
      <c r="A241" t="s">
        <v>404</v>
      </c>
      <c r="B241" s="3">
        <v>1</v>
      </c>
      <c r="C241" s="3">
        <v>4</v>
      </c>
      <c r="D241" s="3">
        <v>3</v>
      </c>
      <c r="E241" s="3">
        <v>7</v>
      </c>
      <c r="F241" s="3">
        <v>15</v>
      </c>
      <c r="H241" t="s">
        <v>2079</v>
      </c>
      <c r="I241">
        <v>1</v>
      </c>
      <c r="K241">
        <v>10</v>
      </c>
      <c r="L241">
        <v>4</v>
      </c>
      <c r="M241">
        <v>15</v>
      </c>
    </row>
    <row r="242" spans="1:13" hidden="1" x14ac:dyDescent="0.35">
      <c r="A242" t="s">
        <v>332</v>
      </c>
      <c r="B242" s="3"/>
      <c r="C242" s="3">
        <v>3</v>
      </c>
      <c r="D242" s="3">
        <v>9</v>
      </c>
      <c r="E242" s="3">
        <v>3</v>
      </c>
      <c r="F242" s="3">
        <v>15</v>
      </c>
      <c r="H242" t="s">
        <v>2223</v>
      </c>
      <c r="I242">
        <v>2</v>
      </c>
      <c r="J242">
        <v>5</v>
      </c>
      <c r="K242">
        <v>3</v>
      </c>
      <c r="L242">
        <v>5</v>
      </c>
      <c r="M242">
        <v>15</v>
      </c>
    </row>
    <row r="243" spans="1:13" hidden="1" x14ac:dyDescent="0.35">
      <c r="A243" t="s">
        <v>1420</v>
      </c>
      <c r="B243" s="3">
        <v>3</v>
      </c>
      <c r="C243" s="3">
        <v>5</v>
      </c>
      <c r="D243" s="3">
        <v>7</v>
      </c>
      <c r="E243" s="3"/>
      <c r="F243" s="3">
        <v>15</v>
      </c>
      <c r="H243" t="s">
        <v>404</v>
      </c>
      <c r="I243">
        <v>1</v>
      </c>
      <c r="J243">
        <v>4</v>
      </c>
      <c r="K243">
        <v>3</v>
      </c>
      <c r="L243">
        <v>7</v>
      </c>
      <c r="M243">
        <v>15</v>
      </c>
    </row>
    <row r="244" spans="1:13" hidden="1" x14ac:dyDescent="0.35">
      <c r="A244" t="s">
        <v>902</v>
      </c>
      <c r="B244" s="3">
        <v>3</v>
      </c>
      <c r="C244" s="3">
        <v>5</v>
      </c>
      <c r="D244" s="3">
        <v>2</v>
      </c>
      <c r="E244" s="3">
        <v>5</v>
      </c>
      <c r="F244" s="3">
        <v>15</v>
      </c>
      <c r="H244" t="s">
        <v>332</v>
      </c>
      <c r="J244">
        <v>3</v>
      </c>
      <c r="K244">
        <v>9</v>
      </c>
      <c r="L244">
        <v>3</v>
      </c>
      <c r="M244">
        <v>15</v>
      </c>
    </row>
    <row r="245" spans="1:13" hidden="1" x14ac:dyDescent="0.35">
      <c r="A245" t="s">
        <v>1418</v>
      </c>
      <c r="B245" s="3">
        <v>1</v>
      </c>
      <c r="C245" s="3">
        <v>4</v>
      </c>
      <c r="D245" s="3">
        <v>3</v>
      </c>
      <c r="E245" s="3">
        <v>7</v>
      </c>
      <c r="F245" s="3">
        <v>15</v>
      </c>
      <c r="H245" t="s">
        <v>1420</v>
      </c>
      <c r="I245">
        <v>3</v>
      </c>
      <c r="J245">
        <v>5</v>
      </c>
      <c r="K245">
        <v>7</v>
      </c>
      <c r="M245">
        <v>15</v>
      </c>
    </row>
    <row r="246" spans="1:13" hidden="1" x14ac:dyDescent="0.35">
      <c r="A246" t="s">
        <v>2739</v>
      </c>
      <c r="B246" s="3">
        <v>6</v>
      </c>
      <c r="C246" s="3">
        <v>4</v>
      </c>
      <c r="D246" s="3">
        <v>2</v>
      </c>
      <c r="E246" s="3">
        <v>3</v>
      </c>
      <c r="F246" s="3">
        <v>15</v>
      </c>
      <c r="H246" t="s">
        <v>902</v>
      </c>
      <c r="I246">
        <v>3</v>
      </c>
      <c r="J246">
        <v>5</v>
      </c>
      <c r="K246">
        <v>2</v>
      </c>
      <c r="L246">
        <v>5</v>
      </c>
      <c r="M246">
        <v>15</v>
      </c>
    </row>
    <row r="247" spans="1:13" hidden="1" x14ac:dyDescent="0.35">
      <c r="A247" t="s">
        <v>2186</v>
      </c>
      <c r="B247" s="3">
        <v>2</v>
      </c>
      <c r="C247" s="3"/>
      <c r="D247" s="3">
        <v>1</v>
      </c>
      <c r="E247" s="3">
        <v>12</v>
      </c>
      <c r="F247" s="3">
        <v>15</v>
      </c>
      <c r="H247" t="s">
        <v>1418</v>
      </c>
      <c r="I247">
        <v>1</v>
      </c>
      <c r="J247">
        <v>4</v>
      </c>
      <c r="K247">
        <v>3</v>
      </c>
      <c r="L247">
        <v>7</v>
      </c>
      <c r="M247">
        <v>15</v>
      </c>
    </row>
    <row r="248" spans="1:13" hidden="1" x14ac:dyDescent="0.35">
      <c r="A248" t="s">
        <v>2584</v>
      </c>
      <c r="B248" s="3">
        <v>2</v>
      </c>
      <c r="C248" s="3">
        <v>3</v>
      </c>
      <c r="D248" s="3">
        <v>5</v>
      </c>
      <c r="E248" s="3">
        <v>5</v>
      </c>
      <c r="F248" s="3">
        <v>15</v>
      </c>
      <c r="H248" t="s">
        <v>2739</v>
      </c>
      <c r="I248">
        <v>6</v>
      </c>
      <c r="J248">
        <v>4</v>
      </c>
      <c r="K248">
        <v>2</v>
      </c>
      <c r="L248">
        <v>3</v>
      </c>
      <c r="M248">
        <v>15</v>
      </c>
    </row>
    <row r="249" spans="1:13" hidden="1" x14ac:dyDescent="0.35">
      <c r="A249" t="s">
        <v>1917</v>
      </c>
      <c r="B249" s="3">
        <v>5</v>
      </c>
      <c r="C249" s="3"/>
      <c r="D249" s="3">
        <v>7</v>
      </c>
      <c r="E249" s="3">
        <v>3</v>
      </c>
      <c r="F249" s="3">
        <v>15</v>
      </c>
      <c r="H249" t="s">
        <v>2186</v>
      </c>
      <c r="I249">
        <v>2</v>
      </c>
      <c r="K249">
        <v>1</v>
      </c>
      <c r="L249">
        <v>12</v>
      </c>
      <c r="M249">
        <v>15</v>
      </c>
    </row>
    <row r="250" spans="1:13" hidden="1" x14ac:dyDescent="0.35">
      <c r="A250" t="s">
        <v>496</v>
      </c>
      <c r="B250" s="3">
        <v>5</v>
      </c>
      <c r="C250" s="3">
        <v>7</v>
      </c>
      <c r="D250" s="3">
        <v>1</v>
      </c>
      <c r="E250" s="3">
        <v>2</v>
      </c>
      <c r="F250" s="3">
        <v>15</v>
      </c>
      <c r="H250" t="s">
        <v>2584</v>
      </c>
      <c r="I250">
        <v>2</v>
      </c>
      <c r="J250">
        <v>3</v>
      </c>
      <c r="K250">
        <v>5</v>
      </c>
      <c r="L250">
        <v>5</v>
      </c>
      <c r="M250">
        <v>15</v>
      </c>
    </row>
    <row r="251" spans="1:13" hidden="1" x14ac:dyDescent="0.35">
      <c r="A251" t="s">
        <v>1617</v>
      </c>
      <c r="B251" s="3">
        <v>9</v>
      </c>
      <c r="C251" s="3"/>
      <c r="D251" s="3">
        <v>5</v>
      </c>
      <c r="E251" s="3">
        <v>1</v>
      </c>
      <c r="F251" s="3">
        <v>15</v>
      </c>
      <c r="H251" t="s">
        <v>1917</v>
      </c>
      <c r="I251">
        <v>5</v>
      </c>
      <c r="K251">
        <v>7</v>
      </c>
      <c r="L251">
        <v>3</v>
      </c>
      <c r="M251">
        <v>15</v>
      </c>
    </row>
    <row r="252" spans="1:13" hidden="1" x14ac:dyDescent="0.35">
      <c r="A252" t="s">
        <v>2259</v>
      </c>
      <c r="B252" s="3">
        <v>6</v>
      </c>
      <c r="C252" s="3">
        <v>2</v>
      </c>
      <c r="D252" s="3">
        <v>1</v>
      </c>
      <c r="E252" s="3">
        <v>6</v>
      </c>
      <c r="F252" s="3">
        <v>15</v>
      </c>
      <c r="H252" t="s">
        <v>496</v>
      </c>
      <c r="I252">
        <v>5</v>
      </c>
      <c r="J252">
        <v>7</v>
      </c>
      <c r="K252">
        <v>1</v>
      </c>
      <c r="L252">
        <v>2</v>
      </c>
      <c r="M252">
        <v>15</v>
      </c>
    </row>
    <row r="253" spans="1:13" hidden="1" x14ac:dyDescent="0.35">
      <c r="A253" t="s">
        <v>125</v>
      </c>
      <c r="B253" s="3">
        <v>5</v>
      </c>
      <c r="C253" s="3">
        <v>2</v>
      </c>
      <c r="D253" s="3">
        <v>5</v>
      </c>
      <c r="E253" s="3">
        <v>3</v>
      </c>
      <c r="F253" s="3">
        <v>15</v>
      </c>
      <c r="H253" t="s">
        <v>1617</v>
      </c>
      <c r="I253">
        <v>9</v>
      </c>
      <c r="K253">
        <v>5</v>
      </c>
      <c r="L253">
        <v>1</v>
      </c>
      <c r="M253">
        <v>15</v>
      </c>
    </row>
    <row r="254" spans="1:13" hidden="1" x14ac:dyDescent="0.35">
      <c r="A254" t="s">
        <v>1620</v>
      </c>
      <c r="B254" s="3"/>
      <c r="C254" s="3"/>
      <c r="D254" s="3">
        <v>6</v>
      </c>
      <c r="E254" s="3">
        <v>9</v>
      </c>
      <c r="F254" s="3">
        <v>15</v>
      </c>
      <c r="H254" t="s">
        <v>2259</v>
      </c>
      <c r="I254">
        <v>6</v>
      </c>
      <c r="J254">
        <v>2</v>
      </c>
      <c r="K254">
        <v>1</v>
      </c>
      <c r="L254">
        <v>6</v>
      </c>
      <c r="M254">
        <v>15</v>
      </c>
    </row>
    <row r="255" spans="1:13" hidden="1" x14ac:dyDescent="0.35">
      <c r="A255" t="s">
        <v>1905</v>
      </c>
      <c r="B255" s="3">
        <v>5</v>
      </c>
      <c r="C255" s="3">
        <v>2</v>
      </c>
      <c r="D255" s="3">
        <v>8</v>
      </c>
      <c r="E255" s="3"/>
      <c r="F255" s="3">
        <v>15</v>
      </c>
      <c r="H255" t="s">
        <v>125</v>
      </c>
      <c r="I255">
        <v>5</v>
      </c>
      <c r="J255">
        <v>2</v>
      </c>
      <c r="K255">
        <v>5</v>
      </c>
      <c r="L255">
        <v>3</v>
      </c>
      <c r="M255">
        <v>15</v>
      </c>
    </row>
    <row r="256" spans="1:13" hidden="1" x14ac:dyDescent="0.35">
      <c r="A256" t="s">
        <v>2769</v>
      </c>
      <c r="B256" s="3"/>
      <c r="C256" s="3">
        <v>6</v>
      </c>
      <c r="D256" s="3"/>
      <c r="E256" s="3">
        <v>9</v>
      </c>
      <c r="F256" s="3">
        <v>15</v>
      </c>
      <c r="H256" t="s">
        <v>1620</v>
      </c>
      <c r="K256">
        <v>6</v>
      </c>
      <c r="L256">
        <v>9</v>
      </c>
      <c r="M256">
        <v>15</v>
      </c>
    </row>
    <row r="257" spans="1:13" hidden="1" x14ac:dyDescent="0.35">
      <c r="A257" t="s">
        <v>1233</v>
      </c>
      <c r="B257" s="3">
        <v>6</v>
      </c>
      <c r="C257" s="3">
        <v>1</v>
      </c>
      <c r="D257" s="3">
        <v>1</v>
      </c>
      <c r="E257" s="3">
        <v>7</v>
      </c>
      <c r="F257" s="3">
        <v>15</v>
      </c>
      <c r="H257" t="s">
        <v>1905</v>
      </c>
      <c r="I257">
        <v>5</v>
      </c>
      <c r="J257">
        <v>2</v>
      </c>
      <c r="K257">
        <v>8</v>
      </c>
      <c r="M257">
        <v>15</v>
      </c>
    </row>
    <row r="258" spans="1:13" hidden="1" x14ac:dyDescent="0.35">
      <c r="A258" t="s">
        <v>1124</v>
      </c>
      <c r="B258" s="3">
        <v>5</v>
      </c>
      <c r="C258" s="3">
        <v>2</v>
      </c>
      <c r="D258" s="3">
        <v>6</v>
      </c>
      <c r="E258" s="3">
        <v>2</v>
      </c>
      <c r="F258" s="3">
        <v>15</v>
      </c>
      <c r="H258" t="s">
        <v>2769</v>
      </c>
      <c r="J258">
        <v>6</v>
      </c>
      <c r="L258">
        <v>9</v>
      </c>
      <c r="M258">
        <v>15</v>
      </c>
    </row>
    <row r="259" spans="1:13" hidden="1" x14ac:dyDescent="0.35">
      <c r="A259" t="s">
        <v>921</v>
      </c>
      <c r="B259" s="3">
        <v>2</v>
      </c>
      <c r="C259" s="3">
        <v>6</v>
      </c>
      <c r="D259" s="3">
        <v>1</v>
      </c>
      <c r="E259" s="3">
        <v>6</v>
      </c>
      <c r="F259" s="3">
        <v>15</v>
      </c>
      <c r="H259" t="s">
        <v>1233</v>
      </c>
      <c r="I259">
        <v>6</v>
      </c>
      <c r="J259">
        <v>1</v>
      </c>
      <c r="K259">
        <v>1</v>
      </c>
      <c r="L259">
        <v>7</v>
      </c>
      <c r="M259">
        <v>15</v>
      </c>
    </row>
    <row r="260" spans="1:13" hidden="1" x14ac:dyDescent="0.35">
      <c r="A260" t="s">
        <v>864</v>
      </c>
      <c r="B260" s="3">
        <v>2</v>
      </c>
      <c r="C260" s="3">
        <v>4</v>
      </c>
      <c r="D260" s="3">
        <v>4</v>
      </c>
      <c r="E260" s="3">
        <v>5</v>
      </c>
      <c r="F260" s="3">
        <v>15</v>
      </c>
      <c r="H260" t="s">
        <v>1124</v>
      </c>
      <c r="I260">
        <v>5</v>
      </c>
      <c r="J260">
        <v>2</v>
      </c>
      <c r="K260">
        <v>6</v>
      </c>
      <c r="L260">
        <v>2</v>
      </c>
      <c r="M260">
        <v>15</v>
      </c>
    </row>
    <row r="261" spans="1:13" hidden="1" x14ac:dyDescent="0.35">
      <c r="A261" t="s">
        <v>681</v>
      </c>
      <c r="B261" s="3"/>
      <c r="C261" s="3">
        <v>2</v>
      </c>
      <c r="D261" s="3">
        <v>6</v>
      </c>
      <c r="E261" s="3">
        <v>7</v>
      </c>
      <c r="F261" s="3">
        <v>15</v>
      </c>
      <c r="H261" t="s">
        <v>921</v>
      </c>
      <c r="I261">
        <v>2</v>
      </c>
      <c r="J261">
        <v>6</v>
      </c>
      <c r="K261">
        <v>1</v>
      </c>
      <c r="L261">
        <v>6</v>
      </c>
      <c r="M261">
        <v>15</v>
      </c>
    </row>
    <row r="262" spans="1:13" hidden="1" x14ac:dyDescent="0.35">
      <c r="A262" t="s">
        <v>3049</v>
      </c>
      <c r="B262" s="3"/>
      <c r="C262" s="3">
        <v>5</v>
      </c>
      <c r="D262" s="3">
        <v>4</v>
      </c>
      <c r="E262" s="3">
        <v>5</v>
      </c>
      <c r="F262" s="3">
        <v>14</v>
      </c>
      <c r="H262" t="s">
        <v>864</v>
      </c>
      <c r="I262">
        <v>2</v>
      </c>
      <c r="J262">
        <v>4</v>
      </c>
      <c r="K262">
        <v>4</v>
      </c>
      <c r="L262">
        <v>5</v>
      </c>
      <c r="M262">
        <v>15</v>
      </c>
    </row>
    <row r="263" spans="1:13" hidden="1" x14ac:dyDescent="0.35">
      <c r="A263" t="s">
        <v>324</v>
      </c>
      <c r="B263" s="3">
        <v>4</v>
      </c>
      <c r="C263" s="3">
        <v>3</v>
      </c>
      <c r="D263" s="3">
        <v>1</v>
      </c>
      <c r="E263" s="3">
        <v>6</v>
      </c>
      <c r="F263" s="3">
        <v>14</v>
      </c>
      <c r="H263" t="s">
        <v>681</v>
      </c>
      <c r="J263">
        <v>2</v>
      </c>
      <c r="K263">
        <v>6</v>
      </c>
      <c r="L263">
        <v>7</v>
      </c>
      <c r="M263">
        <v>15</v>
      </c>
    </row>
    <row r="264" spans="1:13" hidden="1" x14ac:dyDescent="0.35">
      <c r="A264" t="s">
        <v>2763</v>
      </c>
      <c r="B264" s="3">
        <v>1</v>
      </c>
      <c r="C264" s="3"/>
      <c r="D264" s="3">
        <v>7</v>
      </c>
      <c r="E264" s="3">
        <v>6</v>
      </c>
      <c r="F264" s="3">
        <v>14</v>
      </c>
      <c r="H264" t="s">
        <v>3049</v>
      </c>
      <c r="J264">
        <v>5</v>
      </c>
      <c r="K264">
        <v>4</v>
      </c>
      <c r="L264">
        <v>5</v>
      </c>
      <c r="M264">
        <v>14</v>
      </c>
    </row>
    <row r="265" spans="1:13" hidden="1" x14ac:dyDescent="0.35">
      <c r="A265" t="s">
        <v>2221</v>
      </c>
      <c r="B265" s="3">
        <v>9</v>
      </c>
      <c r="C265" s="3">
        <v>3</v>
      </c>
      <c r="D265" s="3">
        <v>1</v>
      </c>
      <c r="E265" s="3">
        <v>1</v>
      </c>
      <c r="F265" s="3">
        <v>14</v>
      </c>
      <c r="H265" t="s">
        <v>324</v>
      </c>
      <c r="I265">
        <v>4</v>
      </c>
      <c r="J265">
        <v>3</v>
      </c>
      <c r="K265">
        <v>1</v>
      </c>
      <c r="L265">
        <v>6</v>
      </c>
      <c r="M265">
        <v>14</v>
      </c>
    </row>
    <row r="266" spans="1:13" hidden="1" x14ac:dyDescent="0.35">
      <c r="A266" t="s">
        <v>2627</v>
      </c>
      <c r="B266" s="3">
        <v>3</v>
      </c>
      <c r="C266" s="3"/>
      <c r="D266" s="3">
        <v>3</v>
      </c>
      <c r="E266" s="3">
        <v>8</v>
      </c>
      <c r="F266" s="3">
        <v>14</v>
      </c>
      <c r="H266" t="s">
        <v>2763</v>
      </c>
      <c r="I266">
        <v>1</v>
      </c>
      <c r="K266">
        <v>7</v>
      </c>
      <c r="L266">
        <v>6</v>
      </c>
      <c r="M266">
        <v>14</v>
      </c>
    </row>
    <row r="267" spans="1:13" hidden="1" x14ac:dyDescent="0.35">
      <c r="A267" t="s">
        <v>1813</v>
      </c>
      <c r="B267" s="3">
        <v>5</v>
      </c>
      <c r="C267" s="3">
        <v>7</v>
      </c>
      <c r="D267" s="3">
        <v>1</v>
      </c>
      <c r="E267" s="3">
        <v>1</v>
      </c>
      <c r="F267" s="3">
        <v>14</v>
      </c>
      <c r="H267" t="s">
        <v>2221</v>
      </c>
      <c r="I267">
        <v>9</v>
      </c>
      <c r="J267">
        <v>3</v>
      </c>
      <c r="K267">
        <v>1</v>
      </c>
      <c r="L267">
        <v>1</v>
      </c>
      <c r="M267">
        <v>14</v>
      </c>
    </row>
    <row r="268" spans="1:13" hidden="1" x14ac:dyDescent="0.35">
      <c r="A268" t="s">
        <v>3093</v>
      </c>
      <c r="B268" s="3">
        <v>5</v>
      </c>
      <c r="C268" s="3">
        <v>4</v>
      </c>
      <c r="D268" s="3">
        <v>3</v>
      </c>
      <c r="E268" s="3">
        <v>2</v>
      </c>
      <c r="F268" s="3">
        <v>14</v>
      </c>
      <c r="H268" t="s">
        <v>2627</v>
      </c>
      <c r="I268">
        <v>3</v>
      </c>
      <c r="K268">
        <v>3</v>
      </c>
      <c r="L268">
        <v>8</v>
      </c>
      <c r="M268">
        <v>14</v>
      </c>
    </row>
    <row r="269" spans="1:13" hidden="1" x14ac:dyDescent="0.35">
      <c r="A269" t="s">
        <v>1090</v>
      </c>
      <c r="B269" s="3">
        <v>1</v>
      </c>
      <c r="C269" s="3">
        <v>2</v>
      </c>
      <c r="D269" s="3">
        <v>8</v>
      </c>
      <c r="E269" s="3">
        <v>3</v>
      </c>
      <c r="F269" s="3">
        <v>14</v>
      </c>
      <c r="H269" t="s">
        <v>1813</v>
      </c>
      <c r="I269">
        <v>5</v>
      </c>
      <c r="J269">
        <v>7</v>
      </c>
      <c r="K269">
        <v>1</v>
      </c>
      <c r="L269">
        <v>1</v>
      </c>
      <c r="M269">
        <v>14</v>
      </c>
    </row>
    <row r="270" spans="1:13" hidden="1" x14ac:dyDescent="0.35">
      <c r="A270" t="s">
        <v>565</v>
      </c>
      <c r="B270" s="3">
        <v>9</v>
      </c>
      <c r="C270" s="3">
        <v>4</v>
      </c>
      <c r="D270" s="3"/>
      <c r="E270" s="3">
        <v>1</v>
      </c>
      <c r="F270" s="3">
        <v>14</v>
      </c>
      <c r="H270" t="s">
        <v>3093</v>
      </c>
      <c r="I270">
        <v>5</v>
      </c>
      <c r="J270">
        <v>4</v>
      </c>
      <c r="K270">
        <v>3</v>
      </c>
      <c r="L270">
        <v>2</v>
      </c>
      <c r="M270">
        <v>14</v>
      </c>
    </row>
    <row r="271" spans="1:13" hidden="1" x14ac:dyDescent="0.35">
      <c r="A271" t="s">
        <v>1114</v>
      </c>
      <c r="B271" s="3">
        <v>1</v>
      </c>
      <c r="C271" s="3">
        <v>2</v>
      </c>
      <c r="D271" s="3">
        <v>3</v>
      </c>
      <c r="E271" s="3">
        <v>8</v>
      </c>
      <c r="F271" s="3">
        <v>14</v>
      </c>
      <c r="H271" t="s">
        <v>1090</v>
      </c>
      <c r="I271">
        <v>1</v>
      </c>
      <c r="J271">
        <v>2</v>
      </c>
      <c r="K271">
        <v>8</v>
      </c>
      <c r="L271">
        <v>3</v>
      </c>
      <c r="M271">
        <v>14</v>
      </c>
    </row>
    <row r="272" spans="1:13" hidden="1" x14ac:dyDescent="0.35">
      <c r="A272" t="s">
        <v>1827</v>
      </c>
      <c r="B272" s="3"/>
      <c r="C272" s="3">
        <v>2</v>
      </c>
      <c r="D272" s="3">
        <v>1</v>
      </c>
      <c r="E272" s="3">
        <v>11</v>
      </c>
      <c r="F272" s="3">
        <v>14</v>
      </c>
      <c r="H272" t="s">
        <v>565</v>
      </c>
      <c r="I272">
        <v>9</v>
      </c>
      <c r="J272">
        <v>4</v>
      </c>
      <c r="L272">
        <v>1</v>
      </c>
      <c r="M272">
        <v>14</v>
      </c>
    </row>
    <row r="273" spans="1:13" hidden="1" x14ac:dyDescent="0.35">
      <c r="A273" t="s">
        <v>712</v>
      </c>
      <c r="B273" s="3">
        <v>3</v>
      </c>
      <c r="C273" s="3">
        <v>4</v>
      </c>
      <c r="D273" s="3">
        <v>4</v>
      </c>
      <c r="E273" s="3">
        <v>3</v>
      </c>
      <c r="F273" s="3">
        <v>14</v>
      </c>
      <c r="H273" t="s">
        <v>1114</v>
      </c>
      <c r="I273">
        <v>1</v>
      </c>
      <c r="J273">
        <v>2</v>
      </c>
      <c r="K273">
        <v>3</v>
      </c>
      <c r="L273">
        <v>8</v>
      </c>
      <c r="M273">
        <v>14</v>
      </c>
    </row>
    <row r="274" spans="1:13" hidden="1" x14ac:dyDescent="0.35">
      <c r="A274" t="s">
        <v>1076</v>
      </c>
      <c r="B274" s="3">
        <v>3</v>
      </c>
      <c r="C274" s="3">
        <v>2</v>
      </c>
      <c r="D274" s="3"/>
      <c r="E274" s="3">
        <v>9</v>
      </c>
      <c r="F274" s="3">
        <v>14</v>
      </c>
      <c r="H274" t="s">
        <v>1827</v>
      </c>
      <c r="J274">
        <v>2</v>
      </c>
      <c r="K274">
        <v>1</v>
      </c>
      <c r="L274">
        <v>11</v>
      </c>
      <c r="M274">
        <v>14</v>
      </c>
    </row>
    <row r="275" spans="1:13" hidden="1" x14ac:dyDescent="0.35">
      <c r="A275" t="s">
        <v>2730</v>
      </c>
      <c r="B275" s="3">
        <v>3</v>
      </c>
      <c r="C275" s="3">
        <v>2</v>
      </c>
      <c r="D275" s="3">
        <v>6</v>
      </c>
      <c r="E275" s="3">
        <v>3</v>
      </c>
      <c r="F275" s="3">
        <v>14</v>
      </c>
      <c r="H275" t="s">
        <v>712</v>
      </c>
      <c r="I275">
        <v>3</v>
      </c>
      <c r="J275">
        <v>4</v>
      </c>
      <c r="K275">
        <v>4</v>
      </c>
      <c r="L275">
        <v>3</v>
      </c>
      <c r="M275">
        <v>14</v>
      </c>
    </row>
    <row r="276" spans="1:13" hidden="1" x14ac:dyDescent="0.35">
      <c r="A276" t="s">
        <v>910</v>
      </c>
      <c r="B276" s="3">
        <v>2</v>
      </c>
      <c r="C276" s="3">
        <v>3</v>
      </c>
      <c r="D276" s="3"/>
      <c r="E276" s="3">
        <v>9</v>
      </c>
      <c r="F276" s="3">
        <v>14</v>
      </c>
      <c r="H276" t="s">
        <v>1076</v>
      </c>
      <c r="I276">
        <v>3</v>
      </c>
      <c r="J276">
        <v>2</v>
      </c>
      <c r="L276">
        <v>9</v>
      </c>
      <c r="M276">
        <v>14</v>
      </c>
    </row>
    <row r="277" spans="1:13" hidden="1" x14ac:dyDescent="0.35">
      <c r="A277" t="s">
        <v>2412</v>
      </c>
      <c r="B277" s="3">
        <v>5</v>
      </c>
      <c r="C277" s="3"/>
      <c r="D277" s="3">
        <v>4</v>
      </c>
      <c r="E277" s="3">
        <v>5</v>
      </c>
      <c r="F277" s="3">
        <v>14</v>
      </c>
      <c r="H277" t="s">
        <v>2730</v>
      </c>
      <c r="I277">
        <v>3</v>
      </c>
      <c r="J277">
        <v>2</v>
      </c>
      <c r="K277">
        <v>6</v>
      </c>
      <c r="L277">
        <v>3</v>
      </c>
      <c r="M277">
        <v>14</v>
      </c>
    </row>
    <row r="278" spans="1:13" hidden="1" x14ac:dyDescent="0.35">
      <c r="A278" t="s">
        <v>2171</v>
      </c>
      <c r="B278" s="3">
        <v>1</v>
      </c>
      <c r="C278" s="3">
        <v>7</v>
      </c>
      <c r="D278" s="3">
        <v>3</v>
      </c>
      <c r="E278" s="3">
        <v>3</v>
      </c>
      <c r="F278" s="3">
        <v>14</v>
      </c>
      <c r="H278" t="s">
        <v>910</v>
      </c>
      <c r="I278">
        <v>2</v>
      </c>
      <c r="J278">
        <v>3</v>
      </c>
      <c r="L278">
        <v>9</v>
      </c>
      <c r="M278">
        <v>14</v>
      </c>
    </row>
    <row r="279" spans="1:13" hidden="1" x14ac:dyDescent="0.35">
      <c r="A279" t="s">
        <v>2346</v>
      </c>
      <c r="B279" s="3">
        <v>5</v>
      </c>
      <c r="C279" s="3"/>
      <c r="D279" s="3">
        <v>3</v>
      </c>
      <c r="E279" s="3">
        <v>6</v>
      </c>
      <c r="F279" s="3">
        <v>14</v>
      </c>
      <c r="H279" t="s">
        <v>2412</v>
      </c>
      <c r="I279">
        <v>5</v>
      </c>
      <c r="K279">
        <v>4</v>
      </c>
      <c r="L279">
        <v>5</v>
      </c>
      <c r="M279">
        <v>14</v>
      </c>
    </row>
    <row r="280" spans="1:13" hidden="1" x14ac:dyDescent="0.35">
      <c r="A280" t="s">
        <v>2445</v>
      </c>
      <c r="B280" s="3"/>
      <c r="C280" s="3">
        <v>8</v>
      </c>
      <c r="D280" s="3"/>
      <c r="E280" s="3">
        <v>6</v>
      </c>
      <c r="F280" s="3">
        <v>14</v>
      </c>
      <c r="H280" t="s">
        <v>2171</v>
      </c>
      <c r="I280">
        <v>1</v>
      </c>
      <c r="J280">
        <v>7</v>
      </c>
      <c r="K280">
        <v>3</v>
      </c>
      <c r="L280">
        <v>3</v>
      </c>
      <c r="M280">
        <v>14</v>
      </c>
    </row>
    <row r="281" spans="1:13" hidden="1" x14ac:dyDescent="0.35">
      <c r="A281" t="s">
        <v>1657</v>
      </c>
      <c r="B281" s="3">
        <v>6</v>
      </c>
      <c r="C281" s="3">
        <v>2</v>
      </c>
      <c r="D281" s="3">
        <v>6</v>
      </c>
      <c r="E281" s="3"/>
      <c r="F281" s="3">
        <v>14</v>
      </c>
      <c r="H281" t="s">
        <v>2346</v>
      </c>
      <c r="I281">
        <v>5</v>
      </c>
      <c r="K281">
        <v>3</v>
      </c>
      <c r="L281">
        <v>6</v>
      </c>
      <c r="M281">
        <v>14</v>
      </c>
    </row>
    <row r="282" spans="1:13" hidden="1" x14ac:dyDescent="0.35">
      <c r="A282" t="s">
        <v>1309</v>
      </c>
      <c r="B282" s="3">
        <v>5</v>
      </c>
      <c r="C282" s="3"/>
      <c r="D282" s="3">
        <v>3</v>
      </c>
      <c r="E282" s="3">
        <v>6</v>
      </c>
      <c r="F282" s="3">
        <v>14</v>
      </c>
      <c r="H282" t="s">
        <v>2445</v>
      </c>
      <c r="J282">
        <v>8</v>
      </c>
      <c r="L282">
        <v>6</v>
      </c>
      <c r="M282">
        <v>14</v>
      </c>
    </row>
    <row r="283" spans="1:13" hidden="1" x14ac:dyDescent="0.35">
      <c r="A283" t="s">
        <v>573</v>
      </c>
      <c r="B283" s="3">
        <v>4</v>
      </c>
      <c r="C283" s="3">
        <v>3</v>
      </c>
      <c r="D283" s="3">
        <v>6</v>
      </c>
      <c r="E283" s="3">
        <v>1</v>
      </c>
      <c r="F283" s="3">
        <v>14</v>
      </c>
      <c r="H283" t="s">
        <v>1657</v>
      </c>
      <c r="I283">
        <v>6</v>
      </c>
      <c r="J283">
        <v>2</v>
      </c>
      <c r="K283">
        <v>6</v>
      </c>
      <c r="M283">
        <v>14</v>
      </c>
    </row>
    <row r="284" spans="1:13" hidden="1" x14ac:dyDescent="0.35">
      <c r="A284" t="s">
        <v>2981</v>
      </c>
      <c r="B284" s="3"/>
      <c r="C284" s="3">
        <v>3</v>
      </c>
      <c r="D284" s="3">
        <v>2</v>
      </c>
      <c r="E284" s="3">
        <v>9</v>
      </c>
      <c r="F284" s="3">
        <v>14</v>
      </c>
      <c r="H284" t="s">
        <v>1309</v>
      </c>
      <c r="I284">
        <v>5</v>
      </c>
      <c r="K284">
        <v>3</v>
      </c>
      <c r="L284">
        <v>6</v>
      </c>
      <c r="M284">
        <v>14</v>
      </c>
    </row>
    <row r="285" spans="1:13" hidden="1" x14ac:dyDescent="0.35">
      <c r="A285" t="s">
        <v>224</v>
      </c>
      <c r="B285" s="3">
        <v>2</v>
      </c>
      <c r="C285" s="3">
        <v>4</v>
      </c>
      <c r="D285" s="3">
        <v>4</v>
      </c>
      <c r="E285" s="3">
        <v>4</v>
      </c>
      <c r="F285" s="3">
        <v>14</v>
      </c>
      <c r="H285" t="s">
        <v>573</v>
      </c>
      <c r="I285">
        <v>4</v>
      </c>
      <c r="J285">
        <v>3</v>
      </c>
      <c r="K285">
        <v>6</v>
      </c>
      <c r="L285">
        <v>1</v>
      </c>
      <c r="M285">
        <v>14</v>
      </c>
    </row>
    <row r="286" spans="1:13" hidden="1" x14ac:dyDescent="0.35">
      <c r="A286" t="s">
        <v>1510</v>
      </c>
      <c r="B286" s="3">
        <v>4</v>
      </c>
      <c r="C286" s="3">
        <v>6</v>
      </c>
      <c r="D286" s="3"/>
      <c r="E286" s="3">
        <v>4</v>
      </c>
      <c r="F286" s="3">
        <v>14</v>
      </c>
      <c r="H286" t="s">
        <v>2981</v>
      </c>
      <c r="J286">
        <v>3</v>
      </c>
      <c r="K286">
        <v>2</v>
      </c>
      <c r="L286">
        <v>9</v>
      </c>
      <c r="M286">
        <v>14</v>
      </c>
    </row>
    <row r="287" spans="1:13" hidden="1" x14ac:dyDescent="0.35">
      <c r="A287" t="s">
        <v>1760</v>
      </c>
      <c r="B287" s="3"/>
      <c r="C287" s="3">
        <v>5</v>
      </c>
      <c r="D287" s="3">
        <v>3</v>
      </c>
      <c r="E287" s="3">
        <v>6</v>
      </c>
      <c r="F287" s="3">
        <v>14</v>
      </c>
      <c r="H287" t="s">
        <v>224</v>
      </c>
      <c r="I287">
        <v>2</v>
      </c>
      <c r="J287">
        <v>4</v>
      </c>
      <c r="K287">
        <v>4</v>
      </c>
      <c r="L287">
        <v>4</v>
      </c>
      <c r="M287">
        <v>14</v>
      </c>
    </row>
    <row r="288" spans="1:13" hidden="1" x14ac:dyDescent="0.35">
      <c r="A288" t="s">
        <v>1404</v>
      </c>
      <c r="B288" s="3">
        <v>2</v>
      </c>
      <c r="C288" s="3"/>
      <c r="D288" s="3">
        <v>5</v>
      </c>
      <c r="E288" s="3">
        <v>7</v>
      </c>
      <c r="F288" s="3">
        <v>14</v>
      </c>
      <c r="H288" t="s">
        <v>1510</v>
      </c>
      <c r="I288">
        <v>4</v>
      </c>
      <c r="J288">
        <v>6</v>
      </c>
      <c r="L288">
        <v>4</v>
      </c>
      <c r="M288">
        <v>14</v>
      </c>
    </row>
    <row r="289" spans="1:13" hidden="1" x14ac:dyDescent="0.35">
      <c r="A289" t="s">
        <v>903</v>
      </c>
      <c r="B289" s="3">
        <v>3</v>
      </c>
      <c r="C289" s="3">
        <v>3</v>
      </c>
      <c r="D289" s="3">
        <v>6</v>
      </c>
      <c r="E289" s="3">
        <v>2</v>
      </c>
      <c r="F289" s="3">
        <v>14</v>
      </c>
      <c r="H289" t="s">
        <v>1760</v>
      </c>
      <c r="J289">
        <v>5</v>
      </c>
      <c r="K289">
        <v>3</v>
      </c>
      <c r="L289">
        <v>6</v>
      </c>
      <c r="M289">
        <v>14</v>
      </c>
    </row>
    <row r="290" spans="1:13" hidden="1" x14ac:dyDescent="0.35">
      <c r="A290" t="s">
        <v>979</v>
      </c>
      <c r="B290" s="3"/>
      <c r="C290" s="3">
        <v>5</v>
      </c>
      <c r="D290" s="3">
        <v>7</v>
      </c>
      <c r="E290" s="3">
        <v>2</v>
      </c>
      <c r="F290" s="3">
        <v>14</v>
      </c>
      <c r="H290" t="s">
        <v>1404</v>
      </c>
      <c r="I290">
        <v>2</v>
      </c>
      <c r="K290">
        <v>5</v>
      </c>
      <c r="L290">
        <v>7</v>
      </c>
      <c r="M290">
        <v>14</v>
      </c>
    </row>
    <row r="291" spans="1:13" hidden="1" x14ac:dyDescent="0.35">
      <c r="A291" t="s">
        <v>108</v>
      </c>
      <c r="B291" s="3">
        <v>2</v>
      </c>
      <c r="C291" s="3"/>
      <c r="D291" s="3">
        <v>9</v>
      </c>
      <c r="E291" s="3">
        <v>3</v>
      </c>
      <c r="F291" s="3">
        <v>14</v>
      </c>
      <c r="H291" t="s">
        <v>903</v>
      </c>
      <c r="I291">
        <v>3</v>
      </c>
      <c r="J291">
        <v>3</v>
      </c>
      <c r="K291">
        <v>6</v>
      </c>
      <c r="L291">
        <v>2</v>
      </c>
      <c r="M291">
        <v>14</v>
      </c>
    </row>
    <row r="292" spans="1:13" hidden="1" x14ac:dyDescent="0.35">
      <c r="A292" t="s">
        <v>1043</v>
      </c>
      <c r="B292" s="3">
        <v>7</v>
      </c>
      <c r="C292" s="3"/>
      <c r="D292" s="3">
        <v>3</v>
      </c>
      <c r="E292" s="3">
        <v>4</v>
      </c>
      <c r="F292" s="3">
        <v>14</v>
      </c>
      <c r="H292" t="s">
        <v>979</v>
      </c>
      <c r="J292">
        <v>5</v>
      </c>
      <c r="K292">
        <v>7</v>
      </c>
      <c r="L292">
        <v>2</v>
      </c>
      <c r="M292">
        <v>14</v>
      </c>
    </row>
    <row r="293" spans="1:13" hidden="1" x14ac:dyDescent="0.35">
      <c r="A293" t="s">
        <v>1236</v>
      </c>
      <c r="B293" s="3"/>
      <c r="C293" s="3">
        <v>1</v>
      </c>
      <c r="D293" s="3">
        <v>6</v>
      </c>
      <c r="E293" s="3">
        <v>7</v>
      </c>
      <c r="F293" s="3">
        <v>14</v>
      </c>
      <c r="H293" t="s">
        <v>108</v>
      </c>
      <c r="I293">
        <v>2</v>
      </c>
      <c r="K293">
        <v>9</v>
      </c>
      <c r="L293">
        <v>3</v>
      </c>
      <c r="M293">
        <v>14</v>
      </c>
    </row>
    <row r="294" spans="1:13" hidden="1" x14ac:dyDescent="0.35">
      <c r="A294" t="s">
        <v>2457</v>
      </c>
      <c r="B294" s="3">
        <v>2</v>
      </c>
      <c r="C294" s="3">
        <v>5</v>
      </c>
      <c r="D294" s="3">
        <v>2</v>
      </c>
      <c r="E294" s="3">
        <v>5</v>
      </c>
      <c r="F294" s="3">
        <v>14</v>
      </c>
      <c r="H294" t="s">
        <v>1043</v>
      </c>
      <c r="I294">
        <v>7</v>
      </c>
      <c r="K294">
        <v>3</v>
      </c>
      <c r="L294">
        <v>4</v>
      </c>
      <c r="M294">
        <v>14</v>
      </c>
    </row>
    <row r="295" spans="1:13" hidden="1" x14ac:dyDescent="0.35">
      <c r="A295" t="s">
        <v>375</v>
      </c>
      <c r="B295" s="3">
        <v>5</v>
      </c>
      <c r="C295" s="3">
        <v>8</v>
      </c>
      <c r="D295" s="3">
        <v>1</v>
      </c>
      <c r="E295" s="3"/>
      <c r="F295" s="3">
        <v>14</v>
      </c>
      <c r="H295" t="s">
        <v>1236</v>
      </c>
      <c r="J295">
        <v>1</v>
      </c>
      <c r="K295">
        <v>6</v>
      </c>
      <c r="L295">
        <v>7</v>
      </c>
      <c r="M295">
        <v>14</v>
      </c>
    </row>
    <row r="296" spans="1:13" hidden="1" x14ac:dyDescent="0.35">
      <c r="A296" t="s">
        <v>1154</v>
      </c>
      <c r="B296" s="3">
        <v>2</v>
      </c>
      <c r="C296" s="3">
        <v>6</v>
      </c>
      <c r="D296" s="3">
        <v>4</v>
      </c>
      <c r="E296" s="3">
        <v>2</v>
      </c>
      <c r="F296" s="3">
        <v>14</v>
      </c>
      <c r="H296" t="s">
        <v>2457</v>
      </c>
      <c r="I296">
        <v>2</v>
      </c>
      <c r="J296">
        <v>5</v>
      </c>
      <c r="K296">
        <v>2</v>
      </c>
      <c r="L296">
        <v>5</v>
      </c>
      <c r="M296">
        <v>14</v>
      </c>
    </row>
    <row r="297" spans="1:13" hidden="1" x14ac:dyDescent="0.35">
      <c r="A297" t="s">
        <v>409</v>
      </c>
      <c r="B297" s="3">
        <v>1</v>
      </c>
      <c r="C297" s="3">
        <v>4</v>
      </c>
      <c r="D297" s="3">
        <v>4</v>
      </c>
      <c r="E297" s="3">
        <v>5</v>
      </c>
      <c r="F297" s="3">
        <v>14</v>
      </c>
      <c r="H297" t="s">
        <v>375</v>
      </c>
      <c r="I297">
        <v>5</v>
      </c>
      <c r="J297">
        <v>8</v>
      </c>
      <c r="K297">
        <v>1</v>
      </c>
      <c r="M297">
        <v>14</v>
      </c>
    </row>
    <row r="298" spans="1:13" hidden="1" x14ac:dyDescent="0.35">
      <c r="A298" t="s">
        <v>1052</v>
      </c>
      <c r="B298" s="3">
        <v>1</v>
      </c>
      <c r="C298" s="3">
        <v>6</v>
      </c>
      <c r="D298" s="3"/>
      <c r="E298" s="3">
        <v>7</v>
      </c>
      <c r="F298" s="3">
        <v>14</v>
      </c>
      <c r="H298" t="s">
        <v>1154</v>
      </c>
      <c r="I298">
        <v>2</v>
      </c>
      <c r="J298">
        <v>6</v>
      </c>
      <c r="K298">
        <v>4</v>
      </c>
      <c r="L298">
        <v>2</v>
      </c>
      <c r="M298">
        <v>14</v>
      </c>
    </row>
    <row r="299" spans="1:13" hidden="1" x14ac:dyDescent="0.35">
      <c r="A299" t="s">
        <v>1220</v>
      </c>
      <c r="B299" s="3"/>
      <c r="C299" s="3">
        <v>1</v>
      </c>
      <c r="D299" s="3">
        <v>7</v>
      </c>
      <c r="E299" s="3">
        <v>6</v>
      </c>
      <c r="F299" s="3">
        <v>14</v>
      </c>
      <c r="H299" t="s">
        <v>409</v>
      </c>
      <c r="I299">
        <v>1</v>
      </c>
      <c r="J299">
        <v>4</v>
      </c>
      <c r="K299">
        <v>4</v>
      </c>
      <c r="L299">
        <v>5</v>
      </c>
      <c r="M299">
        <v>14</v>
      </c>
    </row>
    <row r="300" spans="1:13" hidden="1" x14ac:dyDescent="0.35">
      <c r="A300" t="s">
        <v>2693</v>
      </c>
      <c r="B300" s="3">
        <v>5</v>
      </c>
      <c r="C300" s="3">
        <v>4</v>
      </c>
      <c r="D300" s="3">
        <v>3</v>
      </c>
      <c r="E300" s="3">
        <v>2</v>
      </c>
      <c r="F300" s="3">
        <v>14</v>
      </c>
      <c r="H300" t="s">
        <v>1052</v>
      </c>
      <c r="I300">
        <v>1</v>
      </c>
      <c r="J300">
        <v>6</v>
      </c>
      <c r="L300">
        <v>7</v>
      </c>
      <c r="M300">
        <v>14</v>
      </c>
    </row>
    <row r="301" spans="1:13" hidden="1" x14ac:dyDescent="0.35">
      <c r="A301" t="s">
        <v>475</v>
      </c>
      <c r="B301" s="3">
        <v>5</v>
      </c>
      <c r="C301" s="3">
        <v>1</v>
      </c>
      <c r="D301" s="3">
        <v>3</v>
      </c>
      <c r="E301" s="3">
        <v>5</v>
      </c>
      <c r="F301" s="3">
        <v>14</v>
      </c>
      <c r="H301" t="s">
        <v>1220</v>
      </c>
      <c r="J301">
        <v>1</v>
      </c>
      <c r="K301">
        <v>7</v>
      </c>
      <c r="L301">
        <v>6</v>
      </c>
      <c r="M301">
        <v>14</v>
      </c>
    </row>
    <row r="302" spans="1:13" hidden="1" x14ac:dyDescent="0.35">
      <c r="A302" t="s">
        <v>1836</v>
      </c>
      <c r="B302" s="3">
        <v>5</v>
      </c>
      <c r="C302" s="3">
        <v>3</v>
      </c>
      <c r="D302" s="3">
        <v>4</v>
      </c>
      <c r="E302" s="3">
        <v>2</v>
      </c>
      <c r="F302" s="3">
        <v>14</v>
      </c>
      <c r="H302" t="s">
        <v>2693</v>
      </c>
      <c r="I302">
        <v>5</v>
      </c>
      <c r="J302">
        <v>4</v>
      </c>
      <c r="K302">
        <v>3</v>
      </c>
      <c r="L302">
        <v>2</v>
      </c>
      <c r="M302">
        <v>14</v>
      </c>
    </row>
    <row r="303" spans="1:13" hidden="1" x14ac:dyDescent="0.35">
      <c r="A303" t="s">
        <v>1217</v>
      </c>
      <c r="B303" s="3">
        <v>2</v>
      </c>
      <c r="C303" s="3">
        <v>2</v>
      </c>
      <c r="D303" s="3">
        <v>7</v>
      </c>
      <c r="E303" s="3">
        <v>3</v>
      </c>
      <c r="F303" s="3">
        <v>14</v>
      </c>
      <c r="H303" t="s">
        <v>475</v>
      </c>
      <c r="I303">
        <v>5</v>
      </c>
      <c r="J303">
        <v>1</v>
      </c>
      <c r="K303">
        <v>3</v>
      </c>
      <c r="L303">
        <v>5</v>
      </c>
      <c r="M303">
        <v>14</v>
      </c>
    </row>
    <row r="304" spans="1:13" hidden="1" x14ac:dyDescent="0.35">
      <c r="A304" t="s">
        <v>1632</v>
      </c>
      <c r="B304" s="3">
        <v>1</v>
      </c>
      <c r="C304" s="3">
        <v>3</v>
      </c>
      <c r="D304" s="3">
        <v>4</v>
      </c>
      <c r="E304" s="3">
        <v>6</v>
      </c>
      <c r="F304" s="3">
        <v>14</v>
      </c>
      <c r="H304" t="s">
        <v>1836</v>
      </c>
      <c r="I304">
        <v>5</v>
      </c>
      <c r="J304">
        <v>3</v>
      </c>
      <c r="K304">
        <v>4</v>
      </c>
      <c r="L304">
        <v>2</v>
      </c>
      <c r="M304">
        <v>14</v>
      </c>
    </row>
    <row r="305" spans="1:13" hidden="1" x14ac:dyDescent="0.35">
      <c r="A305" t="s">
        <v>1628</v>
      </c>
      <c r="B305" s="3">
        <v>1</v>
      </c>
      <c r="C305" s="3">
        <v>2</v>
      </c>
      <c r="D305" s="3">
        <v>3</v>
      </c>
      <c r="E305" s="3">
        <v>8</v>
      </c>
      <c r="F305" s="3">
        <v>14</v>
      </c>
      <c r="H305" t="s">
        <v>1217</v>
      </c>
      <c r="I305">
        <v>2</v>
      </c>
      <c r="J305">
        <v>2</v>
      </c>
      <c r="K305">
        <v>7</v>
      </c>
      <c r="L305">
        <v>3</v>
      </c>
      <c r="M305">
        <v>14</v>
      </c>
    </row>
    <row r="306" spans="1:13" hidden="1" x14ac:dyDescent="0.35">
      <c r="A306" t="s">
        <v>1139</v>
      </c>
      <c r="B306" s="3"/>
      <c r="C306" s="3">
        <v>4</v>
      </c>
      <c r="D306" s="3">
        <v>4</v>
      </c>
      <c r="E306" s="3">
        <v>6</v>
      </c>
      <c r="F306" s="3">
        <v>14</v>
      </c>
      <c r="H306" t="s">
        <v>1632</v>
      </c>
      <c r="I306">
        <v>1</v>
      </c>
      <c r="J306">
        <v>3</v>
      </c>
      <c r="K306">
        <v>4</v>
      </c>
      <c r="L306">
        <v>6</v>
      </c>
      <c r="M306">
        <v>14</v>
      </c>
    </row>
    <row r="307" spans="1:13" hidden="1" x14ac:dyDescent="0.35">
      <c r="A307" t="s">
        <v>397</v>
      </c>
      <c r="B307" s="3">
        <v>3</v>
      </c>
      <c r="C307" s="3">
        <v>1</v>
      </c>
      <c r="D307" s="3">
        <v>4</v>
      </c>
      <c r="E307" s="3">
        <v>6</v>
      </c>
      <c r="F307" s="3">
        <v>14</v>
      </c>
      <c r="H307" t="s">
        <v>1628</v>
      </c>
      <c r="I307">
        <v>1</v>
      </c>
      <c r="J307">
        <v>2</v>
      </c>
      <c r="K307">
        <v>3</v>
      </c>
      <c r="L307">
        <v>8</v>
      </c>
      <c r="M307">
        <v>14</v>
      </c>
    </row>
    <row r="308" spans="1:13" hidden="1" x14ac:dyDescent="0.35">
      <c r="A308" t="s">
        <v>447</v>
      </c>
      <c r="B308" s="3"/>
      <c r="C308" s="3">
        <v>12</v>
      </c>
      <c r="D308" s="3"/>
      <c r="E308" s="3">
        <v>2</v>
      </c>
      <c r="F308" s="3">
        <v>14</v>
      </c>
      <c r="H308" t="s">
        <v>1139</v>
      </c>
      <c r="J308">
        <v>4</v>
      </c>
      <c r="K308">
        <v>4</v>
      </c>
      <c r="L308">
        <v>6</v>
      </c>
      <c r="M308">
        <v>14</v>
      </c>
    </row>
    <row r="309" spans="1:13" hidden="1" x14ac:dyDescent="0.35">
      <c r="A309" t="s">
        <v>1923</v>
      </c>
      <c r="B309" s="3">
        <v>2</v>
      </c>
      <c r="C309" s="3">
        <v>2</v>
      </c>
      <c r="D309" s="3">
        <v>3</v>
      </c>
      <c r="E309" s="3">
        <v>7</v>
      </c>
      <c r="F309" s="3">
        <v>14</v>
      </c>
      <c r="H309" t="s">
        <v>397</v>
      </c>
      <c r="I309">
        <v>3</v>
      </c>
      <c r="J309">
        <v>1</v>
      </c>
      <c r="K309">
        <v>4</v>
      </c>
      <c r="L309">
        <v>6</v>
      </c>
      <c r="M309">
        <v>14</v>
      </c>
    </row>
    <row r="310" spans="1:13" hidden="1" x14ac:dyDescent="0.35">
      <c r="A310" t="s">
        <v>2201</v>
      </c>
      <c r="B310" s="3"/>
      <c r="C310" s="3">
        <v>4</v>
      </c>
      <c r="D310" s="3"/>
      <c r="E310" s="3">
        <v>10</v>
      </c>
      <c r="F310" s="3">
        <v>14</v>
      </c>
      <c r="H310" t="s">
        <v>447</v>
      </c>
      <c r="J310">
        <v>12</v>
      </c>
      <c r="L310">
        <v>2</v>
      </c>
      <c r="M310">
        <v>14</v>
      </c>
    </row>
    <row r="311" spans="1:13" hidden="1" x14ac:dyDescent="0.35">
      <c r="A311" t="s">
        <v>62</v>
      </c>
      <c r="B311" s="3">
        <v>2</v>
      </c>
      <c r="C311" s="3">
        <v>1</v>
      </c>
      <c r="D311" s="3">
        <v>10</v>
      </c>
      <c r="E311" s="3">
        <v>1</v>
      </c>
      <c r="F311" s="3">
        <v>14</v>
      </c>
      <c r="H311" t="s">
        <v>1923</v>
      </c>
      <c r="I311">
        <v>2</v>
      </c>
      <c r="J311">
        <v>2</v>
      </c>
      <c r="K311">
        <v>3</v>
      </c>
      <c r="L311">
        <v>7</v>
      </c>
      <c r="M311">
        <v>14</v>
      </c>
    </row>
    <row r="312" spans="1:13" hidden="1" x14ac:dyDescent="0.35">
      <c r="A312" t="s">
        <v>2191</v>
      </c>
      <c r="B312" s="3">
        <v>4</v>
      </c>
      <c r="C312" s="3"/>
      <c r="D312" s="3"/>
      <c r="E312" s="3">
        <v>10</v>
      </c>
      <c r="F312" s="3">
        <v>14</v>
      </c>
      <c r="H312" t="s">
        <v>2201</v>
      </c>
      <c r="J312">
        <v>4</v>
      </c>
      <c r="L312">
        <v>10</v>
      </c>
      <c r="M312">
        <v>14</v>
      </c>
    </row>
    <row r="313" spans="1:13" hidden="1" x14ac:dyDescent="0.35">
      <c r="A313" t="s">
        <v>192</v>
      </c>
      <c r="B313" s="3">
        <v>1</v>
      </c>
      <c r="C313" s="3">
        <v>1</v>
      </c>
      <c r="D313" s="3">
        <v>2</v>
      </c>
      <c r="E313" s="3">
        <v>10</v>
      </c>
      <c r="F313" s="3">
        <v>14</v>
      </c>
      <c r="H313" t="s">
        <v>62</v>
      </c>
      <c r="I313">
        <v>2</v>
      </c>
      <c r="J313">
        <v>1</v>
      </c>
      <c r="K313">
        <v>10</v>
      </c>
      <c r="L313">
        <v>1</v>
      </c>
      <c r="M313">
        <v>14</v>
      </c>
    </row>
    <row r="314" spans="1:13" hidden="1" x14ac:dyDescent="0.35">
      <c r="A314" t="s">
        <v>1148</v>
      </c>
      <c r="B314" s="3">
        <v>3</v>
      </c>
      <c r="C314" s="3">
        <v>6</v>
      </c>
      <c r="D314" s="3">
        <v>4</v>
      </c>
      <c r="E314" s="3">
        <v>1</v>
      </c>
      <c r="F314" s="3">
        <v>14</v>
      </c>
      <c r="H314" t="s">
        <v>2191</v>
      </c>
      <c r="I314">
        <v>4</v>
      </c>
      <c r="L314">
        <v>10</v>
      </c>
      <c r="M314">
        <v>14</v>
      </c>
    </row>
    <row r="315" spans="1:13" hidden="1" x14ac:dyDescent="0.35">
      <c r="A315" t="s">
        <v>1315</v>
      </c>
      <c r="B315" s="3">
        <v>4</v>
      </c>
      <c r="C315" s="3">
        <v>7</v>
      </c>
      <c r="D315" s="3"/>
      <c r="E315" s="3">
        <v>3</v>
      </c>
      <c r="F315" s="3">
        <v>14</v>
      </c>
      <c r="H315" t="s">
        <v>192</v>
      </c>
      <c r="I315">
        <v>1</v>
      </c>
      <c r="J315">
        <v>1</v>
      </c>
      <c r="K315">
        <v>2</v>
      </c>
      <c r="L315">
        <v>10</v>
      </c>
      <c r="M315">
        <v>14</v>
      </c>
    </row>
    <row r="316" spans="1:13" hidden="1" x14ac:dyDescent="0.35">
      <c r="A316" t="s">
        <v>1144</v>
      </c>
      <c r="B316" s="3">
        <v>2</v>
      </c>
      <c r="C316" s="3">
        <v>1</v>
      </c>
      <c r="D316" s="3">
        <v>9</v>
      </c>
      <c r="E316" s="3">
        <v>2</v>
      </c>
      <c r="F316" s="3">
        <v>14</v>
      </c>
      <c r="H316" t="s">
        <v>1148</v>
      </c>
      <c r="I316">
        <v>3</v>
      </c>
      <c r="J316">
        <v>6</v>
      </c>
      <c r="K316">
        <v>4</v>
      </c>
      <c r="L316">
        <v>1</v>
      </c>
      <c r="M316">
        <v>14</v>
      </c>
    </row>
    <row r="317" spans="1:13" hidden="1" x14ac:dyDescent="0.35">
      <c r="A317" t="s">
        <v>1595</v>
      </c>
      <c r="B317" s="3"/>
      <c r="C317" s="3"/>
      <c r="D317" s="3">
        <v>7</v>
      </c>
      <c r="E317" s="3">
        <v>6</v>
      </c>
      <c r="F317" s="3">
        <v>13</v>
      </c>
      <c r="H317" t="s">
        <v>1315</v>
      </c>
      <c r="I317">
        <v>4</v>
      </c>
      <c r="J317">
        <v>7</v>
      </c>
      <c r="L317">
        <v>3</v>
      </c>
      <c r="M317">
        <v>14</v>
      </c>
    </row>
    <row r="318" spans="1:13" hidden="1" x14ac:dyDescent="0.35">
      <c r="A318" t="s">
        <v>213</v>
      </c>
      <c r="B318" s="3"/>
      <c r="C318" s="3">
        <v>1</v>
      </c>
      <c r="D318" s="3">
        <v>4</v>
      </c>
      <c r="E318" s="3">
        <v>8</v>
      </c>
      <c r="F318" s="3">
        <v>13</v>
      </c>
      <c r="H318" t="s">
        <v>1144</v>
      </c>
      <c r="I318">
        <v>2</v>
      </c>
      <c r="J318">
        <v>1</v>
      </c>
      <c r="K318">
        <v>9</v>
      </c>
      <c r="L318">
        <v>2</v>
      </c>
      <c r="M318">
        <v>14</v>
      </c>
    </row>
    <row r="319" spans="1:13" hidden="1" x14ac:dyDescent="0.35">
      <c r="A319" t="s">
        <v>2898</v>
      </c>
      <c r="B319" s="3">
        <v>2</v>
      </c>
      <c r="C319" s="3"/>
      <c r="D319" s="3">
        <v>3</v>
      </c>
      <c r="E319" s="3">
        <v>8</v>
      </c>
      <c r="F319" s="3">
        <v>13</v>
      </c>
      <c r="H319" t="s">
        <v>1595</v>
      </c>
      <c r="K319">
        <v>7</v>
      </c>
      <c r="L319">
        <v>6</v>
      </c>
      <c r="M319">
        <v>13</v>
      </c>
    </row>
    <row r="320" spans="1:13" hidden="1" x14ac:dyDescent="0.35">
      <c r="A320" t="s">
        <v>2246</v>
      </c>
      <c r="B320" s="3"/>
      <c r="C320" s="3"/>
      <c r="D320" s="3">
        <v>4</v>
      </c>
      <c r="E320" s="3">
        <v>9</v>
      </c>
      <c r="F320" s="3">
        <v>13</v>
      </c>
      <c r="H320" t="s">
        <v>213</v>
      </c>
      <c r="J320">
        <v>1</v>
      </c>
      <c r="K320">
        <v>4</v>
      </c>
      <c r="L320">
        <v>8</v>
      </c>
      <c r="M320">
        <v>13</v>
      </c>
    </row>
    <row r="321" spans="1:13" hidden="1" x14ac:dyDescent="0.35">
      <c r="A321" t="s">
        <v>1602</v>
      </c>
      <c r="B321" s="3">
        <v>3</v>
      </c>
      <c r="C321" s="3">
        <v>2</v>
      </c>
      <c r="D321" s="3">
        <v>5</v>
      </c>
      <c r="E321" s="3">
        <v>3</v>
      </c>
      <c r="F321" s="3">
        <v>13</v>
      </c>
      <c r="H321" t="s">
        <v>2898</v>
      </c>
      <c r="I321">
        <v>2</v>
      </c>
      <c r="K321">
        <v>3</v>
      </c>
      <c r="L321">
        <v>8</v>
      </c>
      <c r="M321">
        <v>13</v>
      </c>
    </row>
    <row r="322" spans="1:13" hidden="1" x14ac:dyDescent="0.35">
      <c r="A322" t="s">
        <v>155</v>
      </c>
      <c r="B322" s="3">
        <v>2</v>
      </c>
      <c r="C322" s="3">
        <v>4</v>
      </c>
      <c r="D322" s="3">
        <v>1</v>
      </c>
      <c r="E322" s="3">
        <v>6</v>
      </c>
      <c r="F322" s="3">
        <v>13</v>
      </c>
      <c r="H322" t="s">
        <v>2246</v>
      </c>
      <c r="K322">
        <v>4</v>
      </c>
      <c r="L322">
        <v>9</v>
      </c>
      <c r="M322">
        <v>13</v>
      </c>
    </row>
    <row r="323" spans="1:13" hidden="1" x14ac:dyDescent="0.35">
      <c r="A323" t="s">
        <v>121</v>
      </c>
      <c r="B323" s="3">
        <v>3</v>
      </c>
      <c r="C323" s="3"/>
      <c r="D323" s="3">
        <v>2</v>
      </c>
      <c r="E323" s="3">
        <v>8</v>
      </c>
      <c r="F323" s="3">
        <v>13</v>
      </c>
      <c r="H323" t="s">
        <v>1602</v>
      </c>
      <c r="I323">
        <v>3</v>
      </c>
      <c r="J323">
        <v>2</v>
      </c>
      <c r="K323">
        <v>5</v>
      </c>
      <c r="L323">
        <v>3</v>
      </c>
      <c r="M323">
        <v>13</v>
      </c>
    </row>
    <row r="324" spans="1:13" hidden="1" x14ac:dyDescent="0.35">
      <c r="A324" t="s">
        <v>1555</v>
      </c>
      <c r="B324" s="3">
        <v>7</v>
      </c>
      <c r="C324" s="3"/>
      <c r="D324" s="3">
        <v>3</v>
      </c>
      <c r="E324" s="3">
        <v>3</v>
      </c>
      <c r="F324" s="3">
        <v>13</v>
      </c>
      <c r="H324" t="s">
        <v>155</v>
      </c>
      <c r="I324">
        <v>2</v>
      </c>
      <c r="J324">
        <v>4</v>
      </c>
      <c r="K324">
        <v>1</v>
      </c>
      <c r="L324">
        <v>6</v>
      </c>
      <c r="M324">
        <v>13</v>
      </c>
    </row>
    <row r="325" spans="1:13" hidden="1" x14ac:dyDescent="0.35">
      <c r="A325" t="s">
        <v>1071</v>
      </c>
      <c r="B325" s="3">
        <v>1</v>
      </c>
      <c r="C325" s="3">
        <v>5</v>
      </c>
      <c r="D325" s="3"/>
      <c r="E325" s="3">
        <v>7</v>
      </c>
      <c r="F325" s="3">
        <v>13</v>
      </c>
      <c r="H325" t="s">
        <v>121</v>
      </c>
      <c r="I325">
        <v>3</v>
      </c>
      <c r="K325">
        <v>2</v>
      </c>
      <c r="L325">
        <v>8</v>
      </c>
      <c r="M325">
        <v>13</v>
      </c>
    </row>
    <row r="326" spans="1:13" hidden="1" x14ac:dyDescent="0.35">
      <c r="A326" t="s">
        <v>1445</v>
      </c>
      <c r="B326" s="3">
        <v>4</v>
      </c>
      <c r="C326" s="3"/>
      <c r="D326" s="3">
        <v>5</v>
      </c>
      <c r="E326" s="3">
        <v>4</v>
      </c>
      <c r="F326" s="3">
        <v>13</v>
      </c>
      <c r="H326" t="s">
        <v>1555</v>
      </c>
      <c r="I326">
        <v>7</v>
      </c>
      <c r="K326">
        <v>3</v>
      </c>
      <c r="L326">
        <v>3</v>
      </c>
      <c r="M326">
        <v>13</v>
      </c>
    </row>
    <row r="327" spans="1:13" hidden="1" x14ac:dyDescent="0.35">
      <c r="A327" t="s">
        <v>2292</v>
      </c>
      <c r="B327" s="3">
        <v>7</v>
      </c>
      <c r="C327" s="3">
        <v>4</v>
      </c>
      <c r="D327" s="3"/>
      <c r="E327" s="3">
        <v>2</v>
      </c>
      <c r="F327" s="3">
        <v>13</v>
      </c>
      <c r="H327" t="s">
        <v>1071</v>
      </c>
      <c r="I327">
        <v>1</v>
      </c>
      <c r="J327">
        <v>5</v>
      </c>
      <c r="L327">
        <v>7</v>
      </c>
      <c r="M327">
        <v>13</v>
      </c>
    </row>
    <row r="328" spans="1:13" hidden="1" x14ac:dyDescent="0.35">
      <c r="A328" t="s">
        <v>1019</v>
      </c>
      <c r="B328" s="3">
        <v>3</v>
      </c>
      <c r="C328" s="3"/>
      <c r="D328" s="3">
        <v>4</v>
      </c>
      <c r="E328" s="3">
        <v>6</v>
      </c>
      <c r="F328" s="3">
        <v>13</v>
      </c>
      <c r="H328" t="s">
        <v>1445</v>
      </c>
      <c r="I328">
        <v>4</v>
      </c>
      <c r="K328">
        <v>5</v>
      </c>
      <c r="L328">
        <v>4</v>
      </c>
      <c r="M328">
        <v>13</v>
      </c>
    </row>
    <row r="329" spans="1:13" hidden="1" x14ac:dyDescent="0.35">
      <c r="A329" t="s">
        <v>2237</v>
      </c>
      <c r="B329" s="3">
        <v>2</v>
      </c>
      <c r="C329" s="3">
        <v>5</v>
      </c>
      <c r="D329" s="3">
        <v>2</v>
      </c>
      <c r="E329" s="3">
        <v>4</v>
      </c>
      <c r="F329" s="3">
        <v>13</v>
      </c>
      <c r="H329" t="s">
        <v>2292</v>
      </c>
      <c r="I329">
        <v>7</v>
      </c>
      <c r="J329">
        <v>4</v>
      </c>
      <c r="L329">
        <v>2</v>
      </c>
      <c r="M329">
        <v>13</v>
      </c>
    </row>
    <row r="330" spans="1:13" hidden="1" x14ac:dyDescent="0.35">
      <c r="A330" t="s">
        <v>1715</v>
      </c>
      <c r="B330" s="3">
        <v>1</v>
      </c>
      <c r="C330" s="3">
        <v>1</v>
      </c>
      <c r="D330" s="3">
        <v>5</v>
      </c>
      <c r="E330" s="3">
        <v>6</v>
      </c>
      <c r="F330" s="3">
        <v>13</v>
      </c>
      <c r="H330" t="s">
        <v>1019</v>
      </c>
      <c r="I330">
        <v>3</v>
      </c>
      <c r="K330">
        <v>4</v>
      </c>
      <c r="L330">
        <v>6</v>
      </c>
      <c r="M330">
        <v>13</v>
      </c>
    </row>
    <row r="331" spans="1:13" hidden="1" x14ac:dyDescent="0.35">
      <c r="A331" t="s">
        <v>1441</v>
      </c>
      <c r="B331" s="3">
        <v>4</v>
      </c>
      <c r="C331" s="3">
        <v>4</v>
      </c>
      <c r="D331" s="3">
        <v>1</v>
      </c>
      <c r="E331" s="3">
        <v>4</v>
      </c>
      <c r="F331" s="3">
        <v>13</v>
      </c>
      <c r="H331" t="s">
        <v>2237</v>
      </c>
      <c r="I331">
        <v>2</v>
      </c>
      <c r="J331">
        <v>5</v>
      </c>
      <c r="K331">
        <v>2</v>
      </c>
      <c r="L331">
        <v>4</v>
      </c>
      <c r="M331">
        <v>13</v>
      </c>
    </row>
    <row r="332" spans="1:13" hidden="1" x14ac:dyDescent="0.35">
      <c r="A332" t="s">
        <v>1934</v>
      </c>
      <c r="B332" s="3"/>
      <c r="C332" s="3"/>
      <c r="D332" s="3">
        <v>4</v>
      </c>
      <c r="E332" s="3">
        <v>9</v>
      </c>
      <c r="F332" s="3">
        <v>13</v>
      </c>
      <c r="H332" t="s">
        <v>1715</v>
      </c>
      <c r="I332">
        <v>1</v>
      </c>
      <c r="J332">
        <v>1</v>
      </c>
      <c r="K332">
        <v>5</v>
      </c>
      <c r="L332">
        <v>6</v>
      </c>
      <c r="M332">
        <v>13</v>
      </c>
    </row>
    <row r="333" spans="1:13" hidden="1" x14ac:dyDescent="0.35">
      <c r="A333" t="s">
        <v>2980</v>
      </c>
      <c r="B333" s="3">
        <v>2</v>
      </c>
      <c r="C333" s="3">
        <v>1</v>
      </c>
      <c r="D333" s="3">
        <v>3</v>
      </c>
      <c r="E333" s="3">
        <v>7</v>
      </c>
      <c r="F333" s="3">
        <v>13</v>
      </c>
      <c r="H333" t="s">
        <v>1441</v>
      </c>
      <c r="I333">
        <v>4</v>
      </c>
      <c r="J333">
        <v>4</v>
      </c>
      <c r="K333">
        <v>1</v>
      </c>
      <c r="L333">
        <v>4</v>
      </c>
      <c r="M333">
        <v>13</v>
      </c>
    </row>
    <row r="334" spans="1:13" hidden="1" x14ac:dyDescent="0.35">
      <c r="A334" t="s">
        <v>137</v>
      </c>
      <c r="B334" s="3">
        <v>4</v>
      </c>
      <c r="C334" s="3">
        <v>4</v>
      </c>
      <c r="D334" s="3">
        <v>3</v>
      </c>
      <c r="E334" s="3">
        <v>2</v>
      </c>
      <c r="F334" s="3">
        <v>13</v>
      </c>
      <c r="H334" t="s">
        <v>1934</v>
      </c>
      <c r="K334">
        <v>4</v>
      </c>
      <c r="L334">
        <v>9</v>
      </c>
      <c r="M334">
        <v>13</v>
      </c>
    </row>
    <row r="335" spans="1:13" hidden="1" x14ac:dyDescent="0.35">
      <c r="A335" t="s">
        <v>1368</v>
      </c>
      <c r="B335" s="3">
        <v>1</v>
      </c>
      <c r="C335" s="3">
        <v>1</v>
      </c>
      <c r="D335" s="3"/>
      <c r="E335" s="3">
        <v>11</v>
      </c>
      <c r="F335" s="3">
        <v>13</v>
      </c>
      <c r="H335" t="s">
        <v>2980</v>
      </c>
      <c r="I335">
        <v>2</v>
      </c>
      <c r="J335">
        <v>1</v>
      </c>
      <c r="K335">
        <v>3</v>
      </c>
      <c r="L335">
        <v>7</v>
      </c>
      <c r="M335">
        <v>13</v>
      </c>
    </row>
    <row r="336" spans="1:13" hidden="1" x14ac:dyDescent="0.35">
      <c r="A336" t="s">
        <v>786</v>
      </c>
      <c r="B336" s="3"/>
      <c r="C336" s="3">
        <v>2</v>
      </c>
      <c r="D336" s="3">
        <v>9</v>
      </c>
      <c r="E336" s="3">
        <v>2</v>
      </c>
      <c r="F336" s="3">
        <v>13</v>
      </c>
      <c r="H336" t="s">
        <v>137</v>
      </c>
      <c r="I336">
        <v>4</v>
      </c>
      <c r="J336">
        <v>4</v>
      </c>
      <c r="K336">
        <v>3</v>
      </c>
      <c r="L336">
        <v>2</v>
      </c>
      <c r="M336">
        <v>13</v>
      </c>
    </row>
    <row r="337" spans="1:13" hidden="1" x14ac:dyDescent="0.35">
      <c r="A337" t="s">
        <v>2340</v>
      </c>
      <c r="B337" s="3">
        <v>1</v>
      </c>
      <c r="C337" s="3">
        <v>7</v>
      </c>
      <c r="D337" s="3">
        <v>3</v>
      </c>
      <c r="E337" s="3">
        <v>2</v>
      </c>
      <c r="F337" s="3">
        <v>13</v>
      </c>
      <c r="H337" t="s">
        <v>1368</v>
      </c>
      <c r="I337">
        <v>1</v>
      </c>
      <c r="J337">
        <v>1</v>
      </c>
      <c r="L337">
        <v>11</v>
      </c>
      <c r="M337">
        <v>13</v>
      </c>
    </row>
    <row r="338" spans="1:13" hidden="1" x14ac:dyDescent="0.35">
      <c r="A338" t="s">
        <v>1906</v>
      </c>
      <c r="B338" s="3">
        <v>1</v>
      </c>
      <c r="C338" s="3">
        <v>4</v>
      </c>
      <c r="D338" s="3">
        <v>2</v>
      </c>
      <c r="E338" s="3">
        <v>6</v>
      </c>
      <c r="F338" s="3">
        <v>13</v>
      </c>
      <c r="H338" t="s">
        <v>786</v>
      </c>
      <c r="J338">
        <v>2</v>
      </c>
      <c r="K338">
        <v>9</v>
      </c>
      <c r="L338">
        <v>2</v>
      </c>
      <c r="M338">
        <v>13</v>
      </c>
    </row>
    <row r="339" spans="1:13" hidden="1" x14ac:dyDescent="0.35">
      <c r="A339" t="s">
        <v>2459</v>
      </c>
      <c r="B339" s="3">
        <v>1</v>
      </c>
      <c r="C339" s="3">
        <v>1</v>
      </c>
      <c r="D339" s="3">
        <v>7</v>
      </c>
      <c r="E339" s="3">
        <v>4</v>
      </c>
      <c r="F339" s="3">
        <v>13</v>
      </c>
      <c r="H339" t="s">
        <v>2340</v>
      </c>
      <c r="I339">
        <v>1</v>
      </c>
      <c r="J339">
        <v>7</v>
      </c>
      <c r="K339">
        <v>3</v>
      </c>
      <c r="L339">
        <v>2</v>
      </c>
      <c r="M339">
        <v>13</v>
      </c>
    </row>
    <row r="340" spans="1:13" hidden="1" x14ac:dyDescent="0.35">
      <c r="A340" t="s">
        <v>1861</v>
      </c>
      <c r="B340" s="3">
        <v>4</v>
      </c>
      <c r="C340" s="3">
        <v>6</v>
      </c>
      <c r="D340" s="3">
        <v>2</v>
      </c>
      <c r="E340" s="3">
        <v>1</v>
      </c>
      <c r="F340" s="3">
        <v>13</v>
      </c>
      <c r="H340" t="s">
        <v>1906</v>
      </c>
      <c r="I340">
        <v>1</v>
      </c>
      <c r="J340">
        <v>4</v>
      </c>
      <c r="K340">
        <v>2</v>
      </c>
      <c r="L340">
        <v>6</v>
      </c>
      <c r="M340">
        <v>13</v>
      </c>
    </row>
    <row r="341" spans="1:13" hidden="1" x14ac:dyDescent="0.35">
      <c r="A341" t="s">
        <v>391</v>
      </c>
      <c r="B341" s="3">
        <v>2</v>
      </c>
      <c r="C341" s="3">
        <v>4</v>
      </c>
      <c r="D341" s="3">
        <v>1</v>
      </c>
      <c r="E341" s="3">
        <v>6</v>
      </c>
      <c r="F341" s="3">
        <v>13</v>
      </c>
      <c r="H341" t="s">
        <v>2459</v>
      </c>
      <c r="I341">
        <v>1</v>
      </c>
      <c r="J341">
        <v>1</v>
      </c>
      <c r="K341">
        <v>7</v>
      </c>
      <c r="L341">
        <v>4</v>
      </c>
      <c r="M341">
        <v>13</v>
      </c>
    </row>
    <row r="342" spans="1:13" hidden="1" x14ac:dyDescent="0.35">
      <c r="A342" t="s">
        <v>816</v>
      </c>
      <c r="B342" s="3"/>
      <c r="C342" s="3">
        <v>1</v>
      </c>
      <c r="D342" s="3">
        <v>5</v>
      </c>
      <c r="E342" s="3">
        <v>7</v>
      </c>
      <c r="F342" s="3">
        <v>13</v>
      </c>
      <c r="H342" t="s">
        <v>1861</v>
      </c>
      <c r="I342">
        <v>4</v>
      </c>
      <c r="J342">
        <v>6</v>
      </c>
      <c r="K342">
        <v>2</v>
      </c>
      <c r="L342">
        <v>1</v>
      </c>
      <c r="M342">
        <v>13</v>
      </c>
    </row>
    <row r="343" spans="1:13" hidden="1" x14ac:dyDescent="0.35">
      <c r="A343" t="s">
        <v>1537</v>
      </c>
      <c r="B343" s="3">
        <v>4</v>
      </c>
      <c r="C343" s="3">
        <v>2</v>
      </c>
      <c r="D343" s="3">
        <v>2</v>
      </c>
      <c r="E343" s="3">
        <v>5</v>
      </c>
      <c r="F343" s="3">
        <v>13</v>
      </c>
      <c r="H343" t="s">
        <v>391</v>
      </c>
      <c r="I343">
        <v>2</v>
      </c>
      <c r="J343">
        <v>4</v>
      </c>
      <c r="K343">
        <v>1</v>
      </c>
      <c r="L343">
        <v>6</v>
      </c>
      <c r="M343">
        <v>13</v>
      </c>
    </row>
    <row r="344" spans="1:13" hidden="1" x14ac:dyDescent="0.35">
      <c r="A344" t="s">
        <v>986</v>
      </c>
      <c r="B344" s="3">
        <v>2</v>
      </c>
      <c r="C344" s="3">
        <v>3</v>
      </c>
      <c r="D344" s="3">
        <v>2</v>
      </c>
      <c r="E344" s="3">
        <v>6</v>
      </c>
      <c r="F344" s="3">
        <v>13</v>
      </c>
      <c r="H344" t="s">
        <v>816</v>
      </c>
      <c r="J344">
        <v>1</v>
      </c>
      <c r="K344">
        <v>5</v>
      </c>
      <c r="L344">
        <v>7</v>
      </c>
      <c r="M344">
        <v>13</v>
      </c>
    </row>
    <row r="345" spans="1:13" hidden="1" x14ac:dyDescent="0.35">
      <c r="A345" t="s">
        <v>2363</v>
      </c>
      <c r="B345" s="3"/>
      <c r="C345" s="3">
        <v>6</v>
      </c>
      <c r="D345" s="3">
        <v>2</v>
      </c>
      <c r="E345" s="3">
        <v>5</v>
      </c>
      <c r="F345" s="3">
        <v>13</v>
      </c>
      <c r="H345" t="s">
        <v>1537</v>
      </c>
      <c r="I345">
        <v>4</v>
      </c>
      <c r="J345">
        <v>2</v>
      </c>
      <c r="K345">
        <v>2</v>
      </c>
      <c r="L345">
        <v>5</v>
      </c>
      <c r="M345">
        <v>13</v>
      </c>
    </row>
    <row r="346" spans="1:13" hidden="1" x14ac:dyDescent="0.35">
      <c r="A346" t="s">
        <v>1665</v>
      </c>
      <c r="B346" s="3">
        <v>1</v>
      </c>
      <c r="C346" s="3">
        <v>3</v>
      </c>
      <c r="D346" s="3">
        <v>2</v>
      </c>
      <c r="E346" s="3">
        <v>7</v>
      </c>
      <c r="F346" s="3">
        <v>13</v>
      </c>
      <c r="H346" t="s">
        <v>986</v>
      </c>
      <c r="I346">
        <v>2</v>
      </c>
      <c r="J346">
        <v>3</v>
      </c>
      <c r="K346">
        <v>2</v>
      </c>
      <c r="L346">
        <v>6</v>
      </c>
      <c r="M346">
        <v>13</v>
      </c>
    </row>
    <row r="347" spans="1:13" hidden="1" x14ac:dyDescent="0.35">
      <c r="A347" t="s">
        <v>2657</v>
      </c>
      <c r="B347" s="3">
        <v>5</v>
      </c>
      <c r="C347" s="3"/>
      <c r="D347" s="3">
        <v>3</v>
      </c>
      <c r="E347" s="3">
        <v>5</v>
      </c>
      <c r="F347" s="3">
        <v>13</v>
      </c>
      <c r="H347" t="s">
        <v>2363</v>
      </c>
      <c r="J347">
        <v>6</v>
      </c>
      <c r="K347">
        <v>2</v>
      </c>
      <c r="L347">
        <v>5</v>
      </c>
      <c r="M347">
        <v>13</v>
      </c>
    </row>
    <row r="348" spans="1:13" hidden="1" x14ac:dyDescent="0.35">
      <c r="A348" t="s">
        <v>1592</v>
      </c>
      <c r="B348" s="3">
        <v>1</v>
      </c>
      <c r="C348" s="3">
        <v>6</v>
      </c>
      <c r="D348" s="3">
        <v>3</v>
      </c>
      <c r="E348" s="3">
        <v>3</v>
      </c>
      <c r="F348" s="3">
        <v>13</v>
      </c>
      <c r="H348" t="s">
        <v>1665</v>
      </c>
      <c r="I348">
        <v>1</v>
      </c>
      <c r="J348">
        <v>3</v>
      </c>
      <c r="K348">
        <v>2</v>
      </c>
      <c r="L348">
        <v>7</v>
      </c>
      <c r="M348">
        <v>13</v>
      </c>
    </row>
    <row r="349" spans="1:13" hidden="1" x14ac:dyDescent="0.35">
      <c r="A349" t="s">
        <v>2948</v>
      </c>
      <c r="B349" s="3">
        <v>11</v>
      </c>
      <c r="C349" s="3">
        <v>2</v>
      </c>
      <c r="D349" s="3"/>
      <c r="E349" s="3"/>
      <c r="F349" s="3">
        <v>13</v>
      </c>
      <c r="H349" t="s">
        <v>2657</v>
      </c>
      <c r="I349">
        <v>5</v>
      </c>
      <c r="K349">
        <v>3</v>
      </c>
      <c r="L349">
        <v>5</v>
      </c>
      <c r="M349">
        <v>13</v>
      </c>
    </row>
    <row r="350" spans="1:13" hidden="1" x14ac:dyDescent="0.35">
      <c r="A350" t="s">
        <v>2286</v>
      </c>
      <c r="B350" s="3">
        <v>3</v>
      </c>
      <c r="C350" s="3"/>
      <c r="D350" s="3">
        <v>3</v>
      </c>
      <c r="E350" s="3">
        <v>7</v>
      </c>
      <c r="F350" s="3">
        <v>13</v>
      </c>
      <c r="H350" t="s">
        <v>1592</v>
      </c>
      <c r="I350">
        <v>1</v>
      </c>
      <c r="J350">
        <v>6</v>
      </c>
      <c r="K350">
        <v>3</v>
      </c>
      <c r="L350">
        <v>3</v>
      </c>
      <c r="M350">
        <v>13</v>
      </c>
    </row>
    <row r="351" spans="1:13" hidden="1" x14ac:dyDescent="0.35">
      <c r="A351" t="s">
        <v>2489</v>
      </c>
      <c r="B351" s="3">
        <v>2</v>
      </c>
      <c r="C351" s="3">
        <v>1</v>
      </c>
      <c r="D351" s="3">
        <v>4</v>
      </c>
      <c r="E351" s="3">
        <v>6</v>
      </c>
      <c r="F351" s="3">
        <v>13</v>
      </c>
      <c r="H351" t="s">
        <v>2948</v>
      </c>
      <c r="I351">
        <v>11</v>
      </c>
      <c r="J351">
        <v>2</v>
      </c>
      <c r="M351">
        <v>13</v>
      </c>
    </row>
    <row r="352" spans="1:13" hidden="1" x14ac:dyDescent="0.35">
      <c r="A352" t="s">
        <v>1004</v>
      </c>
      <c r="B352" s="3">
        <v>1</v>
      </c>
      <c r="C352" s="3">
        <v>1</v>
      </c>
      <c r="D352" s="3">
        <v>5</v>
      </c>
      <c r="E352" s="3">
        <v>6</v>
      </c>
      <c r="F352" s="3">
        <v>13</v>
      </c>
      <c r="H352" t="s">
        <v>2286</v>
      </c>
      <c r="I352">
        <v>3</v>
      </c>
      <c r="K352">
        <v>3</v>
      </c>
      <c r="L352">
        <v>7</v>
      </c>
      <c r="M352">
        <v>13</v>
      </c>
    </row>
    <row r="353" spans="1:13" hidden="1" x14ac:dyDescent="0.35">
      <c r="A353" t="s">
        <v>1870</v>
      </c>
      <c r="B353" s="3">
        <v>1</v>
      </c>
      <c r="C353" s="3">
        <v>1</v>
      </c>
      <c r="D353" s="3"/>
      <c r="E353" s="3">
        <v>11</v>
      </c>
      <c r="F353" s="3">
        <v>13</v>
      </c>
      <c r="H353" t="s">
        <v>2489</v>
      </c>
      <c r="I353">
        <v>2</v>
      </c>
      <c r="J353">
        <v>1</v>
      </c>
      <c r="K353">
        <v>4</v>
      </c>
      <c r="L353">
        <v>6</v>
      </c>
      <c r="M353">
        <v>13</v>
      </c>
    </row>
    <row r="354" spans="1:13" hidden="1" x14ac:dyDescent="0.35">
      <c r="A354" t="s">
        <v>318</v>
      </c>
      <c r="B354" s="3">
        <v>3</v>
      </c>
      <c r="C354" s="3"/>
      <c r="D354" s="3">
        <v>2</v>
      </c>
      <c r="E354" s="3">
        <v>8</v>
      </c>
      <c r="F354" s="3">
        <v>13</v>
      </c>
      <c r="H354" t="s">
        <v>1004</v>
      </c>
      <c r="I354">
        <v>1</v>
      </c>
      <c r="J354">
        <v>1</v>
      </c>
      <c r="K354">
        <v>5</v>
      </c>
      <c r="L354">
        <v>6</v>
      </c>
      <c r="M354">
        <v>13</v>
      </c>
    </row>
    <row r="355" spans="1:13" hidden="1" x14ac:dyDescent="0.35">
      <c r="A355" t="s">
        <v>1423</v>
      </c>
      <c r="B355" s="3">
        <v>4</v>
      </c>
      <c r="C355" s="3">
        <v>4</v>
      </c>
      <c r="D355" s="3">
        <v>5</v>
      </c>
      <c r="E355" s="3"/>
      <c r="F355" s="3">
        <v>13</v>
      </c>
      <c r="H355" t="s">
        <v>1870</v>
      </c>
      <c r="I355">
        <v>1</v>
      </c>
      <c r="J355">
        <v>1</v>
      </c>
      <c r="L355">
        <v>11</v>
      </c>
      <c r="M355">
        <v>13</v>
      </c>
    </row>
    <row r="356" spans="1:13" hidden="1" x14ac:dyDescent="0.35">
      <c r="A356" t="s">
        <v>254</v>
      </c>
      <c r="B356" s="3"/>
      <c r="C356" s="3">
        <v>2</v>
      </c>
      <c r="D356" s="3">
        <v>4</v>
      </c>
      <c r="E356" s="3">
        <v>7</v>
      </c>
      <c r="F356" s="3">
        <v>13</v>
      </c>
      <c r="H356" t="s">
        <v>318</v>
      </c>
      <c r="I356">
        <v>3</v>
      </c>
      <c r="K356">
        <v>2</v>
      </c>
      <c r="L356">
        <v>8</v>
      </c>
      <c r="M356">
        <v>13</v>
      </c>
    </row>
    <row r="357" spans="1:13" hidden="1" x14ac:dyDescent="0.35">
      <c r="A357" t="s">
        <v>1954</v>
      </c>
      <c r="B357" s="3"/>
      <c r="C357" s="3">
        <v>5</v>
      </c>
      <c r="D357" s="3">
        <v>5</v>
      </c>
      <c r="E357" s="3">
        <v>3</v>
      </c>
      <c r="F357" s="3">
        <v>13</v>
      </c>
      <c r="H357" t="s">
        <v>1423</v>
      </c>
      <c r="I357">
        <v>4</v>
      </c>
      <c r="J357">
        <v>4</v>
      </c>
      <c r="K357">
        <v>5</v>
      </c>
      <c r="M357">
        <v>13</v>
      </c>
    </row>
    <row r="358" spans="1:13" hidden="1" x14ac:dyDescent="0.35">
      <c r="A358" t="s">
        <v>1985</v>
      </c>
      <c r="B358" s="3">
        <v>5</v>
      </c>
      <c r="C358" s="3">
        <v>4</v>
      </c>
      <c r="D358" s="3">
        <v>3</v>
      </c>
      <c r="E358" s="3">
        <v>1</v>
      </c>
      <c r="F358" s="3">
        <v>13</v>
      </c>
      <c r="H358" t="s">
        <v>254</v>
      </c>
      <c r="J358">
        <v>2</v>
      </c>
      <c r="K358">
        <v>4</v>
      </c>
      <c r="L358">
        <v>7</v>
      </c>
      <c r="M358">
        <v>13</v>
      </c>
    </row>
    <row r="359" spans="1:13" hidden="1" x14ac:dyDescent="0.35">
      <c r="A359" t="s">
        <v>654</v>
      </c>
      <c r="B359" s="3">
        <v>3</v>
      </c>
      <c r="C359" s="3">
        <v>4</v>
      </c>
      <c r="D359" s="3">
        <v>1</v>
      </c>
      <c r="E359" s="3">
        <v>5</v>
      </c>
      <c r="F359" s="3">
        <v>13</v>
      </c>
      <c r="H359" t="s">
        <v>1954</v>
      </c>
      <c r="J359">
        <v>5</v>
      </c>
      <c r="K359">
        <v>5</v>
      </c>
      <c r="L359">
        <v>3</v>
      </c>
      <c r="M359">
        <v>13</v>
      </c>
    </row>
    <row r="360" spans="1:13" hidden="1" x14ac:dyDescent="0.35">
      <c r="A360" t="s">
        <v>2608</v>
      </c>
      <c r="B360" s="3">
        <v>1</v>
      </c>
      <c r="C360" s="3"/>
      <c r="D360" s="3">
        <v>5</v>
      </c>
      <c r="E360" s="3">
        <v>7</v>
      </c>
      <c r="F360" s="3">
        <v>13</v>
      </c>
      <c r="H360" t="s">
        <v>1985</v>
      </c>
      <c r="I360">
        <v>5</v>
      </c>
      <c r="J360">
        <v>4</v>
      </c>
      <c r="K360">
        <v>3</v>
      </c>
      <c r="L360">
        <v>1</v>
      </c>
      <c r="M360">
        <v>13</v>
      </c>
    </row>
    <row r="361" spans="1:13" hidden="1" x14ac:dyDescent="0.35">
      <c r="A361" t="s">
        <v>576</v>
      </c>
      <c r="B361" s="3">
        <v>4</v>
      </c>
      <c r="C361" s="3"/>
      <c r="D361" s="3">
        <v>1</v>
      </c>
      <c r="E361" s="3">
        <v>8</v>
      </c>
      <c r="F361" s="3">
        <v>13</v>
      </c>
      <c r="H361" t="s">
        <v>654</v>
      </c>
      <c r="I361">
        <v>3</v>
      </c>
      <c r="J361">
        <v>4</v>
      </c>
      <c r="K361">
        <v>1</v>
      </c>
      <c r="L361">
        <v>5</v>
      </c>
      <c r="M361">
        <v>13</v>
      </c>
    </row>
    <row r="362" spans="1:13" hidden="1" x14ac:dyDescent="0.35">
      <c r="A362" t="s">
        <v>539</v>
      </c>
      <c r="B362" s="3">
        <v>3</v>
      </c>
      <c r="C362" s="3">
        <v>1</v>
      </c>
      <c r="D362" s="3">
        <v>1</v>
      </c>
      <c r="E362" s="3">
        <v>8</v>
      </c>
      <c r="F362" s="3">
        <v>13</v>
      </c>
      <c r="H362" t="s">
        <v>2608</v>
      </c>
      <c r="I362">
        <v>1</v>
      </c>
      <c r="K362">
        <v>5</v>
      </c>
      <c r="L362">
        <v>7</v>
      </c>
      <c r="M362">
        <v>13</v>
      </c>
    </row>
    <row r="363" spans="1:13" hidden="1" x14ac:dyDescent="0.35">
      <c r="A363" t="s">
        <v>2479</v>
      </c>
      <c r="B363" s="3">
        <v>1</v>
      </c>
      <c r="C363" s="3">
        <v>6</v>
      </c>
      <c r="D363" s="3">
        <v>4</v>
      </c>
      <c r="E363" s="3">
        <v>2</v>
      </c>
      <c r="F363" s="3">
        <v>13</v>
      </c>
      <c r="H363" t="s">
        <v>576</v>
      </c>
      <c r="I363">
        <v>4</v>
      </c>
      <c r="K363">
        <v>1</v>
      </c>
      <c r="L363">
        <v>8</v>
      </c>
      <c r="M363">
        <v>13</v>
      </c>
    </row>
    <row r="364" spans="1:13" hidden="1" x14ac:dyDescent="0.35">
      <c r="A364" t="s">
        <v>1797</v>
      </c>
      <c r="B364" s="3">
        <v>2</v>
      </c>
      <c r="C364" s="3">
        <v>2</v>
      </c>
      <c r="D364" s="3">
        <v>5</v>
      </c>
      <c r="E364" s="3">
        <v>4</v>
      </c>
      <c r="F364" s="3">
        <v>13</v>
      </c>
      <c r="H364" t="s">
        <v>539</v>
      </c>
      <c r="I364">
        <v>3</v>
      </c>
      <c r="J364">
        <v>1</v>
      </c>
      <c r="K364">
        <v>1</v>
      </c>
      <c r="L364">
        <v>8</v>
      </c>
      <c r="M364">
        <v>13</v>
      </c>
    </row>
    <row r="365" spans="1:13" hidden="1" x14ac:dyDescent="0.35">
      <c r="A365" t="s">
        <v>484</v>
      </c>
      <c r="B365" s="3">
        <v>2</v>
      </c>
      <c r="C365" s="3">
        <v>4</v>
      </c>
      <c r="D365" s="3">
        <v>1</v>
      </c>
      <c r="E365" s="3">
        <v>6</v>
      </c>
      <c r="F365" s="3">
        <v>13</v>
      </c>
      <c r="H365" t="s">
        <v>2479</v>
      </c>
      <c r="I365">
        <v>1</v>
      </c>
      <c r="J365">
        <v>6</v>
      </c>
      <c r="K365">
        <v>4</v>
      </c>
      <c r="L365">
        <v>2</v>
      </c>
      <c r="M365">
        <v>13</v>
      </c>
    </row>
    <row r="366" spans="1:13" hidden="1" x14ac:dyDescent="0.35">
      <c r="A366" t="s">
        <v>946</v>
      </c>
      <c r="B366" s="3">
        <v>6</v>
      </c>
      <c r="C366" s="3">
        <v>2</v>
      </c>
      <c r="D366" s="3">
        <v>3</v>
      </c>
      <c r="E366" s="3">
        <v>2</v>
      </c>
      <c r="F366" s="3">
        <v>13</v>
      </c>
      <c r="H366" t="s">
        <v>1797</v>
      </c>
      <c r="I366">
        <v>2</v>
      </c>
      <c r="J366">
        <v>2</v>
      </c>
      <c r="K366">
        <v>5</v>
      </c>
      <c r="L366">
        <v>4</v>
      </c>
      <c r="M366">
        <v>13</v>
      </c>
    </row>
    <row r="367" spans="1:13" hidden="1" x14ac:dyDescent="0.35">
      <c r="A367" t="s">
        <v>1877</v>
      </c>
      <c r="B367" s="3"/>
      <c r="C367" s="3"/>
      <c r="D367" s="3"/>
      <c r="E367" s="3">
        <v>13</v>
      </c>
      <c r="F367" s="3">
        <v>13</v>
      </c>
      <c r="H367" t="s">
        <v>484</v>
      </c>
      <c r="I367">
        <v>2</v>
      </c>
      <c r="J367">
        <v>4</v>
      </c>
      <c r="K367">
        <v>1</v>
      </c>
      <c r="L367">
        <v>6</v>
      </c>
      <c r="M367">
        <v>13</v>
      </c>
    </row>
    <row r="368" spans="1:13" hidden="1" x14ac:dyDescent="0.35">
      <c r="A368" t="s">
        <v>1706</v>
      </c>
      <c r="B368" s="3">
        <v>8</v>
      </c>
      <c r="C368" s="3">
        <v>1</v>
      </c>
      <c r="D368" s="3"/>
      <c r="E368" s="3">
        <v>3</v>
      </c>
      <c r="F368" s="3">
        <v>12</v>
      </c>
      <c r="H368" t="s">
        <v>946</v>
      </c>
      <c r="I368">
        <v>6</v>
      </c>
      <c r="J368">
        <v>2</v>
      </c>
      <c r="K368">
        <v>3</v>
      </c>
      <c r="L368">
        <v>2</v>
      </c>
      <c r="M368">
        <v>13</v>
      </c>
    </row>
    <row r="369" spans="1:13" hidden="1" x14ac:dyDescent="0.35">
      <c r="A369" t="s">
        <v>1296</v>
      </c>
      <c r="B369" s="3">
        <v>5</v>
      </c>
      <c r="C369" s="3">
        <v>6</v>
      </c>
      <c r="D369" s="3">
        <v>1</v>
      </c>
      <c r="E369" s="3"/>
      <c r="F369" s="3">
        <v>12</v>
      </c>
      <c r="H369" t="s">
        <v>1877</v>
      </c>
      <c r="L369">
        <v>13</v>
      </c>
      <c r="M369">
        <v>13</v>
      </c>
    </row>
    <row r="370" spans="1:13" hidden="1" x14ac:dyDescent="0.35">
      <c r="A370" t="s">
        <v>2998</v>
      </c>
      <c r="B370" s="3">
        <v>2</v>
      </c>
      <c r="C370" s="3">
        <v>7</v>
      </c>
      <c r="D370" s="3"/>
      <c r="E370" s="3">
        <v>3</v>
      </c>
      <c r="F370" s="3">
        <v>12</v>
      </c>
      <c r="H370" t="s">
        <v>1706</v>
      </c>
      <c r="I370">
        <v>8</v>
      </c>
      <c r="J370">
        <v>1</v>
      </c>
      <c r="L370">
        <v>3</v>
      </c>
      <c r="M370">
        <v>12</v>
      </c>
    </row>
    <row r="371" spans="1:13" hidden="1" x14ac:dyDescent="0.35">
      <c r="A371" t="s">
        <v>2110</v>
      </c>
      <c r="B371" s="3">
        <v>4</v>
      </c>
      <c r="C371" s="3">
        <v>2</v>
      </c>
      <c r="D371" s="3">
        <v>6</v>
      </c>
      <c r="E371" s="3"/>
      <c r="F371" s="3">
        <v>12</v>
      </c>
      <c r="H371" t="s">
        <v>1296</v>
      </c>
      <c r="I371">
        <v>5</v>
      </c>
      <c r="J371">
        <v>6</v>
      </c>
      <c r="K371">
        <v>1</v>
      </c>
      <c r="M371">
        <v>12</v>
      </c>
    </row>
    <row r="372" spans="1:13" hidden="1" x14ac:dyDescent="0.35">
      <c r="A372" t="s">
        <v>807</v>
      </c>
      <c r="B372" s="3"/>
      <c r="C372" s="3">
        <v>4</v>
      </c>
      <c r="D372" s="3">
        <v>2</v>
      </c>
      <c r="E372" s="3">
        <v>6</v>
      </c>
      <c r="F372" s="3">
        <v>12</v>
      </c>
      <c r="H372" t="s">
        <v>2998</v>
      </c>
      <c r="I372">
        <v>2</v>
      </c>
      <c r="J372">
        <v>7</v>
      </c>
      <c r="L372">
        <v>3</v>
      </c>
      <c r="M372">
        <v>12</v>
      </c>
    </row>
    <row r="373" spans="1:13" hidden="1" x14ac:dyDescent="0.35">
      <c r="A373" t="s">
        <v>1683</v>
      </c>
      <c r="B373" s="3"/>
      <c r="C373" s="3">
        <v>5</v>
      </c>
      <c r="D373" s="3"/>
      <c r="E373" s="3">
        <v>7</v>
      </c>
      <c r="F373" s="3">
        <v>12</v>
      </c>
      <c r="H373" t="s">
        <v>2110</v>
      </c>
      <c r="I373">
        <v>4</v>
      </c>
      <c r="J373">
        <v>2</v>
      </c>
      <c r="K373">
        <v>6</v>
      </c>
      <c r="M373">
        <v>12</v>
      </c>
    </row>
    <row r="374" spans="1:13" hidden="1" x14ac:dyDescent="0.35">
      <c r="A374" t="s">
        <v>387</v>
      </c>
      <c r="B374" s="3">
        <v>2</v>
      </c>
      <c r="C374" s="3">
        <v>2</v>
      </c>
      <c r="D374" s="3">
        <v>3</v>
      </c>
      <c r="E374" s="3">
        <v>5</v>
      </c>
      <c r="F374" s="3">
        <v>12</v>
      </c>
      <c r="H374" t="s">
        <v>807</v>
      </c>
      <c r="J374">
        <v>4</v>
      </c>
      <c r="K374">
        <v>2</v>
      </c>
      <c r="L374">
        <v>6</v>
      </c>
      <c r="M374">
        <v>12</v>
      </c>
    </row>
    <row r="375" spans="1:13" hidden="1" x14ac:dyDescent="0.35">
      <c r="A375" t="s">
        <v>307</v>
      </c>
      <c r="B375" s="3">
        <v>1</v>
      </c>
      <c r="C375" s="3">
        <v>6</v>
      </c>
      <c r="D375" s="3">
        <v>2</v>
      </c>
      <c r="E375" s="3">
        <v>3</v>
      </c>
      <c r="F375" s="3">
        <v>12</v>
      </c>
      <c r="H375" t="s">
        <v>1683</v>
      </c>
      <c r="J375">
        <v>5</v>
      </c>
      <c r="L375">
        <v>7</v>
      </c>
      <c r="M375">
        <v>12</v>
      </c>
    </row>
    <row r="376" spans="1:13" hidden="1" x14ac:dyDescent="0.35">
      <c r="A376" t="s">
        <v>1007</v>
      </c>
      <c r="B376" s="3">
        <v>6</v>
      </c>
      <c r="C376" s="3">
        <v>2</v>
      </c>
      <c r="D376" s="3">
        <v>2</v>
      </c>
      <c r="E376" s="3">
        <v>2</v>
      </c>
      <c r="F376" s="3">
        <v>12</v>
      </c>
      <c r="H376" t="s">
        <v>387</v>
      </c>
      <c r="I376">
        <v>2</v>
      </c>
      <c r="J376">
        <v>2</v>
      </c>
      <c r="K376">
        <v>3</v>
      </c>
      <c r="L376">
        <v>5</v>
      </c>
      <c r="M376">
        <v>12</v>
      </c>
    </row>
    <row r="377" spans="1:13" hidden="1" x14ac:dyDescent="0.35">
      <c r="A377" t="s">
        <v>764</v>
      </c>
      <c r="B377" s="3">
        <v>2</v>
      </c>
      <c r="C377" s="3">
        <v>1</v>
      </c>
      <c r="D377" s="3">
        <v>8</v>
      </c>
      <c r="E377" s="3">
        <v>1</v>
      </c>
      <c r="F377" s="3">
        <v>12</v>
      </c>
      <c r="H377" t="s">
        <v>307</v>
      </c>
      <c r="I377">
        <v>1</v>
      </c>
      <c r="J377">
        <v>6</v>
      </c>
      <c r="K377">
        <v>2</v>
      </c>
      <c r="L377">
        <v>3</v>
      </c>
      <c r="M377">
        <v>12</v>
      </c>
    </row>
    <row r="378" spans="1:13" hidden="1" x14ac:dyDescent="0.35">
      <c r="A378" t="s">
        <v>995</v>
      </c>
      <c r="B378" s="3">
        <v>2</v>
      </c>
      <c r="C378" s="3">
        <v>1</v>
      </c>
      <c r="D378" s="3">
        <v>2</v>
      </c>
      <c r="E378" s="3">
        <v>7</v>
      </c>
      <c r="F378" s="3">
        <v>12</v>
      </c>
      <c r="H378" t="s">
        <v>1007</v>
      </c>
      <c r="I378">
        <v>6</v>
      </c>
      <c r="J378">
        <v>2</v>
      </c>
      <c r="K378">
        <v>2</v>
      </c>
      <c r="L378">
        <v>2</v>
      </c>
      <c r="M378">
        <v>12</v>
      </c>
    </row>
    <row r="379" spans="1:13" hidden="1" x14ac:dyDescent="0.35">
      <c r="A379" t="s">
        <v>2632</v>
      </c>
      <c r="B379" s="3">
        <v>1</v>
      </c>
      <c r="C379" s="3">
        <v>3</v>
      </c>
      <c r="D379" s="3"/>
      <c r="E379" s="3">
        <v>8</v>
      </c>
      <c r="F379" s="3">
        <v>12</v>
      </c>
      <c r="H379" t="s">
        <v>764</v>
      </c>
      <c r="I379">
        <v>2</v>
      </c>
      <c r="J379">
        <v>1</v>
      </c>
      <c r="K379">
        <v>8</v>
      </c>
      <c r="L379">
        <v>1</v>
      </c>
      <c r="M379">
        <v>12</v>
      </c>
    </row>
    <row r="380" spans="1:13" hidden="1" x14ac:dyDescent="0.35">
      <c r="A380" t="s">
        <v>2911</v>
      </c>
      <c r="B380" s="3">
        <v>1</v>
      </c>
      <c r="C380" s="3">
        <v>6</v>
      </c>
      <c r="D380" s="3"/>
      <c r="E380" s="3">
        <v>5</v>
      </c>
      <c r="F380" s="3">
        <v>12</v>
      </c>
      <c r="H380" t="s">
        <v>995</v>
      </c>
      <c r="I380">
        <v>2</v>
      </c>
      <c r="J380">
        <v>1</v>
      </c>
      <c r="K380">
        <v>2</v>
      </c>
      <c r="L380">
        <v>7</v>
      </c>
      <c r="M380">
        <v>12</v>
      </c>
    </row>
    <row r="381" spans="1:13" hidden="1" x14ac:dyDescent="0.35">
      <c r="A381" t="s">
        <v>640</v>
      </c>
      <c r="B381" s="3">
        <v>1</v>
      </c>
      <c r="C381" s="3">
        <v>5</v>
      </c>
      <c r="D381" s="3">
        <v>2</v>
      </c>
      <c r="E381" s="3">
        <v>4</v>
      </c>
      <c r="F381" s="3">
        <v>12</v>
      </c>
      <c r="H381" t="s">
        <v>2632</v>
      </c>
      <c r="I381">
        <v>1</v>
      </c>
      <c r="J381">
        <v>3</v>
      </c>
      <c r="L381">
        <v>8</v>
      </c>
      <c r="M381">
        <v>12</v>
      </c>
    </row>
    <row r="382" spans="1:13" hidden="1" x14ac:dyDescent="0.35">
      <c r="A382" t="s">
        <v>2523</v>
      </c>
      <c r="B382" s="3">
        <v>6</v>
      </c>
      <c r="C382" s="3">
        <v>1</v>
      </c>
      <c r="D382" s="3">
        <v>4</v>
      </c>
      <c r="E382" s="3">
        <v>1</v>
      </c>
      <c r="F382" s="3">
        <v>12</v>
      </c>
      <c r="H382" t="s">
        <v>2911</v>
      </c>
      <c r="I382">
        <v>1</v>
      </c>
      <c r="J382">
        <v>6</v>
      </c>
      <c r="L382">
        <v>5</v>
      </c>
      <c r="M382">
        <v>12</v>
      </c>
    </row>
    <row r="383" spans="1:13" hidden="1" x14ac:dyDescent="0.35">
      <c r="A383" t="s">
        <v>1399</v>
      </c>
      <c r="B383" s="3">
        <v>3</v>
      </c>
      <c r="C383" s="3">
        <v>7</v>
      </c>
      <c r="D383" s="3"/>
      <c r="E383" s="3">
        <v>2</v>
      </c>
      <c r="F383" s="3">
        <v>12</v>
      </c>
      <c r="H383" t="s">
        <v>640</v>
      </c>
      <c r="I383">
        <v>1</v>
      </c>
      <c r="J383">
        <v>5</v>
      </c>
      <c r="K383">
        <v>2</v>
      </c>
      <c r="L383">
        <v>4</v>
      </c>
      <c r="M383">
        <v>12</v>
      </c>
    </row>
    <row r="384" spans="1:13" hidden="1" x14ac:dyDescent="0.35">
      <c r="A384" t="s">
        <v>2089</v>
      </c>
      <c r="B384" s="3">
        <v>1</v>
      </c>
      <c r="C384" s="3">
        <v>4</v>
      </c>
      <c r="D384" s="3">
        <v>7</v>
      </c>
      <c r="E384" s="3"/>
      <c r="F384" s="3">
        <v>12</v>
      </c>
      <c r="H384" t="s">
        <v>2523</v>
      </c>
      <c r="I384">
        <v>6</v>
      </c>
      <c r="J384">
        <v>1</v>
      </c>
      <c r="K384">
        <v>4</v>
      </c>
      <c r="L384">
        <v>1</v>
      </c>
      <c r="M384">
        <v>12</v>
      </c>
    </row>
    <row r="385" spans="1:13" hidden="1" x14ac:dyDescent="0.35">
      <c r="A385" t="s">
        <v>2314</v>
      </c>
      <c r="B385" s="3">
        <v>2</v>
      </c>
      <c r="C385" s="3">
        <v>8</v>
      </c>
      <c r="D385" s="3">
        <v>2</v>
      </c>
      <c r="E385" s="3"/>
      <c r="F385" s="3">
        <v>12</v>
      </c>
      <c r="H385" t="s">
        <v>1399</v>
      </c>
      <c r="I385">
        <v>3</v>
      </c>
      <c r="J385">
        <v>7</v>
      </c>
      <c r="L385">
        <v>2</v>
      </c>
      <c r="M385">
        <v>12</v>
      </c>
    </row>
    <row r="386" spans="1:13" hidden="1" x14ac:dyDescent="0.35">
      <c r="A386" t="s">
        <v>2943</v>
      </c>
      <c r="B386" s="3">
        <v>7</v>
      </c>
      <c r="C386" s="3">
        <v>2</v>
      </c>
      <c r="D386" s="3"/>
      <c r="E386" s="3">
        <v>3</v>
      </c>
      <c r="F386" s="3">
        <v>12</v>
      </c>
      <c r="H386" t="s">
        <v>2089</v>
      </c>
      <c r="I386">
        <v>1</v>
      </c>
      <c r="J386">
        <v>4</v>
      </c>
      <c r="K386">
        <v>7</v>
      </c>
      <c r="M386">
        <v>12</v>
      </c>
    </row>
    <row r="387" spans="1:13" hidden="1" x14ac:dyDescent="0.35">
      <c r="A387" t="s">
        <v>1335</v>
      </c>
      <c r="B387" s="3">
        <v>5</v>
      </c>
      <c r="C387" s="3">
        <v>5</v>
      </c>
      <c r="D387" s="3"/>
      <c r="E387" s="3">
        <v>2</v>
      </c>
      <c r="F387" s="3">
        <v>12</v>
      </c>
      <c r="H387" t="s">
        <v>2314</v>
      </c>
      <c r="I387">
        <v>2</v>
      </c>
      <c r="J387">
        <v>8</v>
      </c>
      <c r="K387">
        <v>2</v>
      </c>
      <c r="M387">
        <v>12</v>
      </c>
    </row>
    <row r="388" spans="1:13" hidden="1" x14ac:dyDescent="0.35">
      <c r="A388" t="s">
        <v>2234</v>
      </c>
      <c r="B388" s="3">
        <v>6</v>
      </c>
      <c r="C388" s="3">
        <v>3</v>
      </c>
      <c r="D388" s="3"/>
      <c r="E388" s="3">
        <v>3</v>
      </c>
      <c r="F388" s="3">
        <v>12</v>
      </c>
      <c r="H388" t="s">
        <v>2943</v>
      </c>
      <c r="I388">
        <v>7</v>
      </c>
      <c r="J388">
        <v>2</v>
      </c>
      <c r="L388">
        <v>3</v>
      </c>
      <c r="M388">
        <v>12</v>
      </c>
    </row>
    <row r="389" spans="1:13" hidden="1" x14ac:dyDescent="0.35">
      <c r="A389" t="s">
        <v>2940</v>
      </c>
      <c r="B389" s="3">
        <v>3</v>
      </c>
      <c r="C389" s="3">
        <v>3</v>
      </c>
      <c r="D389" s="3">
        <v>2</v>
      </c>
      <c r="E389" s="3">
        <v>4</v>
      </c>
      <c r="F389" s="3">
        <v>12</v>
      </c>
      <c r="H389" t="s">
        <v>1335</v>
      </c>
      <c r="I389">
        <v>5</v>
      </c>
      <c r="J389">
        <v>5</v>
      </c>
      <c r="L389">
        <v>2</v>
      </c>
      <c r="M389">
        <v>12</v>
      </c>
    </row>
    <row r="390" spans="1:13" hidden="1" x14ac:dyDescent="0.35">
      <c r="A390" t="s">
        <v>1791</v>
      </c>
      <c r="B390" s="3">
        <v>2</v>
      </c>
      <c r="C390" s="3"/>
      <c r="D390" s="3">
        <v>4</v>
      </c>
      <c r="E390" s="3">
        <v>6</v>
      </c>
      <c r="F390" s="3">
        <v>12</v>
      </c>
      <c r="H390" t="s">
        <v>2234</v>
      </c>
      <c r="I390">
        <v>6</v>
      </c>
      <c r="J390">
        <v>3</v>
      </c>
      <c r="L390">
        <v>3</v>
      </c>
      <c r="M390">
        <v>12</v>
      </c>
    </row>
    <row r="391" spans="1:13" hidden="1" x14ac:dyDescent="0.35">
      <c r="A391" t="s">
        <v>200</v>
      </c>
      <c r="B391" s="3">
        <v>3</v>
      </c>
      <c r="C391" s="3"/>
      <c r="D391" s="3">
        <v>3</v>
      </c>
      <c r="E391" s="3">
        <v>6</v>
      </c>
      <c r="F391" s="3">
        <v>12</v>
      </c>
      <c r="H391" t="s">
        <v>2940</v>
      </c>
      <c r="I391">
        <v>3</v>
      </c>
      <c r="J391">
        <v>3</v>
      </c>
      <c r="K391">
        <v>2</v>
      </c>
      <c r="L391">
        <v>4</v>
      </c>
      <c r="M391">
        <v>12</v>
      </c>
    </row>
    <row r="392" spans="1:13" hidden="1" x14ac:dyDescent="0.35">
      <c r="A392" t="s">
        <v>829</v>
      </c>
      <c r="B392" s="3">
        <v>7</v>
      </c>
      <c r="C392" s="3">
        <v>1</v>
      </c>
      <c r="D392" s="3">
        <v>2</v>
      </c>
      <c r="E392" s="3">
        <v>2</v>
      </c>
      <c r="F392" s="3">
        <v>12</v>
      </c>
      <c r="H392" t="s">
        <v>1791</v>
      </c>
      <c r="I392">
        <v>2</v>
      </c>
      <c r="K392">
        <v>4</v>
      </c>
      <c r="L392">
        <v>6</v>
      </c>
      <c r="M392">
        <v>12</v>
      </c>
    </row>
    <row r="393" spans="1:13" hidden="1" x14ac:dyDescent="0.35">
      <c r="A393" t="s">
        <v>2599</v>
      </c>
      <c r="B393" s="3">
        <v>3</v>
      </c>
      <c r="C393" s="3"/>
      <c r="D393" s="3">
        <v>1</v>
      </c>
      <c r="E393" s="3">
        <v>8</v>
      </c>
      <c r="F393" s="3">
        <v>12</v>
      </c>
      <c r="H393" t="s">
        <v>200</v>
      </c>
      <c r="I393">
        <v>3</v>
      </c>
      <c r="K393">
        <v>3</v>
      </c>
      <c r="L393">
        <v>6</v>
      </c>
      <c r="M393">
        <v>12</v>
      </c>
    </row>
    <row r="394" spans="1:13" hidden="1" x14ac:dyDescent="0.35">
      <c r="A394" t="s">
        <v>1250</v>
      </c>
      <c r="B394" s="3">
        <v>3</v>
      </c>
      <c r="C394" s="3">
        <v>6</v>
      </c>
      <c r="D394" s="3"/>
      <c r="E394" s="3">
        <v>3</v>
      </c>
      <c r="F394" s="3">
        <v>12</v>
      </c>
      <c r="H394" t="s">
        <v>829</v>
      </c>
      <c r="I394">
        <v>7</v>
      </c>
      <c r="J394">
        <v>1</v>
      </c>
      <c r="K394">
        <v>2</v>
      </c>
      <c r="L394">
        <v>2</v>
      </c>
      <c r="M394">
        <v>12</v>
      </c>
    </row>
    <row r="395" spans="1:13" hidden="1" x14ac:dyDescent="0.35">
      <c r="A395" t="s">
        <v>354</v>
      </c>
      <c r="B395" s="3">
        <v>2</v>
      </c>
      <c r="C395" s="3">
        <v>6</v>
      </c>
      <c r="D395" s="3"/>
      <c r="E395" s="3">
        <v>4</v>
      </c>
      <c r="F395" s="3">
        <v>12</v>
      </c>
      <c r="H395" t="s">
        <v>2599</v>
      </c>
      <c r="I395">
        <v>3</v>
      </c>
      <c r="K395">
        <v>1</v>
      </c>
      <c r="L395">
        <v>8</v>
      </c>
      <c r="M395">
        <v>12</v>
      </c>
    </row>
    <row r="396" spans="1:13" hidden="1" x14ac:dyDescent="0.35">
      <c r="A396" t="s">
        <v>2107</v>
      </c>
      <c r="B396" s="3">
        <v>3</v>
      </c>
      <c r="C396" s="3">
        <v>2</v>
      </c>
      <c r="D396" s="3">
        <v>5</v>
      </c>
      <c r="E396" s="3">
        <v>2</v>
      </c>
      <c r="F396" s="3">
        <v>12</v>
      </c>
      <c r="H396" t="s">
        <v>1250</v>
      </c>
      <c r="I396">
        <v>3</v>
      </c>
      <c r="J396">
        <v>6</v>
      </c>
      <c r="L396">
        <v>3</v>
      </c>
      <c r="M396">
        <v>12</v>
      </c>
    </row>
    <row r="397" spans="1:13" hidden="1" x14ac:dyDescent="0.35">
      <c r="A397" t="s">
        <v>2312</v>
      </c>
      <c r="B397" s="3">
        <v>4</v>
      </c>
      <c r="C397" s="3">
        <v>3</v>
      </c>
      <c r="D397" s="3">
        <v>4</v>
      </c>
      <c r="E397" s="3">
        <v>1</v>
      </c>
      <c r="F397" s="3">
        <v>12</v>
      </c>
      <c r="H397" t="s">
        <v>354</v>
      </c>
      <c r="I397">
        <v>2</v>
      </c>
      <c r="J397">
        <v>6</v>
      </c>
      <c r="L397">
        <v>4</v>
      </c>
      <c r="M397">
        <v>12</v>
      </c>
    </row>
    <row r="398" spans="1:13" hidden="1" x14ac:dyDescent="0.35">
      <c r="A398" t="s">
        <v>2352</v>
      </c>
      <c r="B398" s="3">
        <v>1</v>
      </c>
      <c r="C398" s="3"/>
      <c r="D398" s="3">
        <v>6</v>
      </c>
      <c r="E398" s="3">
        <v>5</v>
      </c>
      <c r="F398" s="3">
        <v>12</v>
      </c>
      <c r="H398" t="s">
        <v>2107</v>
      </c>
      <c r="I398">
        <v>3</v>
      </c>
      <c r="J398">
        <v>2</v>
      </c>
      <c r="K398">
        <v>5</v>
      </c>
      <c r="L398">
        <v>2</v>
      </c>
      <c r="M398">
        <v>12</v>
      </c>
    </row>
    <row r="399" spans="1:13" hidden="1" x14ac:dyDescent="0.35">
      <c r="A399" t="s">
        <v>3001</v>
      </c>
      <c r="B399" s="3">
        <v>2</v>
      </c>
      <c r="C399" s="3">
        <v>5</v>
      </c>
      <c r="D399" s="3">
        <v>2</v>
      </c>
      <c r="E399" s="3">
        <v>3</v>
      </c>
      <c r="F399" s="3">
        <v>12</v>
      </c>
      <c r="H399" t="s">
        <v>2312</v>
      </c>
      <c r="I399">
        <v>4</v>
      </c>
      <c r="J399">
        <v>3</v>
      </c>
      <c r="K399">
        <v>4</v>
      </c>
      <c r="L399">
        <v>1</v>
      </c>
      <c r="M399">
        <v>12</v>
      </c>
    </row>
    <row r="400" spans="1:13" hidden="1" x14ac:dyDescent="0.35">
      <c r="A400" t="s">
        <v>1457</v>
      </c>
      <c r="B400" s="3"/>
      <c r="C400" s="3">
        <v>4</v>
      </c>
      <c r="D400" s="3">
        <v>3</v>
      </c>
      <c r="E400" s="3">
        <v>5</v>
      </c>
      <c r="F400" s="3">
        <v>12</v>
      </c>
      <c r="H400" t="s">
        <v>2352</v>
      </c>
      <c r="I400">
        <v>1</v>
      </c>
      <c r="K400">
        <v>6</v>
      </c>
      <c r="L400">
        <v>5</v>
      </c>
      <c r="M400">
        <v>12</v>
      </c>
    </row>
    <row r="401" spans="1:13" hidden="1" x14ac:dyDescent="0.35">
      <c r="A401" t="s">
        <v>265</v>
      </c>
      <c r="B401" s="3">
        <v>2</v>
      </c>
      <c r="C401" s="3">
        <v>2</v>
      </c>
      <c r="D401" s="3"/>
      <c r="E401" s="3">
        <v>8</v>
      </c>
      <c r="F401" s="3">
        <v>12</v>
      </c>
      <c r="H401" t="s">
        <v>3001</v>
      </c>
      <c r="I401">
        <v>2</v>
      </c>
      <c r="J401">
        <v>5</v>
      </c>
      <c r="K401">
        <v>2</v>
      </c>
      <c r="L401">
        <v>3</v>
      </c>
      <c r="M401">
        <v>12</v>
      </c>
    </row>
    <row r="402" spans="1:13" hidden="1" x14ac:dyDescent="0.35">
      <c r="A402" t="s">
        <v>1937</v>
      </c>
      <c r="B402" s="3">
        <v>2</v>
      </c>
      <c r="C402" s="3">
        <v>10</v>
      </c>
      <c r="D402" s="3"/>
      <c r="E402" s="3"/>
      <c r="F402" s="3">
        <v>12</v>
      </c>
      <c r="H402" t="s">
        <v>1457</v>
      </c>
      <c r="J402">
        <v>4</v>
      </c>
      <c r="K402">
        <v>3</v>
      </c>
      <c r="L402">
        <v>5</v>
      </c>
      <c r="M402">
        <v>12</v>
      </c>
    </row>
    <row r="403" spans="1:13" hidden="1" x14ac:dyDescent="0.35">
      <c r="A403" t="s">
        <v>1084</v>
      </c>
      <c r="B403" s="3">
        <v>3</v>
      </c>
      <c r="C403" s="3"/>
      <c r="D403" s="3">
        <v>3</v>
      </c>
      <c r="E403" s="3">
        <v>6</v>
      </c>
      <c r="F403" s="3">
        <v>12</v>
      </c>
      <c r="H403" t="s">
        <v>265</v>
      </c>
      <c r="I403">
        <v>2</v>
      </c>
      <c r="J403">
        <v>2</v>
      </c>
      <c r="L403">
        <v>8</v>
      </c>
      <c r="M403">
        <v>12</v>
      </c>
    </row>
    <row r="404" spans="1:13" hidden="1" x14ac:dyDescent="0.35">
      <c r="A404" t="s">
        <v>1809</v>
      </c>
      <c r="B404" s="3">
        <v>5</v>
      </c>
      <c r="C404" s="3">
        <v>1</v>
      </c>
      <c r="D404" s="3">
        <v>1</v>
      </c>
      <c r="E404" s="3">
        <v>5</v>
      </c>
      <c r="F404" s="3">
        <v>12</v>
      </c>
      <c r="H404" t="s">
        <v>1937</v>
      </c>
      <c r="I404">
        <v>2</v>
      </c>
      <c r="J404">
        <v>10</v>
      </c>
      <c r="M404">
        <v>12</v>
      </c>
    </row>
    <row r="405" spans="1:13" hidden="1" x14ac:dyDescent="0.35">
      <c r="A405" t="s">
        <v>1333</v>
      </c>
      <c r="B405" s="3">
        <v>2</v>
      </c>
      <c r="C405" s="3">
        <v>2</v>
      </c>
      <c r="D405" s="3">
        <v>1</v>
      </c>
      <c r="E405" s="3">
        <v>7</v>
      </c>
      <c r="F405" s="3">
        <v>12</v>
      </c>
      <c r="H405" t="s">
        <v>1084</v>
      </c>
      <c r="I405">
        <v>3</v>
      </c>
      <c r="K405">
        <v>3</v>
      </c>
      <c r="L405">
        <v>6</v>
      </c>
      <c r="M405">
        <v>12</v>
      </c>
    </row>
    <row r="406" spans="1:13" hidden="1" x14ac:dyDescent="0.35">
      <c r="A406" t="s">
        <v>42</v>
      </c>
      <c r="B406" s="3">
        <v>1</v>
      </c>
      <c r="C406" s="3"/>
      <c r="D406" s="3">
        <v>10</v>
      </c>
      <c r="E406" s="3">
        <v>1</v>
      </c>
      <c r="F406" s="3">
        <v>12</v>
      </c>
      <c r="H406" t="s">
        <v>1809</v>
      </c>
      <c r="I406">
        <v>5</v>
      </c>
      <c r="J406">
        <v>1</v>
      </c>
      <c r="K406">
        <v>1</v>
      </c>
      <c r="L406">
        <v>5</v>
      </c>
      <c r="M406">
        <v>12</v>
      </c>
    </row>
    <row r="407" spans="1:13" hidden="1" x14ac:dyDescent="0.35">
      <c r="A407" t="s">
        <v>371</v>
      </c>
      <c r="B407" s="3">
        <v>1</v>
      </c>
      <c r="C407" s="3">
        <v>2</v>
      </c>
      <c r="D407" s="3">
        <v>2</v>
      </c>
      <c r="E407" s="3">
        <v>7</v>
      </c>
      <c r="F407" s="3">
        <v>12</v>
      </c>
      <c r="H407" t="s">
        <v>1333</v>
      </c>
      <c r="I407">
        <v>2</v>
      </c>
      <c r="J407">
        <v>2</v>
      </c>
      <c r="K407">
        <v>1</v>
      </c>
      <c r="L407">
        <v>7</v>
      </c>
      <c r="M407">
        <v>12</v>
      </c>
    </row>
    <row r="408" spans="1:13" hidden="1" x14ac:dyDescent="0.35">
      <c r="A408" t="s">
        <v>752</v>
      </c>
      <c r="B408" s="3">
        <v>3</v>
      </c>
      <c r="C408" s="3">
        <v>3</v>
      </c>
      <c r="D408" s="3">
        <v>2</v>
      </c>
      <c r="E408" s="3">
        <v>4</v>
      </c>
      <c r="F408" s="3">
        <v>12</v>
      </c>
      <c r="H408" t="s">
        <v>42</v>
      </c>
      <c r="I408">
        <v>1</v>
      </c>
      <c r="K408">
        <v>10</v>
      </c>
      <c r="L408">
        <v>1</v>
      </c>
      <c r="M408">
        <v>12</v>
      </c>
    </row>
    <row r="409" spans="1:13" hidden="1" x14ac:dyDescent="0.35">
      <c r="A409" t="s">
        <v>2070</v>
      </c>
      <c r="B409" s="3"/>
      <c r="C409" s="3">
        <v>2</v>
      </c>
      <c r="D409" s="3">
        <v>7</v>
      </c>
      <c r="E409" s="3">
        <v>3</v>
      </c>
      <c r="F409" s="3">
        <v>12</v>
      </c>
      <c r="H409" t="s">
        <v>371</v>
      </c>
      <c r="I409">
        <v>1</v>
      </c>
      <c r="J409">
        <v>2</v>
      </c>
      <c r="K409">
        <v>2</v>
      </c>
      <c r="L409">
        <v>7</v>
      </c>
      <c r="M409">
        <v>12</v>
      </c>
    </row>
    <row r="410" spans="1:13" hidden="1" x14ac:dyDescent="0.35">
      <c r="A410" t="s">
        <v>2403</v>
      </c>
      <c r="B410" s="3"/>
      <c r="C410" s="3"/>
      <c r="D410" s="3">
        <v>3</v>
      </c>
      <c r="E410" s="3">
        <v>9</v>
      </c>
      <c r="F410" s="3">
        <v>12</v>
      </c>
      <c r="H410" t="s">
        <v>752</v>
      </c>
      <c r="I410">
        <v>3</v>
      </c>
      <c r="J410">
        <v>3</v>
      </c>
      <c r="K410">
        <v>2</v>
      </c>
      <c r="L410">
        <v>4</v>
      </c>
      <c r="M410">
        <v>12</v>
      </c>
    </row>
    <row r="411" spans="1:13" hidden="1" x14ac:dyDescent="0.35">
      <c r="A411" t="s">
        <v>316</v>
      </c>
      <c r="B411" s="3"/>
      <c r="C411" s="3">
        <v>1</v>
      </c>
      <c r="D411" s="3">
        <v>4</v>
      </c>
      <c r="E411" s="3">
        <v>6</v>
      </c>
      <c r="F411" s="3">
        <v>11</v>
      </c>
      <c r="H411" t="s">
        <v>2070</v>
      </c>
      <c r="J411">
        <v>2</v>
      </c>
      <c r="K411">
        <v>7</v>
      </c>
      <c r="L411">
        <v>3</v>
      </c>
      <c r="M411">
        <v>12</v>
      </c>
    </row>
    <row r="412" spans="1:13" hidden="1" x14ac:dyDescent="0.35">
      <c r="A412" t="s">
        <v>2043</v>
      </c>
      <c r="B412" s="3"/>
      <c r="C412" s="3"/>
      <c r="D412" s="3">
        <v>10</v>
      </c>
      <c r="E412" s="3">
        <v>1</v>
      </c>
      <c r="F412" s="3">
        <v>11</v>
      </c>
      <c r="H412" t="s">
        <v>2403</v>
      </c>
      <c r="K412">
        <v>3</v>
      </c>
      <c r="L412">
        <v>9</v>
      </c>
      <c r="M412">
        <v>12</v>
      </c>
    </row>
    <row r="413" spans="1:13" hidden="1" x14ac:dyDescent="0.35">
      <c r="A413" t="s">
        <v>1868</v>
      </c>
      <c r="B413" s="3">
        <v>5</v>
      </c>
      <c r="C413" s="3"/>
      <c r="D413" s="3">
        <v>6</v>
      </c>
      <c r="E413" s="3"/>
      <c r="F413" s="3">
        <v>11</v>
      </c>
      <c r="H413" t="s">
        <v>316</v>
      </c>
      <c r="J413">
        <v>1</v>
      </c>
      <c r="K413">
        <v>4</v>
      </c>
      <c r="L413">
        <v>6</v>
      </c>
      <c r="M413">
        <v>11</v>
      </c>
    </row>
    <row r="414" spans="1:13" hidden="1" x14ac:dyDescent="0.35">
      <c r="A414" t="s">
        <v>1953</v>
      </c>
      <c r="B414" s="3">
        <v>1</v>
      </c>
      <c r="C414" s="3"/>
      <c r="D414" s="3">
        <v>6</v>
      </c>
      <c r="E414" s="3">
        <v>4</v>
      </c>
      <c r="F414" s="3">
        <v>11</v>
      </c>
      <c r="H414" t="s">
        <v>2043</v>
      </c>
      <c r="K414">
        <v>10</v>
      </c>
      <c r="L414">
        <v>1</v>
      </c>
      <c r="M414">
        <v>11</v>
      </c>
    </row>
    <row r="415" spans="1:13" hidden="1" x14ac:dyDescent="0.35">
      <c r="A415" t="s">
        <v>1173</v>
      </c>
      <c r="B415" s="3">
        <v>1</v>
      </c>
      <c r="C415" s="3">
        <v>3</v>
      </c>
      <c r="D415" s="3">
        <v>7</v>
      </c>
      <c r="E415" s="3"/>
      <c r="F415" s="3">
        <v>11</v>
      </c>
      <c r="H415" t="s">
        <v>1868</v>
      </c>
      <c r="I415">
        <v>5</v>
      </c>
      <c r="K415">
        <v>6</v>
      </c>
      <c r="M415">
        <v>11</v>
      </c>
    </row>
    <row r="416" spans="1:13" hidden="1" x14ac:dyDescent="0.35">
      <c r="A416" t="s">
        <v>702</v>
      </c>
      <c r="B416" s="3">
        <v>5</v>
      </c>
      <c r="C416" s="3">
        <v>4</v>
      </c>
      <c r="D416" s="3">
        <v>1</v>
      </c>
      <c r="E416" s="3">
        <v>1</v>
      </c>
      <c r="F416" s="3">
        <v>11</v>
      </c>
      <c r="H416" t="s">
        <v>1953</v>
      </c>
      <c r="I416">
        <v>1</v>
      </c>
      <c r="K416">
        <v>6</v>
      </c>
      <c r="L416">
        <v>4</v>
      </c>
      <c r="M416">
        <v>11</v>
      </c>
    </row>
    <row r="417" spans="1:13" hidden="1" x14ac:dyDescent="0.35">
      <c r="A417" t="s">
        <v>293</v>
      </c>
      <c r="B417" s="3"/>
      <c r="C417" s="3">
        <v>10</v>
      </c>
      <c r="D417" s="3"/>
      <c r="E417" s="3">
        <v>1</v>
      </c>
      <c r="F417" s="3">
        <v>11</v>
      </c>
      <c r="H417" t="s">
        <v>1173</v>
      </c>
      <c r="I417">
        <v>1</v>
      </c>
      <c r="J417">
        <v>3</v>
      </c>
      <c r="K417">
        <v>7</v>
      </c>
      <c r="M417">
        <v>11</v>
      </c>
    </row>
    <row r="418" spans="1:13" hidden="1" x14ac:dyDescent="0.35">
      <c r="A418" t="s">
        <v>2555</v>
      </c>
      <c r="B418" s="3">
        <v>1</v>
      </c>
      <c r="C418" s="3">
        <v>3</v>
      </c>
      <c r="D418" s="3">
        <v>3</v>
      </c>
      <c r="E418" s="3">
        <v>4</v>
      </c>
      <c r="F418" s="3">
        <v>11</v>
      </c>
      <c r="H418" t="s">
        <v>702</v>
      </c>
      <c r="I418">
        <v>5</v>
      </c>
      <c r="J418">
        <v>4</v>
      </c>
      <c r="K418">
        <v>1</v>
      </c>
      <c r="L418">
        <v>1</v>
      </c>
      <c r="M418">
        <v>11</v>
      </c>
    </row>
    <row r="419" spans="1:13" hidden="1" x14ac:dyDescent="0.35">
      <c r="A419" t="s">
        <v>794</v>
      </c>
      <c r="B419" s="3">
        <v>4</v>
      </c>
      <c r="C419" s="3">
        <v>1</v>
      </c>
      <c r="D419" s="3">
        <v>3</v>
      </c>
      <c r="E419" s="3">
        <v>3</v>
      </c>
      <c r="F419" s="3">
        <v>11</v>
      </c>
      <c r="H419" t="s">
        <v>293</v>
      </c>
      <c r="J419">
        <v>10</v>
      </c>
      <c r="L419">
        <v>1</v>
      </c>
      <c r="M419">
        <v>11</v>
      </c>
    </row>
    <row r="420" spans="1:13" hidden="1" x14ac:dyDescent="0.35">
      <c r="A420" t="s">
        <v>663</v>
      </c>
      <c r="B420" s="3">
        <v>2</v>
      </c>
      <c r="C420" s="3">
        <v>2</v>
      </c>
      <c r="D420" s="3">
        <v>5</v>
      </c>
      <c r="E420" s="3">
        <v>2</v>
      </c>
      <c r="F420" s="3">
        <v>11</v>
      </c>
      <c r="H420" t="s">
        <v>2555</v>
      </c>
      <c r="I420">
        <v>1</v>
      </c>
      <c r="J420">
        <v>3</v>
      </c>
      <c r="K420">
        <v>3</v>
      </c>
      <c r="L420">
        <v>4</v>
      </c>
      <c r="M420">
        <v>11</v>
      </c>
    </row>
    <row r="421" spans="1:13" hidden="1" x14ac:dyDescent="0.35">
      <c r="A421" t="s">
        <v>2490</v>
      </c>
      <c r="B421" s="3">
        <v>4</v>
      </c>
      <c r="C421" s="3"/>
      <c r="D421" s="3"/>
      <c r="E421" s="3">
        <v>7</v>
      </c>
      <c r="F421" s="3">
        <v>11</v>
      </c>
      <c r="H421" t="s">
        <v>794</v>
      </c>
      <c r="I421">
        <v>4</v>
      </c>
      <c r="J421">
        <v>1</v>
      </c>
      <c r="K421">
        <v>3</v>
      </c>
      <c r="L421">
        <v>3</v>
      </c>
      <c r="M421">
        <v>11</v>
      </c>
    </row>
    <row r="422" spans="1:13" hidden="1" x14ac:dyDescent="0.35">
      <c r="A422" t="s">
        <v>1731</v>
      </c>
      <c r="B422" s="3">
        <v>2</v>
      </c>
      <c r="C422" s="3">
        <v>3</v>
      </c>
      <c r="D422" s="3">
        <v>1</v>
      </c>
      <c r="E422" s="3">
        <v>5</v>
      </c>
      <c r="F422" s="3">
        <v>11</v>
      </c>
      <c r="H422" t="s">
        <v>663</v>
      </c>
      <c r="I422">
        <v>2</v>
      </c>
      <c r="J422">
        <v>2</v>
      </c>
      <c r="K422">
        <v>5</v>
      </c>
      <c r="L422">
        <v>2</v>
      </c>
      <c r="M422">
        <v>11</v>
      </c>
    </row>
    <row r="423" spans="1:13" hidden="1" x14ac:dyDescent="0.35">
      <c r="A423" t="s">
        <v>247</v>
      </c>
      <c r="B423" s="3">
        <v>6</v>
      </c>
      <c r="C423" s="3"/>
      <c r="D423" s="3">
        <v>4</v>
      </c>
      <c r="E423" s="3">
        <v>1</v>
      </c>
      <c r="F423" s="3">
        <v>11</v>
      </c>
      <c r="H423" t="s">
        <v>2490</v>
      </c>
      <c r="I423">
        <v>4</v>
      </c>
      <c r="L423">
        <v>7</v>
      </c>
      <c r="M423">
        <v>11</v>
      </c>
    </row>
    <row r="424" spans="1:13" hidden="1" x14ac:dyDescent="0.35">
      <c r="A424" t="s">
        <v>2175</v>
      </c>
      <c r="B424" s="3"/>
      <c r="C424" s="3">
        <v>10</v>
      </c>
      <c r="D424" s="3">
        <v>1</v>
      </c>
      <c r="E424" s="3"/>
      <c r="F424" s="3">
        <v>11</v>
      </c>
      <c r="H424" t="s">
        <v>1731</v>
      </c>
      <c r="I424">
        <v>2</v>
      </c>
      <c r="J424">
        <v>3</v>
      </c>
      <c r="K424">
        <v>1</v>
      </c>
      <c r="L424">
        <v>5</v>
      </c>
      <c r="M424">
        <v>11</v>
      </c>
    </row>
    <row r="425" spans="1:13" hidden="1" x14ac:dyDescent="0.35">
      <c r="A425" t="s">
        <v>359</v>
      </c>
      <c r="B425" s="3">
        <v>5</v>
      </c>
      <c r="C425" s="3">
        <v>4</v>
      </c>
      <c r="D425" s="3"/>
      <c r="E425" s="3">
        <v>2</v>
      </c>
      <c r="F425" s="3">
        <v>11</v>
      </c>
      <c r="H425" t="s">
        <v>247</v>
      </c>
      <c r="I425">
        <v>6</v>
      </c>
      <c r="K425">
        <v>4</v>
      </c>
      <c r="L425">
        <v>1</v>
      </c>
      <c r="M425">
        <v>11</v>
      </c>
    </row>
    <row r="426" spans="1:13" hidden="1" x14ac:dyDescent="0.35">
      <c r="A426" t="s">
        <v>270</v>
      </c>
      <c r="B426" s="3">
        <v>1</v>
      </c>
      <c r="C426" s="3"/>
      <c r="D426" s="3">
        <v>2</v>
      </c>
      <c r="E426" s="3">
        <v>8</v>
      </c>
      <c r="F426" s="3">
        <v>11</v>
      </c>
      <c r="H426" t="s">
        <v>2175</v>
      </c>
      <c r="J426">
        <v>10</v>
      </c>
      <c r="K426">
        <v>1</v>
      </c>
      <c r="M426">
        <v>11</v>
      </c>
    </row>
    <row r="427" spans="1:13" hidden="1" x14ac:dyDescent="0.35">
      <c r="A427" t="s">
        <v>688</v>
      </c>
      <c r="B427" s="3">
        <v>2</v>
      </c>
      <c r="C427" s="3">
        <v>1</v>
      </c>
      <c r="D427" s="3">
        <v>6</v>
      </c>
      <c r="E427" s="3">
        <v>2</v>
      </c>
      <c r="F427" s="3">
        <v>11</v>
      </c>
      <c r="H427" t="s">
        <v>359</v>
      </c>
      <c r="I427">
        <v>5</v>
      </c>
      <c r="J427">
        <v>4</v>
      </c>
      <c r="L427">
        <v>2</v>
      </c>
      <c r="M427">
        <v>11</v>
      </c>
    </row>
    <row r="428" spans="1:13" hidden="1" x14ac:dyDescent="0.35">
      <c r="A428" t="s">
        <v>728</v>
      </c>
      <c r="B428" s="3">
        <v>2</v>
      </c>
      <c r="C428" s="3"/>
      <c r="D428" s="3">
        <v>3</v>
      </c>
      <c r="E428" s="3">
        <v>6</v>
      </c>
      <c r="F428" s="3">
        <v>11</v>
      </c>
      <c r="H428" t="s">
        <v>270</v>
      </c>
      <c r="I428">
        <v>1</v>
      </c>
      <c r="K428">
        <v>2</v>
      </c>
      <c r="L428">
        <v>8</v>
      </c>
      <c r="M428">
        <v>11</v>
      </c>
    </row>
    <row r="429" spans="1:13" hidden="1" x14ac:dyDescent="0.35">
      <c r="A429" t="s">
        <v>415</v>
      </c>
      <c r="B429" s="3">
        <v>2</v>
      </c>
      <c r="C429" s="3">
        <v>4</v>
      </c>
      <c r="D429" s="3"/>
      <c r="E429" s="3">
        <v>5</v>
      </c>
      <c r="F429" s="3">
        <v>11</v>
      </c>
      <c r="H429" t="s">
        <v>688</v>
      </c>
      <c r="I429">
        <v>2</v>
      </c>
      <c r="J429">
        <v>1</v>
      </c>
      <c r="K429">
        <v>6</v>
      </c>
      <c r="L429">
        <v>2</v>
      </c>
      <c r="M429">
        <v>11</v>
      </c>
    </row>
    <row r="430" spans="1:13" hidden="1" x14ac:dyDescent="0.35">
      <c r="A430" t="s">
        <v>1547</v>
      </c>
      <c r="B430" s="3">
        <v>7</v>
      </c>
      <c r="C430" s="3"/>
      <c r="D430" s="3">
        <v>3</v>
      </c>
      <c r="E430" s="3">
        <v>1</v>
      </c>
      <c r="F430" s="3">
        <v>11</v>
      </c>
      <c r="H430" t="s">
        <v>728</v>
      </c>
      <c r="I430">
        <v>2</v>
      </c>
      <c r="K430">
        <v>3</v>
      </c>
      <c r="L430">
        <v>6</v>
      </c>
      <c r="M430">
        <v>11</v>
      </c>
    </row>
    <row r="431" spans="1:13" hidden="1" x14ac:dyDescent="0.35">
      <c r="A431" t="s">
        <v>584</v>
      </c>
      <c r="B431" s="3">
        <v>1</v>
      </c>
      <c r="C431" s="3">
        <v>7</v>
      </c>
      <c r="D431" s="3">
        <v>3</v>
      </c>
      <c r="E431" s="3"/>
      <c r="F431" s="3">
        <v>11</v>
      </c>
      <c r="H431" t="s">
        <v>415</v>
      </c>
      <c r="I431">
        <v>2</v>
      </c>
      <c r="J431">
        <v>4</v>
      </c>
      <c r="L431">
        <v>5</v>
      </c>
      <c r="M431">
        <v>11</v>
      </c>
    </row>
    <row r="432" spans="1:13" hidden="1" x14ac:dyDescent="0.35">
      <c r="A432" t="s">
        <v>3165</v>
      </c>
      <c r="B432" s="3"/>
      <c r="C432" s="3"/>
      <c r="D432" s="3">
        <v>4</v>
      </c>
      <c r="E432" s="3">
        <v>7</v>
      </c>
      <c r="F432" s="3">
        <v>11</v>
      </c>
      <c r="H432" t="s">
        <v>1547</v>
      </c>
      <c r="I432">
        <v>7</v>
      </c>
      <c r="K432">
        <v>3</v>
      </c>
      <c r="L432">
        <v>1</v>
      </c>
      <c r="M432">
        <v>11</v>
      </c>
    </row>
    <row r="433" spans="1:13" hidden="1" x14ac:dyDescent="0.35">
      <c r="A433" t="s">
        <v>1417</v>
      </c>
      <c r="B433" s="3">
        <v>3</v>
      </c>
      <c r="C433" s="3"/>
      <c r="D433" s="3">
        <v>1</v>
      </c>
      <c r="E433" s="3">
        <v>7</v>
      </c>
      <c r="F433" s="3">
        <v>11</v>
      </c>
      <c r="H433" t="s">
        <v>584</v>
      </c>
      <c r="I433">
        <v>1</v>
      </c>
      <c r="J433">
        <v>7</v>
      </c>
      <c r="K433">
        <v>3</v>
      </c>
      <c r="M433">
        <v>11</v>
      </c>
    </row>
    <row r="434" spans="1:13" hidden="1" x14ac:dyDescent="0.35">
      <c r="A434" t="s">
        <v>1619</v>
      </c>
      <c r="B434" s="3">
        <v>1</v>
      </c>
      <c r="C434" s="3">
        <v>3</v>
      </c>
      <c r="D434" s="3">
        <v>1</v>
      </c>
      <c r="E434" s="3">
        <v>6</v>
      </c>
      <c r="F434" s="3">
        <v>11</v>
      </c>
      <c r="H434" t="s">
        <v>3165</v>
      </c>
      <c r="K434">
        <v>4</v>
      </c>
      <c r="L434">
        <v>7</v>
      </c>
      <c r="M434">
        <v>11</v>
      </c>
    </row>
    <row r="435" spans="1:13" hidden="1" x14ac:dyDescent="0.35">
      <c r="A435" t="s">
        <v>2064</v>
      </c>
      <c r="B435" s="3">
        <v>5</v>
      </c>
      <c r="C435" s="3"/>
      <c r="D435" s="3"/>
      <c r="E435" s="3">
        <v>6</v>
      </c>
      <c r="F435" s="3">
        <v>11</v>
      </c>
      <c r="H435" t="s">
        <v>1417</v>
      </c>
      <c r="I435">
        <v>3</v>
      </c>
      <c r="K435">
        <v>1</v>
      </c>
      <c r="L435">
        <v>7</v>
      </c>
      <c r="M435">
        <v>11</v>
      </c>
    </row>
    <row r="436" spans="1:13" hidden="1" x14ac:dyDescent="0.35">
      <c r="A436" t="s">
        <v>2108</v>
      </c>
      <c r="B436" s="3">
        <v>1</v>
      </c>
      <c r="C436" s="3">
        <v>3</v>
      </c>
      <c r="D436" s="3">
        <v>1</v>
      </c>
      <c r="E436" s="3">
        <v>6</v>
      </c>
      <c r="F436" s="3">
        <v>11</v>
      </c>
      <c r="H436" t="s">
        <v>1619</v>
      </c>
      <c r="I436">
        <v>1</v>
      </c>
      <c r="J436">
        <v>3</v>
      </c>
      <c r="K436">
        <v>1</v>
      </c>
      <c r="L436">
        <v>6</v>
      </c>
      <c r="M436">
        <v>11</v>
      </c>
    </row>
    <row r="437" spans="1:13" hidden="1" x14ac:dyDescent="0.35">
      <c r="A437" t="s">
        <v>2582</v>
      </c>
      <c r="B437" s="3"/>
      <c r="C437" s="3">
        <v>5</v>
      </c>
      <c r="D437" s="3">
        <v>5</v>
      </c>
      <c r="E437" s="3">
        <v>1</v>
      </c>
      <c r="F437" s="3">
        <v>11</v>
      </c>
      <c r="H437" t="s">
        <v>2064</v>
      </c>
      <c r="I437">
        <v>5</v>
      </c>
      <c r="L437">
        <v>6</v>
      </c>
      <c r="M437">
        <v>11</v>
      </c>
    </row>
    <row r="438" spans="1:13" hidden="1" x14ac:dyDescent="0.35">
      <c r="A438" t="s">
        <v>1260</v>
      </c>
      <c r="B438" s="3">
        <v>7</v>
      </c>
      <c r="C438" s="3"/>
      <c r="D438" s="3">
        <v>2</v>
      </c>
      <c r="E438" s="3">
        <v>2</v>
      </c>
      <c r="F438" s="3">
        <v>11</v>
      </c>
      <c r="H438" t="s">
        <v>2108</v>
      </c>
      <c r="I438">
        <v>1</v>
      </c>
      <c r="J438">
        <v>3</v>
      </c>
      <c r="K438">
        <v>1</v>
      </c>
      <c r="L438">
        <v>6</v>
      </c>
      <c r="M438">
        <v>11</v>
      </c>
    </row>
    <row r="439" spans="1:13" hidden="1" x14ac:dyDescent="0.35">
      <c r="A439" t="s">
        <v>1629</v>
      </c>
      <c r="B439" s="3">
        <v>4</v>
      </c>
      <c r="C439" s="3"/>
      <c r="D439" s="3"/>
      <c r="E439" s="3">
        <v>7</v>
      </c>
      <c r="F439" s="3">
        <v>11</v>
      </c>
      <c r="H439" t="s">
        <v>2582</v>
      </c>
      <c r="J439">
        <v>5</v>
      </c>
      <c r="K439">
        <v>5</v>
      </c>
      <c r="L439">
        <v>1</v>
      </c>
      <c r="M439">
        <v>11</v>
      </c>
    </row>
    <row r="440" spans="1:13" hidden="1" x14ac:dyDescent="0.35">
      <c r="A440" t="s">
        <v>2663</v>
      </c>
      <c r="B440" s="3">
        <v>3</v>
      </c>
      <c r="C440" s="3">
        <v>1</v>
      </c>
      <c r="D440" s="3">
        <v>2</v>
      </c>
      <c r="E440" s="3">
        <v>5</v>
      </c>
      <c r="F440" s="3">
        <v>11</v>
      </c>
      <c r="H440" t="s">
        <v>1260</v>
      </c>
      <c r="I440">
        <v>7</v>
      </c>
      <c r="K440">
        <v>2</v>
      </c>
      <c r="L440">
        <v>2</v>
      </c>
      <c r="M440">
        <v>11</v>
      </c>
    </row>
    <row r="441" spans="1:13" hidden="1" x14ac:dyDescent="0.35">
      <c r="A441" t="s">
        <v>973</v>
      </c>
      <c r="B441" s="3"/>
      <c r="C441" s="3">
        <v>2</v>
      </c>
      <c r="D441" s="3">
        <v>1</v>
      </c>
      <c r="E441" s="3">
        <v>8</v>
      </c>
      <c r="F441" s="3">
        <v>11</v>
      </c>
      <c r="H441" t="s">
        <v>1629</v>
      </c>
      <c r="I441">
        <v>4</v>
      </c>
      <c r="L441">
        <v>7</v>
      </c>
      <c r="M441">
        <v>11</v>
      </c>
    </row>
    <row r="442" spans="1:13" hidden="1" x14ac:dyDescent="0.35">
      <c r="A442" t="s">
        <v>1055</v>
      </c>
      <c r="B442" s="3"/>
      <c r="C442" s="3">
        <v>9</v>
      </c>
      <c r="D442" s="3"/>
      <c r="E442" s="3">
        <v>2</v>
      </c>
      <c r="F442" s="3">
        <v>11</v>
      </c>
      <c r="H442" t="s">
        <v>2663</v>
      </c>
      <c r="I442">
        <v>3</v>
      </c>
      <c r="J442">
        <v>1</v>
      </c>
      <c r="K442">
        <v>2</v>
      </c>
      <c r="L442">
        <v>5</v>
      </c>
      <c r="M442">
        <v>11</v>
      </c>
    </row>
    <row r="443" spans="1:13" hidden="1" x14ac:dyDescent="0.35">
      <c r="A443" t="s">
        <v>1175</v>
      </c>
      <c r="B443" s="3">
        <v>5</v>
      </c>
      <c r="C443" s="3"/>
      <c r="D443" s="3">
        <v>1</v>
      </c>
      <c r="E443" s="3">
        <v>5</v>
      </c>
      <c r="F443" s="3">
        <v>11</v>
      </c>
      <c r="H443" t="s">
        <v>973</v>
      </c>
      <c r="J443">
        <v>2</v>
      </c>
      <c r="K443">
        <v>1</v>
      </c>
      <c r="L443">
        <v>8</v>
      </c>
      <c r="M443">
        <v>11</v>
      </c>
    </row>
    <row r="444" spans="1:13" hidden="1" x14ac:dyDescent="0.35">
      <c r="A444" t="s">
        <v>2332</v>
      </c>
      <c r="B444" s="3">
        <v>5</v>
      </c>
      <c r="C444" s="3"/>
      <c r="D444" s="3">
        <v>5</v>
      </c>
      <c r="E444" s="3">
        <v>1</v>
      </c>
      <c r="F444" s="3">
        <v>11</v>
      </c>
      <c r="H444" t="s">
        <v>1055</v>
      </c>
      <c r="J444">
        <v>9</v>
      </c>
      <c r="L444">
        <v>2</v>
      </c>
      <c r="M444">
        <v>11</v>
      </c>
    </row>
    <row r="445" spans="1:13" hidden="1" x14ac:dyDescent="0.35">
      <c r="A445" t="s">
        <v>1317</v>
      </c>
      <c r="B445" s="3"/>
      <c r="C445" s="3"/>
      <c r="D445" s="3">
        <v>2</v>
      </c>
      <c r="E445" s="3">
        <v>9</v>
      </c>
      <c r="F445" s="3">
        <v>11</v>
      </c>
      <c r="H445" t="s">
        <v>1175</v>
      </c>
      <c r="I445">
        <v>5</v>
      </c>
      <c r="K445">
        <v>1</v>
      </c>
      <c r="L445">
        <v>5</v>
      </c>
      <c r="M445">
        <v>11</v>
      </c>
    </row>
    <row r="446" spans="1:13" hidden="1" x14ac:dyDescent="0.35">
      <c r="A446" t="s">
        <v>775</v>
      </c>
      <c r="B446" s="3">
        <v>5</v>
      </c>
      <c r="C446" s="3">
        <v>4</v>
      </c>
      <c r="D446" s="3">
        <v>1</v>
      </c>
      <c r="E446" s="3">
        <v>1</v>
      </c>
      <c r="F446" s="3">
        <v>11</v>
      </c>
      <c r="H446" t="s">
        <v>2332</v>
      </c>
      <c r="I446">
        <v>5</v>
      </c>
      <c r="K446">
        <v>5</v>
      </c>
      <c r="L446">
        <v>1</v>
      </c>
      <c r="M446">
        <v>11</v>
      </c>
    </row>
    <row r="447" spans="1:13" hidden="1" x14ac:dyDescent="0.35">
      <c r="A447" t="s">
        <v>2424</v>
      </c>
      <c r="B447" s="3">
        <v>2</v>
      </c>
      <c r="C447" s="3">
        <v>1</v>
      </c>
      <c r="D447" s="3">
        <v>4</v>
      </c>
      <c r="E447" s="3">
        <v>4</v>
      </c>
      <c r="F447" s="3">
        <v>11</v>
      </c>
      <c r="H447" t="s">
        <v>1317</v>
      </c>
      <c r="K447">
        <v>2</v>
      </c>
      <c r="L447">
        <v>9</v>
      </c>
      <c r="M447">
        <v>11</v>
      </c>
    </row>
    <row r="448" spans="1:13" hidden="1" x14ac:dyDescent="0.35">
      <c r="A448" t="s">
        <v>2572</v>
      </c>
      <c r="B448" s="3"/>
      <c r="C448" s="3"/>
      <c r="D448" s="3">
        <v>7</v>
      </c>
      <c r="E448" s="3">
        <v>4</v>
      </c>
      <c r="F448" s="3">
        <v>11</v>
      </c>
      <c r="H448" t="s">
        <v>775</v>
      </c>
      <c r="I448">
        <v>5</v>
      </c>
      <c r="J448">
        <v>4</v>
      </c>
      <c r="K448">
        <v>1</v>
      </c>
      <c r="L448">
        <v>1</v>
      </c>
      <c r="M448">
        <v>11</v>
      </c>
    </row>
    <row r="449" spans="1:13" hidden="1" x14ac:dyDescent="0.35">
      <c r="A449" t="s">
        <v>512</v>
      </c>
      <c r="B449" s="3">
        <v>2</v>
      </c>
      <c r="C449" s="3">
        <v>2</v>
      </c>
      <c r="D449" s="3">
        <v>6</v>
      </c>
      <c r="E449" s="3">
        <v>1</v>
      </c>
      <c r="F449" s="3">
        <v>11</v>
      </c>
      <c r="H449" t="s">
        <v>2424</v>
      </c>
      <c r="I449">
        <v>2</v>
      </c>
      <c r="J449">
        <v>1</v>
      </c>
      <c r="K449">
        <v>4</v>
      </c>
      <c r="L449">
        <v>4</v>
      </c>
      <c r="M449">
        <v>11</v>
      </c>
    </row>
    <row r="450" spans="1:13" hidden="1" x14ac:dyDescent="0.35">
      <c r="A450" t="s">
        <v>1927</v>
      </c>
      <c r="B450" s="3"/>
      <c r="C450" s="3">
        <v>2</v>
      </c>
      <c r="D450" s="3">
        <v>1</v>
      </c>
      <c r="E450" s="3">
        <v>8</v>
      </c>
      <c r="F450" s="3">
        <v>11</v>
      </c>
      <c r="H450" t="s">
        <v>2572</v>
      </c>
      <c r="K450">
        <v>7</v>
      </c>
      <c r="L450">
        <v>4</v>
      </c>
      <c r="M450">
        <v>11</v>
      </c>
    </row>
    <row r="451" spans="1:13" hidden="1" x14ac:dyDescent="0.35">
      <c r="A451" t="s">
        <v>202</v>
      </c>
      <c r="B451" s="3"/>
      <c r="C451" s="3"/>
      <c r="D451" s="3">
        <v>4</v>
      </c>
      <c r="E451" s="3">
        <v>7</v>
      </c>
      <c r="F451" s="3">
        <v>11</v>
      </c>
      <c r="H451" t="s">
        <v>512</v>
      </c>
      <c r="I451">
        <v>2</v>
      </c>
      <c r="J451">
        <v>2</v>
      </c>
      <c r="K451">
        <v>6</v>
      </c>
      <c r="L451">
        <v>1</v>
      </c>
      <c r="M451">
        <v>11</v>
      </c>
    </row>
    <row r="452" spans="1:13" hidden="1" x14ac:dyDescent="0.35">
      <c r="A452" t="s">
        <v>2140</v>
      </c>
      <c r="B452" s="3">
        <v>1</v>
      </c>
      <c r="C452" s="3">
        <v>7</v>
      </c>
      <c r="D452" s="3">
        <v>3</v>
      </c>
      <c r="E452" s="3"/>
      <c r="F452" s="3">
        <v>11</v>
      </c>
      <c r="H452" t="s">
        <v>1927</v>
      </c>
      <c r="J452">
        <v>2</v>
      </c>
      <c r="K452">
        <v>1</v>
      </c>
      <c r="L452">
        <v>8</v>
      </c>
      <c r="M452">
        <v>11</v>
      </c>
    </row>
    <row r="453" spans="1:13" hidden="1" x14ac:dyDescent="0.35">
      <c r="A453" t="s">
        <v>3029</v>
      </c>
      <c r="B453" s="3"/>
      <c r="C453" s="3">
        <v>1</v>
      </c>
      <c r="D453" s="3"/>
      <c r="E453" s="3">
        <v>10</v>
      </c>
      <c r="F453" s="3">
        <v>11</v>
      </c>
      <c r="H453" t="s">
        <v>202</v>
      </c>
      <c r="K453">
        <v>4</v>
      </c>
      <c r="L453">
        <v>7</v>
      </c>
      <c r="M453">
        <v>11</v>
      </c>
    </row>
    <row r="454" spans="1:13" hidden="1" x14ac:dyDescent="0.35">
      <c r="A454" t="s">
        <v>457</v>
      </c>
      <c r="B454" s="3">
        <v>5</v>
      </c>
      <c r="C454" s="3"/>
      <c r="D454" s="3">
        <v>4</v>
      </c>
      <c r="E454" s="3">
        <v>2</v>
      </c>
      <c r="F454" s="3">
        <v>11</v>
      </c>
      <c r="H454" t="s">
        <v>2140</v>
      </c>
      <c r="I454">
        <v>1</v>
      </c>
      <c r="J454">
        <v>7</v>
      </c>
      <c r="K454">
        <v>3</v>
      </c>
      <c r="M454">
        <v>11</v>
      </c>
    </row>
    <row r="455" spans="1:13" hidden="1" x14ac:dyDescent="0.35">
      <c r="A455" t="s">
        <v>1489</v>
      </c>
      <c r="B455" s="3">
        <v>4</v>
      </c>
      <c r="C455" s="3">
        <v>1</v>
      </c>
      <c r="D455" s="3">
        <v>4</v>
      </c>
      <c r="E455" s="3">
        <v>2</v>
      </c>
      <c r="F455" s="3">
        <v>11</v>
      </c>
      <c r="H455" t="s">
        <v>3029</v>
      </c>
      <c r="J455">
        <v>1</v>
      </c>
      <c r="L455">
        <v>10</v>
      </c>
      <c r="M455">
        <v>11</v>
      </c>
    </row>
    <row r="456" spans="1:13" hidden="1" x14ac:dyDescent="0.35">
      <c r="A456" t="s">
        <v>186</v>
      </c>
      <c r="B456" s="3">
        <v>6</v>
      </c>
      <c r="C456" s="3"/>
      <c r="D456" s="3">
        <v>4</v>
      </c>
      <c r="E456" s="3">
        <v>1</v>
      </c>
      <c r="F456" s="3">
        <v>11</v>
      </c>
      <c r="H456" t="s">
        <v>457</v>
      </c>
      <c r="I456">
        <v>5</v>
      </c>
      <c r="K456">
        <v>4</v>
      </c>
      <c r="L456">
        <v>2</v>
      </c>
      <c r="M456">
        <v>11</v>
      </c>
    </row>
    <row r="457" spans="1:13" hidden="1" x14ac:dyDescent="0.35">
      <c r="A457" t="s">
        <v>492</v>
      </c>
      <c r="B457" s="3">
        <v>4</v>
      </c>
      <c r="C457" s="3"/>
      <c r="D457" s="3">
        <v>3</v>
      </c>
      <c r="E457" s="3">
        <v>4</v>
      </c>
      <c r="F457" s="3">
        <v>11</v>
      </c>
      <c r="H457" t="s">
        <v>1489</v>
      </c>
      <c r="I457">
        <v>4</v>
      </c>
      <c r="J457">
        <v>1</v>
      </c>
      <c r="K457">
        <v>4</v>
      </c>
      <c r="L457">
        <v>2</v>
      </c>
      <c r="M457">
        <v>11</v>
      </c>
    </row>
    <row r="458" spans="1:13" hidden="1" x14ac:dyDescent="0.35">
      <c r="A458" t="s">
        <v>2602</v>
      </c>
      <c r="B458" s="3">
        <v>7</v>
      </c>
      <c r="C458" s="3">
        <v>2</v>
      </c>
      <c r="D458" s="3">
        <v>1</v>
      </c>
      <c r="E458" s="3">
        <v>1</v>
      </c>
      <c r="F458" s="3">
        <v>11</v>
      </c>
      <c r="H458" t="s">
        <v>186</v>
      </c>
      <c r="I458">
        <v>6</v>
      </c>
      <c r="K458">
        <v>4</v>
      </c>
      <c r="L458">
        <v>1</v>
      </c>
      <c r="M458">
        <v>11</v>
      </c>
    </row>
    <row r="459" spans="1:13" hidden="1" x14ac:dyDescent="0.35">
      <c r="A459" t="s">
        <v>2491</v>
      </c>
      <c r="B459" s="3"/>
      <c r="C459" s="3"/>
      <c r="D459" s="3">
        <v>8</v>
      </c>
      <c r="E459" s="3">
        <v>3</v>
      </c>
      <c r="F459" s="3">
        <v>11</v>
      </c>
      <c r="H459" t="s">
        <v>492</v>
      </c>
      <c r="I459">
        <v>4</v>
      </c>
      <c r="K459">
        <v>3</v>
      </c>
      <c r="L459">
        <v>4</v>
      </c>
      <c r="M459">
        <v>11</v>
      </c>
    </row>
    <row r="460" spans="1:13" hidden="1" x14ac:dyDescent="0.35">
      <c r="A460" t="s">
        <v>588</v>
      </c>
      <c r="B460" s="3">
        <v>1</v>
      </c>
      <c r="C460" s="3">
        <v>3</v>
      </c>
      <c r="D460" s="3">
        <v>3</v>
      </c>
      <c r="E460" s="3">
        <v>4</v>
      </c>
      <c r="F460" s="3">
        <v>11</v>
      </c>
      <c r="H460" t="s">
        <v>2602</v>
      </c>
      <c r="I460">
        <v>7</v>
      </c>
      <c r="J460">
        <v>2</v>
      </c>
      <c r="K460">
        <v>1</v>
      </c>
      <c r="L460">
        <v>1</v>
      </c>
      <c r="M460">
        <v>11</v>
      </c>
    </row>
    <row r="461" spans="1:13" hidden="1" x14ac:dyDescent="0.35">
      <c r="A461" t="s">
        <v>2515</v>
      </c>
      <c r="B461" s="3"/>
      <c r="C461" s="3">
        <v>2</v>
      </c>
      <c r="D461" s="3">
        <v>6</v>
      </c>
      <c r="E461" s="3">
        <v>3</v>
      </c>
      <c r="F461" s="3">
        <v>11</v>
      </c>
      <c r="H461" t="s">
        <v>2491</v>
      </c>
      <c r="K461">
        <v>8</v>
      </c>
      <c r="L461">
        <v>3</v>
      </c>
      <c r="M461">
        <v>11</v>
      </c>
    </row>
    <row r="462" spans="1:13" hidden="1" x14ac:dyDescent="0.35">
      <c r="A462" t="s">
        <v>2740</v>
      </c>
      <c r="B462" s="3">
        <v>9</v>
      </c>
      <c r="C462" s="3">
        <v>2</v>
      </c>
      <c r="D462" s="3"/>
      <c r="E462" s="3"/>
      <c r="F462" s="3">
        <v>11</v>
      </c>
      <c r="H462" t="s">
        <v>588</v>
      </c>
      <c r="I462">
        <v>1</v>
      </c>
      <c r="J462">
        <v>3</v>
      </c>
      <c r="K462">
        <v>3</v>
      </c>
      <c r="L462">
        <v>4</v>
      </c>
      <c r="M462">
        <v>11</v>
      </c>
    </row>
    <row r="463" spans="1:13" hidden="1" x14ac:dyDescent="0.35">
      <c r="A463" t="s">
        <v>798</v>
      </c>
      <c r="B463" s="3">
        <v>3</v>
      </c>
      <c r="C463" s="3">
        <v>3</v>
      </c>
      <c r="D463" s="3">
        <v>3</v>
      </c>
      <c r="E463" s="3">
        <v>2</v>
      </c>
      <c r="F463" s="3">
        <v>11</v>
      </c>
      <c r="H463" t="s">
        <v>2515</v>
      </c>
      <c r="J463">
        <v>2</v>
      </c>
      <c r="K463">
        <v>6</v>
      </c>
      <c r="L463">
        <v>3</v>
      </c>
      <c r="M463">
        <v>11</v>
      </c>
    </row>
    <row r="464" spans="1:13" hidden="1" x14ac:dyDescent="0.35">
      <c r="A464" t="s">
        <v>919</v>
      </c>
      <c r="B464" s="3">
        <v>4</v>
      </c>
      <c r="C464" s="3">
        <v>4</v>
      </c>
      <c r="D464" s="3">
        <v>2</v>
      </c>
      <c r="E464" s="3">
        <v>1</v>
      </c>
      <c r="F464" s="3">
        <v>11</v>
      </c>
      <c r="H464" t="s">
        <v>2740</v>
      </c>
      <c r="I464">
        <v>9</v>
      </c>
      <c r="J464">
        <v>2</v>
      </c>
      <c r="M464">
        <v>11</v>
      </c>
    </row>
    <row r="465" spans="1:13" hidden="1" x14ac:dyDescent="0.35">
      <c r="A465" t="s">
        <v>1432</v>
      </c>
      <c r="B465" s="3">
        <v>1</v>
      </c>
      <c r="C465" s="3">
        <v>3</v>
      </c>
      <c r="D465" s="3">
        <v>3</v>
      </c>
      <c r="E465" s="3">
        <v>4</v>
      </c>
      <c r="F465" s="3">
        <v>11</v>
      </c>
      <c r="H465" t="s">
        <v>798</v>
      </c>
      <c r="I465">
        <v>3</v>
      </c>
      <c r="J465">
        <v>3</v>
      </c>
      <c r="K465">
        <v>3</v>
      </c>
      <c r="L465">
        <v>2</v>
      </c>
      <c r="M465">
        <v>11</v>
      </c>
    </row>
    <row r="466" spans="1:13" hidden="1" x14ac:dyDescent="0.35">
      <c r="A466" t="s">
        <v>81</v>
      </c>
      <c r="B466" s="3">
        <v>2</v>
      </c>
      <c r="C466" s="3">
        <v>4</v>
      </c>
      <c r="D466" s="3">
        <v>2</v>
      </c>
      <c r="E466" s="3">
        <v>3</v>
      </c>
      <c r="F466" s="3">
        <v>11</v>
      </c>
      <c r="H466" t="s">
        <v>919</v>
      </c>
      <c r="I466">
        <v>4</v>
      </c>
      <c r="J466">
        <v>4</v>
      </c>
      <c r="K466">
        <v>2</v>
      </c>
      <c r="L466">
        <v>1</v>
      </c>
      <c r="M466">
        <v>11</v>
      </c>
    </row>
    <row r="467" spans="1:13" hidden="1" x14ac:dyDescent="0.35">
      <c r="A467" t="s">
        <v>1573</v>
      </c>
      <c r="B467" s="3"/>
      <c r="C467" s="3"/>
      <c r="D467" s="3">
        <v>6</v>
      </c>
      <c r="E467" s="3">
        <v>4</v>
      </c>
      <c r="F467" s="3">
        <v>10</v>
      </c>
      <c r="H467" t="s">
        <v>1432</v>
      </c>
      <c r="I467">
        <v>1</v>
      </c>
      <c r="J467">
        <v>3</v>
      </c>
      <c r="K467">
        <v>3</v>
      </c>
      <c r="L467">
        <v>4</v>
      </c>
      <c r="M467">
        <v>11</v>
      </c>
    </row>
    <row r="468" spans="1:13" hidden="1" x14ac:dyDescent="0.35">
      <c r="A468" t="s">
        <v>1603</v>
      </c>
      <c r="B468" s="3">
        <v>1</v>
      </c>
      <c r="C468" s="3">
        <v>3</v>
      </c>
      <c r="D468" s="3">
        <v>4</v>
      </c>
      <c r="E468" s="3">
        <v>2</v>
      </c>
      <c r="F468" s="3">
        <v>10</v>
      </c>
      <c r="H468" t="s">
        <v>81</v>
      </c>
      <c r="I468">
        <v>2</v>
      </c>
      <c r="J468">
        <v>4</v>
      </c>
      <c r="K468">
        <v>2</v>
      </c>
      <c r="L468">
        <v>3</v>
      </c>
      <c r="M468">
        <v>11</v>
      </c>
    </row>
    <row r="469" spans="1:13" hidden="1" x14ac:dyDescent="0.35">
      <c r="A469" t="s">
        <v>614</v>
      </c>
      <c r="B469" s="3"/>
      <c r="C469" s="3">
        <v>5</v>
      </c>
      <c r="D469" s="3">
        <v>2</v>
      </c>
      <c r="E469" s="3">
        <v>3</v>
      </c>
      <c r="F469" s="3">
        <v>10</v>
      </c>
      <c r="H469" t="s">
        <v>1573</v>
      </c>
      <c r="K469">
        <v>6</v>
      </c>
      <c r="L469">
        <v>4</v>
      </c>
      <c r="M469">
        <v>10</v>
      </c>
    </row>
    <row r="470" spans="1:13" hidden="1" x14ac:dyDescent="0.35">
      <c r="A470" t="s">
        <v>1017</v>
      </c>
      <c r="B470" s="3">
        <v>1</v>
      </c>
      <c r="C470" s="3"/>
      <c r="D470" s="3">
        <v>7</v>
      </c>
      <c r="E470" s="3">
        <v>2</v>
      </c>
      <c r="F470" s="3">
        <v>10</v>
      </c>
      <c r="H470" t="s">
        <v>1603</v>
      </c>
      <c r="I470">
        <v>1</v>
      </c>
      <c r="J470">
        <v>3</v>
      </c>
      <c r="K470">
        <v>4</v>
      </c>
      <c r="L470">
        <v>2</v>
      </c>
      <c r="M470">
        <v>10</v>
      </c>
    </row>
    <row r="471" spans="1:13" hidden="1" x14ac:dyDescent="0.35">
      <c r="A471" t="s">
        <v>2805</v>
      </c>
      <c r="B471" s="3"/>
      <c r="C471" s="3">
        <v>1</v>
      </c>
      <c r="D471" s="3">
        <v>7</v>
      </c>
      <c r="E471" s="3">
        <v>2</v>
      </c>
      <c r="F471" s="3">
        <v>10</v>
      </c>
      <c r="H471" t="s">
        <v>614</v>
      </c>
      <c r="J471">
        <v>5</v>
      </c>
      <c r="K471">
        <v>2</v>
      </c>
      <c r="L471">
        <v>3</v>
      </c>
      <c r="M471">
        <v>10</v>
      </c>
    </row>
    <row r="472" spans="1:13" hidden="1" x14ac:dyDescent="0.35">
      <c r="A472" t="s">
        <v>1734</v>
      </c>
      <c r="B472" s="3">
        <v>1</v>
      </c>
      <c r="C472" s="3"/>
      <c r="D472" s="3">
        <v>4</v>
      </c>
      <c r="E472" s="3">
        <v>5</v>
      </c>
      <c r="F472" s="3">
        <v>10</v>
      </c>
      <c r="H472" t="s">
        <v>1017</v>
      </c>
      <c r="I472">
        <v>1</v>
      </c>
      <c r="K472">
        <v>7</v>
      </c>
      <c r="L472">
        <v>2</v>
      </c>
      <c r="M472">
        <v>10</v>
      </c>
    </row>
    <row r="473" spans="1:13" hidden="1" x14ac:dyDescent="0.35">
      <c r="A473" t="s">
        <v>2675</v>
      </c>
      <c r="B473" s="3">
        <v>5</v>
      </c>
      <c r="C473" s="3">
        <v>1</v>
      </c>
      <c r="D473" s="3"/>
      <c r="E473" s="3">
        <v>4</v>
      </c>
      <c r="F473" s="3">
        <v>10</v>
      </c>
      <c r="H473" t="s">
        <v>2805</v>
      </c>
      <c r="J473">
        <v>1</v>
      </c>
      <c r="K473">
        <v>7</v>
      </c>
      <c r="L473">
        <v>2</v>
      </c>
      <c r="M473">
        <v>10</v>
      </c>
    </row>
    <row r="474" spans="1:13" hidden="1" x14ac:dyDescent="0.35">
      <c r="A474" t="s">
        <v>893</v>
      </c>
      <c r="B474" s="3"/>
      <c r="C474" s="3">
        <v>1</v>
      </c>
      <c r="D474" s="3">
        <v>6</v>
      </c>
      <c r="E474" s="3">
        <v>3</v>
      </c>
      <c r="F474" s="3">
        <v>10</v>
      </c>
      <c r="H474" t="s">
        <v>1734</v>
      </c>
      <c r="I474">
        <v>1</v>
      </c>
      <c r="K474">
        <v>4</v>
      </c>
      <c r="L474">
        <v>5</v>
      </c>
      <c r="M474">
        <v>10</v>
      </c>
    </row>
    <row r="475" spans="1:13" hidden="1" x14ac:dyDescent="0.35">
      <c r="A475" t="s">
        <v>1716</v>
      </c>
      <c r="B475" s="3"/>
      <c r="C475" s="3">
        <v>5</v>
      </c>
      <c r="D475" s="3"/>
      <c r="E475" s="3">
        <v>5</v>
      </c>
      <c r="F475" s="3">
        <v>10</v>
      </c>
      <c r="H475" t="s">
        <v>2675</v>
      </c>
      <c r="I475">
        <v>5</v>
      </c>
      <c r="J475">
        <v>1</v>
      </c>
      <c r="L475">
        <v>4</v>
      </c>
      <c r="M475">
        <v>10</v>
      </c>
    </row>
    <row r="476" spans="1:13" hidden="1" x14ac:dyDescent="0.35">
      <c r="A476" t="s">
        <v>2408</v>
      </c>
      <c r="B476" s="3">
        <v>4</v>
      </c>
      <c r="C476" s="3"/>
      <c r="D476" s="3">
        <v>1</v>
      </c>
      <c r="E476" s="3">
        <v>5</v>
      </c>
      <c r="F476" s="3">
        <v>10</v>
      </c>
      <c r="H476" t="s">
        <v>893</v>
      </c>
      <c r="J476">
        <v>1</v>
      </c>
      <c r="K476">
        <v>6</v>
      </c>
      <c r="L476">
        <v>3</v>
      </c>
      <c r="M476">
        <v>10</v>
      </c>
    </row>
    <row r="477" spans="1:13" hidden="1" x14ac:dyDescent="0.35">
      <c r="A477" t="s">
        <v>1105</v>
      </c>
      <c r="B477" s="3">
        <v>3</v>
      </c>
      <c r="C477" s="3">
        <v>5</v>
      </c>
      <c r="D477" s="3"/>
      <c r="E477" s="3">
        <v>2</v>
      </c>
      <c r="F477" s="3">
        <v>10</v>
      </c>
      <c r="H477" t="s">
        <v>1716</v>
      </c>
      <c r="J477">
        <v>5</v>
      </c>
      <c r="L477">
        <v>5</v>
      </c>
      <c r="M477">
        <v>10</v>
      </c>
    </row>
    <row r="478" spans="1:13" hidden="1" x14ac:dyDescent="0.35">
      <c r="A478" t="s">
        <v>267</v>
      </c>
      <c r="B478" s="3">
        <v>1</v>
      </c>
      <c r="C478" s="3">
        <v>4</v>
      </c>
      <c r="D478" s="3">
        <v>3</v>
      </c>
      <c r="E478" s="3">
        <v>2</v>
      </c>
      <c r="F478" s="3">
        <v>10</v>
      </c>
      <c r="H478" t="s">
        <v>2408</v>
      </c>
      <c r="I478">
        <v>4</v>
      </c>
      <c r="K478">
        <v>1</v>
      </c>
      <c r="L478">
        <v>5</v>
      </c>
      <c r="M478">
        <v>10</v>
      </c>
    </row>
    <row r="479" spans="1:13" hidden="1" x14ac:dyDescent="0.35">
      <c r="A479" t="s">
        <v>2426</v>
      </c>
      <c r="B479" s="3">
        <v>4</v>
      </c>
      <c r="C479" s="3">
        <v>2</v>
      </c>
      <c r="D479" s="3">
        <v>2</v>
      </c>
      <c r="E479" s="3">
        <v>2</v>
      </c>
      <c r="F479" s="3">
        <v>10</v>
      </c>
      <c r="H479" t="s">
        <v>1105</v>
      </c>
      <c r="I479">
        <v>3</v>
      </c>
      <c r="J479">
        <v>5</v>
      </c>
      <c r="L479">
        <v>2</v>
      </c>
      <c r="M479">
        <v>10</v>
      </c>
    </row>
    <row r="480" spans="1:13" hidden="1" x14ac:dyDescent="0.35">
      <c r="A480" t="s">
        <v>2227</v>
      </c>
      <c r="B480" s="3"/>
      <c r="C480" s="3">
        <v>1</v>
      </c>
      <c r="D480" s="3">
        <v>3</v>
      </c>
      <c r="E480" s="3">
        <v>6</v>
      </c>
      <c r="F480" s="3">
        <v>10</v>
      </c>
      <c r="H480" t="s">
        <v>267</v>
      </c>
      <c r="I480">
        <v>1</v>
      </c>
      <c r="J480">
        <v>4</v>
      </c>
      <c r="K480">
        <v>3</v>
      </c>
      <c r="L480">
        <v>2</v>
      </c>
      <c r="M480">
        <v>10</v>
      </c>
    </row>
    <row r="481" spans="1:13" hidden="1" x14ac:dyDescent="0.35">
      <c r="A481" t="s">
        <v>914</v>
      </c>
      <c r="B481" s="3">
        <v>3</v>
      </c>
      <c r="C481" s="3">
        <v>5</v>
      </c>
      <c r="D481" s="3"/>
      <c r="E481" s="3">
        <v>2</v>
      </c>
      <c r="F481" s="3">
        <v>10</v>
      </c>
      <c r="H481" t="s">
        <v>2426</v>
      </c>
      <c r="I481">
        <v>4</v>
      </c>
      <c r="J481">
        <v>2</v>
      </c>
      <c r="K481">
        <v>2</v>
      </c>
      <c r="L481">
        <v>2</v>
      </c>
      <c r="M481">
        <v>10</v>
      </c>
    </row>
    <row r="482" spans="1:13" hidden="1" x14ac:dyDescent="0.35">
      <c r="A482" t="s">
        <v>2611</v>
      </c>
      <c r="B482" s="3"/>
      <c r="C482" s="3">
        <v>2</v>
      </c>
      <c r="D482" s="3">
        <v>1</v>
      </c>
      <c r="E482" s="3">
        <v>7</v>
      </c>
      <c r="F482" s="3">
        <v>10</v>
      </c>
      <c r="H482" t="s">
        <v>2227</v>
      </c>
      <c r="J482">
        <v>1</v>
      </c>
      <c r="K482">
        <v>3</v>
      </c>
      <c r="L482">
        <v>6</v>
      </c>
      <c r="M482">
        <v>10</v>
      </c>
    </row>
    <row r="483" spans="1:13" hidden="1" x14ac:dyDescent="0.35">
      <c r="A483" t="s">
        <v>2172</v>
      </c>
      <c r="B483" s="3"/>
      <c r="C483" s="3">
        <v>1</v>
      </c>
      <c r="D483" s="3">
        <v>4</v>
      </c>
      <c r="E483" s="3">
        <v>5</v>
      </c>
      <c r="F483" s="3">
        <v>10</v>
      </c>
      <c r="H483" t="s">
        <v>914</v>
      </c>
      <c r="I483">
        <v>3</v>
      </c>
      <c r="J483">
        <v>5</v>
      </c>
      <c r="L483">
        <v>2</v>
      </c>
      <c r="M483">
        <v>10</v>
      </c>
    </row>
    <row r="484" spans="1:13" hidden="1" x14ac:dyDescent="0.35">
      <c r="A484" t="s">
        <v>482</v>
      </c>
      <c r="B484" s="3">
        <v>1</v>
      </c>
      <c r="C484" s="3"/>
      <c r="D484" s="3">
        <v>9</v>
      </c>
      <c r="E484" s="3"/>
      <c r="F484" s="3">
        <v>10</v>
      </c>
      <c r="H484" t="s">
        <v>2611</v>
      </c>
      <c r="J484">
        <v>2</v>
      </c>
      <c r="K484">
        <v>1</v>
      </c>
      <c r="L484">
        <v>7</v>
      </c>
      <c r="M484">
        <v>10</v>
      </c>
    </row>
    <row r="485" spans="1:13" hidden="1" x14ac:dyDescent="0.35">
      <c r="A485" t="s">
        <v>2474</v>
      </c>
      <c r="B485" s="3">
        <v>1</v>
      </c>
      <c r="C485" s="3">
        <v>4</v>
      </c>
      <c r="D485" s="3"/>
      <c r="E485" s="3">
        <v>5</v>
      </c>
      <c r="F485" s="3">
        <v>10</v>
      </c>
      <c r="H485" t="s">
        <v>2172</v>
      </c>
      <c r="J485">
        <v>1</v>
      </c>
      <c r="K485">
        <v>4</v>
      </c>
      <c r="L485">
        <v>5</v>
      </c>
      <c r="M485">
        <v>10</v>
      </c>
    </row>
    <row r="486" spans="1:13" hidden="1" x14ac:dyDescent="0.35">
      <c r="A486" t="s">
        <v>2129</v>
      </c>
      <c r="B486" s="3">
        <v>2</v>
      </c>
      <c r="C486" s="3">
        <v>3</v>
      </c>
      <c r="D486" s="3">
        <v>2</v>
      </c>
      <c r="E486" s="3">
        <v>3</v>
      </c>
      <c r="F486" s="3">
        <v>10</v>
      </c>
      <c r="H486" t="s">
        <v>482</v>
      </c>
      <c r="I486">
        <v>1</v>
      </c>
      <c r="K486">
        <v>9</v>
      </c>
      <c r="M486">
        <v>10</v>
      </c>
    </row>
    <row r="487" spans="1:13" hidden="1" x14ac:dyDescent="0.35">
      <c r="A487" t="s">
        <v>1182</v>
      </c>
      <c r="B487" s="3">
        <v>1</v>
      </c>
      <c r="C487" s="3">
        <v>3</v>
      </c>
      <c r="D487" s="3">
        <v>2</v>
      </c>
      <c r="E487" s="3">
        <v>4</v>
      </c>
      <c r="F487" s="3">
        <v>10</v>
      </c>
      <c r="H487" t="s">
        <v>2474</v>
      </c>
      <c r="I487">
        <v>1</v>
      </c>
      <c r="J487">
        <v>4</v>
      </c>
      <c r="L487">
        <v>5</v>
      </c>
      <c r="M487">
        <v>10</v>
      </c>
    </row>
    <row r="488" spans="1:13" hidden="1" x14ac:dyDescent="0.35">
      <c r="A488" t="s">
        <v>319</v>
      </c>
      <c r="B488" s="3"/>
      <c r="C488" s="3">
        <v>1</v>
      </c>
      <c r="D488" s="3">
        <v>3</v>
      </c>
      <c r="E488" s="3">
        <v>6</v>
      </c>
      <c r="F488" s="3">
        <v>10</v>
      </c>
      <c r="H488" t="s">
        <v>2129</v>
      </c>
      <c r="I488">
        <v>2</v>
      </c>
      <c r="J488">
        <v>3</v>
      </c>
      <c r="K488">
        <v>2</v>
      </c>
      <c r="L488">
        <v>3</v>
      </c>
      <c r="M488">
        <v>10</v>
      </c>
    </row>
    <row r="489" spans="1:13" hidden="1" x14ac:dyDescent="0.35">
      <c r="A489" t="s">
        <v>2425</v>
      </c>
      <c r="B489" s="3">
        <v>1</v>
      </c>
      <c r="C489" s="3">
        <v>2</v>
      </c>
      <c r="D489" s="3">
        <v>1</v>
      </c>
      <c r="E489" s="3">
        <v>6</v>
      </c>
      <c r="F489" s="3">
        <v>10</v>
      </c>
      <c r="H489" t="s">
        <v>1182</v>
      </c>
      <c r="I489">
        <v>1</v>
      </c>
      <c r="J489">
        <v>3</v>
      </c>
      <c r="K489">
        <v>2</v>
      </c>
      <c r="L489">
        <v>4</v>
      </c>
      <c r="M489">
        <v>10</v>
      </c>
    </row>
    <row r="490" spans="1:13" hidden="1" x14ac:dyDescent="0.35">
      <c r="A490" t="s">
        <v>1723</v>
      </c>
      <c r="B490" s="3">
        <v>1</v>
      </c>
      <c r="C490" s="3">
        <v>2</v>
      </c>
      <c r="D490" s="3">
        <v>7</v>
      </c>
      <c r="E490" s="3"/>
      <c r="F490" s="3">
        <v>10</v>
      </c>
      <c r="H490" t="s">
        <v>319</v>
      </c>
      <c r="J490">
        <v>1</v>
      </c>
      <c r="K490">
        <v>3</v>
      </c>
      <c r="L490">
        <v>6</v>
      </c>
      <c r="M490">
        <v>10</v>
      </c>
    </row>
    <row r="491" spans="1:13" hidden="1" x14ac:dyDescent="0.35">
      <c r="A491" t="s">
        <v>1355</v>
      </c>
      <c r="B491" s="3"/>
      <c r="C491" s="3">
        <v>3</v>
      </c>
      <c r="D491" s="3">
        <v>5</v>
      </c>
      <c r="E491" s="3">
        <v>2</v>
      </c>
      <c r="F491" s="3">
        <v>10</v>
      </c>
      <c r="H491" t="s">
        <v>2425</v>
      </c>
      <c r="I491">
        <v>1</v>
      </c>
      <c r="J491">
        <v>2</v>
      </c>
      <c r="K491">
        <v>1</v>
      </c>
      <c r="L491">
        <v>6</v>
      </c>
      <c r="M491">
        <v>10</v>
      </c>
    </row>
    <row r="492" spans="1:13" hidden="1" x14ac:dyDescent="0.35">
      <c r="A492" t="s">
        <v>299</v>
      </c>
      <c r="B492" s="3">
        <v>1</v>
      </c>
      <c r="C492" s="3">
        <v>1</v>
      </c>
      <c r="D492" s="3"/>
      <c r="E492" s="3">
        <v>8</v>
      </c>
      <c r="F492" s="3">
        <v>10</v>
      </c>
      <c r="H492" t="s">
        <v>1723</v>
      </c>
      <c r="I492">
        <v>1</v>
      </c>
      <c r="J492">
        <v>2</v>
      </c>
      <c r="K492">
        <v>7</v>
      </c>
      <c r="M492">
        <v>10</v>
      </c>
    </row>
    <row r="493" spans="1:13" hidden="1" x14ac:dyDescent="0.35">
      <c r="A493" t="s">
        <v>1208</v>
      </c>
      <c r="B493" s="3"/>
      <c r="C493" s="3">
        <v>5</v>
      </c>
      <c r="D493" s="3">
        <v>4</v>
      </c>
      <c r="E493" s="3">
        <v>1</v>
      </c>
      <c r="F493" s="3">
        <v>10</v>
      </c>
      <c r="H493" t="s">
        <v>1355</v>
      </c>
      <c r="J493">
        <v>3</v>
      </c>
      <c r="K493">
        <v>5</v>
      </c>
      <c r="L493">
        <v>2</v>
      </c>
      <c r="M493">
        <v>10</v>
      </c>
    </row>
    <row r="494" spans="1:13" hidden="1" x14ac:dyDescent="0.35">
      <c r="A494" t="s">
        <v>1780</v>
      </c>
      <c r="B494" s="3">
        <v>3</v>
      </c>
      <c r="C494" s="3">
        <v>6</v>
      </c>
      <c r="D494" s="3"/>
      <c r="E494" s="3">
        <v>1</v>
      </c>
      <c r="F494" s="3">
        <v>10</v>
      </c>
      <c r="H494" t="s">
        <v>299</v>
      </c>
      <c r="I494">
        <v>1</v>
      </c>
      <c r="J494">
        <v>1</v>
      </c>
      <c r="L494">
        <v>8</v>
      </c>
      <c r="M494">
        <v>10</v>
      </c>
    </row>
    <row r="495" spans="1:13" hidden="1" x14ac:dyDescent="0.35">
      <c r="A495" t="s">
        <v>2502</v>
      </c>
      <c r="B495" s="3">
        <v>2</v>
      </c>
      <c r="C495" s="3">
        <v>1</v>
      </c>
      <c r="D495" s="3"/>
      <c r="E495" s="3">
        <v>7</v>
      </c>
      <c r="F495" s="3">
        <v>10</v>
      </c>
      <c r="H495" t="s">
        <v>1208</v>
      </c>
      <c r="J495">
        <v>5</v>
      </c>
      <c r="K495">
        <v>4</v>
      </c>
      <c r="L495">
        <v>1</v>
      </c>
      <c r="M495">
        <v>10</v>
      </c>
    </row>
    <row r="496" spans="1:13" hidden="1" x14ac:dyDescent="0.35">
      <c r="A496" t="s">
        <v>1287</v>
      </c>
      <c r="B496" s="3">
        <v>2</v>
      </c>
      <c r="C496" s="3">
        <v>4</v>
      </c>
      <c r="D496" s="3">
        <v>2</v>
      </c>
      <c r="E496" s="3">
        <v>2</v>
      </c>
      <c r="F496" s="3">
        <v>10</v>
      </c>
      <c r="H496" t="s">
        <v>1780</v>
      </c>
      <c r="I496">
        <v>3</v>
      </c>
      <c r="J496">
        <v>6</v>
      </c>
      <c r="L496">
        <v>1</v>
      </c>
      <c r="M496">
        <v>10</v>
      </c>
    </row>
    <row r="497" spans="1:13" hidden="1" x14ac:dyDescent="0.35">
      <c r="A497" t="s">
        <v>1967</v>
      </c>
      <c r="B497" s="3">
        <v>2</v>
      </c>
      <c r="C497" s="3">
        <v>2</v>
      </c>
      <c r="D497" s="3">
        <v>3</v>
      </c>
      <c r="E497" s="3">
        <v>3</v>
      </c>
      <c r="F497" s="3">
        <v>10</v>
      </c>
      <c r="H497" t="s">
        <v>2502</v>
      </c>
      <c r="I497">
        <v>2</v>
      </c>
      <c r="J497">
        <v>1</v>
      </c>
      <c r="L497">
        <v>7</v>
      </c>
      <c r="M497">
        <v>10</v>
      </c>
    </row>
    <row r="498" spans="1:13" hidden="1" x14ac:dyDescent="0.35">
      <c r="A498" t="s">
        <v>51</v>
      </c>
      <c r="B498" s="3">
        <v>2</v>
      </c>
      <c r="C498" s="3">
        <v>4</v>
      </c>
      <c r="D498" s="3"/>
      <c r="E498" s="3">
        <v>4</v>
      </c>
      <c r="F498" s="3">
        <v>10</v>
      </c>
      <c r="H498" t="s">
        <v>1287</v>
      </c>
      <c r="I498">
        <v>2</v>
      </c>
      <c r="J498">
        <v>4</v>
      </c>
      <c r="K498">
        <v>2</v>
      </c>
      <c r="L498">
        <v>2</v>
      </c>
      <c r="M498">
        <v>10</v>
      </c>
    </row>
    <row r="499" spans="1:13" hidden="1" x14ac:dyDescent="0.35">
      <c r="A499" t="s">
        <v>1633</v>
      </c>
      <c r="B499" s="3">
        <v>4</v>
      </c>
      <c r="C499" s="3"/>
      <c r="D499" s="3">
        <v>1</v>
      </c>
      <c r="E499" s="3">
        <v>5</v>
      </c>
      <c r="F499" s="3">
        <v>10</v>
      </c>
      <c r="H499" t="s">
        <v>1967</v>
      </c>
      <c r="I499">
        <v>2</v>
      </c>
      <c r="J499">
        <v>2</v>
      </c>
      <c r="K499">
        <v>3</v>
      </c>
      <c r="L499">
        <v>3</v>
      </c>
      <c r="M499">
        <v>10</v>
      </c>
    </row>
    <row r="500" spans="1:13" hidden="1" x14ac:dyDescent="0.35">
      <c r="A500" t="s">
        <v>215</v>
      </c>
      <c r="B500" s="3">
        <v>3</v>
      </c>
      <c r="C500" s="3">
        <v>5</v>
      </c>
      <c r="D500" s="3"/>
      <c r="E500" s="3">
        <v>2</v>
      </c>
      <c r="F500" s="3">
        <v>10</v>
      </c>
      <c r="H500" t="s">
        <v>51</v>
      </c>
      <c r="I500">
        <v>2</v>
      </c>
      <c r="J500">
        <v>4</v>
      </c>
      <c r="L500">
        <v>4</v>
      </c>
      <c r="M500">
        <v>10</v>
      </c>
    </row>
    <row r="501" spans="1:13" hidden="1" x14ac:dyDescent="0.35">
      <c r="A501" t="s">
        <v>1265</v>
      </c>
      <c r="B501" s="3"/>
      <c r="C501" s="3">
        <v>1</v>
      </c>
      <c r="D501" s="3">
        <v>3</v>
      </c>
      <c r="E501" s="3">
        <v>6</v>
      </c>
      <c r="F501" s="3">
        <v>10</v>
      </c>
      <c r="H501" t="s">
        <v>1633</v>
      </c>
      <c r="I501">
        <v>4</v>
      </c>
      <c r="K501">
        <v>1</v>
      </c>
      <c r="L501">
        <v>5</v>
      </c>
      <c r="M501">
        <v>10</v>
      </c>
    </row>
    <row r="502" spans="1:13" hidden="1" x14ac:dyDescent="0.35">
      <c r="A502" t="s">
        <v>2684</v>
      </c>
      <c r="B502" s="3">
        <v>1</v>
      </c>
      <c r="C502" s="3">
        <v>4</v>
      </c>
      <c r="D502" s="3">
        <v>2</v>
      </c>
      <c r="E502" s="3">
        <v>3</v>
      </c>
      <c r="F502" s="3">
        <v>10</v>
      </c>
      <c r="H502" t="s">
        <v>215</v>
      </c>
      <c r="I502">
        <v>3</v>
      </c>
      <c r="J502">
        <v>5</v>
      </c>
      <c r="L502">
        <v>2</v>
      </c>
      <c r="M502">
        <v>10</v>
      </c>
    </row>
    <row r="503" spans="1:13" hidden="1" x14ac:dyDescent="0.35">
      <c r="A503" t="s">
        <v>856</v>
      </c>
      <c r="B503" s="3">
        <v>1</v>
      </c>
      <c r="C503" s="3">
        <v>2</v>
      </c>
      <c r="D503" s="3">
        <v>1</v>
      </c>
      <c r="E503" s="3">
        <v>6</v>
      </c>
      <c r="F503" s="3">
        <v>10</v>
      </c>
      <c r="H503" t="s">
        <v>1265</v>
      </c>
      <c r="J503">
        <v>1</v>
      </c>
      <c r="K503">
        <v>3</v>
      </c>
      <c r="L503">
        <v>6</v>
      </c>
      <c r="M503">
        <v>10</v>
      </c>
    </row>
    <row r="504" spans="1:13" hidden="1" x14ac:dyDescent="0.35">
      <c r="A504" t="s">
        <v>380</v>
      </c>
      <c r="B504" s="3">
        <v>4</v>
      </c>
      <c r="C504" s="3">
        <v>2</v>
      </c>
      <c r="D504" s="3">
        <v>3</v>
      </c>
      <c r="E504" s="3">
        <v>1</v>
      </c>
      <c r="F504" s="3">
        <v>10</v>
      </c>
      <c r="H504" t="s">
        <v>2684</v>
      </c>
      <c r="I504">
        <v>1</v>
      </c>
      <c r="J504">
        <v>4</v>
      </c>
      <c r="K504">
        <v>2</v>
      </c>
      <c r="L504">
        <v>3</v>
      </c>
      <c r="M504">
        <v>10</v>
      </c>
    </row>
    <row r="505" spans="1:13" hidden="1" x14ac:dyDescent="0.35">
      <c r="A505" t="s">
        <v>1300</v>
      </c>
      <c r="B505" s="3">
        <v>2</v>
      </c>
      <c r="C505" s="3">
        <v>5</v>
      </c>
      <c r="D505" s="3">
        <v>3</v>
      </c>
      <c r="E505" s="3"/>
      <c r="F505" s="3">
        <v>10</v>
      </c>
      <c r="H505" t="s">
        <v>856</v>
      </c>
      <c r="I505">
        <v>1</v>
      </c>
      <c r="J505">
        <v>2</v>
      </c>
      <c r="K505">
        <v>1</v>
      </c>
      <c r="L505">
        <v>6</v>
      </c>
      <c r="M505">
        <v>10</v>
      </c>
    </row>
    <row r="506" spans="1:13" hidden="1" x14ac:dyDescent="0.35">
      <c r="A506" t="s">
        <v>618</v>
      </c>
      <c r="B506" s="3"/>
      <c r="C506" s="3">
        <v>4</v>
      </c>
      <c r="D506" s="3">
        <v>1</v>
      </c>
      <c r="E506" s="3">
        <v>5</v>
      </c>
      <c r="F506" s="3">
        <v>10</v>
      </c>
      <c r="H506" t="s">
        <v>380</v>
      </c>
      <c r="I506">
        <v>4</v>
      </c>
      <c r="J506">
        <v>2</v>
      </c>
      <c r="K506">
        <v>3</v>
      </c>
      <c r="L506">
        <v>1</v>
      </c>
      <c r="M506">
        <v>10</v>
      </c>
    </row>
    <row r="507" spans="1:13" hidden="1" x14ac:dyDescent="0.35">
      <c r="A507" t="s">
        <v>1693</v>
      </c>
      <c r="B507" s="3">
        <v>1</v>
      </c>
      <c r="C507" s="3">
        <v>4</v>
      </c>
      <c r="D507" s="3">
        <v>1</v>
      </c>
      <c r="E507" s="3">
        <v>4</v>
      </c>
      <c r="F507" s="3">
        <v>10</v>
      </c>
      <c r="H507" t="s">
        <v>1300</v>
      </c>
      <c r="I507">
        <v>2</v>
      </c>
      <c r="J507">
        <v>5</v>
      </c>
      <c r="K507">
        <v>3</v>
      </c>
      <c r="M507">
        <v>10</v>
      </c>
    </row>
    <row r="508" spans="1:13" hidden="1" x14ac:dyDescent="0.35">
      <c r="A508" t="s">
        <v>2972</v>
      </c>
      <c r="B508" s="3">
        <v>3</v>
      </c>
      <c r="C508" s="3">
        <v>4</v>
      </c>
      <c r="D508" s="3">
        <v>3</v>
      </c>
      <c r="E508" s="3"/>
      <c r="F508" s="3">
        <v>10</v>
      </c>
      <c r="H508" t="s">
        <v>618</v>
      </c>
      <c r="J508">
        <v>4</v>
      </c>
      <c r="K508">
        <v>1</v>
      </c>
      <c r="L508">
        <v>5</v>
      </c>
      <c r="M508">
        <v>10</v>
      </c>
    </row>
    <row r="509" spans="1:13" hidden="1" x14ac:dyDescent="0.35">
      <c r="A509" t="s">
        <v>1513</v>
      </c>
      <c r="B509" s="3">
        <v>2</v>
      </c>
      <c r="C509" s="3"/>
      <c r="D509" s="3">
        <v>2</v>
      </c>
      <c r="E509" s="3">
        <v>6</v>
      </c>
      <c r="F509" s="3">
        <v>10</v>
      </c>
      <c r="H509" t="s">
        <v>1693</v>
      </c>
      <c r="I509">
        <v>1</v>
      </c>
      <c r="J509">
        <v>4</v>
      </c>
      <c r="K509">
        <v>1</v>
      </c>
      <c r="L509">
        <v>4</v>
      </c>
      <c r="M509">
        <v>10</v>
      </c>
    </row>
    <row r="510" spans="1:13" hidden="1" x14ac:dyDescent="0.35">
      <c r="A510" t="s">
        <v>1581</v>
      </c>
      <c r="B510" s="3"/>
      <c r="C510" s="3"/>
      <c r="D510" s="3">
        <v>8</v>
      </c>
      <c r="E510" s="3">
        <v>2</v>
      </c>
      <c r="F510" s="3">
        <v>10</v>
      </c>
      <c r="H510" t="s">
        <v>2972</v>
      </c>
      <c r="I510">
        <v>3</v>
      </c>
      <c r="J510">
        <v>4</v>
      </c>
      <c r="K510">
        <v>3</v>
      </c>
      <c r="M510">
        <v>10</v>
      </c>
    </row>
    <row r="511" spans="1:13" hidden="1" x14ac:dyDescent="0.35">
      <c r="A511" t="s">
        <v>2617</v>
      </c>
      <c r="B511" s="3">
        <v>2</v>
      </c>
      <c r="C511" s="3"/>
      <c r="D511" s="3">
        <v>1</v>
      </c>
      <c r="E511" s="3">
        <v>7</v>
      </c>
      <c r="F511" s="3">
        <v>10</v>
      </c>
      <c r="H511" t="s">
        <v>1513</v>
      </c>
      <c r="I511">
        <v>2</v>
      </c>
      <c r="K511">
        <v>2</v>
      </c>
      <c r="L511">
        <v>6</v>
      </c>
      <c r="M511">
        <v>10</v>
      </c>
    </row>
    <row r="512" spans="1:13" hidden="1" x14ac:dyDescent="0.35">
      <c r="A512" t="s">
        <v>158</v>
      </c>
      <c r="B512" s="3">
        <v>6</v>
      </c>
      <c r="C512" s="3">
        <v>2</v>
      </c>
      <c r="D512" s="3">
        <v>1</v>
      </c>
      <c r="E512" s="3">
        <v>1</v>
      </c>
      <c r="F512" s="3">
        <v>10</v>
      </c>
      <c r="H512" t="s">
        <v>1581</v>
      </c>
      <c r="K512">
        <v>8</v>
      </c>
      <c r="L512">
        <v>2</v>
      </c>
      <c r="M512">
        <v>10</v>
      </c>
    </row>
    <row r="513" spans="1:13" hidden="1" x14ac:dyDescent="0.35">
      <c r="A513" t="s">
        <v>2210</v>
      </c>
      <c r="B513" s="3">
        <v>1</v>
      </c>
      <c r="C513" s="3"/>
      <c r="D513" s="3">
        <v>4</v>
      </c>
      <c r="E513" s="3">
        <v>5</v>
      </c>
      <c r="F513" s="3">
        <v>10</v>
      </c>
      <c r="H513" t="s">
        <v>2617</v>
      </c>
      <c r="I513">
        <v>2</v>
      </c>
      <c r="K513">
        <v>1</v>
      </c>
      <c r="L513">
        <v>7</v>
      </c>
      <c r="M513">
        <v>10</v>
      </c>
    </row>
    <row r="514" spans="1:13" hidden="1" x14ac:dyDescent="0.35">
      <c r="A514" t="s">
        <v>2031</v>
      </c>
      <c r="B514" s="3">
        <v>1</v>
      </c>
      <c r="C514" s="3">
        <v>1</v>
      </c>
      <c r="D514" s="3">
        <v>1</v>
      </c>
      <c r="E514" s="3">
        <v>7</v>
      </c>
      <c r="F514" s="3">
        <v>10</v>
      </c>
      <c r="H514" t="s">
        <v>158</v>
      </c>
      <c r="I514">
        <v>6</v>
      </c>
      <c r="J514">
        <v>2</v>
      </c>
      <c r="K514">
        <v>1</v>
      </c>
      <c r="L514">
        <v>1</v>
      </c>
      <c r="M514">
        <v>10</v>
      </c>
    </row>
    <row r="515" spans="1:13" hidden="1" x14ac:dyDescent="0.35">
      <c r="A515" t="s">
        <v>2486</v>
      </c>
      <c r="B515" s="3">
        <v>2</v>
      </c>
      <c r="C515" s="3">
        <v>4</v>
      </c>
      <c r="D515" s="3">
        <v>1</v>
      </c>
      <c r="E515" s="3">
        <v>3</v>
      </c>
      <c r="F515" s="3">
        <v>10</v>
      </c>
      <c r="H515" t="s">
        <v>2210</v>
      </c>
      <c r="I515">
        <v>1</v>
      </c>
      <c r="K515">
        <v>4</v>
      </c>
      <c r="L515">
        <v>5</v>
      </c>
      <c r="M515">
        <v>10</v>
      </c>
    </row>
    <row r="516" spans="1:13" hidden="1" x14ac:dyDescent="0.35">
      <c r="A516" t="s">
        <v>891</v>
      </c>
      <c r="B516" s="3">
        <v>1</v>
      </c>
      <c r="C516" s="3">
        <v>6</v>
      </c>
      <c r="D516" s="3">
        <v>1</v>
      </c>
      <c r="E516" s="3">
        <v>2</v>
      </c>
      <c r="F516" s="3">
        <v>10</v>
      </c>
      <c r="H516" t="s">
        <v>2031</v>
      </c>
      <c r="I516">
        <v>1</v>
      </c>
      <c r="J516">
        <v>1</v>
      </c>
      <c r="K516">
        <v>1</v>
      </c>
      <c r="L516">
        <v>7</v>
      </c>
      <c r="M516">
        <v>10</v>
      </c>
    </row>
    <row r="517" spans="1:13" hidden="1" x14ac:dyDescent="0.35">
      <c r="A517" t="s">
        <v>1426</v>
      </c>
      <c r="B517" s="3">
        <v>1</v>
      </c>
      <c r="C517" s="3">
        <v>7</v>
      </c>
      <c r="D517" s="3">
        <v>1</v>
      </c>
      <c r="E517" s="3">
        <v>1</v>
      </c>
      <c r="F517" s="3">
        <v>10</v>
      </c>
      <c r="H517" t="s">
        <v>2486</v>
      </c>
      <c r="I517">
        <v>2</v>
      </c>
      <c r="J517">
        <v>4</v>
      </c>
      <c r="K517">
        <v>1</v>
      </c>
      <c r="L517">
        <v>3</v>
      </c>
      <c r="M517">
        <v>10</v>
      </c>
    </row>
    <row r="518" spans="1:13" hidden="1" x14ac:dyDescent="0.35">
      <c r="A518" t="s">
        <v>2257</v>
      </c>
      <c r="B518" s="3"/>
      <c r="C518" s="3">
        <v>3</v>
      </c>
      <c r="D518" s="3">
        <v>3</v>
      </c>
      <c r="E518" s="3">
        <v>4</v>
      </c>
      <c r="F518" s="3">
        <v>10</v>
      </c>
      <c r="H518" t="s">
        <v>891</v>
      </c>
      <c r="I518">
        <v>1</v>
      </c>
      <c r="J518">
        <v>6</v>
      </c>
      <c r="K518">
        <v>1</v>
      </c>
      <c r="L518">
        <v>2</v>
      </c>
      <c r="M518">
        <v>10</v>
      </c>
    </row>
    <row r="519" spans="1:13" hidden="1" x14ac:dyDescent="0.35">
      <c r="A519" t="s">
        <v>1642</v>
      </c>
      <c r="B519" s="3">
        <v>1</v>
      </c>
      <c r="C519" s="3"/>
      <c r="D519" s="3">
        <v>2</v>
      </c>
      <c r="E519" s="3">
        <v>7</v>
      </c>
      <c r="F519" s="3">
        <v>10</v>
      </c>
      <c r="H519" t="s">
        <v>1426</v>
      </c>
      <c r="I519">
        <v>1</v>
      </c>
      <c r="J519">
        <v>7</v>
      </c>
      <c r="K519">
        <v>1</v>
      </c>
      <c r="L519">
        <v>1</v>
      </c>
      <c r="M519">
        <v>10</v>
      </c>
    </row>
    <row r="520" spans="1:13" hidden="1" x14ac:dyDescent="0.35">
      <c r="A520" t="s">
        <v>926</v>
      </c>
      <c r="B520" s="3"/>
      <c r="C520" s="3">
        <v>2</v>
      </c>
      <c r="D520" s="3">
        <v>1</v>
      </c>
      <c r="E520" s="3">
        <v>7</v>
      </c>
      <c r="F520" s="3">
        <v>10</v>
      </c>
      <c r="H520" t="s">
        <v>2257</v>
      </c>
      <c r="J520">
        <v>3</v>
      </c>
      <c r="K520">
        <v>3</v>
      </c>
      <c r="L520">
        <v>4</v>
      </c>
      <c r="M520">
        <v>10</v>
      </c>
    </row>
    <row r="521" spans="1:13" hidden="1" x14ac:dyDescent="0.35">
      <c r="A521" t="s">
        <v>2525</v>
      </c>
      <c r="B521" s="3">
        <v>5</v>
      </c>
      <c r="C521" s="3"/>
      <c r="D521" s="3">
        <v>1</v>
      </c>
      <c r="E521" s="3">
        <v>4</v>
      </c>
      <c r="F521" s="3">
        <v>10</v>
      </c>
      <c r="H521" t="s">
        <v>1642</v>
      </c>
      <c r="I521">
        <v>1</v>
      </c>
      <c r="K521">
        <v>2</v>
      </c>
      <c r="L521">
        <v>7</v>
      </c>
      <c r="M521">
        <v>10</v>
      </c>
    </row>
    <row r="522" spans="1:13" hidden="1" x14ac:dyDescent="0.35">
      <c r="A522" t="s">
        <v>277</v>
      </c>
      <c r="B522" s="3">
        <v>1</v>
      </c>
      <c r="C522" s="3">
        <v>2</v>
      </c>
      <c r="D522" s="3">
        <v>2</v>
      </c>
      <c r="E522" s="3">
        <v>5</v>
      </c>
      <c r="F522" s="3">
        <v>10</v>
      </c>
      <c r="H522" t="s">
        <v>926</v>
      </c>
      <c r="J522">
        <v>2</v>
      </c>
      <c r="K522">
        <v>1</v>
      </c>
      <c r="L522">
        <v>7</v>
      </c>
      <c r="M522">
        <v>10</v>
      </c>
    </row>
    <row r="523" spans="1:13" hidden="1" x14ac:dyDescent="0.35">
      <c r="A523" t="s">
        <v>1507</v>
      </c>
      <c r="B523" s="3"/>
      <c r="C523" s="3">
        <v>3</v>
      </c>
      <c r="D523" s="3">
        <v>7</v>
      </c>
      <c r="E523" s="3"/>
      <c r="F523" s="3">
        <v>10</v>
      </c>
      <c r="H523" t="s">
        <v>2525</v>
      </c>
      <c r="I523">
        <v>5</v>
      </c>
      <c r="K523">
        <v>1</v>
      </c>
      <c r="L523">
        <v>4</v>
      </c>
      <c r="M523">
        <v>10</v>
      </c>
    </row>
    <row r="524" spans="1:13" hidden="1" x14ac:dyDescent="0.35">
      <c r="A524" t="s">
        <v>2124</v>
      </c>
      <c r="B524" s="3">
        <v>3</v>
      </c>
      <c r="C524" s="3"/>
      <c r="D524" s="3">
        <v>5</v>
      </c>
      <c r="E524" s="3">
        <v>2</v>
      </c>
      <c r="F524" s="3">
        <v>10</v>
      </c>
      <c r="H524" t="s">
        <v>277</v>
      </c>
      <c r="I524">
        <v>1</v>
      </c>
      <c r="J524">
        <v>2</v>
      </c>
      <c r="K524">
        <v>2</v>
      </c>
      <c r="L524">
        <v>5</v>
      </c>
      <c r="M524">
        <v>10</v>
      </c>
    </row>
    <row r="525" spans="1:13" hidden="1" x14ac:dyDescent="0.35">
      <c r="A525" t="s">
        <v>873</v>
      </c>
      <c r="B525" s="3">
        <v>4</v>
      </c>
      <c r="C525" s="3">
        <v>2</v>
      </c>
      <c r="D525" s="3"/>
      <c r="E525" s="3">
        <v>4</v>
      </c>
      <c r="F525" s="3">
        <v>10</v>
      </c>
      <c r="H525" t="s">
        <v>1507</v>
      </c>
      <c r="J525">
        <v>3</v>
      </c>
      <c r="K525">
        <v>7</v>
      </c>
      <c r="M525">
        <v>10</v>
      </c>
    </row>
    <row r="526" spans="1:13" hidden="1" x14ac:dyDescent="0.35">
      <c r="A526" t="s">
        <v>823</v>
      </c>
      <c r="B526" s="3"/>
      <c r="C526" s="3">
        <v>5</v>
      </c>
      <c r="D526" s="3"/>
      <c r="E526" s="3">
        <v>5</v>
      </c>
      <c r="F526" s="3">
        <v>10</v>
      </c>
      <c r="H526" t="s">
        <v>2124</v>
      </c>
      <c r="I526">
        <v>3</v>
      </c>
      <c r="K526">
        <v>5</v>
      </c>
      <c r="L526">
        <v>2</v>
      </c>
      <c r="M526">
        <v>10</v>
      </c>
    </row>
    <row r="527" spans="1:13" hidden="1" x14ac:dyDescent="0.35">
      <c r="A527" t="s">
        <v>1755</v>
      </c>
      <c r="B527" s="3"/>
      <c r="C527" s="3">
        <v>5</v>
      </c>
      <c r="D527" s="3">
        <v>3</v>
      </c>
      <c r="E527" s="3">
        <v>2</v>
      </c>
      <c r="F527" s="3">
        <v>10</v>
      </c>
      <c r="H527" t="s">
        <v>873</v>
      </c>
      <c r="I527">
        <v>4</v>
      </c>
      <c r="J527">
        <v>2</v>
      </c>
      <c r="L527">
        <v>4</v>
      </c>
      <c r="M527">
        <v>10</v>
      </c>
    </row>
    <row r="528" spans="1:13" hidden="1" x14ac:dyDescent="0.35">
      <c r="A528" t="s">
        <v>2987</v>
      </c>
      <c r="B528" s="3">
        <v>1</v>
      </c>
      <c r="C528" s="3"/>
      <c r="D528" s="3">
        <v>4</v>
      </c>
      <c r="E528" s="3">
        <v>4</v>
      </c>
      <c r="F528" s="3">
        <v>9</v>
      </c>
      <c r="H528" t="s">
        <v>823</v>
      </c>
      <c r="J528">
        <v>5</v>
      </c>
      <c r="L528">
        <v>5</v>
      </c>
      <c r="M528">
        <v>10</v>
      </c>
    </row>
    <row r="529" spans="1:13" hidden="1" x14ac:dyDescent="0.35">
      <c r="A529" t="s">
        <v>2541</v>
      </c>
      <c r="B529" s="3">
        <v>1</v>
      </c>
      <c r="C529" s="3"/>
      <c r="D529" s="3"/>
      <c r="E529" s="3">
        <v>8</v>
      </c>
      <c r="F529" s="3">
        <v>9</v>
      </c>
      <c r="H529" t="s">
        <v>1755</v>
      </c>
      <c r="J529">
        <v>5</v>
      </c>
      <c r="K529">
        <v>3</v>
      </c>
      <c r="L529">
        <v>2</v>
      </c>
      <c r="M529">
        <v>10</v>
      </c>
    </row>
    <row r="530" spans="1:13" hidden="1" x14ac:dyDescent="0.35">
      <c r="A530" t="s">
        <v>2002</v>
      </c>
      <c r="B530" s="3">
        <v>2</v>
      </c>
      <c r="C530" s="3">
        <v>2</v>
      </c>
      <c r="D530" s="3">
        <v>2</v>
      </c>
      <c r="E530" s="3">
        <v>3</v>
      </c>
      <c r="F530" s="3">
        <v>9</v>
      </c>
      <c r="H530" t="s">
        <v>2987</v>
      </c>
      <c r="I530">
        <v>1</v>
      </c>
      <c r="K530">
        <v>4</v>
      </c>
      <c r="L530">
        <v>4</v>
      </c>
      <c r="M530">
        <v>9</v>
      </c>
    </row>
    <row r="531" spans="1:13" hidden="1" x14ac:dyDescent="0.35">
      <c r="A531" t="s">
        <v>661</v>
      </c>
      <c r="B531" s="3">
        <v>2</v>
      </c>
      <c r="C531" s="3">
        <v>4</v>
      </c>
      <c r="D531" s="3"/>
      <c r="E531" s="3">
        <v>3</v>
      </c>
      <c r="F531" s="3">
        <v>9</v>
      </c>
      <c r="H531" t="s">
        <v>2541</v>
      </c>
      <c r="I531">
        <v>1</v>
      </c>
      <c r="L531">
        <v>8</v>
      </c>
      <c r="M531">
        <v>9</v>
      </c>
    </row>
    <row r="532" spans="1:13" hidden="1" x14ac:dyDescent="0.35">
      <c r="A532" t="s">
        <v>1889</v>
      </c>
      <c r="B532" s="3"/>
      <c r="C532" s="3">
        <v>4</v>
      </c>
      <c r="D532" s="3">
        <v>1</v>
      </c>
      <c r="E532" s="3">
        <v>4</v>
      </c>
      <c r="F532" s="3">
        <v>9</v>
      </c>
      <c r="H532" t="s">
        <v>2002</v>
      </c>
      <c r="I532">
        <v>2</v>
      </c>
      <c r="J532">
        <v>2</v>
      </c>
      <c r="K532">
        <v>2</v>
      </c>
      <c r="L532">
        <v>3</v>
      </c>
      <c r="M532">
        <v>9</v>
      </c>
    </row>
    <row r="533" spans="1:13" hidden="1" x14ac:dyDescent="0.35">
      <c r="A533" t="s">
        <v>1930</v>
      </c>
      <c r="B533" s="3">
        <v>2</v>
      </c>
      <c r="C533" s="3">
        <v>1</v>
      </c>
      <c r="D533" s="3">
        <v>2</v>
      </c>
      <c r="E533" s="3">
        <v>4</v>
      </c>
      <c r="F533" s="3">
        <v>9</v>
      </c>
      <c r="H533" t="s">
        <v>661</v>
      </c>
      <c r="I533">
        <v>2</v>
      </c>
      <c r="J533">
        <v>4</v>
      </c>
      <c r="L533">
        <v>3</v>
      </c>
      <c r="M533">
        <v>9</v>
      </c>
    </row>
    <row r="534" spans="1:13" hidden="1" x14ac:dyDescent="0.35">
      <c r="A534" t="s">
        <v>2207</v>
      </c>
      <c r="B534" s="3"/>
      <c r="C534" s="3">
        <v>5</v>
      </c>
      <c r="D534" s="3">
        <v>3</v>
      </c>
      <c r="E534" s="3">
        <v>1</v>
      </c>
      <c r="F534" s="3">
        <v>9</v>
      </c>
      <c r="H534" t="s">
        <v>1889</v>
      </c>
      <c r="J534">
        <v>4</v>
      </c>
      <c r="K534">
        <v>1</v>
      </c>
      <c r="L534">
        <v>4</v>
      </c>
      <c r="M534">
        <v>9</v>
      </c>
    </row>
    <row r="535" spans="1:13" hidden="1" x14ac:dyDescent="0.35">
      <c r="A535" t="s">
        <v>76</v>
      </c>
      <c r="B535" s="3">
        <v>2</v>
      </c>
      <c r="C535" s="3">
        <v>3</v>
      </c>
      <c r="D535" s="3">
        <v>1</v>
      </c>
      <c r="E535" s="3">
        <v>3</v>
      </c>
      <c r="F535" s="3">
        <v>9</v>
      </c>
      <c r="H535" t="s">
        <v>1930</v>
      </c>
      <c r="I535">
        <v>2</v>
      </c>
      <c r="J535">
        <v>1</v>
      </c>
      <c r="K535">
        <v>2</v>
      </c>
      <c r="L535">
        <v>4</v>
      </c>
      <c r="M535">
        <v>9</v>
      </c>
    </row>
    <row r="536" spans="1:13" hidden="1" x14ac:dyDescent="0.35">
      <c r="A536" t="s">
        <v>1338</v>
      </c>
      <c r="B536" s="3">
        <v>3</v>
      </c>
      <c r="C536" s="3">
        <v>2</v>
      </c>
      <c r="D536" s="3">
        <v>1</v>
      </c>
      <c r="E536" s="3">
        <v>3</v>
      </c>
      <c r="F536" s="3">
        <v>9</v>
      </c>
      <c r="H536" t="s">
        <v>2207</v>
      </c>
      <c r="J536">
        <v>5</v>
      </c>
      <c r="K536">
        <v>3</v>
      </c>
      <c r="L536">
        <v>1</v>
      </c>
      <c r="M536">
        <v>9</v>
      </c>
    </row>
    <row r="537" spans="1:13" hidden="1" x14ac:dyDescent="0.35">
      <c r="A537" t="s">
        <v>1029</v>
      </c>
      <c r="B537" s="3"/>
      <c r="C537" s="3"/>
      <c r="D537" s="3">
        <v>4</v>
      </c>
      <c r="E537" s="3">
        <v>5</v>
      </c>
      <c r="F537" s="3">
        <v>9</v>
      </c>
      <c r="H537" t="s">
        <v>76</v>
      </c>
      <c r="I537">
        <v>2</v>
      </c>
      <c r="J537">
        <v>3</v>
      </c>
      <c r="K537">
        <v>1</v>
      </c>
      <c r="L537">
        <v>3</v>
      </c>
      <c r="M537">
        <v>9</v>
      </c>
    </row>
    <row r="538" spans="1:13" hidden="1" x14ac:dyDescent="0.35">
      <c r="A538" t="s">
        <v>2562</v>
      </c>
      <c r="B538" s="3">
        <v>3</v>
      </c>
      <c r="C538" s="3">
        <v>4</v>
      </c>
      <c r="D538" s="3">
        <v>1</v>
      </c>
      <c r="E538" s="3">
        <v>1</v>
      </c>
      <c r="F538" s="3">
        <v>9</v>
      </c>
      <c r="H538" t="s">
        <v>1338</v>
      </c>
      <c r="I538">
        <v>3</v>
      </c>
      <c r="J538">
        <v>2</v>
      </c>
      <c r="K538">
        <v>1</v>
      </c>
      <c r="L538">
        <v>3</v>
      </c>
      <c r="M538">
        <v>9</v>
      </c>
    </row>
    <row r="539" spans="1:13" hidden="1" x14ac:dyDescent="0.35">
      <c r="A539" t="s">
        <v>2240</v>
      </c>
      <c r="B539" s="3">
        <v>3</v>
      </c>
      <c r="C539" s="3"/>
      <c r="D539" s="3">
        <v>1</v>
      </c>
      <c r="E539" s="3">
        <v>5</v>
      </c>
      <c r="F539" s="3">
        <v>9</v>
      </c>
      <c r="H539" t="s">
        <v>1029</v>
      </c>
      <c r="K539">
        <v>4</v>
      </c>
      <c r="L539">
        <v>5</v>
      </c>
      <c r="M539">
        <v>9</v>
      </c>
    </row>
    <row r="540" spans="1:13" hidden="1" x14ac:dyDescent="0.35">
      <c r="A540" t="s">
        <v>805</v>
      </c>
      <c r="B540" s="3">
        <v>3</v>
      </c>
      <c r="C540" s="3">
        <v>1</v>
      </c>
      <c r="D540" s="3">
        <v>5</v>
      </c>
      <c r="E540" s="3"/>
      <c r="F540" s="3">
        <v>9</v>
      </c>
      <c r="H540" t="s">
        <v>2562</v>
      </c>
      <c r="I540">
        <v>3</v>
      </c>
      <c r="J540">
        <v>4</v>
      </c>
      <c r="K540">
        <v>1</v>
      </c>
      <c r="L540">
        <v>1</v>
      </c>
      <c r="M540">
        <v>9</v>
      </c>
    </row>
    <row r="541" spans="1:13" hidden="1" x14ac:dyDescent="0.35">
      <c r="A541" t="s">
        <v>66</v>
      </c>
      <c r="B541" s="3">
        <v>3</v>
      </c>
      <c r="C541" s="3"/>
      <c r="D541" s="3">
        <v>5</v>
      </c>
      <c r="E541" s="3">
        <v>1</v>
      </c>
      <c r="F541" s="3">
        <v>9</v>
      </c>
      <c r="H541" t="s">
        <v>2240</v>
      </c>
      <c r="I541">
        <v>3</v>
      </c>
      <c r="K541">
        <v>1</v>
      </c>
      <c r="L541">
        <v>5</v>
      </c>
      <c r="M541">
        <v>9</v>
      </c>
    </row>
    <row r="542" spans="1:13" hidden="1" x14ac:dyDescent="0.35">
      <c r="A542" t="s">
        <v>1331</v>
      </c>
      <c r="B542" s="3">
        <v>3</v>
      </c>
      <c r="C542" s="3">
        <v>2</v>
      </c>
      <c r="D542" s="3">
        <v>3</v>
      </c>
      <c r="E542" s="3">
        <v>1</v>
      </c>
      <c r="F542" s="3">
        <v>9</v>
      </c>
      <c r="H542" t="s">
        <v>805</v>
      </c>
      <c r="I542">
        <v>3</v>
      </c>
      <c r="J542">
        <v>1</v>
      </c>
      <c r="K542">
        <v>5</v>
      </c>
      <c r="M542">
        <v>9</v>
      </c>
    </row>
    <row r="543" spans="1:13" hidden="1" x14ac:dyDescent="0.35">
      <c r="A543" t="s">
        <v>2754</v>
      </c>
      <c r="B543" s="3">
        <v>1</v>
      </c>
      <c r="C543" s="3">
        <v>8</v>
      </c>
      <c r="D543" s="3"/>
      <c r="E543" s="3"/>
      <c r="F543" s="3">
        <v>9</v>
      </c>
      <c r="H543" t="s">
        <v>66</v>
      </c>
      <c r="I543">
        <v>3</v>
      </c>
      <c r="K543">
        <v>5</v>
      </c>
      <c r="L543">
        <v>1</v>
      </c>
      <c r="M543">
        <v>9</v>
      </c>
    </row>
    <row r="544" spans="1:13" hidden="1" x14ac:dyDescent="0.35">
      <c r="A544" t="s">
        <v>1351</v>
      </c>
      <c r="B544" s="3">
        <v>3</v>
      </c>
      <c r="C544" s="3">
        <v>2</v>
      </c>
      <c r="D544" s="3"/>
      <c r="E544" s="3">
        <v>4</v>
      </c>
      <c r="F544" s="3">
        <v>9</v>
      </c>
      <c r="H544" t="s">
        <v>1331</v>
      </c>
      <c r="I544">
        <v>3</v>
      </c>
      <c r="J544">
        <v>2</v>
      </c>
      <c r="K544">
        <v>3</v>
      </c>
      <c r="L544">
        <v>1</v>
      </c>
      <c r="M544">
        <v>9</v>
      </c>
    </row>
    <row r="545" spans="1:13" hidden="1" x14ac:dyDescent="0.35">
      <c r="A545" t="s">
        <v>2566</v>
      </c>
      <c r="B545" s="3"/>
      <c r="C545" s="3">
        <v>3</v>
      </c>
      <c r="D545" s="3"/>
      <c r="E545" s="3">
        <v>6</v>
      </c>
      <c r="F545" s="3">
        <v>9</v>
      </c>
      <c r="H545" t="s">
        <v>2754</v>
      </c>
      <c r="I545">
        <v>1</v>
      </c>
      <c r="J545">
        <v>8</v>
      </c>
      <c r="M545">
        <v>9</v>
      </c>
    </row>
    <row r="546" spans="1:13" hidden="1" x14ac:dyDescent="0.35">
      <c r="A546" t="s">
        <v>787</v>
      </c>
      <c r="B546" s="3">
        <v>4</v>
      </c>
      <c r="C546" s="3">
        <v>1</v>
      </c>
      <c r="D546" s="3">
        <v>2</v>
      </c>
      <c r="E546" s="3">
        <v>2</v>
      </c>
      <c r="F546" s="3">
        <v>9</v>
      </c>
      <c r="H546" t="s">
        <v>1351</v>
      </c>
      <c r="I546">
        <v>3</v>
      </c>
      <c r="J546">
        <v>2</v>
      </c>
      <c r="L546">
        <v>4</v>
      </c>
      <c r="M546">
        <v>9</v>
      </c>
    </row>
    <row r="547" spans="1:13" hidden="1" x14ac:dyDescent="0.35">
      <c r="A547" t="s">
        <v>3061</v>
      </c>
      <c r="B547" s="3">
        <v>6</v>
      </c>
      <c r="C547" s="3"/>
      <c r="D547" s="3">
        <v>3</v>
      </c>
      <c r="E547" s="3"/>
      <c r="F547" s="3">
        <v>9</v>
      </c>
      <c r="H547" t="s">
        <v>2566</v>
      </c>
      <c r="J547">
        <v>3</v>
      </c>
      <c r="L547">
        <v>6</v>
      </c>
      <c r="M547">
        <v>9</v>
      </c>
    </row>
    <row r="548" spans="1:13" hidden="1" x14ac:dyDescent="0.35">
      <c r="A548" t="s">
        <v>177</v>
      </c>
      <c r="B548" s="3">
        <v>1</v>
      </c>
      <c r="C548" s="3">
        <v>1</v>
      </c>
      <c r="D548" s="3">
        <v>2</v>
      </c>
      <c r="E548" s="3">
        <v>5</v>
      </c>
      <c r="F548" s="3">
        <v>9</v>
      </c>
      <c r="H548" t="s">
        <v>787</v>
      </c>
      <c r="I548">
        <v>4</v>
      </c>
      <c r="J548">
        <v>1</v>
      </c>
      <c r="K548">
        <v>2</v>
      </c>
      <c r="L548">
        <v>2</v>
      </c>
      <c r="M548">
        <v>9</v>
      </c>
    </row>
    <row r="549" spans="1:13" hidden="1" x14ac:dyDescent="0.35">
      <c r="A549" t="s">
        <v>406</v>
      </c>
      <c r="B549" s="3">
        <v>3</v>
      </c>
      <c r="C549" s="3">
        <v>1</v>
      </c>
      <c r="D549" s="3">
        <v>1</v>
      </c>
      <c r="E549" s="3">
        <v>4</v>
      </c>
      <c r="F549" s="3">
        <v>9</v>
      </c>
      <c r="H549" t="s">
        <v>3061</v>
      </c>
      <c r="I549">
        <v>6</v>
      </c>
      <c r="K549">
        <v>3</v>
      </c>
      <c r="M549">
        <v>9</v>
      </c>
    </row>
    <row r="550" spans="1:13" hidden="1" x14ac:dyDescent="0.35">
      <c r="A550" t="s">
        <v>1361</v>
      </c>
      <c r="B550" s="3">
        <v>1</v>
      </c>
      <c r="C550" s="3">
        <v>2</v>
      </c>
      <c r="D550" s="3">
        <v>6</v>
      </c>
      <c r="E550" s="3"/>
      <c r="F550" s="3">
        <v>9</v>
      </c>
      <c r="H550" t="s">
        <v>177</v>
      </c>
      <c r="I550">
        <v>1</v>
      </c>
      <c r="J550">
        <v>1</v>
      </c>
      <c r="K550">
        <v>2</v>
      </c>
      <c r="L550">
        <v>5</v>
      </c>
      <c r="M550">
        <v>9</v>
      </c>
    </row>
    <row r="551" spans="1:13" hidden="1" x14ac:dyDescent="0.35">
      <c r="A551" t="s">
        <v>2772</v>
      </c>
      <c r="B551" s="3">
        <v>1</v>
      </c>
      <c r="C551" s="3">
        <v>3</v>
      </c>
      <c r="D551" s="3">
        <v>2</v>
      </c>
      <c r="E551" s="3">
        <v>3</v>
      </c>
      <c r="F551" s="3">
        <v>9</v>
      </c>
      <c r="H551" t="s">
        <v>406</v>
      </c>
      <c r="I551">
        <v>3</v>
      </c>
      <c r="J551">
        <v>1</v>
      </c>
      <c r="K551">
        <v>1</v>
      </c>
      <c r="L551">
        <v>4</v>
      </c>
      <c r="M551">
        <v>9</v>
      </c>
    </row>
    <row r="552" spans="1:13" hidden="1" x14ac:dyDescent="0.35">
      <c r="A552" t="s">
        <v>189</v>
      </c>
      <c r="B552" s="3">
        <v>3</v>
      </c>
      <c r="C552" s="3">
        <v>1</v>
      </c>
      <c r="D552" s="3"/>
      <c r="E552" s="3">
        <v>5</v>
      </c>
      <c r="F552" s="3">
        <v>9</v>
      </c>
      <c r="H552" t="s">
        <v>1361</v>
      </c>
      <c r="I552">
        <v>1</v>
      </c>
      <c r="J552">
        <v>2</v>
      </c>
      <c r="K552">
        <v>6</v>
      </c>
      <c r="M552">
        <v>9</v>
      </c>
    </row>
    <row r="553" spans="1:13" hidden="1" x14ac:dyDescent="0.35">
      <c r="A553" t="s">
        <v>423</v>
      </c>
      <c r="B553" s="3"/>
      <c r="C553" s="3">
        <v>3</v>
      </c>
      <c r="D553" s="3">
        <v>3</v>
      </c>
      <c r="E553" s="3">
        <v>3</v>
      </c>
      <c r="F553" s="3">
        <v>9</v>
      </c>
      <c r="H553" t="s">
        <v>2772</v>
      </c>
      <c r="I553">
        <v>1</v>
      </c>
      <c r="J553">
        <v>3</v>
      </c>
      <c r="K553">
        <v>2</v>
      </c>
      <c r="L553">
        <v>3</v>
      </c>
      <c r="M553">
        <v>9</v>
      </c>
    </row>
    <row r="554" spans="1:13" hidden="1" x14ac:dyDescent="0.35">
      <c r="A554" t="s">
        <v>2640</v>
      </c>
      <c r="B554" s="3">
        <v>4</v>
      </c>
      <c r="C554" s="3"/>
      <c r="D554" s="3">
        <v>1</v>
      </c>
      <c r="E554" s="3">
        <v>4</v>
      </c>
      <c r="F554" s="3">
        <v>9</v>
      </c>
      <c r="H554" t="s">
        <v>189</v>
      </c>
      <c r="I554">
        <v>3</v>
      </c>
      <c r="J554">
        <v>1</v>
      </c>
      <c r="L554">
        <v>5</v>
      </c>
      <c r="M554">
        <v>9</v>
      </c>
    </row>
    <row r="555" spans="1:13" hidden="1" x14ac:dyDescent="0.35">
      <c r="A555" t="s">
        <v>2532</v>
      </c>
      <c r="B555" s="3"/>
      <c r="C555" s="3">
        <v>1</v>
      </c>
      <c r="D555" s="3">
        <v>7</v>
      </c>
      <c r="E555" s="3">
        <v>1</v>
      </c>
      <c r="F555" s="3">
        <v>9</v>
      </c>
      <c r="H555" t="s">
        <v>423</v>
      </c>
      <c r="J555">
        <v>3</v>
      </c>
      <c r="K555">
        <v>3</v>
      </c>
      <c r="L555">
        <v>3</v>
      </c>
      <c r="M555">
        <v>9</v>
      </c>
    </row>
    <row r="556" spans="1:13" hidden="1" x14ac:dyDescent="0.35">
      <c r="A556" t="s">
        <v>897</v>
      </c>
      <c r="B556" s="3">
        <v>1</v>
      </c>
      <c r="C556" s="3"/>
      <c r="D556" s="3">
        <v>3</v>
      </c>
      <c r="E556" s="3">
        <v>5</v>
      </c>
      <c r="F556" s="3">
        <v>9</v>
      </c>
      <c r="H556" t="s">
        <v>2640</v>
      </c>
      <c r="I556">
        <v>4</v>
      </c>
      <c r="K556">
        <v>1</v>
      </c>
      <c r="L556">
        <v>4</v>
      </c>
      <c r="M556">
        <v>9</v>
      </c>
    </row>
    <row r="557" spans="1:13" hidden="1" x14ac:dyDescent="0.35">
      <c r="A557" t="s">
        <v>2990</v>
      </c>
      <c r="B557" s="3"/>
      <c r="C557" s="3">
        <v>4</v>
      </c>
      <c r="D557" s="3"/>
      <c r="E557" s="3">
        <v>5</v>
      </c>
      <c r="F557" s="3">
        <v>9</v>
      </c>
      <c r="H557" t="s">
        <v>2532</v>
      </c>
      <c r="J557">
        <v>1</v>
      </c>
      <c r="K557">
        <v>7</v>
      </c>
      <c r="L557">
        <v>1</v>
      </c>
      <c r="M557">
        <v>9</v>
      </c>
    </row>
    <row r="558" spans="1:13" hidden="1" x14ac:dyDescent="0.35">
      <c r="A558" t="s">
        <v>2361</v>
      </c>
      <c r="B558" s="3"/>
      <c r="C558" s="3">
        <v>3</v>
      </c>
      <c r="D558" s="3"/>
      <c r="E558" s="3">
        <v>6</v>
      </c>
      <c r="F558" s="3">
        <v>9</v>
      </c>
      <c r="H558" t="s">
        <v>897</v>
      </c>
      <c r="I558">
        <v>1</v>
      </c>
      <c r="K558">
        <v>3</v>
      </c>
      <c r="L558">
        <v>5</v>
      </c>
      <c r="M558">
        <v>9</v>
      </c>
    </row>
    <row r="559" spans="1:13" hidden="1" x14ac:dyDescent="0.35">
      <c r="A559" t="s">
        <v>1991</v>
      </c>
      <c r="B559" s="3">
        <v>3</v>
      </c>
      <c r="C559" s="3">
        <v>1</v>
      </c>
      <c r="D559" s="3">
        <v>3</v>
      </c>
      <c r="E559" s="3">
        <v>2</v>
      </c>
      <c r="F559" s="3">
        <v>9</v>
      </c>
      <c r="H559" t="s">
        <v>2990</v>
      </c>
      <c r="J559">
        <v>4</v>
      </c>
      <c r="L559">
        <v>5</v>
      </c>
      <c r="M559">
        <v>9</v>
      </c>
    </row>
    <row r="560" spans="1:13" hidden="1" x14ac:dyDescent="0.35">
      <c r="A560" t="s">
        <v>2829</v>
      </c>
      <c r="B560" s="3">
        <v>4</v>
      </c>
      <c r="C560" s="3"/>
      <c r="D560" s="3">
        <v>5</v>
      </c>
      <c r="E560" s="3"/>
      <c r="F560" s="3">
        <v>9</v>
      </c>
      <c r="H560" t="s">
        <v>2361</v>
      </c>
      <c r="J560">
        <v>3</v>
      </c>
      <c r="L560">
        <v>6</v>
      </c>
      <c r="M560">
        <v>9</v>
      </c>
    </row>
    <row r="561" spans="1:13" hidden="1" x14ac:dyDescent="0.35">
      <c r="A561" t="s">
        <v>1746</v>
      </c>
      <c r="B561" s="3">
        <v>1</v>
      </c>
      <c r="C561" s="3">
        <v>2</v>
      </c>
      <c r="D561" s="3">
        <v>5</v>
      </c>
      <c r="E561" s="3">
        <v>1</v>
      </c>
      <c r="F561" s="3">
        <v>9</v>
      </c>
      <c r="H561" t="s">
        <v>1991</v>
      </c>
      <c r="I561">
        <v>3</v>
      </c>
      <c r="J561">
        <v>1</v>
      </c>
      <c r="K561">
        <v>3</v>
      </c>
      <c r="L561">
        <v>2</v>
      </c>
      <c r="M561">
        <v>9</v>
      </c>
    </row>
    <row r="562" spans="1:13" hidden="1" x14ac:dyDescent="0.35">
      <c r="A562" t="s">
        <v>2642</v>
      </c>
      <c r="B562" s="3"/>
      <c r="C562" s="3">
        <v>5</v>
      </c>
      <c r="D562" s="3">
        <v>4</v>
      </c>
      <c r="E562" s="3"/>
      <c r="F562" s="3">
        <v>9</v>
      </c>
      <c r="H562" t="s">
        <v>2829</v>
      </c>
      <c r="I562">
        <v>4</v>
      </c>
      <c r="K562">
        <v>5</v>
      </c>
      <c r="M562">
        <v>9</v>
      </c>
    </row>
    <row r="563" spans="1:13" hidden="1" x14ac:dyDescent="0.35">
      <c r="A563" t="s">
        <v>2609</v>
      </c>
      <c r="B563" s="3">
        <v>4</v>
      </c>
      <c r="C563" s="3"/>
      <c r="D563" s="3">
        <v>3</v>
      </c>
      <c r="E563" s="3">
        <v>2</v>
      </c>
      <c r="F563" s="3">
        <v>9</v>
      </c>
      <c r="H563" t="s">
        <v>1746</v>
      </c>
      <c r="I563">
        <v>1</v>
      </c>
      <c r="J563">
        <v>2</v>
      </c>
      <c r="K563">
        <v>5</v>
      </c>
      <c r="L563">
        <v>1</v>
      </c>
      <c r="M563">
        <v>9</v>
      </c>
    </row>
    <row r="564" spans="1:13" hidden="1" x14ac:dyDescent="0.35">
      <c r="A564" t="s">
        <v>1167</v>
      </c>
      <c r="B564" s="3">
        <v>1</v>
      </c>
      <c r="C564" s="3">
        <v>1</v>
      </c>
      <c r="D564" s="3">
        <v>2</v>
      </c>
      <c r="E564" s="3">
        <v>5</v>
      </c>
      <c r="F564" s="3">
        <v>9</v>
      </c>
      <c r="H564" t="s">
        <v>2642</v>
      </c>
      <c r="J564">
        <v>5</v>
      </c>
      <c r="K564">
        <v>4</v>
      </c>
      <c r="M564">
        <v>9</v>
      </c>
    </row>
    <row r="565" spans="1:13" hidden="1" x14ac:dyDescent="0.35">
      <c r="A565" t="s">
        <v>2846</v>
      </c>
      <c r="B565" s="3"/>
      <c r="C565" s="3"/>
      <c r="D565" s="3">
        <v>2</v>
      </c>
      <c r="E565" s="3">
        <v>7</v>
      </c>
      <c r="F565" s="3">
        <v>9</v>
      </c>
      <c r="H565" t="s">
        <v>2609</v>
      </c>
      <c r="I565">
        <v>4</v>
      </c>
      <c r="K565">
        <v>3</v>
      </c>
      <c r="L565">
        <v>2</v>
      </c>
      <c r="M565">
        <v>9</v>
      </c>
    </row>
    <row r="566" spans="1:13" hidden="1" x14ac:dyDescent="0.35">
      <c r="A566" t="s">
        <v>1229</v>
      </c>
      <c r="B566" s="3">
        <v>2</v>
      </c>
      <c r="C566" s="3"/>
      <c r="D566" s="3">
        <v>7</v>
      </c>
      <c r="E566" s="3"/>
      <c r="F566" s="3">
        <v>9</v>
      </c>
      <c r="H566" t="s">
        <v>1167</v>
      </c>
      <c r="I566">
        <v>1</v>
      </c>
      <c r="J566">
        <v>1</v>
      </c>
      <c r="K566">
        <v>2</v>
      </c>
      <c r="L566">
        <v>5</v>
      </c>
      <c r="M566">
        <v>9</v>
      </c>
    </row>
    <row r="567" spans="1:13" hidden="1" x14ac:dyDescent="0.35">
      <c r="A567" t="s">
        <v>1695</v>
      </c>
      <c r="B567" s="3">
        <v>3</v>
      </c>
      <c r="C567" s="3">
        <v>4</v>
      </c>
      <c r="D567" s="3"/>
      <c r="E567" s="3">
        <v>2</v>
      </c>
      <c r="F567" s="3">
        <v>9</v>
      </c>
      <c r="H567" t="s">
        <v>2846</v>
      </c>
      <c r="K567">
        <v>2</v>
      </c>
      <c r="L567">
        <v>7</v>
      </c>
      <c r="M567">
        <v>9</v>
      </c>
    </row>
    <row r="568" spans="1:13" hidden="1" x14ac:dyDescent="0.35">
      <c r="A568" t="s">
        <v>1771</v>
      </c>
      <c r="B568" s="3">
        <v>1</v>
      </c>
      <c r="C568" s="3">
        <v>3</v>
      </c>
      <c r="D568" s="3">
        <v>1</v>
      </c>
      <c r="E568" s="3">
        <v>4</v>
      </c>
      <c r="F568" s="3">
        <v>9</v>
      </c>
      <c r="H568" t="s">
        <v>1229</v>
      </c>
      <c r="I568">
        <v>2</v>
      </c>
      <c r="K568">
        <v>7</v>
      </c>
      <c r="M568">
        <v>9</v>
      </c>
    </row>
    <row r="569" spans="1:13" hidden="1" x14ac:dyDescent="0.35">
      <c r="A569" t="s">
        <v>2549</v>
      </c>
      <c r="B569" s="3">
        <v>2</v>
      </c>
      <c r="C569" s="3">
        <v>3</v>
      </c>
      <c r="D569" s="3">
        <v>3</v>
      </c>
      <c r="E569" s="3">
        <v>1</v>
      </c>
      <c r="F569" s="3">
        <v>9</v>
      </c>
      <c r="H569" t="s">
        <v>1695</v>
      </c>
      <c r="I569">
        <v>3</v>
      </c>
      <c r="J569">
        <v>4</v>
      </c>
      <c r="L569">
        <v>2</v>
      </c>
      <c r="M569">
        <v>9</v>
      </c>
    </row>
    <row r="570" spans="1:13" hidden="1" x14ac:dyDescent="0.35">
      <c r="A570" t="s">
        <v>2395</v>
      </c>
      <c r="B570" s="3"/>
      <c r="C570" s="3">
        <v>3</v>
      </c>
      <c r="D570" s="3">
        <v>5</v>
      </c>
      <c r="E570" s="3">
        <v>1</v>
      </c>
      <c r="F570" s="3">
        <v>9</v>
      </c>
      <c r="H570" t="s">
        <v>1771</v>
      </c>
      <c r="I570">
        <v>1</v>
      </c>
      <c r="J570">
        <v>3</v>
      </c>
      <c r="K570">
        <v>1</v>
      </c>
      <c r="L570">
        <v>4</v>
      </c>
      <c r="M570">
        <v>9</v>
      </c>
    </row>
    <row r="571" spans="1:13" hidden="1" x14ac:dyDescent="0.35">
      <c r="A571" t="s">
        <v>1424</v>
      </c>
      <c r="B571" s="3"/>
      <c r="C571" s="3"/>
      <c r="D571" s="3">
        <v>2</v>
      </c>
      <c r="E571" s="3">
        <v>7</v>
      </c>
      <c r="F571" s="3">
        <v>9</v>
      </c>
      <c r="H571" t="s">
        <v>2549</v>
      </c>
      <c r="I571">
        <v>2</v>
      </c>
      <c r="J571">
        <v>3</v>
      </c>
      <c r="K571">
        <v>3</v>
      </c>
      <c r="L571">
        <v>1</v>
      </c>
      <c r="M571">
        <v>9</v>
      </c>
    </row>
    <row r="572" spans="1:13" hidden="1" x14ac:dyDescent="0.35">
      <c r="A572" t="s">
        <v>559</v>
      </c>
      <c r="B572" s="3">
        <v>3</v>
      </c>
      <c r="C572" s="3">
        <v>6</v>
      </c>
      <c r="D572" s="3"/>
      <c r="E572" s="3"/>
      <c r="F572" s="3">
        <v>9</v>
      </c>
      <c r="H572" t="s">
        <v>2395</v>
      </c>
      <c r="J572">
        <v>3</v>
      </c>
      <c r="K572">
        <v>5</v>
      </c>
      <c r="L572">
        <v>1</v>
      </c>
      <c r="M572">
        <v>9</v>
      </c>
    </row>
    <row r="573" spans="1:13" hidden="1" x14ac:dyDescent="0.35">
      <c r="A573" t="s">
        <v>2793</v>
      </c>
      <c r="B573" s="3">
        <v>3</v>
      </c>
      <c r="C573" s="3"/>
      <c r="D573" s="3">
        <v>1</v>
      </c>
      <c r="E573" s="3">
        <v>5</v>
      </c>
      <c r="F573" s="3">
        <v>9</v>
      </c>
      <c r="H573" t="s">
        <v>1424</v>
      </c>
      <c r="K573">
        <v>2</v>
      </c>
      <c r="L573">
        <v>7</v>
      </c>
      <c r="M573">
        <v>9</v>
      </c>
    </row>
    <row r="574" spans="1:13" hidden="1" x14ac:dyDescent="0.35">
      <c r="A574" t="s">
        <v>1274</v>
      </c>
      <c r="B574" s="3"/>
      <c r="C574" s="3"/>
      <c r="D574" s="3">
        <v>2</v>
      </c>
      <c r="E574" s="3">
        <v>7</v>
      </c>
      <c r="F574" s="3">
        <v>9</v>
      </c>
      <c r="H574" t="s">
        <v>559</v>
      </c>
      <c r="I574">
        <v>3</v>
      </c>
      <c r="J574">
        <v>6</v>
      </c>
      <c r="M574">
        <v>9</v>
      </c>
    </row>
    <row r="575" spans="1:13" hidden="1" x14ac:dyDescent="0.35">
      <c r="A575" t="s">
        <v>1370</v>
      </c>
      <c r="B575" s="3">
        <v>2</v>
      </c>
      <c r="C575" s="3">
        <v>4</v>
      </c>
      <c r="D575" s="3">
        <v>3</v>
      </c>
      <c r="E575" s="3"/>
      <c r="F575" s="3">
        <v>9</v>
      </c>
      <c r="H575" t="s">
        <v>2793</v>
      </c>
      <c r="I575">
        <v>3</v>
      </c>
      <c r="K575">
        <v>1</v>
      </c>
      <c r="L575">
        <v>5</v>
      </c>
      <c r="M575">
        <v>9</v>
      </c>
    </row>
    <row r="576" spans="1:13" hidden="1" x14ac:dyDescent="0.35">
      <c r="A576" t="s">
        <v>1503</v>
      </c>
      <c r="B576" s="3">
        <v>2</v>
      </c>
      <c r="C576" s="3">
        <v>1</v>
      </c>
      <c r="D576" s="3">
        <v>2</v>
      </c>
      <c r="E576" s="3">
        <v>4</v>
      </c>
      <c r="F576" s="3">
        <v>9</v>
      </c>
      <c r="H576" t="s">
        <v>1274</v>
      </c>
      <c r="K576">
        <v>2</v>
      </c>
      <c r="L576">
        <v>7</v>
      </c>
      <c r="M576">
        <v>9</v>
      </c>
    </row>
    <row r="577" spans="1:13" hidden="1" x14ac:dyDescent="0.35">
      <c r="A577" t="s">
        <v>1096</v>
      </c>
      <c r="B577" s="3"/>
      <c r="C577" s="3">
        <v>1</v>
      </c>
      <c r="D577" s="3">
        <v>5</v>
      </c>
      <c r="E577" s="3">
        <v>3</v>
      </c>
      <c r="F577" s="3">
        <v>9</v>
      </c>
      <c r="H577" t="s">
        <v>1370</v>
      </c>
      <c r="I577">
        <v>2</v>
      </c>
      <c r="J577">
        <v>4</v>
      </c>
      <c r="K577">
        <v>3</v>
      </c>
      <c r="M577">
        <v>9</v>
      </c>
    </row>
    <row r="578" spans="1:13" hidden="1" x14ac:dyDescent="0.35">
      <c r="A578" t="s">
        <v>2024</v>
      </c>
      <c r="B578" s="3">
        <v>1</v>
      </c>
      <c r="C578" s="3">
        <v>3</v>
      </c>
      <c r="D578" s="3">
        <v>3</v>
      </c>
      <c r="E578" s="3">
        <v>2</v>
      </c>
      <c r="F578" s="3">
        <v>9</v>
      </c>
      <c r="H578" t="s">
        <v>1503</v>
      </c>
      <c r="I578">
        <v>2</v>
      </c>
      <c r="J578">
        <v>1</v>
      </c>
      <c r="K578">
        <v>2</v>
      </c>
      <c r="L578">
        <v>4</v>
      </c>
      <c r="M578">
        <v>9</v>
      </c>
    </row>
    <row r="579" spans="1:13" hidden="1" x14ac:dyDescent="0.35">
      <c r="A579" t="s">
        <v>1294</v>
      </c>
      <c r="B579" s="3"/>
      <c r="C579" s="3">
        <v>1</v>
      </c>
      <c r="D579" s="3">
        <v>6</v>
      </c>
      <c r="E579" s="3">
        <v>2</v>
      </c>
      <c r="F579" s="3">
        <v>9</v>
      </c>
      <c r="H579" t="s">
        <v>1096</v>
      </c>
      <c r="J579">
        <v>1</v>
      </c>
      <c r="K579">
        <v>5</v>
      </c>
      <c r="L579">
        <v>3</v>
      </c>
      <c r="M579">
        <v>9</v>
      </c>
    </row>
    <row r="580" spans="1:13" hidden="1" x14ac:dyDescent="0.35">
      <c r="A580" t="s">
        <v>17</v>
      </c>
      <c r="B580" s="3"/>
      <c r="C580" s="3"/>
      <c r="D580" s="3">
        <v>3</v>
      </c>
      <c r="E580" s="3">
        <v>6</v>
      </c>
      <c r="F580" s="3">
        <v>9</v>
      </c>
      <c r="H580" t="s">
        <v>2024</v>
      </c>
      <c r="I580">
        <v>1</v>
      </c>
      <c r="J580">
        <v>3</v>
      </c>
      <c r="K580">
        <v>3</v>
      </c>
      <c r="L580">
        <v>2</v>
      </c>
      <c r="M580">
        <v>9</v>
      </c>
    </row>
    <row r="581" spans="1:13" hidden="1" x14ac:dyDescent="0.35">
      <c r="A581" t="s">
        <v>2442</v>
      </c>
      <c r="B581" s="3">
        <v>2</v>
      </c>
      <c r="C581" s="3">
        <v>1</v>
      </c>
      <c r="D581" s="3">
        <v>4</v>
      </c>
      <c r="E581" s="3">
        <v>1</v>
      </c>
      <c r="F581" s="3">
        <v>8</v>
      </c>
      <c r="H581" t="s">
        <v>1294</v>
      </c>
      <c r="J581">
        <v>1</v>
      </c>
      <c r="K581">
        <v>6</v>
      </c>
      <c r="L581">
        <v>2</v>
      </c>
      <c r="M581">
        <v>9</v>
      </c>
    </row>
    <row r="582" spans="1:13" hidden="1" x14ac:dyDescent="0.35">
      <c r="A582" t="s">
        <v>2711</v>
      </c>
      <c r="B582" s="3">
        <v>1</v>
      </c>
      <c r="C582" s="3"/>
      <c r="D582" s="3">
        <v>6</v>
      </c>
      <c r="E582" s="3">
        <v>1</v>
      </c>
      <c r="F582" s="3">
        <v>8</v>
      </c>
      <c r="H582" t="s">
        <v>17</v>
      </c>
      <c r="K582">
        <v>3</v>
      </c>
      <c r="L582">
        <v>6</v>
      </c>
      <c r="M582">
        <v>9</v>
      </c>
    </row>
    <row r="583" spans="1:13" hidden="1" x14ac:dyDescent="0.35">
      <c r="A583" t="s">
        <v>1357</v>
      </c>
      <c r="B583" s="3">
        <v>2</v>
      </c>
      <c r="C583" s="3"/>
      <c r="D583" s="3">
        <v>1</v>
      </c>
      <c r="E583" s="3">
        <v>5</v>
      </c>
      <c r="F583" s="3">
        <v>8</v>
      </c>
      <c r="H583" t="s">
        <v>2442</v>
      </c>
      <c r="I583">
        <v>2</v>
      </c>
      <c r="J583">
        <v>1</v>
      </c>
      <c r="K583">
        <v>4</v>
      </c>
      <c r="L583">
        <v>1</v>
      </c>
      <c r="M583">
        <v>8</v>
      </c>
    </row>
    <row r="584" spans="1:13" hidden="1" x14ac:dyDescent="0.35">
      <c r="A584" t="s">
        <v>1293</v>
      </c>
      <c r="B584" s="3"/>
      <c r="C584" s="3">
        <v>7</v>
      </c>
      <c r="D584" s="3"/>
      <c r="E584" s="3">
        <v>1</v>
      </c>
      <c r="F584" s="3">
        <v>8</v>
      </c>
      <c r="H584" t="s">
        <v>2711</v>
      </c>
      <c r="I584">
        <v>1</v>
      </c>
      <c r="K584">
        <v>6</v>
      </c>
      <c r="L584">
        <v>1</v>
      </c>
      <c r="M584">
        <v>8</v>
      </c>
    </row>
    <row r="585" spans="1:13" hidden="1" x14ac:dyDescent="0.35">
      <c r="A585" t="s">
        <v>1118</v>
      </c>
      <c r="B585" s="3">
        <v>3</v>
      </c>
      <c r="C585" s="3">
        <v>1</v>
      </c>
      <c r="D585" s="3">
        <v>3</v>
      </c>
      <c r="E585" s="3">
        <v>1</v>
      </c>
      <c r="F585" s="3">
        <v>8</v>
      </c>
      <c r="H585" t="s">
        <v>1357</v>
      </c>
      <c r="I585">
        <v>2</v>
      </c>
      <c r="K585">
        <v>1</v>
      </c>
      <c r="L585">
        <v>5</v>
      </c>
      <c r="M585">
        <v>8</v>
      </c>
    </row>
    <row r="586" spans="1:13" hidden="1" x14ac:dyDescent="0.35">
      <c r="A586" t="s">
        <v>1976</v>
      </c>
      <c r="B586" s="3">
        <v>4</v>
      </c>
      <c r="C586" s="3">
        <v>1</v>
      </c>
      <c r="D586" s="3"/>
      <c r="E586" s="3">
        <v>3</v>
      </c>
      <c r="F586" s="3">
        <v>8</v>
      </c>
      <c r="H586" t="s">
        <v>1293</v>
      </c>
      <c r="J586">
        <v>7</v>
      </c>
      <c r="L586">
        <v>1</v>
      </c>
      <c r="M586">
        <v>8</v>
      </c>
    </row>
    <row r="587" spans="1:13" hidden="1" x14ac:dyDescent="0.35">
      <c r="A587" t="s">
        <v>1525</v>
      </c>
      <c r="B587" s="3">
        <v>2</v>
      </c>
      <c r="C587" s="3"/>
      <c r="D587" s="3">
        <v>6</v>
      </c>
      <c r="E587" s="3"/>
      <c r="F587" s="3">
        <v>8</v>
      </c>
      <c r="H587" t="s">
        <v>1118</v>
      </c>
      <c r="I587">
        <v>3</v>
      </c>
      <c r="J587">
        <v>1</v>
      </c>
      <c r="K587">
        <v>3</v>
      </c>
      <c r="L587">
        <v>1</v>
      </c>
      <c r="M587">
        <v>8</v>
      </c>
    </row>
    <row r="588" spans="1:13" hidden="1" x14ac:dyDescent="0.35">
      <c r="A588" t="s">
        <v>853</v>
      </c>
      <c r="B588" s="3">
        <v>1</v>
      </c>
      <c r="C588" s="3">
        <v>3</v>
      </c>
      <c r="D588" s="3"/>
      <c r="E588" s="3">
        <v>4</v>
      </c>
      <c r="F588" s="3">
        <v>8</v>
      </c>
      <c r="H588" t="s">
        <v>1976</v>
      </c>
      <c r="I588">
        <v>4</v>
      </c>
      <c r="J588">
        <v>1</v>
      </c>
      <c r="L588">
        <v>3</v>
      </c>
      <c r="M588">
        <v>8</v>
      </c>
    </row>
    <row r="589" spans="1:13" hidden="1" x14ac:dyDescent="0.35">
      <c r="A589" t="s">
        <v>2868</v>
      </c>
      <c r="B589" s="3">
        <v>2</v>
      </c>
      <c r="C589" s="3">
        <v>2</v>
      </c>
      <c r="D589" s="3">
        <v>3</v>
      </c>
      <c r="E589" s="3">
        <v>1</v>
      </c>
      <c r="F589" s="3">
        <v>8</v>
      </c>
      <c r="H589" t="s">
        <v>1525</v>
      </c>
      <c r="I589">
        <v>2</v>
      </c>
      <c r="K589">
        <v>6</v>
      </c>
      <c r="M589">
        <v>8</v>
      </c>
    </row>
    <row r="590" spans="1:13" hidden="1" x14ac:dyDescent="0.35">
      <c r="A590" t="s">
        <v>1164</v>
      </c>
      <c r="B590" s="3">
        <v>2</v>
      </c>
      <c r="C590" s="3">
        <v>3</v>
      </c>
      <c r="D590" s="3"/>
      <c r="E590" s="3">
        <v>3</v>
      </c>
      <c r="F590" s="3">
        <v>8</v>
      </c>
      <c r="H590" t="s">
        <v>853</v>
      </c>
      <c r="I590">
        <v>1</v>
      </c>
      <c r="J590">
        <v>3</v>
      </c>
      <c r="L590">
        <v>4</v>
      </c>
      <c r="M590">
        <v>8</v>
      </c>
    </row>
    <row r="591" spans="1:13" hidden="1" x14ac:dyDescent="0.35">
      <c r="A591" t="s">
        <v>1778</v>
      </c>
      <c r="B591" s="3">
        <v>2</v>
      </c>
      <c r="C591" s="3"/>
      <c r="D591" s="3">
        <v>1</v>
      </c>
      <c r="E591" s="3">
        <v>5</v>
      </c>
      <c r="F591" s="3">
        <v>8</v>
      </c>
      <c r="H591" t="s">
        <v>2868</v>
      </c>
      <c r="I591">
        <v>2</v>
      </c>
      <c r="J591">
        <v>2</v>
      </c>
      <c r="K591">
        <v>3</v>
      </c>
      <c r="L591">
        <v>1</v>
      </c>
      <c r="M591">
        <v>8</v>
      </c>
    </row>
    <row r="592" spans="1:13" hidden="1" x14ac:dyDescent="0.35">
      <c r="A592" t="s">
        <v>425</v>
      </c>
      <c r="B592" s="3">
        <v>1</v>
      </c>
      <c r="C592" s="3">
        <v>7</v>
      </c>
      <c r="D592" s="3"/>
      <c r="E592" s="3"/>
      <c r="F592" s="3">
        <v>8</v>
      </c>
      <c r="H592" t="s">
        <v>1164</v>
      </c>
      <c r="I592">
        <v>2</v>
      </c>
      <c r="J592">
        <v>3</v>
      </c>
      <c r="L592">
        <v>3</v>
      </c>
      <c r="M592">
        <v>8</v>
      </c>
    </row>
    <row r="593" spans="1:13" hidden="1" x14ac:dyDescent="0.35">
      <c r="A593" t="s">
        <v>1252</v>
      </c>
      <c r="B593" s="3">
        <v>3</v>
      </c>
      <c r="C593" s="3">
        <v>1</v>
      </c>
      <c r="D593" s="3">
        <v>1</v>
      </c>
      <c r="E593" s="3">
        <v>3</v>
      </c>
      <c r="F593" s="3">
        <v>8</v>
      </c>
      <c r="H593" t="s">
        <v>1778</v>
      </c>
      <c r="I593">
        <v>2</v>
      </c>
      <c r="K593">
        <v>1</v>
      </c>
      <c r="L593">
        <v>5</v>
      </c>
      <c r="M593">
        <v>8</v>
      </c>
    </row>
    <row r="594" spans="1:13" hidden="1" x14ac:dyDescent="0.35">
      <c r="A594" t="s">
        <v>2028</v>
      </c>
      <c r="B594" s="3">
        <v>3</v>
      </c>
      <c r="C594" s="3"/>
      <c r="D594" s="3"/>
      <c r="E594" s="3">
        <v>5</v>
      </c>
      <c r="F594" s="3">
        <v>8</v>
      </c>
      <c r="H594" t="s">
        <v>425</v>
      </c>
      <c r="I594">
        <v>1</v>
      </c>
      <c r="J594">
        <v>7</v>
      </c>
      <c r="M594">
        <v>8</v>
      </c>
    </row>
    <row r="595" spans="1:13" hidden="1" x14ac:dyDescent="0.35">
      <c r="A595" t="s">
        <v>2169</v>
      </c>
      <c r="B595" s="3">
        <v>1</v>
      </c>
      <c r="C595" s="3">
        <v>3</v>
      </c>
      <c r="D595" s="3"/>
      <c r="E595" s="3">
        <v>4</v>
      </c>
      <c r="F595" s="3">
        <v>8</v>
      </c>
      <c r="H595" t="s">
        <v>1252</v>
      </c>
      <c r="I595">
        <v>3</v>
      </c>
      <c r="J595">
        <v>1</v>
      </c>
      <c r="K595">
        <v>1</v>
      </c>
      <c r="L595">
        <v>3</v>
      </c>
      <c r="M595">
        <v>8</v>
      </c>
    </row>
    <row r="596" spans="1:13" hidden="1" x14ac:dyDescent="0.35">
      <c r="A596" t="s">
        <v>2398</v>
      </c>
      <c r="B596" s="3">
        <v>5</v>
      </c>
      <c r="C596" s="3">
        <v>2</v>
      </c>
      <c r="D596" s="3"/>
      <c r="E596" s="3">
        <v>1</v>
      </c>
      <c r="F596" s="3">
        <v>8</v>
      </c>
      <c r="H596" t="s">
        <v>2028</v>
      </c>
      <c r="I596">
        <v>3</v>
      </c>
      <c r="L596">
        <v>5</v>
      </c>
      <c r="M596">
        <v>8</v>
      </c>
    </row>
    <row r="597" spans="1:13" hidden="1" x14ac:dyDescent="0.35">
      <c r="A597" t="s">
        <v>1552</v>
      </c>
      <c r="B597" s="3">
        <v>1</v>
      </c>
      <c r="C597" s="3"/>
      <c r="D597" s="3">
        <v>4</v>
      </c>
      <c r="E597" s="3">
        <v>3</v>
      </c>
      <c r="F597" s="3">
        <v>8</v>
      </c>
      <c r="H597" t="s">
        <v>2169</v>
      </c>
      <c r="I597">
        <v>1</v>
      </c>
      <c r="J597">
        <v>3</v>
      </c>
      <c r="L597">
        <v>4</v>
      </c>
      <c r="M597">
        <v>8</v>
      </c>
    </row>
    <row r="598" spans="1:13" hidden="1" x14ac:dyDescent="0.35">
      <c r="A598" t="s">
        <v>2618</v>
      </c>
      <c r="B598" s="3">
        <v>5</v>
      </c>
      <c r="C598" s="3"/>
      <c r="D598" s="3">
        <v>2</v>
      </c>
      <c r="E598" s="3">
        <v>1</v>
      </c>
      <c r="F598" s="3">
        <v>8</v>
      </c>
      <c r="H598" t="s">
        <v>2398</v>
      </c>
      <c r="I598">
        <v>5</v>
      </c>
      <c r="J598">
        <v>2</v>
      </c>
      <c r="L598">
        <v>1</v>
      </c>
      <c r="M598">
        <v>8</v>
      </c>
    </row>
    <row r="599" spans="1:13" hidden="1" x14ac:dyDescent="0.35">
      <c r="A599" t="s">
        <v>1162</v>
      </c>
      <c r="B599" s="3">
        <v>2</v>
      </c>
      <c r="C599" s="3">
        <v>1</v>
      </c>
      <c r="D599" s="3">
        <v>1</v>
      </c>
      <c r="E599" s="3">
        <v>4</v>
      </c>
      <c r="F599" s="3">
        <v>8</v>
      </c>
      <c r="H599" t="s">
        <v>1552</v>
      </c>
      <c r="I599">
        <v>1</v>
      </c>
      <c r="K599">
        <v>4</v>
      </c>
      <c r="L599">
        <v>3</v>
      </c>
      <c r="M599">
        <v>8</v>
      </c>
    </row>
    <row r="600" spans="1:13" hidden="1" x14ac:dyDescent="0.35">
      <c r="A600" t="s">
        <v>770</v>
      </c>
      <c r="B600" s="3">
        <v>2</v>
      </c>
      <c r="C600" s="3">
        <v>1</v>
      </c>
      <c r="D600" s="3">
        <v>5</v>
      </c>
      <c r="E600" s="3"/>
      <c r="F600" s="3">
        <v>8</v>
      </c>
      <c r="H600" t="s">
        <v>2618</v>
      </c>
      <c r="I600">
        <v>5</v>
      </c>
      <c r="K600">
        <v>2</v>
      </c>
      <c r="L600">
        <v>1</v>
      </c>
      <c r="M600">
        <v>8</v>
      </c>
    </row>
    <row r="601" spans="1:13" hidden="1" x14ac:dyDescent="0.35">
      <c r="A601" t="s">
        <v>2406</v>
      </c>
      <c r="B601" s="3">
        <v>2</v>
      </c>
      <c r="C601" s="3"/>
      <c r="D601" s="3">
        <v>4</v>
      </c>
      <c r="E601" s="3">
        <v>2</v>
      </c>
      <c r="F601" s="3">
        <v>8</v>
      </c>
      <c r="H601" t="s">
        <v>1162</v>
      </c>
      <c r="I601">
        <v>2</v>
      </c>
      <c r="J601">
        <v>1</v>
      </c>
      <c r="K601">
        <v>1</v>
      </c>
      <c r="L601">
        <v>4</v>
      </c>
      <c r="M601">
        <v>8</v>
      </c>
    </row>
    <row r="602" spans="1:13" hidden="1" x14ac:dyDescent="0.35">
      <c r="A602" t="s">
        <v>2706</v>
      </c>
      <c r="B602" s="3">
        <v>1</v>
      </c>
      <c r="C602" s="3"/>
      <c r="D602" s="3">
        <v>7</v>
      </c>
      <c r="E602" s="3"/>
      <c r="F602" s="3">
        <v>8</v>
      </c>
      <c r="H602" t="s">
        <v>770</v>
      </c>
      <c r="I602">
        <v>2</v>
      </c>
      <c r="J602">
        <v>1</v>
      </c>
      <c r="K602">
        <v>5</v>
      </c>
      <c r="M602">
        <v>8</v>
      </c>
    </row>
    <row r="603" spans="1:13" hidden="1" x14ac:dyDescent="0.35">
      <c r="A603" t="s">
        <v>1758</v>
      </c>
      <c r="B603" s="3">
        <v>5</v>
      </c>
      <c r="C603" s="3">
        <v>2</v>
      </c>
      <c r="D603" s="3">
        <v>1</v>
      </c>
      <c r="E603" s="3"/>
      <c r="F603" s="3">
        <v>8</v>
      </c>
      <c r="H603" t="s">
        <v>2406</v>
      </c>
      <c r="I603">
        <v>2</v>
      </c>
      <c r="K603">
        <v>4</v>
      </c>
      <c r="L603">
        <v>2</v>
      </c>
      <c r="M603">
        <v>8</v>
      </c>
    </row>
    <row r="604" spans="1:13" hidden="1" x14ac:dyDescent="0.35">
      <c r="A604" t="s">
        <v>2423</v>
      </c>
      <c r="B604" s="3"/>
      <c r="C604" s="3"/>
      <c r="D604" s="3">
        <v>5</v>
      </c>
      <c r="E604" s="3">
        <v>3</v>
      </c>
      <c r="F604" s="3">
        <v>8</v>
      </c>
      <c r="H604" t="s">
        <v>2706</v>
      </c>
      <c r="I604">
        <v>1</v>
      </c>
      <c r="K604">
        <v>7</v>
      </c>
      <c r="M604">
        <v>8</v>
      </c>
    </row>
    <row r="605" spans="1:13" hidden="1" x14ac:dyDescent="0.35">
      <c r="A605" t="s">
        <v>1816</v>
      </c>
      <c r="B605" s="3"/>
      <c r="C605" s="3">
        <v>3</v>
      </c>
      <c r="D605" s="3"/>
      <c r="E605" s="3">
        <v>5</v>
      </c>
      <c r="F605" s="3">
        <v>8</v>
      </c>
      <c r="H605" t="s">
        <v>1758</v>
      </c>
      <c r="I605">
        <v>5</v>
      </c>
      <c r="J605">
        <v>2</v>
      </c>
      <c r="K605">
        <v>1</v>
      </c>
      <c r="M605">
        <v>8</v>
      </c>
    </row>
    <row r="606" spans="1:13" hidden="1" x14ac:dyDescent="0.35">
      <c r="A606" t="s">
        <v>1412</v>
      </c>
      <c r="B606" s="3">
        <v>1</v>
      </c>
      <c r="C606" s="3"/>
      <c r="D606" s="3">
        <v>5</v>
      </c>
      <c r="E606" s="3">
        <v>2</v>
      </c>
      <c r="F606" s="3">
        <v>8</v>
      </c>
      <c r="H606" t="s">
        <v>2423</v>
      </c>
      <c r="K606">
        <v>5</v>
      </c>
      <c r="L606">
        <v>3</v>
      </c>
      <c r="M606">
        <v>8</v>
      </c>
    </row>
    <row r="607" spans="1:13" hidden="1" x14ac:dyDescent="0.35">
      <c r="A607" t="s">
        <v>2727</v>
      </c>
      <c r="B607" s="3">
        <v>5</v>
      </c>
      <c r="C607" s="3">
        <v>1</v>
      </c>
      <c r="D607" s="3"/>
      <c r="E607" s="3">
        <v>2</v>
      </c>
      <c r="F607" s="3">
        <v>8</v>
      </c>
      <c r="H607" t="s">
        <v>1816</v>
      </c>
      <c r="J607">
        <v>3</v>
      </c>
      <c r="L607">
        <v>5</v>
      </c>
      <c r="M607">
        <v>8</v>
      </c>
    </row>
    <row r="608" spans="1:13" hidden="1" x14ac:dyDescent="0.35">
      <c r="A608" t="s">
        <v>2766</v>
      </c>
      <c r="B608" s="3">
        <v>1</v>
      </c>
      <c r="C608" s="3"/>
      <c r="D608" s="3">
        <v>2</v>
      </c>
      <c r="E608" s="3">
        <v>5</v>
      </c>
      <c r="F608" s="3">
        <v>8</v>
      </c>
      <c r="H608" t="s">
        <v>1412</v>
      </c>
      <c r="I608">
        <v>1</v>
      </c>
      <c r="K608">
        <v>5</v>
      </c>
      <c r="L608">
        <v>2</v>
      </c>
      <c r="M608">
        <v>8</v>
      </c>
    </row>
    <row r="609" spans="1:13" hidden="1" x14ac:dyDescent="0.35">
      <c r="A609" t="s">
        <v>501</v>
      </c>
      <c r="B609" s="3">
        <v>1</v>
      </c>
      <c r="C609" s="3">
        <v>2</v>
      </c>
      <c r="D609" s="3">
        <v>2</v>
      </c>
      <c r="E609" s="3">
        <v>3</v>
      </c>
      <c r="F609" s="3">
        <v>8</v>
      </c>
      <c r="H609" t="s">
        <v>2727</v>
      </c>
      <c r="I609">
        <v>5</v>
      </c>
      <c r="J609">
        <v>1</v>
      </c>
      <c r="L609">
        <v>2</v>
      </c>
      <c r="M609">
        <v>8</v>
      </c>
    </row>
    <row r="610" spans="1:13" hidden="1" x14ac:dyDescent="0.35">
      <c r="A610" t="s">
        <v>1662</v>
      </c>
      <c r="B610" s="3">
        <v>1</v>
      </c>
      <c r="C610" s="3">
        <v>2</v>
      </c>
      <c r="D610" s="3"/>
      <c r="E610" s="3">
        <v>5</v>
      </c>
      <c r="F610" s="3">
        <v>8</v>
      </c>
      <c r="H610" t="s">
        <v>2766</v>
      </c>
      <c r="I610">
        <v>1</v>
      </c>
      <c r="K610">
        <v>2</v>
      </c>
      <c r="L610">
        <v>5</v>
      </c>
      <c r="M610">
        <v>8</v>
      </c>
    </row>
    <row r="611" spans="1:13" hidden="1" x14ac:dyDescent="0.35">
      <c r="A611" t="s">
        <v>1926</v>
      </c>
      <c r="B611" s="3">
        <v>6</v>
      </c>
      <c r="C611" s="3"/>
      <c r="D611" s="3"/>
      <c r="E611" s="3">
        <v>2</v>
      </c>
      <c r="F611" s="3">
        <v>8</v>
      </c>
      <c r="H611" t="s">
        <v>501</v>
      </c>
      <c r="I611">
        <v>1</v>
      </c>
      <c r="J611">
        <v>2</v>
      </c>
      <c r="K611">
        <v>2</v>
      </c>
      <c r="L611">
        <v>3</v>
      </c>
      <c r="M611">
        <v>8</v>
      </c>
    </row>
    <row r="612" spans="1:13" hidden="1" x14ac:dyDescent="0.35">
      <c r="A612" t="s">
        <v>2587</v>
      </c>
      <c r="B612" s="3">
        <v>1</v>
      </c>
      <c r="C612" s="3">
        <v>2</v>
      </c>
      <c r="D612" s="3"/>
      <c r="E612" s="3">
        <v>5</v>
      </c>
      <c r="F612" s="3">
        <v>8</v>
      </c>
      <c r="H612" t="s">
        <v>1662</v>
      </c>
      <c r="I612">
        <v>1</v>
      </c>
      <c r="J612">
        <v>2</v>
      </c>
      <c r="L612">
        <v>5</v>
      </c>
      <c r="M612">
        <v>8</v>
      </c>
    </row>
    <row r="613" spans="1:13" hidden="1" x14ac:dyDescent="0.35">
      <c r="A613" t="s">
        <v>2382</v>
      </c>
      <c r="B613" s="3"/>
      <c r="C613" s="3"/>
      <c r="D613" s="3">
        <v>8</v>
      </c>
      <c r="E613" s="3"/>
      <c r="F613" s="3">
        <v>8</v>
      </c>
      <c r="H613" t="s">
        <v>1926</v>
      </c>
      <c r="I613">
        <v>6</v>
      </c>
      <c r="L613">
        <v>2</v>
      </c>
      <c r="M613">
        <v>8</v>
      </c>
    </row>
    <row r="614" spans="1:13" hidden="1" x14ac:dyDescent="0.35">
      <c r="A614" t="s">
        <v>2804</v>
      </c>
      <c r="B614" s="3"/>
      <c r="C614" s="3">
        <v>4</v>
      </c>
      <c r="D614" s="3">
        <v>1</v>
      </c>
      <c r="E614" s="3">
        <v>3</v>
      </c>
      <c r="F614" s="3">
        <v>8</v>
      </c>
      <c r="H614" t="s">
        <v>2587</v>
      </c>
      <c r="I614">
        <v>1</v>
      </c>
      <c r="J614">
        <v>2</v>
      </c>
      <c r="L614">
        <v>5</v>
      </c>
      <c r="M614">
        <v>8</v>
      </c>
    </row>
    <row r="615" spans="1:13" hidden="1" x14ac:dyDescent="0.35">
      <c r="A615" t="s">
        <v>1395</v>
      </c>
      <c r="B615" s="3">
        <v>1</v>
      </c>
      <c r="C615" s="3">
        <v>4</v>
      </c>
      <c r="D615" s="3">
        <v>1</v>
      </c>
      <c r="E615" s="3">
        <v>2</v>
      </c>
      <c r="F615" s="3">
        <v>8</v>
      </c>
      <c r="H615" t="s">
        <v>2382</v>
      </c>
      <c r="K615">
        <v>8</v>
      </c>
      <c r="M615">
        <v>8</v>
      </c>
    </row>
    <row r="616" spans="1:13" hidden="1" x14ac:dyDescent="0.35">
      <c r="A616" t="s">
        <v>517</v>
      </c>
      <c r="B616" s="3"/>
      <c r="C616" s="3">
        <v>2</v>
      </c>
      <c r="D616" s="3">
        <v>3</v>
      </c>
      <c r="E616" s="3">
        <v>3</v>
      </c>
      <c r="F616" s="3">
        <v>8</v>
      </c>
      <c r="H616" t="s">
        <v>2804</v>
      </c>
      <c r="J616">
        <v>4</v>
      </c>
      <c r="K616">
        <v>1</v>
      </c>
      <c r="L616">
        <v>3</v>
      </c>
      <c r="M616">
        <v>8</v>
      </c>
    </row>
    <row r="617" spans="1:13" hidden="1" x14ac:dyDescent="0.35">
      <c r="A617" t="s">
        <v>2472</v>
      </c>
      <c r="B617" s="3">
        <v>2</v>
      </c>
      <c r="C617" s="3">
        <v>4</v>
      </c>
      <c r="D617" s="3">
        <v>1</v>
      </c>
      <c r="E617" s="3">
        <v>1</v>
      </c>
      <c r="F617" s="3">
        <v>8</v>
      </c>
      <c r="H617" t="s">
        <v>1395</v>
      </c>
      <c r="I617">
        <v>1</v>
      </c>
      <c r="J617">
        <v>4</v>
      </c>
      <c r="K617">
        <v>1</v>
      </c>
      <c r="L617">
        <v>2</v>
      </c>
      <c r="M617">
        <v>8</v>
      </c>
    </row>
    <row r="618" spans="1:13" hidden="1" x14ac:dyDescent="0.35">
      <c r="A618" t="s">
        <v>1037</v>
      </c>
      <c r="B618" s="3"/>
      <c r="C618" s="3">
        <v>1</v>
      </c>
      <c r="D618" s="3">
        <v>3</v>
      </c>
      <c r="E618" s="3">
        <v>4</v>
      </c>
      <c r="F618" s="3">
        <v>8</v>
      </c>
      <c r="H618" t="s">
        <v>517</v>
      </c>
      <c r="J618">
        <v>2</v>
      </c>
      <c r="K618">
        <v>3</v>
      </c>
      <c r="L618">
        <v>3</v>
      </c>
      <c r="M618">
        <v>8</v>
      </c>
    </row>
    <row r="619" spans="1:13" hidden="1" x14ac:dyDescent="0.35">
      <c r="A619" t="s">
        <v>905</v>
      </c>
      <c r="B619" s="3">
        <v>2</v>
      </c>
      <c r="C619" s="3">
        <v>1</v>
      </c>
      <c r="D619" s="3">
        <v>1</v>
      </c>
      <c r="E619" s="3">
        <v>4</v>
      </c>
      <c r="F619" s="3">
        <v>8</v>
      </c>
      <c r="H619" t="s">
        <v>2472</v>
      </c>
      <c r="I619">
        <v>2</v>
      </c>
      <c r="J619">
        <v>4</v>
      </c>
      <c r="K619">
        <v>1</v>
      </c>
      <c r="L619">
        <v>1</v>
      </c>
      <c r="M619">
        <v>8</v>
      </c>
    </row>
    <row r="620" spans="1:13" hidden="1" x14ac:dyDescent="0.35">
      <c r="A620" t="s">
        <v>2035</v>
      </c>
      <c r="B620" s="3">
        <v>3</v>
      </c>
      <c r="C620" s="3">
        <v>3</v>
      </c>
      <c r="D620" s="3">
        <v>2</v>
      </c>
      <c r="E620" s="3"/>
      <c r="F620" s="3">
        <v>8</v>
      </c>
      <c r="H620" t="s">
        <v>1037</v>
      </c>
      <c r="J620">
        <v>1</v>
      </c>
      <c r="K620">
        <v>3</v>
      </c>
      <c r="L620">
        <v>4</v>
      </c>
      <c r="M620">
        <v>8</v>
      </c>
    </row>
    <row r="621" spans="1:13" hidden="1" x14ac:dyDescent="0.35">
      <c r="A621" t="s">
        <v>1320</v>
      </c>
      <c r="B621" s="3"/>
      <c r="C621" s="3">
        <v>2</v>
      </c>
      <c r="D621" s="3"/>
      <c r="E621" s="3">
        <v>6</v>
      </c>
      <c r="F621" s="3">
        <v>8</v>
      </c>
      <c r="H621" t="s">
        <v>905</v>
      </c>
      <c r="I621">
        <v>2</v>
      </c>
      <c r="J621">
        <v>1</v>
      </c>
      <c r="K621">
        <v>1</v>
      </c>
      <c r="L621">
        <v>4</v>
      </c>
      <c r="M621">
        <v>8</v>
      </c>
    </row>
    <row r="622" spans="1:13" hidden="1" x14ac:dyDescent="0.35">
      <c r="A622" t="s">
        <v>2563</v>
      </c>
      <c r="B622" s="3">
        <v>1</v>
      </c>
      <c r="C622" s="3"/>
      <c r="D622" s="3">
        <v>1</v>
      </c>
      <c r="E622" s="3">
        <v>6</v>
      </c>
      <c r="F622" s="3">
        <v>8</v>
      </c>
      <c r="H622" t="s">
        <v>2035</v>
      </c>
      <c r="I622">
        <v>3</v>
      </c>
      <c r="J622">
        <v>3</v>
      </c>
      <c r="K622">
        <v>2</v>
      </c>
      <c r="M622">
        <v>8</v>
      </c>
    </row>
    <row r="623" spans="1:13" hidden="1" x14ac:dyDescent="0.35">
      <c r="A623" t="s">
        <v>870</v>
      </c>
      <c r="B623" s="3">
        <v>1</v>
      </c>
      <c r="C623" s="3">
        <v>3</v>
      </c>
      <c r="D623" s="3"/>
      <c r="E623" s="3">
        <v>4</v>
      </c>
      <c r="F623" s="3">
        <v>8</v>
      </c>
      <c r="H623" t="s">
        <v>1320</v>
      </c>
      <c r="J623">
        <v>2</v>
      </c>
      <c r="L623">
        <v>6</v>
      </c>
      <c r="M623">
        <v>8</v>
      </c>
    </row>
    <row r="624" spans="1:13" hidden="1" x14ac:dyDescent="0.35">
      <c r="A624" t="s">
        <v>1375</v>
      </c>
      <c r="B624" s="3">
        <v>3</v>
      </c>
      <c r="C624" s="3"/>
      <c r="D624" s="3">
        <v>4</v>
      </c>
      <c r="E624" s="3">
        <v>1</v>
      </c>
      <c r="F624" s="3">
        <v>8</v>
      </c>
      <c r="H624" t="s">
        <v>2563</v>
      </c>
      <c r="I624">
        <v>1</v>
      </c>
      <c r="K624">
        <v>1</v>
      </c>
      <c r="L624">
        <v>6</v>
      </c>
      <c r="M624">
        <v>8</v>
      </c>
    </row>
    <row r="625" spans="1:13" hidden="1" x14ac:dyDescent="0.35">
      <c r="A625" t="s">
        <v>649</v>
      </c>
      <c r="B625" s="3"/>
      <c r="C625" s="3"/>
      <c r="D625" s="3">
        <v>7</v>
      </c>
      <c r="E625" s="3">
        <v>1</v>
      </c>
      <c r="F625" s="3">
        <v>8</v>
      </c>
      <c r="H625" t="s">
        <v>870</v>
      </c>
      <c r="I625">
        <v>1</v>
      </c>
      <c r="J625">
        <v>3</v>
      </c>
      <c r="L625">
        <v>4</v>
      </c>
      <c r="M625">
        <v>8</v>
      </c>
    </row>
    <row r="626" spans="1:13" hidden="1" x14ac:dyDescent="0.35">
      <c r="A626" t="s">
        <v>1541</v>
      </c>
      <c r="B626" s="3">
        <v>1</v>
      </c>
      <c r="C626" s="3">
        <v>3</v>
      </c>
      <c r="D626" s="3">
        <v>2</v>
      </c>
      <c r="E626" s="3">
        <v>2</v>
      </c>
      <c r="F626" s="3">
        <v>8</v>
      </c>
      <c r="H626" t="s">
        <v>1375</v>
      </c>
      <c r="I626">
        <v>3</v>
      </c>
      <c r="K626">
        <v>4</v>
      </c>
      <c r="L626">
        <v>1</v>
      </c>
      <c r="M626">
        <v>8</v>
      </c>
    </row>
    <row r="627" spans="1:13" hidden="1" x14ac:dyDescent="0.35">
      <c r="A627" t="s">
        <v>1191</v>
      </c>
      <c r="B627" s="3">
        <v>1</v>
      </c>
      <c r="C627" s="3"/>
      <c r="D627" s="3">
        <v>4</v>
      </c>
      <c r="E627" s="3">
        <v>2</v>
      </c>
      <c r="F627" s="3">
        <v>7</v>
      </c>
      <c r="H627" t="s">
        <v>649</v>
      </c>
      <c r="K627">
        <v>7</v>
      </c>
      <c r="L627">
        <v>1</v>
      </c>
      <c r="M627">
        <v>8</v>
      </c>
    </row>
    <row r="628" spans="1:13" hidden="1" x14ac:dyDescent="0.35">
      <c r="A628" t="s">
        <v>1312</v>
      </c>
      <c r="B628" s="3">
        <v>1</v>
      </c>
      <c r="C628" s="3"/>
      <c r="D628" s="3">
        <v>2</v>
      </c>
      <c r="E628" s="3">
        <v>4</v>
      </c>
      <c r="F628" s="3">
        <v>7</v>
      </c>
      <c r="H628" t="s">
        <v>1541</v>
      </c>
      <c r="I628">
        <v>1</v>
      </c>
      <c r="J628">
        <v>3</v>
      </c>
      <c r="K628">
        <v>2</v>
      </c>
      <c r="L628">
        <v>2</v>
      </c>
      <c r="M628">
        <v>8</v>
      </c>
    </row>
    <row r="629" spans="1:13" hidden="1" x14ac:dyDescent="0.35">
      <c r="A629" t="s">
        <v>2414</v>
      </c>
      <c r="B629" s="3">
        <v>2</v>
      </c>
      <c r="C629" s="3"/>
      <c r="D629" s="3"/>
      <c r="E629" s="3">
        <v>5</v>
      </c>
      <c r="F629" s="3">
        <v>7</v>
      </c>
      <c r="H629" t="s">
        <v>1191</v>
      </c>
      <c r="I629">
        <v>1</v>
      </c>
      <c r="K629">
        <v>4</v>
      </c>
      <c r="L629">
        <v>2</v>
      </c>
      <c r="M629">
        <v>7</v>
      </c>
    </row>
    <row r="630" spans="1:13" hidden="1" x14ac:dyDescent="0.35">
      <c r="A630" t="s">
        <v>237</v>
      </c>
      <c r="B630" s="3">
        <v>1</v>
      </c>
      <c r="C630" s="3">
        <v>3</v>
      </c>
      <c r="D630" s="3">
        <v>2</v>
      </c>
      <c r="E630" s="3">
        <v>1</v>
      </c>
      <c r="F630" s="3">
        <v>7</v>
      </c>
      <c r="H630" t="s">
        <v>1312</v>
      </c>
      <c r="I630">
        <v>1</v>
      </c>
      <c r="K630">
        <v>2</v>
      </c>
      <c r="L630">
        <v>4</v>
      </c>
      <c r="M630">
        <v>7</v>
      </c>
    </row>
    <row r="631" spans="1:13" hidden="1" x14ac:dyDescent="0.35">
      <c r="A631" t="s">
        <v>743</v>
      </c>
      <c r="B631" s="3">
        <v>3</v>
      </c>
      <c r="C631" s="3"/>
      <c r="D631" s="3">
        <v>3</v>
      </c>
      <c r="E631" s="3">
        <v>1</v>
      </c>
      <c r="F631" s="3">
        <v>7</v>
      </c>
      <c r="H631" t="s">
        <v>2414</v>
      </c>
      <c r="I631">
        <v>2</v>
      </c>
      <c r="L631">
        <v>5</v>
      </c>
      <c r="M631">
        <v>7</v>
      </c>
    </row>
    <row r="632" spans="1:13" hidden="1" x14ac:dyDescent="0.35">
      <c r="A632" t="s">
        <v>2880</v>
      </c>
      <c r="B632" s="3">
        <v>3</v>
      </c>
      <c r="C632" s="3"/>
      <c r="D632" s="3">
        <v>2</v>
      </c>
      <c r="E632" s="3">
        <v>2</v>
      </c>
      <c r="F632" s="3">
        <v>7</v>
      </c>
      <c r="H632" t="s">
        <v>237</v>
      </c>
      <c r="I632">
        <v>1</v>
      </c>
      <c r="J632">
        <v>3</v>
      </c>
      <c r="K632">
        <v>2</v>
      </c>
      <c r="L632">
        <v>1</v>
      </c>
      <c r="M632">
        <v>7</v>
      </c>
    </row>
    <row r="633" spans="1:13" hidden="1" x14ac:dyDescent="0.35">
      <c r="A633" t="s">
        <v>1887</v>
      </c>
      <c r="B633" s="3">
        <v>3</v>
      </c>
      <c r="C633" s="3">
        <v>3</v>
      </c>
      <c r="D633" s="3">
        <v>1</v>
      </c>
      <c r="E633" s="3"/>
      <c r="F633" s="3">
        <v>7</v>
      </c>
      <c r="H633" t="s">
        <v>743</v>
      </c>
      <c r="I633">
        <v>3</v>
      </c>
      <c r="K633">
        <v>3</v>
      </c>
      <c r="L633">
        <v>1</v>
      </c>
      <c r="M633">
        <v>7</v>
      </c>
    </row>
    <row r="634" spans="1:13" hidden="1" x14ac:dyDescent="0.35">
      <c r="A634" t="s">
        <v>1248</v>
      </c>
      <c r="B634" s="3"/>
      <c r="C634" s="3">
        <v>3</v>
      </c>
      <c r="D634" s="3">
        <v>2</v>
      </c>
      <c r="E634" s="3">
        <v>2</v>
      </c>
      <c r="F634" s="3">
        <v>7</v>
      </c>
      <c r="H634" t="s">
        <v>2880</v>
      </c>
      <c r="I634">
        <v>3</v>
      </c>
      <c r="K634">
        <v>2</v>
      </c>
      <c r="L634">
        <v>2</v>
      </c>
      <c r="M634">
        <v>7</v>
      </c>
    </row>
    <row r="635" spans="1:13" hidden="1" x14ac:dyDescent="0.35">
      <c r="A635" t="s">
        <v>2592</v>
      </c>
      <c r="B635" s="3">
        <v>1</v>
      </c>
      <c r="C635" s="3"/>
      <c r="D635" s="3">
        <v>1</v>
      </c>
      <c r="E635" s="3">
        <v>5</v>
      </c>
      <c r="F635" s="3">
        <v>7</v>
      </c>
      <c r="H635" t="s">
        <v>1887</v>
      </c>
      <c r="I635">
        <v>3</v>
      </c>
      <c r="J635">
        <v>3</v>
      </c>
      <c r="K635">
        <v>1</v>
      </c>
      <c r="M635">
        <v>7</v>
      </c>
    </row>
    <row r="636" spans="1:13" hidden="1" x14ac:dyDescent="0.35">
      <c r="A636" t="s">
        <v>350</v>
      </c>
      <c r="B636" s="3">
        <v>3</v>
      </c>
      <c r="C636" s="3"/>
      <c r="D636" s="3">
        <v>3</v>
      </c>
      <c r="E636" s="3">
        <v>1</v>
      </c>
      <c r="F636" s="3">
        <v>7</v>
      </c>
      <c r="H636" t="s">
        <v>1248</v>
      </c>
      <c r="J636">
        <v>3</v>
      </c>
      <c r="K636">
        <v>2</v>
      </c>
      <c r="L636">
        <v>2</v>
      </c>
      <c r="M636">
        <v>7</v>
      </c>
    </row>
    <row r="637" spans="1:13" hidden="1" x14ac:dyDescent="0.35">
      <c r="A637" t="s">
        <v>1878</v>
      </c>
      <c r="B637" s="3">
        <v>4</v>
      </c>
      <c r="C637" s="3">
        <v>1</v>
      </c>
      <c r="D637" s="3">
        <v>1</v>
      </c>
      <c r="E637" s="3">
        <v>1</v>
      </c>
      <c r="F637" s="3">
        <v>7</v>
      </c>
      <c r="H637" t="s">
        <v>2592</v>
      </c>
      <c r="I637">
        <v>1</v>
      </c>
      <c r="K637">
        <v>1</v>
      </c>
      <c r="L637">
        <v>5</v>
      </c>
      <c r="M637">
        <v>7</v>
      </c>
    </row>
    <row r="638" spans="1:13" hidden="1" x14ac:dyDescent="0.35">
      <c r="A638" t="s">
        <v>1742</v>
      </c>
      <c r="B638" s="3">
        <v>1</v>
      </c>
      <c r="C638" s="3">
        <v>3</v>
      </c>
      <c r="D638" s="3">
        <v>3</v>
      </c>
      <c r="E638" s="3"/>
      <c r="F638" s="3">
        <v>7</v>
      </c>
      <c r="H638" t="s">
        <v>350</v>
      </c>
      <c r="I638">
        <v>3</v>
      </c>
      <c r="K638">
        <v>3</v>
      </c>
      <c r="L638">
        <v>1</v>
      </c>
      <c r="M638">
        <v>7</v>
      </c>
    </row>
    <row r="639" spans="1:13" hidden="1" x14ac:dyDescent="0.35">
      <c r="A639" t="s">
        <v>2343</v>
      </c>
      <c r="B639" s="3">
        <v>1</v>
      </c>
      <c r="C639" s="3">
        <v>3</v>
      </c>
      <c r="D639" s="3"/>
      <c r="E639" s="3">
        <v>3</v>
      </c>
      <c r="F639" s="3">
        <v>7</v>
      </c>
      <c r="H639" t="s">
        <v>1878</v>
      </c>
      <c r="I639">
        <v>4</v>
      </c>
      <c r="J639">
        <v>1</v>
      </c>
      <c r="K639">
        <v>1</v>
      </c>
      <c r="L639">
        <v>1</v>
      </c>
      <c r="M639">
        <v>7</v>
      </c>
    </row>
    <row r="640" spans="1:13" hidden="1" x14ac:dyDescent="0.35">
      <c r="A640" t="s">
        <v>210</v>
      </c>
      <c r="B640" s="3"/>
      <c r="C640" s="3">
        <v>2</v>
      </c>
      <c r="D640" s="3"/>
      <c r="E640" s="3">
        <v>5</v>
      </c>
      <c r="F640" s="3">
        <v>7</v>
      </c>
      <c r="H640" t="s">
        <v>1742</v>
      </c>
      <c r="I640">
        <v>1</v>
      </c>
      <c r="J640">
        <v>3</v>
      </c>
      <c r="K640">
        <v>3</v>
      </c>
      <c r="M640">
        <v>7</v>
      </c>
    </row>
    <row r="641" spans="1:13" hidden="1" x14ac:dyDescent="0.35">
      <c r="A641" t="s">
        <v>665</v>
      </c>
      <c r="B641" s="3">
        <v>3</v>
      </c>
      <c r="C641" s="3">
        <v>4</v>
      </c>
      <c r="D641" s="3"/>
      <c r="E641" s="3"/>
      <c r="F641" s="3">
        <v>7</v>
      </c>
      <c r="H641" t="s">
        <v>2343</v>
      </c>
      <c r="I641">
        <v>1</v>
      </c>
      <c r="J641">
        <v>3</v>
      </c>
      <c r="L641">
        <v>3</v>
      </c>
      <c r="M641">
        <v>7</v>
      </c>
    </row>
    <row r="642" spans="1:13" hidden="1" x14ac:dyDescent="0.35">
      <c r="A642" t="s">
        <v>1204</v>
      </c>
      <c r="B642" s="3">
        <v>1</v>
      </c>
      <c r="C642" s="3">
        <v>2</v>
      </c>
      <c r="D642" s="3">
        <v>1</v>
      </c>
      <c r="E642" s="3">
        <v>3</v>
      </c>
      <c r="F642" s="3">
        <v>7</v>
      </c>
      <c r="H642" t="s">
        <v>210</v>
      </c>
      <c r="J642">
        <v>2</v>
      </c>
      <c r="L642">
        <v>5</v>
      </c>
      <c r="M642">
        <v>7</v>
      </c>
    </row>
    <row r="643" spans="1:13" hidden="1" x14ac:dyDescent="0.35">
      <c r="A643" t="s">
        <v>302</v>
      </c>
      <c r="B643" s="3"/>
      <c r="C643" s="3"/>
      <c r="D643" s="3">
        <v>4</v>
      </c>
      <c r="E643" s="3">
        <v>3</v>
      </c>
      <c r="F643" s="3">
        <v>7</v>
      </c>
      <c r="H643" t="s">
        <v>665</v>
      </c>
      <c r="I643">
        <v>3</v>
      </c>
      <c r="J643">
        <v>4</v>
      </c>
      <c r="M643">
        <v>7</v>
      </c>
    </row>
    <row r="644" spans="1:13" hidden="1" x14ac:dyDescent="0.35">
      <c r="A644" t="s">
        <v>167</v>
      </c>
      <c r="B644" s="3"/>
      <c r="C644" s="3">
        <v>3</v>
      </c>
      <c r="D644" s="3">
        <v>1</v>
      </c>
      <c r="E644" s="3">
        <v>3</v>
      </c>
      <c r="F644" s="3">
        <v>7</v>
      </c>
      <c r="H644" t="s">
        <v>1204</v>
      </c>
      <c r="I644">
        <v>1</v>
      </c>
      <c r="J644">
        <v>2</v>
      </c>
      <c r="K644">
        <v>1</v>
      </c>
      <c r="L644">
        <v>3</v>
      </c>
      <c r="M644">
        <v>7</v>
      </c>
    </row>
    <row r="645" spans="1:13" hidden="1" x14ac:dyDescent="0.35">
      <c r="A645" t="s">
        <v>1761</v>
      </c>
      <c r="B645" s="3"/>
      <c r="C645" s="3">
        <v>2</v>
      </c>
      <c r="D645" s="3">
        <v>1</v>
      </c>
      <c r="E645" s="3">
        <v>4</v>
      </c>
      <c r="F645" s="3">
        <v>7</v>
      </c>
      <c r="H645" t="s">
        <v>302</v>
      </c>
      <c r="K645">
        <v>4</v>
      </c>
      <c r="L645">
        <v>3</v>
      </c>
      <c r="M645">
        <v>7</v>
      </c>
    </row>
    <row r="646" spans="1:13" hidden="1" x14ac:dyDescent="0.35">
      <c r="A646" t="s">
        <v>2949</v>
      </c>
      <c r="B646" s="3"/>
      <c r="C646" s="3"/>
      <c r="D646" s="3">
        <v>6</v>
      </c>
      <c r="E646" s="3">
        <v>1</v>
      </c>
      <c r="F646" s="3">
        <v>7</v>
      </c>
      <c r="H646" t="s">
        <v>167</v>
      </c>
      <c r="J646">
        <v>3</v>
      </c>
      <c r="K646">
        <v>1</v>
      </c>
      <c r="L646">
        <v>3</v>
      </c>
      <c r="M646">
        <v>7</v>
      </c>
    </row>
    <row r="647" spans="1:13" hidden="1" x14ac:dyDescent="0.35">
      <c r="A647" t="s">
        <v>2545</v>
      </c>
      <c r="B647" s="3"/>
      <c r="C647" s="3"/>
      <c r="D647" s="3">
        <v>2</v>
      </c>
      <c r="E647" s="3">
        <v>5</v>
      </c>
      <c r="F647" s="3">
        <v>7</v>
      </c>
      <c r="H647" t="s">
        <v>1761</v>
      </c>
      <c r="J647">
        <v>2</v>
      </c>
      <c r="K647">
        <v>1</v>
      </c>
      <c r="L647">
        <v>4</v>
      </c>
      <c r="M647">
        <v>7</v>
      </c>
    </row>
    <row r="648" spans="1:13" hidden="1" x14ac:dyDescent="0.35">
      <c r="A648" t="s">
        <v>1631</v>
      </c>
      <c r="B648" s="3">
        <v>4</v>
      </c>
      <c r="C648" s="3"/>
      <c r="D648" s="3">
        <v>3</v>
      </c>
      <c r="E648" s="3"/>
      <c r="F648" s="3">
        <v>7</v>
      </c>
      <c r="H648" t="s">
        <v>2949</v>
      </c>
      <c r="K648">
        <v>6</v>
      </c>
      <c r="L648">
        <v>1</v>
      </c>
      <c r="M648">
        <v>7</v>
      </c>
    </row>
    <row r="649" spans="1:13" hidden="1" x14ac:dyDescent="0.35">
      <c r="A649" t="s">
        <v>631</v>
      </c>
      <c r="B649" s="3"/>
      <c r="C649" s="3">
        <v>2</v>
      </c>
      <c r="D649" s="3">
        <v>2</v>
      </c>
      <c r="E649" s="3">
        <v>3</v>
      </c>
      <c r="F649" s="3">
        <v>7</v>
      </c>
      <c r="H649" t="s">
        <v>2545</v>
      </c>
      <c r="K649">
        <v>2</v>
      </c>
      <c r="L649">
        <v>5</v>
      </c>
      <c r="M649">
        <v>7</v>
      </c>
    </row>
    <row r="650" spans="1:13" hidden="1" x14ac:dyDescent="0.35">
      <c r="A650" t="s">
        <v>2574</v>
      </c>
      <c r="B650" s="3">
        <v>1</v>
      </c>
      <c r="C650" s="3"/>
      <c r="D650" s="3">
        <v>2</v>
      </c>
      <c r="E650" s="3">
        <v>4</v>
      </c>
      <c r="F650" s="3">
        <v>7</v>
      </c>
      <c r="H650" t="s">
        <v>1631</v>
      </c>
      <c r="I650">
        <v>4</v>
      </c>
      <c r="K650">
        <v>3</v>
      </c>
      <c r="M650">
        <v>7</v>
      </c>
    </row>
    <row r="651" spans="1:13" hidden="1" x14ac:dyDescent="0.35">
      <c r="A651" t="s">
        <v>698</v>
      </c>
      <c r="B651" s="3">
        <v>1</v>
      </c>
      <c r="C651" s="3"/>
      <c r="D651" s="3">
        <v>2</v>
      </c>
      <c r="E651" s="3">
        <v>4</v>
      </c>
      <c r="F651" s="3">
        <v>7</v>
      </c>
      <c r="H651" t="s">
        <v>631</v>
      </c>
      <c r="J651">
        <v>2</v>
      </c>
      <c r="K651">
        <v>2</v>
      </c>
      <c r="L651">
        <v>3</v>
      </c>
      <c r="M651">
        <v>7</v>
      </c>
    </row>
    <row r="652" spans="1:13" hidden="1" x14ac:dyDescent="0.35">
      <c r="A652" t="s">
        <v>2760</v>
      </c>
      <c r="B652" s="3">
        <v>4</v>
      </c>
      <c r="C652" s="3">
        <v>2</v>
      </c>
      <c r="D652" s="3">
        <v>1</v>
      </c>
      <c r="E652" s="3"/>
      <c r="F652" s="3">
        <v>7</v>
      </c>
      <c r="H652" t="s">
        <v>2574</v>
      </c>
      <c r="I652">
        <v>1</v>
      </c>
      <c r="K652">
        <v>2</v>
      </c>
      <c r="L652">
        <v>4</v>
      </c>
      <c r="M652">
        <v>7</v>
      </c>
    </row>
    <row r="653" spans="1:13" hidden="1" x14ac:dyDescent="0.35">
      <c r="A653" t="s">
        <v>1810</v>
      </c>
      <c r="B653" s="3"/>
      <c r="C653" s="3">
        <v>4</v>
      </c>
      <c r="D653" s="3">
        <v>3</v>
      </c>
      <c r="E653" s="3"/>
      <c r="F653" s="3">
        <v>7</v>
      </c>
      <c r="H653" t="s">
        <v>698</v>
      </c>
      <c r="I653">
        <v>1</v>
      </c>
      <c r="K653">
        <v>2</v>
      </c>
      <c r="L653">
        <v>4</v>
      </c>
      <c r="M653">
        <v>7</v>
      </c>
    </row>
    <row r="654" spans="1:13" hidden="1" x14ac:dyDescent="0.35">
      <c r="A654" t="s">
        <v>3180</v>
      </c>
      <c r="B654" s="3">
        <v>2</v>
      </c>
      <c r="C654" s="3">
        <v>5</v>
      </c>
      <c r="D654" s="3"/>
      <c r="E654" s="3"/>
      <c r="F654" s="3">
        <v>7</v>
      </c>
      <c r="H654" t="s">
        <v>2760</v>
      </c>
      <c r="I654">
        <v>4</v>
      </c>
      <c r="J654">
        <v>2</v>
      </c>
      <c r="K654">
        <v>1</v>
      </c>
      <c r="M654">
        <v>7</v>
      </c>
    </row>
    <row r="655" spans="1:13" hidden="1" x14ac:dyDescent="0.35">
      <c r="A655" t="s">
        <v>2538</v>
      </c>
      <c r="B655" s="3">
        <v>2</v>
      </c>
      <c r="C655" s="3">
        <v>3</v>
      </c>
      <c r="D655" s="3">
        <v>1</v>
      </c>
      <c r="E655" s="3">
        <v>1</v>
      </c>
      <c r="F655" s="3">
        <v>7</v>
      </c>
      <c r="H655" t="s">
        <v>1810</v>
      </c>
      <c r="J655">
        <v>4</v>
      </c>
      <c r="K655">
        <v>3</v>
      </c>
      <c r="M655">
        <v>7</v>
      </c>
    </row>
    <row r="656" spans="1:13" hidden="1" x14ac:dyDescent="0.35">
      <c r="A656" t="s">
        <v>1803</v>
      </c>
      <c r="B656" s="3">
        <v>2</v>
      </c>
      <c r="C656" s="3">
        <v>1</v>
      </c>
      <c r="D656" s="3">
        <v>1</v>
      </c>
      <c r="E656" s="3">
        <v>3</v>
      </c>
      <c r="F656" s="3">
        <v>7</v>
      </c>
      <c r="H656" t="s">
        <v>3180</v>
      </c>
      <c r="I656">
        <v>2</v>
      </c>
      <c r="J656">
        <v>5</v>
      </c>
      <c r="M656">
        <v>7</v>
      </c>
    </row>
    <row r="657" spans="1:13" hidden="1" x14ac:dyDescent="0.35">
      <c r="A657" t="s">
        <v>1381</v>
      </c>
      <c r="B657" s="3">
        <v>2</v>
      </c>
      <c r="C657" s="3"/>
      <c r="D657" s="3"/>
      <c r="E657" s="3">
        <v>5</v>
      </c>
      <c r="F657" s="3">
        <v>7</v>
      </c>
      <c r="H657" t="s">
        <v>2538</v>
      </c>
      <c r="I657">
        <v>2</v>
      </c>
      <c r="J657">
        <v>3</v>
      </c>
      <c r="K657">
        <v>1</v>
      </c>
      <c r="L657">
        <v>1</v>
      </c>
      <c r="M657">
        <v>7</v>
      </c>
    </row>
    <row r="658" spans="1:13" hidden="1" x14ac:dyDescent="0.35">
      <c r="A658" t="s">
        <v>877</v>
      </c>
      <c r="B658" s="3">
        <v>3</v>
      </c>
      <c r="C658" s="3">
        <v>2</v>
      </c>
      <c r="D658" s="3">
        <v>2</v>
      </c>
      <c r="E658" s="3"/>
      <c r="F658" s="3">
        <v>7</v>
      </c>
      <c r="H658" t="s">
        <v>1803</v>
      </c>
      <c r="I658">
        <v>2</v>
      </c>
      <c r="J658">
        <v>1</v>
      </c>
      <c r="K658">
        <v>1</v>
      </c>
      <c r="L658">
        <v>3</v>
      </c>
      <c r="M658">
        <v>7</v>
      </c>
    </row>
    <row r="659" spans="1:13" hidden="1" x14ac:dyDescent="0.35">
      <c r="A659" t="s">
        <v>2451</v>
      </c>
      <c r="B659" s="3">
        <v>3</v>
      </c>
      <c r="C659" s="3">
        <v>1</v>
      </c>
      <c r="D659" s="3">
        <v>3</v>
      </c>
      <c r="E659" s="3"/>
      <c r="F659" s="3">
        <v>7</v>
      </c>
      <c r="H659" t="s">
        <v>1381</v>
      </c>
      <c r="I659">
        <v>2</v>
      </c>
      <c r="L659">
        <v>5</v>
      </c>
      <c r="M659">
        <v>7</v>
      </c>
    </row>
    <row r="660" spans="1:13" hidden="1" x14ac:dyDescent="0.35">
      <c r="A660" t="s">
        <v>1623</v>
      </c>
      <c r="B660" s="3">
        <v>3</v>
      </c>
      <c r="C660" s="3">
        <v>2</v>
      </c>
      <c r="D660" s="3">
        <v>1</v>
      </c>
      <c r="E660" s="3">
        <v>1</v>
      </c>
      <c r="F660" s="3">
        <v>7</v>
      </c>
      <c r="H660" t="s">
        <v>877</v>
      </c>
      <c r="I660">
        <v>3</v>
      </c>
      <c r="J660">
        <v>2</v>
      </c>
      <c r="K660">
        <v>2</v>
      </c>
      <c r="M660">
        <v>7</v>
      </c>
    </row>
    <row r="661" spans="1:13" hidden="1" x14ac:dyDescent="0.35">
      <c r="A661" t="s">
        <v>3161</v>
      </c>
      <c r="B661" s="3"/>
      <c r="C661" s="3">
        <v>3</v>
      </c>
      <c r="D661" s="3">
        <v>4</v>
      </c>
      <c r="E661" s="3"/>
      <c r="F661" s="3">
        <v>7</v>
      </c>
      <c r="H661" t="s">
        <v>2451</v>
      </c>
      <c r="I661">
        <v>3</v>
      </c>
      <c r="J661">
        <v>1</v>
      </c>
      <c r="K661">
        <v>3</v>
      </c>
      <c r="M661">
        <v>7</v>
      </c>
    </row>
    <row r="662" spans="1:13" hidden="1" x14ac:dyDescent="0.35">
      <c r="A662" t="s">
        <v>1891</v>
      </c>
      <c r="B662" s="3">
        <v>2</v>
      </c>
      <c r="C662" s="3"/>
      <c r="D662" s="3">
        <v>4</v>
      </c>
      <c r="E662" s="3">
        <v>1</v>
      </c>
      <c r="F662" s="3">
        <v>7</v>
      </c>
      <c r="H662" t="s">
        <v>1623</v>
      </c>
      <c r="I662">
        <v>3</v>
      </c>
      <c r="J662">
        <v>2</v>
      </c>
      <c r="K662">
        <v>1</v>
      </c>
      <c r="L662">
        <v>1</v>
      </c>
      <c r="M662">
        <v>7</v>
      </c>
    </row>
    <row r="663" spans="1:13" hidden="1" x14ac:dyDescent="0.35">
      <c r="A663" t="s">
        <v>1814</v>
      </c>
      <c r="B663" s="3"/>
      <c r="C663" s="3">
        <v>3</v>
      </c>
      <c r="D663" s="3"/>
      <c r="E663" s="3">
        <v>4</v>
      </c>
      <c r="F663" s="3">
        <v>7</v>
      </c>
      <c r="H663" t="s">
        <v>3161</v>
      </c>
      <c r="J663">
        <v>3</v>
      </c>
      <c r="K663">
        <v>4</v>
      </c>
      <c r="M663">
        <v>7</v>
      </c>
    </row>
    <row r="664" spans="1:13" hidden="1" x14ac:dyDescent="0.35">
      <c r="A664" t="s">
        <v>1413</v>
      </c>
      <c r="B664" s="3"/>
      <c r="C664" s="3"/>
      <c r="D664" s="3">
        <v>2</v>
      </c>
      <c r="E664" s="3">
        <v>5</v>
      </c>
      <c r="F664" s="3">
        <v>7</v>
      </c>
      <c r="H664" t="s">
        <v>1891</v>
      </c>
      <c r="I664">
        <v>2</v>
      </c>
      <c r="K664">
        <v>4</v>
      </c>
      <c r="L664">
        <v>1</v>
      </c>
      <c r="M664">
        <v>7</v>
      </c>
    </row>
    <row r="665" spans="1:13" hidden="1" x14ac:dyDescent="0.35">
      <c r="A665" t="s">
        <v>1794</v>
      </c>
      <c r="B665" s="3">
        <v>1</v>
      </c>
      <c r="C665" s="3"/>
      <c r="D665" s="3">
        <v>1</v>
      </c>
      <c r="E665" s="3">
        <v>5</v>
      </c>
      <c r="F665" s="3">
        <v>7</v>
      </c>
      <c r="H665" t="s">
        <v>1814</v>
      </c>
      <c r="J665">
        <v>3</v>
      </c>
      <c r="L665">
        <v>4</v>
      </c>
      <c r="M665">
        <v>7</v>
      </c>
    </row>
    <row r="666" spans="1:13" hidden="1" x14ac:dyDescent="0.35">
      <c r="A666" t="s">
        <v>2198</v>
      </c>
      <c r="B666" s="3">
        <v>5</v>
      </c>
      <c r="C666" s="3"/>
      <c r="D666" s="3">
        <v>2</v>
      </c>
      <c r="E666" s="3"/>
      <c r="F666" s="3">
        <v>7</v>
      </c>
      <c r="H666" t="s">
        <v>1413</v>
      </c>
      <c r="K666">
        <v>2</v>
      </c>
      <c r="L666">
        <v>5</v>
      </c>
      <c r="M666">
        <v>7</v>
      </c>
    </row>
    <row r="667" spans="1:13" hidden="1" x14ac:dyDescent="0.35">
      <c r="A667" t="s">
        <v>1121</v>
      </c>
      <c r="B667" s="3">
        <v>2</v>
      </c>
      <c r="C667" s="3">
        <v>2</v>
      </c>
      <c r="D667" s="3">
        <v>1</v>
      </c>
      <c r="E667" s="3">
        <v>2</v>
      </c>
      <c r="F667" s="3">
        <v>7</v>
      </c>
      <c r="H667" t="s">
        <v>1794</v>
      </c>
      <c r="I667">
        <v>1</v>
      </c>
      <c r="K667">
        <v>1</v>
      </c>
      <c r="L667">
        <v>5</v>
      </c>
      <c r="M667">
        <v>7</v>
      </c>
    </row>
    <row r="668" spans="1:13" hidden="1" x14ac:dyDescent="0.35">
      <c r="A668" t="s">
        <v>643</v>
      </c>
      <c r="B668" s="3">
        <v>2</v>
      </c>
      <c r="C668" s="3">
        <v>1</v>
      </c>
      <c r="D668" s="3"/>
      <c r="E668" s="3">
        <v>4</v>
      </c>
      <c r="F668" s="3">
        <v>7</v>
      </c>
      <c r="H668" t="s">
        <v>2198</v>
      </c>
      <c r="I668">
        <v>5</v>
      </c>
      <c r="K668">
        <v>2</v>
      </c>
      <c r="M668">
        <v>7</v>
      </c>
    </row>
    <row r="669" spans="1:13" hidden="1" x14ac:dyDescent="0.35">
      <c r="A669" t="s">
        <v>2614</v>
      </c>
      <c r="B669" s="3">
        <v>1</v>
      </c>
      <c r="C669" s="3">
        <v>1</v>
      </c>
      <c r="D669" s="3">
        <v>3</v>
      </c>
      <c r="E669" s="3">
        <v>2</v>
      </c>
      <c r="F669" s="3">
        <v>7</v>
      </c>
      <c r="H669" t="s">
        <v>1121</v>
      </c>
      <c r="I669">
        <v>2</v>
      </c>
      <c r="J669">
        <v>2</v>
      </c>
      <c r="K669">
        <v>1</v>
      </c>
      <c r="L669">
        <v>2</v>
      </c>
      <c r="M669">
        <v>7</v>
      </c>
    </row>
    <row r="670" spans="1:13" hidden="1" x14ac:dyDescent="0.35">
      <c r="A670" t="s">
        <v>3036</v>
      </c>
      <c r="B670" s="3">
        <v>1</v>
      </c>
      <c r="C670" s="3"/>
      <c r="D670" s="3">
        <v>3</v>
      </c>
      <c r="E670" s="3">
        <v>3</v>
      </c>
      <c r="F670" s="3">
        <v>7</v>
      </c>
      <c r="H670" t="s">
        <v>643</v>
      </c>
      <c r="I670">
        <v>2</v>
      </c>
      <c r="J670">
        <v>1</v>
      </c>
      <c r="L670">
        <v>4</v>
      </c>
      <c r="M670">
        <v>7</v>
      </c>
    </row>
    <row r="671" spans="1:13" hidden="1" x14ac:dyDescent="0.35">
      <c r="A671" t="s">
        <v>950</v>
      </c>
      <c r="B671" s="3">
        <v>4</v>
      </c>
      <c r="C671" s="3">
        <v>1</v>
      </c>
      <c r="D671" s="3">
        <v>1</v>
      </c>
      <c r="E671" s="3">
        <v>1</v>
      </c>
      <c r="F671" s="3">
        <v>7</v>
      </c>
      <c r="H671" t="s">
        <v>2614</v>
      </c>
      <c r="I671">
        <v>1</v>
      </c>
      <c r="J671">
        <v>1</v>
      </c>
      <c r="K671">
        <v>3</v>
      </c>
      <c r="L671">
        <v>2</v>
      </c>
      <c r="M671">
        <v>7</v>
      </c>
    </row>
    <row r="672" spans="1:13" hidden="1" x14ac:dyDescent="0.35">
      <c r="A672" t="s">
        <v>2906</v>
      </c>
      <c r="B672" s="3">
        <v>3</v>
      </c>
      <c r="C672" s="3">
        <v>1</v>
      </c>
      <c r="D672" s="3"/>
      <c r="E672" s="3">
        <v>3</v>
      </c>
      <c r="F672" s="3">
        <v>7</v>
      </c>
      <c r="H672" t="s">
        <v>3036</v>
      </c>
      <c r="I672">
        <v>1</v>
      </c>
      <c r="K672">
        <v>3</v>
      </c>
      <c r="L672">
        <v>3</v>
      </c>
      <c r="M672">
        <v>7</v>
      </c>
    </row>
    <row r="673" spans="1:13" hidden="1" x14ac:dyDescent="0.35">
      <c r="A673" t="s">
        <v>1213</v>
      </c>
      <c r="B673" s="3">
        <v>3</v>
      </c>
      <c r="C673" s="3">
        <v>2</v>
      </c>
      <c r="D673" s="3">
        <v>2</v>
      </c>
      <c r="E673" s="3"/>
      <c r="F673" s="3">
        <v>7</v>
      </c>
      <c r="H673" t="s">
        <v>950</v>
      </c>
      <c r="I673">
        <v>4</v>
      </c>
      <c r="J673">
        <v>1</v>
      </c>
      <c r="K673">
        <v>1</v>
      </c>
      <c r="L673">
        <v>1</v>
      </c>
      <c r="M673">
        <v>7</v>
      </c>
    </row>
    <row r="674" spans="1:13" hidden="1" x14ac:dyDescent="0.35">
      <c r="A674" t="s">
        <v>2302</v>
      </c>
      <c r="B674" s="3"/>
      <c r="C674" s="3">
        <v>5</v>
      </c>
      <c r="D674" s="3">
        <v>1</v>
      </c>
      <c r="E674" s="3">
        <v>1</v>
      </c>
      <c r="F674" s="3">
        <v>7</v>
      </c>
      <c r="H674" t="s">
        <v>2906</v>
      </c>
      <c r="I674">
        <v>3</v>
      </c>
      <c r="J674">
        <v>1</v>
      </c>
      <c r="L674">
        <v>3</v>
      </c>
      <c r="M674">
        <v>7</v>
      </c>
    </row>
    <row r="675" spans="1:13" hidden="1" x14ac:dyDescent="0.35">
      <c r="A675" t="s">
        <v>1639</v>
      </c>
      <c r="B675" s="3"/>
      <c r="C675" s="3">
        <v>1</v>
      </c>
      <c r="D675" s="3"/>
      <c r="E675" s="3">
        <v>6</v>
      </c>
      <c r="F675" s="3">
        <v>7</v>
      </c>
      <c r="H675" t="s">
        <v>1213</v>
      </c>
      <c r="I675">
        <v>3</v>
      </c>
      <c r="J675">
        <v>2</v>
      </c>
      <c r="K675">
        <v>2</v>
      </c>
      <c r="M675">
        <v>7</v>
      </c>
    </row>
    <row r="676" spans="1:13" hidden="1" x14ac:dyDescent="0.35">
      <c r="A676" t="s">
        <v>2808</v>
      </c>
      <c r="B676" s="3"/>
      <c r="C676" s="3">
        <v>1</v>
      </c>
      <c r="D676" s="3"/>
      <c r="E676" s="3">
        <v>6</v>
      </c>
      <c r="F676" s="3">
        <v>7</v>
      </c>
      <c r="H676" t="s">
        <v>2302</v>
      </c>
      <c r="J676">
        <v>5</v>
      </c>
      <c r="K676">
        <v>1</v>
      </c>
      <c r="L676">
        <v>1</v>
      </c>
      <c r="M676">
        <v>7</v>
      </c>
    </row>
    <row r="677" spans="1:13" hidden="1" x14ac:dyDescent="0.35">
      <c r="A677" t="s">
        <v>343</v>
      </c>
      <c r="B677" s="3">
        <v>3</v>
      </c>
      <c r="C677" s="3">
        <v>2</v>
      </c>
      <c r="D677" s="3">
        <v>2</v>
      </c>
      <c r="E677" s="3"/>
      <c r="F677" s="3">
        <v>7</v>
      </c>
      <c r="H677" t="s">
        <v>1639</v>
      </c>
      <c r="J677">
        <v>1</v>
      </c>
      <c r="L677">
        <v>6</v>
      </c>
      <c r="M677">
        <v>7</v>
      </c>
    </row>
    <row r="678" spans="1:13" hidden="1" x14ac:dyDescent="0.35">
      <c r="A678" t="s">
        <v>3086</v>
      </c>
      <c r="B678" s="3">
        <v>1</v>
      </c>
      <c r="C678" s="3">
        <v>4</v>
      </c>
      <c r="D678" s="3">
        <v>1</v>
      </c>
      <c r="E678" s="3"/>
      <c r="F678" s="3">
        <v>6</v>
      </c>
      <c r="H678" t="s">
        <v>2808</v>
      </c>
      <c r="J678">
        <v>1</v>
      </c>
      <c r="L678">
        <v>6</v>
      </c>
      <c r="M678">
        <v>7</v>
      </c>
    </row>
    <row r="679" spans="1:13" hidden="1" x14ac:dyDescent="0.35">
      <c r="A679" t="s">
        <v>2560</v>
      </c>
      <c r="B679" s="3"/>
      <c r="C679" s="3"/>
      <c r="D679" s="3">
        <v>3</v>
      </c>
      <c r="E679" s="3">
        <v>3</v>
      </c>
      <c r="F679" s="3">
        <v>6</v>
      </c>
      <c r="H679" t="s">
        <v>343</v>
      </c>
      <c r="I679">
        <v>3</v>
      </c>
      <c r="J679">
        <v>2</v>
      </c>
      <c r="K679">
        <v>2</v>
      </c>
      <c r="M679">
        <v>7</v>
      </c>
    </row>
    <row r="680" spans="1:13" hidden="1" x14ac:dyDescent="0.35">
      <c r="A680" t="s">
        <v>3214</v>
      </c>
      <c r="B680" s="3"/>
      <c r="C680" s="3"/>
      <c r="D680" s="3">
        <v>6</v>
      </c>
      <c r="E680" s="3"/>
      <c r="F680" s="3">
        <v>6</v>
      </c>
      <c r="H680" t="s">
        <v>3086</v>
      </c>
      <c r="I680">
        <v>1</v>
      </c>
      <c r="J680">
        <v>4</v>
      </c>
      <c r="K680">
        <v>1</v>
      </c>
      <c r="M680">
        <v>6</v>
      </c>
    </row>
    <row r="681" spans="1:13" hidden="1" x14ac:dyDescent="0.35">
      <c r="A681" t="s">
        <v>1830</v>
      </c>
      <c r="B681" s="3">
        <v>1</v>
      </c>
      <c r="C681" s="3"/>
      <c r="D681" s="3">
        <v>4</v>
      </c>
      <c r="E681" s="3">
        <v>1</v>
      </c>
      <c r="F681" s="3">
        <v>6</v>
      </c>
      <c r="H681" t="s">
        <v>2560</v>
      </c>
      <c r="K681">
        <v>3</v>
      </c>
      <c r="L681">
        <v>3</v>
      </c>
      <c r="M681">
        <v>6</v>
      </c>
    </row>
    <row r="682" spans="1:13" hidden="1" x14ac:dyDescent="0.35">
      <c r="A682" t="s">
        <v>2688</v>
      </c>
      <c r="B682" s="3">
        <v>2</v>
      </c>
      <c r="C682" s="3"/>
      <c r="D682" s="3"/>
      <c r="E682" s="3">
        <v>4</v>
      </c>
      <c r="F682" s="3">
        <v>6</v>
      </c>
      <c r="H682" t="s">
        <v>3214</v>
      </c>
      <c r="K682">
        <v>6</v>
      </c>
      <c r="M682">
        <v>6</v>
      </c>
    </row>
    <row r="683" spans="1:13" hidden="1" x14ac:dyDescent="0.35">
      <c r="A683" t="s">
        <v>1696</v>
      </c>
      <c r="B683" s="3"/>
      <c r="C683" s="3">
        <v>4</v>
      </c>
      <c r="D683" s="3">
        <v>1</v>
      </c>
      <c r="E683" s="3">
        <v>1</v>
      </c>
      <c r="F683" s="3">
        <v>6</v>
      </c>
      <c r="H683" t="s">
        <v>1830</v>
      </c>
      <c r="I683">
        <v>1</v>
      </c>
      <c r="K683">
        <v>4</v>
      </c>
      <c r="L683">
        <v>1</v>
      </c>
      <c r="M683">
        <v>6</v>
      </c>
    </row>
    <row r="684" spans="1:13" hidden="1" x14ac:dyDescent="0.35">
      <c r="A684" t="s">
        <v>1244</v>
      </c>
      <c r="B684" s="3">
        <v>3</v>
      </c>
      <c r="C684" s="3"/>
      <c r="D684" s="3">
        <v>3</v>
      </c>
      <c r="E684" s="3"/>
      <c r="F684" s="3">
        <v>6</v>
      </c>
      <c r="H684" t="s">
        <v>2688</v>
      </c>
      <c r="I684">
        <v>2</v>
      </c>
      <c r="L684">
        <v>4</v>
      </c>
      <c r="M684">
        <v>6</v>
      </c>
    </row>
    <row r="685" spans="1:13" hidden="1" x14ac:dyDescent="0.35">
      <c r="A685" t="s">
        <v>2007</v>
      </c>
      <c r="B685" s="3">
        <v>4</v>
      </c>
      <c r="C685" s="3">
        <v>1</v>
      </c>
      <c r="D685" s="3"/>
      <c r="E685" s="3">
        <v>1</v>
      </c>
      <c r="F685" s="3">
        <v>6</v>
      </c>
      <c r="H685" t="s">
        <v>1696</v>
      </c>
      <c r="J685">
        <v>4</v>
      </c>
      <c r="K685">
        <v>1</v>
      </c>
      <c r="L685">
        <v>1</v>
      </c>
      <c r="M685">
        <v>6</v>
      </c>
    </row>
    <row r="686" spans="1:13" hidden="1" x14ac:dyDescent="0.35">
      <c r="A686" t="s">
        <v>1128</v>
      </c>
      <c r="B686" s="3">
        <v>1</v>
      </c>
      <c r="C686" s="3">
        <v>1</v>
      </c>
      <c r="D686" s="3">
        <v>1</v>
      </c>
      <c r="E686" s="3">
        <v>3</v>
      </c>
      <c r="F686" s="3">
        <v>6</v>
      </c>
      <c r="H686" t="s">
        <v>1244</v>
      </c>
      <c r="I686">
        <v>3</v>
      </c>
      <c r="K686">
        <v>3</v>
      </c>
      <c r="M686">
        <v>6</v>
      </c>
    </row>
    <row r="687" spans="1:13" hidden="1" x14ac:dyDescent="0.35">
      <c r="A687" t="s">
        <v>956</v>
      </c>
      <c r="B687" s="3">
        <v>2</v>
      </c>
      <c r="C687" s="3"/>
      <c r="D687" s="3">
        <v>2</v>
      </c>
      <c r="E687" s="3">
        <v>2</v>
      </c>
      <c r="F687" s="3">
        <v>6</v>
      </c>
      <c r="H687" t="s">
        <v>2007</v>
      </c>
      <c r="I687">
        <v>4</v>
      </c>
      <c r="J687">
        <v>1</v>
      </c>
      <c r="L687">
        <v>1</v>
      </c>
      <c r="M687">
        <v>6</v>
      </c>
    </row>
    <row r="688" spans="1:13" hidden="1" x14ac:dyDescent="0.35">
      <c r="A688" t="s">
        <v>2193</v>
      </c>
      <c r="B688" s="3"/>
      <c r="C688" s="3">
        <v>1</v>
      </c>
      <c r="D688" s="3">
        <v>2</v>
      </c>
      <c r="E688" s="3">
        <v>3</v>
      </c>
      <c r="F688" s="3">
        <v>6</v>
      </c>
      <c r="H688" t="s">
        <v>1128</v>
      </c>
      <c r="I688">
        <v>1</v>
      </c>
      <c r="J688">
        <v>1</v>
      </c>
      <c r="K688">
        <v>1</v>
      </c>
      <c r="L688">
        <v>3</v>
      </c>
      <c r="M688">
        <v>6</v>
      </c>
    </row>
    <row r="689" spans="1:13" hidden="1" x14ac:dyDescent="0.35">
      <c r="A689" t="s">
        <v>1040</v>
      </c>
      <c r="B689" s="3">
        <v>3</v>
      </c>
      <c r="C689" s="3">
        <v>1</v>
      </c>
      <c r="D689" s="3"/>
      <c r="E689" s="3">
        <v>2</v>
      </c>
      <c r="F689" s="3">
        <v>6</v>
      </c>
      <c r="H689" t="s">
        <v>956</v>
      </c>
      <c r="I689">
        <v>2</v>
      </c>
      <c r="K689">
        <v>2</v>
      </c>
      <c r="L689">
        <v>2</v>
      </c>
      <c r="M689">
        <v>6</v>
      </c>
    </row>
    <row r="690" spans="1:13" hidden="1" x14ac:dyDescent="0.35">
      <c r="A690" t="s">
        <v>2115</v>
      </c>
      <c r="B690" s="3">
        <v>1</v>
      </c>
      <c r="C690" s="3"/>
      <c r="D690" s="3">
        <v>2</v>
      </c>
      <c r="E690" s="3">
        <v>3</v>
      </c>
      <c r="F690" s="3">
        <v>6</v>
      </c>
      <c r="H690" t="s">
        <v>2193</v>
      </c>
      <c r="J690">
        <v>1</v>
      </c>
      <c r="K690">
        <v>2</v>
      </c>
      <c r="L690">
        <v>3</v>
      </c>
      <c r="M690">
        <v>6</v>
      </c>
    </row>
    <row r="691" spans="1:13" hidden="1" x14ac:dyDescent="0.35">
      <c r="A691" t="s">
        <v>1875</v>
      </c>
      <c r="B691" s="3">
        <v>2</v>
      </c>
      <c r="C691" s="3"/>
      <c r="D691" s="3"/>
      <c r="E691" s="3">
        <v>4</v>
      </c>
      <c r="F691" s="3">
        <v>6</v>
      </c>
      <c r="H691" t="s">
        <v>1040</v>
      </c>
      <c r="I691">
        <v>3</v>
      </c>
      <c r="J691">
        <v>1</v>
      </c>
      <c r="L691">
        <v>2</v>
      </c>
      <c r="M691">
        <v>6</v>
      </c>
    </row>
    <row r="692" spans="1:13" hidden="1" x14ac:dyDescent="0.35">
      <c r="A692" t="s">
        <v>2220</v>
      </c>
      <c r="B692" s="3"/>
      <c r="C692" s="3">
        <v>2</v>
      </c>
      <c r="D692" s="3">
        <v>2</v>
      </c>
      <c r="E692" s="3">
        <v>2</v>
      </c>
      <c r="F692" s="3">
        <v>6</v>
      </c>
      <c r="H692" t="s">
        <v>2115</v>
      </c>
      <c r="I692">
        <v>1</v>
      </c>
      <c r="K692">
        <v>2</v>
      </c>
      <c r="L692">
        <v>3</v>
      </c>
      <c r="M692">
        <v>6</v>
      </c>
    </row>
    <row r="693" spans="1:13" hidden="1" x14ac:dyDescent="0.35">
      <c r="A693" t="s">
        <v>623</v>
      </c>
      <c r="B693" s="3">
        <v>1</v>
      </c>
      <c r="C693" s="3">
        <v>1</v>
      </c>
      <c r="D693" s="3"/>
      <c r="E693" s="3">
        <v>4</v>
      </c>
      <c r="F693" s="3">
        <v>6</v>
      </c>
      <c r="H693" t="s">
        <v>1875</v>
      </c>
      <c r="I693">
        <v>2</v>
      </c>
      <c r="L693">
        <v>4</v>
      </c>
      <c r="M693">
        <v>6</v>
      </c>
    </row>
    <row r="694" spans="1:13" hidden="1" x14ac:dyDescent="0.35">
      <c r="A694" t="s">
        <v>792</v>
      </c>
      <c r="B694" s="3">
        <v>2</v>
      </c>
      <c r="C694" s="3"/>
      <c r="D694" s="3">
        <v>2</v>
      </c>
      <c r="E694" s="3">
        <v>2</v>
      </c>
      <c r="F694" s="3">
        <v>6</v>
      </c>
      <c r="H694" t="s">
        <v>2220</v>
      </c>
      <c r="J694">
        <v>2</v>
      </c>
      <c r="K694">
        <v>2</v>
      </c>
      <c r="L694">
        <v>2</v>
      </c>
      <c r="M694">
        <v>6</v>
      </c>
    </row>
    <row r="695" spans="1:13" hidden="1" x14ac:dyDescent="0.35">
      <c r="A695" t="s">
        <v>2661</v>
      </c>
      <c r="B695" s="3"/>
      <c r="C695" s="3">
        <v>2</v>
      </c>
      <c r="D695" s="3">
        <v>3</v>
      </c>
      <c r="E695" s="3">
        <v>1</v>
      </c>
      <c r="F695" s="3">
        <v>6</v>
      </c>
      <c r="H695" t="s">
        <v>623</v>
      </c>
      <c r="I695">
        <v>1</v>
      </c>
      <c r="J695">
        <v>1</v>
      </c>
      <c r="L695">
        <v>4</v>
      </c>
      <c r="M695">
        <v>6</v>
      </c>
    </row>
    <row r="696" spans="1:13" hidden="1" x14ac:dyDescent="0.35">
      <c r="A696" t="s">
        <v>2736</v>
      </c>
      <c r="B696" s="3">
        <v>1</v>
      </c>
      <c r="C696" s="3">
        <v>5</v>
      </c>
      <c r="D696" s="3"/>
      <c r="E696" s="3"/>
      <c r="F696" s="3">
        <v>6</v>
      </c>
      <c r="H696" t="s">
        <v>792</v>
      </c>
      <c r="I696">
        <v>2</v>
      </c>
      <c r="K696">
        <v>2</v>
      </c>
      <c r="L696">
        <v>2</v>
      </c>
      <c r="M696">
        <v>6</v>
      </c>
    </row>
    <row r="697" spans="1:13" hidden="1" x14ac:dyDescent="0.35">
      <c r="A697" t="s">
        <v>1899</v>
      </c>
      <c r="B697" s="3"/>
      <c r="C697" s="3"/>
      <c r="D697" s="3">
        <v>1</v>
      </c>
      <c r="E697" s="3">
        <v>5</v>
      </c>
      <c r="F697" s="3">
        <v>6</v>
      </c>
      <c r="H697" t="s">
        <v>2661</v>
      </c>
      <c r="J697">
        <v>2</v>
      </c>
      <c r="K697">
        <v>3</v>
      </c>
      <c r="L697">
        <v>1</v>
      </c>
      <c r="M697">
        <v>6</v>
      </c>
    </row>
    <row r="698" spans="1:13" hidden="1" x14ac:dyDescent="0.35">
      <c r="A698" t="s">
        <v>1088</v>
      </c>
      <c r="B698" s="3">
        <v>2</v>
      </c>
      <c r="C698" s="3"/>
      <c r="D698" s="3"/>
      <c r="E698" s="3">
        <v>4</v>
      </c>
      <c r="F698" s="3">
        <v>6</v>
      </c>
      <c r="H698" t="s">
        <v>2736</v>
      </c>
      <c r="I698">
        <v>1</v>
      </c>
      <c r="J698">
        <v>5</v>
      </c>
      <c r="M698">
        <v>6</v>
      </c>
    </row>
    <row r="699" spans="1:13" hidden="1" x14ac:dyDescent="0.35">
      <c r="A699" t="s">
        <v>1379</v>
      </c>
      <c r="B699" s="3"/>
      <c r="C699" s="3">
        <v>4</v>
      </c>
      <c r="D699" s="3">
        <v>2</v>
      </c>
      <c r="E699" s="3"/>
      <c r="F699" s="3">
        <v>6</v>
      </c>
      <c r="H699" t="s">
        <v>1899</v>
      </c>
      <c r="K699">
        <v>1</v>
      </c>
      <c r="L699">
        <v>5</v>
      </c>
      <c r="M699">
        <v>6</v>
      </c>
    </row>
    <row r="700" spans="1:13" hidden="1" x14ac:dyDescent="0.35">
      <c r="A700" t="s">
        <v>2890</v>
      </c>
      <c r="B700" s="3">
        <v>1</v>
      </c>
      <c r="C700" s="3">
        <v>1</v>
      </c>
      <c r="D700" s="3">
        <v>2</v>
      </c>
      <c r="E700" s="3">
        <v>2</v>
      </c>
      <c r="F700" s="3">
        <v>6</v>
      </c>
      <c r="H700" t="s">
        <v>1088</v>
      </c>
      <c r="I700">
        <v>2</v>
      </c>
      <c r="L700">
        <v>4</v>
      </c>
      <c r="M700">
        <v>6</v>
      </c>
    </row>
    <row r="701" spans="1:13" hidden="1" x14ac:dyDescent="0.35">
      <c r="A701" t="s">
        <v>2310</v>
      </c>
      <c r="B701" s="3"/>
      <c r="C701" s="3"/>
      <c r="D701" s="3">
        <v>4</v>
      </c>
      <c r="E701" s="3">
        <v>2</v>
      </c>
      <c r="F701" s="3">
        <v>6</v>
      </c>
      <c r="H701" t="s">
        <v>1379</v>
      </c>
      <c r="J701">
        <v>4</v>
      </c>
      <c r="K701">
        <v>2</v>
      </c>
      <c r="M701">
        <v>6</v>
      </c>
    </row>
    <row r="702" spans="1:13" hidden="1" x14ac:dyDescent="0.35">
      <c r="A702" t="s">
        <v>2937</v>
      </c>
      <c r="B702" s="3">
        <v>4</v>
      </c>
      <c r="C702" s="3"/>
      <c r="D702" s="3">
        <v>2</v>
      </c>
      <c r="E702" s="3"/>
      <c r="F702" s="3">
        <v>6</v>
      </c>
      <c r="H702" t="s">
        <v>2890</v>
      </c>
      <c r="I702">
        <v>1</v>
      </c>
      <c r="J702">
        <v>1</v>
      </c>
      <c r="K702">
        <v>2</v>
      </c>
      <c r="L702">
        <v>2</v>
      </c>
      <c r="M702">
        <v>6</v>
      </c>
    </row>
    <row r="703" spans="1:13" hidden="1" x14ac:dyDescent="0.35">
      <c r="A703" t="s">
        <v>1010</v>
      </c>
      <c r="B703" s="3">
        <v>1</v>
      </c>
      <c r="C703" s="3"/>
      <c r="D703" s="3">
        <v>4</v>
      </c>
      <c r="E703" s="3">
        <v>1</v>
      </c>
      <c r="F703" s="3">
        <v>6</v>
      </c>
      <c r="H703" t="s">
        <v>2310</v>
      </c>
      <c r="K703">
        <v>4</v>
      </c>
      <c r="L703">
        <v>2</v>
      </c>
      <c r="M703">
        <v>6</v>
      </c>
    </row>
    <row r="704" spans="1:13" hidden="1" x14ac:dyDescent="0.35">
      <c r="A704" t="s">
        <v>2444</v>
      </c>
      <c r="B704" s="3">
        <v>2</v>
      </c>
      <c r="C704" s="3">
        <v>1</v>
      </c>
      <c r="D704" s="3">
        <v>3</v>
      </c>
      <c r="E704" s="3"/>
      <c r="F704" s="3">
        <v>6</v>
      </c>
      <c r="H704" t="s">
        <v>2937</v>
      </c>
      <c r="I704">
        <v>4</v>
      </c>
      <c r="K704">
        <v>2</v>
      </c>
      <c r="M704">
        <v>6</v>
      </c>
    </row>
    <row r="705" spans="1:13" hidden="1" x14ac:dyDescent="0.35">
      <c r="A705" t="s">
        <v>2009</v>
      </c>
      <c r="B705" s="3">
        <v>1</v>
      </c>
      <c r="C705" s="3">
        <v>1</v>
      </c>
      <c r="D705" s="3">
        <v>3</v>
      </c>
      <c r="E705" s="3">
        <v>1</v>
      </c>
      <c r="F705" s="3">
        <v>6</v>
      </c>
      <c r="H705" t="s">
        <v>1010</v>
      </c>
      <c r="I705">
        <v>1</v>
      </c>
      <c r="K705">
        <v>4</v>
      </c>
      <c r="L705">
        <v>1</v>
      </c>
      <c r="M705">
        <v>6</v>
      </c>
    </row>
    <row r="706" spans="1:13" hidden="1" x14ac:dyDescent="0.35">
      <c r="A706" t="s">
        <v>2488</v>
      </c>
      <c r="B706" s="3">
        <v>2</v>
      </c>
      <c r="C706" s="3"/>
      <c r="D706" s="3">
        <v>3</v>
      </c>
      <c r="E706" s="3">
        <v>1</v>
      </c>
      <c r="F706" s="3">
        <v>6</v>
      </c>
      <c r="H706" t="s">
        <v>2444</v>
      </c>
      <c r="I706">
        <v>2</v>
      </c>
      <c r="J706">
        <v>1</v>
      </c>
      <c r="K706">
        <v>3</v>
      </c>
      <c r="M706">
        <v>6</v>
      </c>
    </row>
    <row r="707" spans="1:13" hidden="1" x14ac:dyDescent="0.35">
      <c r="A707" t="s">
        <v>326</v>
      </c>
      <c r="B707" s="3"/>
      <c r="C707" s="3">
        <v>5</v>
      </c>
      <c r="D707" s="3"/>
      <c r="E707" s="3">
        <v>1</v>
      </c>
      <c r="F707" s="3">
        <v>6</v>
      </c>
      <c r="H707" t="s">
        <v>2009</v>
      </c>
      <c r="I707">
        <v>1</v>
      </c>
      <c r="J707">
        <v>1</v>
      </c>
      <c r="K707">
        <v>3</v>
      </c>
      <c r="L707">
        <v>1</v>
      </c>
      <c r="M707">
        <v>6</v>
      </c>
    </row>
    <row r="708" spans="1:13" hidden="1" x14ac:dyDescent="0.35">
      <c r="A708" t="s">
        <v>1032</v>
      </c>
      <c r="B708" s="3"/>
      <c r="C708" s="3"/>
      <c r="D708" s="3">
        <v>1</v>
      </c>
      <c r="E708" s="3">
        <v>5</v>
      </c>
      <c r="F708" s="3">
        <v>6</v>
      </c>
      <c r="H708" t="s">
        <v>2488</v>
      </c>
      <c r="I708">
        <v>2</v>
      </c>
      <c r="K708">
        <v>3</v>
      </c>
      <c r="L708">
        <v>1</v>
      </c>
      <c r="M708">
        <v>6</v>
      </c>
    </row>
    <row r="709" spans="1:13" hidden="1" x14ac:dyDescent="0.35">
      <c r="A709" t="s">
        <v>1600</v>
      </c>
      <c r="B709" s="3"/>
      <c r="C709" s="3"/>
      <c r="D709" s="3">
        <v>4</v>
      </c>
      <c r="E709" s="3">
        <v>2</v>
      </c>
      <c r="F709" s="3">
        <v>6</v>
      </c>
      <c r="H709" t="s">
        <v>326</v>
      </c>
      <c r="J709">
        <v>5</v>
      </c>
      <c r="L709">
        <v>1</v>
      </c>
      <c r="M709">
        <v>6</v>
      </c>
    </row>
    <row r="710" spans="1:13" hidden="1" x14ac:dyDescent="0.35">
      <c r="A710" t="s">
        <v>1063</v>
      </c>
      <c r="B710" s="3">
        <v>3</v>
      </c>
      <c r="C710" s="3">
        <v>1</v>
      </c>
      <c r="D710" s="3"/>
      <c r="E710" s="3">
        <v>2</v>
      </c>
      <c r="F710" s="3">
        <v>6</v>
      </c>
      <c r="H710" t="s">
        <v>1032</v>
      </c>
      <c r="K710">
        <v>1</v>
      </c>
      <c r="L710">
        <v>5</v>
      </c>
      <c r="M710">
        <v>6</v>
      </c>
    </row>
    <row r="711" spans="1:13" hidden="1" x14ac:dyDescent="0.35">
      <c r="A711" t="s">
        <v>479</v>
      </c>
      <c r="B711" s="3">
        <v>3</v>
      </c>
      <c r="C711" s="3"/>
      <c r="D711" s="3">
        <v>1</v>
      </c>
      <c r="E711" s="3">
        <v>2</v>
      </c>
      <c r="F711" s="3">
        <v>6</v>
      </c>
      <c r="H711" t="s">
        <v>1600</v>
      </c>
      <c r="K711">
        <v>4</v>
      </c>
      <c r="L711">
        <v>2</v>
      </c>
      <c r="M711">
        <v>6</v>
      </c>
    </row>
    <row r="712" spans="1:13" hidden="1" x14ac:dyDescent="0.35">
      <c r="A712" t="s">
        <v>1605</v>
      </c>
      <c r="B712" s="3"/>
      <c r="C712" s="3"/>
      <c r="D712" s="3"/>
      <c r="E712" s="3">
        <v>6</v>
      </c>
      <c r="F712" s="3">
        <v>6</v>
      </c>
      <c r="H712" t="s">
        <v>1063</v>
      </c>
      <c r="I712">
        <v>3</v>
      </c>
      <c r="J712">
        <v>1</v>
      </c>
      <c r="L712">
        <v>2</v>
      </c>
      <c r="M712">
        <v>6</v>
      </c>
    </row>
    <row r="713" spans="1:13" hidden="1" x14ac:dyDescent="0.35">
      <c r="A713" t="s">
        <v>2112</v>
      </c>
      <c r="B713" s="3">
        <v>1</v>
      </c>
      <c r="C713" s="3"/>
      <c r="D713" s="3"/>
      <c r="E713" s="3">
        <v>5</v>
      </c>
      <c r="F713" s="3">
        <v>6</v>
      </c>
      <c r="H713" t="s">
        <v>479</v>
      </c>
      <c r="I713">
        <v>3</v>
      </c>
      <c r="K713">
        <v>1</v>
      </c>
      <c r="L713">
        <v>2</v>
      </c>
      <c r="M713">
        <v>6</v>
      </c>
    </row>
    <row r="714" spans="1:13" hidden="1" x14ac:dyDescent="0.35">
      <c r="A714" t="s">
        <v>1384</v>
      </c>
      <c r="B714" s="3"/>
      <c r="C714" s="3">
        <v>2</v>
      </c>
      <c r="D714" s="3">
        <v>2</v>
      </c>
      <c r="E714" s="3">
        <v>1</v>
      </c>
      <c r="F714" s="3">
        <v>5</v>
      </c>
      <c r="H714" t="s">
        <v>1605</v>
      </c>
      <c r="L714">
        <v>6</v>
      </c>
      <c r="M714">
        <v>6</v>
      </c>
    </row>
    <row r="715" spans="1:13" hidden="1" x14ac:dyDescent="0.35">
      <c r="A715" t="s">
        <v>1111</v>
      </c>
      <c r="B715" s="3">
        <v>1</v>
      </c>
      <c r="C715" s="3"/>
      <c r="D715" s="3">
        <v>1</v>
      </c>
      <c r="E715" s="3">
        <v>3</v>
      </c>
      <c r="F715" s="3">
        <v>5</v>
      </c>
      <c r="H715" t="s">
        <v>2112</v>
      </c>
      <c r="I715">
        <v>1</v>
      </c>
      <c r="L715">
        <v>5</v>
      </c>
      <c r="M715">
        <v>6</v>
      </c>
    </row>
    <row r="716" spans="1:13" hidden="1" x14ac:dyDescent="0.35">
      <c r="A716" t="s">
        <v>2810</v>
      </c>
      <c r="B716" s="3">
        <v>1</v>
      </c>
      <c r="C716" s="3"/>
      <c r="D716" s="3">
        <v>1</v>
      </c>
      <c r="E716" s="3">
        <v>3</v>
      </c>
      <c r="F716" s="3">
        <v>5</v>
      </c>
      <c r="H716" t="s">
        <v>1384</v>
      </c>
      <c r="J716">
        <v>2</v>
      </c>
      <c r="K716">
        <v>2</v>
      </c>
      <c r="L716">
        <v>1</v>
      </c>
      <c r="M716">
        <v>5</v>
      </c>
    </row>
    <row r="717" spans="1:13" hidden="1" x14ac:dyDescent="0.35">
      <c r="A717" t="s">
        <v>2085</v>
      </c>
      <c r="B717" s="3"/>
      <c r="C717" s="3">
        <v>2</v>
      </c>
      <c r="D717" s="3">
        <v>1</v>
      </c>
      <c r="E717" s="3">
        <v>2</v>
      </c>
      <c r="F717" s="3">
        <v>5</v>
      </c>
      <c r="H717" t="s">
        <v>1111</v>
      </c>
      <c r="I717">
        <v>1</v>
      </c>
      <c r="K717">
        <v>1</v>
      </c>
      <c r="L717">
        <v>3</v>
      </c>
      <c r="M717">
        <v>5</v>
      </c>
    </row>
    <row r="718" spans="1:13" hidden="1" x14ac:dyDescent="0.35">
      <c r="A718" t="s">
        <v>365</v>
      </c>
      <c r="B718" s="3"/>
      <c r="C718" s="3"/>
      <c r="D718" s="3">
        <v>1</v>
      </c>
      <c r="E718" s="3">
        <v>4</v>
      </c>
      <c r="F718" s="3">
        <v>5</v>
      </c>
      <c r="H718" t="s">
        <v>2810</v>
      </c>
      <c r="I718">
        <v>1</v>
      </c>
      <c r="K718">
        <v>1</v>
      </c>
      <c r="L718">
        <v>3</v>
      </c>
      <c r="M718">
        <v>5</v>
      </c>
    </row>
    <row r="719" spans="1:13" hidden="1" x14ac:dyDescent="0.35">
      <c r="A719" t="s">
        <v>1258</v>
      </c>
      <c r="B719" s="3">
        <v>1</v>
      </c>
      <c r="C719" s="3"/>
      <c r="D719" s="3">
        <v>3</v>
      </c>
      <c r="E719" s="3">
        <v>1</v>
      </c>
      <c r="F719" s="3">
        <v>5</v>
      </c>
      <c r="H719" t="s">
        <v>2085</v>
      </c>
      <c r="J719">
        <v>2</v>
      </c>
      <c r="K719">
        <v>1</v>
      </c>
      <c r="L719">
        <v>2</v>
      </c>
      <c r="M719">
        <v>5</v>
      </c>
    </row>
    <row r="720" spans="1:13" hidden="1" x14ac:dyDescent="0.35">
      <c r="A720" t="s">
        <v>672</v>
      </c>
      <c r="B720" s="3"/>
      <c r="C720" s="3">
        <v>1</v>
      </c>
      <c r="D720" s="3"/>
      <c r="E720" s="3">
        <v>4</v>
      </c>
      <c r="F720" s="3">
        <v>5</v>
      </c>
      <c r="H720" t="s">
        <v>365</v>
      </c>
      <c r="K720">
        <v>1</v>
      </c>
      <c r="L720">
        <v>4</v>
      </c>
      <c r="M720">
        <v>5</v>
      </c>
    </row>
    <row r="721" spans="1:13" hidden="1" x14ac:dyDescent="0.35">
      <c r="A721" t="s">
        <v>465</v>
      </c>
      <c r="B721" s="3"/>
      <c r="C721" s="3">
        <v>1</v>
      </c>
      <c r="D721" s="3">
        <v>3</v>
      </c>
      <c r="E721" s="3">
        <v>1</v>
      </c>
      <c r="F721" s="3">
        <v>5</v>
      </c>
      <c r="H721" t="s">
        <v>1258</v>
      </c>
      <c r="I721">
        <v>1</v>
      </c>
      <c r="K721">
        <v>3</v>
      </c>
      <c r="L721">
        <v>1</v>
      </c>
      <c r="M721">
        <v>5</v>
      </c>
    </row>
    <row r="722" spans="1:13" hidden="1" x14ac:dyDescent="0.35">
      <c r="A722" t="s">
        <v>2264</v>
      </c>
      <c r="B722" s="3">
        <v>1</v>
      </c>
      <c r="C722" s="3">
        <v>4</v>
      </c>
      <c r="D722" s="3"/>
      <c r="E722" s="3"/>
      <c r="F722" s="3">
        <v>5</v>
      </c>
      <c r="H722" t="s">
        <v>672</v>
      </c>
      <c r="J722">
        <v>1</v>
      </c>
      <c r="L722">
        <v>4</v>
      </c>
      <c r="M722">
        <v>5</v>
      </c>
    </row>
    <row r="723" spans="1:13" hidden="1" x14ac:dyDescent="0.35">
      <c r="A723" t="s">
        <v>933</v>
      </c>
      <c r="B723" s="3">
        <v>2</v>
      </c>
      <c r="C723" s="3">
        <v>2</v>
      </c>
      <c r="D723" s="3">
        <v>1</v>
      </c>
      <c r="E723" s="3"/>
      <c r="F723" s="3">
        <v>5</v>
      </c>
      <c r="H723" t="s">
        <v>465</v>
      </c>
      <c r="J723">
        <v>1</v>
      </c>
      <c r="K723">
        <v>3</v>
      </c>
      <c r="L723">
        <v>1</v>
      </c>
      <c r="M723">
        <v>5</v>
      </c>
    </row>
    <row r="724" spans="1:13" hidden="1" x14ac:dyDescent="0.35">
      <c r="A724" t="s">
        <v>1386</v>
      </c>
      <c r="B724" s="3">
        <v>1</v>
      </c>
      <c r="C724" s="3"/>
      <c r="D724" s="3">
        <v>3</v>
      </c>
      <c r="E724" s="3">
        <v>1</v>
      </c>
      <c r="F724" s="3">
        <v>5</v>
      </c>
      <c r="H724" t="s">
        <v>2264</v>
      </c>
      <c r="I724">
        <v>1</v>
      </c>
      <c r="J724">
        <v>4</v>
      </c>
      <c r="M724">
        <v>5</v>
      </c>
    </row>
    <row r="725" spans="1:13" hidden="1" x14ac:dyDescent="0.35">
      <c r="A725" t="s">
        <v>1598</v>
      </c>
      <c r="B725" s="3"/>
      <c r="C725" s="3">
        <v>2</v>
      </c>
      <c r="D725" s="3">
        <v>3</v>
      </c>
      <c r="E725" s="3"/>
      <c r="F725" s="3">
        <v>5</v>
      </c>
      <c r="H725" t="s">
        <v>933</v>
      </c>
      <c r="I725">
        <v>2</v>
      </c>
      <c r="J725">
        <v>2</v>
      </c>
      <c r="K725">
        <v>1</v>
      </c>
      <c r="M725">
        <v>5</v>
      </c>
    </row>
    <row r="726" spans="1:13" hidden="1" x14ac:dyDescent="0.35">
      <c r="A726" t="s">
        <v>1625</v>
      </c>
      <c r="B726" s="3">
        <v>1</v>
      </c>
      <c r="C726" s="3"/>
      <c r="D726" s="3"/>
      <c r="E726" s="3">
        <v>4</v>
      </c>
      <c r="F726" s="3">
        <v>5</v>
      </c>
      <c r="H726" t="s">
        <v>1386</v>
      </c>
      <c r="I726">
        <v>1</v>
      </c>
      <c r="K726">
        <v>3</v>
      </c>
      <c r="L726">
        <v>1</v>
      </c>
      <c r="M726">
        <v>5</v>
      </c>
    </row>
    <row r="727" spans="1:13" hidden="1" x14ac:dyDescent="0.35">
      <c r="A727" t="s">
        <v>2867</v>
      </c>
      <c r="B727" s="3">
        <v>5</v>
      </c>
      <c r="C727" s="3"/>
      <c r="D727" s="3"/>
      <c r="E727" s="3"/>
      <c r="F727" s="3">
        <v>5</v>
      </c>
      <c r="H727" t="s">
        <v>1598</v>
      </c>
      <c r="J727">
        <v>2</v>
      </c>
      <c r="K727">
        <v>3</v>
      </c>
      <c r="M727">
        <v>5</v>
      </c>
    </row>
    <row r="728" spans="1:13" hidden="1" x14ac:dyDescent="0.35">
      <c r="A728" t="s">
        <v>1238</v>
      </c>
      <c r="B728" s="3">
        <v>1</v>
      </c>
      <c r="C728" s="3">
        <v>4</v>
      </c>
      <c r="D728" s="3"/>
      <c r="E728" s="3"/>
      <c r="F728" s="3">
        <v>5</v>
      </c>
      <c r="H728" t="s">
        <v>1625</v>
      </c>
      <c r="I728">
        <v>1</v>
      </c>
      <c r="L728">
        <v>4</v>
      </c>
      <c r="M728">
        <v>5</v>
      </c>
    </row>
    <row r="729" spans="1:13" hidden="1" x14ac:dyDescent="0.35">
      <c r="A729" t="s">
        <v>2915</v>
      </c>
      <c r="B729" s="3">
        <v>1</v>
      </c>
      <c r="C729" s="3"/>
      <c r="D729" s="3">
        <v>3</v>
      </c>
      <c r="E729" s="3">
        <v>1</v>
      </c>
      <c r="F729" s="3">
        <v>5</v>
      </c>
      <c r="H729" t="s">
        <v>2867</v>
      </c>
      <c r="I729">
        <v>5</v>
      </c>
      <c r="M729">
        <v>5</v>
      </c>
    </row>
    <row r="730" spans="1:13" hidden="1" x14ac:dyDescent="0.35">
      <c r="A730" t="s">
        <v>356</v>
      </c>
      <c r="B730" s="3">
        <v>2</v>
      </c>
      <c r="C730" s="3"/>
      <c r="D730" s="3"/>
      <c r="E730" s="3">
        <v>3</v>
      </c>
      <c r="F730" s="3">
        <v>5</v>
      </c>
      <c r="H730" t="s">
        <v>1238</v>
      </c>
      <c r="I730">
        <v>1</v>
      </c>
      <c r="J730">
        <v>4</v>
      </c>
      <c r="M730">
        <v>5</v>
      </c>
    </row>
    <row r="731" spans="1:13" hidden="1" x14ac:dyDescent="0.35">
      <c r="A731" t="s">
        <v>217</v>
      </c>
      <c r="B731" s="3"/>
      <c r="C731" s="3">
        <v>1</v>
      </c>
      <c r="D731" s="3">
        <v>4</v>
      </c>
      <c r="E731" s="3"/>
      <c r="F731" s="3">
        <v>5</v>
      </c>
      <c r="H731" t="s">
        <v>2915</v>
      </c>
      <c r="I731">
        <v>1</v>
      </c>
      <c r="K731">
        <v>3</v>
      </c>
      <c r="L731">
        <v>1</v>
      </c>
      <c r="M731">
        <v>5</v>
      </c>
    </row>
    <row r="732" spans="1:13" hidden="1" x14ac:dyDescent="0.35">
      <c r="A732" t="s">
        <v>983</v>
      </c>
      <c r="B732" s="3">
        <v>2</v>
      </c>
      <c r="C732" s="3">
        <v>2</v>
      </c>
      <c r="D732" s="3">
        <v>1</v>
      </c>
      <c r="E732" s="3"/>
      <c r="F732" s="3">
        <v>5</v>
      </c>
      <c r="H732" t="s">
        <v>356</v>
      </c>
      <c r="I732">
        <v>2</v>
      </c>
      <c r="L732">
        <v>3</v>
      </c>
      <c r="M732">
        <v>5</v>
      </c>
    </row>
    <row r="733" spans="1:13" hidden="1" x14ac:dyDescent="0.35">
      <c r="A733" t="s">
        <v>2818</v>
      </c>
      <c r="B733" s="3">
        <v>2</v>
      </c>
      <c r="C733" s="3"/>
      <c r="D733" s="3">
        <v>1</v>
      </c>
      <c r="E733" s="3">
        <v>2</v>
      </c>
      <c r="F733" s="3">
        <v>5</v>
      </c>
      <c r="H733" t="s">
        <v>217</v>
      </c>
      <c r="J733">
        <v>1</v>
      </c>
      <c r="K733">
        <v>4</v>
      </c>
      <c r="M733">
        <v>5</v>
      </c>
    </row>
    <row r="734" spans="1:13" hidden="1" x14ac:dyDescent="0.35">
      <c r="A734" t="s">
        <v>2439</v>
      </c>
      <c r="B734" s="3"/>
      <c r="C734" s="3"/>
      <c r="D734" s="3">
        <v>3</v>
      </c>
      <c r="E734" s="3">
        <v>2</v>
      </c>
      <c r="F734" s="3">
        <v>5</v>
      </c>
      <c r="H734" t="s">
        <v>983</v>
      </c>
      <c r="I734">
        <v>2</v>
      </c>
      <c r="J734">
        <v>2</v>
      </c>
      <c r="K734">
        <v>1</v>
      </c>
      <c r="M734">
        <v>5</v>
      </c>
    </row>
    <row r="735" spans="1:13" hidden="1" x14ac:dyDescent="0.35">
      <c r="A735" t="s">
        <v>2404</v>
      </c>
      <c r="B735" s="3">
        <v>2</v>
      </c>
      <c r="C735" s="3">
        <v>1</v>
      </c>
      <c r="D735" s="3">
        <v>1</v>
      </c>
      <c r="E735" s="3">
        <v>1</v>
      </c>
      <c r="F735" s="3">
        <v>5</v>
      </c>
      <c r="H735" t="s">
        <v>2818</v>
      </c>
      <c r="I735">
        <v>2</v>
      </c>
      <c r="K735">
        <v>1</v>
      </c>
      <c r="L735">
        <v>2</v>
      </c>
      <c r="M735">
        <v>5</v>
      </c>
    </row>
    <row r="736" spans="1:13" hidden="1" x14ac:dyDescent="0.35">
      <c r="A736" t="s">
        <v>1245</v>
      </c>
      <c r="B736" s="3">
        <v>1</v>
      </c>
      <c r="C736" s="3">
        <v>2</v>
      </c>
      <c r="D736" s="3"/>
      <c r="E736" s="3">
        <v>2</v>
      </c>
      <c r="F736" s="3">
        <v>5</v>
      </c>
      <c r="H736" t="s">
        <v>2439</v>
      </c>
      <c r="K736">
        <v>3</v>
      </c>
      <c r="L736">
        <v>2</v>
      </c>
      <c r="M736">
        <v>5</v>
      </c>
    </row>
    <row r="737" spans="1:13" hidden="1" x14ac:dyDescent="0.35">
      <c r="A737" t="s">
        <v>2930</v>
      </c>
      <c r="B737" s="3">
        <v>2</v>
      </c>
      <c r="C737" s="3">
        <v>1</v>
      </c>
      <c r="D737" s="3"/>
      <c r="E737" s="3">
        <v>2</v>
      </c>
      <c r="F737" s="3">
        <v>5</v>
      </c>
      <c r="H737" t="s">
        <v>2404</v>
      </c>
      <c r="I737">
        <v>2</v>
      </c>
      <c r="J737">
        <v>1</v>
      </c>
      <c r="K737">
        <v>1</v>
      </c>
      <c r="L737">
        <v>1</v>
      </c>
      <c r="M737">
        <v>5</v>
      </c>
    </row>
    <row r="738" spans="1:13" hidden="1" x14ac:dyDescent="0.35">
      <c r="A738" t="s">
        <v>802</v>
      </c>
      <c r="B738" s="3">
        <v>4</v>
      </c>
      <c r="C738" s="3"/>
      <c r="D738" s="3"/>
      <c r="E738" s="3">
        <v>1</v>
      </c>
      <c r="F738" s="3">
        <v>5</v>
      </c>
      <c r="H738" t="s">
        <v>1245</v>
      </c>
      <c r="I738">
        <v>1</v>
      </c>
      <c r="J738">
        <v>2</v>
      </c>
      <c r="L738">
        <v>2</v>
      </c>
      <c r="M738">
        <v>5</v>
      </c>
    </row>
    <row r="739" spans="1:13" hidden="1" x14ac:dyDescent="0.35">
      <c r="A739" t="s">
        <v>8</v>
      </c>
      <c r="B739" s="3"/>
      <c r="C739" s="3">
        <v>2</v>
      </c>
      <c r="D739" s="3">
        <v>2</v>
      </c>
      <c r="E739" s="3">
        <v>1</v>
      </c>
      <c r="F739" s="3">
        <v>5</v>
      </c>
      <c r="H739" t="s">
        <v>2930</v>
      </c>
      <c r="I739">
        <v>2</v>
      </c>
      <c r="J739">
        <v>1</v>
      </c>
      <c r="L739">
        <v>2</v>
      </c>
      <c r="M739">
        <v>5</v>
      </c>
    </row>
    <row r="740" spans="1:13" hidden="1" x14ac:dyDescent="0.35">
      <c r="A740" t="s">
        <v>2375</v>
      </c>
      <c r="B740" s="3">
        <v>1</v>
      </c>
      <c r="C740" s="3">
        <v>3</v>
      </c>
      <c r="D740" s="3"/>
      <c r="E740" s="3">
        <v>1</v>
      </c>
      <c r="F740" s="3">
        <v>5</v>
      </c>
      <c r="H740" t="s">
        <v>802</v>
      </c>
      <c r="I740">
        <v>4</v>
      </c>
      <c r="L740">
        <v>1</v>
      </c>
      <c r="M740">
        <v>5</v>
      </c>
    </row>
    <row r="741" spans="1:13" hidden="1" x14ac:dyDescent="0.35">
      <c r="A741" t="s">
        <v>590</v>
      </c>
      <c r="B741" s="3">
        <v>2</v>
      </c>
      <c r="C741" s="3"/>
      <c r="D741" s="3">
        <v>1</v>
      </c>
      <c r="E741" s="3">
        <v>2</v>
      </c>
      <c r="F741" s="3">
        <v>5</v>
      </c>
      <c r="H741" t="s">
        <v>8</v>
      </c>
      <c r="J741">
        <v>2</v>
      </c>
      <c r="K741">
        <v>2</v>
      </c>
      <c r="L741">
        <v>1</v>
      </c>
      <c r="M741">
        <v>5</v>
      </c>
    </row>
    <row r="742" spans="1:13" hidden="1" x14ac:dyDescent="0.35">
      <c r="A742" t="s">
        <v>2827</v>
      </c>
      <c r="B742" s="3">
        <v>2</v>
      </c>
      <c r="C742" s="3">
        <v>1</v>
      </c>
      <c r="D742" s="3">
        <v>1</v>
      </c>
      <c r="E742" s="3"/>
      <c r="F742" s="3">
        <v>4</v>
      </c>
      <c r="H742" t="s">
        <v>2375</v>
      </c>
      <c r="I742">
        <v>1</v>
      </c>
      <c r="J742">
        <v>3</v>
      </c>
      <c r="L742">
        <v>1</v>
      </c>
      <c r="M742">
        <v>5</v>
      </c>
    </row>
    <row r="743" spans="1:13" hidden="1" x14ac:dyDescent="0.35">
      <c r="A743" t="s">
        <v>2347</v>
      </c>
      <c r="B743" s="3"/>
      <c r="C743" s="3"/>
      <c r="D743" s="3">
        <v>1</v>
      </c>
      <c r="E743" s="3">
        <v>3</v>
      </c>
      <c r="F743" s="3">
        <v>4</v>
      </c>
      <c r="H743" t="s">
        <v>590</v>
      </c>
      <c r="I743">
        <v>2</v>
      </c>
      <c r="K743">
        <v>1</v>
      </c>
      <c r="L743">
        <v>2</v>
      </c>
      <c r="M743">
        <v>5</v>
      </c>
    </row>
    <row r="744" spans="1:13" hidden="1" x14ac:dyDescent="0.35">
      <c r="A744" t="s">
        <v>1318</v>
      </c>
      <c r="B744" s="3">
        <v>1</v>
      </c>
      <c r="C744" s="3">
        <v>1</v>
      </c>
      <c r="D744" s="3"/>
      <c r="E744" s="3">
        <v>2</v>
      </c>
      <c r="F744" s="3">
        <v>4</v>
      </c>
      <c r="H744" t="s">
        <v>2827</v>
      </c>
      <c r="I744">
        <v>2</v>
      </c>
      <c r="J744">
        <v>1</v>
      </c>
      <c r="K744">
        <v>1</v>
      </c>
      <c r="M744">
        <v>4</v>
      </c>
    </row>
    <row r="745" spans="1:13" hidden="1" x14ac:dyDescent="0.35">
      <c r="A745" t="s">
        <v>2304</v>
      </c>
      <c r="B745" s="3"/>
      <c r="C745" s="3"/>
      <c r="D745" s="3"/>
      <c r="E745" s="3">
        <v>4</v>
      </c>
      <c r="F745" s="3">
        <v>4</v>
      </c>
      <c r="H745" t="s">
        <v>2347</v>
      </c>
      <c r="K745">
        <v>1</v>
      </c>
      <c r="L745">
        <v>3</v>
      </c>
      <c r="M745">
        <v>4</v>
      </c>
    </row>
    <row r="746" spans="1:13" hidden="1" x14ac:dyDescent="0.35">
      <c r="A746" t="s">
        <v>1495</v>
      </c>
      <c r="B746" s="3">
        <v>1</v>
      </c>
      <c r="C746" s="3">
        <v>2</v>
      </c>
      <c r="D746" s="3">
        <v>1</v>
      </c>
      <c r="E746" s="3"/>
      <c r="F746" s="3">
        <v>4</v>
      </c>
      <c r="H746" t="s">
        <v>1318</v>
      </c>
      <c r="I746">
        <v>1</v>
      </c>
      <c r="J746">
        <v>1</v>
      </c>
      <c r="L746">
        <v>2</v>
      </c>
      <c r="M746">
        <v>4</v>
      </c>
    </row>
    <row r="747" spans="1:13" hidden="1" x14ac:dyDescent="0.35">
      <c r="A747" t="s">
        <v>2873</v>
      </c>
      <c r="B747" s="3"/>
      <c r="C747" s="3"/>
      <c r="D747" s="3"/>
      <c r="E747" s="3">
        <v>4</v>
      </c>
      <c r="F747" s="3">
        <v>4</v>
      </c>
      <c r="H747" t="s">
        <v>2304</v>
      </c>
      <c r="L747">
        <v>4</v>
      </c>
      <c r="M747">
        <v>4</v>
      </c>
    </row>
    <row r="748" spans="1:13" hidden="1" x14ac:dyDescent="0.35">
      <c r="A748" t="s">
        <v>3208</v>
      </c>
      <c r="B748" s="3"/>
      <c r="C748" s="3"/>
      <c r="D748" s="3">
        <v>1</v>
      </c>
      <c r="E748" s="3">
        <v>3</v>
      </c>
      <c r="F748" s="3">
        <v>4</v>
      </c>
      <c r="H748" t="s">
        <v>1495</v>
      </c>
      <c r="I748">
        <v>1</v>
      </c>
      <c r="J748">
        <v>2</v>
      </c>
      <c r="K748">
        <v>1</v>
      </c>
      <c r="M748">
        <v>4</v>
      </c>
    </row>
    <row r="749" spans="1:13" hidden="1" x14ac:dyDescent="0.35">
      <c r="A749" t="s">
        <v>3101</v>
      </c>
      <c r="B749" s="3"/>
      <c r="C749" s="3"/>
      <c r="D749" s="3"/>
      <c r="E749" s="3">
        <v>4</v>
      </c>
      <c r="F749" s="3">
        <v>4</v>
      </c>
      <c r="H749" t="s">
        <v>2873</v>
      </c>
      <c r="L749">
        <v>4</v>
      </c>
      <c r="M749">
        <v>4</v>
      </c>
    </row>
    <row r="750" spans="1:13" hidden="1" x14ac:dyDescent="0.35">
      <c r="A750" t="s">
        <v>3104</v>
      </c>
      <c r="B750" s="3">
        <v>1</v>
      </c>
      <c r="C750" s="3"/>
      <c r="D750" s="3">
        <v>3</v>
      </c>
      <c r="E750" s="3"/>
      <c r="F750" s="3">
        <v>4</v>
      </c>
      <c r="H750" t="s">
        <v>3208</v>
      </c>
      <c r="K750">
        <v>1</v>
      </c>
      <c r="L750">
        <v>3</v>
      </c>
      <c r="M750">
        <v>4</v>
      </c>
    </row>
    <row r="751" spans="1:13" hidden="1" x14ac:dyDescent="0.35">
      <c r="A751" t="s">
        <v>2464</v>
      </c>
      <c r="B751" s="3"/>
      <c r="C751" s="3">
        <v>3</v>
      </c>
      <c r="D751" s="3"/>
      <c r="E751" s="3">
        <v>1</v>
      </c>
      <c r="F751" s="3">
        <v>4</v>
      </c>
      <c r="H751" t="s">
        <v>3101</v>
      </c>
      <c r="L751">
        <v>4</v>
      </c>
      <c r="M751">
        <v>4</v>
      </c>
    </row>
    <row r="752" spans="1:13" hidden="1" x14ac:dyDescent="0.35">
      <c r="A752" t="s">
        <v>1854</v>
      </c>
      <c r="B752" s="3"/>
      <c r="C752" s="3"/>
      <c r="D752" s="3"/>
      <c r="E752" s="3">
        <v>4</v>
      </c>
      <c r="F752" s="3">
        <v>4</v>
      </c>
      <c r="H752" t="s">
        <v>3104</v>
      </c>
      <c r="I752">
        <v>1</v>
      </c>
      <c r="K752">
        <v>3</v>
      </c>
      <c r="M752">
        <v>4</v>
      </c>
    </row>
    <row r="753" spans="1:13" hidden="1" x14ac:dyDescent="0.35">
      <c r="A753" t="s">
        <v>2932</v>
      </c>
      <c r="B753" s="3"/>
      <c r="C753" s="3">
        <v>2</v>
      </c>
      <c r="D753" s="3"/>
      <c r="E753" s="3">
        <v>2</v>
      </c>
      <c r="F753" s="3">
        <v>4</v>
      </c>
      <c r="H753" t="s">
        <v>2464</v>
      </c>
      <c r="J753">
        <v>3</v>
      </c>
      <c r="L753">
        <v>1</v>
      </c>
      <c r="M753">
        <v>4</v>
      </c>
    </row>
    <row r="754" spans="1:13" hidden="1" x14ac:dyDescent="0.35">
      <c r="A754" t="s">
        <v>3056</v>
      </c>
      <c r="B754" s="3"/>
      <c r="C754" s="3">
        <v>1</v>
      </c>
      <c r="D754" s="3"/>
      <c r="E754" s="3">
        <v>3</v>
      </c>
      <c r="F754" s="3">
        <v>4</v>
      </c>
      <c r="H754" t="s">
        <v>1854</v>
      </c>
      <c r="L754">
        <v>4</v>
      </c>
      <c r="M754">
        <v>4</v>
      </c>
    </row>
    <row r="755" spans="1:13" hidden="1" x14ac:dyDescent="0.35">
      <c r="A755" t="s">
        <v>858</v>
      </c>
      <c r="B755" s="3">
        <v>1</v>
      </c>
      <c r="C755" s="3"/>
      <c r="D755" s="3">
        <v>2</v>
      </c>
      <c r="E755" s="3">
        <v>1</v>
      </c>
      <c r="F755" s="3">
        <v>4</v>
      </c>
      <c r="H755" t="s">
        <v>2932</v>
      </c>
      <c r="J755">
        <v>2</v>
      </c>
      <c r="L755">
        <v>2</v>
      </c>
      <c r="M755">
        <v>4</v>
      </c>
    </row>
    <row r="756" spans="1:13" hidden="1" x14ac:dyDescent="0.35">
      <c r="A756" t="s">
        <v>2969</v>
      </c>
      <c r="B756" s="3">
        <v>2</v>
      </c>
      <c r="C756" s="3"/>
      <c r="D756" s="3">
        <v>1</v>
      </c>
      <c r="E756" s="3">
        <v>1</v>
      </c>
      <c r="F756" s="3">
        <v>4</v>
      </c>
      <c r="H756" t="s">
        <v>3056</v>
      </c>
      <c r="J756">
        <v>1</v>
      </c>
      <c r="L756">
        <v>3</v>
      </c>
      <c r="M756">
        <v>4</v>
      </c>
    </row>
    <row r="757" spans="1:13" hidden="1" x14ac:dyDescent="0.35">
      <c r="A757" t="s">
        <v>2327</v>
      </c>
      <c r="B757" s="3"/>
      <c r="C757" s="3">
        <v>1</v>
      </c>
      <c r="D757" s="3">
        <v>3</v>
      </c>
      <c r="E757" s="3"/>
      <c r="F757" s="3">
        <v>4</v>
      </c>
      <c r="H757" t="s">
        <v>858</v>
      </c>
      <c r="I757">
        <v>1</v>
      </c>
      <c r="K757">
        <v>2</v>
      </c>
      <c r="L757">
        <v>1</v>
      </c>
      <c r="M757">
        <v>4</v>
      </c>
    </row>
    <row r="758" spans="1:13" hidden="1" x14ac:dyDescent="0.35">
      <c r="A758" t="s">
        <v>2807</v>
      </c>
      <c r="B758" s="3">
        <v>1</v>
      </c>
      <c r="C758" s="3">
        <v>2</v>
      </c>
      <c r="D758" s="3"/>
      <c r="E758" s="3">
        <v>1</v>
      </c>
      <c r="F758" s="3">
        <v>4</v>
      </c>
      <c r="H758" t="s">
        <v>2969</v>
      </c>
      <c r="I758">
        <v>2</v>
      </c>
      <c r="K758">
        <v>1</v>
      </c>
      <c r="L758">
        <v>1</v>
      </c>
      <c r="M758">
        <v>4</v>
      </c>
    </row>
    <row r="759" spans="1:13" hidden="1" x14ac:dyDescent="0.35">
      <c r="A759" t="s">
        <v>3178</v>
      </c>
      <c r="B759" s="3"/>
      <c r="C759" s="3">
        <v>1</v>
      </c>
      <c r="D759" s="3"/>
      <c r="E759" s="3">
        <v>3</v>
      </c>
      <c r="F759" s="3">
        <v>4</v>
      </c>
      <c r="H759" t="s">
        <v>2327</v>
      </c>
      <c r="J759">
        <v>1</v>
      </c>
      <c r="K759">
        <v>3</v>
      </c>
      <c r="M759">
        <v>4</v>
      </c>
    </row>
    <row r="760" spans="1:13" hidden="1" x14ac:dyDescent="0.35">
      <c r="A760" t="s">
        <v>598</v>
      </c>
      <c r="B760" s="3"/>
      <c r="C760" s="3"/>
      <c r="D760" s="3"/>
      <c r="E760" s="3">
        <v>4</v>
      </c>
      <c r="F760" s="3">
        <v>4</v>
      </c>
      <c r="H760" t="s">
        <v>2807</v>
      </c>
      <c r="I760">
        <v>1</v>
      </c>
      <c r="J760">
        <v>2</v>
      </c>
      <c r="L760">
        <v>1</v>
      </c>
      <c r="M760">
        <v>4</v>
      </c>
    </row>
    <row r="761" spans="1:13" hidden="1" x14ac:dyDescent="0.35">
      <c r="A761" t="s">
        <v>2497</v>
      </c>
      <c r="B761" s="3">
        <v>2</v>
      </c>
      <c r="C761" s="3"/>
      <c r="D761" s="3"/>
      <c r="E761" s="3">
        <v>2</v>
      </c>
      <c r="F761" s="3">
        <v>4</v>
      </c>
      <c r="H761" t="s">
        <v>3178</v>
      </c>
      <c r="J761">
        <v>1</v>
      </c>
      <c r="L761">
        <v>3</v>
      </c>
      <c r="M761">
        <v>4</v>
      </c>
    </row>
    <row r="762" spans="1:13" hidden="1" x14ac:dyDescent="0.35">
      <c r="A762" t="s">
        <v>1974</v>
      </c>
      <c r="B762" s="3"/>
      <c r="C762" s="3">
        <v>3</v>
      </c>
      <c r="D762" s="3">
        <v>1</v>
      </c>
      <c r="E762" s="3"/>
      <c r="F762" s="3">
        <v>4</v>
      </c>
      <c r="H762" t="s">
        <v>598</v>
      </c>
      <c r="L762">
        <v>4</v>
      </c>
      <c r="M762">
        <v>4</v>
      </c>
    </row>
    <row r="763" spans="1:13" hidden="1" x14ac:dyDescent="0.35">
      <c r="A763" t="s">
        <v>1068</v>
      </c>
      <c r="B763" s="3">
        <v>3</v>
      </c>
      <c r="C763" s="3">
        <v>1</v>
      </c>
      <c r="D763" s="3"/>
      <c r="E763" s="3"/>
      <c r="F763" s="3">
        <v>4</v>
      </c>
      <c r="H763" t="s">
        <v>2497</v>
      </c>
      <c r="I763">
        <v>2</v>
      </c>
      <c r="L763">
        <v>2</v>
      </c>
      <c r="M763">
        <v>4</v>
      </c>
    </row>
    <row r="764" spans="1:13" hidden="1" x14ac:dyDescent="0.35">
      <c r="A764" t="s">
        <v>543</v>
      </c>
      <c r="B764" s="3">
        <v>3</v>
      </c>
      <c r="C764" s="3"/>
      <c r="D764" s="3">
        <v>1</v>
      </c>
      <c r="E764" s="3"/>
      <c r="F764" s="3">
        <v>4</v>
      </c>
      <c r="H764" t="s">
        <v>1974</v>
      </c>
      <c r="J764">
        <v>3</v>
      </c>
      <c r="K764">
        <v>1</v>
      </c>
      <c r="M764">
        <v>4</v>
      </c>
    </row>
    <row r="765" spans="1:13" hidden="1" x14ac:dyDescent="0.35">
      <c r="A765" t="s">
        <v>2413</v>
      </c>
      <c r="B765" s="3"/>
      <c r="C765" s="3">
        <v>1</v>
      </c>
      <c r="D765" s="3">
        <v>2</v>
      </c>
      <c r="E765" s="3"/>
      <c r="F765" s="3">
        <v>3</v>
      </c>
      <c r="H765" t="s">
        <v>1068</v>
      </c>
      <c r="I765">
        <v>3</v>
      </c>
      <c r="J765">
        <v>1</v>
      </c>
      <c r="M765">
        <v>4</v>
      </c>
    </row>
    <row r="766" spans="1:13" hidden="1" x14ac:dyDescent="0.35">
      <c r="A766" t="s">
        <v>1768</v>
      </c>
      <c r="B766" s="3">
        <v>1</v>
      </c>
      <c r="C766" s="3">
        <v>2</v>
      </c>
      <c r="D766" s="3"/>
      <c r="E766" s="3"/>
      <c r="F766" s="3">
        <v>3</v>
      </c>
      <c r="H766" t="s">
        <v>543</v>
      </c>
      <c r="I766">
        <v>3</v>
      </c>
      <c r="K766">
        <v>1</v>
      </c>
      <c r="M766">
        <v>4</v>
      </c>
    </row>
    <row r="767" spans="1:13" hidden="1" x14ac:dyDescent="0.35">
      <c r="A767" t="s">
        <v>3201</v>
      </c>
      <c r="B767" s="3"/>
      <c r="C767" s="3"/>
      <c r="D767" s="3">
        <v>1</v>
      </c>
      <c r="E767" s="3">
        <v>2</v>
      </c>
      <c r="F767" s="3">
        <v>3</v>
      </c>
      <c r="H767" t="s">
        <v>2413</v>
      </c>
      <c r="J767">
        <v>1</v>
      </c>
      <c r="K767">
        <v>2</v>
      </c>
      <c r="M767">
        <v>3</v>
      </c>
    </row>
    <row r="768" spans="1:13" hidden="1" x14ac:dyDescent="0.35">
      <c r="A768" t="s">
        <v>2974</v>
      </c>
      <c r="B768" s="3"/>
      <c r="C768" s="3">
        <v>1</v>
      </c>
      <c r="D768" s="3"/>
      <c r="E768" s="3">
        <v>2</v>
      </c>
      <c r="F768" s="3">
        <v>3</v>
      </c>
      <c r="H768" t="s">
        <v>1768</v>
      </c>
      <c r="I768">
        <v>1</v>
      </c>
      <c r="J768">
        <v>2</v>
      </c>
      <c r="M768">
        <v>3</v>
      </c>
    </row>
    <row r="769" spans="1:13" hidden="1" x14ac:dyDescent="0.35">
      <c r="A769" t="s">
        <v>2454</v>
      </c>
      <c r="B769" s="3"/>
      <c r="C769" s="3">
        <v>1</v>
      </c>
      <c r="D769" s="3">
        <v>2</v>
      </c>
      <c r="E769" s="3"/>
      <c r="F769" s="3">
        <v>3</v>
      </c>
      <c r="H769" t="s">
        <v>3201</v>
      </c>
      <c r="K769">
        <v>1</v>
      </c>
      <c r="L769">
        <v>2</v>
      </c>
      <c r="M769">
        <v>3</v>
      </c>
    </row>
    <row r="770" spans="1:13" hidden="1" x14ac:dyDescent="0.35">
      <c r="A770" t="s">
        <v>1342</v>
      </c>
      <c r="B770" s="3">
        <v>2</v>
      </c>
      <c r="C770" s="3"/>
      <c r="D770" s="3"/>
      <c r="E770" s="3">
        <v>1</v>
      </c>
      <c r="F770" s="3">
        <v>3</v>
      </c>
      <c r="H770" t="s">
        <v>2974</v>
      </c>
      <c r="J770">
        <v>1</v>
      </c>
      <c r="L770">
        <v>2</v>
      </c>
      <c r="M770">
        <v>3</v>
      </c>
    </row>
    <row r="771" spans="1:13" hidden="1" x14ac:dyDescent="0.35">
      <c r="A771" t="s">
        <v>1240</v>
      </c>
      <c r="B771" s="3">
        <v>1</v>
      </c>
      <c r="C771" s="3"/>
      <c r="D771" s="3">
        <v>2</v>
      </c>
      <c r="E771" s="3"/>
      <c r="F771" s="3">
        <v>3</v>
      </c>
      <c r="H771" t="s">
        <v>2454</v>
      </c>
      <c r="J771">
        <v>1</v>
      </c>
      <c r="K771">
        <v>2</v>
      </c>
      <c r="M771">
        <v>3</v>
      </c>
    </row>
    <row r="772" spans="1:13" hidden="1" x14ac:dyDescent="0.35">
      <c r="A772" t="s">
        <v>1656</v>
      </c>
      <c r="B772" s="3"/>
      <c r="C772" s="3"/>
      <c r="D772" s="3">
        <v>1</v>
      </c>
      <c r="E772" s="3">
        <v>2</v>
      </c>
      <c r="F772" s="3">
        <v>3</v>
      </c>
      <c r="H772" t="s">
        <v>1342</v>
      </c>
      <c r="I772">
        <v>2</v>
      </c>
      <c r="L772">
        <v>1</v>
      </c>
      <c r="M772">
        <v>3</v>
      </c>
    </row>
    <row r="773" spans="1:13" hidden="1" x14ac:dyDescent="0.35">
      <c r="A773" t="s">
        <v>1635</v>
      </c>
      <c r="B773" s="3"/>
      <c r="C773" s="3">
        <v>2</v>
      </c>
      <c r="D773" s="3">
        <v>1</v>
      </c>
      <c r="E773" s="3"/>
      <c r="F773" s="3">
        <v>3</v>
      </c>
      <c r="H773" t="s">
        <v>1240</v>
      </c>
      <c r="I773">
        <v>1</v>
      </c>
      <c r="K773">
        <v>2</v>
      </c>
      <c r="M773">
        <v>3</v>
      </c>
    </row>
    <row r="774" spans="1:13" hidden="1" x14ac:dyDescent="0.35">
      <c r="A774" t="s">
        <v>1290</v>
      </c>
      <c r="B774" s="3"/>
      <c r="C774" s="3">
        <v>3</v>
      </c>
      <c r="D774" s="3"/>
      <c r="E774" s="3"/>
      <c r="F774" s="3">
        <v>3</v>
      </c>
      <c r="H774" t="s">
        <v>1656</v>
      </c>
      <c r="K774">
        <v>1</v>
      </c>
      <c r="L774">
        <v>2</v>
      </c>
      <c r="M774">
        <v>3</v>
      </c>
    </row>
    <row r="775" spans="1:13" hidden="1" x14ac:dyDescent="0.35">
      <c r="A775" t="s">
        <v>3148</v>
      </c>
      <c r="B775" s="3"/>
      <c r="C775" s="3">
        <v>1</v>
      </c>
      <c r="D775" s="3">
        <v>1</v>
      </c>
      <c r="E775" s="3">
        <v>1</v>
      </c>
      <c r="F775" s="3">
        <v>3</v>
      </c>
      <c r="H775" t="s">
        <v>1635</v>
      </c>
      <c r="J775">
        <v>2</v>
      </c>
      <c r="K775">
        <v>1</v>
      </c>
      <c r="M775">
        <v>3</v>
      </c>
    </row>
    <row r="776" spans="1:13" hidden="1" x14ac:dyDescent="0.35">
      <c r="A776" t="s">
        <v>1310</v>
      </c>
      <c r="B776" s="3"/>
      <c r="C776" s="3">
        <v>1</v>
      </c>
      <c r="D776" s="3"/>
      <c r="E776" s="3">
        <v>2</v>
      </c>
      <c r="F776" s="3">
        <v>3</v>
      </c>
      <c r="H776" t="s">
        <v>1290</v>
      </c>
      <c r="J776">
        <v>3</v>
      </c>
      <c r="M776">
        <v>3</v>
      </c>
    </row>
    <row r="777" spans="1:13" hidden="1" x14ac:dyDescent="0.35">
      <c r="A777" t="s">
        <v>1490</v>
      </c>
      <c r="B777" s="3">
        <v>1</v>
      </c>
      <c r="C777" s="3">
        <v>1</v>
      </c>
      <c r="D777" s="3"/>
      <c r="E777" s="3">
        <v>1</v>
      </c>
      <c r="F777" s="3">
        <v>3</v>
      </c>
      <c r="H777" t="s">
        <v>3148</v>
      </c>
      <c r="J777">
        <v>1</v>
      </c>
      <c r="K777">
        <v>1</v>
      </c>
      <c r="L777">
        <v>1</v>
      </c>
      <c r="M777">
        <v>3</v>
      </c>
    </row>
    <row r="778" spans="1:13" hidden="1" x14ac:dyDescent="0.35">
      <c r="A778" t="s">
        <v>1524</v>
      </c>
      <c r="B778" s="3">
        <v>1</v>
      </c>
      <c r="C778" s="3"/>
      <c r="D778" s="3"/>
      <c r="E778" s="3">
        <v>2</v>
      </c>
      <c r="F778" s="3">
        <v>3</v>
      </c>
      <c r="H778" t="s">
        <v>1310</v>
      </c>
      <c r="J778">
        <v>1</v>
      </c>
      <c r="L778">
        <v>2</v>
      </c>
      <c r="M778">
        <v>3</v>
      </c>
    </row>
    <row r="779" spans="1:13" hidden="1" x14ac:dyDescent="0.35">
      <c r="A779" t="s">
        <v>98</v>
      </c>
      <c r="B779" s="3"/>
      <c r="C779" s="3">
        <v>1</v>
      </c>
      <c r="D779" s="3">
        <v>2</v>
      </c>
      <c r="E779" s="3"/>
      <c r="F779" s="3">
        <v>3</v>
      </c>
      <c r="H779" t="s">
        <v>1490</v>
      </c>
      <c r="I779">
        <v>1</v>
      </c>
      <c r="J779">
        <v>1</v>
      </c>
      <c r="L779">
        <v>1</v>
      </c>
      <c r="M779">
        <v>3</v>
      </c>
    </row>
    <row r="780" spans="1:13" hidden="1" x14ac:dyDescent="0.35">
      <c r="A780" t="s">
        <v>3020</v>
      </c>
      <c r="B780" s="3">
        <v>1</v>
      </c>
      <c r="C780" s="3">
        <v>1</v>
      </c>
      <c r="D780" s="3"/>
      <c r="E780" s="3">
        <v>1</v>
      </c>
      <c r="F780" s="3">
        <v>3</v>
      </c>
      <c r="H780" t="s">
        <v>1524</v>
      </c>
      <c r="I780">
        <v>1</v>
      </c>
      <c r="L780">
        <v>2</v>
      </c>
      <c r="M780">
        <v>3</v>
      </c>
    </row>
    <row r="781" spans="1:13" hidden="1" x14ac:dyDescent="0.35">
      <c r="A781" t="s">
        <v>1438</v>
      </c>
      <c r="B781" s="3"/>
      <c r="C781" s="3">
        <v>2</v>
      </c>
      <c r="D781" s="3">
        <v>1</v>
      </c>
      <c r="E781" s="3"/>
      <c r="F781" s="3">
        <v>3</v>
      </c>
      <c r="H781" t="s">
        <v>98</v>
      </c>
      <c r="J781">
        <v>1</v>
      </c>
      <c r="K781">
        <v>2</v>
      </c>
      <c r="M781">
        <v>3</v>
      </c>
    </row>
    <row r="782" spans="1:13" hidden="1" x14ac:dyDescent="0.35">
      <c r="A782" t="s">
        <v>881</v>
      </c>
      <c r="B782" s="3"/>
      <c r="C782" s="3"/>
      <c r="D782" s="3">
        <v>1</v>
      </c>
      <c r="E782" s="3">
        <v>2</v>
      </c>
      <c r="F782" s="3">
        <v>3</v>
      </c>
      <c r="H782" t="s">
        <v>3020</v>
      </c>
      <c r="I782">
        <v>1</v>
      </c>
      <c r="J782">
        <v>1</v>
      </c>
      <c r="L782">
        <v>1</v>
      </c>
      <c r="M782">
        <v>3</v>
      </c>
    </row>
    <row r="783" spans="1:13" hidden="1" x14ac:dyDescent="0.35">
      <c r="A783" t="s">
        <v>2364</v>
      </c>
      <c r="B783" s="3">
        <v>2</v>
      </c>
      <c r="C783" s="3"/>
      <c r="D783" s="3"/>
      <c r="E783" s="3"/>
      <c r="F783" s="3">
        <v>2</v>
      </c>
      <c r="H783" t="s">
        <v>1438</v>
      </c>
      <c r="J783">
        <v>2</v>
      </c>
      <c r="K783">
        <v>1</v>
      </c>
      <c r="M783">
        <v>3</v>
      </c>
    </row>
    <row r="784" spans="1:13" hidden="1" x14ac:dyDescent="0.35">
      <c r="A784" t="s">
        <v>850</v>
      </c>
      <c r="B784" s="3"/>
      <c r="C784" s="3"/>
      <c r="D784" s="3"/>
      <c r="E784" s="3">
        <v>2</v>
      </c>
      <c r="F784" s="3">
        <v>2</v>
      </c>
      <c r="H784" t="s">
        <v>881</v>
      </c>
      <c r="K784">
        <v>1</v>
      </c>
      <c r="L784">
        <v>2</v>
      </c>
      <c r="M784">
        <v>3</v>
      </c>
    </row>
    <row r="785" spans="1:13" hidden="1" x14ac:dyDescent="0.35">
      <c r="A785" t="s">
        <v>1960</v>
      </c>
      <c r="B785" s="3">
        <v>1</v>
      </c>
      <c r="C785" s="3"/>
      <c r="D785" s="3">
        <v>1</v>
      </c>
      <c r="E785" s="3"/>
      <c r="F785" s="3">
        <v>2</v>
      </c>
      <c r="H785" t="s">
        <v>2364</v>
      </c>
      <c r="I785">
        <v>2</v>
      </c>
      <c r="M785">
        <v>2</v>
      </c>
    </row>
    <row r="786" spans="1:13" hidden="1" x14ac:dyDescent="0.35">
      <c r="A786" t="s">
        <v>2710</v>
      </c>
      <c r="B786" s="3"/>
      <c r="C786" s="3"/>
      <c r="D786" s="3"/>
      <c r="E786" s="3">
        <v>2</v>
      </c>
      <c r="F786" s="3">
        <v>2</v>
      </c>
      <c r="H786" t="s">
        <v>850</v>
      </c>
      <c r="L786">
        <v>2</v>
      </c>
      <c r="M786">
        <v>2</v>
      </c>
    </row>
    <row r="787" spans="1:13" hidden="1" x14ac:dyDescent="0.35">
      <c r="A787" t="s">
        <v>2833</v>
      </c>
      <c r="B787" s="3">
        <v>1</v>
      </c>
      <c r="C787" s="3">
        <v>1</v>
      </c>
      <c r="D787" s="3"/>
      <c r="E787" s="3"/>
      <c r="F787" s="3">
        <v>2</v>
      </c>
      <c r="H787" t="s">
        <v>1960</v>
      </c>
      <c r="I787">
        <v>1</v>
      </c>
      <c r="K787">
        <v>1</v>
      </c>
      <c r="M787">
        <v>2</v>
      </c>
    </row>
    <row r="788" spans="1:13" hidden="1" x14ac:dyDescent="0.35">
      <c r="A788" t="s">
        <v>3025</v>
      </c>
      <c r="B788" s="3"/>
      <c r="C788" s="3"/>
      <c r="D788" s="3"/>
      <c r="E788" s="3">
        <v>2</v>
      </c>
      <c r="F788" s="3">
        <v>2</v>
      </c>
      <c r="H788" t="s">
        <v>2710</v>
      </c>
      <c r="L788">
        <v>2</v>
      </c>
      <c r="M788">
        <v>2</v>
      </c>
    </row>
    <row r="789" spans="1:13" hidden="1" x14ac:dyDescent="0.35">
      <c r="A789" t="s">
        <v>1721</v>
      </c>
      <c r="B789" s="3"/>
      <c r="C789" s="3">
        <v>1</v>
      </c>
      <c r="D789" s="3"/>
      <c r="E789" s="3">
        <v>1</v>
      </c>
      <c r="F789" s="3">
        <v>2</v>
      </c>
      <c r="H789" t="s">
        <v>2833</v>
      </c>
      <c r="I789">
        <v>1</v>
      </c>
      <c r="J789">
        <v>1</v>
      </c>
      <c r="M789">
        <v>2</v>
      </c>
    </row>
    <row r="790" spans="1:13" hidden="1" x14ac:dyDescent="0.35">
      <c r="A790" t="s">
        <v>3116</v>
      </c>
      <c r="B790" s="3"/>
      <c r="C790" s="3"/>
      <c r="D790" s="3">
        <v>2</v>
      </c>
      <c r="E790" s="3"/>
      <c r="F790" s="3">
        <v>2</v>
      </c>
      <c r="H790" t="s">
        <v>3025</v>
      </c>
      <c r="L790">
        <v>2</v>
      </c>
      <c r="M790">
        <v>2</v>
      </c>
    </row>
    <row r="791" spans="1:13" hidden="1" x14ac:dyDescent="0.35">
      <c r="A791" t="s">
        <v>1806</v>
      </c>
      <c r="B791" s="3"/>
      <c r="C791" s="3">
        <v>1</v>
      </c>
      <c r="D791" s="3"/>
      <c r="E791" s="3">
        <v>1</v>
      </c>
      <c r="F791" s="3">
        <v>2</v>
      </c>
      <c r="H791" t="s">
        <v>1721</v>
      </c>
      <c r="J791">
        <v>1</v>
      </c>
      <c r="L791">
        <v>1</v>
      </c>
      <c r="M791">
        <v>2</v>
      </c>
    </row>
    <row r="792" spans="1:13" hidden="1" x14ac:dyDescent="0.35">
      <c r="A792" t="s">
        <v>1254</v>
      </c>
      <c r="B792" s="3"/>
      <c r="C792" s="3"/>
      <c r="D792" s="3">
        <v>1</v>
      </c>
      <c r="E792" s="3">
        <v>1</v>
      </c>
      <c r="F792" s="3">
        <v>2</v>
      </c>
      <c r="H792" t="s">
        <v>3116</v>
      </c>
      <c r="K792">
        <v>2</v>
      </c>
      <c r="M792">
        <v>2</v>
      </c>
    </row>
    <row r="793" spans="1:13" hidden="1" x14ac:dyDescent="0.35">
      <c r="A793" t="s">
        <v>3210</v>
      </c>
      <c r="B793" s="3">
        <v>1</v>
      </c>
      <c r="C793" s="3"/>
      <c r="D793" s="3"/>
      <c r="E793" s="3"/>
      <c r="F793" s="3">
        <v>1</v>
      </c>
      <c r="H793" t="s">
        <v>1806</v>
      </c>
      <c r="J793">
        <v>1</v>
      </c>
      <c r="L793">
        <v>1</v>
      </c>
      <c r="M793">
        <v>2</v>
      </c>
    </row>
    <row r="794" spans="1:13" hidden="1" x14ac:dyDescent="0.35">
      <c r="A794" t="s">
        <v>3088</v>
      </c>
      <c r="B794" s="3"/>
      <c r="C794" s="3"/>
      <c r="D794" s="3">
        <v>1</v>
      </c>
      <c r="E794" s="3"/>
      <c r="F794" s="3">
        <v>1</v>
      </c>
      <c r="H794" t="s">
        <v>1254</v>
      </c>
      <c r="K794">
        <v>1</v>
      </c>
      <c r="L794">
        <v>1</v>
      </c>
      <c r="M794">
        <v>2</v>
      </c>
    </row>
    <row r="795" spans="1:13" hidden="1" x14ac:dyDescent="0.35">
      <c r="A795" t="s">
        <v>1566</v>
      </c>
      <c r="B795" s="3"/>
      <c r="C795" s="3"/>
      <c r="D795" s="3"/>
      <c r="E795" s="3">
        <v>1</v>
      </c>
      <c r="F795" s="3">
        <v>1</v>
      </c>
      <c r="H795" t="s">
        <v>3210</v>
      </c>
      <c r="I795">
        <v>1</v>
      </c>
      <c r="M795">
        <v>1</v>
      </c>
    </row>
    <row r="796" spans="1:13" hidden="1" x14ac:dyDescent="0.35">
      <c r="A796" t="s">
        <v>3185</v>
      </c>
      <c r="B796" s="3"/>
      <c r="C796" s="3"/>
      <c r="D796" s="3">
        <v>1</v>
      </c>
      <c r="E796" s="3"/>
      <c r="F796" s="3">
        <v>1</v>
      </c>
      <c r="H796" t="s">
        <v>3088</v>
      </c>
      <c r="K796">
        <v>1</v>
      </c>
      <c r="M796">
        <v>1</v>
      </c>
    </row>
    <row r="797" spans="1:13" hidden="1" x14ac:dyDescent="0.35">
      <c r="A797" t="s">
        <v>3058</v>
      </c>
      <c r="B797" s="3"/>
      <c r="C797" s="3"/>
      <c r="D797" s="3">
        <v>1</v>
      </c>
      <c r="E797" s="3"/>
      <c r="F797" s="3">
        <v>1</v>
      </c>
      <c r="H797" t="s">
        <v>1566</v>
      </c>
      <c r="L797">
        <v>1</v>
      </c>
      <c r="M797">
        <v>1</v>
      </c>
    </row>
    <row r="798" spans="1:13" hidden="1" x14ac:dyDescent="0.35">
      <c r="A798" t="s">
        <v>10949</v>
      </c>
      <c r="B798" s="3">
        <v>1993</v>
      </c>
      <c r="C798" s="3">
        <v>2102</v>
      </c>
      <c r="D798" s="3">
        <v>2587</v>
      </c>
      <c r="E798" s="3">
        <v>3312</v>
      </c>
      <c r="F798" s="3">
        <v>9994</v>
      </c>
      <c r="H798" t="s">
        <v>3185</v>
      </c>
      <c r="K798">
        <v>1</v>
      </c>
      <c r="M798">
        <v>1</v>
      </c>
    </row>
    <row r="799" spans="1:13" hidden="1" x14ac:dyDescent="0.35">
      <c r="E799"/>
      <c r="H799" t="s">
        <v>3058</v>
      </c>
      <c r="K799">
        <v>1</v>
      </c>
      <c r="M799">
        <v>1</v>
      </c>
    </row>
    <row r="800" spans="1:13" x14ac:dyDescent="0.35">
      <c r="E800"/>
    </row>
    <row r="801" spans="5:5" x14ac:dyDescent="0.35">
      <c r="E801"/>
    </row>
    <row r="802" spans="5:5" x14ac:dyDescent="0.35">
      <c r="E802"/>
    </row>
    <row r="803" spans="5:5" x14ac:dyDescent="0.35">
      <c r="E803"/>
    </row>
    <row r="804" spans="5:5" x14ac:dyDescent="0.35">
      <c r="E804"/>
    </row>
    <row r="805" spans="5:5" x14ac:dyDescent="0.35">
      <c r="E805"/>
    </row>
    <row r="806" spans="5:5" x14ac:dyDescent="0.35">
      <c r="E806"/>
    </row>
    <row r="807" spans="5:5" x14ac:dyDescent="0.35">
      <c r="E807"/>
    </row>
    <row r="808" spans="5:5" x14ac:dyDescent="0.35">
      <c r="E808"/>
    </row>
    <row r="809" spans="5:5" x14ac:dyDescent="0.35">
      <c r="E809"/>
    </row>
    <row r="810" spans="5:5" x14ac:dyDescent="0.35">
      <c r="E810"/>
    </row>
    <row r="811" spans="5:5" x14ac:dyDescent="0.35">
      <c r="E811"/>
    </row>
    <row r="812" spans="5:5" x14ac:dyDescent="0.35">
      <c r="E812"/>
    </row>
    <row r="813" spans="5:5" x14ac:dyDescent="0.35">
      <c r="E813"/>
    </row>
    <row r="814" spans="5:5" x14ac:dyDescent="0.35">
      <c r="E814"/>
    </row>
    <row r="815" spans="5:5" x14ac:dyDescent="0.35">
      <c r="E815"/>
    </row>
    <row r="816" spans="5:5" x14ac:dyDescent="0.35">
      <c r="E816"/>
    </row>
    <row r="817" spans="5:5" x14ac:dyDescent="0.35">
      <c r="E817"/>
    </row>
    <row r="818" spans="5:5" x14ac:dyDescent="0.35">
      <c r="E818"/>
    </row>
    <row r="819" spans="5:5" x14ac:dyDescent="0.35">
      <c r="E819"/>
    </row>
    <row r="820" spans="5:5" x14ac:dyDescent="0.35">
      <c r="E820"/>
    </row>
    <row r="821" spans="5:5" x14ac:dyDescent="0.35">
      <c r="E821"/>
    </row>
    <row r="822" spans="5:5" x14ac:dyDescent="0.35">
      <c r="E822"/>
    </row>
    <row r="823" spans="5:5" x14ac:dyDescent="0.35">
      <c r="E823"/>
    </row>
    <row r="824" spans="5:5" x14ac:dyDescent="0.35">
      <c r="E824"/>
    </row>
    <row r="825" spans="5:5" x14ac:dyDescent="0.35">
      <c r="E825"/>
    </row>
    <row r="826" spans="5:5" x14ac:dyDescent="0.35">
      <c r="E826"/>
    </row>
    <row r="827" spans="5:5" x14ac:dyDescent="0.35">
      <c r="E827"/>
    </row>
    <row r="828" spans="5:5" x14ac:dyDescent="0.35">
      <c r="E828"/>
    </row>
    <row r="829" spans="5:5" x14ac:dyDescent="0.35">
      <c r="E829"/>
    </row>
    <row r="830" spans="5:5" x14ac:dyDescent="0.35">
      <c r="E830"/>
    </row>
    <row r="831" spans="5:5" x14ac:dyDescent="0.35">
      <c r="E831"/>
    </row>
    <row r="832" spans="5:5" x14ac:dyDescent="0.35">
      <c r="E832"/>
    </row>
    <row r="833" spans="5:5" x14ac:dyDescent="0.35">
      <c r="E833"/>
    </row>
    <row r="834" spans="5:5" x14ac:dyDescent="0.35">
      <c r="E834"/>
    </row>
    <row r="835" spans="5:5" x14ac:dyDescent="0.35">
      <c r="E835"/>
    </row>
    <row r="836" spans="5:5" x14ac:dyDescent="0.35">
      <c r="E836"/>
    </row>
    <row r="837" spans="5:5" x14ac:dyDescent="0.35">
      <c r="E837"/>
    </row>
    <row r="838" spans="5:5" x14ac:dyDescent="0.35">
      <c r="E838"/>
    </row>
    <row r="839" spans="5:5" x14ac:dyDescent="0.35">
      <c r="E839"/>
    </row>
    <row r="840" spans="5:5" x14ac:dyDescent="0.35">
      <c r="E840"/>
    </row>
    <row r="841" spans="5:5" x14ac:dyDescent="0.35">
      <c r="E841"/>
    </row>
    <row r="842" spans="5:5" x14ac:dyDescent="0.35">
      <c r="E842"/>
    </row>
    <row r="843" spans="5:5" x14ac:dyDescent="0.35">
      <c r="E843"/>
    </row>
    <row r="844" spans="5:5" x14ac:dyDescent="0.35">
      <c r="E844"/>
    </row>
    <row r="845" spans="5:5" x14ac:dyDescent="0.35">
      <c r="E845"/>
    </row>
    <row r="846" spans="5:5" x14ac:dyDescent="0.35">
      <c r="E846"/>
    </row>
    <row r="847" spans="5:5" x14ac:dyDescent="0.35">
      <c r="E847"/>
    </row>
    <row r="848" spans="5:5" x14ac:dyDescent="0.35">
      <c r="E848"/>
    </row>
    <row r="849" spans="5:5" x14ac:dyDescent="0.35">
      <c r="E849"/>
    </row>
    <row r="850" spans="5:5" x14ac:dyDescent="0.35">
      <c r="E850"/>
    </row>
    <row r="851" spans="5:5" x14ac:dyDescent="0.35">
      <c r="E851"/>
    </row>
    <row r="852" spans="5:5" x14ac:dyDescent="0.35">
      <c r="E852"/>
    </row>
    <row r="853" spans="5:5" x14ac:dyDescent="0.35">
      <c r="E853"/>
    </row>
    <row r="854" spans="5:5" x14ac:dyDescent="0.35">
      <c r="E854"/>
    </row>
    <row r="855" spans="5:5" x14ac:dyDescent="0.35">
      <c r="E855"/>
    </row>
    <row r="856" spans="5:5" x14ac:dyDescent="0.35">
      <c r="E856"/>
    </row>
    <row r="857" spans="5:5" x14ac:dyDescent="0.35">
      <c r="E857"/>
    </row>
    <row r="858" spans="5:5" x14ac:dyDescent="0.35">
      <c r="E858"/>
    </row>
    <row r="859" spans="5:5" x14ac:dyDescent="0.35">
      <c r="E859"/>
    </row>
    <row r="860" spans="5:5" x14ac:dyDescent="0.35">
      <c r="E860"/>
    </row>
    <row r="861" spans="5:5" x14ac:dyDescent="0.35">
      <c r="E861"/>
    </row>
    <row r="862" spans="5:5" x14ac:dyDescent="0.35">
      <c r="E862"/>
    </row>
    <row r="863" spans="5:5" x14ac:dyDescent="0.35">
      <c r="E863"/>
    </row>
    <row r="864" spans="5:5" x14ac:dyDescent="0.35">
      <c r="E864"/>
    </row>
    <row r="865" spans="5:5" x14ac:dyDescent="0.35">
      <c r="E865"/>
    </row>
    <row r="866" spans="5:5" x14ac:dyDescent="0.35">
      <c r="E866"/>
    </row>
    <row r="867" spans="5:5" x14ac:dyDescent="0.35">
      <c r="E867"/>
    </row>
    <row r="868" spans="5:5" x14ac:dyDescent="0.35">
      <c r="E868"/>
    </row>
    <row r="869" spans="5:5" x14ac:dyDescent="0.35">
      <c r="E869"/>
    </row>
    <row r="870" spans="5:5" x14ac:dyDescent="0.35">
      <c r="E870"/>
    </row>
    <row r="871" spans="5:5" x14ac:dyDescent="0.35">
      <c r="E871"/>
    </row>
    <row r="872" spans="5:5" x14ac:dyDescent="0.35">
      <c r="E872"/>
    </row>
    <row r="873" spans="5:5" x14ac:dyDescent="0.35">
      <c r="E873"/>
    </row>
    <row r="874" spans="5:5" x14ac:dyDescent="0.35">
      <c r="E874"/>
    </row>
    <row r="875" spans="5:5" x14ac:dyDescent="0.35">
      <c r="E875"/>
    </row>
    <row r="876" spans="5:5" x14ac:dyDescent="0.35">
      <c r="E876"/>
    </row>
    <row r="877" spans="5:5" x14ac:dyDescent="0.35">
      <c r="E877"/>
    </row>
    <row r="878" spans="5:5" x14ac:dyDescent="0.35">
      <c r="E878"/>
    </row>
    <row r="879" spans="5:5" x14ac:dyDescent="0.35">
      <c r="E879"/>
    </row>
    <row r="880" spans="5:5" x14ac:dyDescent="0.35">
      <c r="E880"/>
    </row>
    <row r="881" spans="5:5" x14ac:dyDescent="0.35">
      <c r="E881"/>
    </row>
    <row r="882" spans="5:5" x14ac:dyDescent="0.35">
      <c r="E882"/>
    </row>
    <row r="883" spans="5:5" x14ac:dyDescent="0.35">
      <c r="E883"/>
    </row>
    <row r="884" spans="5:5" x14ac:dyDescent="0.35">
      <c r="E884"/>
    </row>
    <row r="885" spans="5:5" x14ac:dyDescent="0.35">
      <c r="E885"/>
    </row>
    <row r="886" spans="5:5" x14ac:dyDescent="0.35">
      <c r="E886"/>
    </row>
    <row r="887" spans="5:5" x14ac:dyDescent="0.35">
      <c r="E887"/>
    </row>
    <row r="888" spans="5:5" x14ac:dyDescent="0.35">
      <c r="E888"/>
    </row>
    <row r="889" spans="5:5" x14ac:dyDescent="0.35">
      <c r="E889"/>
    </row>
    <row r="890" spans="5:5" x14ac:dyDescent="0.35">
      <c r="E890"/>
    </row>
    <row r="891" spans="5:5" x14ac:dyDescent="0.35">
      <c r="E891"/>
    </row>
    <row r="892" spans="5:5" x14ac:dyDescent="0.35">
      <c r="E892"/>
    </row>
    <row r="893" spans="5:5" x14ac:dyDescent="0.35">
      <c r="E893"/>
    </row>
    <row r="894" spans="5:5" x14ac:dyDescent="0.35">
      <c r="E894"/>
    </row>
    <row r="895" spans="5:5" x14ac:dyDescent="0.35">
      <c r="E895"/>
    </row>
    <row r="896" spans="5:5" x14ac:dyDescent="0.35">
      <c r="E896"/>
    </row>
    <row r="897" spans="5:5" x14ac:dyDescent="0.35">
      <c r="E897"/>
    </row>
    <row r="898" spans="5:5" x14ac:dyDescent="0.35">
      <c r="E898"/>
    </row>
    <row r="899" spans="5:5" x14ac:dyDescent="0.35">
      <c r="E899"/>
    </row>
    <row r="900" spans="5:5" x14ac:dyDescent="0.35">
      <c r="E900"/>
    </row>
    <row r="901" spans="5:5" x14ac:dyDescent="0.35">
      <c r="E901"/>
    </row>
    <row r="902" spans="5:5" x14ac:dyDescent="0.35">
      <c r="E902"/>
    </row>
    <row r="903" spans="5:5" x14ac:dyDescent="0.35">
      <c r="E903"/>
    </row>
    <row r="904" spans="5:5" x14ac:dyDescent="0.35">
      <c r="E904"/>
    </row>
    <row r="905" spans="5:5" x14ac:dyDescent="0.35">
      <c r="E905"/>
    </row>
    <row r="906" spans="5:5" x14ac:dyDescent="0.35">
      <c r="E906"/>
    </row>
    <row r="907" spans="5:5" x14ac:dyDescent="0.35">
      <c r="E907"/>
    </row>
    <row r="908" spans="5:5" x14ac:dyDescent="0.35">
      <c r="E908"/>
    </row>
    <row r="909" spans="5:5" x14ac:dyDescent="0.35">
      <c r="E909"/>
    </row>
    <row r="910" spans="5:5" x14ac:dyDescent="0.35">
      <c r="E910"/>
    </row>
    <row r="911" spans="5:5" x14ac:dyDescent="0.35">
      <c r="E911"/>
    </row>
    <row r="912" spans="5:5" x14ac:dyDescent="0.35">
      <c r="E912"/>
    </row>
    <row r="913" spans="5:5" x14ac:dyDescent="0.35">
      <c r="E913"/>
    </row>
    <row r="914" spans="5:5" x14ac:dyDescent="0.35">
      <c r="E914"/>
    </row>
    <row r="915" spans="5:5" x14ac:dyDescent="0.35">
      <c r="E915"/>
    </row>
    <row r="916" spans="5:5" x14ac:dyDescent="0.35">
      <c r="E916"/>
    </row>
    <row r="917" spans="5:5" x14ac:dyDescent="0.35">
      <c r="E917"/>
    </row>
    <row r="918" spans="5:5" x14ac:dyDescent="0.35">
      <c r="E918"/>
    </row>
    <row r="919" spans="5:5" x14ac:dyDescent="0.35">
      <c r="E919"/>
    </row>
    <row r="920" spans="5:5" x14ac:dyDescent="0.35">
      <c r="E920"/>
    </row>
    <row r="921" spans="5:5" x14ac:dyDescent="0.35">
      <c r="E921"/>
    </row>
    <row r="922" spans="5:5" x14ac:dyDescent="0.35">
      <c r="E922"/>
    </row>
    <row r="923" spans="5:5" x14ac:dyDescent="0.35">
      <c r="E923"/>
    </row>
    <row r="924" spans="5:5" x14ac:dyDescent="0.35">
      <c r="E924"/>
    </row>
    <row r="925" spans="5:5" x14ac:dyDescent="0.35">
      <c r="E925"/>
    </row>
    <row r="926" spans="5:5" x14ac:dyDescent="0.35">
      <c r="E926"/>
    </row>
    <row r="927" spans="5:5" x14ac:dyDescent="0.35">
      <c r="E927"/>
    </row>
    <row r="928" spans="5:5" x14ac:dyDescent="0.35">
      <c r="E928"/>
    </row>
    <row r="929" spans="5:5" x14ac:dyDescent="0.35">
      <c r="E929"/>
    </row>
    <row r="930" spans="5:5" x14ac:dyDescent="0.35">
      <c r="E930"/>
    </row>
    <row r="931" spans="5:5" x14ac:dyDescent="0.35">
      <c r="E931"/>
    </row>
    <row r="932" spans="5:5" x14ac:dyDescent="0.35">
      <c r="E932"/>
    </row>
    <row r="933" spans="5:5" x14ac:dyDescent="0.35">
      <c r="E933"/>
    </row>
    <row r="934" spans="5:5" x14ac:dyDescent="0.35">
      <c r="E934"/>
    </row>
    <row r="935" spans="5:5" x14ac:dyDescent="0.35">
      <c r="E935"/>
    </row>
    <row r="936" spans="5:5" x14ac:dyDescent="0.35">
      <c r="E936"/>
    </row>
    <row r="937" spans="5:5" x14ac:dyDescent="0.35">
      <c r="E937"/>
    </row>
    <row r="938" spans="5:5" x14ac:dyDescent="0.35">
      <c r="E938"/>
    </row>
    <row r="939" spans="5:5" x14ac:dyDescent="0.35">
      <c r="E939"/>
    </row>
    <row r="940" spans="5:5" x14ac:dyDescent="0.35">
      <c r="E940"/>
    </row>
    <row r="941" spans="5:5" x14ac:dyDescent="0.35">
      <c r="E941"/>
    </row>
    <row r="942" spans="5:5" x14ac:dyDescent="0.35">
      <c r="E942"/>
    </row>
    <row r="943" spans="5:5" x14ac:dyDescent="0.35">
      <c r="E943"/>
    </row>
    <row r="944" spans="5:5" x14ac:dyDescent="0.35">
      <c r="E944"/>
    </row>
    <row r="945" spans="5:5" x14ac:dyDescent="0.35">
      <c r="E945"/>
    </row>
    <row r="946" spans="5:5" x14ac:dyDescent="0.35">
      <c r="E946"/>
    </row>
    <row r="947" spans="5:5" x14ac:dyDescent="0.35">
      <c r="E947"/>
    </row>
    <row r="948" spans="5:5" x14ac:dyDescent="0.35">
      <c r="E948"/>
    </row>
    <row r="949" spans="5:5" x14ac:dyDescent="0.35">
      <c r="E949"/>
    </row>
    <row r="950" spans="5:5" x14ac:dyDescent="0.35">
      <c r="E950"/>
    </row>
    <row r="951" spans="5:5" x14ac:dyDescent="0.35">
      <c r="E951"/>
    </row>
    <row r="952" spans="5:5" x14ac:dyDescent="0.35">
      <c r="E952"/>
    </row>
    <row r="953" spans="5:5" x14ac:dyDescent="0.35">
      <c r="E953"/>
    </row>
    <row r="954" spans="5:5" x14ac:dyDescent="0.35">
      <c r="E954"/>
    </row>
    <row r="955" spans="5:5" x14ac:dyDescent="0.35">
      <c r="E955"/>
    </row>
    <row r="956" spans="5:5" x14ac:dyDescent="0.35">
      <c r="E956"/>
    </row>
    <row r="957" spans="5:5" x14ac:dyDescent="0.35">
      <c r="E957"/>
    </row>
    <row r="958" spans="5:5" x14ac:dyDescent="0.35">
      <c r="E958"/>
    </row>
    <row r="959" spans="5:5" x14ac:dyDescent="0.35">
      <c r="E959"/>
    </row>
    <row r="960" spans="5:5" x14ac:dyDescent="0.35">
      <c r="E960"/>
    </row>
    <row r="961" spans="5:5" x14ac:dyDescent="0.35">
      <c r="E961"/>
    </row>
    <row r="962" spans="5:5" x14ac:dyDescent="0.35">
      <c r="E962"/>
    </row>
    <row r="963" spans="5:5" x14ac:dyDescent="0.35">
      <c r="E963"/>
    </row>
    <row r="964" spans="5:5" x14ac:dyDescent="0.35">
      <c r="E964"/>
    </row>
    <row r="965" spans="5:5" x14ac:dyDescent="0.35">
      <c r="E965"/>
    </row>
    <row r="966" spans="5:5" x14ac:dyDescent="0.35">
      <c r="E966"/>
    </row>
    <row r="967" spans="5:5" x14ac:dyDescent="0.35">
      <c r="E967"/>
    </row>
    <row r="968" spans="5:5" x14ac:dyDescent="0.35">
      <c r="E968"/>
    </row>
    <row r="969" spans="5:5" x14ac:dyDescent="0.35">
      <c r="E969"/>
    </row>
    <row r="970" spans="5:5" x14ac:dyDescent="0.35">
      <c r="E970"/>
    </row>
    <row r="971" spans="5:5" x14ac:dyDescent="0.35">
      <c r="E971"/>
    </row>
    <row r="972" spans="5:5" x14ac:dyDescent="0.35">
      <c r="E972"/>
    </row>
    <row r="973" spans="5:5" x14ac:dyDescent="0.35">
      <c r="E973"/>
    </row>
    <row r="974" spans="5:5" x14ac:dyDescent="0.35">
      <c r="E974"/>
    </row>
    <row r="975" spans="5:5" x14ac:dyDescent="0.35">
      <c r="E975"/>
    </row>
    <row r="976" spans="5:5" x14ac:dyDescent="0.35">
      <c r="E976"/>
    </row>
    <row r="977" spans="5:5" x14ac:dyDescent="0.35">
      <c r="E977"/>
    </row>
    <row r="978" spans="5:5" x14ac:dyDescent="0.35">
      <c r="E978"/>
    </row>
    <row r="979" spans="5:5" x14ac:dyDescent="0.35">
      <c r="E979"/>
    </row>
    <row r="980" spans="5:5" x14ac:dyDescent="0.35">
      <c r="E980"/>
    </row>
    <row r="981" spans="5:5" x14ac:dyDescent="0.35">
      <c r="E981"/>
    </row>
    <row r="982" spans="5:5" x14ac:dyDescent="0.35">
      <c r="E982"/>
    </row>
    <row r="983" spans="5:5" x14ac:dyDescent="0.35">
      <c r="E983"/>
    </row>
    <row r="984" spans="5:5" x14ac:dyDescent="0.35">
      <c r="E984"/>
    </row>
    <row r="985" spans="5:5" x14ac:dyDescent="0.35">
      <c r="E985"/>
    </row>
    <row r="986" spans="5:5" x14ac:dyDescent="0.35">
      <c r="E986"/>
    </row>
    <row r="987" spans="5:5" x14ac:dyDescent="0.35">
      <c r="E987"/>
    </row>
    <row r="988" spans="5:5" x14ac:dyDescent="0.35">
      <c r="E988"/>
    </row>
    <row r="989" spans="5:5" x14ac:dyDescent="0.35">
      <c r="E989"/>
    </row>
    <row r="990" spans="5:5" x14ac:dyDescent="0.35">
      <c r="E990"/>
    </row>
    <row r="991" spans="5:5" x14ac:dyDescent="0.35">
      <c r="E991"/>
    </row>
    <row r="992" spans="5:5" x14ac:dyDescent="0.35">
      <c r="E992"/>
    </row>
    <row r="993" spans="5:5" x14ac:dyDescent="0.35">
      <c r="E993"/>
    </row>
    <row r="994" spans="5:5" x14ac:dyDescent="0.35">
      <c r="E994"/>
    </row>
    <row r="995" spans="5:5" x14ac:dyDescent="0.35">
      <c r="E995"/>
    </row>
    <row r="996" spans="5:5" x14ac:dyDescent="0.35">
      <c r="E996"/>
    </row>
    <row r="997" spans="5:5" x14ac:dyDescent="0.35">
      <c r="E997"/>
    </row>
    <row r="998" spans="5:5" x14ac:dyDescent="0.35">
      <c r="E998"/>
    </row>
    <row r="999" spans="5:5" x14ac:dyDescent="0.35">
      <c r="E999"/>
    </row>
    <row r="1000" spans="5:5" x14ac:dyDescent="0.35">
      <c r="E1000"/>
    </row>
    <row r="1001" spans="5:5" x14ac:dyDescent="0.35">
      <c r="E1001"/>
    </row>
    <row r="1002" spans="5:5" x14ac:dyDescent="0.35">
      <c r="E1002"/>
    </row>
    <row r="1003" spans="5:5" x14ac:dyDescent="0.35">
      <c r="E1003"/>
    </row>
    <row r="1004" spans="5:5" x14ac:dyDescent="0.35">
      <c r="E1004"/>
    </row>
    <row r="1005" spans="5:5" x14ac:dyDescent="0.35">
      <c r="E1005"/>
    </row>
    <row r="1006" spans="5:5" x14ac:dyDescent="0.35">
      <c r="E1006"/>
    </row>
    <row r="1007" spans="5:5" x14ac:dyDescent="0.35">
      <c r="E1007"/>
    </row>
    <row r="1008" spans="5:5" x14ac:dyDescent="0.35">
      <c r="E1008"/>
    </row>
    <row r="1009" spans="5:5" x14ac:dyDescent="0.35">
      <c r="E1009"/>
    </row>
    <row r="1010" spans="5:5" x14ac:dyDescent="0.35">
      <c r="E1010"/>
    </row>
    <row r="1011" spans="5:5" x14ac:dyDescent="0.35">
      <c r="E1011"/>
    </row>
    <row r="1012" spans="5:5" x14ac:dyDescent="0.35">
      <c r="E1012"/>
    </row>
    <row r="1013" spans="5:5" x14ac:dyDescent="0.35">
      <c r="E1013"/>
    </row>
    <row r="1014" spans="5:5" x14ac:dyDescent="0.35">
      <c r="E1014"/>
    </row>
    <row r="1015" spans="5:5" x14ac:dyDescent="0.35">
      <c r="E1015"/>
    </row>
    <row r="1016" spans="5:5" x14ac:dyDescent="0.35">
      <c r="E1016"/>
    </row>
    <row r="1017" spans="5:5" x14ac:dyDescent="0.35">
      <c r="E1017"/>
    </row>
    <row r="1018" spans="5:5" x14ac:dyDescent="0.35">
      <c r="E1018"/>
    </row>
    <row r="1019" spans="5:5" x14ac:dyDescent="0.35">
      <c r="E1019"/>
    </row>
    <row r="1020" spans="5:5" x14ac:dyDescent="0.35">
      <c r="E1020"/>
    </row>
    <row r="1021" spans="5:5" x14ac:dyDescent="0.35">
      <c r="E1021"/>
    </row>
    <row r="1022" spans="5:5" x14ac:dyDescent="0.35">
      <c r="E1022"/>
    </row>
    <row r="1023" spans="5:5" x14ac:dyDescent="0.35">
      <c r="E1023"/>
    </row>
    <row r="1024" spans="5:5" x14ac:dyDescent="0.35">
      <c r="E1024"/>
    </row>
    <row r="1025" spans="5:5" x14ac:dyDescent="0.35">
      <c r="E1025"/>
    </row>
    <row r="1026" spans="5:5" x14ac:dyDescent="0.35">
      <c r="E1026"/>
    </row>
    <row r="1027" spans="5:5" x14ac:dyDescent="0.35">
      <c r="E1027"/>
    </row>
    <row r="1028" spans="5:5" x14ac:dyDescent="0.35">
      <c r="E1028"/>
    </row>
    <row r="1029" spans="5:5" x14ac:dyDescent="0.35">
      <c r="E1029"/>
    </row>
    <row r="1030" spans="5:5" x14ac:dyDescent="0.35">
      <c r="E1030"/>
    </row>
    <row r="1031" spans="5:5" x14ac:dyDescent="0.35">
      <c r="E1031"/>
    </row>
    <row r="1032" spans="5:5" x14ac:dyDescent="0.35">
      <c r="E1032"/>
    </row>
    <row r="1033" spans="5:5" x14ac:dyDescent="0.35">
      <c r="E1033"/>
    </row>
    <row r="1034" spans="5:5" x14ac:dyDescent="0.35">
      <c r="E1034"/>
    </row>
    <row r="1035" spans="5:5" x14ac:dyDescent="0.35">
      <c r="E1035"/>
    </row>
    <row r="1036" spans="5:5" x14ac:dyDescent="0.35">
      <c r="E1036"/>
    </row>
    <row r="1037" spans="5:5" x14ac:dyDescent="0.35">
      <c r="E1037"/>
    </row>
    <row r="1038" spans="5:5" x14ac:dyDescent="0.35">
      <c r="E1038"/>
    </row>
    <row r="1039" spans="5:5" x14ac:dyDescent="0.35">
      <c r="E1039"/>
    </row>
    <row r="1040" spans="5:5" x14ac:dyDescent="0.35">
      <c r="E1040"/>
    </row>
    <row r="1041" spans="5:5" x14ac:dyDescent="0.35">
      <c r="E1041"/>
    </row>
    <row r="1042" spans="5:5" x14ac:dyDescent="0.35">
      <c r="E1042"/>
    </row>
    <row r="1043" spans="5:5" x14ac:dyDescent="0.35">
      <c r="E1043"/>
    </row>
    <row r="1044" spans="5:5" x14ac:dyDescent="0.35">
      <c r="E1044"/>
    </row>
    <row r="1045" spans="5:5" x14ac:dyDescent="0.35">
      <c r="E1045"/>
    </row>
    <row r="1046" spans="5:5" x14ac:dyDescent="0.35">
      <c r="E1046"/>
    </row>
    <row r="1047" spans="5:5" x14ac:dyDescent="0.35">
      <c r="E1047"/>
    </row>
    <row r="1048" spans="5:5" x14ac:dyDescent="0.35">
      <c r="E1048"/>
    </row>
    <row r="1049" spans="5:5" x14ac:dyDescent="0.35">
      <c r="E1049"/>
    </row>
    <row r="1050" spans="5:5" x14ac:dyDescent="0.35">
      <c r="E1050"/>
    </row>
    <row r="1051" spans="5:5" x14ac:dyDescent="0.35">
      <c r="E1051"/>
    </row>
    <row r="1052" spans="5:5" x14ac:dyDescent="0.35">
      <c r="E1052"/>
    </row>
    <row r="1053" spans="5:5" x14ac:dyDescent="0.35">
      <c r="E1053"/>
    </row>
    <row r="1054" spans="5:5" x14ac:dyDescent="0.35">
      <c r="E1054"/>
    </row>
    <row r="1055" spans="5:5" x14ac:dyDescent="0.35">
      <c r="E1055"/>
    </row>
    <row r="1056" spans="5:5" x14ac:dyDescent="0.35">
      <c r="E1056"/>
    </row>
    <row r="1057" spans="5:5" x14ac:dyDescent="0.35">
      <c r="E1057"/>
    </row>
    <row r="1058" spans="5:5" x14ac:dyDescent="0.35">
      <c r="E1058"/>
    </row>
    <row r="1059" spans="5:5" x14ac:dyDescent="0.35">
      <c r="E1059"/>
    </row>
    <row r="1060" spans="5:5" x14ac:dyDescent="0.35">
      <c r="E1060"/>
    </row>
    <row r="1061" spans="5:5" x14ac:dyDescent="0.35">
      <c r="E1061"/>
    </row>
    <row r="1062" spans="5:5" x14ac:dyDescent="0.35">
      <c r="E1062"/>
    </row>
    <row r="1063" spans="5:5" x14ac:dyDescent="0.35">
      <c r="E1063"/>
    </row>
    <row r="1064" spans="5:5" x14ac:dyDescent="0.35">
      <c r="E1064"/>
    </row>
    <row r="1065" spans="5:5" x14ac:dyDescent="0.35">
      <c r="E1065"/>
    </row>
    <row r="1066" spans="5:5" x14ac:dyDescent="0.35">
      <c r="E1066"/>
    </row>
    <row r="1067" spans="5:5" x14ac:dyDescent="0.35">
      <c r="E1067"/>
    </row>
    <row r="1068" spans="5:5" x14ac:dyDescent="0.35">
      <c r="E1068"/>
    </row>
    <row r="1069" spans="5:5" x14ac:dyDescent="0.35">
      <c r="E1069"/>
    </row>
    <row r="1070" spans="5:5" x14ac:dyDescent="0.35">
      <c r="E1070"/>
    </row>
    <row r="1071" spans="5:5" x14ac:dyDescent="0.35">
      <c r="E1071"/>
    </row>
    <row r="1072" spans="5:5" x14ac:dyDescent="0.35">
      <c r="E1072"/>
    </row>
    <row r="1073" spans="5:5" x14ac:dyDescent="0.35">
      <c r="E1073"/>
    </row>
    <row r="1074" spans="5:5" x14ac:dyDescent="0.35">
      <c r="E1074"/>
    </row>
    <row r="1075" spans="5:5" x14ac:dyDescent="0.35">
      <c r="E1075"/>
    </row>
    <row r="1076" spans="5:5" x14ac:dyDescent="0.35">
      <c r="E1076"/>
    </row>
    <row r="1077" spans="5:5" x14ac:dyDescent="0.35">
      <c r="E1077"/>
    </row>
    <row r="1078" spans="5:5" x14ac:dyDescent="0.35">
      <c r="E1078"/>
    </row>
    <row r="1079" spans="5:5" x14ac:dyDescent="0.35">
      <c r="E1079"/>
    </row>
    <row r="1080" spans="5:5" x14ac:dyDescent="0.35">
      <c r="E1080"/>
    </row>
    <row r="1081" spans="5:5" x14ac:dyDescent="0.35">
      <c r="E1081"/>
    </row>
    <row r="1082" spans="5:5" x14ac:dyDescent="0.35">
      <c r="E1082"/>
    </row>
    <row r="1083" spans="5:5" x14ac:dyDescent="0.35">
      <c r="E1083"/>
    </row>
    <row r="1084" spans="5:5" x14ac:dyDescent="0.35">
      <c r="E1084"/>
    </row>
    <row r="1085" spans="5:5" x14ac:dyDescent="0.35">
      <c r="E1085"/>
    </row>
    <row r="1086" spans="5:5" x14ac:dyDescent="0.35">
      <c r="E1086"/>
    </row>
    <row r="1087" spans="5:5" x14ac:dyDescent="0.35">
      <c r="E1087"/>
    </row>
    <row r="1088" spans="5:5" x14ac:dyDescent="0.35">
      <c r="E1088"/>
    </row>
    <row r="1089" spans="5:5" x14ac:dyDescent="0.35">
      <c r="E1089"/>
    </row>
    <row r="1090" spans="5:5" x14ac:dyDescent="0.35">
      <c r="E1090"/>
    </row>
    <row r="1091" spans="5:5" x14ac:dyDescent="0.35">
      <c r="E1091"/>
    </row>
    <row r="1092" spans="5:5" x14ac:dyDescent="0.35">
      <c r="E1092"/>
    </row>
    <row r="1093" spans="5:5" x14ac:dyDescent="0.35">
      <c r="E1093"/>
    </row>
    <row r="1094" spans="5:5" x14ac:dyDescent="0.35">
      <c r="E1094"/>
    </row>
    <row r="1095" spans="5:5" x14ac:dyDescent="0.35">
      <c r="E1095"/>
    </row>
    <row r="1096" spans="5:5" x14ac:dyDescent="0.35">
      <c r="E1096"/>
    </row>
    <row r="1097" spans="5:5" x14ac:dyDescent="0.35">
      <c r="E1097"/>
    </row>
    <row r="1098" spans="5:5" x14ac:dyDescent="0.35">
      <c r="E1098"/>
    </row>
    <row r="1099" spans="5:5" x14ac:dyDescent="0.35">
      <c r="E1099"/>
    </row>
    <row r="1100" spans="5:5" x14ac:dyDescent="0.35">
      <c r="E1100"/>
    </row>
    <row r="1101" spans="5:5" x14ac:dyDescent="0.35">
      <c r="E1101"/>
    </row>
    <row r="1102" spans="5:5" x14ac:dyDescent="0.35">
      <c r="E1102"/>
    </row>
    <row r="1103" spans="5:5" x14ac:dyDescent="0.35">
      <c r="E1103"/>
    </row>
    <row r="1104" spans="5:5" x14ac:dyDescent="0.35">
      <c r="E1104"/>
    </row>
    <row r="1105" spans="5:5" x14ac:dyDescent="0.35">
      <c r="E1105"/>
    </row>
    <row r="1106" spans="5:5" x14ac:dyDescent="0.35">
      <c r="E1106"/>
    </row>
    <row r="1107" spans="5:5" x14ac:dyDescent="0.35">
      <c r="E1107"/>
    </row>
    <row r="1108" spans="5:5" x14ac:dyDescent="0.35">
      <c r="E1108"/>
    </row>
    <row r="1109" spans="5:5" x14ac:dyDescent="0.35">
      <c r="E1109"/>
    </row>
    <row r="1110" spans="5:5" x14ac:dyDescent="0.35">
      <c r="E1110"/>
    </row>
    <row r="1111" spans="5:5" x14ac:dyDescent="0.35">
      <c r="E1111"/>
    </row>
    <row r="1112" spans="5:5" x14ac:dyDescent="0.35">
      <c r="E1112"/>
    </row>
    <row r="1113" spans="5:5" x14ac:dyDescent="0.35">
      <c r="E1113"/>
    </row>
    <row r="1114" spans="5:5" x14ac:dyDescent="0.35">
      <c r="E1114"/>
    </row>
    <row r="1115" spans="5:5" x14ac:dyDescent="0.35">
      <c r="E1115"/>
    </row>
    <row r="1116" spans="5:5" x14ac:dyDescent="0.35">
      <c r="E1116"/>
    </row>
    <row r="1117" spans="5:5" x14ac:dyDescent="0.35">
      <c r="E1117"/>
    </row>
    <row r="1118" spans="5:5" x14ac:dyDescent="0.35">
      <c r="E1118"/>
    </row>
    <row r="1119" spans="5:5" x14ac:dyDescent="0.35">
      <c r="E1119"/>
    </row>
    <row r="1120" spans="5:5" x14ac:dyDescent="0.35">
      <c r="E1120"/>
    </row>
    <row r="1121" spans="5:5" x14ac:dyDescent="0.35">
      <c r="E1121"/>
    </row>
    <row r="1122" spans="5:5" x14ac:dyDescent="0.35">
      <c r="E1122"/>
    </row>
    <row r="1123" spans="5:5" x14ac:dyDescent="0.35">
      <c r="E1123"/>
    </row>
    <row r="1124" spans="5:5" x14ac:dyDescent="0.35">
      <c r="E1124"/>
    </row>
    <row r="1125" spans="5:5" x14ac:dyDescent="0.35">
      <c r="E1125"/>
    </row>
    <row r="1126" spans="5:5" x14ac:dyDescent="0.35">
      <c r="E1126"/>
    </row>
    <row r="1127" spans="5:5" x14ac:dyDescent="0.35">
      <c r="E1127"/>
    </row>
    <row r="1128" spans="5:5" x14ac:dyDescent="0.35">
      <c r="E1128"/>
    </row>
    <row r="1129" spans="5:5" x14ac:dyDescent="0.35">
      <c r="E1129"/>
    </row>
    <row r="1130" spans="5:5" x14ac:dyDescent="0.35">
      <c r="E1130"/>
    </row>
    <row r="1131" spans="5:5" x14ac:dyDescent="0.35">
      <c r="E1131"/>
    </row>
    <row r="1132" spans="5:5" x14ac:dyDescent="0.35">
      <c r="E1132"/>
    </row>
    <row r="1133" spans="5:5" x14ac:dyDescent="0.35">
      <c r="E1133"/>
    </row>
    <row r="1134" spans="5:5" x14ac:dyDescent="0.35">
      <c r="E1134"/>
    </row>
    <row r="1135" spans="5:5" x14ac:dyDescent="0.35">
      <c r="E1135"/>
    </row>
    <row r="1136" spans="5:5" x14ac:dyDescent="0.35">
      <c r="E1136"/>
    </row>
    <row r="1137" spans="5:5" x14ac:dyDescent="0.35">
      <c r="E1137"/>
    </row>
    <row r="1138" spans="5:5" x14ac:dyDescent="0.35">
      <c r="E1138"/>
    </row>
    <row r="1139" spans="5:5" x14ac:dyDescent="0.35">
      <c r="E1139"/>
    </row>
    <row r="1140" spans="5:5" x14ac:dyDescent="0.35">
      <c r="E1140"/>
    </row>
    <row r="1141" spans="5:5" x14ac:dyDescent="0.35">
      <c r="E1141"/>
    </row>
    <row r="1142" spans="5:5" x14ac:dyDescent="0.35">
      <c r="E1142"/>
    </row>
    <row r="1143" spans="5:5" x14ac:dyDescent="0.35">
      <c r="E1143"/>
    </row>
    <row r="1144" spans="5:5" x14ac:dyDescent="0.35">
      <c r="E1144"/>
    </row>
    <row r="1145" spans="5:5" x14ac:dyDescent="0.35">
      <c r="E1145"/>
    </row>
    <row r="1146" spans="5:5" x14ac:dyDescent="0.35">
      <c r="E1146"/>
    </row>
    <row r="1147" spans="5:5" x14ac:dyDescent="0.35">
      <c r="E1147"/>
    </row>
    <row r="1148" spans="5:5" x14ac:dyDescent="0.35">
      <c r="E1148"/>
    </row>
    <row r="1149" spans="5:5" x14ac:dyDescent="0.35">
      <c r="E1149"/>
    </row>
    <row r="1150" spans="5:5" x14ac:dyDescent="0.35">
      <c r="E1150"/>
    </row>
    <row r="1151" spans="5:5" x14ac:dyDescent="0.35">
      <c r="E1151"/>
    </row>
    <row r="1152" spans="5:5" x14ac:dyDescent="0.35">
      <c r="E1152"/>
    </row>
    <row r="1153" spans="5:5" x14ac:dyDescent="0.35">
      <c r="E1153"/>
    </row>
    <row r="1154" spans="5:5" x14ac:dyDescent="0.35">
      <c r="E1154"/>
    </row>
    <row r="1155" spans="5:5" x14ac:dyDescent="0.35">
      <c r="E1155"/>
    </row>
    <row r="1156" spans="5:5" x14ac:dyDescent="0.35">
      <c r="E1156"/>
    </row>
    <row r="1157" spans="5:5" x14ac:dyDescent="0.35">
      <c r="E1157"/>
    </row>
    <row r="1158" spans="5:5" x14ac:dyDescent="0.35">
      <c r="E1158"/>
    </row>
    <row r="1159" spans="5:5" x14ac:dyDescent="0.35">
      <c r="E1159"/>
    </row>
    <row r="1160" spans="5:5" x14ac:dyDescent="0.35">
      <c r="E1160"/>
    </row>
    <row r="1161" spans="5:5" x14ac:dyDescent="0.35">
      <c r="E1161"/>
    </row>
    <row r="1162" spans="5:5" x14ac:dyDescent="0.35">
      <c r="E1162"/>
    </row>
    <row r="1163" spans="5:5" x14ac:dyDescent="0.35">
      <c r="E1163"/>
    </row>
    <row r="1164" spans="5:5" x14ac:dyDescent="0.35">
      <c r="E1164"/>
    </row>
    <row r="1165" spans="5:5" x14ac:dyDescent="0.35">
      <c r="E1165"/>
    </row>
    <row r="1166" spans="5:5" x14ac:dyDescent="0.35">
      <c r="E1166"/>
    </row>
    <row r="1167" spans="5:5" x14ac:dyDescent="0.35">
      <c r="E1167"/>
    </row>
    <row r="1168" spans="5:5" x14ac:dyDescent="0.35">
      <c r="E1168"/>
    </row>
    <row r="1169" spans="5:5" x14ac:dyDescent="0.35">
      <c r="E1169"/>
    </row>
    <row r="1170" spans="5:5" x14ac:dyDescent="0.35">
      <c r="E1170"/>
    </row>
    <row r="1171" spans="5:5" x14ac:dyDescent="0.35">
      <c r="E1171"/>
    </row>
    <row r="1172" spans="5:5" x14ac:dyDescent="0.35">
      <c r="E1172"/>
    </row>
    <row r="1173" spans="5:5" x14ac:dyDescent="0.35">
      <c r="E1173"/>
    </row>
    <row r="1174" spans="5:5" x14ac:dyDescent="0.35">
      <c r="E1174"/>
    </row>
    <row r="1175" spans="5:5" x14ac:dyDescent="0.35">
      <c r="E1175"/>
    </row>
    <row r="1176" spans="5:5" x14ac:dyDescent="0.35">
      <c r="E1176"/>
    </row>
    <row r="1177" spans="5:5" x14ac:dyDescent="0.35">
      <c r="E1177"/>
    </row>
    <row r="1178" spans="5:5" x14ac:dyDescent="0.35">
      <c r="E1178"/>
    </row>
    <row r="1179" spans="5:5" x14ac:dyDescent="0.35">
      <c r="E1179"/>
    </row>
    <row r="1180" spans="5:5" x14ac:dyDescent="0.35">
      <c r="E1180"/>
    </row>
    <row r="1181" spans="5:5" x14ac:dyDescent="0.35">
      <c r="E1181"/>
    </row>
    <row r="1182" spans="5:5" x14ac:dyDescent="0.35">
      <c r="E1182"/>
    </row>
    <row r="1183" spans="5:5" x14ac:dyDescent="0.35">
      <c r="E1183"/>
    </row>
    <row r="1184" spans="5:5" x14ac:dyDescent="0.35">
      <c r="E1184"/>
    </row>
    <row r="1185" spans="5:5" x14ac:dyDescent="0.35">
      <c r="E1185"/>
    </row>
    <row r="1186" spans="5:5" x14ac:dyDescent="0.35">
      <c r="E1186"/>
    </row>
    <row r="1187" spans="5:5" x14ac:dyDescent="0.35">
      <c r="E1187"/>
    </row>
    <row r="1188" spans="5:5" x14ac:dyDescent="0.35">
      <c r="E1188"/>
    </row>
    <row r="1189" spans="5:5" x14ac:dyDescent="0.35">
      <c r="E1189"/>
    </row>
    <row r="1190" spans="5:5" x14ac:dyDescent="0.35">
      <c r="E1190"/>
    </row>
    <row r="1191" spans="5:5" x14ac:dyDescent="0.35">
      <c r="E1191"/>
    </row>
    <row r="1192" spans="5:5" x14ac:dyDescent="0.35">
      <c r="E1192"/>
    </row>
    <row r="1193" spans="5:5" x14ac:dyDescent="0.35">
      <c r="E1193"/>
    </row>
    <row r="1194" spans="5:5" x14ac:dyDescent="0.35">
      <c r="E1194"/>
    </row>
    <row r="1195" spans="5:5" x14ac:dyDescent="0.35">
      <c r="E1195"/>
    </row>
    <row r="1196" spans="5:5" x14ac:dyDescent="0.35">
      <c r="E1196"/>
    </row>
    <row r="1197" spans="5:5" x14ac:dyDescent="0.35">
      <c r="E1197"/>
    </row>
    <row r="1198" spans="5:5" x14ac:dyDescent="0.35">
      <c r="E1198"/>
    </row>
    <row r="1199" spans="5:5" x14ac:dyDescent="0.35">
      <c r="E1199"/>
    </row>
    <row r="1200" spans="5:5" x14ac:dyDescent="0.35">
      <c r="E1200"/>
    </row>
    <row r="1201" spans="5:5" x14ac:dyDescent="0.35">
      <c r="E1201"/>
    </row>
    <row r="1202" spans="5:5" x14ac:dyDescent="0.35">
      <c r="E1202"/>
    </row>
    <row r="1203" spans="5:5" x14ac:dyDescent="0.35">
      <c r="E1203"/>
    </row>
    <row r="1204" spans="5:5" x14ac:dyDescent="0.35">
      <c r="E1204"/>
    </row>
    <row r="1205" spans="5:5" x14ac:dyDescent="0.35">
      <c r="E1205"/>
    </row>
    <row r="1206" spans="5:5" x14ac:dyDescent="0.35">
      <c r="E1206"/>
    </row>
    <row r="1207" spans="5:5" x14ac:dyDescent="0.35">
      <c r="E1207"/>
    </row>
    <row r="1208" spans="5:5" x14ac:dyDescent="0.35">
      <c r="E1208"/>
    </row>
    <row r="1209" spans="5:5" x14ac:dyDescent="0.35">
      <c r="E1209"/>
    </row>
    <row r="1210" spans="5:5" x14ac:dyDescent="0.35">
      <c r="E1210"/>
    </row>
    <row r="1211" spans="5:5" x14ac:dyDescent="0.35">
      <c r="E1211"/>
    </row>
    <row r="1212" spans="5:5" x14ac:dyDescent="0.35">
      <c r="E1212"/>
    </row>
    <row r="1213" spans="5:5" x14ac:dyDescent="0.35">
      <c r="E1213"/>
    </row>
    <row r="1214" spans="5:5" x14ac:dyDescent="0.35">
      <c r="E1214"/>
    </row>
    <row r="1215" spans="5:5" x14ac:dyDescent="0.35">
      <c r="E1215"/>
    </row>
    <row r="1216" spans="5:5" x14ac:dyDescent="0.35">
      <c r="E1216"/>
    </row>
    <row r="1217" spans="5:5" x14ac:dyDescent="0.35">
      <c r="E1217"/>
    </row>
    <row r="1218" spans="5:5" x14ac:dyDescent="0.35">
      <c r="E1218"/>
    </row>
    <row r="1219" spans="5:5" x14ac:dyDescent="0.35">
      <c r="E1219"/>
    </row>
    <row r="1220" spans="5:5" x14ac:dyDescent="0.35">
      <c r="E1220"/>
    </row>
    <row r="1221" spans="5:5" x14ac:dyDescent="0.35">
      <c r="E1221"/>
    </row>
    <row r="1222" spans="5:5" x14ac:dyDescent="0.35">
      <c r="E1222"/>
    </row>
    <row r="1223" spans="5:5" x14ac:dyDescent="0.35">
      <c r="E1223"/>
    </row>
    <row r="1224" spans="5:5" x14ac:dyDescent="0.35">
      <c r="E1224"/>
    </row>
    <row r="1225" spans="5:5" x14ac:dyDescent="0.35">
      <c r="E1225"/>
    </row>
    <row r="1226" spans="5:5" x14ac:dyDescent="0.35">
      <c r="E1226"/>
    </row>
    <row r="1227" spans="5:5" x14ac:dyDescent="0.35">
      <c r="E1227"/>
    </row>
    <row r="1228" spans="5:5" x14ac:dyDescent="0.35">
      <c r="E1228"/>
    </row>
    <row r="1229" spans="5:5" x14ac:dyDescent="0.35">
      <c r="E1229"/>
    </row>
    <row r="1230" spans="5:5" x14ac:dyDescent="0.35">
      <c r="E1230"/>
    </row>
    <row r="1231" spans="5:5" x14ac:dyDescent="0.35">
      <c r="E1231"/>
    </row>
    <row r="1232" spans="5:5" x14ac:dyDescent="0.35">
      <c r="E1232"/>
    </row>
    <row r="1233" spans="5:5" x14ac:dyDescent="0.35">
      <c r="E1233"/>
    </row>
    <row r="1234" spans="5:5" x14ac:dyDescent="0.35">
      <c r="E1234"/>
    </row>
    <row r="1235" spans="5:5" x14ac:dyDescent="0.35">
      <c r="E1235"/>
    </row>
    <row r="1236" spans="5:5" x14ac:dyDescent="0.35">
      <c r="E1236"/>
    </row>
    <row r="1237" spans="5:5" x14ac:dyDescent="0.35">
      <c r="E1237"/>
    </row>
    <row r="1238" spans="5:5" x14ac:dyDescent="0.35">
      <c r="E1238"/>
    </row>
    <row r="1239" spans="5:5" x14ac:dyDescent="0.35">
      <c r="E1239"/>
    </row>
    <row r="1240" spans="5:5" x14ac:dyDescent="0.35">
      <c r="E1240"/>
    </row>
    <row r="1241" spans="5:5" x14ac:dyDescent="0.35">
      <c r="E1241"/>
    </row>
    <row r="1242" spans="5:5" x14ac:dyDescent="0.35">
      <c r="E1242"/>
    </row>
    <row r="1243" spans="5:5" x14ac:dyDescent="0.35">
      <c r="E1243"/>
    </row>
    <row r="1244" spans="5:5" x14ac:dyDescent="0.35">
      <c r="E1244"/>
    </row>
    <row r="1245" spans="5:5" x14ac:dyDescent="0.35">
      <c r="E1245"/>
    </row>
    <row r="1246" spans="5:5" x14ac:dyDescent="0.35">
      <c r="E1246"/>
    </row>
    <row r="1247" spans="5:5" x14ac:dyDescent="0.35">
      <c r="E1247"/>
    </row>
    <row r="1248" spans="5:5" x14ac:dyDescent="0.35">
      <c r="E1248"/>
    </row>
    <row r="1249" spans="5:5" x14ac:dyDescent="0.35">
      <c r="E1249"/>
    </row>
    <row r="1250" spans="5:5" x14ac:dyDescent="0.35">
      <c r="E1250"/>
    </row>
    <row r="1251" spans="5:5" x14ac:dyDescent="0.35">
      <c r="E1251"/>
    </row>
    <row r="1252" spans="5:5" x14ac:dyDescent="0.35">
      <c r="E1252"/>
    </row>
    <row r="1253" spans="5:5" x14ac:dyDescent="0.35">
      <c r="E1253"/>
    </row>
    <row r="1254" spans="5:5" x14ac:dyDescent="0.35">
      <c r="E1254"/>
    </row>
    <row r="1255" spans="5:5" x14ac:dyDescent="0.35">
      <c r="E1255"/>
    </row>
    <row r="1256" spans="5:5" x14ac:dyDescent="0.35">
      <c r="E1256"/>
    </row>
    <row r="1257" spans="5:5" x14ac:dyDescent="0.35">
      <c r="E1257"/>
    </row>
    <row r="1258" spans="5:5" x14ac:dyDescent="0.35">
      <c r="E1258"/>
    </row>
    <row r="1259" spans="5:5" x14ac:dyDescent="0.35">
      <c r="E1259"/>
    </row>
    <row r="1260" spans="5:5" x14ac:dyDescent="0.35">
      <c r="E1260"/>
    </row>
    <row r="1261" spans="5:5" x14ac:dyDescent="0.35">
      <c r="E1261"/>
    </row>
    <row r="1262" spans="5:5" x14ac:dyDescent="0.35">
      <c r="E1262"/>
    </row>
    <row r="1263" spans="5:5" x14ac:dyDescent="0.35">
      <c r="E1263"/>
    </row>
    <row r="1264" spans="5:5" x14ac:dyDescent="0.35">
      <c r="E1264"/>
    </row>
    <row r="1265" spans="5:5" x14ac:dyDescent="0.35">
      <c r="E1265"/>
    </row>
    <row r="1266" spans="5:5" x14ac:dyDescent="0.35">
      <c r="E1266"/>
    </row>
    <row r="1267" spans="5:5" x14ac:dyDescent="0.35">
      <c r="E1267"/>
    </row>
    <row r="1268" spans="5:5" x14ac:dyDescent="0.35">
      <c r="E1268"/>
    </row>
    <row r="1269" spans="5:5" x14ac:dyDescent="0.35">
      <c r="E1269"/>
    </row>
    <row r="1270" spans="5:5" x14ac:dyDescent="0.35">
      <c r="E1270"/>
    </row>
    <row r="1271" spans="5:5" x14ac:dyDescent="0.35">
      <c r="E1271"/>
    </row>
    <row r="1272" spans="5:5" x14ac:dyDescent="0.35">
      <c r="E1272"/>
    </row>
    <row r="1273" spans="5:5" x14ac:dyDescent="0.35">
      <c r="E1273"/>
    </row>
    <row r="1274" spans="5:5" x14ac:dyDescent="0.35">
      <c r="E1274"/>
    </row>
    <row r="1275" spans="5:5" x14ac:dyDescent="0.35">
      <c r="E1275"/>
    </row>
    <row r="1276" spans="5:5" x14ac:dyDescent="0.35">
      <c r="E1276"/>
    </row>
    <row r="1277" spans="5:5" x14ac:dyDescent="0.35">
      <c r="E1277"/>
    </row>
    <row r="1278" spans="5:5" x14ac:dyDescent="0.35">
      <c r="E1278"/>
    </row>
    <row r="1279" spans="5:5" x14ac:dyDescent="0.35">
      <c r="E1279"/>
    </row>
    <row r="1280" spans="5:5" x14ac:dyDescent="0.35">
      <c r="E1280"/>
    </row>
    <row r="1281" spans="5:5" x14ac:dyDescent="0.35">
      <c r="E1281"/>
    </row>
    <row r="1282" spans="5:5" x14ac:dyDescent="0.35">
      <c r="E1282"/>
    </row>
    <row r="1283" spans="5:5" x14ac:dyDescent="0.35">
      <c r="E1283"/>
    </row>
    <row r="1284" spans="5:5" x14ac:dyDescent="0.35">
      <c r="E1284"/>
    </row>
    <row r="1285" spans="5:5" x14ac:dyDescent="0.35">
      <c r="E1285"/>
    </row>
    <row r="1286" spans="5:5" x14ac:dyDescent="0.35">
      <c r="E1286"/>
    </row>
    <row r="1287" spans="5:5" x14ac:dyDescent="0.35">
      <c r="E1287"/>
    </row>
    <row r="1288" spans="5:5" x14ac:dyDescent="0.35">
      <c r="E1288"/>
    </row>
    <row r="1289" spans="5:5" x14ac:dyDescent="0.35">
      <c r="E1289"/>
    </row>
    <row r="1290" spans="5:5" x14ac:dyDescent="0.35">
      <c r="E1290"/>
    </row>
    <row r="1291" spans="5:5" x14ac:dyDescent="0.35">
      <c r="E1291"/>
    </row>
    <row r="1292" spans="5:5" x14ac:dyDescent="0.35">
      <c r="E1292"/>
    </row>
    <row r="1293" spans="5:5" x14ac:dyDescent="0.35">
      <c r="E1293"/>
    </row>
    <row r="1294" spans="5:5" x14ac:dyDescent="0.35">
      <c r="E1294"/>
    </row>
    <row r="1295" spans="5:5" x14ac:dyDescent="0.35">
      <c r="E1295"/>
    </row>
    <row r="1296" spans="5:5" x14ac:dyDescent="0.35">
      <c r="E1296"/>
    </row>
    <row r="1297" spans="5:5" x14ac:dyDescent="0.35">
      <c r="E1297"/>
    </row>
    <row r="1298" spans="5:5" x14ac:dyDescent="0.35">
      <c r="E1298"/>
    </row>
    <row r="1299" spans="5:5" x14ac:dyDescent="0.35">
      <c r="E1299"/>
    </row>
    <row r="1300" spans="5:5" x14ac:dyDescent="0.35">
      <c r="E1300"/>
    </row>
    <row r="1301" spans="5:5" x14ac:dyDescent="0.35">
      <c r="E1301"/>
    </row>
    <row r="1302" spans="5:5" x14ac:dyDescent="0.35">
      <c r="E1302"/>
    </row>
    <row r="1303" spans="5:5" x14ac:dyDescent="0.35">
      <c r="E1303"/>
    </row>
    <row r="1304" spans="5:5" x14ac:dyDescent="0.35">
      <c r="E1304"/>
    </row>
    <row r="1305" spans="5:5" x14ac:dyDescent="0.35">
      <c r="E1305"/>
    </row>
    <row r="1306" spans="5:5" x14ac:dyDescent="0.35">
      <c r="E1306"/>
    </row>
    <row r="1307" spans="5:5" x14ac:dyDescent="0.35">
      <c r="E1307"/>
    </row>
    <row r="1308" spans="5:5" x14ac:dyDescent="0.35">
      <c r="E1308"/>
    </row>
    <row r="1309" spans="5:5" x14ac:dyDescent="0.35">
      <c r="E1309"/>
    </row>
    <row r="1310" spans="5:5" x14ac:dyDescent="0.35">
      <c r="E1310"/>
    </row>
    <row r="1311" spans="5:5" x14ac:dyDescent="0.35">
      <c r="E1311"/>
    </row>
    <row r="1312" spans="5:5" x14ac:dyDescent="0.35">
      <c r="E1312"/>
    </row>
    <row r="1313" spans="5:5" x14ac:dyDescent="0.35">
      <c r="E1313"/>
    </row>
    <row r="1314" spans="5:5" x14ac:dyDescent="0.35">
      <c r="E1314"/>
    </row>
    <row r="1315" spans="5:5" x14ac:dyDescent="0.35">
      <c r="E1315"/>
    </row>
    <row r="1316" spans="5:5" x14ac:dyDescent="0.35">
      <c r="E1316"/>
    </row>
    <row r="1317" spans="5:5" x14ac:dyDescent="0.35">
      <c r="E1317"/>
    </row>
    <row r="1318" spans="5:5" x14ac:dyDescent="0.35">
      <c r="E1318"/>
    </row>
    <row r="1319" spans="5:5" x14ac:dyDescent="0.35">
      <c r="E1319"/>
    </row>
    <row r="1320" spans="5:5" x14ac:dyDescent="0.35">
      <c r="E1320"/>
    </row>
    <row r="1321" spans="5:5" x14ac:dyDescent="0.35">
      <c r="E1321"/>
    </row>
    <row r="1322" spans="5:5" x14ac:dyDescent="0.35">
      <c r="E1322"/>
    </row>
    <row r="1323" spans="5:5" x14ac:dyDescent="0.35">
      <c r="E1323"/>
    </row>
    <row r="1324" spans="5:5" x14ac:dyDescent="0.35">
      <c r="E1324"/>
    </row>
    <row r="1325" spans="5:5" x14ac:dyDescent="0.35">
      <c r="E1325"/>
    </row>
    <row r="1326" spans="5:5" x14ac:dyDescent="0.35">
      <c r="E1326"/>
    </row>
    <row r="1327" spans="5:5" x14ac:dyDescent="0.35">
      <c r="E1327"/>
    </row>
    <row r="1328" spans="5:5" x14ac:dyDescent="0.35">
      <c r="E1328"/>
    </row>
    <row r="1329" spans="5:5" x14ac:dyDescent="0.35">
      <c r="E1329"/>
    </row>
    <row r="1330" spans="5:5" x14ac:dyDescent="0.35">
      <c r="E1330"/>
    </row>
    <row r="1331" spans="5:5" x14ac:dyDescent="0.35">
      <c r="E1331"/>
    </row>
    <row r="1332" spans="5:5" x14ac:dyDescent="0.35">
      <c r="E1332"/>
    </row>
    <row r="1333" spans="5:5" x14ac:dyDescent="0.35">
      <c r="E1333"/>
    </row>
    <row r="1334" spans="5:5" x14ac:dyDescent="0.35">
      <c r="E1334"/>
    </row>
    <row r="1335" spans="5:5" x14ac:dyDescent="0.35">
      <c r="E1335"/>
    </row>
    <row r="1336" spans="5:5" x14ac:dyDescent="0.35">
      <c r="E1336"/>
    </row>
    <row r="1337" spans="5:5" x14ac:dyDescent="0.35">
      <c r="E1337"/>
    </row>
    <row r="1338" spans="5:5" x14ac:dyDescent="0.35">
      <c r="E1338"/>
    </row>
    <row r="1339" spans="5:5" x14ac:dyDescent="0.35">
      <c r="E1339"/>
    </row>
    <row r="1340" spans="5:5" x14ac:dyDescent="0.35">
      <c r="E1340"/>
    </row>
    <row r="1341" spans="5:5" x14ac:dyDescent="0.35">
      <c r="E1341"/>
    </row>
    <row r="1342" spans="5:5" x14ac:dyDescent="0.35">
      <c r="E1342"/>
    </row>
    <row r="1343" spans="5:5" x14ac:dyDescent="0.35">
      <c r="E1343"/>
    </row>
    <row r="1344" spans="5:5" x14ac:dyDescent="0.35">
      <c r="E1344"/>
    </row>
    <row r="1345" spans="5:5" x14ac:dyDescent="0.35">
      <c r="E1345"/>
    </row>
    <row r="1346" spans="5:5" x14ac:dyDescent="0.35">
      <c r="E1346"/>
    </row>
    <row r="1347" spans="5:5" x14ac:dyDescent="0.35">
      <c r="E1347"/>
    </row>
    <row r="1348" spans="5:5" x14ac:dyDescent="0.35">
      <c r="E1348"/>
    </row>
    <row r="1349" spans="5:5" x14ac:dyDescent="0.35">
      <c r="E1349"/>
    </row>
    <row r="1350" spans="5:5" x14ac:dyDescent="0.35">
      <c r="E1350"/>
    </row>
    <row r="1351" spans="5:5" x14ac:dyDescent="0.35">
      <c r="E1351"/>
    </row>
    <row r="1352" spans="5:5" x14ac:dyDescent="0.35">
      <c r="E1352"/>
    </row>
    <row r="1353" spans="5:5" x14ac:dyDescent="0.35">
      <c r="E1353"/>
    </row>
    <row r="1354" spans="5:5" x14ac:dyDescent="0.35">
      <c r="E1354"/>
    </row>
    <row r="1355" spans="5:5" x14ac:dyDescent="0.35">
      <c r="E1355"/>
    </row>
    <row r="1356" spans="5:5" x14ac:dyDescent="0.35">
      <c r="E1356"/>
    </row>
    <row r="1357" spans="5:5" x14ac:dyDescent="0.35">
      <c r="E1357"/>
    </row>
    <row r="1358" spans="5:5" x14ac:dyDescent="0.35">
      <c r="E1358"/>
    </row>
    <row r="1359" spans="5:5" x14ac:dyDescent="0.35">
      <c r="E1359"/>
    </row>
    <row r="1360" spans="5:5" x14ac:dyDescent="0.35">
      <c r="E1360"/>
    </row>
    <row r="1361" spans="5:5" x14ac:dyDescent="0.35">
      <c r="E1361"/>
    </row>
    <row r="1362" spans="5:5" x14ac:dyDescent="0.35">
      <c r="E1362"/>
    </row>
    <row r="1363" spans="5:5" x14ac:dyDescent="0.35">
      <c r="E1363"/>
    </row>
    <row r="1364" spans="5:5" x14ac:dyDescent="0.35">
      <c r="E1364"/>
    </row>
    <row r="1365" spans="5:5" x14ac:dyDescent="0.35">
      <c r="E1365"/>
    </row>
    <row r="1366" spans="5:5" x14ac:dyDescent="0.35">
      <c r="E1366"/>
    </row>
    <row r="1367" spans="5:5" x14ac:dyDescent="0.35">
      <c r="E1367"/>
    </row>
    <row r="1368" spans="5:5" x14ac:dyDescent="0.35">
      <c r="E1368"/>
    </row>
    <row r="1369" spans="5:5" x14ac:dyDescent="0.35">
      <c r="E1369"/>
    </row>
    <row r="1370" spans="5:5" x14ac:dyDescent="0.35">
      <c r="E1370"/>
    </row>
    <row r="1371" spans="5:5" x14ac:dyDescent="0.35">
      <c r="E1371"/>
    </row>
    <row r="1372" spans="5:5" x14ac:dyDescent="0.35">
      <c r="E1372"/>
    </row>
    <row r="1373" spans="5:5" x14ac:dyDescent="0.35">
      <c r="E1373"/>
    </row>
    <row r="1374" spans="5:5" x14ac:dyDescent="0.35">
      <c r="E1374"/>
    </row>
    <row r="1375" spans="5:5" x14ac:dyDescent="0.35">
      <c r="E1375"/>
    </row>
    <row r="1376" spans="5:5" x14ac:dyDescent="0.35">
      <c r="E1376"/>
    </row>
    <row r="1377" spans="5:5" x14ac:dyDescent="0.35">
      <c r="E1377"/>
    </row>
    <row r="1378" spans="5:5" x14ac:dyDescent="0.35">
      <c r="E1378"/>
    </row>
    <row r="1379" spans="5:5" x14ac:dyDescent="0.35">
      <c r="E1379"/>
    </row>
    <row r="1380" spans="5:5" x14ac:dyDescent="0.35">
      <c r="E1380"/>
    </row>
    <row r="1381" spans="5:5" x14ac:dyDescent="0.35">
      <c r="E1381"/>
    </row>
    <row r="1382" spans="5:5" x14ac:dyDescent="0.35">
      <c r="E1382"/>
    </row>
    <row r="1383" spans="5:5" x14ac:dyDescent="0.35">
      <c r="E1383"/>
    </row>
    <row r="1384" spans="5:5" x14ac:dyDescent="0.35">
      <c r="E1384"/>
    </row>
    <row r="1385" spans="5:5" x14ac:dyDescent="0.35">
      <c r="E1385"/>
    </row>
    <row r="1386" spans="5:5" x14ac:dyDescent="0.35">
      <c r="E1386"/>
    </row>
    <row r="1387" spans="5:5" x14ac:dyDescent="0.35">
      <c r="E1387"/>
    </row>
    <row r="1388" spans="5:5" x14ac:dyDescent="0.35">
      <c r="E1388"/>
    </row>
    <row r="1389" spans="5:5" x14ac:dyDescent="0.35">
      <c r="E1389"/>
    </row>
    <row r="1390" spans="5:5" x14ac:dyDescent="0.35">
      <c r="E1390"/>
    </row>
    <row r="1391" spans="5:5" x14ac:dyDescent="0.35">
      <c r="E1391"/>
    </row>
    <row r="1392" spans="5:5" x14ac:dyDescent="0.35">
      <c r="E1392"/>
    </row>
    <row r="1393" spans="5:5" x14ac:dyDescent="0.35">
      <c r="E1393"/>
    </row>
    <row r="1394" spans="5:5" x14ac:dyDescent="0.35">
      <c r="E1394"/>
    </row>
    <row r="1395" spans="5:5" x14ac:dyDescent="0.35">
      <c r="E1395"/>
    </row>
    <row r="1396" spans="5:5" x14ac:dyDescent="0.35">
      <c r="E1396"/>
    </row>
    <row r="1397" spans="5:5" x14ac:dyDescent="0.35">
      <c r="E1397"/>
    </row>
    <row r="1398" spans="5:5" x14ac:dyDescent="0.35">
      <c r="E1398"/>
    </row>
    <row r="1399" spans="5:5" x14ac:dyDescent="0.35">
      <c r="E1399"/>
    </row>
    <row r="1400" spans="5:5" x14ac:dyDescent="0.35">
      <c r="E1400"/>
    </row>
    <row r="1401" spans="5:5" x14ac:dyDescent="0.35">
      <c r="E1401"/>
    </row>
    <row r="1402" spans="5:5" x14ac:dyDescent="0.35">
      <c r="E1402"/>
    </row>
    <row r="1403" spans="5:5" x14ac:dyDescent="0.35">
      <c r="E1403"/>
    </row>
    <row r="1404" spans="5:5" x14ac:dyDescent="0.35">
      <c r="E1404"/>
    </row>
    <row r="1405" spans="5:5" x14ac:dyDescent="0.35">
      <c r="E1405"/>
    </row>
    <row r="1406" spans="5:5" x14ac:dyDescent="0.35">
      <c r="E1406"/>
    </row>
    <row r="1407" spans="5:5" x14ac:dyDescent="0.35">
      <c r="E1407"/>
    </row>
    <row r="1408" spans="5:5" x14ac:dyDescent="0.35">
      <c r="E1408"/>
    </row>
    <row r="1409" spans="5:5" x14ac:dyDescent="0.35">
      <c r="E1409"/>
    </row>
    <row r="1410" spans="5:5" x14ac:dyDescent="0.35">
      <c r="E1410"/>
    </row>
    <row r="1411" spans="5:5" x14ac:dyDescent="0.35">
      <c r="E1411"/>
    </row>
    <row r="1412" spans="5:5" x14ac:dyDescent="0.35">
      <c r="E1412"/>
    </row>
    <row r="1413" spans="5:5" x14ac:dyDescent="0.35">
      <c r="E1413"/>
    </row>
    <row r="1414" spans="5:5" x14ac:dyDescent="0.35">
      <c r="E1414"/>
    </row>
    <row r="1415" spans="5:5" x14ac:dyDescent="0.35">
      <c r="E1415"/>
    </row>
    <row r="1416" spans="5:5" x14ac:dyDescent="0.35">
      <c r="E1416"/>
    </row>
    <row r="1417" spans="5:5" x14ac:dyDescent="0.35">
      <c r="E1417"/>
    </row>
    <row r="1418" spans="5:5" x14ac:dyDescent="0.35">
      <c r="E1418"/>
    </row>
    <row r="1419" spans="5:5" x14ac:dyDescent="0.35">
      <c r="E1419"/>
    </row>
    <row r="1420" spans="5:5" x14ac:dyDescent="0.35">
      <c r="E1420"/>
    </row>
    <row r="1421" spans="5:5" x14ac:dyDescent="0.35">
      <c r="E1421"/>
    </row>
    <row r="1422" spans="5:5" x14ac:dyDescent="0.35">
      <c r="E1422"/>
    </row>
    <row r="1423" spans="5:5" x14ac:dyDescent="0.35">
      <c r="E1423"/>
    </row>
    <row r="1424" spans="5:5" x14ac:dyDescent="0.35">
      <c r="E1424"/>
    </row>
    <row r="1425" spans="5:5" x14ac:dyDescent="0.35">
      <c r="E1425"/>
    </row>
    <row r="1426" spans="5:5" x14ac:dyDescent="0.35">
      <c r="E1426"/>
    </row>
    <row r="1427" spans="5:5" x14ac:dyDescent="0.35">
      <c r="E1427"/>
    </row>
    <row r="1428" spans="5:5" x14ac:dyDescent="0.35">
      <c r="E1428"/>
    </row>
    <row r="1429" spans="5:5" x14ac:dyDescent="0.35">
      <c r="E1429"/>
    </row>
    <row r="1430" spans="5:5" x14ac:dyDescent="0.35">
      <c r="E1430"/>
    </row>
    <row r="1431" spans="5:5" x14ac:dyDescent="0.35">
      <c r="E1431"/>
    </row>
    <row r="1432" spans="5:5" x14ac:dyDescent="0.35">
      <c r="E1432"/>
    </row>
    <row r="1433" spans="5:5" x14ac:dyDescent="0.35">
      <c r="E1433"/>
    </row>
    <row r="1434" spans="5:5" x14ac:dyDescent="0.35">
      <c r="E1434"/>
    </row>
    <row r="1435" spans="5:5" x14ac:dyDescent="0.35">
      <c r="E1435"/>
    </row>
    <row r="1436" spans="5:5" x14ac:dyDescent="0.35">
      <c r="E1436"/>
    </row>
    <row r="1437" spans="5:5" x14ac:dyDescent="0.35">
      <c r="E1437"/>
    </row>
    <row r="1438" spans="5:5" x14ac:dyDescent="0.35">
      <c r="E1438"/>
    </row>
    <row r="1439" spans="5:5" x14ac:dyDescent="0.35">
      <c r="E1439"/>
    </row>
    <row r="1440" spans="5:5" x14ac:dyDescent="0.35">
      <c r="E1440"/>
    </row>
    <row r="1441" spans="5:5" x14ac:dyDescent="0.35">
      <c r="E1441"/>
    </row>
    <row r="1442" spans="5:5" x14ac:dyDescent="0.35">
      <c r="E1442"/>
    </row>
    <row r="1443" spans="5:5" x14ac:dyDescent="0.35">
      <c r="E1443"/>
    </row>
    <row r="1444" spans="5:5" x14ac:dyDescent="0.35">
      <c r="E1444"/>
    </row>
    <row r="1445" spans="5:5" x14ac:dyDescent="0.35">
      <c r="E1445"/>
    </row>
    <row r="1446" spans="5:5" x14ac:dyDescent="0.35">
      <c r="E1446"/>
    </row>
    <row r="1447" spans="5:5" x14ac:dyDescent="0.35">
      <c r="E1447"/>
    </row>
    <row r="1448" spans="5:5" x14ac:dyDescent="0.35">
      <c r="E1448"/>
    </row>
    <row r="1449" spans="5:5" x14ac:dyDescent="0.35">
      <c r="E1449"/>
    </row>
    <row r="1450" spans="5:5" x14ac:dyDescent="0.35">
      <c r="E1450"/>
    </row>
    <row r="1451" spans="5:5" x14ac:dyDescent="0.35">
      <c r="E1451"/>
    </row>
    <row r="1452" spans="5:5" x14ac:dyDescent="0.35">
      <c r="E1452"/>
    </row>
    <row r="1453" spans="5:5" x14ac:dyDescent="0.35">
      <c r="E1453"/>
    </row>
    <row r="1454" spans="5:5" x14ac:dyDescent="0.35">
      <c r="E1454"/>
    </row>
    <row r="1455" spans="5:5" x14ac:dyDescent="0.35">
      <c r="E1455"/>
    </row>
    <row r="1456" spans="5:5" x14ac:dyDescent="0.35">
      <c r="E1456"/>
    </row>
    <row r="1457" spans="5:5" x14ac:dyDescent="0.35">
      <c r="E1457"/>
    </row>
    <row r="1458" spans="5:5" x14ac:dyDescent="0.35">
      <c r="E1458"/>
    </row>
    <row r="1459" spans="5:5" x14ac:dyDescent="0.35">
      <c r="E1459"/>
    </row>
    <row r="1460" spans="5:5" x14ac:dyDescent="0.35">
      <c r="E1460"/>
    </row>
    <row r="1461" spans="5:5" x14ac:dyDescent="0.35">
      <c r="E1461"/>
    </row>
    <row r="1462" spans="5:5" x14ac:dyDescent="0.35">
      <c r="E1462"/>
    </row>
    <row r="1463" spans="5:5" x14ac:dyDescent="0.35">
      <c r="E1463"/>
    </row>
    <row r="1464" spans="5:5" x14ac:dyDescent="0.35">
      <c r="E1464"/>
    </row>
    <row r="1465" spans="5:5" x14ac:dyDescent="0.35">
      <c r="E1465"/>
    </row>
    <row r="1466" spans="5:5" x14ac:dyDescent="0.35">
      <c r="E1466"/>
    </row>
    <row r="1467" spans="5:5" x14ac:dyDescent="0.35">
      <c r="E1467"/>
    </row>
    <row r="1468" spans="5:5" x14ac:dyDescent="0.35">
      <c r="E1468"/>
    </row>
    <row r="1469" spans="5:5" x14ac:dyDescent="0.35">
      <c r="E1469"/>
    </row>
    <row r="1470" spans="5:5" x14ac:dyDescent="0.35">
      <c r="E1470"/>
    </row>
    <row r="1471" spans="5:5" x14ac:dyDescent="0.35">
      <c r="E1471"/>
    </row>
    <row r="1472" spans="5:5" x14ac:dyDescent="0.35">
      <c r="E1472"/>
    </row>
    <row r="1473" spans="5:5" x14ac:dyDescent="0.35">
      <c r="E1473"/>
    </row>
    <row r="1474" spans="5:5" x14ac:dyDescent="0.35">
      <c r="E1474"/>
    </row>
    <row r="1475" spans="5:5" x14ac:dyDescent="0.35">
      <c r="E1475"/>
    </row>
    <row r="1476" spans="5:5" x14ac:dyDescent="0.35">
      <c r="E1476"/>
    </row>
    <row r="1477" spans="5:5" x14ac:dyDescent="0.35">
      <c r="E1477"/>
    </row>
    <row r="1478" spans="5:5" x14ac:dyDescent="0.35">
      <c r="E1478"/>
    </row>
    <row r="1479" spans="5:5" x14ac:dyDescent="0.35">
      <c r="E1479"/>
    </row>
    <row r="1480" spans="5:5" x14ac:dyDescent="0.35">
      <c r="E1480"/>
    </row>
    <row r="1481" spans="5:5" x14ac:dyDescent="0.35">
      <c r="E1481"/>
    </row>
    <row r="1482" spans="5:5" x14ac:dyDescent="0.35">
      <c r="E1482"/>
    </row>
    <row r="1483" spans="5:5" x14ac:dyDescent="0.35">
      <c r="E1483"/>
    </row>
    <row r="1484" spans="5:5" x14ac:dyDescent="0.35">
      <c r="E1484"/>
    </row>
    <row r="1485" spans="5:5" x14ac:dyDescent="0.35">
      <c r="E1485"/>
    </row>
    <row r="1486" spans="5:5" x14ac:dyDescent="0.35">
      <c r="E1486"/>
    </row>
    <row r="1487" spans="5:5" x14ac:dyDescent="0.35">
      <c r="E1487"/>
    </row>
    <row r="1488" spans="5:5" x14ac:dyDescent="0.35">
      <c r="E1488"/>
    </row>
    <row r="1489" spans="5:5" x14ac:dyDescent="0.35">
      <c r="E1489"/>
    </row>
    <row r="1490" spans="5:5" x14ac:dyDescent="0.35">
      <c r="E1490"/>
    </row>
    <row r="1491" spans="5:5" x14ac:dyDescent="0.35">
      <c r="E1491"/>
    </row>
    <row r="1492" spans="5:5" x14ac:dyDescent="0.35">
      <c r="E1492"/>
    </row>
    <row r="1493" spans="5:5" x14ac:dyDescent="0.35">
      <c r="E1493"/>
    </row>
    <row r="1494" spans="5:5" x14ac:dyDescent="0.35">
      <c r="E1494"/>
    </row>
    <row r="1495" spans="5:5" x14ac:dyDescent="0.35">
      <c r="E1495"/>
    </row>
    <row r="1496" spans="5:5" x14ac:dyDescent="0.35">
      <c r="E1496"/>
    </row>
    <row r="1497" spans="5:5" x14ac:dyDescent="0.35">
      <c r="E1497"/>
    </row>
    <row r="1498" spans="5:5" x14ac:dyDescent="0.35">
      <c r="E1498"/>
    </row>
    <row r="1499" spans="5:5" x14ac:dyDescent="0.35">
      <c r="E1499"/>
    </row>
    <row r="1500" spans="5:5" x14ac:dyDescent="0.35">
      <c r="E1500"/>
    </row>
    <row r="1501" spans="5:5" x14ac:dyDescent="0.35">
      <c r="E1501"/>
    </row>
    <row r="1502" spans="5:5" x14ac:dyDescent="0.35">
      <c r="E1502"/>
    </row>
    <row r="1503" spans="5:5" x14ac:dyDescent="0.35">
      <c r="E1503"/>
    </row>
    <row r="1504" spans="5:5" x14ac:dyDescent="0.35">
      <c r="E1504"/>
    </row>
    <row r="1505" spans="5:5" x14ac:dyDescent="0.35">
      <c r="E1505"/>
    </row>
    <row r="1506" spans="5:5" x14ac:dyDescent="0.35">
      <c r="E1506"/>
    </row>
    <row r="1507" spans="5:5" x14ac:dyDescent="0.35">
      <c r="E1507"/>
    </row>
    <row r="1508" spans="5:5" x14ac:dyDescent="0.35">
      <c r="E1508"/>
    </row>
    <row r="1509" spans="5:5" x14ac:dyDescent="0.35">
      <c r="E1509"/>
    </row>
    <row r="1510" spans="5:5" x14ac:dyDescent="0.35">
      <c r="E1510"/>
    </row>
    <row r="1511" spans="5:5" x14ac:dyDescent="0.35">
      <c r="E1511"/>
    </row>
    <row r="1512" spans="5:5" x14ac:dyDescent="0.35">
      <c r="E1512"/>
    </row>
    <row r="1513" spans="5:5" x14ac:dyDescent="0.35">
      <c r="E1513"/>
    </row>
    <row r="1514" spans="5:5" x14ac:dyDescent="0.35">
      <c r="E1514"/>
    </row>
    <row r="1515" spans="5:5" x14ac:dyDescent="0.35">
      <c r="E1515"/>
    </row>
    <row r="1516" spans="5:5" x14ac:dyDescent="0.35">
      <c r="E1516"/>
    </row>
    <row r="1517" spans="5:5" x14ac:dyDescent="0.35">
      <c r="E1517"/>
    </row>
    <row r="1518" spans="5:5" x14ac:dyDescent="0.35">
      <c r="E1518"/>
    </row>
    <row r="1519" spans="5:5" x14ac:dyDescent="0.35">
      <c r="E1519"/>
    </row>
    <row r="1520" spans="5:5" x14ac:dyDescent="0.35">
      <c r="E1520"/>
    </row>
    <row r="1521" spans="5:5" x14ac:dyDescent="0.35">
      <c r="E1521"/>
    </row>
    <row r="1522" spans="5:5" x14ac:dyDescent="0.35">
      <c r="E1522"/>
    </row>
    <row r="1523" spans="5:5" x14ac:dyDescent="0.35">
      <c r="E1523"/>
    </row>
    <row r="1524" spans="5:5" x14ac:dyDescent="0.35">
      <c r="E1524"/>
    </row>
    <row r="1525" spans="5:5" x14ac:dyDescent="0.35">
      <c r="E1525"/>
    </row>
    <row r="1526" spans="5:5" x14ac:dyDescent="0.35">
      <c r="E1526"/>
    </row>
    <row r="1527" spans="5:5" x14ac:dyDescent="0.35">
      <c r="E1527"/>
    </row>
    <row r="1528" spans="5:5" x14ac:dyDescent="0.35">
      <c r="E1528"/>
    </row>
    <row r="1529" spans="5:5" x14ac:dyDescent="0.35">
      <c r="E1529"/>
    </row>
    <row r="1530" spans="5:5" x14ac:dyDescent="0.35">
      <c r="E1530"/>
    </row>
    <row r="1531" spans="5:5" x14ac:dyDescent="0.35">
      <c r="E1531"/>
    </row>
    <row r="1532" spans="5:5" x14ac:dyDescent="0.35">
      <c r="E1532"/>
    </row>
    <row r="1533" spans="5:5" x14ac:dyDescent="0.35">
      <c r="E1533"/>
    </row>
    <row r="1534" spans="5:5" x14ac:dyDescent="0.35">
      <c r="E1534"/>
    </row>
    <row r="1535" spans="5:5" x14ac:dyDescent="0.35">
      <c r="E1535"/>
    </row>
    <row r="1536" spans="5:5" x14ac:dyDescent="0.35">
      <c r="E1536"/>
    </row>
    <row r="1537" spans="5:5" x14ac:dyDescent="0.35">
      <c r="E1537"/>
    </row>
    <row r="1538" spans="5:5" x14ac:dyDescent="0.35">
      <c r="E1538"/>
    </row>
    <row r="1539" spans="5:5" x14ac:dyDescent="0.35">
      <c r="E1539"/>
    </row>
    <row r="1540" spans="5:5" x14ac:dyDescent="0.35">
      <c r="E1540"/>
    </row>
    <row r="1541" spans="5:5" x14ac:dyDescent="0.35">
      <c r="E1541"/>
    </row>
    <row r="1542" spans="5:5" x14ac:dyDescent="0.35">
      <c r="E1542"/>
    </row>
    <row r="1543" spans="5:5" x14ac:dyDescent="0.35">
      <c r="E1543"/>
    </row>
    <row r="1544" spans="5:5" x14ac:dyDescent="0.35">
      <c r="E1544"/>
    </row>
    <row r="1545" spans="5:5" x14ac:dyDescent="0.35">
      <c r="E1545"/>
    </row>
    <row r="1546" spans="5:5" x14ac:dyDescent="0.35">
      <c r="E1546"/>
    </row>
    <row r="1547" spans="5:5" x14ac:dyDescent="0.35">
      <c r="E1547"/>
    </row>
    <row r="1548" spans="5:5" x14ac:dyDescent="0.35">
      <c r="E1548"/>
    </row>
    <row r="1549" spans="5:5" x14ac:dyDescent="0.35">
      <c r="E1549"/>
    </row>
    <row r="1550" spans="5:5" x14ac:dyDescent="0.35">
      <c r="E1550"/>
    </row>
    <row r="1551" spans="5:5" x14ac:dyDescent="0.35">
      <c r="E1551"/>
    </row>
    <row r="1552" spans="5:5" x14ac:dyDescent="0.35">
      <c r="E1552"/>
    </row>
    <row r="1553" spans="5:5" x14ac:dyDescent="0.35">
      <c r="E1553"/>
    </row>
    <row r="1554" spans="5:5" x14ac:dyDescent="0.35">
      <c r="E1554"/>
    </row>
    <row r="1555" spans="5:5" x14ac:dyDescent="0.35">
      <c r="E1555"/>
    </row>
    <row r="1556" spans="5:5" x14ac:dyDescent="0.35">
      <c r="E1556"/>
    </row>
    <row r="1557" spans="5:5" x14ac:dyDescent="0.35">
      <c r="E1557"/>
    </row>
    <row r="1558" spans="5:5" x14ac:dyDescent="0.35">
      <c r="E1558"/>
    </row>
    <row r="1559" spans="5:5" x14ac:dyDescent="0.35">
      <c r="E1559"/>
    </row>
    <row r="1560" spans="5:5" x14ac:dyDescent="0.35">
      <c r="E1560"/>
    </row>
    <row r="1561" spans="5:5" x14ac:dyDescent="0.35">
      <c r="E1561"/>
    </row>
    <row r="1562" spans="5:5" x14ac:dyDescent="0.35">
      <c r="E1562"/>
    </row>
    <row r="1563" spans="5:5" x14ac:dyDescent="0.35">
      <c r="E1563"/>
    </row>
    <row r="1564" spans="5:5" x14ac:dyDescent="0.35">
      <c r="E1564"/>
    </row>
    <row r="1565" spans="5:5" x14ac:dyDescent="0.35">
      <c r="E1565"/>
    </row>
    <row r="1566" spans="5:5" x14ac:dyDescent="0.35">
      <c r="E1566"/>
    </row>
    <row r="1567" spans="5:5" x14ac:dyDescent="0.35">
      <c r="E1567"/>
    </row>
    <row r="1568" spans="5:5" x14ac:dyDescent="0.35">
      <c r="E1568"/>
    </row>
    <row r="1569" spans="5:5" x14ac:dyDescent="0.35">
      <c r="E1569"/>
    </row>
    <row r="1570" spans="5:5" x14ac:dyDescent="0.35">
      <c r="E1570"/>
    </row>
    <row r="1571" spans="5:5" x14ac:dyDescent="0.35">
      <c r="E1571"/>
    </row>
    <row r="1572" spans="5:5" x14ac:dyDescent="0.35">
      <c r="E1572"/>
    </row>
    <row r="1573" spans="5:5" x14ac:dyDescent="0.35">
      <c r="E1573"/>
    </row>
    <row r="1574" spans="5:5" x14ac:dyDescent="0.35">
      <c r="E1574"/>
    </row>
    <row r="1575" spans="5:5" x14ac:dyDescent="0.35">
      <c r="E1575"/>
    </row>
    <row r="1576" spans="5:5" x14ac:dyDescent="0.35">
      <c r="E1576"/>
    </row>
    <row r="1577" spans="5:5" x14ac:dyDescent="0.35">
      <c r="E1577"/>
    </row>
    <row r="1578" spans="5:5" x14ac:dyDescent="0.35">
      <c r="E1578"/>
    </row>
    <row r="1579" spans="5:5" x14ac:dyDescent="0.35">
      <c r="E1579"/>
    </row>
    <row r="1580" spans="5:5" x14ac:dyDescent="0.35">
      <c r="E1580"/>
    </row>
    <row r="1581" spans="5:5" x14ac:dyDescent="0.35">
      <c r="E1581"/>
    </row>
    <row r="1582" spans="5:5" x14ac:dyDescent="0.35">
      <c r="E1582"/>
    </row>
    <row r="1583" spans="5:5" x14ac:dyDescent="0.35">
      <c r="E1583"/>
    </row>
    <row r="1584" spans="5:5" x14ac:dyDescent="0.35">
      <c r="E1584"/>
    </row>
    <row r="1585" spans="5:5" x14ac:dyDescent="0.35">
      <c r="E1585"/>
    </row>
    <row r="1586" spans="5:5" x14ac:dyDescent="0.35">
      <c r="E1586"/>
    </row>
    <row r="1587" spans="5:5" x14ac:dyDescent="0.35">
      <c r="E1587"/>
    </row>
    <row r="1588" spans="5:5" x14ac:dyDescent="0.35">
      <c r="E1588"/>
    </row>
    <row r="1589" spans="5:5" x14ac:dyDescent="0.35">
      <c r="E1589"/>
    </row>
    <row r="1590" spans="5:5" x14ac:dyDescent="0.35">
      <c r="E1590"/>
    </row>
    <row r="1591" spans="5:5" x14ac:dyDescent="0.35">
      <c r="E1591"/>
    </row>
    <row r="1592" spans="5:5" x14ac:dyDescent="0.35">
      <c r="E1592"/>
    </row>
    <row r="1593" spans="5:5" x14ac:dyDescent="0.35">
      <c r="E1593"/>
    </row>
    <row r="1594" spans="5:5" x14ac:dyDescent="0.35">
      <c r="E1594"/>
    </row>
    <row r="1595" spans="5:5" x14ac:dyDescent="0.35">
      <c r="E1595"/>
    </row>
    <row r="1596" spans="5:5" x14ac:dyDescent="0.35">
      <c r="E1596"/>
    </row>
    <row r="1597" spans="5:5" x14ac:dyDescent="0.35">
      <c r="E1597"/>
    </row>
    <row r="1598" spans="5:5" x14ac:dyDescent="0.35">
      <c r="E1598"/>
    </row>
    <row r="1599" spans="5:5" x14ac:dyDescent="0.35">
      <c r="E1599"/>
    </row>
    <row r="1600" spans="5:5" x14ac:dyDescent="0.35">
      <c r="E1600"/>
    </row>
    <row r="1601" spans="5:5" x14ac:dyDescent="0.35">
      <c r="E1601"/>
    </row>
    <row r="1602" spans="5:5" x14ac:dyDescent="0.35">
      <c r="E1602"/>
    </row>
    <row r="1603" spans="5:5" x14ac:dyDescent="0.35">
      <c r="E1603"/>
    </row>
    <row r="1604" spans="5:5" x14ac:dyDescent="0.35">
      <c r="E1604"/>
    </row>
    <row r="1605" spans="5:5" x14ac:dyDescent="0.35">
      <c r="E1605"/>
    </row>
    <row r="1606" spans="5:5" x14ac:dyDescent="0.35">
      <c r="E1606"/>
    </row>
    <row r="1607" spans="5:5" x14ac:dyDescent="0.35">
      <c r="E1607"/>
    </row>
    <row r="1608" spans="5:5" x14ac:dyDescent="0.35">
      <c r="E1608"/>
    </row>
    <row r="1609" spans="5:5" x14ac:dyDescent="0.35">
      <c r="E1609"/>
    </row>
    <row r="1610" spans="5:5" x14ac:dyDescent="0.35">
      <c r="E1610"/>
    </row>
    <row r="1611" spans="5:5" x14ac:dyDescent="0.35">
      <c r="E1611"/>
    </row>
    <row r="1612" spans="5:5" x14ac:dyDescent="0.35">
      <c r="E1612"/>
    </row>
    <row r="1613" spans="5:5" x14ac:dyDescent="0.35">
      <c r="E1613"/>
    </row>
    <row r="1614" spans="5:5" x14ac:dyDescent="0.35">
      <c r="E1614"/>
    </row>
    <row r="1615" spans="5:5" x14ac:dyDescent="0.35">
      <c r="E1615"/>
    </row>
    <row r="1616" spans="5:5" x14ac:dyDescent="0.35">
      <c r="E1616"/>
    </row>
    <row r="1617" spans="5:5" x14ac:dyDescent="0.35">
      <c r="E1617"/>
    </row>
    <row r="1618" spans="5:5" x14ac:dyDescent="0.35">
      <c r="E1618"/>
    </row>
    <row r="1619" spans="5:5" x14ac:dyDescent="0.35">
      <c r="E1619"/>
    </row>
    <row r="1620" spans="5:5" x14ac:dyDescent="0.35">
      <c r="E1620"/>
    </row>
    <row r="1621" spans="5:5" x14ac:dyDescent="0.35">
      <c r="E1621"/>
    </row>
    <row r="1622" spans="5:5" x14ac:dyDescent="0.35">
      <c r="E1622"/>
    </row>
    <row r="1623" spans="5:5" x14ac:dyDescent="0.35">
      <c r="E1623"/>
    </row>
    <row r="1624" spans="5:5" x14ac:dyDescent="0.35">
      <c r="E1624"/>
    </row>
    <row r="1625" spans="5:5" x14ac:dyDescent="0.35">
      <c r="E1625"/>
    </row>
    <row r="1626" spans="5:5" x14ac:dyDescent="0.35">
      <c r="E1626"/>
    </row>
    <row r="1627" spans="5:5" x14ac:dyDescent="0.35">
      <c r="E1627"/>
    </row>
    <row r="1628" spans="5:5" x14ac:dyDescent="0.35">
      <c r="E1628"/>
    </row>
    <row r="1629" spans="5:5" x14ac:dyDescent="0.35">
      <c r="E1629"/>
    </row>
    <row r="1630" spans="5:5" x14ac:dyDescent="0.35">
      <c r="E1630"/>
    </row>
    <row r="1631" spans="5:5" x14ac:dyDescent="0.35">
      <c r="E1631"/>
    </row>
    <row r="1632" spans="5:5" x14ac:dyDescent="0.35">
      <c r="E1632"/>
    </row>
    <row r="1633" spans="5:5" x14ac:dyDescent="0.35">
      <c r="E1633"/>
    </row>
    <row r="1634" spans="5:5" x14ac:dyDescent="0.35">
      <c r="E1634"/>
    </row>
    <row r="1635" spans="5:5" x14ac:dyDescent="0.35">
      <c r="E1635"/>
    </row>
    <row r="1636" spans="5:5" x14ac:dyDescent="0.35">
      <c r="E1636"/>
    </row>
    <row r="1637" spans="5:5" x14ac:dyDescent="0.35">
      <c r="E1637"/>
    </row>
    <row r="1638" spans="5:5" x14ac:dyDescent="0.35">
      <c r="E1638"/>
    </row>
    <row r="1639" spans="5:5" x14ac:dyDescent="0.35">
      <c r="E1639"/>
    </row>
    <row r="1640" spans="5:5" x14ac:dyDescent="0.35">
      <c r="E1640"/>
    </row>
    <row r="1641" spans="5:5" x14ac:dyDescent="0.35">
      <c r="E1641"/>
    </row>
    <row r="1642" spans="5:5" x14ac:dyDescent="0.35">
      <c r="E1642"/>
    </row>
    <row r="1643" spans="5:5" x14ac:dyDescent="0.35">
      <c r="E1643"/>
    </row>
    <row r="1644" spans="5:5" x14ac:dyDescent="0.35">
      <c r="E1644"/>
    </row>
    <row r="1645" spans="5:5" x14ac:dyDescent="0.35">
      <c r="E1645"/>
    </row>
    <row r="1646" spans="5:5" x14ac:dyDescent="0.35">
      <c r="E1646"/>
    </row>
    <row r="1647" spans="5:5" x14ac:dyDescent="0.35">
      <c r="E1647"/>
    </row>
    <row r="1648" spans="5:5" x14ac:dyDescent="0.35">
      <c r="E1648"/>
    </row>
    <row r="1649" spans="5:5" x14ac:dyDescent="0.35">
      <c r="E1649"/>
    </row>
    <row r="1650" spans="5:5" x14ac:dyDescent="0.35">
      <c r="E1650"/>
    </row>
    <row r="1651" spans="5:5" x14ac:dyDescent="0.35">
      <c r="E1651"/>
    </row>
    <row r="1652" spans="5:5" x14ac:dyDescent="0.35">
      <c r="E1652"/>
    </row>
    <row r="1653" spans="5:5" x14ac:dyDescent="0.35">
      <c r="E1653"/>
    </row>
    <row r="1654" spans="5:5" x14ac:dyDescent="0.35">
      <c r="E1654"/>
    </row>
    <row r="1655" spans="5:5" x14ac:dyDescent="0.35">
      <c r="E1655"/>
    </row>
    <row r="1656" spans="5:5" x14ac:dyDescent="0.35">
      <c r="E1656"/>
    </row>
    <row r="1657" spans="5:5" x14ac:dyDescent="0.35">
      <c r="E1657"/>
    </row>
    <row r="1658" spans="5:5" x14ac:dyDescent="0.35">
      <c r="E1658"/>
    </row>
    <row r="1659" spans="5:5" x14ac:dyDescent="0.35">
      <c r="E1659"/>
    </row>
    <row r="1660" spans="5:5" x14ac:dyDescent="0.35">
      <c r="E1660"/>
    </row>
    <row r="1661" spans="5:5" x14ac:dyDescent="0.35">
      <c r="E1661"/>
    </row>
    <row r="1662" spans="5:5" x14ac:dyDescent="0.35">
      <c r="E1662"/>
    </row>
    <row r="1663" spans="5:5" x14ac:dyDescent="0.35">
      <c r="E1663"/>
    </row>
    <row r="1664" spans="5:5" x14ac:dyDescent="0.35">
      <c r="E1664"/>
    </row>
    <row r="1665" spans="5:5" x14ac:dyDescent="0.35">
      <c r="E1665"/>
    </row>
    <row r="1666" spans="5:5" x14ac:dyDescent="0.35">
      <c r="E1666"/>
    </row>
    <row r="1667" spans="5:5" x14ac:dyDescent="0.35">
      <c r="E1667"/>
    </row>
    <row r="1668" spans="5:5" x14ac:dyDescent="0.35">
      <c r="E1668"/>
    </row>
    <row r="1669" spans="5:5" x14ac:dyDescent="0.35">
      <c r="E1669"/>
    </row>
    <row r="1670" spans="5:5" x14ac:dyDescent="0.35">
      <c r="E1670"/>
    </row>
    <row r="1671" spans="5:5" x14ac:dyDescent="0.35">
      <c r="E1671"/>
    </row>
    <row r="1672" spans="5:5" x14ac:dyDescent="0.35">
      <c r="E1672"/>
    </row>
    <row r="1673" spans="5:5" x14ac:dyDescent="0.35">
      <c r="E1673"/>
    </row>
    <row r="1674" spans="5:5" x14ac:dyDescent="0.35">
      <c r="E1674"/>
    </row>
    <row r="1675" spans="5:5" x14ac:dyDescent="0.35">
      <c r="E1675"/>
    </row>
    <row r="1676" spans="5:5" x14ac:dyDescent="0.35">
      <c r="E1676"/>
    </row>
    <row r="1677" spans="5:5" x14ac:dyDescent="0.35">
      <c r="E1677"/>
    </row>
    <row r="1678" spans="5:5" x14ac:dyDescent="0.35">
      <c r="E1678"/>
    </row>
    <row r="1679" spans="5:5" x14ac:dyDescent="0.35">
      <c r="E1679"/>
    </row>
    <row r="1680" spans="5:5" x14ac:dyDescent="0.35">
      <c r="E1680"/>
    </row>
    <row r="1681" spans="5:5" x14ac:dyDescent="0.35">
      <c r="E1681"/>
    </row>
    <row r="1682" spans="5:5" x14ac:dyDescent="0.35">
      <c r="E1682"/>
    </row>
    <row r="1683" spans="5:5" x14ac:dyDescent="0.35">
      <c r="E1683"/>
    </row>
    <row r="1684" spans="5:5" x14ac:dyDescent="0.35">
      <c r="E1684"/>
    </row>
    <row r="1685" spans="5:5" x14ac:dyDescent="0.35">
      <c r="E1685"/>
    </row>
    <row r="1686" spans="5:5" x14ac:dyDescent="0.35">
      <c r="E1686"/>
    </row>
    <row r="1687" spans="5:5" x14ac:dyDescent="0.35">
      <c r="E1687"/>
    </row>
    <row r="1688" spans="5:5" x14ac:dyDescent="0.35">
      <c r="E1688"/>
    </row>
    <row r="1689" spans="5:5" x14ac:dyDescent="0.35">
      <c r="E1689"/>
    </row>
    <row r="1690" spans="5:5" x14ac:dyDescent="0.35">
      <c r="E1690"/>
    </row>
    <row r="1691" spans="5:5" x14ac:dyDescent="0.35">
      <c r="E1691"/>
    </row>
    <row r="1692" spans="5:5" x14ac:dyDescent="0.35">
      <c r="E1692"/>
    </row>
    <row r="1693" spans="5:5" x14ac:dyDescent="0.35">
      <c r="E1693"/>
    </row>
    <row r="1694" spans="5:5" x14ac:dyDescent="0.35">
      <c r="E1694"/>
    </row>
    <row r="1695" spans="5:5" x14ac:dyDescent="0.35">
      <c r="E1695"/>
    </row>
    <row r="1696" spans="5:5" x14ac:dyDescent="0.35">
      <c r="E1696"/>
    </row>
    <row r="1697" spans="5:5" x14ac:dyDescent="0.35">
      <c r="E1697"/>
    </row>
    <row r="1698" spans="5:5" x14ac:dyDescent="0.35">
      <c r="E1698"/>
    </row>
    <row r="1699" spans="5:5" x14ac:dyDescent="0.35">
      <c r="E1699"/>
    </row>
    <row r="1700" spans="5:5" x14ac:dyDescent="0.35">
      <c r="E1700"/>
    </row>
    <row r="1701" spans="5:5" x14ac:dyDescent="0.35">
      <c r="E1701"/>
    </row>
    <row r="1702" spans="5:5" x14ac:dyDescent="0.35">
      <c r="E1702"/>
    </row>
    <row r="1703" spans="5:5" x14ac:dyDescent="0.35">
      <c r="E1703"/>
    </row>
    <row r="1704" spans="5:5" x14ac:dyDescent="0.35">
      <c r="E1704"/>
    </row>
    <row r="1705" spans="5:5" x14ac:dyDescent="0.35">
      <c r="E1705"/>
    </row>
    <row r="1706" spans="5:5" x14ac:dyDescent="0.35">
      <c r="E1706"/>
    </row>
    <row r="1707" spans="5:5" x14ac:dyDescent="0.35">
      <c r="E1707"/>
    </row>
    <row r="1708" spans="5:5" x14ac:dyDescent="0.35">
      <c r="E1708"/>
    </row>
    <row r="1709" spans="5:5" x14ac:dyDescent="0.35">
      <c r="E1709"/>
    </row>
    <row r="1710" spans="5:5" x14ac:dyDescent="0.35">
      <c r="E1710"/>
    </row>
    <row r="1711" spans="5:5" x14ac:dyDescent="0.35">
      <c r="E1711"/>
    </row>
    <row r="1712" spans="5:5" x14ac:dyDescent="0.35">
      <c r="E1712"/>
    </row>
    <row r="1713" spans="5:5" x14ac:dyDescent="0.35">
      <c r="E1713"/>
    </row>
    <row r="1714" spans="5:5" x14ac:dyDescent="0.35">
      <c r="E1714"/>
    </row>
    <row r="1715" spans="5:5" x14ac:dyDescent="0.35">
      <c r="E1715"/>
    </row>
    <row r="1716" spans="5:5" x14ac:dyDescent="0.35">
      <c r="E1716"/>
    </row>
    <row r="1717" spans="5:5" x14ac:dyDescent="0.35">
      <c r="E1717"/>
    </row>
    <row r="1718" spans="5:5" x14ac:dyDescent="0.35">
      <c r="E1718"/>
    </row>
    <row r="1719" spans="5:5" x14ac:dyDescent="0.35">
      <c r="E1719"/>
    </row>
    <row r="1720" spans="5:5" x14ac:dyDescent="0.35">
      <c r="E1720"/>
    </row>
    <row r="1721" spans="5:5" x14ac:dyDescent="0.35">
      <c r="E1721"/>
    </row>
    <row r="1722" spans="5:5" x14ac:dyDescent="0.35">
      <c r="E1722"/>
    </row>
    <row r="1723" spans="5:5" x14ac:dyDescent="0.35">
      <c r="E1723"/>
    </row>
    <row r="1724" spans="5:5" x14ac:dyDescent="0.35">
      <c r="E1724"/>
    </row>
    <row r="1725" spans="5:5" x14ac:dyDescent="0.35">
      <c r="E1725"/>
    </row>
    <row r="1726" spans="5:5" x14ac:dyDescent="0.35">
      <c r="E1726"/>
    </row>
    <row r="1727" spans="5:5" x14ac:dyDescent="0.35">
      <c r="E1727"/>
    </row>
    <row r="1728" spans="5:5" x14ac:dyDescent="0.35">
      <c r="E1728"/>
    </row>
    <row r="1729" spans="5:5" x14ac:dyDescent="0.35">
      <c r="E1729"/>
    </row>
    <row r="1730" spans="5:5" x14ac:dyDescent="0.35">
      <c r="E1730"/>
    </row>
    <row r="1731" spans="5:5" x14ac:dyDescent="0.35">
      <c r="E1731"/>
    </row>
    <row r="1732" spans="5:5" x14ac:dyDescent="0.35">
      <c r="E1732"/>
    </row>
    <row r="1733" spans="5:5" x14ac:dyDescent="0.35">
      <c r="E1733"/>
    </row>
    <row r="1734" spans="5:5" x14ac:dyDescent="0.35">
      <c r="E1734"/>
    </row>
    <row r="1735" spans="5:5" x14ac:dyDescent="0.35">
      <c r="E1735"/>
    </row>
    <row r="1736" spans="5:5" x14ac:dyDescent="0.35">
      <c r="E1736"/>
    </row>
    <row r="1737" spans="5:5" x14ac:dyDescent="0.35">
      <c r="E1737"/>
    </row>
    <row r="1738" spans="5:5" x14ac:dyDescent="0.35">
      <c r="E1738"/>
    </row>
    <row r="1739" spans="5:5" x14ac:dyDescent="0.35">
      <c r="E1739"/>
    </row>
    <row r="1740" spans="5:5" x14ac:dyDescent="0.35">
      <c r="E1740"/>
    </row>
    <row r="1741" spans="5:5" x14ac:dyDescent="0.35">
      <c r="E1741"/>
    </row>
    <row r="1742" spans="5:5" x14ac:dyDescent="0.35">
      <c r="E1742"/>
    </row>
    <row r="1743" spans="5:5" x14ac:dyDescent="0.35">
      <c r="E1743"/>
    </row>
    <row r="1744" spans="5:5" x14ac:dyDescent="0.35">
      <c r="E1744"/>
    </row>
    <row r="1745" spans="5:5" x14ac:dyDescent="0.35">
      <c r="E1745"/>
    </row>
    <row r="1746" spans="5:5" x14ac:dyDescent="0.35">
      <c r="E1746"/>
    </row>
    <row r="1747" spans="5:5" x14ac:dyDescent="0.35">
      <c r="E1747"/>
    </row>
    <row r="1748" spans="5:5" x14ac:dyDescent="0.35">
      <c r="E1748"/>
    </row>
    <row r="1749" spans="5:5" x14ac:dyDescent="0.35">
      <c r="E1749"/>
    </row>
    <row r="1750" spans="5:5" x14ac:dyDescent="0.35">
      <c r="E1750"/>
    </row>
    <row r="1751" spans="5:5" x14ac:dyDescent="0.35">
      <c r="E1751"/>
    </row>
    <row r="1752" spans="5:5" x14ac:dyDescent="0.35">
      <c r="E1752"/>
    </row>
    <row r="1753" spans="5:5" x14ac:dyDescent="0.35">
      <c r="E1753"/>
    </row>
    <row r="1754" spans="5:5" x14ac:dyDescent="0.35">
      <c r="E1754"/>
    </row>
    <row r="1755" spans="5:5" x14ac:dyDescent="0.35">
      <c r="E1755"/>
    </row>
    <row r="1756" spans="5:5" x14ac:dyDescent="0.35">
      <c r="E1756"/>
    </row>
    <row r="1757" spans="5:5" x14ac:dyDescent="0.35">
      <c r="E1757"/>
    </row>
    <row r="1758" spans="5:5" x14ac:dyDescent="0.35">
      <c r="E1758"/>
    </row>
    <row r="1759" spans="5:5" x14ac:dyDescent="0.35">
      <c r="E1759"/>
    </row>
    <row r="1760" spans="5:5" x14ac:dyDescent="0.35">
      <c r="E1760"/>
    </row>
    <row r="1761" spans="5:5" x14ac:dyDescent="0.35">
      <c r="E1761"/>
    </row>
    <row r="1762" spans="5:5" x14ac:dyDescent="0.35">
      <c r="E1762"/>
    </row>
    <row r="1763" spans="5:5" x14ac:dyDescent="0.35">
      <c r="E1763"/>
    </row>
    <row r="1764" spans="5:5" x14ac:dyDescent="0.35">
      <c r="E1764"/>
    </row>
    <row r="1765" spans="5:5" x14ac:dyDescent="0.35">
      <c r="E1765"/>
    </row>
    <row r="1766" spans="5:5" x14ac:dyDescent="0.35">
      <c r="E1766"/>
    </row>
    <row r="1767" spans="5:5" x14ac:dyDescent="0.35">
      <c r="E1767"/>
    </row>
    <row r="1768" spans="5:5" x14ac:dyDescent="0.35">
      <c r="E1768"/>
    </row>
    <row r="1769" spans="5:5" x14ac:dyDescent="0.35">
      <c r="E1769"/>
    </row>
    <row r="1770" spans="5:5" x14ac:dyDescent="0.35">
      <c r="E1770"/>
    </row>
    <row r="1771" spans="5:5" x14ac:dyDescent="0.35">
      <c r="E1771"/>
    </row>
    <row r="1772" spans="5:5" x14ac:dyDescent="0.35">
      <c r="E1772"/>
    </row>
    <row r="1773" spans="5:5" x14ac:dyDescent="0.35">
      <c r="E1773"/>
    </row>
    <row r="1774" spans="5:5" x14ac:dyDescent="0.35">
      <c r="E1774"/>
    </row>
    <row r="1775" spans="5:5" x14ac:dyDescent="0.35">
      <c r="E1775"/>
    </row>
    <row r="1776" spans="5:5" x14ac:dyDescent="0.35">
      <c r="E1776"/>
    </row>
    <row r="1777" spans="5:5" x14ac:dyDescent="0.35">
      <c r="E1777"/>
    </row>
    <row r="1778" spans="5:5" x14ac:dyDescent="0.35">
      <c r="E1778"/>
    </row>
    <row r="1779" spans="5:5" x14ac:dyDescent="0.35">
      <c r="E1779"/>
    </row>
    <row r="1780" spans="5:5" x14ac:dyDescent="0.35">
      <c r="E1780"/>
    </row>
    <row r="1781" spans="5:5" x14ac:dyDescent="0.35">
      <c r="E1781"/>
    </row>
    <row r="1782" spans="5:5" x14ac:dyDescent="0.35">
      <c r="E1782"/>
    </row>
    <row r="1783" spans="5:5" x14ac:dyDescent="0.35">
      <c r="E1783"/>
    </row>
    <row r="1784" spans="5:5" x14ac:dyDescent="0.35">
      <c r="E1784"/>
    </row>
    <row r="1785" spans="5:5" x14ac:dyDescent="0.35">
      <c r="E1785"/>
    </row>
    <row r="1786" spans="5:5" x14ac:dyDescent="0.35">
      <c r="E1786"/>
    </row>
    <row r="1787" spans="5:5" x14ac:dyDescent="0.35">
      <c r="E1787"/>
    </row>
    <row r="1788" spans="5:5" x14ac:dyDescent="0.35">
      <c r="E1788"/>
    </row>
    <row r="1789" spans="5:5" x14ac:dyDescent="0.35">
      <c r="E1789"/>
    </row>
    <row r="1790" spans="5:5" x14ac:dyDescent="0.35">
      <c r="E1790"/>
    </row>
    <row r="1791" spans="5:5" x14ac:dyDescent="0.35">
      <c r="E1791"/>
    </row>
    <row r="1792" spans="5:5" x14ac:dyDescent="0.35">
      <c r="E1792"/>
    </row>
    <row r="1793" spans="5:5" x14ac:dyDescent="0.35">
      <c r="E1793"/>
    </row>
    <row r="1794" spans="5:5" x14ac:dyDescent="0.35">
      <c r="E1794"/>
    </row>
    <row r="1795" spans="5:5" x14ac:dyDescent="0.35">
      <c r="E1795"/>
    </row>
    <row r="1796" spans="5:5" x14ac:dyDescent="0.35">
      <c r="E1796"/>
    </row>
    <row r="1797" spans="5:5" x14ac:dyDescent="0.35">
      <c r="E1797"/>
    </row>
    <row r="1798" spans="5:5" x14ac:dyDescent="0.35">
      <c r="E1798"/>
    </row>
    <row r="1799" spans="5:5" x14ac:dyDescent="0.35">
      <c r="E1799"/>
    </row>
    <row r="1800" spans="5:5" x14ac:dyDescent="0.35">
      <c r="E1800"/>
    </row>
    <row r="1801" spans="5:5" x14ac:dyDescent="0.35">
      <c r="E1801"/>
    </row>
    <row r="1802" spans="5:5" x14ac:dyDescent="0.35">
      <c r="E1802"/>
    </row>
    <row r="1803" spans="5:5" x14ac:dyDescent="0.35">
      <c r="E1803"/>
    </row>
    <row r="1804" spans="5:5" x14ac:dyDescent="0.35">
      <c r="E1804"/>
    </row>
    <row r="1805" spans="5:5" x14ac:dyDescent="0.35">
      <c r="E1805"/>
    </row>
    <row r="1806" spans="5:5" x14ac:dyDescent="0.35">
      <c r="E1806"/>
    </row>
    <row r="1807" spans="5:5" x14ac:dyDescent="0.35">
      <c r="E1807"/>
    </row>
    <row r="1808" spans="5:5" x14ac:dyDescent="0.35">
      <c r="E1808"/>
    </row>
    <row r="1809" spans="5:5" x14ac:dyDescent="0.35">
      <c r="E1809"/>
    </row>
    <row r="1810" spans="5:5" x14ac:dyDescent="0.35">
      <c r="E1810"/>
    </row>
    <row r="1811" spans="5:5" x14ac:dyDescent="0.35">
      <c r="E1811"/>
    </row>
    <row r="1812" spans="5:5" x14ac:dyDescent="0.35">
      <c r="E1812"/>
    </row>
    <row r="1813" spans="5:5" x14ac:dyDescent="0.35">
      <c r="E1813"/>
    </row>
    <row r="1814" spans="5:5" x14ac:dyDescent="0.35">
      <c r="E1814"/>
    </row>
    <row r="1815" spans="5:5" x14ac:dyDescent="0.35">
      <c r="E1815"/>
    </row>
    <row r="1816" spans="5:5" x14ac:dyDescent="0.35">
      <c r="E1816"/>
    </row>
    <row r="1817" spans="5:5" x14ac:dyDescent="0.35">
      <c r="E1817"/>
    </row>
    <row r="1818" spans="5:5" x14ac:dyDescent="0.35">
      <c r="E1818"/>
    </row>
    <row r="1819" spans="5:5" x14ac:dyDescent="0.35">
      <c r="E1819"/>
    </row>
    <row r="1820" spans="5:5" x14ac:dyDescent="0.35">
      <c r="E1820"/>
    </row>
    <row r="1821" spans="5:5" x14ac:dyDescent="0.35">
      <c r="E1821"/>
    </row>
    <row r="1822" spans="5:5" x14ac:dyDescent="0.35">
      <c r="E1822"/>
    </row>
    <row r="1823" spans="5:5" x14ac:dyDescent="0.35">
      <c r="E1823"/>
    </row>
    <row r="1824" spans="5:5" x14ac:dyDescent="0.35">
      <c r="E1824"/>
    </row>
    <row r="1825" spans="5:5" x14ac:dyDescent="0.35">
      <c r="E1825"/>
    </row>
    <row r="1826" spans="5:5" x14ac:dyDescent="0.35">
      <c r="E1826"/>
    </row>
    <row r="1827" spans="5:5" x14ac:dyDescent="0.35">
      <c r="E1827"/>
    </row>
    <row r="1828" spans="5:5" x14ac:dyDescent="0.35">
      <c r="E1828"/>
    </row>
    <row r="1829" spans="5:5" x14ac:dyDescent="0.35">
      <c r="E1829"/>
    </row>
    <row r="1830" spans="5:5" x14ac:dyDescent="0.35">
      <c r="E1830"/>
    </row>
    <row r="1831" spans="5:5" x14ac:dyDescent="0.35">
      <c r="E1831"/>
    </row>
    <row r="1832" spans="5:5" x14ac:dyDescent="0.35">
      <c r="E1832"/>
    </row>
    <row r="1833" spans="5:5" x14ac:dyDescent="0.35">
      <c r="E1833"/>
    </row>
    <row r="1834" spans="5:5" x14ac:dyDescent="0.35">
      <c r="E1834"/>
    </row>
    <row r="1835" spans="5:5" x14ac:dyDescent="0.35">
      <c r="E1835"/>
    </row>
    <row r="1836" spans="5:5" x14ac:dyDescent="0.35">
      <c r="E1836"/>
    </row>
    <row r="1837" spans="5:5" x14ac:dyDescent="0.35">
      <c r="E1837"/>
    </row>
    <row r="1838" spans="5:5" x14ac:dyDescent="0.35">
      <c r="E1838"/>
    </row>
    <row r="1839" spans="5:5" x14ac:dyDescent="0.35">
      <c r="E1839"/>
    </row>
    <row r="1840" spans="5:5" x14ac:dyDescent="0.35">
      <c r="E1840"/>
    </row>
    <row r="1841" spans="5:5" x14ac:dyDescent="0.35">
      <c r="E1841"/>
    </row>
    <row r="1842" spans="5:5" x14ac:dyDescent="0.35">
      <c r="E1842"/>
    </row>
    <row r="1843" spans="5:5" x14ac:dyDescent="0.35">
      <c r="E1843"/>
    </row>
    <row r="1844" spans="5:5" x14ac:dyDescent="0.35">
      <c r="E1844"/>
    </row>
    <row r="1845" spans="5:5" x14ac:dyDescent="0.35">
      <c r="E1845"/>
    </row>
    <row r="1846" spans="5:5" x14ac:dyDescent="0.35">
      <c r="E1846"/>
    </row>
    <row r="1847" spans="5:5" x14ac:dyDescent="0.35">
      <c r="E1847"/>
    </row>
    <row r="1848" spans="5:5" x14ac:dyDescent="0.35">
      <c r="E1848"/>
    </row>
    <row r="1849" spans="5:5" x14ac:dyDescent="0.35">
      <c r="E1849"/>
    </row>
    <row r="1850" spans="5:5" x14ac:dyDescent="0.35">
      <c r="E1850"/>
    </row>
    <row r="1851" spans="5:5" x14ac:dyDescent="0.35">
      <c r="E1851"/>
    </row>
    <row r="1852" spans="5:5" x14ac:dyDescent="0.35">
      <c r="E1852"/>
    </row>
    <row r="1853" spans="5:5" x14ac:dyDescent="0.35">
      <c r="E1853"/>
    </row>
    <row r="1854" spans="5:5" x14ac:dyDescent="0.35">
      <c r="E1854"/>
    </row>
    <row r="1855" spans="5:5" x14ac:dyDescent="0.35">
      <c r="E1855"/>
    </row>
    <row r="1856" spans="5:5" x14ac:dyDescent="0.35">
      <c r="E1856"/>
    </row>
    <row r="1857" spans="5:5" x14ac:dyDescent="0.35">
      <c r="E1857"/>
    </row>
    <row r="1858" spans="5:5" x14ac:dyDescent="0.35">
      <c r="E1858"/>
    </row>
    <row r="1859" spans="5:5" x14ac:dyDescent="0.35">
      <c r="E1859"/>
    </row>
    <row r="1860" spans="5:5" x14ac:dyDescent="0.35">
      <c r="E1860"/>
    </row>
    <row r="1861" spans="5:5" x14ac:dyDescent="0.35">
      <c r="E1861"/>
    </row>
    <row r="1862" spans="5:5" x14ac:dyDescent="0.35">
      <c r="E1862"/>
    </row>
    <row r="1863" spans="5:5" x14ac:dyDescent="0.35">
      <c r="E1863"/>
    </row>
    <row r="1864" spans="5:5" x14ac:dyDescent="0.35">
      <c r="E1864"/>
    </row>
    <row r="1865" spans="5:5" x14ac:dyDescent="0.35">
      <c r="E1865"/>
    </row>
    <row r="1866" spans="5:5" x14ac:dyDescent="0.35">
      <c r="E1866"/>
    </row>
    <row r="1867" spans="5:5" x14ac:dyDescent="0.35">
      <c r="E1867"/>
    </row>
    <row r="1868" spans="5:5" x14ac:dyDescent="0.35">
      <c r="E1868"/>
    </row>
    <row r="1869" spans="5:5" x14ac:dyDescent="0.35">
      <c r="E1869"/>
    </row>
    <row r="1870" spans="5:5" x14ac:dyDescent="0.35">
      <c r="E1870"/>
    </row>
    <row r="1871" spans="5:5" x14ac:dyDescent="0.35">
      <c r="E1871"/>
    </row>
    <row r="1872" spans="5:5" x14ac:dyDescent="0.35">
      <c r="E1872"/>
    </row>
    <row r="1873" spans="5:5" x14ac:dyDescent="0.35">
      <c r="E1873"/>
    </row>
    <row r="1874" spans="5:5" x14ac:dyDescent="0.35">
      <c r="E1874"/>
    </row>
    <row r="1875" spans="5:5" x14ac:dyDescent="0.35">
      <c r="E1875"/>
    </row>
    <row r="1876" spans="5:5" x14ac:dyDescent="0.35">
      <c r="E1876"/>
    </row>
    <row r="1877" spans="5:5" x14ac:dyDescent="0.35">
      <c r="E1877"/>
    </row>
    <row r="1878" spans="5:5" x14ac:dyDescent="0.35">
      <c r="E1878"/>
    </row>
    <row r="1879" spans="5:5" x14ac:dyDescent="0.35">
      <c r="E1879"/>
    </row>
    <row r="1880" spans="5:5" x14ac:dyDescent="0.35">
      <c r="E1880"/>
    </row>
    <row r="1881" spans="5:5" x14ac:dyDescent="0.35">
      <c r="E1881"/>
    </row>
    <row r="1882" spans="5:5" x14ac:dyDescent="0.35">
      <c r="E1882"/>
    </row>
    <row r="1883" spans="5:5" x14ac:dyDescent="0.35">
      <c r="E1883"/>
    </row>
    <row r="1884" spans="5:5" x14ac:dyDescent="0.35">
      <c r="E1884"/>
    </row>
    <row r="1885" spans="5:5" x14ac:dyDescent="0.35">
      <c r="E1885"/>
    </row>
    <row r="1886" spans="5:5" x14ac:dyDescent="0.35">
      <c r="E1886"/>
    </row>
    <row r="1887" spans="5:5" x14ac:dyDescent="0.35">
      <c r="E1887"/>
    </row>
    <row r="1888" spans="5:5" x14ac:dyDescent="0.35">
      <c r="E1888"/>
    </row>
    <row r="1889" spans="5:5" x14ac:dyDescent="0.35">
      <c r="E1889"/>
    </row>
    <row r="1890" spans="5:5" x14ac:dyDescent="0.35">
      <c r="E1890"/>
    </row>
    <row r="1891" spans="5:5" x14ac:dyDescent="0.35">
      <c r="E1891"/>
    </row>
    <row r="1892" spans="5:5" x14ac:dyDescent="0.35">
      <c r="E1892"/>
    </row>
    <row r="1893" spans="5:5" x14ac:dyDescent="0.35">
      <c r="E1893"/>
    </row>
    <row r="1894" spans="5:5" x14ac:dyDescent="0.35">
      <c r="E1894"/>
    </row>
    <row r="1895" spans="5:5" x14ac:dyDescent="0.35">
      <c r="E1895"/>
    </row>
    <row r="1896" spans="5:5" x14ac:dyDescent="0.35">
      <c r="E1896"/>
    </row>
    <row r="1897" spans="5:5" x14ac:dyDescent="0.35">
      <c r="E1897"/>
    </row>
    <row r="1898" spans="5:5" x14ac:dyDescent="0.35">
      <c r="E1898"/>
    </row>
    <row r="1899" spans="5:5" x14ac:dyDescent="0.35">
      <c r="E1899"/>
    </row>
    <row r="1900" spans="5:5" x14ac:dyDescent="0.35">
      <c r="E1900"/>
    </row>
    <row r="1901" spans="5:5" x14ac:dyDescent="0.35">
      <c r="E1901"/>
    </row>
    <row r="1902" spans="5:5" x14ac:dyDescent="0.35">
      <c r="E1902"/>
    </row>
    <row r="1903" spans="5:5" x14ac:dyDescent="0.35">
      <c r="E1903"/>
    </row>
    <row r="1904" spans="5:5" x14ac:dyDescent="0.35">
      <c r="E1904"/>
    </row>
    <row r="1905" spans="5:5" x14ac:dyDescent="0.35">
      <c r="E1905"/>
    </row>
    <row r="1906" spans="5:5" x14ac:dyDescent="0.35">
      <c r="E1906"/>
    </row>
    <row r="1907" spans="5:5" x14ac:dyDescent="0.35">
      <c r="E1907"/>
    </row>
    <row r="1908" spans="5:5" x14ac:dyDescent="0.35">
      <c r="E1908"/>
    </row>
    <row r="1909" spans="5:5" x14ac:dyDescent="0.35">
      <c r="E1909"/>
    </row>
    <row r="1910" spans="5:5" x14ac:dyDescent="0.35">
      <c r="E1910"/>
    </row>
    <row r="1911" spans="5:5" x14ac:dyDescent="0.35">
      <c r="E1911"/>
    </row>
    <row r="1912" spans="5:5" x14ac:dyDescent="0.35">
      <c r="E1912"/>
    </row>
    <row r="1913" spans="5:5" x14ac:dyDescent="0.35">
      <c r="E1913"/>
    </row>
    <row r="1914" spans="5:5" x14ac:dyDescent="0.35">
      <c r="E1914"/>
    </row>
    <row r="1915" spans="5:5" x14ac:dyDescent="0.35">
      <c r="E1915"/>
    </row>
    <row r="1916" spans="5:5" x14ac:dyDescent="0.35">
      <c r="E1916"/>
    </row>
    <row r="1917" spans="5:5" x14ac:dyDescent="0.35">
      <c r="E1917"/>
    </row>
    <row r="1918" spans="5:5" x14ac:dyDescent="0.35">
      <c r="E1918"/>
    </row>
    <row r="1919" spans="5:5" x14ac:dyDescent="0.35">
      <c r="E1919"/>
    </row>
    <row r="1920" spans="5:5" x14ac:dyDescent="0.35">
      <c r="E1920"/>
    </row>
    <row r="1921" spans="5:5" x14ac:dyDescent="0.35">
      <c r="E1921"/>
    </row>
    <row r="1922" spans="5:5" x14ac:dyDescent="0.35">
      <c r="E1922"/>
    </row>
    <row r="1923" spans="5:5" x14ac:dyDescent="0.35">
      <c r="E1923"/>
    </row>
    <row r="1924" spans="5:5" x14ac:dyDescent="0.35">
      <c r="E1924"/>
    </row>
    <row r="1925" spans="5:5" x14ac:dyDescent="0.35">
      <c r="E1925"/>
    </row>
    <row r="1926" spans="5:5" x14ac:dyDescent="0.35">
      <c r="E1926"/>
    </row>
    <row r="1927" spans="5:5" x14ac:dyDescent="0.35">
      <c r="E1927"/>
    </row>
    <row r="1928" spans="5:5" x14ac:dyDescent="0.35">
      <c r="E1928"/>
    </row>
    <row r="1929" spans="5:5" x14ac:dyDescent="0.35">
      <c r="E1929"/>
    </row>
    <row r="1930" spans="5:5" x14ac:dyDescent="0.35">
      <c r="E1930"/>
    </row>
    <row r="1931" spans="5:5" x14ac:dyDescent="0.35">
      <c r="E1931"/>
    </row>
    <row r="1932" spans="5:5" x14ac:dyDescent="0.35">
      <c r="E1932"/>
    </row>
    <row r="1933" spans="5:5" x14ac:dyDescent="0.35">
      <c r="E1933"/>
    </row>
    <row r="1934" spans="5:5" x14ac:dyDescent="0.35">
      <c r="E1934"/>
    </row>
    <row r="1935" spans="5:5" x14ac:dyDescent="0.35">
      <c r="E1935"/>
    </row>
    <row r="1936" spans="5:5" x14ac:dyDescent="0.35">
      <c r="E1936"/>
    </row>
    <row r="1937" spans="5:5" x14ac:dyDescent="0.35">
      <c r="E1937"/>
    </row>
    <row r="1938" spans="5:5" x14ac:dyDescent="0.35">
      <c r="E1938"/>
    </row>
    <row r="1939" spans="5:5" x14ac:dyDescent="0.35">
      <c r="E1939"/>
    </row>
    <row r="1940" spans="5:5" x14ac:dyDescent="0.35">
      <c r="E1940"/>
    </row>
    <row r="1941" spans="5:5" x14ac:dyDescent="0.35">
      <c r="E1941"/>
    </row>
    <row r="1942" spans="5:5" x14ac:dyDescent="0.35">
      <c r="E1942"/>
    </row>
    <row r="1943" spans="5:5" x14ac:dyDescent="0.35">
      <c r="E1943"/>
    </row>
    <row r="1944" spans="5:5" x14ac:dyDescent="0.35">
      <c r="E1944"/>
    </row>
    <row r="1945" spans="5:5" x14ac:dyDescent="0.35">
      <c r="E1945"/>
    </row>
    <row r="1946" spans="5:5" x14ac:dyDescent="0.35">
      <c r="E1946"/>
    </row>
    <row r="1947" spans="5:5" x14ac:dyDescent="0.35">
      <c r="E1947"/>
    </row>
    <row r="1948" spans="5:5" x14ac:dyDescent="0.35">
      <c r="E1948"/>
    </row>
    <row r="1949" spans="5:5" x14ac:dyDescent="0.35">
      <c r="E1949"/>
    </row>
    <row r="1950" spans="5:5" x14ac:dyDescent="0.35">
      <c r="E1950"/>
    </row>
    <row r="1951" spans="5:5" x14ac:dyDescent="0.35">
      <c r="E1951"/>
    </row>
    <row r="1952" spans="5:5" x14ac:dyDescent="0.35">
      <c r="E1952"/>
    </row>
    <row r="1953" spans="5:5" x14ac:dyDescent="0.35">
      <c r="E1953"/>
    </row>
    <row r="1954" spans="5:5" x14ac:dyDescent="0.35">
      <c r="E1954"/>
    </row>
    <row r="1955" spans="5:5" x14ac:dyDescent="0.35">
      <c r="E1955"/>
    </row>
    <row r="1956" spans="5:5" x14ac:dyDescent="0.35">
      <c r="E1956"/>
    </row>
    <row r="1957" spans="5:5" x14ac:dyDescent="0.35">
      <c r="E1957"/>
    </row>
    <row r="1958" spans="5:5" x14ac:dyDescent="0.35">
      <c r="E1958"/>
    </row>
    <row r="1959" spans="5:5" x14ac:dyDescent="0.35">
      <c r="E1959"/>
    </row>
    <row r="1960" spans="5:5" x14ac:dyDescent="0.35">
      <c r="E1960"/>
    </row>
    <row r="1961" spans="5:5" x14ac:dyDescent="0.35">
      <c r="E1961"/>
    </row>
    <row r="1962" spans="5:5" x14ac:dyDescent="0.35">
      <c r="E1962"/>
    </row>
    <row r="1963" spans="5:5" x14ac:dyDescent="0.35">
      <c r="E1963"/>
    </row>
    <row r="1964" spans="5:5" x14ac:dyDescent="0.35">
      <c r="E1964"/>
    </row>
    <row r="1965" spans="5:5" x14ac:dyDescent="0.35">
      <c r="E1965"/>
    </row>
    <row r="1966" spans="5:5" x14ac:dyDescent="0.35">
      <c r="E1966"/>
    </row>
    <row r="1967" spans="5:5" x14ac:dyDescent="0.35">
      <c r="E1967"/>
    </row>
    <row r="1968" spans="5:5" x14ac:dyDescent="0.35">
      <c r="E1968"/>
    </row>
    <row r="1969" spans="5:5" x14ac:dyDescent="0.35">
      <c r="E1969"/>
    </row>
    <row r="1970" spans="5:5" x14ac:dyDescent="0.35">
      <c r="E1970"/>
    </row>
    <row r="1971" spans="5:5" x14ac:dyDescent="0.35">
      <c r="E1971"/>
    </row>
    <row r="1972" spans="5:5" x14ac:dyDescent="0.35">
      <c r="E1972"/>
    </row>
    <row r="1973" spans="5:5" x14ac:dyDescent="0.35">
      <c r="E1973"/>
    </row>
    <row r="1974" spans="5:5" x14ac:dyDescent="0.35">
      <c r="E1974"/>
    </row>
    <row r="1975" spans="5:5" x14ac:dyDescent="0.35">
      <c r="E1975"/>
    </row>
    <row r="1976" spans="5:5" x14ac:dyDescent="0.35">
      <c r="E1976"/>
    </row>
    <row r="1977" spans="5:5" x14ac:dyDescent="0.35">
      <c r="E1977"/>
    </row>
    <row r="1978" spans="5:5" x14ac:dyDescent="0.35">
      <c r="E1978"/>
    </row>
    <row r="1979" spans="5:5" x14ac:dyDescent="0.35">
      <c r="E1979"/>
    </row>
    <row r="1980" spans="5:5" x14ac:dyDescent="0.35">
      <c r="E1980"/>
    </row>
    <row r="1981" spans="5:5" x14ac:dyDescent="0.35">
      <c r="E1981"/>
    </row>
    <row r="1982" spans="5:5" x14ac:dyDescent="0.35">
      <c r="E1982"/>
    </row>
    <row r="1983" spans="5:5" x14ac:dyDescent="0.35">
      <c r="E1983"/>
    </row>
    <row r="1984" spans="5:5" x14ac:dyDescent="0.35">
      <c r="E1984"/>
    </row>
    <row r="1985" spans="5:5" x14ac:dyDescent="0.35">
      <c r="E1985"/>
    </row>
    <row r="1986" spans="5:5" x14ac:dyDescent="0.35">
      <c r="E1986"/>
    </row>
    <row r="1987" spans="5:5" x14ac:dyDescent="0.35">
      <c r="E1987"/>
    </row>
    <row r="1988" spans="5:5" x14ac:dyDescent="0.35">
      <c r="E1988"/>
    </row>
    <row r="1989" spans="5:5" x14ac:dyDescent="0.35">
      <c r="E1989"/>
    </row>
    <row r="1990" spans="5:5" x14ac:dyDescent="0.35">
      <c r="E1990"/>
    </row>
    <row r="1991" spans="5:5" x14ac:dyDescent="0.35">
      <c r="E1991"/>
    </row>
    <row r="1992" spans="5:5" x14ac:dyDescent="0.35">
      <c r="E1992"/>
    </row>
    <row r="1993" spans="5:5" x14ac:dyDescent="0.35">
      <c r="E1993"/>
    </row>
    <row r="1994" spans="5:5" x14ac:dyDescent="0.35">
      <c r="E1994"/>
    </row>
    <row r="1995" spans="5:5" x14ac:dyDescent="0.35">
      <c r="E1995"/>
    </row>
    <row r="1996" spans="5:5" x14ac:dyDescent="0.35">
      <c r="E1996"/>
    </row>
    <row r="1997" spans="5:5" x14ac:dyDescent="0.35">
      <c r="E1997"/>
    </row>
    <row r="1998" spans="5:5" x14ac:dyDescent="0.35">
      <c r="E1998"/>
    </row>
    <row r="1999" spans="5:5" x14ac:dyDescent="0.35">
      <c r="E1999"/>
    </row>
    <row r="2000" spans="5:5" x14ac:dyDescent="0.35">
      <c r="E2000"/>
    </row>
    <row r="2001" spans="5:5" x14ac:dyDescent="0.35">
      <c r="E2001"/>
    </row>
    <row r="2002" spans="5:5" x14ac:dyDescent="0.35">
      <c r="E2002"/>
    </row>
    <row r="2003" spans="5:5" x14ac:dyDescent="0.35">
      <c r="E2003"/>
    </row>
    <row r="2004" spans="5:5" x14ac:dyDescent="0.35">
      <c r="E2004"/>
    </row>
    <row r="2005" spans="5:5" x14ac:dyDescent="0.35">
      <c r="E2005"/>
    </row>
    <row r="2006" spans="5:5" x14ac:dyDescent="0.35">
      <c r="E2006"/>
    </row>
    <row r="2007" spans="5:5" x14ac:dyDescent="0.35">
      <c r="E2007"/>
    </row>
    <row r="2008" spans="5:5" x14ac:dyDescent="0.35">
      <c r="E2008"/>
    </row>
    <row r="2009" spans="5:5" x14ac:dyDescent="0.35">
      <c r="E2009"/>
    </row>
    <row r="2010" spans="5:5" x14ac:dyDescent="0.35">
      <c r="E2010"/>
    </row>
    <row r="2011" spans="5:5" x14ac:dyDescent="0.35">
      <c r="E2011"/>
    </row>
    <row r="2012" spans="5:5" x14ac:dyDescent="0.35">
      <c r="E2012"/>
    </row>
    <row r="2013" spans="5:5" x14ac:dyDescent="0.35">
      <c r="E2013"/>
    </row>
    <row r="2014" spans="5:5" x14ac:dyDescent="0.35">
      <c r="E2014"/>
    </row>
    <row r="2015" spans="5:5" x14ac:dyDescent="0.35">
      <c r="E2015"/>
    </row>
    <row r="2016" spans="5:5" x14ac:dyDescent="0.35">
      <c r="E2016"/>
    </row>
    <row r="2017" spans="5:5" x14ac:dyDescent="0.35">
      <c r="E2017"/>
    </row>
    <row r="2018" spans="5:5" x14ac:dyDescent="0.35">
      <c r="E2018"/>
    </row>
    <row r="2019" spans="5:5" x14ac:dyDescent="0.35">
      <c r="E2019"/>
    </row>
    <row r="2020" spans="5:5" x14ac:dyDescent="0.35">
      <c r="E2020"/>
    </row>
    <row r="2021" spans="5:5" x14ac:dyDescent="0.35">
      <c r="E2021"/>
    </row>
    <row r="2022" spans="5:5" x14ac:dyDescent="0.35">
      <c r="E2022"/>
    </row>
    <row r="2023" spans="5:5" x14ac:dyDescent="0.35">
      <c r="E2023"/>
    </row>
    <row r="2024" spans="5:5" x14ac:dyDescent="0.35">
      <c r="E2024"/>
    </row>
    <row r="2025" spans="5:5" x14ac:dyDescent="0.35">
      <c r="E2025"/>
    </row>
    <row r="2026" spans="5:5" x14ac:dyDescent="0.35">
      <c r="E2026"/>
    </row>
    <row r="2027" spans="5:5" x14ac:dyDescent="0.35">
      <c r="E2027"/>
    </row>
    <row r="2028" spans="5:5" x14ac:dyDescent="0.35">
      <c r="E2028"/>
    </row>
    <row r="2029" spans="5:5" x14ac:dyDescent="0.35">
      <c r="E2029"/>
    </row>
    <row r="2030" spans="5:5" x14ac:dyDescent="0.35">
      <c r="E2030"/>
    </row>
    <row r="2031" spans="5:5" x14ac:dyDescent="0.35">
      <c r="E2031"/>
    </row>
    <row r="2032" spans="5:5" x14ac:dyDescent="0.35">
      <c r="E2032"/>
    </row>
    <row r="2033" spans="5:5" x14ac:dyDescent="0.35">
      <c r="E2033"/>
    </row>
    <row r="2034" spans="5:5" x14ac:dyDescent="0.35">
      <c r="E2034"/>
    </row>
    <row r="2035" spans="5:5" x14ac:dyDescent="0.35">
      <c r="E2035"/>
    </row>
    <row r="2036" spans="5:5" x14ac:dyDescent="0.35">
      <c r="E2036"/>
    </row>
    <row r="2037" spans="5:5" x14ac:dyDescent="0.35">
      <c r="E2037"/>
    </row>
    <row r="2038" spans="5:5" x14ac:dyDescent="0.35">
      <c r="E2038"/>
    </row>
    <row r="2039" spans="5:5" x14ac:dyDescent="0.35">
      <c r="E2039"/>
    </row>
    <row r="2040" spans="5:5" x14ac:dyDescent="0.35">
      <c r="E2040"/>
    </row>
    <row r="2041" spans="5:5" x14ac:dyDescent="0.35">
      <c r="E2041"/>
    </row>
    <row r="2042" spans="5:5" x14ac:dyDescent="0.35">
      <c r="E2042"/>
    </row>
    <row r="2043" spans="5:5" x14ac:dyDescent="0.35">
      <c r="E2043"/>
    </row>
    <row r="2044" spans="5:5" x14ac:dyDescent="0.35">
      <c r="E2044"/>
    </row>
    <row r="2045" spans="5:5" x14ac:dyDescent="0.35">
      <c r="E2045"/>
    </row>
    <row r="2046" spans="5:5" x14ac:dyDescent="0.35">
      <c r="E2046"/>
    </row>
    <row r="2047" spans="5:5" x14ac:dyDescent="0.35">
      <c r="E2047"/>
    </row>
    <row r="2048" spans="5:5" x14ac:dyDescent="0.35">
      <c r="E2048"/>
    </row>
    <row r="2049" spans="5:5" x14ac:dyDescent="0.35">
      <c r="E2049"/>
    </row>
    <row r="2050" spans="5:5" x14ac:dyDescent="0.35">
      <c r="E2050"/>
    </row>
    <row r="2051" spans="5:5" x14ac:dyDescent="0.35">
      <c r="E2051"/>
    </row>
    <row r="2052" spans="5:5" x14ac:dyDescent="0.35">
      <c r="E2052"/>
    </row>
    <row r="2053" spans="5:5" x14ac:dyDescent="0.35">
      <c r="E2053"/>
    </row>
    <row r="2054" spans="5:5" x14ac:dyDescent="0.35">
      <c r="E2054"/>
    </row>
    <row r="2055" spans="5:5" x14ac:dyDescent="0.35">
      <c r="E2055"/>
    </row>
    <row r="2056" spans="5:5" x14ac:dyDescent="0.35">
      <c r="E2056"/>
    </row>
    <row r="2057" spans="5:5" x14ac:dyDescent="0.35">
      <c r="E2057"/>
    </row>
    <row r="2058" spans="5:5" x14ac:dyDescent="0.35">
      <c r="E2058"/>
    </row>
    <row r="2059" spans="5:5" x14ac:dyDescent="0.35">
      <c r="E2059"/>
    </row>
    <row r="2060" spans="5:5" x14ac:dyDescent="0.35">
      <c r="E2060"/>
    </row>
    <row r="2061" spans="5:5" x14ac:dyDescent="0.35">
      <c r="E2061"/>
    </row>
    <row r="2062" spans="5:5" x14ac:dyDescent="0.35">
      <c r="E2062"/>
    </row>
    <row r="2063" spans="5:5" x14ac:dyDescent="0.35">
      <c r="E2063"/>
    </row>
    <row r="2064" spans="5:5" x14ac:dyDescent="0.35">
      <c r="E2064"/>
    </row>
    <row r="2065" spans="5:5" x14ac:dyDescent="0.35">
      <c r="E2065"/>
    </row>
    <row r="2066" spans="5:5" x14ac:dyDescent="0.35">
      <c r="E2066"/>
    </row>
    <row r="2067" spans="5:5" x14ac:dyDescent="0.35">
      <c r="E2067"/>
    </row>
    <row r="2068" spans="5:5" x14ac:dyDescent="0.35">
      <c r="E2068"/>
    </row>
    <row r="2069" spans="5:5" x14ac:dyDescent="0.35">
      <c r="E2069"/>
    </row>
    <row r="2070" spans="5:5" x14ac:dyDescent="0.35">
      <c r="E2070"/>
    </row>
    <row r="2071" spans="5:5" x14ac:dyDescent="0.35">
      <c r="E2071"/>
    </row>
    <row r="2072" spans="5:5" x14ac:dyDescent="0.35">
      <c r="E2072"/>
    </row>
    <row r="2073" spans="5:5" x14ac:dyDescent="0.35">
      <c r="E2073"/>
    </row>
    <row r="2074" spans="5:5" x14ac:dyDescent="0.35">
      <c r="E2074"/>
    </row>
    <row r="2075" spans="5:5" x14ac:dyDescent="0.35">
      <c r="E2075"/>
    </row>
    <row r="2076" spans="5:5" x14ac:dyDescent="0.35">
      <c r="E2076"/>
    </row>
    <row r="2077" spans="5:5" x14ac:dyDescent="0.35">
      <c r="E2077"/>
    </row>
    <row r="2078" spans="5:5" x14ac:dyDescent="0.35">
      <c r="E2078"/>
    </row>
    <row r="2079" spans="5:5" x14ac:dyDescent="0.35">
      <c r="E2079"/>
    </row>
    <row r="2080" spans="5:5" x14ac:dyDescent="0.35">
      <c r="E2080"/>
    </row>
    <row r="2081" spans="5:5" x14ac:dyDescent="0.35">
      <c r="E2081"/>
    </row>
    <row r="2082" spans="5:5" x14ac:dyDescent="0.35">
      <c r="E2082"/>
    </row>
    <row r="2083" spans="5:5" x14ac:dyDescent="0.35">
      <c r="E2083"/>
    </row>
    <row r="2084" spans="5:5" x14ac:dyDescent="0.35">
      <c r="E2084"/>
    </row>
    <row r="2085" spans="5:5" x14ac:dyDescent="0.35">
      <c r="E2085"/>
    </row>
    <row r="2086" spans="5:5" x14ac:dyDescent="0.35">
      <c r="E2086"/>
    </row>
    <row r="2087" spans="5:5" x14ac:dyDescent="0.35">
      <c r="E2087"/>
    </row>
    <row r="2088" spans="5:5" x14ac:dyDescent="0.35">
      <c r="E2088"/>
    </row>
    <row r="2089" spans="5:5" x14ac:dyDescent="0.35">
      <c r="E2089"/>
    </row>
    <row r="2090" spans="5:5" x14ac:dyDescent="0.35">
      <c r="E2090"/>
    </row>
    <row r="2091" spans="5:5" x14ac:dyDescent="0.35">
      <c r="E2091"/>
    </row>
    <row r="2092" spans="5:5" x14ac:dyDescent="0.35">
      <c r="E2092"/>
    </row>
    <row r="2093" spans="5:5" x14ac:dyDescent="0.35">
      <c r="E2093"/>
    </row>
    <row r="2094" spans="5:5" x14ac:dyDescent="0.35">
      <c r="E2094"/>
    </row>
    <row r="2095" spans="5:5" x14ac:dyDescent="0.35">
      <c r="E2095"/>
    </row>
    <row r="2096" spans="5:5" x14ac:dyDescent="0.35">
      <c r="E2096"/>
    </row>
    <row r="2097" spans="5:5" x14ac:dyDescent="0.35">
      <c r="E2097"/>
    </row>
    <row r="2098" spans="5:5" x14ac:dyDescent="0.35">
      <c r="E2098"/>
    </row>
    <row r="2099" spans="5:5" x14ac:dyDescent="0.35">
      <c r="E2099"/>
    </row>
    <row r="2100" spans="5:5" x14ac:dyDescent="0.35">
      <c r="E2100"/>
    </row>
    <row r="2101" spans="5:5" x14ac:dyDescent="0.35">
      <c r="E2101"/>
    </row>
    <row r="2102" spans="5:5" x14ac:dyDescent="0.35">
      <c r="E2102"/>
    </row>
    <row r="2103" spans="5:5" x14ac:dyDescent="0.35">
      <c r="E2103"/>
    </row>
    <row r="2104" spans="5:5" x14ac:dyDescent="0.35">
      <c r="E2104"/>
    </row>
    <row r="2105" spans="5:5" x14ac:dyDescent="0.35">
      <c r="E2105"/>
    </row>
    <row r="2106" spans="5:5" x14ac:dyDescent="0.35">
      <c r="E2106"/>
    </row>
    <row r="2107" spans="5:5" x14ac:dyDescent="0.35">
      <c r="E2107"/>
    </row>
    <row r="2108" spans="5:5" x14ac:dyDescent="0.35">
      <c r="E2108"/>
    </row>
    <row r="2109" spans="5:5" x14ac:dyDescent="0.35">
      <c r="E2109"/>
    </row>
    <row r="2110" spans="5:5" x14ac:dyDescent="0.35">
      <c r="E2110"/>
    </row>
    <row r="2111" spans="5:5" x14ac:dyDescent="0.35">
      <c r="E2111"/>
    </row>
    <row r="2112" spans="5:5" x14ac:dyDescent="0.35">
      <c r="E2112"/>
    </row>
    <row r="2113" spans="5:5" x14ac:dyDescent="0.35">
      <c r="E2113"/>
    </row>
    <row r="2114" spans="5:5" x14ac:dyDescent="0.35">
      <c r="E2114"/>
    </row>
    <row r="2115" spans="5:5" x14ac:dyDescent="0.35">
      <c r="E2115"/>
    </row>
    <row r="2116" spans="5:5" x14ac:dyDescent="0.35">
      <c r="E2116"/>
    </row>
    <row r="2117" spans="5:5" x14ac:dyDescent="0.35">
      <c r="E2117"/>
    </row>
    <row r="2118" spans="5:5" x14ac:dyDescent="0.35">
      <c r="E2118"/>
    </row>
    <row r="2119" spans="5:5" x14ac:dyDescent="0.35">
      <c r="E2119"/>
    </row>
    <row r="2120" spans="5:5" x14ac:dyDescent="0.35">
      <c r="E2120"/>
    </row>
    <row r="2121" spans="5:5" x14ac:dyDescent="0.35">
      <c r="E2121"/>
    </row>
    <row r="2122" spans="5:5" x14ac:dyDescent="0.35">
      <c r="E2122"/>
    </row>
    <row r="2123" spans="5:5" x14ac:dyDescent="0.35">
      <c r="E2123"/>
    </row>
    <row r="2124" spans="5:5" x14ac:dyDescent="0.35">
      <c r="E2124"/>
    </row>
    <row r="2125" spans="5:5" x14ac:dyDescent="0.35">
      <c r="E2125"/>
    </row>
    <row r="2126" spans="5:5" x14ac:dyDescent="0.35">
      <c r="E2126"/>
    </row>
    <row r="2127" spans="5:5" x14ac:dyDescent="0.35">
      <c r="E2127"/>
    </row>
    <row r="2128" spans="5:5" x14ac:dyDescent="0.35">
      <c r="E2128"/>
    </row>
    <row r="2129" spans="5:5" x14ac:dyDescent="0.35">
      <c r="E2129"/>
    </row>
    <row r="2130" spans="5:5" x14ac:dyDescent="0.35">
      <c r="E2130"/>
    </row>
    <row r="2131" spans="5:5" x14ac:dyDescent="0.35">
      <c r="E2131"/>
    </row>
    <row r="2132" spans="5:5" x14ac:dyDescent="0.35">
      <c r="E2132"/>
    </row>
    <row r="2133" spans="5:5" x14ac:dyDescent="0.35">
      <c r="E2133"/>
    </row>
    <row r="2134" spans="5:5" x14ac:dyDescent="0.35">
      <c r="E2134"/>
    </row>
    <row r="2135" spans="5:5" x14ac:dyDescent="0.35">
      <c r="E2135"/>
    </row>
    <row r="2136" spans="5:5" x14ac:dyDescent="0.35">
      <c r="E2136"/>
    </row>
    <row r="2137" spans="5:5" x14ac:dyDescent="0.35">
      <c r="E2137"/>
    </row>
    <row r="2138" spans="5:5" x14ac:dyDescent="0.35">
      <c r="E2138"/>
    </row>
    <row r="2139" spans="5:5" x14ac:dyDescent="0.35">
      <c r="E2139"/>
    </row>
    <row r="2140" spans="5:5" x14ac:dyDescent="0.35">
      <c r="E2140"/>
    </row>
    <row r="2141" spans="5:5" x14ac:dyDescent="0.35">
      <c r="E2141"/>
    </row>
    <row r="2142" spans="5:5" x14ac:dyDescent="0.35">
      <c r="E2142"/>
    </row>
    <row r="2143" spans="5:5" x14ac:dyDescent="0.35">
      <c r="E2143"/>
    </row>
    <row r="2144" spans="5:5" x14ac:dyDescent="0.35">
      <c r="E2144"/>
    </row>
    <row r="2145" spans="5:5" x14ac:dyDescent="0.35">
      <c r="E2145"/>
    </row>
    <row r="2146" spans="5:5" x14ac:dyDescent="0.35">
      <c r="E2146"/>
    </row>
    <row r="2147" spans="5:5" x14ac:dyDescent="0.35">
      <c r="E2147"/>
    </row>
    <row r="2148" spans="5:5" x14ac:dyDescent="0.35">
      <c r="E2148"/>
    </row>
    <row r="2149" spans="5:5" x14ac:dyDescent="0.35">
      <c r="E2149"/>
    </row>
    <row r="2150" spans="5:5" x14ac:dyDescent="0.35">
      <c r="E2150"/>
    </row>
    <row r="2151" spans="5:5" x14ac:dyDescent="0.35">
      <c r="E2151"/>
    </row>
    <row r="2152" spans="5:5" x14ac:dyDescent="0.35">
      <c r="E2152"/>
    </row>
    <row r="2153" spans="5:5" x14ac:dyDescent="0.35">
      <c r="E2153"/>
    </row>
    <row r="2154" spans="5:5" x14ac:dyDescent="0.35">
      <c r="E2154"/>
    </row>
    <row r="2155" spans="5:5" x14ac:dyDescent="0.35">
      <c r="E2155"/>
    </row>
    <row r="2156" spans="5:5" x14ac:dyDescent="0.35">
      <c r="E2156"/>
    </row>
    <row r="2157" spans="5:5" x14ac:dyDescent="0.35">
      <c r="E2157"/>
    </row>
    <row r="2158" spans="5:5" x14ac:dyDescent="0.35">
      <c r="E2158"/>
    </row>
    <row r="2159" spans="5:5" x14ac:dyDescent="0.35">
      <c r="E2159"/>
    </row>
    <row r="2160" spans="5:5" x14ac:dyDescent="0.35">
      <c r="E2160"/>
    </row>
    <row r="2161" spans="5:5" x14ac:dyDescent="0.35">
      <c r="E2161"/>
    </row>
    <row r="2162" spans="5:5" x14ac:dyDescent="0.35">
      <c r="E2162"/>
    </row>
    <row r="2163" spans="5:5" x14ac:dyDescent="0.35">
      <c r="E2163"/>
    </row>
    <row r="2164" spans="5:5" x14ac:dyDescent="0.35">
      <c r="E2164"/>
    </row>
    <row r="2165" spans="5:5" x14ac:dyDescent="0.35">
      <c r="E2165"/>
    </row>
    <row r="2166" spans="5:5" x14ac:dyDescent="0.35">
      <c r="E2166"/>
    </row>
    <row r="2167" spans="5:5" x14ac:dyDescent="0.35">
      <c r="E2167"/>
    </row>
    <row r="2168" spans="5:5" x14ac:dyDescent="0.35">
      <c r="E2168"/>
    </row>
    <row r="2169" spans="5:5" x14ac:dyDescent="0.35">
      <c r="E2169"/>
    </row>
    <row r="2170" spans="5:5" x14ac:dyDescent="0.35">
      <c r="E2170"/>
    </row>
    <row r="2171" spans="5:5" x14ac:dyDescent="0.35">
      <c r="E2171"/>
    </row>
    <row r="2172" spans="5:5" x14ac:dyDescent="0.35">
      <c r="E2172"/>
    </row>
    <row r="2173" spans="5:5" x14ac:dyDescent="0.35">
      <c r="E2173"/>
    </row>
    <row r="2174" spans="5:5" x14ac:dyDescent="0.35">
      <c r="E2174"/>
    </row>
    <row r="2175" spans="5:5" x14ac:dyDescent="0.35">
      <c r="E2175"/>
    </row>
    <row r="2176" spans="5:5" x14ac:dyDescent="0.35">
      <c r="E2176"/>
    </row>
    <row r="2177" spans="5:5" x14ac:dyDescent="0.35">
      <c r="E2177"/>
    </row>
    <row r="2178" spans="5:5" x14ac:dyDescent="0.35">
      <c r="E2178"/>
    </row>
    <row r="2179" spans="5:5" x14ac:dyDescent="0.35">
      <c r="E2179"/>
    </row>
    <row r="2180" spans="5:5" x14ac:dyDescent="0.35">
      <c r="E2180"/>
    </row>
    <row r="2181" spans="5:5" x14ac:dyDescent="0.35">
      <c r="E2181"/>
    </row>
    <row r="2182" spans="5:5" x14ac:dyDescent="0.35">
      <c r="E2182"/>
    </row>
    <row r="2183" spans="5:5" x14ac:dyDescent="0.35">
      <c r="E2183"/>
    </row>
    <row r="2184" spans="5:5" x14ac:dyDescent="0.35">
      <c r="E2184"/>
    </row>
    <row r="2185" spans="5:5" x14ac:dyDescent="0.35">
      <c r="E2185"/>
    </row>
    <row r="2186" spans="5:5" x14ac:dyDescent="0.35">
      <c r="E2186"/>
    </row>
    <row r="2187" spans="5:5" x14ac:dyDescent="0.35">
      <c r="E2187"/>
    </row>
    <row r="2188" spans="5:5" x14ac:dyDescent="0.35">
      <c r="E2188"/>
    </row>
    <row r="2189" spans="5:5" x14ac:dyDescent="0.35">
      <c r="E2189"/>
    </row>
    <row r="2190" spans="5:5" x14ac:dyDescent="0.35">
      <c r="E2190"/>
    </row>
    <row r="2191" spans="5:5" x14ac:dyDescent="0.35">
      <c r="E2191"/>
    </row>
    <row r="2192" spans="5:5" x14ac:dyDescent="0.35">
      <c r="E2192"/>
    </row>
    <row r="2193" spans="5:5" x14ac:dyDescent="0.35">
      <c r="E2193"/>
    </row>
    <row r="2194" spans="5:5" x14ac:dyDescent="0.35">
      <c r="E2194"/>
    </row>
    <row r="2195" spans="5:5" x14ac:dyDescent="0.35">
      <c r="E2195"/>
    </row>
    <row r="2196" spans="5:5" x14ac:dyDescent="0.35">
      <c r="E2196"/>
    </row>
    <row r="2197" spans="5:5" x14ac:dyDescent="0.35">
      <c r="E2197"/>
    </row>
    <row r="2198" spans="5:5" x14ac:dyDescent="0.35">
      <c r="E2198"/>
    </row>
    <row r="2199" spans="5:5" x14ac:dyDescent="0.35">
      <c r="E2199"/>
    </row>
    <row r="2200" spans="5:5" x14ac:dyDescent="0.35">
      <c r="E2200"/>
    </row>
    <row r="2201" spans="5:5" x14ac:dyDescent="0.35">
      <c r="E2201"/>
    </row>
    <row r="2202" spans="5:5" x14ac:dyDescent="0.35">
      <c r="E2202"/>
    </row>
    <row r="2203" spans="5:5" x14ac:dyDescent="0.35">
      <c r="E2203"/>
    </row>
    <row r="2204" spans="5:5" x14ac:dyDescent="0.35">
      <c r="E2204"/>
    </row>
    <row r="2205" spans="5:5" x14ac:dyDescent="0.35">
      <c r="E2205"/>
    </row>
    <row r="2206" spans="5:5" x14ac:dyDescent="0.35">
      <c r="E2206"/>
    </row>
    <row r="2207" spans="5:5" x14ac:dyDescent="0.35">
      <c r="E2207"/>
    </row>
    <row r="2208" spans="5:5" x14ac:dyDescent="0.35">
      <c r="E2208"/>
    </row>
    <row r="2209" spans="5:5" x14ac:dyDescent="0.35">
      <c r="E2209"/>
    </row>
    <row r="2210" spans="5:5" x14ac:dyDescent="0.35">
      <c r="E2210"/>
    </row>
    <row r="2211" spans="5:5" x14ac:dyDescent="0.35">
      <c r="E2211"/>
    </row>
    <row r="2212" spans="5:5" x14ac:dyDescent="0.35">
      <c r="E2212"/>
    </row>
    <row r="2213" spans="5:5" x14ac:dyDescent="0.35">
      <c r="E2213"/>
    </row>
    <row r="2214" spans="5:5" x14ac:dyDescent="0.35">
      <c r="E2214"/>
    </row>
    <row r="2215" spans="5:5" x14ac:dyDescent="0.35">
      <c r="E2215"/>
    </row>
    <row r="2216" spans="5:5" x14ac:dyDescent="0.35">
      <c r="E2216"/>
    </row>
    <row r="2217" spans="5:5" x14ac:dyDescent="0.35">
      <c r="E2217"/>
    </row>
    <row r="2218" spans="5:5" x14ac:dyDescent="0.35">
      <c r="E2218"/>
    </row>
    <row r="2219" spans="5:5" x14ac:dyDescent="0.35">
      <c r="E2219"/>
    </row>
    <row r="2220" spans="5:5" x14ac:dyDescent="0.35">
      <c r="E2220"/>
    </row>
    <row r="2221" spans="5:5" x14ac:dyDescent="0.35">
      <c r="E2221"/>
    </row>
    <row r="2222" spans="5:5" x14ac:dyDescent="0.35">
      <c r="E2222"/>
    </row>
    <row r="2223" spans="5:5" x14ac:dyDescent="0.35">
      <c r="E2223"/>
    </row>
    <row r="2224" spans="5:5" x14ac:dyDescent="0.35">
      <c r="E2224"/>
    </row>
    <row r="2225" spans="5:5" x14ac:dyDescent="0.35">
      <c r="E2225"/>
    </row>
    <row r="2226" spans="5:5" x14ac:dyDescent="0.35">
      <c r="E2226"/>
    </row>
    <row r="2227" spans="5:5" x14ac:dyDescent="0.35">
      <c r="E2227"/>
    </row>
    <row r="2228" spans="5:5" x14ac:dyDescent="0.35">
      <c r="E2228"/>
    </row>
    <row r="2229" spans="5:5" x14ac:dyDescent="0.35">
      <c r="E2229"/>
    </row>
    <row r="2230" spans="5:5" x14ac:dyDescent="0.35">
      <c r="E2230"/>
    </row>
    <row r="2231" spans="5:5" x14ac:dyDescent="0.35">
      <c r="E2231"/>
    </row>
    <row r="2232" spans="5:5" x14ac:dyDescent="0.35">
      <c r="E2232"/>
    </row>
    <row r="2233" spans="5:5" x14ac:dyDescent="0.35">
      <c r="E2233"/>
    </row>
    <row r="2234" spans="5:5" x14ac:dyDescent="0.35">
      <c r="E2234"/>
    </row>
    <row r="2235" spans="5:5" x14ac:dyDescent="0.35">
      <c r="E2235"/>
    </row>
    <row r="2236" spans="5:5" x14ac:dyDescent="0.35">
      <c r="E2236"/>
    </row>
    <row r="2237" spans="5:5" x14ac:dyDescent="0.35">
      <c r="E2237"/>
    </row>
    <row r="2238" spans="5:5" x14ac:dyDescent="0.35">
      <c r="E2238"/>
    </row>
    <row r="2239" spans="5:5" x14ac:dyDescent="0.35">
      <c r="E2239"/>
    </row>
    <row r="2240" spans="5:5" x14ac:dyDescent="0.35">
      <c r="E2240"/>
    </row>
    <row r="2241" spans="5:5" x14ac:dyDescent="0.35">
      <c r="E2241"/>
    </row>
    <row r="2242" spans="5:5" x14ac:dyDescent="0.35">
      <c r="E2242"/>
    </row>
    <row r="2243" spans="5:5" x14ac:dyDescent="0.35">
      <c r="E2243"/>
    </row>
    <row r="2244" spans="5:5" x14ac:dyDescent="0.35">
      <c r="E2244"/>
    </row>
    <row r="2245" spans="5:5" x14ac:dyDescent="0.35">
      <c r="E2245"/>
    </row>
    <row r="2246" spans="5:5" x14ac:dyDescent="0.35">
      <c r="E2246"/>
    </row>
    <row r="2247" spans="5:5" x14ac:dyDescent="0.35">
      <c r="E2247"/>
    </row>
    <row r="2248" spans="5:5" x14ac:dyDescent="0.35">
      <c r="E2248"/>
    </row>
    <row r="2249" spans="5:5" x14ac:dyDescent="0.35">
      <c r="E2249"/>
    </row>
    <row r="2250" spans="5:5" x14ac:dyDescent="0.35">
      <c r="E2250"/>
    </row>
    <row r="2251" spans="5:5" x14ac:dyDescent="0.35">
      <c r="E2251"/>
    </row>
    <row r="2252" spans="5:5" x14ac:dyDescent="0.35">
      <c r="E2252"/>
    </row>
    <row r="2253" spans="5:5" x14ac:dyDescent="0.35">
      <c r="E2253"/>
    </row>
    <row r="2254" spans="5:5" x14ac:dyDescent="0.35">
      <c r="E2254"/>
    </row>
    <row r="2255" spans="5:5" x14ac:dyDescent="0.35">
      <c r="E2255"/>
    </row>
    <row r="2256" spans="5:5" x14ac:dyDescent="0.35">
      <c r="E2256"/>
    </row>
    <row r="2257" spans="5:5" x14ac:dyDescent="0.35">
      <c r="E2257"/>
    </row>
    <row r="2258" spans="5:5" x14ac:dyDescent="0.35">
      <c r="E2258"/>
    </row>
    <row r="2259" spans="5:5" x14ac:dyDescent="0.35">
      <c r="E2259"/>
    </row>
    <row r="2260" spans="5:5" x14ac:dyDescent="0.35">
      <c r="E2260"/>
    </row>
    <row r="2261" spans="5:5" x14ac:dyDescent="0.35">
      <c r="E2261"/>
    </row>
    <row r="2262" spans="5:5" x14ac:dyDescent="0.35">
      <c r="E2262"/>
    </row>
    <row r="2263" spans="5:5" x14ac:dyDescent="0.35">
      <c r="E2263"/>
    </row>
    <row r="2264" spans="5:5" x14ac:dyDescent="0.35">
      <c r="E2264"/>
    </row>
    <row r="2265" spans="5:5" x14ac:dyDescent="0.35">
      <c r="E2265"/>
    </row>
    <row r="2266" spans="5:5" x14ac:dyDescent="0.35">
      <c r="E2266"/>
    </row>
    <row r="2267" spans="5:5" x14ac:dyDescent="0.35">
      <c r="E2267"/>
    </row>
    <row r="2268" spans="5:5" x14ac:dyDescent="0.35">
      <c r="E2268"/>
    </row>
    <row r="2269" spans="5:5" x14ac:dyDescent="0.35">
      <c r="E2269"/>
    </row>
    <row r="2270" spans="5:5" x14ac:dyDescent="0.35">
      <c r="E2270"/>
    </row>
    <row r="2271" spans="5:5" x14ac:dyDescent="0.35">
      <c r="E2271"/>
    </row>
    <row r="2272" spans="5:5" x14ac:dyDescent="0.35">
      <c r="E2272"/>
    </row>
    <row r="2273" spans="5:5" x14ac:dyDescent="0.35">
      <c r="E2273"/>
    </row>
    <row r="2274" spans="5:5" x14ac:dyDescent="0.35">
      <c r="E2274"/>
    </row>
    <row r="2275" spans="5:5" x14ac:dyDescent="0.35">
      <c r="E2275"/>
    </row>
    <row r="2276" spans="5:5" x14ac:dyDescent="0.35">
      <c r="E2276"/>
    </row>
    <row r="2277" spans="5:5" x14ac:dyDescent="0.35">
      <c r="E2277"/>
    </row>
    <row r="2278" spans="5:5" x14ac:dyDescent="0.35">
      <c r="E2278"/>
    </row>
    <row r="2279" spans="5:5" x14ac:dyDescent="0.35">
      <c r="E2279"/>
    </row>
    <row r="2280" spans="5:5" x14ac:dyDescent="0.35">
      <c r="E2280"/>
    </row>
    <row r="2281" spans="5:5" x14ac:dyDescent="0.35">
      <c r="E2281"/>
    </row>
    <row r="2282" spans="5:5" x14ac:dyDescent="0.35">
      <c r="E2282"/>
    </row>
    <row r="2283" spans="5:5" x14ac:dyDescent="0.35">
      <c r="E2283"/>
    </row>
    <row r="2284" spans="5:5" x14ac:dyDescent="0.35">
      <c r="E2284"/>
    </row>
    <row r="2285" spans="5:5" x14ac:dyDescent="0.35">
      <c r="E2285"/>
    </row>
    <row r="2286" spans="5:5" x14ac:dyDescent="0.35">
      <c r="E2286"/>
    </row>
    <row r="2287" spans="5:5" x14ac:dyDescent="0.35">
      <c r="E2287"/>
    </row>
    <row r="2288" spans="5:5" x14ac:dyDescent="0.35">
      <c r="E2288"/>
    </row>
    <row r="2289" spans="5:5" x14ac:dyDescent="0.35">
      <c r="E2289"/>
    </row>
    <row r="2290" spans="5:5" x14ac:dyDescent="0.35">
      <c r="E2290"/>
    </row>
    <row r="2291" spans="5:5" x14ac:dyDescent="0.35">
      <c r="E2291"/>
    </row>
    <row r="2292" spans="5:5" x14ac:dyDescent="0.35">
      <c r="E2292"/>
    </row>
    <row r="2293" spans="5:5" x14ac:dyDescent="0.35">
      <c r="E2293"/>
    </row>
    <row r="2294" spans="5:5" x14ac:dyDescent="0.35">
      <c r="E2294"/>
    </row>
    <row r="2295" spans="5:5" x14ac:dyDescent="0.35">
      <c r="E2295"/>
    </row>
    <row r="2296" spans="5:5" x14ac:dyDescent="0.35">
      <c r="E2296"/>
    </row>
    <row r="2297" spans="5:5" x14ac:dyDescent="0.35">
      <c r="E2297"/>
    </row>
    <row r="2298" spans="5:5" x14ac:dyDescent="0.35">
      <c r="E2298"/>
    </row>
    <row r="2299" spans="5:5" x14ac:dyDescent="0.35">
      <c r="E2299"/>
    </row>
    <row r="2300" spans="5:5" x14ac:dyDescent="0.35">
      <c r="E2300"/>
    </row>
    <row r="2301" spans="5:5" x14ac:dyDescent="0.35">
      <c r="E2301"/>
    </row>
    <row r="2302" spans="5:5" x14ac:dyDescent="0.35">
      <c r="E2302"/>
    </row>
    <row r="2303" spans="5:5" x14ac:dyDescent="0.35">
      <c r="E2303"/>
    </row>
    <row r="2304" spans="5:5" x14ac:dyDescent="0.35">
      <c r="E2304"/>
    </row>
    <row r="2305" spans="5:5" x14ac:dyDescent="0.35">
      <c r="E2305"/>
    </row>
    <row r="2306" spans="5:5" x14ac:dyDescent="0.35">
      <c r="E2306"/>
    </row>
    <row r="2307" spans="5:5" x14ac:dyDescent="0.35">
      <c r="E2307"/>
    </row>
    <row r="2308" spans="5:5" x14ac:dyDescent="0.35">
      <c r="E2308"/>
    </row>
    <row r="2309" spans="5:5" x14ac:dyDescent="0.35">
      <c r="E2309"/>
    </row>
    <row r="2310" spans="5:5" x14ac:dyDescent="0.35">
      <c r="E2310"/>
    </row>
    <row r="2311" spans="5:5" x14ac:dyDescent="0.35">
      <c r="E2311"/>
    </row>
    <row r="2312" spans="5:5" x14ac:dyDescent="0.35">
      <c r="E2312"/>
    </row>
    <row r="2313" spans="5:5" x14ac:dyDescent="0.35">
      <c r="E2313"/>
    </row>
    <row r="2314" spans="5:5" x14ac:dyDescent="0.35">
      <c r="E2314"/>
    </row>
    <row r="2315" spans="5:5" x14ac:dyDescent="0.35">
      <c r="E2315"/>
    </row>
    <row r="2316" spans="5:5" x14ac:dyDescent="0.35">
      <c r="E2316"/>
    </row>
    <row r="2317" spans="5:5" x14ac:dyDescent="0.35">
      <c r="E2317"/>
    </row>
    <row r="2318" spans="5:5" x14ac:dyDescent="0.35">
      <c r="E2318"/>
    </row>
    <row r="2319" spans="5:5" x14ac:dyDescent="0.35">
      <c r="E2319"/>
    </row>
    <row r="2320" spans="5:5" x14ac:dyDescent="0.35">
      <c r="E2320"/>
    </row>
    <row r="2321" spans="5:5" x14ac:dyDescent="0.35">
      <c r="E2321"/>
    </row>
    <row r="2322" spans="5:5" x14ac:dyDescent="0.35">
      <c r="E2322"/>
    </row>
    <row r="2323" spans="5:5" x14ac:dyDescent="0.35">
      <c r="E2323"/>
    </row>
    <row r="2324" spans="5:5" x14ac:dyDescent="0.35">
      <c r="E2324"/>
    </row>
    <row r="2325" spans="5:5" x14ac:dyDescent="0.35">
      <c r="E2325"/>
    </row>
    <row r="2326" spans="5:5" x14ac:dyDescent="0.35">
      <c r="E2326"/>
    </row>
    <row r="2327" spans="5:5" x14ac:dyDescent="0.35">
      <c r="E2327"/>
    </row>
    <row r="2328" spans="5:5" x14ac:dyDescent="0.35">
      <c r="E2328"/>
    </row>
    <row r="2329" spans="5:5" x14ac:dyDescent="0.35">
      <c r="E2329"/>
    </row>
    <row r="2330" spans="5:5" x14ac:dyDescent="0.35">
      <c r="E2330"/>
    </row>
    <row r="2331" spans="5:5" x14ac:dyDescent="0.35">
      <c r="E2331"/>
    </row>
    <row r="2332" spans="5:5" x14ac:dyDescent="0.35">
      <c r="E2332"/>
    </row>
    <row r="2333" spans="5:5" x14ac:dyDescent="0.35">
      <c r="E2333"/>
    </row>
    <row r="2334" spans="5:5" x14ac:dyDescent="0.35">
      <c r="E2334"/>
    </row>
    <row r="2335" spans="5:5" x14ac:dyDescent="0.35">
      <c r="E2335"/>
    </row>
    <row r="2336" spans="5:5" x14ac:dyDescent="0.35">
      <c r="E2336"/>
    </row>
    <row r="2337" spans="5:5" x14ac:dyDescent="0.35">
      <c r="E2337"/>
    </row>
    <row r="2338" spans="5:5" x14ac:dyDescent="0.35">
      <c r="E2338"/>
    </row>
    <row r="2339" spans="5:5" x14ac:dyDescent="0.35">
      <c r="E2339"/>
    </row>
    <row r="2340" spans="5:5" x14ac:dyDescent="0.35">
      <c r="E2340"/>
    </row>
    <row r="2341" spans="5:5" x14ac:dyDescent="0.35">
      <c r="E2341"/>
    </row>
    <row r="2342" spans="5:5" x14ac:dyDescent="0.35">
      <c r="E2342"/>
    </row>
    <row r="2343" spans="5:5" x14ac:dyDescent="0.35">
      <c r="E2343"/>
    </row>
    <row r="2344" spans="5:5" x14ac:dyDescent="0.35">
      <c r="E2344"/>
    </row>
    <row r="2345" spans="5:5" x14ac:dyDescent="0.35">
      <c r="E2345"/>
    </row>
    <row r="2346" spans="5:5" x14ac:dyDescent="0.35">
      <c r="E2346"/>
    </row>
    <row r="2347" spans="5:5" x14ac:dyDescent="0.35">
      <c r="E2347"/>
    </row>
    <row r="2348" spans="5:5" x14ac:dyDescent="0.35">
      <c r="E2348"/>
    </row>
    <row r="2349" spans="5:5" x14ac:dyDescent="0.35">
      <c r="E2349"/>
    </row>
    <row r="2350" spans="5:5" x14ac:dyDescent="0.35">
      <c r="E2350"/>
    </row>
    <row r="2351" spans="5:5" x14ac:dyDescent="0.35">
      <c r="E2351"/>
    </row>
    <row r="2352" spans="5:5" x14ac:dyDescent="0.35">
      <c r="E2352"/>
    </row>
    <row r="2353" spans="5:5" x14ac:dyDescent="0.35">
      <c r="E2353"/>
    </row>
    <row r="2354" spans="5:5" x14ac:dyDescent="0.35">
      <c r="E2354"/>
    </row>
    <row r="2355" spans="5:5" x14ac:dyDescent="0.35">
      <c r="E2355"/>
    </row>
    <row r="2356" spans="5:5" x14ac:dyDescent="0.35">
      <c r="E2356"/>
    </row>
    <row r="2357" spans="5:5" x14ac:dyDescent="0.35">
      <c r="E2357"/>
    </row>
    <row r="2358" spans="5:5" x14ac:dyDescent="0.35">
      <c r="E2358"/>
    </row>
    <row r="2359" spans="5:5" x14ac:dyDescent="0.35">
      <c r="E2359"/>
    </row>
    <row r="2360" spans="5:5" x14ac:dyDescent="0.35">
      <c r="E2360"/>
    </row>
    <row r="2361" spans="5:5" x14ac:dyDescent="0.35">
      <c r="E2361"/>
    </row>
    <row r="2362" spans="5:5" x14ac:dyDescent="0.35">
      <c r="E2362"/>
    </row>
    <row r="2363" spans="5:5" x14ac:dyDescent="0.35">
      <c r="E2363"/>
    </row>
    <row r="2364" spans="5:5" x14ac:dyDescent="0.35">
      <c r="E2364"/>
    </row>
    <row r="2365" spans="5:5" x14ac:dyDescent="0.35">
      <c r="E2365"/>
    </row>
    <row r="2366" spans="5:5" x14ac:dyDescent="0.35">
      <c r="E2366"/>
    </row>
    <row r="2367" spans="5:5" x14ac:dyDescent="0.35">
      <c r="E2367"/>
    </row>
    <row r="2368" spans="5:5" x14ac:dyDescent="0.35">
      <c r="E2368"/>
    </row>
    <row r="2369" spans="5:5" x14ac:dyDescent="0.35">
      <c r="E2369"/>
    </row>
    <row r="2370" spans="5:5" x14ac:dyDescent="0.35">
      <c r="E2370"/>
    </row>
    <row r="2371" spans="5:5" x14ac:dyDescent="0.35">
      <c r="E2371"/>
    </row>
    <row r="2372" spans="5:5" x14ac:dyDescent="0.35">
      <c r="E2372"/>
    </row>
    <row r="2373" spans="5:5" x14ac:dyDescent="0.35">
      <c r="E2373"/>
    </row>
    <row r="2374" spans="5:5" x14ac:dyDescent="0.35">
      <c r="E2374"/>
    </row>
    <row r="2375" spans="5:5" x14ac:dyDescent="0.35">
      <c r="E2375"/>
    </row>
    <row r="2376" spans="5:5" x14ac:dyDescent="0.35">
      <c r="E2376"/>
    </row>
    <row r="2377" spans="5:5" x14ac:dyDescent="0.35">
      <c r="E2377"/>
    </row>
    <row r="2378" spans="5:5" x14ac:dyDescent="0.35">
      <c r="E2378"/>
    </row>
    <row r="2379" spans="5:5" x14ac:dyDescent="0.35">
      <c r="E2379"/>
    </row>
    <row r="2380" spans="5:5" x14ac:dyDescent="0.35">
      <c r="E2380"/>
    </row>
    <row r="2381" spans="5:5" x14ac:dyDescent="0.35">
      <c r="E2381"/>
    </row>
    <row r="2382" spans="5:5" x14ac:dyDescent="0.35">
      <c r="E2382"/>
    </row>
    <row r="2383" spans="5:5" x14ac:dyDescent="0.35">
      <c r="E2383"/>
    </row>
    <row r="2384" spans="5:5" x14ac:dyDescent="0.35">
      <c r="E2384"/>
    </row>
    <row r="2385" spans="5:5" x14ac:dyDescent="0.35">
      <c r="E2385"/>
    </row>
    <row r="2386" spans="5:5" x14ac:dyDescent="0.35">
      <c r="E2386"/>
    </row>
    <row r="2387" spans="5:5" x14ac:dyDescent="0.35">
      <c r="E2387"/>
    </row>
    <row r="2388" spans="5:5" x14ac:dyDescent="0.35">
      <c r="E2388"/>
    </row>
    <row r="2389" spans="5:5" x14ac:dyDescent="0.35">
      <c r="E2389"/>
    </row>
    <row r="2390" spans="5:5" x14ac:dyDescent="0.35">
      <c r="E2390"/>
    </row>
    <row r="2391" spans="5:5" x14ac:dyDescent="0.35">
      <c r="E2391"/>
    </row>
    <row r="2392" spans="5:5" x14ac:dyDescent="0.35">
      <c r="E2392"/>
    </row>
    <row r="2393" spans="5:5" x14ac:dyDescent="0.35">
      <c r="E2393"/>
    </row>
    <row r="2394" spans="5:5" x14ac:dyDescent="0.35">
      <c r="E2394"/>
    </row>
    <row r="2395" spans="5:5" x14ac:dyDescent="0.35">
      <c r="E2395"/>
    </row>
    <row r="2396" spans="5:5" x14ac:dyDescent="0.35">
      <c r="E2396"/>
    </row>
    <row r="2397" spans="5:5" x14ac:dyDescent="0.35">
      <c r="E2397"/>
    </row>
    <row r="2398" spans="5:5" x14ac:dyDescent="0.35">
      <c r="E2398"/>
    </row>
    <row r="2399" spans="5:5" x14ac:dyDescent="0.35">
      <c r="E2399"/>
    </row>
    <row r="2400" spans="5:5" x14ac:dyDescent="0.35">
      <c r="E2400"/>
    </row>
    <row r="2401" spans="5:5" x14ac:dyDescent="0.35">
      <c r="E2401"/>
    </row>
    <row r="2402" spans="5:5" x14ac:dyDescent="0.35">
      <c r="E2402"/>
    </row>
    <row r="2403" spans="5:5" x14ac:dyDescent="0.35">
      <c r="E2403"/>
    </row>
    <row r="2404" spans="5:5" x14ac:dyDescent="0.35">
      <c r="E2404"/>
    </row>
    <row r="2405" spans="5:5" x14ac:dyDescent="0.35">
      <c r="E2405"/>
    </row>
    <row r="2406" spans="5:5" x14ac:dyDescent="0.35">
      <c r="E2406"/>
    </row>
    <row r="2407" spans="5:5" x14ac:dyDescent="0.35">
      <c r="E2407"/>
    </row>
    <row r="2408" spans="5:5" x14ac:dyDescent="0.35">
      <c r="E2408"/>
    </row>
    <row r="2409" spans="5:5" x14ac:dyDescent="0.35">
      <c r="E2409"/>
    </row>
    <row r="2410" spans="5:5" x14ac:dyDescent="0.35">
      <c r="E2410"/>
    </row>
    <row r="2411" spans="5:5" x14ac:dyDescent="0.35">
      <c r="E2411"/>
    </row>
    <row r="2412" spans="5:5" x14ac:dyDescent="0.35">
      <c r="E2412"/>
    </row>
    <row r="2413" spans="5:5" x14ac:dyDescent="0.35">
      <c r="E2413"/>
    </row>
    <row r="2414" spans="5:5" x14ac:dyDescent="0.35">
      <c r="E2414"/>
    </row>
    <row r="2415" spans="5:5" x14ac:dyDescent="0.35">
      <c r="E2415"/>
    </row>
    <row r="2416" spans="5:5" x14ac:dyDescent="0.35">
      <c r="E2416"/>
    </row>
    <row r="2417" spans="5:5" x14ac:dyDescent="0.35">
      <c r="E2417"/>
    </row>
    <row r="2418" spans="5:5" x14ac:dyDescent="0.35">
      <c r="E2418"/>
    </row>
    <row r="2419" spans="5:5" x14ac:dyDescent="0.35">
      <c r="E2419"/>
    </row>
    <row r="2420" spans="5:5" x14ac:dyDescent="0.35">
      <c r="E2420"/>
    </row>
    <row r="2421" spans="5:5" x14ac:dyDescent="0.35">
      <c r="E2421"/>
    </row>
    <row r="2422" spans="5:5" x14ac:dyDescent="0.35">
      <c r="E2422"/>
    </row>
    <row r="2423" spans="5:5" x14ac:dyDescent="0.35">
      <c r="E2423"/>
    </row>
    <row r="2424" spans="5:5" x14ac:dyDescent="0.35">
      <c r="E2424"/>
    </row>
    <row r="2425" spans="5:5" x14ac:dyDescent="0.35">
      <c r="E2425"/>
    </row>
    <row r="2426" spans="5:5" x14ac:dyDescent="0.35">
      <c r="E2426"/>
    </row>
    <row r="2427" spans="5:5" x14ac:dyDescent="0.35">
      <c r="E2427"/>
    </row>
    <row r="2428" spans="5:5" x14ac:dyDescent="0.35">
      <c r="E2428"/>
    </row>
    <row r="2429" spans="5:5" x14ac:dyDescent="0.35">
      <c r="E2429"/>
    </row>
    <row r="2430" spans="5:5" x14ac:dyDescent="0.35">
      <c r="E2430"/>
    </row>
    <row r="2431" spans="5:5" x14ac:dyDescent="0.35">
      <c r="E2431"/>
    </row>
    <row r="2432" spans="5:5" x14ac:dyDescent="0.35">
      <c r="E2432"/>
    </row>
    <row r="2433" spans="5:5" x14ac:dyDescent="0.35">
      <c r="E2433"/>
    </row>
    <row r="2434" spans="5:5" x14ac:dyDescent="0.35">
      <c r="E2434"/>
    </row>
    <row r="2435" spans="5:5" x14ac:dyDescent="0.35">
      <c r="E2435"/>
    </row>
    <row r="2436" spans="5:5" x14ac:dyDescent="0.35">
      <c r="E2436"/>
    </row>
    <row r="2437" spans="5:5" x14ac:dyDescent="0.35">
      <c r="E2437"/>
    </row>
    <row r="2438" spans="5:5" x14ac:dyDescent="0.35">
      <c r="E2438"/>
    </row>
    <row r="2439" spans="5:5" x14ac:dyDescent="0.35">
      <c r="E2439"/>
    </row>
    <row r="2440" spans="5:5" x14ac:dyDescent="0.35">
      <c r="E2440"/>
    </row>
    <row r="2441" spans="5:5" x14ac:dyDescent="0.35">
      <c r="E2441"/>
    </row>
    <row r="2442" spans="5:5" x14ac:dyDescent="0.35">
      <c r="E2442"/>
    </row>
    <row r="2443" spans="5:5" x14ac:dyDescent="0.35">
      <c r="E2443"/>
    </row>
    <row r="2444" spans="5:5" x14ac:dyDescent="0.35">
      <c r="E2444"/>
    </row>
    <row r="2445" spans="5:5" x14ac:dyDescent="0.35">
      <c r="E2445"/>
    </row>
    <row r="2446" spans="5:5" x14ac:dyDescent="0.35">
      <c r="E2446"/>
    </row>
    <row r="2447" spans="5:5" x14ac:dyDescent="0.35">
      <c r="E2447"/>
    </row>
    <row r="2448" spans="5:5" x14ac:dyDescent="0.35">
      <c r="E2448"/>
    </row>
    <row r="2449" spans="5:5" x14ac:dyDescent="0.35">
      <c r="E2449"/>
    </row>
    <row r="2450" spans="5:5" x14ac:dyDescent="0.35">
      <c r="E2450"/>
    </row>
    <row r="2451" spans="5:5" x14ac:dyDescent="0.35">
      <c r="E2451"/>
    </row>
    <row r="2452" spans="5:5" x14ac:dyDescent="0.35">
      <c r="E2452"/>
    </row>
    <row r="2453" spans="5:5" x14ac:dyDescent="0.35">
      <c r="E2453"/>
    </row>
    <row r="2454" spans="5:5" x14ac:dyDescent="0.35">
      <c r="E2454"/>
    </row>
    <row r="2455" spans="5:5" x14ac:dyDescent="0.35">
      <c r="E2455"/>
    </row>
    <row r="2456" spans="5:5" x14ac:dyDescent="0.35">
      <c r="E2456"/>
    </row>
    <row r="2457" spans="5:5" x14ac:dyDescent="0.35">
      <c r="E2457"/>
    </row>
    <row r="2458" spans="5:5" x14ac:dyDescent="0.35">
      <c r="E2458"/>
    </row>
    <row r="2459" spans="5:5" x14ac:dyDescent="0.35">
      <c r="E2459"/>
    </row>
    <row r="2460" spans="5:5" x14ac:dyDescent="0.35">
      <c r="E2460"/>
    </row>
    <row r="2461" spans="5:5" x14ac:dyDescent="0.35">
      <c r="E2461"/>
    </row>
    <row r="2462" spans="5:5" x14ac:dyDescent="0.35">
      <c r="E2462"/>
    </row>
    <row r="2463" spans="5:5" x14ac:dyDescent="0.35">
      <c r="E2463"/>
    </row>
    <row r="2464" spans="5:5" x14ac:dyDescent="0.35">
      <c r="E2464"/>
    </row>
    <row r="2465" spans="5:5" x14ac:dyDescent="0.35">
      <c r="E2465"/>
    </row>
    <row r="2466" spans="5:5" x14ac:dyDescent="0.35">
      <c r="E2466"/>
    </row>
    <row r="2467" spans="5:5" x14ac:dyDescent="0.35">
      <c r="E2467"/>
    </row>
    <row r="2468" spans="5:5" x14ac:dyDescent="0.35">
      <c r="E2468"/>
    </row>
    <row r="2469" spans="5:5" x14ac:dyDescent="0.35">
      <c r="E2469"/>
    </row>
    <row r="2470" spans="5:5" x14ac:dyDescent="0.35">
      <c r="E2470"/>
    </row>
    <row r="2471" spans="5:5" x14ac:dyDescent="0.35">
      <c r="E2471"/>
    </row>
    <row r="2472" spans="5:5" x14ac:dyDescent="0.35">
      <c r="E2472"/>
    </row>
    <row r="2473" spans="5:5" x14ac:dyDescent="0.35">
      <c r="E2473"/>
    </row>
    <row r="2474" spans="5:5" x14ac:dyDescent="0.35">
      <c r="E2474"/>
    </row>
    <row r="2475" spans="5:5" x14ac:dyDescent="0.35">
      <c r="E2475"/>
    </row>
    <row r="2476" spans="5:5" x14ac:dyDescent="0.35">
      <c r="E2476"/>
    </row>
    <row r="2477" spans="5:5" x14ac:dyDescent="0.35">
      <c r="E2477"/>
    </row>
    <row r="2478" spans="5:5" x14ac:dyDescent="0.35">
      <c r="E2478"/>
    </row>
    <row r="2479" spans="5:5" x14ac:dyDescent="0.35">
      <c r="E2479"/>
    </row>
    <row r="2480" spans="5:5" x14ac:dyDescent="0.35">
      <c r="E2480"/>
    </row>
    <row r="2481" spans="5:5" x14ac:dyDescent="0.35">
      <c r="E2481"/>
    </row>
    <row r="2482" spans="5:5" x14ac:dyDescent="0.35">
      <c r="E2482"/>
    </row>
    <row r="2483" spans="5:5" x14ac:dyDescent="0.35">
      <c r="E2483"/>
    </row>
    <row r="2484" spans="5:5" x14ac:dyDescent="0.35">
      <c r="E2484"/>
    </row>
    <row r="2485" spans="5:5" x14ac:dyDescent="0.35">
      <c r="E2485"/>
    </row>
    <row r="2486" spans="5:5" x14ac:dyDescent="0.35">
      <c r="E2486"/>
    </row>
    <row r="2487" spans="5:5" x14ac:dyDescent="0.35">
      <c r="E2487"/>
    </row>
    <row r="2488" spans="5:5" x14ac:dyDescent="0.35">
      <c r="E2488"/>
    </row>
    <row r="2489" spans="5:5" x14ac:dyDescent="0.35">
      <c r="E2489"/>
    </row>
    <row r="2490" spans="5:5" x14ac:dyDescent="0.35">
      <c r="E2490"/>
    </row>
    <row r="2491" spans="5:5" x14ac:dyDescent="0.35">
      <c r="E2491"/>
    </row>
    <row r="2492" spans="5:5" x14ac:dyDescent="0.35">
      <c r="E2492"/>
    </row>
    <row r="2493" spans="5:5" x14ac:dyDescent="0.35">
      <c r="E2493"/>
    </row>
    <row r="2494" spans="5:5" x14ac:dyDescent="0.35">
      <c r="E2494"/>
    </row>
    <row r="2495" spans="5:5" x14ac:dyDescent="0.35">
      <c r="E2495"/>
    </row>
    <row r="2496" spans="5:5" x14ac:dyDescent="0.35">
      <c r="E2496"/>
    </row>
    <row r="2497" spans="5:5" x14ac:dyDescent="0.35">
      <c r="E2497"/>
    </row>
    <row r="2498" spans="5:5" x14ac:dyDescent="0.35">
      <c r="E2498"/>
    </row>
    <row r="2499" spans="5:5" x14ac:dyDescent="0.35">
      <c r="E2499"/>
    </row>
    <row r="2500" spans="5:5" x14ac:dyDescent="0.35">
      <c r="E2500"/>
    </row>
    <row r="2501" spans="5:5" x14ac:dyDescent="0.35">
      <c r="E2501"/>
    </row>
    <row r="2502" spans="5:5" x14ac:dyDescent="0.35">
      <c r="E2502"/>
    </row>
    <row r="2503" spans="5:5" x14ac:dyDescent="0.35">
      <c r="E2503"/>
    </row>
    <row r="2504" spans="5:5" x14ac:dyDescent="0.35">
      <c r="E2504"/>
    </row>
    <row r="2505" spans="5:5" x14ac:dyDescent="0.35">
      <c r="E2505"/>
    </row>
    <row r="2506" spans="5:5" x14ac:dyDescent="0.35">
      <c r="E2506"/>
    </row>
    <row r="2507" spans="5:5" x14ac:dyDescent="0.35">
      <c r="E2507"/>
    </row>
    <row r="2508" spans="5:5" x14ac:dyDescent="0.35">
      <c r="E2508"/>
    </row>
    <row r="2509" spans="5:5" x14ac:dyDescent="0.35">
      <c r="E2509"/>
    </row>
    <row r="2510" spans="5:5" x14ac:dyDescent="0.35">
      <c r="E2510"/>
    </row>
    <row r="2511" spans="5:5" x14ac:dyDescent="0.35">
      <c r="E2511"/>
    </row>
    <row r="2512" spans="5:5" x14ac:dyDescent="0.35">
      <c r="E2512"/>
    </row>
    <row r="2513" spans="5:5" x14ac:dyDescent="0.35">
      <c r="E2513"/>
    </row>
    <row r="2514" spans="5:5" x14ac:dyDescent="0.35">
      <c r="E2514"/>
    </row>
    <row r="2515" spans="5:5" x14ac:dyDescent="0.35">
      <c r="E2515"/>
    </row>
    <row r="2516" spans="5:5" x14ac:dyDescent="0.35">
      <c r="E2516"/>
    </row>
    <row r="2517" spans="5:5" x14ac:dyDescent="0.35">
      <c r="E2517"/>
    </row>
    <row r="2518" spans="5:5" x14ac:dyDescent="0.35">
      <c r="E2518"/>
    </row>
    <row r="2519" spans="5:5" x14ac:dyDescent="0.35">
      <c r="E2519"/>
    </row>
    <row r="2520" spans="5:5" x14ac:dyDescent="0.35">
      <c r="E2520"/>
    </row>
    <row r="2521" spans="5:5" x14ac:dyDescent="0.35">
      <c r="E2521"/>
    </row>
    <row r="2522" spans="5:5" x14ac:dyDescent="0.35">
      <c r="E2522"/>
    </row>
    <row r="2523" spans="5:5" x14ac:dyDescent="0.35">
      <c r="E2523"/>
    </row>
    <row r="2524" spans="5:5" x14ac:dyDescent="0.35">
      <c r="E2524"/>
    </row>
    <row r="2525" spans="5:5" x14ac:dyDescent="0.35">
      <c r="E2525"/>
    </row>
    <row r="2526" spans="5:5" x14ac:dyDescent="0.35">
      <c r="E2526"/>
    </row>
    <row r="2527" spans="5:5" x14ac:dyDescent="0.35">
      <c r="E2527"/>
    </row>
    <row r="2528" spans="5:5" x14ac:dyDescent="0.35">
      <c r="E2528"/>
    </row>
    <row r="2529" spans="5:5" x14ac:dyDescent="0.35">
      <c r="E2529"/>
    </row>
    <row r="2530" spans="5:5" x14ac:dyDescent="0.35">
      <c r="E2530"/>
    </row>
    <row r="2531" spans="5:5" x14ac:dyDescent="0.35">
      <c r="E2531"/>
    </row>
    <row r="2532" spans="5:5" x14ac:dyDescent="0.35">
      <c r="E2532"/>
    </row>
    <row r="2533" spans="5:5" x14ac:dyDescent="0.35">
      <c r="E2533"/>
    </row>
    <row r="2534" spans="5:5" x14ac:dyDescent="0.35">
      <c r="E2534"/>
    </row>
    <row r="2535" spans="5:5" x14ac:dyDescent="0.35">
      <c r="E2535"/>
    </row>
    <row r="2536" spans="5:5" x14ac:dyDescent="0.35">
      <c r="E2536"/>
    </row>
    <row r="2537" spans="5:5" x14ac:dyDescent="0.35">
      <c r="E2537"/>
    </row>
    <row r="2538" spans="5:5" x14ac:dyDescent="0.35">
      <c r="E2538"/>
    </row>
    <row r="2539" spans="5:5" x14ac:dyDescent="0.35">
      <c r="E2539"/>
    </row>
    <row r="2540" spans="5:5" x14ac:dyDescent="0.35">
      <c r="E2540"/>
    </row>
    <row r="2541" spans="5:5" x14ac:dyDescent="0.35">
      <c r="E2541"/>
    </row>
    <row r="2542" spans="5:5" x14ac:dyDescent="0.35">
      <c r="E2542"/>
    </row>
    <row r="2543" spans="5:5" x14ac:dyDescent="0.35">
      <c r="E2543"/>
    </row>
    <row r="2544" spans="5:5" x14ac:dyDescent="0.35">
      <c r="E2544"/>
    </row>
    <row r="2545" spans="5:5" x14ac:dyDescent="0.35">
      <c r="E2545"/>
    </row>
    <row r="2546" spans="5:5" x14ac:dyDescent="0.35">
      <c r="E2546"/>
    </row>
    <row r="2547" spans="5:5" x14ac:dyDescent="0.35">
      <c r="E2547"/>
    </row>
    <row r="2548" spans="5:5" x14ac:dyDescent="0.35">
      <c r="E2548"/>
    </row>
    <row r="2549" spans="5:5" x14ac:dyDescent="0.35">
      <c r="E2549"/>
    </row>
    <row r="2550" spans="5:5" x14ac:dyDescent="0.35">
      <c r="E2550"/>
    </row>
    <row r="2551" spans="5:5" x14ac:dyDescent="0.35">
      <c r="E2551"/>
    </row>
    <row r="2552" spans="5:5" x14ac:dyDescent="0.35">
      <c r="E2552"/>
    </row>
    <row r="2553" spans="5:5" x14ac:dyDescent="0.35">
      <c r="E2553"/>
    </row>
    <row r="2554" spans="5:5" x14ac:dyDescent="0.35">
      <c r="E2554"/>
    </row>
    <row r="2555" spans="5:5" x14ac:dyDescent="0.35">
      <c r="E2555"/>
    </row>
    <row r="2556" spans="5:5" x14ac:dyDescent="0.35">
      <c r="E2556"/>
    </row>
    <row r="2557" spans="5:5" x14ac:dyDescent="0.35">
      <c r="E2557"/>
    </row>
    <row r="2558" spans="5:5" x14ac:dyDescent="0.35">
      <c r="E2558"/>
    </row>
    <row r="2559" spans="5:5" x14ac:dyDescent="0.35">
      <c r="E2559"/>
    </row>
    <row r="2560" spans="5:5" x14ac:dyDescent="0.35">
      <c r="E2560"/>
    </row>
    <row r="2561" spans="5:5" x14ac:dyDescent="0.35">
      <c r="E2561"/>
    </row>
    <row r="2562" spans="5:5" x14ac:dyDescent="0.35">
      <c r="E2562"/>
    </row>
    <row r="2563" spans="5:5" x14ac:dyDescent="0.35">
      <c r="E2563"/>
    </row>
    <row r="2564" spans="5:5" x14ac:dyDescent="0.35">
      <c r="E2564"/>
    </row>
    <row r="2565" spans="5:5" x14ac:dyDescent="0.35">
      <c r="E2565"/>
    </row>
    <row r="2566" spans="5:5" x14ac:dyDescent="0.35">
      <c r="E2566"/>
    </row>
    <row r="2567" spans="5:5" x14ac:dyDescent="0.35">
      <c r="E2567"/>
    </row>
    <row r="2568" spans="5:5" x14ac:dyDescent="0.35">
      <c r="E2568"/>
    </row>
    <row r="2569" spans="5:5" x14ac:dyDescent="0.35">
      <c r="E2569"/>
    </row>
    <row r="2570" spans="5:5" x14ac:dyDescent="0.35">
      <c r="E2570"/>
    </row>
    <row r="2571" spans="5:5" x14ac:dyDescent="0.35">
      <c r="E2571"/>
    </row>
    <row r="2572" spans="5:5" x14ac:dyDescent="0.35">
      <c r="E2572"/>
    </row>
    <row r="2573" spans="5:5" x14ac:dyDescent="0.35">
      <c r="E2573"/>
    </row>
    <row r="2574" spans="5:5" x14ac:dyDescent="0.35">
      <c r="E2574"/>
    </row>
    <row r="2575" spans="5:5" x14ac:dyDescent="0.35">
      <c r="E2575"/>
    </row>
    <row r="2576" spans="5:5" x14ac:dyDescent="0.35">
      <c r="E2576"/>
    </row>
    <row r="2577" spans="5:5" x14ac:dyDescent="0.35">
      <c r="E2577"/>
    </row>
    <row r="2578" spans="5:5" x14ac:dyDescent="0.35">
      <c r="E2578"/>
    </row>
    <row r="2579" spans="5:5" x14ac:dyDescent="0.35">
      <c r="E2579"/>
    </row>
    <row r="2580" spans="5:5" x14ac:dyDescent="0.35">
      <c r="E2580"/>
    </row>
    <row r="2581" spans="5:5" x14ac:dyDescent="0.35">
      <c r="E2581"/>
    </row>
    <row r="2582" spans="5:5" x14ac:dyDescent="0.35">
      <c r="E2582"/>
    </row>
    <row r="2583" spans="5:5" x14ac:dyDescent="0.35">
      <c r="E2583"/>
    </row>
    <row r="2584" spans="5:5" x14ac:dyDescent="0.35">
      <c r="E2584"/>
    </row>
    <row r="2585" spans="5:5" x14ac:dyDescent="0.35">
      <c r="E2585"/>
    </row>
    <row r="2586" spans="5:5" x14ac:dyDescent="0.35">
      <c r="E2586"/>
    </row>
    <row r="2587" spans="5:5" x14ac:dyDescent="0.35">
      <c r="E2587"/>
    </row>
    <row r="2588" spans="5:5" x14ac:dyDescent="0.35">
      <c r="E2588"/>
    </row>
    <row r="2589" spans="5:5" x14ac:dyDescent="0.35">
      <c r="E2589"/>
    </row>
    <row r="2590" spans="5:5" x14ac:dyDescent="0.35">
      <c r="E2590"/>
    </row>
    <row r="2591" spans="5:5" x14ac:dyDescent="0.35">
      <c r="E2591"/>
    </row>
    <row r="2592" spans="5:5" x14ac:dyDescent="0.35">
      <c r="E2592"/>
    </row>
    <row r="2593" spans="5:5" x14ac:dyDescent="0.35">
      <c r="E2593"/>
    </row>
    <row r="2594" spans="5:5" x14ac:dyDescent="0.35">
      <c r="E2594"/>
    </row>
    <row r="2595" spans="5:5" x14ac:dyDescent="0.35">
      <c r="E2595"/>
    </row>
    <row r="2596" spans="5:5" x14ac:dyDescent="0.35">
      <c r="E2596"/>
    </row>
    <row r="2597" spans="5:5" x14ac:dyDescent="0.35">
      <c r="E2597"/>
    </row>
    <row r="2598" spans="5:5" x14ac:dyDescent="0.35">
      <c r="E2598"/>
    </row>
    <row r="2599" spans="5:5" x14ac:dyDescent="0.35">
      <c r="E2599"/>
    </row>
    <row r="2600" spans="5:5" x14ac:dyDescent="0.35">
      <c r="E2600"/>
    </row>
    <row r="2601" spans="5:5" x14ac:dyDescent="0.35">
      <c r="E2601"/>
    </row>
    <row r="2602" spans="5:5" x14ac:dyDescent="0.35">
      <c r="E2602"/>
    </row>
    <row r="2603" spans="5:5" x14ac:dyDescent="0.35">
      <c r="E2603"/>
    </row>
    <row r="2604" spans="5:5" x14ac:dyDescent="0.35">
      <c r="E2604"/>
    </row>
    <row r="2605" spans="5:5" x14ac:dyDescent="0.35">
      <c r="E2605"/>
    </row>
    <row r="2606" spans="5:5" x14ac:dyDescent="0.35">
      <c r="E2606"/>
    </row>
    <row r="2607" spans="5:5" x14ac:dyDescent="0.35">
      <c r="E2607"/>
    </row>
    <row r="2608" spans="5:5" x14ac:dyDescent="0.35">
      <c r="E2608"/>
    </row>
    <row r="2609" spans="5:5" x14ac:dyDescent="0.35">
      <c r="E2609"/>
    </row>
    <row r="2610" spans="5:5" x14ac:dyDescent="0.35">
      <c r="E2610"/>
    </row>
    <row r="2611" spans="5:5" x14ac:dyDescent="0.35">
      <c r="E2611"/>
    </row>
    <row r="2612" spans="5:5" x14ac:dyDescent="0.35">
      <c r="E2612"/>
    </row>
    <row r="2613" spans="5:5" x14ac:dyDescent="0.35">
      <c r="E2613"/>
    </row>
    <row r="2614" spans="5:5" x14ac:dyDescent="0.35">
      <c r="E2614"/>
    </row>
    <row r="2615" spans="5:5" x14ac:dyDescent="0.35">
      <c r="E2615"/>
    </row>
    <row r="2616" spans="5:5" x14ac:dyDescent="0.35">
      <c r="E2616"/>
    </row>
    <row r="2617" spans="5:5" x14ac:dyDescent="0.35">
      <c r="E2617"/>
    </row>
    <row r="2618" spans="5:5" x14ac:dyDescent="0.35">
      <c r="E2618"/>
    </row>
    <row r="2619" spans="5:5" x14ac:dyDescent="0.35">
      <c r="E2619"/>
    </row>
    <row r="2620" spans="5:5" x14ac:dyDescent="0.35">
      <c r="E2620"/>
    </row>
    <row r="2621" spans="5:5" x14ac:dyDescent="0.35">
      <c r="E2621"/>
    </row>
    <row r="2622" spans="5:5" x14ac:dyDescent="0.35">
      <c r="E2622"/>
    </row>
    <row r="2623" spans="5:5" x14ac:dyDescent="0.35">
      <c r="E2623"/>
    </row>
    <row r="2624" spans="5:5" x14ac:dyDescent="0.35">
      <c r="E2624"/>
    </row>
    <row r="2625" spans="5:5" x14ac:dyDescent="0.35">
      <c r="E2625"/>
    </row>
    <row r="2626" spans="5:5" x14ac:dyDescent="0.35">
      <c r="E2626"/>
    </row>
    <row r="2627" spans="5:5" x14ac:dyDescent="0.35">
      <c r="E2627"/>
    </row>
    <row r="2628" spans="5:5" x14ac:dyDescent="0.35">
      <c r="E2628"/>
    </row>
    <row r="2629" spans="5:5" x14ac:dyDescent="0.35">
      <c r="E2629"/>
    </row>
    <row r="2630" spans="5:5" x14ac:dyDescent="0.35">
      <c r="E2630"/>
    </row>
    <row r="2631" spans="5:5" x14ac:dyDescent="0.35">
      <c r="E2631"/>
    </row>
    <row r="2632" spans="5:5" x14ac:dyDescent="0.35">
      <c r="E2632"/>
    </row>
    <row r="2633" spans="5:5" x14ac:dyDescent="0.35">
      <c r="E2633"/>
    </row>
    <row r="2634" spans="5:5" x14ac:dyDescent="0.35">
      <c r="E2634"/>
    </row>
    <row r="2635" spans="5:5" x14ac:dyDescent="0.35">
      <c r="E2635"/>
    </row>
    <row r="2636" spans="5:5" x14ac:dyDescent="0.35">
      <c r="E2636"/>
    </row>
    <row r="2637" spans="5:5" x14ac:dyDescent="0.35">
      <c r="E2637"/>
    </row>
    <row r="2638" spans="5:5" x14ac:dyDescent="0.35">
      <c r="E2638"/>
    </row>
    <row r="2639" spans="5:5" x14ac:dyDescent="0.35">
      <c r="E2639"/>
    </row>
    <row r="2640" spans="5:5" x14ac:dyDescent="0.35">
      <c r="E2640"/>
    </row>
    <row r="2641" spans="5:5" x14ac:dyDescent="0.35">
      <c r="E2641"/>
    </row>
    <row r="2642" spans="5:5" x14ac:dyDescent="0.35">
      <c r="E2642"/>
    </row>
    <row r="2643" spans="5:5" x14ac:dyDescent="0.35">
      <c r="E2643"/>
    </row>
    <row r="2644" spans="5:5" x14ac:dyDescent="0.35">
      <c r="E2644"/>
    </row>
    <row r="2645" spans="5:5" x14ac:dyDescent="0.35">
      <c r="E2645"/>
    </row>
    <row r="2646" spans="5:5" x14ac:dyDescent="0.35">
      <c r="E2646"/>
    </row>
    <row r="2647" spans="5:5" x14ac:dyDescent="0.35">
      <c r="E2647"/>
    </row>
    <row r="2648" spans="5:5" x14ac:dyDescent="0.35">
      <c r="E2648"/>
    </row>
    <row r="2649" spans="5:5" x14ac:dyDescent="0.35">
      <c r="E2649"/>
    </row>
    <row r="2650" spans="5:5" x14ac:dyDescent="0.35">
      <c r="E2650"/>
    </row>
    <row r="2651" spans="5:5" x14ac:dyDescent="0.35">
      <c r="E2651"/>
    </row>
    <row r="2652" spans="5:5" x14ac:dyDescent="0.35">
      <c r="E2652"/>
    </row>
    <row r="2653" spans="5:5" x14ac:dyDescent="0.35">
      <c r="E2653"/>
    </row>
    <row r="2654" spans="5:5" x14ac:dyDescent="0.35">
      <c r="E2654"/>
    </row>
    <row r="2655" spans="5:5" x14ac:dyDescent="0.35">
      <c r="E2655"/>
    </row>
    <row r="2656" spans="5:5" x14ac:dyDescent="0.35">
      <c r="E2656"/>
    </row>
    <row r="2657" spans="5:5" x14ac:dyDescent="0.35">
      <c r="E2657"/>
    </row>
    <row r="2658" spans="5:5" x14ac:dyDescent="0.35">
      <c r="E2658"/>
    </row>
    <row r="2659" spans="5:5" x14ac:dyDescent="0.35">
      <c r="E2659"/>
    </row>
    <row r="2660" spans="5:5" x14ac:dyDescent="0.35">
      <c r="E2660"/>
    </row>
    <row r="2661" spans="5:5" x14ac:dyDescent="0.35">
      <c r="E2661"/>
    </row>
    <row r="2662" spans="5:5" x14ac:dyDescent="0.35">
      <c r="E2662"/>
    </row>
    <row r="2663" spans="5:5" x14ac:dyDescent="0.35">
      <c r="E2663"/>
    </row>
    <row r="2664" spans="5:5" x14ac:dyDescent="0.35">
      <c r="E2664"/>
    </row>
    <row r="2665" spans="5:5" x14ac:dyDescent="0.35">
      <c r="E2665"/>
    </row>
    <row r="2666" spans="5:5" x14ac:dyDescent="0.35">
      <c r="E2666"/>
    </row>
    <row r="2667" spans="5:5" x14ac:dyDescent="0.35">
      <c r="E2667"/>
    </row>
    <row r="2668" spans="5:5" x14ac:dyDescent="0.35">
      <c r="E2668"/>
    </row>
    <row r="2669" spans="5:5" x14ac:dyDescent="0.35">
      <c r="E2669"/>
    </row>
    <row r="2670" spans="5:5" x14ac:dyDescent="0.35">
      <c r="E2670"/>
    </row>
    <row r="2671" spans="5:5" x14ac:dyDescent="0.35">
      <c r="E2671"/>
    </row>
    <row r="2672" spans="5:5" x14ac:dyDescent="0.35">
      <c r="E2672"/>
    </row>
    <row r="2673" spans="5:5" x14ac:dyDescent="0.35">
      <c r="E2673"/>
    </row>
    <row r="2674" spans="5:5" x14ac:dyDescent="0.35">
      <c r="E2674"/>
    </row>
    <row r="2675" spans="5:5" x14ac:dyDescent="0.35">
      <c r="E2675"/>
    </row>
    <row r="2676" spans="5:5" x14ac:dyDescent="0.35">
      <c r="E2676"/>
    </row>
    <row r="2677" spans="5:5" x14ac:dyDescent="0.35">
      <c r="E2677"/>
    </row>
    <row r="2678" spans="5:5" x14ac:dyDescent="0.35">
      <c r="E2678"/>
    </row>
    <row r="2679" spans="5:5" x14ac:dyDescent="0.35">
      <c r="E2679"/>
    </row>
    <row r="2680" spans="5:5" x14ac:dyDescent="0.35">
      <c r="E2680"/>
    </row>
    <row r="2681" spans="5:5" x14ac:dyDescent="0.35">
      <c r="E2681"/>
    </row>
    <row r="2682" spans="5:5" x14ac:dyDescent="0.35">
      <c r="E2682"/>
    </row>
    <row r="2683" spans="5:5" x14ac:dyDescent="0.35">
      <c r="E2683"/>
    </row>
    <row r="2684" spans="5:5" x14ac:dyDescent="0.35">
      <c r="E2684"/>
    </row>
    <row r="2685" spans="5:5" x14ac:dyDescent="0.35">
      <c r="E2685"/>
    </row>
    <row r="2686" spans="5:5" x14ac:dyDescent="0.35">
      <c r="E2686"/>
    </row>
    <row r="2687" spans="5:5" x14ac:dyDescent="0.35">
      <c r="E2687"/>
    </row>
    <row r="2688" spans="5:5" x14ac:dyDescent="0.35">
      <c r="E2688"/>
    </row>
    <row r="2689" spans="5:5" x14ac:dyDescent="0.35">
      <c r="E2689"/>
    </row>
    <row r="2690" spans="5:5" x14ac:dyDescent="0.35">
      <c r="E2690"/>
    </row>
    <row r="2691" spans="5:5" x14ac:dyDescent="0.35">
      <c r="E2691"/>
    </row>
    <row r="2692" spans="5:5" x14ac:dyDescent="0.35">
      <c r="E2692"/>
    </row>
    <row r="2693" spans="5:5" x14ac:dyDescent="0.35">
      <c r="E2693"/>
    </row>
    <row r="2694" spans="5:5" x14ac:dyDescent="0.35">
      <c r="E2694"/>
    </row>
    <row r="2695" spans="5:5" x14ac:dyDescent="0.35">
      <c r="E2695"/>
    </row>
    <row r="2696" spans="5:5" x14ac:dyDescent="0.35">
      <c r="E2696"/>
    </row>
    <row r="2697" spans="5:5" x14ac:dyDescent="0.35">
      <c r="E2697"/>
    </row>
    <row r="2698" spans="5:5" x14ac:dyDescent="0.35">
      <c r="E2698"/>
    </row>
    <row r="2699" spans="5:5" x14ac:dyDescent="0.35">
      <c r="E2699"/>
    </row>
    <row r="2700" spans="5:5" x14ac:dyDescent="0.35">
      <c r="E2700"/>
    </row>
    <row r="2701" spans="5:5" x14ac:dyDescent="0.35">
      <c r="E2701"/>
    </row>
    <row r="2702" spans="5:5" x14ac:dyDescent="0.35">
      <c r="E2702"/>
    </row>
    <row r="2703" spans="5:5" x14ac:dyDescent="0.35">
      <c r="E2703"/>
    </row>
    <row r="2704" spans="5:5" x14ac:dyDescent="0.35">
      <c r="E2704"/>
    </row>
    <row r="2705" spans="5:5" x14ac:dyDescent="0.35">
      <c r="E2705"/>
    </row>
    <row r="2706" spans="5:5" x14ac:dyDescent="0.35">
      <c r="E2706"/>
    </row>
    <row r="2707" spans="5:5" x14ac:dyDescent="0.35">
      <c r="E2707"/>
    </row>
    <row r="2708" spans="5:5" x14ac:dyDescent="0.35">
      <c r="E2708"/>
    </row>
    <row r="2709" spans="5:5" x14ac:dyDescent="0.35">
      <c r="E2709"/>
    </row>
    <row r="2710" spans="5:5" x14ac:dyDescent="0.35">
      <c r="E2710"/>
    </row>
    <row r="2711" spans="5:5" x14ac:dyDescent="0.35">
      <c r="E2711"/>
    </row>
    <row r="2712" spans="5:5" x14ac:dyDescent="0.35">
      <c r="E2712"/>
    </row>
    <row r="2713" spans="5:5" x14ac:dyDescent="0.35">
      <c r="E2713"/>
    </row>
    <row r="2714" spans="5:5" x14ac:dyDescent="0.35">
      <c r="E2714"/>
    </row>
    <row r="2715" spans="5:5" x14ac:dyDescent="0.35">
      <c r="E2715"/>
    </row>
    <row r="2716" spans="5:5" x14ac:dyDescent="0.35">
      <c r="E2716"/>
    </row>
    <row r="2717" spans="5:5" x14ac:dyDescent="0.35">
      <c r="E2717"/>
    </row>
    <row r="2718" spans="5:5" x14ac:dyDescent="0.35">
      <c r="E2718"/>
    </row>
    <row r="2719" spans="5:5" x14ac:dyDescent="0.35">
      <c r="E2719"/>
    </row>
    <row r="2720" spans="5:5" x14ac:dyDescent="0.35">
      <c r="E2720"/>
    </row>
    <row r="2721" spans="5:5" x14ac:dyDescent="0.35">
      <c r="E2721"/>
    </row>
    <row r="2722" spans="5:5" x14ac:dyDescent="0.35">
      <c r="E2722"/>
    </row>
    <row r="2723" spans="5:5" x14ac:dyDescent="0.35">
      <c r="E2723"/>
    </row>
    <row r="2724" spans="5:5" x14ac:dyDescent="0.35">
      <c r="E2724"/>
    </row>
    <row r="2725" spans="5:5" x14ac:dyDescent="0.35">
      <c r="E2725"/>
    </row>
    <row r="2726" spans="5:5" x14ac:dyDescent="0.35">
      <c r="E2726"/>
    </row>
    <row r="2727" spans="5:5" x14ac:dyDescent="0.35">
      <c r="E2727"/>
    </row>
    <row r="2728" spans="5:5" x14ac:dyDescent="0.35">
      <c r="E2728"/>
    </row>
    <row r="2729" spans="5:5" x14ac:dyDescent="0.35">
      <c r="E2729"/>
    </row>
    <row r="2730" spans="5:5" x14ac:dyDescent="0.35">
      <c r="E2730"/>
    </row>
    <row r="2731" spans="5:5" x14ac:dyDescent="0.35">
      <c r="E2731"/>
    </row>
    <row r="2732" spans="5:5" x14ac:dyDescent="0.35">
      <c r="E2732"/>
    </row>
    <row r="2733" spans="5:5" x14ac:dyDescent="0.35">
      <c r="E2733"/>
    </row>
    <row r="2734" spans="5:5" x14ac:dyDescent="0.35">
      <c r="E2734"/>
    </row>
    <row r="2735" spans="5:5" x14ac:dyDescent="0.35">
      <c r="E2735"/>
    </row>
    <row r="2736" spans="5:5" x14ac:dyDescent="0.35">
      <c r="E2736"/>
    </row>
    <row r="2737" spans="5:5" x14ac:dyDescent="0.35">
      <c r="E2737"/>
    </row>
    <row r="2738" spans="5:5" x14ac:dyDescent="0.35">
      <c r="E2738"/>
    </row>
    <row r="2739" spans="5:5" x14ac:dyDescent="0.35">
      <c r="E2739"/>
    </row>
    <row r="2740" spans="5:5" x14ac:dyDescent="0.35">
      <c r="E2740"/>
    </row>
    <row r="2741" spans="5:5" x14ac:dyDescent="0.35">
      <c r="E2741"/>
    </row>
    <row r="2742" spans="5:5" x14ac:dyDescent="0.35">
      <c r="E2742"/>
    </row>
    <row r="2743" spans="5:5" x14ac:dyDescent="0.35">
      <c r="E2743"/>
    </row>
    <row r="2744" spans="5:5" x14ac:dyDescent="0.35">
      <c r="E2744"/>
    </row>
    <row r="2745" spans="5:5" x14ac:dyDescent="0.35">
      <c r="E2745"/>
    </row>
    <row r="2746" spans="5:5" x14ac:dyDescent="0.35">
      <c r="E2746"/>
    </row>
    <row r="2747" spans="5:5" x14ac:dyDescent="0.35">
      <c r="E2747"/>
    </row>
    <row r="2748" spans="5:5" x14ac:dyDescent="0.35">
      <c r="E2748"/>
    </row>
    <row r="2749" spans="5:5" x14ac:dyDescent="0.35">
      <c r="E2749"/>
    </row>
    <row r="2750" spans="5:5" x14ac:dyDescent="0.35">
      <c r="E2750"/>
    </row>
    <row r="2751" spans="5:5" x14ac:dyDescent="0.35">
      <c r="E2751"/>
    </row>
    <row r="2752" spans="5:5" x14ac:dyDescent="0.35">
      <c r="E2752"/>
    </row>
    <row r="2753" spans="5:5" x14ac:dyDescent="0.35">
      <c r="E2753"/>
    </row>
    <row r="2754" spans="5:5" x14ac:dyDescent="0.35">
      <c r="E2754"/>
    </row>
    <row r="2755" spans="5:5" x14ac:dyDescent="0.35">
      <c r="E2755"/>
    </row>
    <row r="2756" spans="5:5" x14ac:dyDescent="0.35">
      <c r="E2756"/>
    </row>
    <row r="2757" spans="5:5" x14ac:dyDescent="0.35">
      <c r="E2757"/>
    </row>
    <row r="2758" spans="5:5" x14ac:dyDescent="0.35">
      <c r="E2758"/>
    </row>
    <row r="2759" spans="5:5" x14ac:dyDescent="0.35">
      <c r="E2759"/>
    </row>
    <row r="2760" spans="5:5" x14ac:dyDescent="0.35">
      <c r="E2760"/>
    </row>
    <row r="2761" spans="5:5" x14ac:dyDescent="0.35">
      <c r="E2761"/>
    </row>
    <row r="2762" spans="5:5" x14ac:dyDescent="0.35">
      <c r="E2762"/>
    </row>
    <row r="2763" spans="5:5" x14ac:dyDescent="0.35">
      <c r="E2763"/>
    </row>
    <row r="2764" spans="5:5" x14ac:dyDescent="0.35">
      <c r="E2764"/>
    </row>
    <row r="2765" spans="5:5" x14ac:dyDescent="0.35">
      <c r="E2765"/>
    </row>
    <row r="2766" spans="5:5" x14ac:dyDescent="0.35">
      <c r="E2766"/>
    </row>
    <row r="2767" spans="5:5" x14ac:dyDescent="0.35">
      <c r="E2767"/>
    </row>
    <row r="2768" spans="5:5" x14ac:dyDescent="0.35">
      <c r="E2768"/>
    </row>
    <row r="2769" spans="5:5" x14ac:dyDescent="0.35">
      <c r="E2769"/>
    </row>
    <row r="2770" spans="5:5" x14ac:dyDescent="0.35">
      <c r="E2770"/>
    </row>
    <row r="2771" spans="5:5" x14ac:dyDescent="0.35">
      <c r="E2771"/>
    </row>
    <row r="2772" spans="5:5" x14ac:dyDescent="0.35">
      <c r="E2772"/>
    </row>
    <row r="2773" spans="5:5" x14ac:dyDescent="0.35">
      <c r="E2773"/>
    </row>
    <row r="2774" spans="5:5" x14ac:dyDescent="0.35">
      <c r="E2774"/>
    </row>
    <row r="2775" spans="5:5" x14ac:dyDescent="0.35">
      <c r="E2775"/>
    </row>
    <row r="2776" spans="5:5" x14ac:dyDescent="0.35">
      <c r="E2776"/>
    </row>
    <row r="2777" spans="5:5" x14ac:dyDescent="0.35">
      <c r="E2777"/>
    </row>
    <row r="2778" spans="5:5" x14ac:dyDescent="0.35">
      <c r="E2778"/>
    </row>
    <row r="2779" spans="5:5" x14ac:dyDescent="0.35">
      <c r="E2779"/>
    </row>
    <row r="2780" spans="5:5" x14ac:dyDescent="0.35">
      <c r="E2780"/>
    </row>
    <row r="2781" spans="5:5" x14ac:dyDescent="0.35">
      <c r="E2781"/>
    </row>
    <row r="2782" spans="5:5" x14ac:dyDescent="0.35">
      <c r="E2782"/>
    </row>
    <row r="2783" spans="5:5" x14ac:dyDescent="0.35">
      <c r="E2783"/>
    </row>
    <row r="2784" spans="5:5" x14ac:dyDescent="0.35">
      <c r="E2784"/>
    </row>
    <row r="2785" spans="5:5" x14ac:dyDescent="0.35">
      <c r="E2785"/>
    </row>
    <row r="2786" spans="5:5" x14ac:dyDescent="0.35">
      <c r="E2786"/>
    </row>
    <row r="2787" spans="5:5" x14ac:dyDescent="0.35">
      <c r="E2787"/>
    </row>
    <row r="2788" spans="5:5" x14ac:dyDescent="0.35">
      <c r="E2788"/>
    </row>
    <row r="2789" spans="5:5" x14ac:dyDescent="0.35">
      <c r="E2789"/>
    </row>
    <row r="2790" spans="5:5" x14ac:dyDescent="0.35">
      <c r="E2790"/>
    </row>
    <row r="2791" spans="5:5" x14ac:dyDescent="0.35">
      <c r="E2791"/>
    </row>
    <row r="2792" spans="5:5" x14ac:dyDescent="0.35">
      <c r="E2792"/>
    </row>
    <row r="2793" spans="5:5" x14ac:dyDescent="0.35">
      <c r="E2793"/>
    </row>
    <row r="2794" spans="5:5" x14ac:dyDescent="0.35">
      <c r="E2794"/>
    </row>
    <row r="2795" spans="5:5" x14ac:dyDescent="0.35">
      <c r="E2795"/>
    </row>
    <row r="2796" spans="5:5" x14ac:dyDescent="0.35">
      <c r="E2796"/>
    </row>
    <row r="2797" spans="5:5" x14ac:dyDescent="0.35">
      <c r="E2797"/>
    </row>
    <row r="2798" spans="5:5" x14ac:dyDescent="0.35">
      <c r="E2798"/>
    </row>
    <row r="2799" spans="5:5" x14ac:dyDescent="0.35">
      <c r="E2799"/>
    </row>
    <row r="2800" spans="5:5" x14ac:dyDescent="0.35">
      <c r="E2800"/>
    </row>
    <row r="2801" spans="5:5" x14ac:dyDescent="0.35">
      <c r="E2801"/>
    </row>
    <row r="2802" spans="5:5" x14ac:dyDescent="0.35">
      <c r="E2802"/>
    </row>
    <row r="2803" spans="5:5" x14ac:dyDescent="0.35">
      <c r="E2803"/>
    </row>
    <row r="2804" spans="5:5" x14ac:dyDescent="0.35">
      <c r="E2804"/>
    </row>
    <row r="2805" spans="5:5" x14ac:dyDescent="0.35">
      <c r="E2805"/>
    </row>
    <row r="2806" spans="5:5" x14ac:dyDescent="0.35">
      <c r="E2806"/>
    </row>
    <row r="2807" spans="5:5" x14ac:dyDescent="0.35">
      <c r="E2807"/>
    </row>
    <row r="2808" spans="5:5" x14ac:dyDescent="0.35">
      <c r="E2808"/>
    </row>
    <row r="2809" spans="5:5" x14ac:dyDescent="0.35">
      <c r="E2809"/>
    </row>
    <row r="2810" spans="5:5" x14ac:dyDescent="0.35">
      <c r="E2810"/>
    </row>
    <row r="2811" spans="5:5" x14ac:dyDescent="0.35">
      <c r="E2811"/>
    </row>
    <row r="2812" spans="5:5" x14ac:dyDescent="0.35">
      <c r="E2812"/>
    </row>
    <row r="2813" spans="5:5" x14ac:dyDescent="0.35">
      <c r="E2813"/>
    </row>
    <row r="2814" spans="5:5" x14ac:dyDescent="0.35">
      <c r="E2814"/>
    </row>
    <row r="2815" spans="5:5" x14ac:dyDescent="0.35">
      <c r="E2815"/>
    </row>
    <row r="2816" spans="5:5" x14ac:dyDescent="0.35">
      <c r="E2816"/>
    </row>
    <row r="2817" spans="5:5" x14ac:dyDescent="0.35">
      <c r="E2817"/>
    </row>
    <row r="2818" spans="5:5" x14ac:dyDescent="0.35">
      <c r="E2818"/>
    </row>
    <row r="2819" spans="5:5" x14ac:dyDescent="0.35">
      <c r="E2819"/>
    </row>
    <row r="2820" spans="5:5" x14ac:dyDescent="0.35">
      <c r="E2820"/>
    </row>
    <row r="2821" spans="5:5" x14ac:dyDescent="0.35">
      <c r="E2821"/>
    </row>
    <row r="2822" spans="5:5" x14ac:dyDescent="0.35">
      <c r="E2822"/>
    </row>
    <row r="2823" spans="5:5" x14ac:dyDescent="0.35">
      <c r="E2823"/>
    </row>
    <row r="2824" spans="5:5" x14ac:dyDescent="0.35">
      <c r="E2824"/>
    </row>
    <row r="2825" spans="5:5" x14ac:dyDescent="0.35">
      <c r="E2825"/>
    </row>
    <row r="2826" spans="5:5" x14ac:dyDescent="0.35">
      <c r="E2826"/>
    </row>
    <row r="2827" spans="5:5" x14ac:dyDescent="0.35">
      <c r="E2827"/>
    </row>
    <row r="2828" spans="5:5" x14ac:dyDescent="0.35">
      <c r="E2828"/>
    </row>
    <row r="2829" spans="5:5" x14ac:dyDescent="0.35">
      <c r="E2829"/>
    </row>
    <row r="2830" spans="5:5" x14ac:dyDescent="0.35">
      <c r="E2830"/>
    </row>
    <row r="2831" spans="5:5" x14ac:dyDescent="0.35">
      <c r="E2831"/>
    </row>
    <row r="2832" spans="5:5" x14ac:dyDescent="0.35">
      <c r="E2832"/>
    </row>
    <row r="2833" spans="5:5" x14ac:dyDescent="0.35">
      <c r="E2833"/>
    </row>
    <row r="2834" spans="5:5" x14ac:dyDescent="0.35">
      <c r="E2834"/>
    </row>
    <row r="2835" spans="5:5" x14ac:dyDescent="0.35">
      <c r="E2835"/>
    </row>
    <row r="2836" spans="5:5" x14ac:dyDescent="0.35">
      <c r="E2836"/>
    </row>
    <row r="2837" spans="5:5" x14ac:dyDescent="0.35">
      <c r="E2837"/>
    </row>
    <row r="2838" spans="5:5" x14ac:dyDescent="0.35">
      <c r="E2838"/>
    </row>
    <row r="2839" spans="5:5" x14ac:dyDescent="0.35">
      <c r="E2839"/>
    </row>
    <row r="2840" spans="5:5" x14ac:dyDescent="0.35">
      <c r="E2840"/>
    </row>
    <row r="2841" spans="5:5" x14ac:dyDescent="0.35">
      <c r="E2841"/>
    </row>
    <row r="2842" spans="5:5" x14ac:dyDescent="0.35">
      <c r="E2842"/>
    </row>
    <row r="2843" spans="5:5" x14ac:dyDescent="0.35">
      <c r="E2843"/>
    </row>
    <row r="2844" spans="5:5" x14ac:dyDescent="0.35">
      <c r="E2844"/>
    </row>
    <row r="2845" spans="5:5" x14ac:dyDescent="0.35">
      <c r="E2845"/>
    </row>
    <row r="2846" spans="5:5" x14ac:dyDescent="0.35">
      <c r="E2846"/>
    </row>
    <row r="2847" spans="5:5" x14ac:dyDescent="0.35">
      <c r="E2847"/>
    </row>
    <row r="2848" spans="5:5" x14ac:dyDescent="0.35">
      <c r="E2848"/>
    </row>
    <row r="2849" spans="5:5" x14ac:dyDescent="0.35">
      <c r="E2849"/>
    </row>
    <row r="2850" spans="5:5" x14ac:dyDescent="0.35">
      <c r="E2850"/>
    </row>
    <row r="2851" spans="5:5" x14ac:dyDescent="0.35">
      <c r="E2851"/>
    </row>
    <row r="2852" spans="5:5" x14ac:dyDescent="0.35">
      <c r="E2852"/>
    </row>
    <row r="2853" spans="5:5" x14ac:dyDescent="0.35">
      <c r="E2853"/>
    </row>
    <row r="2854" spans="5:5" x14ac:dyDescent="0.35">
      <c r="E2854"/>
    </row>
    <row r="2855" spans="5:5" x14ac:dyDescent="0.35">
      <c r="E2855"/>
    </row>
    <row r="2856" spans="5:5" x14ac:dyDescent="0.35">
      <c r="E2856"/>
    </row>
    <row r="2857" spans="5:5" x14ac:dyDescent="0.35">
      <c r="E2857"/>
    </row>
    <row r="2858" spans="5:5" x14ac:dyDescent="0.35">
      <c r="E2858"/>
    </row>
    <row r="2859" spans="5:5" x14ac:dyDescent="0.35">
      <c r="E2859"/>
    </row>
    <row r="2860" spans="5:5" x14ac:dyDescent="0.35">
      <c r="E2860"/>
    </row>
    <row r="2861" spans="5:5" x14ac:dyDescent="0.35">
      <c r="E2861"/>
    </row>
    <row r="2862" spans="5:5" x14ac:dyDescent="0.35">
      <c r="E2862"/>
    </row>
    <row r="2863" spans="5:5" x14ac:dyDescent="0.35">
      <c r="E2863"/>
    </row>
    <row r="2864" spans="5:5" x14ac:dyDescent="0.35">
      <c r="E2864"/>
    </row>
    <row r="2865" spans="5:5" x14ac:dyDescent="0.35">
      <c r="E2865"/>
    </row>
    <row r="2866" spans="5:5" x14ac:dyDescent="0.35">
      <c r="E2866"/>
    </row>
    <row r="2867" spans="5:5" x14ac:dyDescent="0.35">
      <c r="E2867"/>
    </row>
    <row r="2868" spans="5:5" x14ac:dyDescent="0.35">
      <c r="E2868"/>
    </row>
    <row r="2869" spans="5:5" x14ac:dyDescent="0.35">
      <c r="E2869"/>
    </row>
    <row r="2870" spans="5:5" x14ac:dyDescent="0.35">
      <c r="E2870"/>
    </row>
    <row r="2871" spans="5:5" x14ac:dyDescent="0.35">
      <c r="E2871"/>
    </row>
    <row r="2872" spans="5:5" x14ac:dyDescent="0.35">
      <c r="E2872"/>
    </row>
    <row r="2873" spans="5:5" x14ac:dyDescent="0.35">
      <c r="E2873"/>
    </row>
    <row r="2874" spans="5:5" x14ac:dyDescent="0.35">
      <c r="E2874"/>
    </row>
    <row r="2875" spans="5:5" x14ac:dyDescent="0.35">
      <c r="E2875"/>
    </row>
    <row r="2876" spans="5:5" x14ac:dyDescent="0.35">
      <c r="E2876"/>
    </row>
    <row r="2877" spans="5:5" x14ac:dyDescent="0.35">
      <c r="E2877"/>
    </row>
    <row r="2878" spans="5:5" x14ac:dyDescent="0.35">
      <c r="E2878"/>
    </row>
    <row r="2879" spans="5:5" x14ac:dyDescent="0.35">
      <c r="E2879"/>
    </row>
    <row r="2880" spans="5:5" x14ac:dyDescent="0.35">
      <c r="E2880"/>
    </row>
    <row r="2881" spans="5:5" x14ac:dyDescent="0.35">
      <c r="E2881"/>
    </row>
    <row r="2882" spans="5:5" x14ac:dyDescent="0.35">
      <c r="E2882"/>
    </row>
    <row r="2883" spans="5:5" x14ac:dyDescent="0.35">
      <c r="E2883"/>
    </row>
    <row r="2884" spans="5:5" x14ac:dyDescent="0.35">
      <c r="E2884"/>
    </row>
    <row r="2885" spans="5:5" x14ac:dyDescent="0.35">
      <c r="E2885"/>
    </row>
    <row r="2886" spans="5:5" x14ac:dyDescent="0.35">
      <c r="E2886"/>
    </row>
    <row r="2887" spans="5:5" x14ac:dyDescent="0.35">
      <c r="E2887"/>
    </row>
    <row r="2888" spans="5:5" x14ac:dyDescent="0.35">
      <c r="E2888"/>
    </row>
    <row r="2889" spans="5:5" x14ac:dyDescent="0.35">
      <c r="E2889"/>
    </row>
    <row r="2890" spans="5:5" x14ac:dyDescent="0.35">
      <c r="E2890"/>
    </row>
    <row r="2891" spans="5:5" x14ac:dyDescent="0.35">
      <c r="E2891"/>
    </row>
    <row r="2892" spans="5:5" x14ac:dyDescent="0.35">
      <c r="E2892"/>
    </row>
    <row r="2893" spans="5:5" x14ac:dyDescent="0.35">
      <c r="E2893"/>
    </row>
    <row r="2894" spans="5:5" x14ac:dyDescent="0.35">
      <c r="E2894"/>
    </row>
    <row r="2895" spans="5:5" x14ac:dyDescent="0.35">
      <c r="E2895"/>
    </row>
    <row r="2896" spans="5:5" x14ac:dyDescent="0.35">
      <c r="E2896"/>
    </row>
    <row r="2897" spans="5:5" x14ac:dyDescent="0.35">
      <c r="E2897"/>
    </row>
    <row r="2898" spans="5:5" x14ac:dyDescent="0.35">
      <c r="E2898"/>
    </row>
    <row r="2899" spans="5:5" x14ac:dyDescent="0.35">
      <c r="E2899"/>
    </row>
    <row r="2900" spans="5:5" x14ac:dyDescent="0.35">
      <c r="E2900"/>
    </row>
    <row r="2901" spans="5:5" x14ac:dyDescent="0.35">
      <c r="E2901"/>
    </row>
    <row r="2902" spans="5:5" x14ac:dyDescent="0.35">
      <c r="E2902"/>
    </row>
    <row r="2903" spans="5:5" x14ac:dyDescent="0.35">
      <c r="E2903"/>
    </row>
    <row r="2904" spans="5:5" x14ac:dyDescent="0.35">
      <c r="E2904"/>
    </row>
    <row r="2905" spans="5:5" x14ac:dyDescent="0.35">
      <c r="E2905"/>
    </row>
    <row r="2906" spans="5:5" x14ac:dyDescent="0.35">
      <c r="E2906"/>
    </row>
    <row r="2907" spans="5:5" x14ac:dyDescent="0.35">
      <c r="E2907"/>
    </row>
    <row r="2908" spans="5:5" x14ac:dyDescent="0.35">
      <c r="E2908"/>
    </row>
    <row r="2909" spans="5:5" x14ac:dyDescent="0.35">
      <c r="E2909"/>
    </row>
    <row r="2910" spans="5:5" x14ac:dyDescent="0.35">
      <c r="E2910"/>
    </row>
    <row r="2911" spans="5:5" x14ac:dyDescent="0.35">
      <c r="E2911"/>
    </row>
    <row r="2912" spans="5:5" x14ac:dyDescent="0.35">
      <c r="E2912"/>
    </row>
    <row r="2913" spans="5:5" x14ac:dyDescent="0.35">
      <c r="E2913"/>
    </row>
    <row r="2914" spans="5:5" x14ac:dyDescent="0.35">
      <c r="E2914"/>
    </row>
    <row r="2915" spans="5:5" x14ac:dyDescent="0.35">
      <c r="E2915"/>
    </row>
    <row r="2916" spans="5:5" x14ac:dyDescent="0.35">
      <c r="E2916"/>
    </row>
    <row r="2917" spans="5:5" x14ac:dyDescent="0.35">
      <c r="E2917"/>
    </row>
    <row r="2918" spans="5:5" x14ac:dyDescent="0.35">
      <c r="E2918"/>
    </row>
    <row r="2919" spans="5:5" x14ac:dyDescent="0.35">
      <c r="E2919"/>
    </row>
    <row r="2920" spans="5:5" x14ac:dyDescent="0.35">
      <c r="E2920"/>
    </row>
    <row r="2921" spans="5:5" x14ac:dyDescent="0.35">
      <c r="E2921"/>
    </row>
    <row r="2922" spans="5:5" x14ac:dyDescent="0.35">
      <c r="E2922"/>
    </row>
    <row r="2923" spans="5:5" x14ac:dyDescent="0.35">
      <c r="E2923"/>
    </row>
    <row r="2924" spans="5:5" x14ac:dyDescent="0.35">
      <c r="E2924"/>
    </row>
    <row r="2925" spans="5:5" x14ac:dyDescent="0.35">
      <c r="E2925"/>
    </row>
    <row r="2926" spans="5:5" x14ac:dyDescent="0.35">
      <c r="E2926"/>
    </row>
    <row r="2927" spans="5:5" x14ac:dyDescent="0.35">
      <c r="E2927"/>
    </row>
    <row r="2928" spans="5:5" x14ac:dyDescent="0.35">
      <c r="E2928"/>
    </row>
    <row r="2929" spans="5:5" x14ac:dyDescent="0.35">
      <c r="E2929"/>
    </row>
    <row r="2930" spans="5:5" x14ac:dyDescent="0.35">
      <c r="E2930"/>
    </row>
    <row r="2931" spans="5:5" x14ac:dyDescent="0.35">
      <c r="E2931"/>
    </row>
    <row r="2932" spans="5:5" x14ac:dyDescent="0.35">
      <c r="E2932"/>
    </row>
    <row r="2933" spans="5:5" x14ac:dyDescent="0.35">
      <c r="E2933"/>
    </row>
    <row r="2934" spans="5:5" x14ac:dyDescent="0.35">
      <c r="E2934"/>
    </row>
    <row r="2935" spans="5:5" x14ac:dyDescent="0.35">
      <c r="E2935"/>
    </row>
    <row r="2936" spans="5:5" x14ac:dyDescent="0.35">
      <c r="E2936"/>
    </row>
    <row r="2937" spans="5:5" x14ac:dyDescent="0.35">
      <c r="E2937"/>
    </row>
    <row r="2938" spans="5:5" x14ac:dyDescent="0.35">
      <c r="E2938"/>
    </row>
    <row r="2939" spans="5:5" x14ac:dyDescent="0.35">
      <c r="E2939"/>
    </row>
    <row r="2940" spans="5:5" x14ac:dyDescent="0.35">
      <c r="E2940"/>
    </row>
    <row r="2941" spans="5:5" x14ac:dyDescent="0.35">
      <c r="E2941"/>
    </row>
    <row r="2942" spans="5:5" x14ac:dyDescent="0.35">
      <c r="E2942"/>
    </row>
    <row r="2943" spans="5:5" x14ac:dyDescent="0.35">
      <c r="E2943"/>
    </row>
    <row r="2944" spans="5:5" x14ac:dyDescent="0.35">
      <c r="E2944"/>
    </row>
    <row r="2945" spans="5:5" x14ac:dyDescent="0.35">
      <c r="E2945"/>
    </row>
    <row r="2946" spans="5:5" x14ac:dyDescent="0.35">
      <c r="E2946"/>
    </row>
    <row r="2947" spans="5:5" x14ac:dyDescent="0.35">
      <c r="E2947"/>
    </row>
    <row r="2948" spans="5:5" x14ac:dyDescent="0.35">
      <c r="E2948"/>
    </row>
    <row r="2949" spans="5:5" x14ac:dyDescent="0.35">
      <c r="E2949"/>
    </row>
    <row r="2950" spans="5:5" x14ac:dyDescent="0.35">
      <c r="E2950"/>
    </row>
    <row r="2951" spans="5:5" x14ac:dyDescent="0.35">
      <c r="E2951"/>
    </row>
    <row r="2952" spans="5:5" x14ac:dyDescent="0.35">
      <c r="E2952"/>
    </row>
    <row r="2953" spans="5:5" x14ac:dyDescent="0.35">
      <c r="E2953"/>
    </row>
    <row r="2954" spans="5:5" x14ac:dyDescent="0.35">
      <c r="E2954"/>
    </row>
    <row r="2955" spans="5:5" x14ac:dyDescent="0.35">
      <c r="E2955"/>
    </row>
    <row r="2956" spans="5:5" x14ac:dyDescent="0.35">
      <c r="E2956"/>
    </row>
    <row r="2957" spans="5:5" x14ac:dyDescent="0.35">
      <c r="E2957"/>
    </row>
    <row r="2958" spans="5:5" x14ac:dyDescent="0.35">
      <c r="E2958"/>
    </row>
    <row r="2959" spans="5:5" x14ac:dyDescent="0.35">
      <c r="E2959"/>
    </row>
    <row r="2960" spans="5:5" x14ac:dyDescent="0.35">
      <c r="E2960"/>
    </row>
    <row r="2961" spans="5:5" x14ac:dyDescent="0.35">
      <c r="E2961"/>
    </row>
    <row r="2962" spans="5:5" x14ac:dyDescent="0.35">
      <c r="E2962"/>
    </row>
    <row r="2963" spans="5:5" x14ac:dyDescent="0.35">
      <c r="E2963"/>
    </row>
    <row r="2964" spans="5:5" x14ac:dyDescent="0.35">
      <c r="E2964"/>
    </row>
    <row r="2965" spans="5:5" x14ac:dyDescent="0.35">
      <c r="E2965"/>
    </row>
    <row r="2966" spans="5:5" x14ac:dyDescent="0.35">
      <c r="E2966"/>
    </row>
    <row r="2967" spans="5:5" x14ac:dyDescent="0.35">
      <c r="E2967"/>
    </row>
    <row r="2968" spans="5:5" x14ac:dyDescent="0.35">
      <c r="E2968"/>
    </row>
    <row r="2969" spans="5:5" x14ac:dyDescent="0.35">
      <c r="E2969"/>
    </row>
    <row r="2970" spans="5:5" x14ac:dyDescent="0.35">
      <c r="E2970"/>
    </row>
    <row r="2971" spans="5:5" x14ac:dyDescent="0.35">
      <c r="E2971"/>
    </row>
    <row r="2972" spans="5:5" x14ac:dyDescent="0.35">
      <c r="E2972"/>
    </row>
    <row r="2973" spans="5:5" x14ac:dyDescent="0.35">
      <c r="E2973"/>
    </row>
    <row r="2974" spans="5:5" x14ac:dyDescent="0.35">
      <c r="E2974"/>
    </row>
    <row r="2975" spans="5:5" x14ac:dyDescent="0.35">
      <c r="E2975"/>
    </row>
    <row r="2976" spans="5:5" x14ac:dyDescent="0.35">
      <c r="E2976"/>
    </row>
    <row r="2977" spans="5:5" x14ac:dyDescent="0.35">
      <c r="E2977"/>
    </row>
    <row r="2978" spans="5:5" x14ac:dyDescent="0.35">
      <c r="E2978"/>
    </row>
    <row r="2979" spans="5:5" x14ac:dyDescent="0.35">
      <c r="E2979"/>
    </row>
    <row r="2980" spans="5:5" x14ac:dyDescent="0.35">
      <c r="E2980"/>
    </row>
    <row r="2981" spans="5:5" x14ac:dyDescent="0.35">
      <c r="E2981"/>
    </row>
    <row r="2982" spans="5:5" x14ac:dyDescent="0.35">
      <c r="E2982"/>
    </row>
    <row r="2983" spans="5:5" x14ac:dyDescent="0.35">
      <c r="E2983"/>
    </row>
    <row r="2984" spans="5:5" x14ac:dyDescent="0.35">
      <c r="E2984"/>
    </row>
    <row r="2985" spans="5:5" x14ac:dyDescent="0.35">
      <c r="E2985"/>
    </row>
    <row r="2986" spans="5:5" x14ac:dyDescent="0.35">
      <c r="E2986"/>
    </row>
    <row r="2987" spans="5:5" x14ac:dyDescent="0.35">
      <c r="E2987"/>
    </row>
    <row r="2988" spans="5:5" x14ac:dyDescent="0.35">
      <c r="E2988"/>
    </row>
    <row r="2989" spans="5:5" x14ac:dyDescent="0.35">
      <c r="E2989"/>
    </row>
    <row r="2990" spans="5:5" x14ac:dyDescent="0.35">
      <c r="E2990"/>
    </row>
    <row r="2991" spans="5:5" x14ac:dyDescent="0.35">
      <c r="E2991"/>
    </row>
    <row r="2992" spans="5:5" x14ac:dyDescent="0.35">
      <c r="E2992"/>
    </row>
    <row r="2993" spans="5:5" x14ac:dyDescent="0.35">
      <c r="E2993"/>
    </row>
    <row r="2994" spans="5:5" x14ac:dyDescent="0.35">
      <c r="E2994"/>
    </row>
    <row r="2995" spans="5:5" x14ac:dyDescent="0.35">
      <c r="E2995"/>
    </row>
    <row r="2996" spans="5:5" x14ac:dyDescent="0.35">
      <c r="E2996"/>
    </row>
    <row r="2997" spans="5:5" x14ac:dyDescent="0.35">
      <c r="E2997"/>
    </row>
    <row r="2998" spans="5:5" x14ac:dyDescent="0.35">
      <c r="E2998"/>
    </row>
    <row r="2999" spans="5:5" x14ac:dyDescent="0.35">
      <c r="E2999"/>
    </row>
    <row r="3000" spans="5:5" x14ac:dyDescent="0.35">
      <c r="E3000"/>
    </row>
    <row r="3001" spans="5:5" x14ac:dyDescent="0.35">
      <c r="E3001"/>
    </row>
    <row r="3002" spans="5:5" x14ac:dyDescent="0.35">
      <c r="E3002"/>
    </row>
    <row r="3003" spans="5:5" x14ac:dyDescent="0.35">
      <c r="E3003"/>
    </row>
    <row r="3004" spans="5:5" x14ac:dyDescent="0.35">
      <c r="E3004"/>
    </row>
    <row r="3005" spans="5:5" x14ac:dyDescent="0.35">
      <c r="E3005"/>
    </row>
    <row r="3006" spans="5:5" x14ac:dyDescent="0.35">
      <c r="E3006"/>
    </row>
    <row r="3007" spans="5:5" x14ac:dyDescent="0.35">
      <c r="E3007"/>
    </row>
    <row r="3008" spans="5:5" x14ac:dyDescent="0.35">
      <c r="E3008"/>
    </row>
    <row r="3009" spans="5:5" x14ac:dyDescent="0.35">
      <c r="E3009"/>
    </row>
    <row r="3010" spans="5:5" x14ac:dyDescent="0.35">
      <c r="E3010"/>
    </row>
    <row r="3011" spans="5:5" x14ac:dyDescent="0.35">
      <c r="E3011"/>
    </row>
    <row r="3012" spans="5:5" x14ac:dyDescent="0.35">
      <c r="E3012"/>
    </row>
    <row r="3013" spans="5:5" x14ac:dyDescent="0.35">
      <c r="E3013"/>
    </row>
    <row r="3014" spans="5:5" x14ac:dyDescent="0.35">
      <c r="E3014"/>
    </row>
    <row r="3015" spans="5:5" x14ac:dyDescent="0.35">
      <c r="E3015"/>
    </row>
    <row r="3016" spans="5:5" x14ac:dyDescent="0.35">
      <c r="E3016"/>
    </row>
    <row r="3017" spans="5:5" x14ac:dyDescent="0.35">
      <c r="E3017"/>
    </row>
    <row r="3018" spans="5:5" x14ac:dyDescent="0.35">
      <c r="E3018"/>
    </row>
    <row r="3019" spans="5:5" x14ac:dyDescent="0.35">
      <c r="E3019"/>
    </row>
    <row r="3020" spans="5:5" x14ac:dyDescent="0.35">
      <c r="E3020"/>
    </row>
    <row r="3021" spans="5:5" x14ac:dyDescent="0.35">
      <c r="E3021"/>
    </row>
    <row r="3022" spans="5:5" x14ac:dyDescent="0.35">
      <c r="E3022"/>
    </row>
    <row r="3023" spans="5:5" x14ac:dyDescent="0.35">
      <c r="E3023"/>
    </row>
    <row r="3024" spans="5:5" x14ac:dyDescent="0.35">
      <c r="E3024"/>
    </row>
    <row r="3025" spans="5:5" x14ac:dyDescent="0.35">
      <c r="E3025"/>
    </row>
    <row r="3026" spans="5:5" x14ac:dyDescent="0.35">
      <c r="E3026"/>
    </row>
    <row r="3027" spans="5:5" x14ac:dyDescent="0.35">
      <c r="E3027"/>
    </row>
    <row r="3028" spans="5:5" x14ac:dyDescent="0.35">
      <c r="E3028"/>
    </row>
    <row r="3029" spans="5:5" x14ac:dyDescent="0.35">
      <c r="E3029"/>
    </row>
    <row r="3030" spans="5:5" x14ac:dyDescent="0.35">
      <c r="E3030"/>
    </row>
    <row r="3031" spans="5:5" x14ac:dyDescent="0.35">
      <c r="E3031"/>
    </row>
    <row r="3032" spans="5:5" x14ac:dyDescent="0.35">
      <c r="E3032"/>
    </row>
    <row r="3033" spans="5:5" x14ac:dyDescent="0.35">
      <c r="E3033"/>
    </row>
    <row r="3034" spans="5:5" x14ac:dyDescent="0.35">
      <c r="E3034"/>
    </row>
    <row r="3035" spans="5:5" x14ac:dyDescent="0.35">
      <c r="E3035"/>
    </row>
    <row r="3036" spans="5:5" x14ac:dyDescent="0.35">
      <c r="E3036"/>
    </row>
    <row r="3037" spans="5:5" x14ac:dyDescent="0.35">
      <c r="E3037"/>
    </row>
    <row r="3038" spans="5:5" x14ac:dyDescent="0.35">
      <c r="E3038"/>
    </row>
    <row r="3039" spans="5:5" x14ac:dyDescent="0.35">
      <c r="E3039"/>
    </row>
    <row r="3040" spans="5:5" x14ac:dyDescent="0.35">
      <c r="E3040"/>
    </row>
    <row r="3041" spans="5:5" x14ac:dyDescent="0.35">
      <c r="E3041"/>
    </row>
    <row r="3042" spans="5:5" x14ac:dyDescent="0.35">
      <c r="E3042"/>
    </row>
    <row r="3043" spans="5:5" x14ac:dyDescent="0.35">
      <c r="E3043"/>
    </row>
    <row r="3044" spans="5:5" x14ac:dyDescent="0.35">
      <c r="E3044"/>
    </row>
    <row r="3045" spans="5:5" x14ac:dyDescent="0.35">
      <c r="E3045"/>
    </row>
    <row r="3046" spans="5:5" x14ac:dyDescent="0.35">
      <c r="E3046"/>
    </row>
    <row r="3047" spans="5:5" x14ac:dyDescent="0.35">
      <c r="E3047"/>
    </row>
    <row r="3048" spans="5:5" x14ac:dyDescent="0.35">
      <c r="E3048"/>
    </row>
    <row r="3049" spans="5:5" x14ac:dyDescent="0.35">
      <c r="E3049"/>
    </row>
    <row r="3050" spans="5:5" x14ac:dyDescent="0.35">
      <c r="E3050"/>
    </row>
    <row r="3051" spans="5:5" x14ac:dyDescent="0.35">
      <c r="E3051"/>
    </row>
    <row r="3052" spans="5:5" x14ac:dyDescent="0.35">
      <c r="E3052"/>
    </row>
    <row r="3053" spans="5:5" x14ac:dyDescent="0.35">
      <c r="E3053"/>
    </row>
    <row r="3054" spans="5:5" x14ac:dyDescent="0.35">
      <c r="E3054"/>
    </row>
    <row r="3055" spans="5:5" x14ac:dyDescent="0.35">
      <c r="E3055"/>
    </row>
    <row r="3056" spans="5:5" x14ac:dyDescent="0.35">
      <c r="E3056"/>
    </row>
    <row r="3057" spans="5:5" x14ac:dyDescent="0.35">
      <c r="E3057"/>
    </row>
    <row r="3058" spans="5:5" x14ac:dyDescent="0.35">
      <c r="E3058"/>
    </row>
    <row r="3059" spans="5:5" x14ac:dyDescent="0.35">
      <c r="E3059"/>
    </row>
    <row r="3060" spans="5:5" x14ac:dyDescent="0.35">
      <c r="E3060"/>
    </row>
    <row r="3061" spans="5:5" x14ac:dyDescent="0.35">
      <c r="E3061"/>
    </row>
    <row r="3062" spans="5:5" x14ac:dyDescent="0.35">
      <c r="E3062"/>
    </row>
    <row r="3063" spans="5:5" x14ac:dyDescent="0.35">
      <c r="E3063"/>
    </row>
    <row r="3064" spans="5:5" x14ac:dyDescent="0.35">
      <c r="E3064"/>
    </row>
    <row r="3065" spans="5:5" x14ac:dyDescent="0.35">
      <c r="E3065"/>
    </row>
    <row r="3066" spans="5:5" x14ac:dyDescent="0.35">
      <c r="E3066"/>
    </row>
    <row r="3067" spans="5:5" x14ac:dyDescent="0.35">
      <c r="E3067"/>
    </row>
    <row r="3068" spans="5:5" x14ac:dyDescent="0.35">
      <c r="E3068"/>
    </row>
    <row r="3069" spans="5:5" x14ac:dyDescent="0.35">
      <c r="E3069"/>
    </row>
    <row r="3070" spans="5:5" x14ac:dyDescent="0.35">
      <c r="E3070"/>
    </row>
    <row r="3071" spans="5:5" x14ac:dyDescent="0.35">
      <c r="E3071"/>
    </row>
    <row r="3072" spans="5:5" x14ac:dyDescent="0.35">
      <c r="E3072"/>
    </row>
    <row r="3073" spans="5:5" x14ac:dyDescent="0.35">
      <c r="E3073"/>
    </row>
    <row r="3074" spans="5:5" x14ac:dyDescent="0.35">
      <c r="E3074"/>
    </row>
    <row r="3075" spans="5:5" x14ac:dyDescent="0.35">
      <c r="E3075"/>
    </row>
    <row r="3076" spans="5:5" x14ac:dyDescent="0.35">
      <c r="E3076"/>
    </row>
    <row r="3077" spans="5:5" x14ac:dyDescent="0.35">
      <c r="E3077"/>
    </row>
    <row r="3078" spans="5:5" x14ac:dyDescent="0.35">
      <c r="E3078"/>
    </row>
    <row r="3079" spans="5:5" x14ac:dyDescent="0.35">
      <c r="E3079"/>
    </row>
    <row r="3080" spans="5:5" x14ac:dyDescent="0.35">
      <c r="E3080"/>
    </row>
    <row r="3081" spans="5:5" x14ac:dyDescent="0.35">
      <c r="E3081"/>
    </row>
    <row r="3082" spans="5:5" x14ac:dyDescent="0.35">
      <c r="E3082"/>
    </row>
    <row r="3083" spans="5:5" x14ac:dyDescent="0.35">
      <c r="E3083"/>
    </row>
    <row r="3084" spans="5:5" x14ac:dyDescent="0.35">
      <c r="E3084"/>
    </row>
    <row r="3085" spans="5:5" x14ac:dyDescent="0.35">
      <c r="E3085"/>
    </row>
    <row r="3086" spans="5:5" x14ac:dyDescent="0.35">
      <c r="E3086"/>
    </row>
    <row r="3087" spans="5:5" x14ac:dyDescent="0.35">
      <c r="E3087"/>
    </row>
    <row r="3088" spans="5:5" x14ac:dyDescent="0.35">
      <c r="E3088"/>
    </row>
    <row r="3089" spans="5:5" x14ac:dyDescent="0.35">
      <c r="E3089"/>
    </row>
    <row r="3090" spans="5:5" x14ac:dyDescent="0.35">
      <c r="E3090"/>
    </row>
    <row r="3091" spans="5:5" x14ac:dyDescent="0.35">
      <c r="E3091"/>
    </row>
    <row r="3092" spans="5:5" x14ac:dyDescent="0.35">
      <c r="E3092"/>
    </row>
    <row r="3093" spans="5:5" x14ac:dyDescent="0.35">
      <c r="E3093"/>
    </row>
    <row r="3094" spans="5:5" x14ac:dyDescent="0.35">
      <c r="E3094"/>
    </row>
    <row r="3095" spans="5:5" x14ac:dyDescent="0.35">
      <c r="E3095"/>
    </row>
    <row r="3096" spans="5:5" x14ac:dyDescent="0.35">
      <c r="E3096"/>
    </row>
    <row r="3097" spans="5:5" x14ac:dyDescent="0.35">
      <c r="E3097"/>
    </row>
    <row r="3098" spans="5:5" x14ac:dyDescent="0.35">
      <c r="E3098"/>
    </row>
    <row r="3099" spans="5:5" x14ac:dyDescent="0.35">
      <c r="E3099"/>
    </row>
    <row r="3100" spans="5:5" x14ac:dyDescent="0.35">
      <c r="E3100"/>
    </row>
    <row r="3101" spans="5:5" x14ac:dyDescent="0.35">
      <c r="E3101"/>
    </row>
    <row r="3102" spans="5:5" x14ac:dyDescent="0.35">
      <c r="E3102"/>
    </row>
    <row r="3103" spans="5:5" x14ac:dyDescent="0.35">
      <c r="E3103"/>
    </row>
    <row r="3104" spans="5:5" x14ac:dyDescent="0.35">
      <c r="E3104"/>
    </row>
    <row r="3105" spans="5:5" x14ac:dyDescent="0.35">
      <c r="E3105"/>
    </row>
    <row r="3106" spans="5:5" x14ac:dyDescent="0.35">
      <c r="E3106"/>
    </row>
    <row r="3107" spans="5:5" x14ac:dyDescent="0.35">
      <c r="E3107"/>
    </row>
    <row r="3108" spans="5:5" x14ac:dyDescent="0.35">
      <c r="E3108"/>
    </row>
    <row r="3109" spans="5:5" x14ac:dyDescent="0.35">
      <c r="E3109"/>
    </row>
    <row r="3110" spans="5:5" x14ac:dyDescent="0.35">
      <c r="E3110"/>
    </row>
    <row r="3111" spans="5:5" x14ac:dyDescent="0.35">
      <c r="E3111"/>
    </row>
    <row r="3112" spans="5:5" x14ac:dyDescent="0.35">
      <c r="E3112"/>
    </row>
    <row r="3113" spans="5:5" x14ac:dyDescent="0.35">
      <c r="E3113"/>
    </row>
    <row r="3114" spans="5:5" x14ac:dyDescent="0.35">
      <c r="E3114"/>
    </row>
    <row r="3115" spans="5:5" x14ac:dyDescent="0.35">
      <c r="E3115"/>
    </row>
    <row r="3116" spans="5:5" x14ac:dyDescent="0.35">
      <c r="E3116"/>
    </row>
    <row r="3117" spans="5:5" x14ac:dyDescent="0.35">
      <c r="E3117"/>
    </row>
    <row r="3118" spans="5:5" x14ac:dyDescent="0.35">
      <c r="E3118"/>
    </row>
    <row r="3119" spans="5:5" x14ac:dyDescent="0.35">
      <c r="E3119"/>
    </row>
    <row r="3120" spans="5:5" x14ac:dyDescent="0.35">
      <c r="E3120"/>
    </row>
    <row r="3121" spans="5:5" x14ac:dyDescent="0.35">
      <c r="E3121"/>
    </row>
    <row r="3122" spans="5:5" x14ac:dyDescent="0.35">
      <c r="E3122"/>
    </row>
    <row r="3123" spans="5:5" x14ac:dyDescent="0.35">
      <c r="E3123"/>
    </row>
    <row r="3124" spans="5:5" x14ac:dyDescent="0.35">
      <c r="E3124"/>
    </row>
    <row r="3125" spans="5:5" x14ac:dyDescent="0.35">
      <c r="E3125"/>
    </row>
    <row r="3126" spans="5:5" x14ac:dyDescent="0.35">
      <c r="E3126"/>
    </row>
    <row r="3127" spans="5:5" x14ac:dyDescent="0.35">
      <c r="E3127"/>
    </row>
    <row r="3128" spans="5:5" x14ac:dyDescent="0.35">
      <c r="E3128"/>
    </row>
    <row r="3129" spans="5:5" x14ac:dyDescent="0.35">
      <c r="E3129"/>
    </row>
    <row r="3130" spans="5:5" x14ac:dyDescent="0.35">
      <c r="E3130"/>
    </row>
    <row r="3131" spans="5:5" x14ac:dyDescent="0.35">
      <c r="E3131"/>
    </row>
    <row r="3132" spans="5:5" x14ac:dyDescent="0.35">
      <c r="E3132"/>
    </row>
    <row r="3133" spans="5:5" x14ac:dyDescent="0.35">
      <c r="E3133"/>
    </row>
    <row r="3134" spans="5:5" x14ac:dyDescent="0.35">
      <c r="E3134"/>
    </row>
    <row r="3135" spans="5:5" x14ac:dyDescent="0.35">
      <c r="E3135"/>
    </row>
    <row r="3136" spans="5:5" x14ac:dyDescent="0.35">
      <c r="E3136"/>
    </row>
    <row r="3137" spans="5:5" x14ac:dyDescent="0.35">
      <c r="E3137"/>
    </row>
    <row r="3138" spans="5:5" x14ac:dyDescent="0.35">
      <c r="E3138"/>
    </row>
    <row r="3139" spans="5:5" x14ac:dyDescent="0.35">
      <c r="E3139"/>
    </row>
    <row r="3140" spans="5:5" x14ac:dyDescent="0.35">
      <c r="E3140"/>
    </row>
    <row r="3141" spans="5:5" x14ac:dyDescent="0.35">
      <c r="E3141"/>
    </row>
    <row r="3142" spans="5:5" x14ac:dyDescent="0.35">
      <c r="E3142"/>
    </row>
    <row r="3143" spans="5:5" x14ac:dyDescent="0.35">
      <c r="E3143"/>
    </row>
    <row r="3144" spans="5:5" x14ac:dyDescent="0.35">
      <c r="E3144"/>
    </row>
    <row r="3145" spans="5:5" x14ac:dyDescent="0.35">
      <c r="E3145"/>
    </row>
    <row r="3146" spans="5:5" x14ac:dyDescent="0.35">
      <c r="E3146"/>
    </row>
    <row r="3147" spans="5:5" x14ac:dyDescent="0.35">
      <c r="E3147"/>
    </row>
    <row r="3148" spans="5:5" x14ac:dyDescent="0.35">
      <c r="E3148"/>
    </row>
    <row r="3149" spans="5:5" x14ac:dyDescent="0.35">
      <c r="E3149"/>
    </row>
    <row r="3150" spans="5:5" x14ac:dyDescent="0.35">
      <c r="E3150"/>
    </row>
    <row r="3151" spans="5:5" x14ac:dyDescent="0.35">
      <c r="E3151"/>
    </row>
    <row r="3152" spans="5:5" x14ac:dyDescent="0.35">
      <c r="E3152"/>
    </row>
    <row r="3153" spans="5:5" x14ac:dyDescent="0.35">
      <c r="E3153"/>
    </row>
    <row r="3154" spans="5:5" x14ac:dyDescent="0.35">
      <c r="E3154"/>
    </row>
    <row r="3155" spans="5:5" x14ac:dyDescent="0.35">
      <c r="E3155"/>
    </row>
    <row r="3156" spans="5:5" x14ac:dyDescent="0.35">
      <c r="E3156"/>
    </row>
    <row r="3157" spans="5:5" x14ac:dyDescent="0.35">
      <c r="E3157"/>
    </row>
    <row r="3158" spans="5:5" x14ac:dyDescent="0.35">
      <c r="E3158"/>
    </row>
    <row r="3159" spans="5:5" x14ac:dyDescent="0.35">
      <c r="E3159"/>
    </row>
    <row r="3160" spans="5:5" x14ac:dyDescent="0.35">
      <c r="E3160"/>
    </row>
    <row r="3161" spans="5:5" x14ac:dyDescent="0.35">
      <c r="E3161"/>
    </row>
    <row r="3162" spans="5:5" x14ac:dyDescent="0.35">
      <c r="E3162"/>
    </row>
    <row r="3163" spans="5:5" x14ac:dyDescent="0.35">
      <c r="E3163"/>
    </row>
    <row r="3164" spans="5:5" x14ac:dyDescent="0.35">
      <c r="E3164"/>
    </row>
    <row r="3165" spans="5:5" x14ac:dyDescent="0.35">
      <c r="E3165"/>
    </row>
    <row r="3166" spans="5:5" x14ac:dyDescent="0.35">
      <c r="E3166"/>
    </row>
    <row r="3167" spans="5:5" x14ac:dyDescent="0.35">
      <c r="E3167"/>
    </row>
    <row r="3168" spans="5:5" x14ac:dyDescent="0.35">
      <c r="E3168"/>
    </row>
    <row r="3169" spans="5:5" x14ac:dyDescent="0.35">
      <c r="E3169"/>
    </row>
    <row r="3170" spans="5:5" x14ac:dyDescent="0.35">
      <c r="E3170"/>
    </row>
    <row r="3171" spans="5:5" x14ac:dyDescent="0.35">
      <c r="E3171"/>
    </row>
    <row r="3172" spans="5:5" x14ac:dyDescent="0.35">
      <c r="E3172"/>
    </row>
    <row r="3173" spans="5:5" x14ac:dyDescent="0.35">
      <c r="E3173"/>
    </row>
    <row r="3174" spans="5:5" x14ac:dyDescent="0.35">
      <c r="E3174"/>
    </row>
    <row r="3175" spans="5:5" x14ac:dyDescent="0.35">
      <c r="E3175"/>
    </row>
    <row r="3176" spans="5:5" x14ac:dyDescent="0.35">
      <c r="E3176"/>
    </row>
    <row r="3177" spans="5:5" x14ac:dyDescent="0.35">
      <c r="E3177"/>
    </row>
    <row r="3178" spans="5:5" x14ac:dyDescent="0.35">
      <c r="E3178"/>
    </row>
    <row r="3179" spans="5:5" x14ac:dyDescent="0.35">
      <c r="E3179"/>
    </row>
    <row r="3180" spans="5:5" x14ac:dyDescent="0.35">
      <c r="E3180"/>
    </row>
    <row r="3181" spans="5:5" x14ac:dyDescent="0.35">
      <c r="E3181"/>
    </row>
    <row r="3182" spans="5:5" x14ac:dyDescent="0.35">
      <c r="E3182"/>
    </row>
    <row r="3183" spans="5:5" x14ac:dyDescent="0.35">
      <c r="E3183"/>
    </row>
    <row r="3184" spans="5:5" x14ac:dyDescent="0.35">
      <c r="E3184"/>
    </row>
    <row r="3185" spans="5:5" x14ac:dyDescent="0.35">
      <c r="E3185"/>
    </row>
    <row r="3186" spans="5:5" x14ac:dyDescent="0.35">
      <c r="E3186"/>
    </row>
    <row r="3187" spans="5:5" x14ac:dyDescent="0.35">
      <c r="E3187"/>
    </row>
    <row r="3188" spans="5:5" x14ac:dyDescent="0.35">
      <c r="E3188"/>
    </row>
    <row r="3189" spans="5:5" x14ac:dyDescent="0.35">
      <c r="E3189"/>
    </row>
    <row r="3190" spans="5:5" x14ac:dyDescent="0.35">
      <c r="E3190"/>
    </row>
    <row r="3191" spans="5:5" x14ac:dyDescent="0.35">
      <c r="E3191"/>
    </row>
    <row r="3192" spans="5:5" x14ac:dyDescent="0.35">
      <c r="E3192"/>
    </row>
    <row r="3193" spans="5:5" x14ac:dyDescent="0.35">
      <c r="E3193"/>
    </row>
    <row r="3194" spans="5:5" x14ac:dyDescent="0.35">
      <c r="E3194"/>
    </row>
    <row r="3195" spans="5:5" x14ac:dyDescent="0.35">
      <c r="E3195"/>
    </row>
    <row r="3196" spans="5:5" x14ac:dyDescent="0.35">
      <c r="E3196"/>
    </row>
    <row r="3197" spans="5:5" x14ac:dyDescent="0.35">
      <c r="E3197"/>
    </row>
    <row r="3198" spans="5:5" x14ac:dyDescent="0.35">
      <c r="E3198"/>
    </row>
    <row r="3199" spans="5:5" x14ac:dyDescent="0.35">
      <c r="E3199"/>
    </row>
    <row r="3200" spans="5:5" x14ac:dyDescent="0.35">
      <c r="E3200"/>
    </row>
    <row r="3201" spans="5:5" x14ac:dyDescent="0.35">
      <c r="E3201"/>
    </row>
    <row r="3202" spans="5:5" x14ac:dyDescent="0.35">
      <c r="E3202"/>
    </row>
    <row r="3203" spans="5:5" x14ac:dyDescent="0.35">
      <c r="E3203"/>
    </row>
    <row r="3204" spans="5:5" x14ac:dyDescent="0.35">
      <c r="E3204"/>
    </row>
    <row r="3205" spans="5:5" x14ac:dyDescent="0.35">
      <c r="E3205"/>
    </row>
    <row r="3206" spans="5:5" x14ac:dyDescent="0.35">
      <c r="E3206"/>
    </row>
    <row r="3207" spans="5:5" x14ac:dyDescent="0.35">
      <c r="E3207"/>
    </row>
    <row r="3208" spans="5:5" x14ac:dyDescent="0.35">
      <c r="E3208"/>
    </row>
    <row r="3209" spans="5:5" x14ac:dyDescent="0.35">
      <c r="E3209"/>
    </row>
    <row r="3210" spans="5:5" x14ac:dyDescent="0.35">
      <c r="E3210"/>
    </row>
    <row r="3211" spans="5:5" x14ac:dyDescent="0.35">
      <c r="E3211"/>
    </row>
    <row r="3212" spans="5:5" x14ac:dyDescent="0.35">
      <c r="E3212"/>
    </row>
    <row r="3213" spans="5:5" x14ac:dyDescent="0.35">
      <c r="E3213"/>
    </row>
    <row r="3214" spans="5:5" x14ac:dyDescent="0.35">
      <c r="E3214"/>
    </row>
    <row r="3215" spans="5:5" x14ac:dyDescent="0.35">
      <c r="E3215"/>
    </row>
    <row r="3216" spans="5:5" x14ac:dyDescent="0.35">
      <c r="E3216"/>
    </row>
    <row r="3217" spans="5:5" x14ac:dyDescent="0.35">
      <c r="E3217"/>
    </row>
    <row r="3218" spans="5:5" x14ac:dyDescent="0.35">
      <c r="E3218"/>
    </row>
    <row r="3219" spans="5:5" x14ac:dyDescent="0.35">
      <c r="E3219"/>
    </row>
    <row r="3220" spans="5:5" x14ac:dyDescent="0.35">
      <c r="E3220"/>
    </row>
    <row r="3221" spans="5:5" x14ac:dyDescent="0.35">
      <c r="E3221"/>
    </row>
    <row r="3222" spans="5:5" x14ac:dyDescent="0.35">
      <c r="E3222"/>
    </row>
    <row r="3223" spans="5:5" x14ac:dyDescent="0.35">
      <c r="E3223"/>
    </row>
    <row r="3224" spans="5:5" x14ac:dyDescent="0.35">
      <c r="E3224"/>
    </row>
    <row r="3225" spans="5:5" x14ac:dyDescent="0.35">
      <c r="E3225"/>
    </row>
    <row r="3226" spans="5:5" x14ac:dyDescent="0.35">
      <c r="E3226"/>
    </row>
    <row r="3227" spans="5:5" x14ac:dyDescent="0.35">
      <c r="E3227"/>
    </row>
    <row r="3228" spans="5:5" x14ac:dyDescent="0.35">
      <c r="E3228"/>
    </row>
    <row r="3229" spans="5:5" x14ac:dyDescent="0.35">
      <c r="E3229"/>
    </row>
    <row r="3230" spans="5:5" x14ac:dyDescent="0.35">
      <c r="E3230"/>
    </row>
    <row r="3231" spans="5:5" x14ac:dyDescent="0.35">
      <c r="E3231"/>
    </row>
    <row r="3232" spans="5:5" x14ac:dyDescent="0.35">
      <c r="E3232"/>
    </row>
    <row r="3233" spans="5:5" x14ac:dyDescent="0.35">
      <c r="E3233"/>
    </row>
    <row r="3234" spans="5:5" x14ac:dyDescent="0.35">
      <c r="E3234"/>
    </row>
    <row r="3235" spans="5:5" x14ac:dyDescent="0.35">
      <c r="E3235"/>
    </row>
    <row r="3236" spans="5:5" x14ac:dyDescent="0.35">
      <c r="E3236"/>
    </row>
    <row r="3237" spans="5:5" x14ac:dyDescent="0.35">
      <c r="E3237"/>
    </row>
    <row r="3238" spans="5:5" x14ac:dyDescent="0.35">
      <c r="E3238"/>
    </row>
    <row r="3239" spans="5:5" x14ac:dyDescent="0.35">
      <c r="E3239"/>
    </row>
    <row r="3240" spans="5:5" x14ac:dyDescent="0.35">
      <c r="E3240"/>
    </row>
    <row r="3241" spans="5:5" x14ac:dyDescent="0.35">
      <c r="E3241"/>
    </row>
    <row r="3242" spans="5:5" x14ac:dyDescent="0.35">
      <c r="E3242"/>
    </row>
    <row r="3243" spans="5:5" x14ac:dyDescent="0.35">
      <c r="E3243"/>
    </row>
    <row r="3244" spans="5:5" x14ac:dyDescent="0.35">
      <c r="E3244"/>
    </row>
    <row r="3245" spans="5:5" x14ac:dyDescent="0.35">
      <c r="E3245"/>
    </row>
    <row r="3246" spans="5:5" x14ac:dyDescent="0.35">
      <c r="E3246"/>
    </row>
    <row r="3247" spans="5:5" x14ac:dyDescent="0.35">
      <c r="E3247"/>
    </row>
    <row r="3248" spans="5:5" x14ac:dyDescent="0.35">
      <c r="E3248"/>
    </row>
    <row r="3249" spans="5:5" x14ac:dyDescent="0.35">
      <c r="E3249"/>
    </row>
    <row r="3250" spans="5:5" x14ac:dyDescent="0.35">
      <c r="E3250"/>
    </row>
    <row r="3251" spans="5:5" x14ac:dyDescent="0.35">
      <c r="E3251"/>
    </row>
    <row r="3252" spans="5:5" x14ac:dyDescent="0.35">
      <c r="E3252"/>
    </row>
    <row r="3253" spans="5:5" x14ac:dyDescent="0.35">
      <c r="E3253"/>
    </row>
    <row r="3254" spans="5:5" x14ac:dyDescent="0.35">
      <c r="E3254"/>
    </row>
    <row r="3255" spans="5:5" x14ac:dyDescent="0.35">
      <c r="E3255"/>
    </row>
    <row r="3256" spans="5:5" x14ac:dyDescent="0.35">
      <c r="E3256"/>
    </row>
    <row r="3257" spans="5:5" x14ac:dyDescent="0.35">
      <c r="E3257"/>
    </row>
    <row r="3258" spans="5:5" x14ac:dyDescent="0.35">
      <c r="E3258"/>
    </row>
    <row r="3259" spans="5:5" x14ac:dyDescent="0.35">
      <c r="E3259"/>
    </row>
    <row r="3260" spans="5:5" x14ac:dyDescent="0.35">
      <c r="E3260"/>
    </row>
    <row r="3261" spans="5:5" x14ac:dyDescent="0.35">
      <c r="E3261"/>
    </row>
    <row r="3262" spans="5:5" x14ac:dyDescent="0.35">
      <c r="E3262"/>
    </row>
    <row r="3263" spans="5:5" x14ac:dyDescent="0.35">
      <c r="E3263"/>
    </row>
    <row r="3264" spans="5:5" x14ac:dyDescent="0.35">
      <c r="E3264"/>
    </row>
    <row r="3265" spans="5:5" x14ac:dyDescent="0.35">
      <c r="E3265"/>
    </row>
    <row r="3266" spans="5:5" x14ac:dyDescent="0.35">
      <c r="E3266"/>
    </row>
    <row r="3267" spans="5:5" x14ac:dyDescent="0.35">
      <c r="E3267"/>
    </row>
    <row r="3268" spans="5:5" x14ac:dyDescent="0.35">
      <c r="E3268"/>
    </row>
    <row r="3269" spans="5:5" x14ac:dyDescent="0.35">
      <c r="E3269"/>
    </row>
    <row r="3270" spans="5:5" x14ac:dyDescent="0.35">
      <c r="E3270"/>
    </row>
    <row r="3271" spans="5:5" x14ac:dyDescent="0.35">
      <c r="E3271"/>
    </row>
    <row r="3272" spans="5:5" x14ac:dyDescent="0.35">
      <c r="E3272"/>
    </row>
    <row r="3273" spans="5:5" x14ac:dyDescent="0.35">
      <c r="E3273"/>
    </row>
    <row r="3274" spans="5:5" x14ac:dyDescent="0.35">
      <c r="E3274"/>
    </row>
    <row r="3275" spans="5:5" x14ac:dyDescent="0.35">
      <c r="E3275"/>
    </row>
    <row r="3276" spans="5:5" x14ac:dyDescent="0.35">
      <c r="E3276"/>
    </row>
    <row r="3277" spans="5:5" x14ac:dyDescent="0.35">
      <c r="E3277"/>
    </row>
    <row r="3278" spans="5:5" x14ac:dyDescent="0.35">
      <c r="E3278"/>
    </row>
    <row r="3279" spans="5:5" x14ac:dyDescent="0.35">
      <c r="E3279"/>
    </row>
    <row r="3280" spans="5:5" x14ac:dyDescent="0.35">
      <c r="E3280"/>
    </row>
    <row r="3281" spans="5:5" x14ac:dyDescent="0.35">
      <c r="E3281"/>
    </row>
    <row r="3282" spans="5:5" x14ac:dyDescent="0.35">
      <c r="E3282"/>
    </row>
    <row r="3283" spans="5:5" x14ac:dyDescent="0.35">
      <c r="E3283"/>
    </row>
    <row r="3284" spans="5:5" x14ac:dyDescent="0.35">
      <c r="E3284"/>
    </row>
    <row r="3285" spans="5:5" x14ac:dyDescent="0.35">
      <c r="E3285"/>
    </row>
    <row r="3286" spans="5:5" x14ac:dyDescent="0.35">
      <c r="E3286"/>
    </row>
    <row r="3287" spans="5:5" x14ac:dyDescent="0.35">
      <c r="E3287"/>
    </row>
    <row r="3288" spans="5:5" x14ac:dyDescent="0.35">
      <c r="E3288"/>
    </row>
    <row r="3289" spans="5:5" x14ac:dyDescent="0.35">
      <c r="E3289"/>
    </row>
    <row r="3290" spans="5:5" x14ac:dyDescent="0.35">
      <c r="E3290"/>
    </row>
    <row r="3291" spans="5:5" x14ac:dyDescent="0.35">
      <c r="E3291"/>
    </row>
    <row r="3292" spans="5:5" x14ac:dyDescent="0.35">
      <c r="E3292"/>
    </row>
    <row r="3293" spans="5:5" x14ac:dyDescent="0.35">
      <c r="E3293"/>
    </row>
    <row r="3294" spans="5:5" x14ac:dyDescent="0.35">
      <c r="E3294"/>
    </row>
    <row r="3295" spans="5:5" x14ac:dyDescent="0.35">
      <c r="E3295"/>
    </row>
    <row r="3296" spans="5:5" x14ac:dyDescent="0.35">
      <c r="E3296"/>
    </row>
    <row r="3297" spans="5:5" x14ac:dyDescent="0.35">
      <c r="E3297"/>
    </row>
    <row r="3298" spans="5:5" x14ac:dyDescent="0.35">
      <c r="E3298"/>
    </row>
    <row r="3299" spans="5:5" x14ac:dyDescent="0.35">
      <c r="E3299"/>
    </row>
    <row r="3300" spans="5:5" x14ac:dyDescent="0.35">
      <c r="E3300"/>
    </row>
    <row r="3301" spans="5:5" x14ac:dyDescent="0.35">
      <c r="E3301"/>
    </row>
    <row r="3302" spans="5:5" x14ac:dyDescent="0.35">
      <c r="E3302"/>
    </row>
    <row r="3303" spans="5:5" x14ac:dyDescent="0.35">
      <c r="E3303"/>
    </row>
    <row r="3304" spans="5:5" x14ac:dyDescent="0.35">
      <c r="E3304"/>
    </row>
    <row r="3305" spans="5:5" x14ac:dyDescent="0.35">
      <c r="E3305"/>
    </row>
    <row r="3306" spans="5:5" x14ac:dyDescent="0.35">
      <c r="E3306"/>
    </row>
    <row r="3307" spans="5:5" x14ac:dyDescent="0.35">
      <c r="E3307"/>
    </row>
    <row r="3308" spans="5:5" x14ac:dyDescent="0.35">
      <c r="E3308"/>
    </row>
    <row r="3309" spans="5:5" x14ac:dyDescent="0.35">
      <c r="E3309"/>
    </row>
    <row r="3310" spans="5:5" x14ac:dyDescent="0.35">
      <c r="E3310"/>
    </row>
    <row r="3311" spans="5:5" x14ac:dyDescent="0.35">
      <c r="E3311"/>
    </row>
    <row r="3312" spans="5:5" x14ac:dyDescent="0.35">
      <c r="E3312"/>
    </row>
    <row r="3313" spans="5:5" x14ac:dyDescent="0.35">
      <c r="E3313"/>
    </row>
    <row r="3314" spans="5:5" x14ac:dyDescent="0.35">
      <c r="E3314"/>
    </row>
    <row r="3315" spans="5:5" x14ac:dyDescent="0.35">
      <c r="E3315"/>
    </row>
    <row r="3316" spans="5:5" x14ac:dyDescent="0.35">
      <c r="E3316"/>
    </row>
    <row r="3317" spans="5:5" x14ac:dyDescent="0.35">
      <c r="E3317"/>
    </row>
    <row r="3318" spans="5:5" x14ac:dyDescent="0.35">
      <c r="E3318"/>
    </row>
    <row r="3319" spans="5:5" x14ac:dyDescent="0.35">
      <c r="E3319"/>
    </row>
    <row r="3320" spans="5:5" x14ac:dyDescent="0.35">
      <c r="E3320"/>
    </row>
    <row r="3321" spans="5:5" x14ac:dyDescent="0.35">
      <c r="E3321"/>
    </row>
    <row r="3322" spans="5:5" x14ac:dyDescent="0.35">
      <c r="E3322"/>
    </row>
    <row r="3323" spans="5:5" x14ac:dyDescent="0.35">
      <c r="E3323"/>
    </row>
    <row r="3324" spans="5:5" x14ac:dyDescent="0.35">
      <c r="E3324"/>
    </row>
    <row r="3325" spans="5:5" x14ac:dyDescent="0.35">
      <c r="E3325"/>
    </row>
    <row r="3326" spans="5:5" x14ac:dyDescent="0.35">
      <c r="E3326"/>
    </row>
    <row r="3327" spans="5:5" x14ac:dyDescent="0.35">
      <c r="E3327"/>
    </row>
    <row r="3328" spans="5:5" x14ac:dyDescent="0.35">
      <c r="E3328"/>
    </row>
    <row r="3329" spans="5:5" x14ac:dyDescent="0.35">
      <c r="E3329"/>
    </row>
    <row r="3330" spans="5:5" x14ac:dyDescent="0.35">
      <c r="E3330"/>
    </row>
    <row r="3331" spans="5:5" x14ac:dyDescent="0.35">
      <c r="E3331"/>
    </row>
    <row r="3332" spans="5:5" x14ac:dyDescent="0.35">
      <c r="E3332"/>
    </row>
    <row r="3333" spans="5:5" x14ac:dyDescent="0.35">
      <c r="E3333"/>
    </row>
    <row r="3334" spans="5:5" x14ac:dyDescent="0.35">
      <c r="E3334"/>
    </row>
    <row r="3335" spans="5:5" x14ac:dyDescent="0.35">
      <c r="E3335"/>
    </row>
    <row r="3336" spans="5:5" x14ac:dyDescent="0.35">
      <c r="E3336"/>
    </row>
    <row r="3337" spans="5:5" x14ac:dyDescent="0.35">
      <c r="E3337"/>
    </row>
    <row r="3338" spans="5:5" x14ac:dyDescent="0.35">
      <c r="E3338"/>
    </row>
    <row r="3339" spans="5:5" x14ac:dyDescent="0.35">
      <c r="E3339"/>
    </row>
    <row r="3340" spans="5:5" x14ac:dyDescent="0.35">
      <c r="E3340"/>
    </row>
    <row r="3341" spans="5:5" x14ac:dyDescent="0.35">
      <c r="E3341"/>
    </row>
    <row r="3342" spans="5:5" x14ac:dyDescent="0.35">
      <c r="E3342"/>
    </row>
    <row r="3343" spans="5:5" x14ac:dyDescent="0.35">
      <c r="E3343"/>
    </row>
    <row r="3344" spans="5:5" x14ac:dyDescent="0.35">
      <c r="E3344"/>
    </row>
    <row r="3345" spans="5:5" x14ac:dyDescent="0.35">
      <c r="E3345"/>
    </row>
    <row r="3346" spans="5:5" x14ac:dyDescent="0.35">
      <c r="E3346"/>
    </row>
    <row r="3347" spans="5:5" x14ac:dyDescent="0.35">
      <c r="E3347"/>
    </row>
    <row r="3348" spans="5:5" x14ac:dyDescent="0.35">
      <c r="E3348"/>
    </row>
    <row r="3349" spans="5:5" x14ac:dyDescent="0.35">
      <c r="E3349"/>
    </row>
    <row r="3350" spans="5:5" x14ac:dyDescent="0.35">
      <c r="E3350"/>
    </row>
    <row r="3351" spans="5:5" x14ac:dyDescent="0.35">
      <c r="E3351"/>
    </row>
    <row r="3352" spans="5:5" x14ac:dyDescent="0.35">
      <c r="E3352"/>
    </row>
    <row r="3353" spans="5:5" x14ac:dyDescent="0.35">
      <c r="E3353"/>
    </row>
    <row r="3354" spans="5:5" x14ac:dyDescent="0.35">
      <c r="E3354"/>
    </row>
    <row r="3355" spans="5:5" x14ac:dyDescent="0.35">
      <c r="E3355"/>
    </row>
    <row r="3356" spans="5:5" x14ac:dyDescent="0.35">
      <c r="E3356"/>
    </row>
    <row r="3357" spans="5:5" x14ac:dyDescent="0.35">
      <c r="E3357"/>
    </row>
    <row r="3358" spans="5:5" x14ac:dyDescent="0.35">
      <c r="E3358"/>
    </row>
    <row r="3359" spans="5:5" x14ac:dyDescent="0.35">
      <c r="E3359"/>
    </row>
    <row r="3360" spans="5:5" x14ac:dyDescent="0.35">
      <c r="E3360"/>
    </row>
    <row r="3361" spans="5:5" x14ac:dyDescent="0.35">
      <c r="E3361"/>
    </row>
    <row r="3362" spans="5:5" x14ac:dyDescent="0.35">
      <c r="E3362"/>
    </row>
    <row r="3363" spans="5:5" x14ac:dyDescent="0.35">
      <c r="E3363"/>
    </row>
    <row r="3364" spans="5:5" x14ac:dyDescent="0.35">
      <c r="E3364"/>
    </row>
    <row r="3365" spans="5:5" x14ac:dyDescent="0.35">
      <c r="E3365"/>
    </row>
    <row r="3366" spans="5:5" x14ac:dyDescent="0.35">
      <c r="E3366"/>
    </row>
    <row r="3367" spans="5:5" x14ac:dyDescent="0.35">
      <c r="E3367"/>
    </row>
    <row r="3368" spans="5:5" x14ac:dyDescent="0.35">
      <c r="E3368"/>
    </row>
    <row r="3369" spans="5:5" x14ac:dyDescent="0.35">
      <c r="E3369"/>
    </row>
    <row r="3370" spans="5:5" x14ac:dyDescent="0.35">
      <c r="E3370"/>
    </row>
    <row r="3371" spans="5:5" x14ac:dyDescent="0.35">
      <c r="E3371"/>
    </row>
    <row r="3372" spans="5:5" x14ac:dyDescent="0.35">
      <c r="E3372"/>
    </row>
    <row r="3373" spans="5:5" x14ac:dyDescent="0.35">
      <c r="E3373"/>
    </row>
    <row r="3374" spans="5:5" x14ac:dyDescent="0.35">
      <c r="E3374"/>
    </row>
    <row r="3375" spans="5:5" x14ac:dyDescent="0.35">
      <c r="E3375"/>
    </row>
    <row r="3376" spans="5:5" x14ac:dyDescent="0.35">
      <c r="E3376"/>
    </row>
    <row r="3377" spans="5:5" x14ac:dyDescent="0.35">
      <c r="E3377"/>
    </row>
    <row r="3378" spans="5:5" x14ac:dyDescent="0.35">
      <c r="E3378"/>
    </row>
    <row r="3379" spans="5:5" x14ac:dyDescent="0.35">
      <c r="E3379"/>
    </row>
    <row r="3380" spans="5:5" x14ac:dyDescent="0.35">
      <c r="E3380"/>
    </row>
    <row r="3381" spans="5:5" x14ac:dyDescent="0.35">
      <c r="E3381"/>
    </row>
    <row r="3382" spans="5:5" x14ac:dyDescent="0.35">
      <c r="E3382"/>
    </row>
    <row r="3383" spans="5:5" x14ac:dyDescent="0.35">
      <c r="E3383"/>
    </row>
    <row r="3384" spans="5:5" x14ac:dyDescent="0.35">
      <c r="E3384"/>
    </row>
    <row r="3385" spans="5:5" x14ac:dyDescent="0.35">
      <c r="E3385"/>
    </row>
    <row r="3386" spans="5:5" x14ac:dyDescent="0.35">
      <c r="E3386"/>
    </row>
    <row r="3387" spans="5:5" x14ac:dyDescent="0.35">
      <c r="E3387"/>
    </row>
    <row r="3388" spans="5:5" x14ac:dyDescent="0.35">
      <c r="E3388"/>
    </row>
    <row r="3389" spans="5:5" x14ac:dyDescent="0.35">
      <c r="E3389"/>
    </row>
    <row r="3390" spans="5:5" x14ac:dyDescent="0.35">
      <c r="E3390"/>
    </row>
    <row r="3391" spans="5:5" x14ac:dyDescent="0.35">
      <c r="E3391"/>
    </row>
    <row r="3392" spans="5:5" x14ac:dyDescent="0.35">
      <c r="E3392"/>
    </row>
    <row r="3393" spans="5:5" x14ac:dyDescent="0.35">
      <c r="E3393"/>
    </row>
    <row r="3394" spans="5:5" x14ac:dyDescent="0.35">
      <c r="E3394"/>
    </row>
    <row r="3395" spans="5:5" x14ac:dyDescent="0.35">
      <c r="E3395"/>
    </row>
    <row r="3396" spans="5:5" x14ac:dyDescent="0.35">
      <c r="E3396"/>
    </row>
    <row r="3397" spans="5:5" x14ac:dyDescent="0.35">
      <c r="E3397"/>
    </row>
    <row r="3398" spans="5:5" x14ac:dyDescent="0.35">
      <c r="E3398"/>
    </row>
    <row r="3399" spans="5:5" x14ac:dyDescent="0.35">
      <c r="E3399"/>
    </row>
    <row r="3400" spans="5:5" x14ac:dyDescent="0.35">
      <c r="E3400"/>
    </row>
    <row r="3401" spans="5:5" x14ac:dyDescent="0.35">
      <c r="E3401"/>
    </row>
    <row r="3402" spans="5:5" x14ac:dyDescent="0.35">
      <c r="E3402"/>
    </row>
    <row r="3403" spans="5:5" x14ac:dyDescent="0.35">
      <c r="E3403"/>
    </row>
    <row r="3404" spans="5:5" x14ac:dyDescent="0.35">
      <c r="E3404"/>
    </row>
    <row r="3405" spans="5:5" x14ac:dyDescent="0.35">
      <c r="E3405"/>
    </row>
    <row r="3406" spans="5:5" x14ac:dyDescent="0.35">
      <c r="E3406"/>
    </row>
    <row r="3407" spans="5:5" x14ac:dyDescent="0.35">
      <c r="E3407"/>
    </row>
    <row r="3408" spans="5:5" x14ac:dyDescent="0.35">
      <c r="E3408"/>
    </row>
    <row r="3409" spans="5:5" x14ac:dyDescent="0.35">
      <c r="E3409"/>
    </row>
    <row r="3410" spans="5:5" x14ac:dyDescent="0.35">
      <c r="E3410"/>
    </row>
    <row r="3411" spans="5:5" x14ac:dyDescent="0.35">
      <c r="E3411"/>
    </row>
    <row r="3412" spans="5:5" x14ac:dyDescent="0.35">
      <c r="E3412"/>
    </row>
    <row r="3413" spans="5:5" x14ac:dyDescent="0.35">
      <c r="E3413"/>
    </row>
    <row r="3414" spans="5:5" x14ac:dyDescent="0.35">
      <c r="E3414"/>
    </row>
    <row r="3415" spans="5:5" x14ac:dyDescent="0.35">
      <c r="E3415"/>
    </row>
    <row r="3416" spans="5:5" x14ac:dyDescent="0.35">
      <c r="E3416"/>
    </row>
    <row r="3417" spans="5:5" x14ac:dyDescent="0.35">
      <c r="E3417"/>
    </row>
    <row r="3418" spans="5:5" x14ac:dyDescent="0.35">
      <c r="E3418"/>
    </row>
    <row r="3419" spans="5:5" x14ac:dyDescent="0.35">
      <c r="E3419"/>
    </row>
    <row r="3420" spans="5:5" x14ac:dyDescent="0.35">
      <c r="E3420"/>
    </row>
    <row r="3421" spans="5:5" x14ac:dyDescent="0.35">
      <c r="E3421"/>
    </row>
    <row r="3422" spans="5:5" x14ac:dyDescent="0.35">
      <c r="E3422"/>
    </row>
    <row r="3423" spans="5:5" x14ac:dyDescent="0.35">
      <c r="E3423"/>
    </row>
    <row r="3424" spans="5:5" x14ac:dyDescent="0.35">
      <c r="E3424"/>
    </row>
    <row r="3425" spans="5:5" x14ac:dyDescent="0.35">
      <c r="E3425"/>
    </row>
    <row r="3426" spans="5:5" x14ac:dyDescent="0.35">
      <c r="E3426"/>
    </row>
    <row r="3427" spans="5:5" x14ac:dyDescent="0.35">
      <c r="E3427"/>
    </row>
    <row r="3428" spans="5:5" x14ac:dyDescent="0.35">
      <c r="E3428"/>
    </row>
    <row r="3429" spans="5:5" x14ac:dyDescent="0.35">
      <c r="E3429"/>
    </row>
    <row r="3430" spans="5:5" x14ac:dyDescent="0.35">
      <c r="E3430"/>
    </row>
    <row r="3431" spans="5:5" x14ac:dyDescent="0.35">
      <c r="E3431"/>
    </row>
    <row r="3432" spans="5:5" x14ac:dyDescent="0.35">
      <c r="E3432"/>
    </row>
    <row r="3433" spans="5:5" x14ac:dyDescent="0.35">
      <c r="E3433"/>
    </row>
    <row r="3434" spans="5:5" x14ac:dyDescent="0.35">
      <c r="E3434"/>
    </row>
    <row r="3435" spans="5:5" x14ac:dyDescent="0.35">
      <c r="E3435"/>
    </row>
    <row r="3436" spans="5:5" x14ac:dyDescent="0.35">
      <c r="E3436"/>
    </row>
    <row r="3437" spans="5:5" x14ac:dyDescent="0.35">
      <c r="E3437"/>
    </row>
    <row r="3438" spans="5:5" x14ac:dyDescent="0.35">
      <c r="E3438"/>
    </row>
    <row r="3439" spans="5:5" x14ac:dyDescent="0.35">
      <c r="E3439"/>
    </row>
    <row r="3440" spans="5:5" x14ac:dyDescent="0.35">
      <c r="E3440"/>
    </row>
    <row r="3441" spans="5:5" x14ac:dyDescent="0.35">
      <c r="E3441"/>
    </row>
    <row r="3442" spans="5:5" x14ac:dyDescent="0.35">
      <c r="E3442"/>
    </row>
    <row r="3443" spans="5:5" x14ac:dyDescent="0.35">
      <c r="E3443"/>
    </row>
    <row r="3444" spans="5:5" x14ac:dyDescent="0.35">
      <c r="E3444"/>
    </row>
    <row r="3445" spans="5:5" x14ac:dyDescent="0.35">
      <c r="E3445"/>
    </row>
    <row r="3446" spans="5:5" x14ac:dyDescent="0.35">
      <c r="E3446"/>
    </row>
    <row r="3447" spans="5:5" x14ac:dyDescent="0.35">
      <c r="E3447"/>
    </row>
    <row r="3448" spans="5:5" x14ac:dyDescent="0.35">
      <c r="E3448"/>
    </row>
    <row r="3449" spans="5:5" x14ac:dyDescent="0.35">
      <c r="E3449"/>
    </row>
    <row r="3450" spans="5:5" x14ac:dyDescent="0.35">
      <c r="E3450"/>
    </row>
    <row r="3451" spans="5:5" x14ac:dyDescent="0.35">
      <c r="E3451"/>
    </row>
    <row r="3452" spans="5:5" x14ac:dyDescent="0.35">
      <c r="E3452"/>
    </row>
    <row r="3453" spans="5:5" x14ac:dyDescent="0.35">
      <c r="E3453"/>
    </row>
    <row r="3454" spans="5:5" x14ac:dyDescent="0.35">
      <c r="E3454"/>
    </row>
    <row r="3455" spans="5:5" x14ac:dyDescent="0.35">
      <c r="E3455"/>
    </row>
    <row r="3456" spans="5:5" x14ac:dyDescent="0.35">
      <c r="E3456"/>
    </row>
    <row r="3457" spans="5:5" x14ac:dyDescent="0.35">
      <c r="E3457"/>
    </row>
    <row r="3458" spans="5:5" x14ac:dyDescent="0.35">
      <c r="E3458"/>
    </row>
    <row r="3459" spans="5:5" x14ac:dyDescent="0.35">
      <c r="E3459"/>
    </row>
    <row r="3460" spans="5:5" x14ac:dyDescent="0.35">
      <c r="E3460"/>
    </row>
    <row r="3461" spans="5:5" x14ac:dyDescent="0.35">
      <c r="E3461"/>
    </row>
    <row r="3462" spans="5:5" x14ac:dyDescent="0.35">
      <c r="E3462"/>
    </row>
    <row r="3463" spans="5:5" x14ac:dyDescent="0.35">
      <c r="E3463"/>
    </row>
    <row r="3464" spans="5:5" x14ac:dyDescent="0.35">
      <c r="E3464"/>
    </row>
    <row r="3465" spans="5:5" x14ac:dyDescent="0.35">
      <c r="E3465"/>
    </row>
    <row r="3466" spans="5:5" x14ac:dyDescent="0.35">
      <c r="E3466"/>
    </row>
    <row r="3467" spans="5:5" x14ac:dyDescent="0.35">
      <c r="E3467"/>
    </row>
    <row r="3468" spans="5:5" x14ac:dyDescent="0.35">
      <c r="E3468"/>
    </row>
    <row r="3469" spans="5:5" x14ac:dyDescent="0.35">
      <c r="E3469"/>
    </row>
    <row r="3470" spans="5:5" x14ac:dyDescent="0.35">
      <c r="E3470"/>
    </row>
    <row r="3471" spans="5:5" x14ac:dyDescent="0.35">
      <c r="E3471"/>
    </row>
    <row r="3472" spans="5:5" x14ac:dyDescent="0.35">
      <c r="E3472"/>
    </row>
    <row r="3473" spans="5:5" x14ac:dyDescent="0.35">
      <c r="E3473"/>
    </row>
    <row r="3474" spans="5:5" x14ac:dyDescent="0.35">
      <c r="E3474"/>
    </row>
    <row r="3475" spans="5:5" x14ac:dyDescent="0.35">
      <c r="E3475"/>
    </row>
    <row r="3476" spans="5:5" x14ac:dyDescent="0.35">
      <c r="E3476"/>
    </row>
    <row r="3477" spans="5:5" x14ac:dyDescent="0.35">
      <c r="E3477"/>
    </row>
    <row r="3478" spans="5:5" x14ac:dyDescent="0.35">
      <c r="E3478"/>
    </row>
    <row r="3479" spans="5:5" x14ac:dyDescent="0.35">
      <c r="E3479"/>
    </row>
    <row r="3480" spans="5:5" x14ac:dyDescent="0.35">
      <c r="E3480"/>
    </row>
    <row r="3481" spans="5:5" x14ac:dyDescent="0.35">
      <c r="E3481"/>
    </row>
    <row r="3482" spans="5:5" x14ac:dyDescent="0.35">
      <c r="E3482"/>
    </row>
    <row r="3483" spans="5:5" x14ac:dyDescent="0.35">
      <c r="E3483"/>
    </row>
    <row r="3484" spans="5:5" x14ac:dyDescent="0.35">
      <c r="E3484"/>
    </row>
    <row r="3485" spans="5:5" x14ac:dyDescent="0.35">
      <c r="E3485"/>
    </row>
    <row r="3486" spans="5:5" x14ac:dyDescent="0.35">
      <c r="E3486"/>
    </row>
    <row r="3487" spans="5:5" x14ac:dyDescent="0.35">
      <c r="E3487"/>
    </row>
    <row r="3488" spans="5:5" x14ac:dyDescent="0.35">
      <c r="E3488"/>
    </row>
    <row r="3489" spans="5:5" x14ac:dyDescent="0.35">
      <c r="E3489"/>
    </row>
    <row r="3490" spans="5:5" x14ac:dyDescent="0.35">
      <c r="E3490"/>
    </row>
    <row r="3491" spans="5:5" x14ac:dyDescent="0.35">
      <c r="E3491"/>
    </row>
    <row r="3492" spans="5:5" x14ac:dyDescent="0.35">
      <c r="E3492"/>
    </row>
    <row r="3493" spans="5:5" x14ac:dyDescent="0.35">
      <c r="E3493"/>
    </row>
    <row r="3494" spans="5:5" x14ac:dyDescent="0.35">
      <c r="E3494"/>
    </row>
    <row r="3495" spans="5:5" x14ac:dyDescent="0.35">
      <c r="E3495"/>
    </row>
    <row r="3496" spans="5:5" x14ac:dyDescent="0.35">
      <c r="E3496"/>
    </row>
    <row r="3497" spans="5:5" x14ac:dyDescent="0.35">
      <c r="E3497"/>
    </row>
    <row r="3498" spans="5:5" x14ac:dyDescent="0.35">
      <c r="E3498"/>
    </row>
    <row r="3499" spans="5:5" x14ac:dyDescent="0.35">
      <c r="E3499"/>
    </row>
    <row r="3500" spans="5:5" x14ac:dyDescent="0.35">
      <c r="E3500"/>
    </row>
    <row r="3501" spans="5:5" x14ac:dyDescent="0.35">
      <c r="E3501"/>
    </row>
    <row r="3502" spans="5:5" x14ac:dyDescent="0.35">
      <c r="E3502"/>
    </row>
    <row r="3503" spans="5:5" x14ac:dyDescent="0.35">
      <c r="E3503"/>
    </row>
    <row r="3504" spans="5:5" x14ac:dyDescent="0.35">
      <c r="E3504"/>
    </row>
    <row r="3505" spans="5:5" x14ac:dyDescent="0.35">
      <c r="E3505"/>
    </row>
    <row r="3506" spans="5:5" x14ac:dyDescent="0.35">
      <c r="E3506"/>
    </row>
    <row r="3507" spans="5:5" x14ac:dyDescent="0.35">
      <c r="E3507"/>
    </row>
    <row r="3508" spans="5:5" x14ac:dyDescent="0.35">
      <c r="E3508"/>
    </row>
    <row r="3509" spans="5:5" x14ac:dyDescent="0.35">
      <c r="E3509"/>
    </row>
    <row r="3510" spans="5:5" x14ac:dyDescent="0.35">
      <c r="E3510"/>
    </row>
    <row r="3511" spans="5:5" x14ac:dyDescent="0.35">
      <c r="E3511"/>
    </row>
    <row r="3512" spans="5:5" x14ac:dyDescent="0.35">
      <c r="E3512"/>
    </row>
    <row r="3513" spans="5:5" x14ac:dyDescent="0.35">
      <c r="E3513"/>
    </row>
    <row r="3514" spans="5:5" x14ac:dyDescent="0.35">
      <c r="E3514"/>
    </row>
    <row r="3515" spans="5:5" x14ac:dyDescent="0.35">
      <c r="E3515"/>
    </row>
    <row r="3516" spans="5:5" x14ac:dyDescent="0.35">
      <c r="E3516"/>
    </row>
    <row r="3517" spans="5:5" x14ac:dyDescent="0.35">
      <c r="E3517"/>
    </row>
    <row r="3518" spans="5:5" x14ac:dyDescent="0.35">
      <c r="E3518"/>
    </row>
    <row r="3519" spans="5:5" x14ac:dyDescent="0.35">
      <c r="E3519"/>
    </row>
    <row r="3520" spans="5:5" x14ac:dyDescent="0.35">
      <c r="E3520"/>
    </row>
    <row r="3521" spans="5:5" x14ac:dyDescent="0.35">
      <c r="E3521"/>
    </row>
    <row r="3522" spans="5:5" x14ac:dyDescent="0.35">
      <c r="E3522"/>
    </row>
    <row r="3523" spans="5:5" x14ac:dyDescent="0.35">
      <c r="E3523"/>
    </row>
    <row r="3524" spans="5:5" x14ac:dyDescent="0.35">
      <c r="E3524"/>
    </row>
    <row r="3525" spans="5:5" x14ac:dyDescent="0.35">
      <c r="E3525"/>
    </row>
    <row r="3526" spans="5:5" x14ac:dyDescent="0.35">
      <c r="E3526"/>
    </row>
    <row r="3527" spans="5:5" x14ac:dyDescent="0.35">
      <c r="E3527"/>
    </row>
    <row r="3528" spans="5:5" x14ac:dyDescent="0.35">
      <c r="E3528"/>
    </row>
    <row r="3529" spans="5:5" x14ac:dyDescent="0.35">
      <c r="E3529"/>
    </row>
    <row r="3530" spans="5:5" x14ac:dyDescent="0.35">
      <c r="E3530"/>
    </row>
    <row r="3531" spans="5:5" x14ac:dyDescent="0.35">
      <c r="E3531"/>
    </row>
    <row r="3532" spans="5:5" x14ac:dyDescent="0.35">
      <c r="E3532"/>
    </row>
    <row r="3533" spans="5:5" x14ac:dyDescent="0.35">
      <c r="E3533"/>
    </row>
    <row r="3534" spans="5:5" x14ac:dyDescent="0.35">
      <c r="E3534"/>
    </row>
    <row r="3535" spans="5:5" x14ac:dyDescent="0.35">
      <c r="E3535"/>
    </row>
    <row r="3536" spans="5:5" x14ac:dyDescent="0.35">
      <c r="E3536"/>
    </row>
    <row r="3537" spans="5:5" x14ac:dyDescent="0.35">
      <c r="E3537"/>
    </row>
    <row r="3538" spans="5:5" x14ac:dyDescent="0.35">
      <c r="E3538"/>
    </row>
    <row r="3539" spans="5:5" x14ac:dyDescent="0.35">
      <c r="E3539"/>
    </row>
    <row r="3540" spans="5:5" x14ac:dyDescent="0.35">
      <c r="E3540"/>
    </row>
    <row r="3541" spans="5:5" x14ac:dyDescent="0.35">
      <c r="E3541"/>
    </row>
    <row r="3542" spans="5:5" x14ac:dyDescent="0.35">
      <c r="E3542"/>
    </row>
    <row r="3543" spans="5:5" x14ac:dyDescent="0.35">
      <c r="E3543"/>
    </row>
    <row r="3544" spans="5:5" x14ac:dyDescent="0.35">
      <c r="E3544"/>
    </row>
    <row r="3545" spans="5:5" x14ac:dyDescent="0.35">
      <c r="E3545"/>
    </row>
    <row r="3546" spans="5:5" x14ac:dyDescent="0.35">
      <c r="E3546"/>
    </row>
    <row r="3547" spans="5:5" x14ac:dyDescent="0.35">
      <c r="E3547"/>
    </row>
    <row r="3548" spans="5:5" x14ac:dyDescent="0.35">
      <c r="E3548"/>
    </row>
    <row r="3549" spans="5:5" x14ac:dyDescent="0.35">
      <c r="E3549"/>
    </row>
    <row r="3550" spans="5:5" x14ac:dyDescent="0.35">
      <c r="E3550"/>
    </row>
    <row r="3551" spans="5:5" x14ac:dyDescent="0.35">
      <c r="E3551"/>
    </row>
    <row r="3552" spans="5:5" x14ac:dyDescent="0.35">
      <c r="E3552"/>
    </row>
    <row r="3553" spans="5:5" x14ac:dyDescent="0.35">
      <c r="E3553"/>
    </row>
    <row r="3554" spans="5:5" x14ac:dyDescent="0.35">
      <c r="E3554"/>
    </row>
    <row r="3555" spans="5:5" x14ac:dyDescent="0.35">
      <c r="E3555"/>
    </row>
    <row r="3556" spans="5:5" x14ac:dyDescent="0.35">
      <c r="E3556"/>
    </row>
    <row r="3557" spans="5:5" x14ac:dyDescent="0.35">
      <c r="E3557"/>
    </row>
    <row r="3558" spans="5:5" x14ac:dyDescent="0.35">
      <c r="E3558"/>
    </row>
    <row r="3559" spans="5:5" x14ac:dyDescent="0.35">
      <c r="E3559"/>
    </row>
    <row r="3560" spans="5:5" x14ac:dyDescent="0.35">
      <c r="E3560"/>
    </row>
    <row r="3561" spans="5:5" x14ac:dyDescent="0.35">
      <c r="E3561"/>
    </row>
    <row r="3562" spans="5:5" x14ac:dyDescent="0.35">
      <c r="E3562"/>
    </row>
    <row r="3563" spans="5:5" x14ac:dyDescent="0.35">
      <c r="E3563"/>
    </row>
    <row r="3564" spans="5:5" x14ac:dyDescent="0.35">
      <c r="E3564"/>
    </row>
    <row r="3565" spans="5:5" x14ac:dyDescent="0.35">
      <c r="E3565"/>
    </row>
    <row r="3566" spans="5:5" x14ac:dyDescent="0.35">
      <c r="E3566"/>
    </row>
    <row r="3567" spans="5:5" x14ac:dyDescent="0.35">
      <c r="E3567"/>
    </row>
    <row r="3568" spans="5:5" x14ac:dyDescent="0.35">
      <c r="E3568"/>
    </row>
    <row r="3569" spans="5:5" x14ac:dyDescent="0.35">
      <c r="E3569"/>
    </row>
    <row r="3570" spans="5:5" x14ac:dyDescent="0.35">
      <c r="E3570"/>
    </row>
    <row r="3571" spans="5:5" x14ac:dyDescent="0.35">
      <c r="E3571"/>
    </row>
    <row r="3572" spans="5:5" x14ac:dyDescent="0.35">
      <c r="E3572"/>
    </row>
    <row r="3573" spans="5:5" x14ac:dyDescent="0.35">
      <c r="E3573"/>
    </row>
    <row r="3574" spans="5:5" x14ac:dyDescent="0.35">
      <c r="E3574"/>
    </row>
    <row r="3575" spans="5:5" x14ac:dyDescent="0.35">
      <c r="E3575"/>
    </row>
    <row r="3576" spans="5:5" x14ac:dyDescent="0.35">
      <c r="E3576"/>
    </row>
    <row r="3577" spans="5:5" x14ac:dyDescent="0.35">
      <c r="E3577"/>
    </row>
    <row r="3578" spans="5:5" x14ac:dyDescent="0.35">
      <c r="E3578"/>
    </row>
    <row r="3579" spans="5:5" x14ac:dyDescent="0.35">
      <c r="E3579"/>
    </row>
    <row r="3580" spans="5:5" x14ac:dyDescent="0.35">
      <c r="E3580"/>
    </row>
    <row r="3581" spans="5:5" x14ac:dyDescent="0.35">
      <c r="E3581"/>
    </row>
    <row r="3582" spans="5:5" x14ac:dyDescent="0.35">
      <c r="E3582"/>
    </row>
    <row r="3583" spans="5:5" x14ac:dyDescent="0.35">
      <c r="E3583"/>
    </row>
    <row r="3584" spans="5:5" x14ac:dyDescent="0.35">
      <c r="E3584"/>
    </row>
    <row r="3585" spans="5:5" x14ac:dyDescent="0.35">
      <c r="E3585"/>
    </row>
    <row r="3586" spans="5:5" x14ac:dyDescent="0.35">
      <c r="E3586"/>
    </row>
    <row r="3587" spans="5:5" x14ac:dyDescent="0.35">
      <c r="E3587"/>
    </row>
    <row r="3588" spans="5:5" x14ac:dyDescent="0.35">
      <c r="E3588"/>
    </row>
    <row r="3589" spans="5:5" x14ac:dyDescent="0.35">
      <c r="E3589"/>
    </row>
    <row r="3590" spans="5:5" x14ac:dyDescent="0.35">
      <c r="E3590"/>
    </row>
    <row r="3591" spans="5:5" x14ac:dyDescent="0.35">
      <c r="E3591"/>
    </row>
    <row r="3592" spans="5:5" x14ac:dyDescent="0.35">
      <c r="E3592"/>
    </row>
    <row r="3593" spans="5:5" x14ac:dyDescent="0.35">
      <c r="E3593"/>
    </row>
    <row r="3594" spans="5:5" x14ac:dyDescent="0.35">
      <c r="E3594"/>
    </row>
    <row r="3595" spans="5:5" x14ac:dyDescent="0.35">
      <c r="E3595"/>
    </row>
    <row r="3596" spans="5:5" x14ac:dyDescent="0.35">
      <c r="E3596"/>
    </row>
    <row r="3597" spans="5:5" x14ac:dyDescent="0.35">
      <c r="E3597"/>
    </row>
    <row r="3598" spans="5:5" x14ac:dyDescent="0.35">
      <c r="E3598"/>
    </row>
    <row r="3599" spans="5:5" x14ac:dyDescent="0.35">
      <c r="E3599"/>
    </row>
    <row r="3600" spans="5:5" x14ac:dyDescent="0.35">
      <c r="E3600"/>
    </row>
    <row r="3601" spans="5:5" x14ac:dyDescent="0.35">
      <c r="E3601"/>
    </row>
    <row r="3602" spans="5:5" x14ac:dyDescent="0.35">
      <c r="E3602"/>
    </row>
    <row r="3603" spans="5:5" x14ac:dyDescent="0.35">
      <c r="E3603"/>
    </row>
    <row r="3604" spans="5:5" x14ac:dyDescent="0.35">
      <c r="E3604"/>
    </row>
    <row r="3605" spans="5:5" x14ac:dyDescent="0.35">
      <c r="E3605"/>
    </row>
    <row r="3606" spans="5:5" x14ac:dyDescent="0.35">
      <c r="E3606"/>
    </row>
    <row r="3607" spans="5:5" x14ac:dyDescent="0.35">
      <c r="E3607"/>
    </row>
    <row r="3608" spans="5:5" x14ac:dyDescent="0.35">
      <c r="E3608"/>
    </row>
    <row r="3609" spans="5:5" x14ac:dyDescent="0.35">
      <c r="E3609"/>
    </row>
    <row r="3610" spans="5:5" x14ac:dyDescent="0.35">
      <c r="E3610"/>
    </row>
    <row r="3611" spans="5:5" x14ac:dyDescent="0.35">
      <c r="E3611"/>
    </row>
    <row r="3612" spans="5:5" x14ac:dyDescent="0.35">
      <c r="E3612"/>
    </row>
    <row r="3613" spans="5:5" x14ac:dyDescent="0.35">
      <c r="E3613"/>
    </row>
    <row r="3614" spans="5:5" x14ac:dyDescent="0.35">
      <c r="E3614"/>
    </row>
    <row r="3615" spans="5:5" x14ac:dyDescent="0.35">
      <c r="E3615"/>
    </row>
    <row r="3616" spans="5:5" x14ac:dyDescent="0.35">
      <c r="E3616"/>
    </row>
    <row r="3617" spans="5:5" x14ac:dyDescent="0.35">
      <c r="E3617"/>
    </row>
    <row r="3618" spans="5:5" x14ac:dyDescent="0.35">
      <c r="E3618"/>
    </row>
    <row r="3619" spans="5:5" x14ac:dyDescent="0.35">
      <c r="E3619"/>
    </row>
    <row r="3620" spans="5:5" x14ac:dyDescent="0.35">
      <c r="E3620"/>
    </row>
    <row r="3621" spans="5:5" x14ac:dyDescent="0.35">
      <c r="E3621"/>
    </row>
    <row r="3622" spans="5:5" x14ac:dyDescent="0.35">
      <c r="E3622"/>
    </row>
    <row r="3623" spans="5:5" x14ac:dyDescent="0.35">
      <c r="E3623"/>
    </row>
    <row r="3624" spans="5:5" x14ac:dyDescent="0.35">
      <c r="E3624"/>
    </row>
    <row r="3625" spans="5:5" x14ac:dyDescent="0.35">
      <c r="E3625"/>
    </row>
    <row r="3626" spans="5:5" x14ac:dyDescent="0.35">
      <c r="E3626"/>
    </row>
    <row r="3627" spans="5:5" x14ac:dyDescent="0.35">
      <c r="E3627"/>
    </row>
    <row r="3628" spans="5:5" x14ac:dyDescent="0.35">
      <c r="E3628"/>
    </row>
    <row r="3629" spans="5:5" x14ac:dyDescent="0.35">
      <c r="E3629"/>
    </row>
    <row r="3630" spans="5:5" x14ac:dyDescent="0.35">
      <c r="E3630"/>
    </row>
    <row r="3631" spans="5:5" x14ac:dyDescent="0.35">
      <c r="E3631"/>
    </row>
    <row r="3632" spans="5:5" x14ac:dyDescent="0.35">
      <c r="E3632"/>
    </row>
    <row r="3633" spans="5:5" x14ac:dyDescent="0.35">
      <c r="E3633"/>
    </row>
    <row r="3634" spans="5:5" x14ac:dyDescent="0.35">
      <c r="E3634"/>
    </row>
    <row r="3635" spans="5:5" x14ac:dyDescent="0.35">
      <c r="E3635"/>
    </row>
    <row r="3636" spans="5:5" x14ac:dyDescent="0.35">
      <c r="E3636"/>
    </row>
    <row r="3637" spans="5:5" x14ac:dyDescent="0.35">
      <c r="E3637"/>
    </row>
    <row r="3638" spans="5:5" x14ac:dyDescent="0.35">
      <c r="E3638"/>
    </row>
    <row r="3639" spans="5:5" x14ac:dyDescent="0.35">
      <c r="E3639"/>
    </row>
    <row r="3640" spans="5:5" x14ac:dyDescent="0.35">
      <c r="E3640"/>
    </row>
    <row r="3641" spans="5:5" x14ac:dyDescent="0.35">
      <c r="E3641"/>
    </row>
    <row r="3642" spans="5:5" x14ac:dyDescent="0.35">
      <c r="E3642"/>
    </row>
    <row r="3643" spans="5:5" x14ac:dyDescent="0.35">
      <c r="E3643"/>
    </row>
    <row r="3644" spans="5:5" x14ac:dyDescent="0.35">
      <c r="E3644"/>
    </row>
    <row r="3645" spans="5:5" x14ac:dyDescent="0.35">
      <c r="E3645"/>
    </row>
    <row r="3646" spans="5:5" x14ac:dyDescent="0.35">
      <c r="E3646"/>
    </row>
    <row r="3647" spans="5:5" x14ac:dyDescent="0.35">
      <c r="E3647"/>
    </row>
    <row r="3648" spans="5:5" x14ac:dyDescent="0.35">
      <c r="E3648"/>
    </row>
    <row r="3649" spans="5:5" x14ac:dyDescent="0.35">
      <c r="E3649"/>
    </row>
    <row r="3650" spans="5:5" x14ac:dyDescent="0.35">
      <c r="E3650"/>
    </row>
    <row r="3651" spans="5:5" x14ac:dyDescent="0.35">
      <c r="E3651"/>
    </row>
    <row r="3652" spans="5:5" x14ac:dyDescent="0.35">
      <c r="E3652"/>
    </row>
    <row r="3653" spans="5:5" x14ac:dyDescent="0.35">
      <c r="E3653"/>
    </row>
    <row r="3654" spans="5:5" x14ac:dyDescent="0.35">
      <c r="E3654"/>
    </row>
    <row r="3655" spans="5:5" x14ac:dyDescent="0.35">
      <c r="E3655"/>
    </row>
    <row r="3656" spans="5:5" x14ac:dyDescent="0.35">
      <c r="E3656"/>
    </row>
    <row r="3657" spans="5:5" x14ac:dyDescent="0.35">
      <c r="E3657"/>
    </row>
    <row r="3658" spans="5:5" x14ac:dyDescent="0.35">
      <c r="E3658"/>
    </row>
    <row r="3659" spans="5:5" x14ac:dyDescent="0.35">
      <c r="E3659"/>
    </row>
    <row r="3660" spans="5:5" x14ac:dyDescent="0.35">
      <c r="E3660"/>
    </row>
    <row r="3661" spans="5:5" x14ac:dyDescent="0.35">
      <c r="E3661"/>
    </row>
    <row r="3662" spans="5:5" x14ac:dyDescent="0.35">
      <c r="E3662"/>
    </row>
    <row r="3663" spans="5:5" x14ac:dyDescent="0.35">
      <c r="E3663"/>
    </row>
    <row r="3664" spans="5:5" x14ac:dyDescent="0.35">
      <c r="E3664"/>
    </row>
    <row r="3665" spans="5:5" x14ac:dyDescent="0.35">
      <c r="E3665"/>
    </row>
    <row r="3666" spans="5:5" x14ac:dyDescent="0.35">
      <c r="E3666"/>
    </row>
    <row r="3667" spans="5:5" x14ac:dyDescent="0.35">
      <c r="E3667"/>
    </row>
    <row r="3668" spans="5:5" x14ac:dyDescent="0.35">
      <c r="E3668"/>
    </row>
    <row r="3669" spans="5:5" x14ac:dyDescent="0.35">
      <c r="E3669"/>
    </row>
    <row r="3670" spans="5:5" x14ac:dyDescent="0.35">
      <c r="E3670"/>
    </row>
    <row r="3671" spans="5:5" x14ac:dyDescent="0.35">
      <c r="E3671"/>
    </row>
    <row r="3672" spans="5:5" x14ac:dyDescent="0.35">
      <c r="E3672"/>
    </row>
    <row r="3673" spans="5:5" x14ac:dyDescent="0.35">
      <c r="E3673"/>
    </row>
    <row r="3674" spans="5:5" x14ac:dyDescent="0.35">
      <c r="E3674"/>
    </row>
    <row r="3675" spans="5:5" x14ac:dyDescent="0.35">
      <c r="E3675"/>
    </row>
    <row r="3676" spans="5:5" x14ac:dyDescent="0.35">
      <c r="E3676"/>
    </row>
    <row r="3677" spans="5:5" x14ac:dyDescent="0.35">
      <c r="E3677"/>
    </row>
    <row r="3678" spans="5:5" x14ac:dyDescent="0.35">
      <c r="E3678"/>
    </row>
    <row r="3679" spans="5:5" x14ac:dyDescent="0.35">
      <c r="E3679"/>
    </row>
    <row r="3680" spans="5:5" x14ac:dyDescent="0.35">
      <c r="E3680"/>
    </row>
    <row r="3681" spans="5:5" x14ac:dyDescent="0.35">
      <c r="E3681"/>
    </row>
    <row r="3682" spans="5:5" x14ac:dyDescent="0.35">
      <c r="E3682"/>
    </row>
    <row r="3683" spans="5:5" x14ac:dyDescent="0.35">
      <c r="E3683"/>
    </row>
    <row r="3684" spans="5:5" x14ac:dyDescent="0.35">
      <c r="E3684"/>
    </row>
    <row r="3685" spans="5:5" x14ac:dyDescent="0.35">
      <c r="E3685"/>
    </row>
    <row r="3686" spans="5:5" x14ac:dyDescent="0.35">
      <c r="E3686"/>
    </row>
    <row r="3687" spans="5:5" x14ac:dyDescent="0.35">
      <c r="E3687"/>
    </row>
    <row r="3688" spans="5:5" x14ac:dyDescent="0.35">
      <c r="E3688"/>
    </row>
    <row r="3689" spans="5:5" x14ac:dyDescent="0.35">
      <c r="E3689"/>
    </row>
    <row r="3690" spans="5:5" x14ac:dyDescent="0.35">
      <c r="E3690"/>
    </row>
    <row r="3691" spans="5:5" x14ac:dyDescent="0.35">
      <c r="E3691"/>
    </row>
    <row r="3692" spans="5:5" x14ac:dyDescent="0.35">
      <c r="E3692"/>
    </row>
    <row r="3693" spans="5:5" x14ac:dyDescent="0.35">
      <c r="E3693"/>
    </row>
    <row r="3694" spans="5:5" x14ac:dyDescent="0.35">
      <c r="E3694"/>
    </row>
    <row r="3695" spans="5:5" x14ac:dyDescent="0.35">
      <c r="E3695"/>
    </row>
    <row r="3696" spans="5:5" x14ac:dyDescent="0.35">
      <c r="E3696"/>
    </row>
    <row r="3697" spans="5:5" x14ac:dyDescent="0.35">
      <c r="E3697"/>
    </row>
    <row r="3698" spans="5:5" x14ac:dyDescent="0.35">
      <c r="E3698"/>
    </row>
    <row r="3699" spans="5:5" x14ac:dyDescent="0.35">
      <c r="E3699"/>
    </row>
    <row r="3700" spans="5:5" x14ac:dyDescent="0.35">
      <c r="E3700"/>
    </row>
    <row r="3701" spans="5:5" x14ac:dyDescent="0.35">
      <c r="E3701"/>
    </row>
    <row r="3702" spans="5:5" x14ac:dyDescent="0.35">
      <c r="E3702"/>
    </row>
    <row r="3703" spans="5:5" x14ac:dyDescent="0.35">
      <c r="E3703"/>
    </row>
    <row r="3704" spans="5:5" x14ac:dyDescent="0.35">
      <c r="E3704"/>
    </row>
    <row r="3705" spans="5:5" x14ac:dyDescent="0.35">
      <c r="E3705"/>
    </row>
    <row r="3706" spans="5:5" x14ac:dyDescent="0.35">
      <c r="E3706"/>
    </row>
    <row r="3707" spans="5:5" x14ac:dyDescent="0.35">
      <c r="E3707"/>
    </row>
    <row r="3708" spans="5:5" x14ac:dyDescent="0.35">
      <c r="E3708"/>
    </row>
    <row r="3709" spans="5:5" x14ac:dyDescent="0.35">
      <c r="E3709"/>
    </row>
    <row r="3710" spans="5:5" x14ac:dyDescent="0.35">
      <c r="E3710"/>
    </row>
    <row r="3711" spans="5:5" x14ac:dyDescent="0.35">
      <c r="E3711"/>
    </row>
    <row r="3712" spans="5:5" x14ac:dyDescent="0.35">
      <c r="E3712"/>
    </row>
    <row r="3713" spans="5:5" x14ac:dyDescent="0.35">
      <c r="E3713"/>
    </row>
    <row r="3714" spans="5:5" x14ac:dyDescent="0.35">
      <c r="E3714"/>
    </row>
    <row r="3715" spans="5:5" x14ac:dyDescent="0.35">
      <c r="E3715"/>
    </row>
    <row r="3716" spans="5:5" x14ac:dyDescent="0.35">
      <c r="E3716"/>
    </row>
    <row r="3717" spans="5:5" x14ac:dyDescent="0.35">
      <c r="E3717"/>
    </row>
    <row r="3718" spans="5:5" x14ac:dyDescent="0.35">
      <c r="E3718"/>
    </row>
    <row r="3719" spans="5:5" x14ac:dyDescent="0.35">
      <c r="E3719"/>
    </row>
    <row r="3720" spans="5:5" x14ac:dyDescent="0.35">
      <c r="E3720"/>
    </row>
    <row r="3721" spans="5:5" x14ac:dyDescent="0.35">
      <c r="E3721"/>
    </row>
    <row r="3722" spans="5:5" x14ac:dyDescent="0.35">
      <c r="E3722"/>
    </row>
    <row r="3723" spans="5:5" x14ac:dyDescent="0.35">
      <c r="E3723"/>
    </row>
    <row r="3724" spans="5:5" x14ac:dyDescent="0.35">
      <c r="E3724"/>
    </row>
    <row r="3725" spans="5:5" x14ac:dyDescent="0.35">
      <c r="E3725"/>
    </row>
    <row r="3726" spans="5:5" x14ac:dyDescent="0.35">
      <c r="E3726"/>
    </row>
    <row r="3727" spans="5:5" x14ac:dyDescent="0.35">
      <c r="E3727"/>
    </row>
    <row r="3728" spans="5:5" x14ac:dyDescent="0.35">
      <c r="E3728"/>
    </row>
    <row r="3729" spans="5:5" x14ac:dyDescent="0.35">
      <c r="E3729"/>
    </row>
    <row r="3730" spans="5:5" x14ac:dyDescent="0.35">
      <c r="E3730"/>
    </row>
    <row r="3731" spans="5:5" x14ac:dyDescent="0.35">
      <c r="E3731"/>
    </row>
    <row r="3732" spans="5:5" x14ac:dyDescent="0.35">
      <c r="E3732"/>
    </row>
    <row r="3733" spans="5:5" x14ac:dyDescent="0.35">
      <c r="E3733"/>
    </row>
    <row r="3734" spans="5:5" x14ac:dyDescent="0.35">
      <c r="E3734"/>
    </row>
    <row r="3735" spans="5:5" x14ac:dyDescent="0.35">
      <c r="E3735"/>
    </row>
    <row r="3736" spans="5:5" x14ac:dyDescent="0.35">
      <c r="E3736"/>
    </row>
    <row r="3737" spans="5:5" x14ac:dyDescent="0.35">
      <c r="E3737"/>
    </row>
    <row r="3738" spans="5:5" x14ac:dyDescent="0.35">
      <c r="E3738"/>
    </row>
    <row r="3739" spans="5:5" x14ac:dyDescent="0.35">
      <c r="E3739"/>
    </row>
    <row r="3740" spans="5:5" x14ac:dyDescent="0.35">
      <c r="E3740"/>
    </row>
    <row r="3741" spans="5:5" x14ac:dyDescent="0.35">
      <c r="E3741"/>
    </row>
    <row r="3742" spans="5:5" x14ac:dyDescent="0.35">
      <c r="E3742"/>
    </row>
    <row r="3743" spans="5:5" x14ac:dyDescent="0.35">
      <c r="E3743"/>
    </row>
    <row r="3744" spans="5:5" x14ac:dyDescent="0.35">
      <c r="E3744"/>
    </row>
    <row r="3745" spans="5:5" x14ac:dyDescent="0.35">
      <c r="E3745"/>
    </row>
    <row r="3746" spans="5:5" x14ac:dyDescent="0.35">
      <c r="E3746"/>
    </row>
    <row r="3747" spans="5:5" x14ac:dyDescent="0.35">
      <c r="E3747"/>
    </row>
    <row r="3748" spans="5:5" x14ac:dyDescent="0.35">
      <c r="E3748"/>
    </row>
    <row r="3749" spans="5:5" x14ac:dyDescent="0.35">
      <c r="E3749"/>
    </row>
    <row r="3750" spans="5:5" x14ac:dyDescent="0.35">
      <c r="E3750"/>
    </row>
    <row r="3751" spans="5:5" x14ac:dyDescent="0.35">
      <c r="E3751"/>
    </row>
    <row r="3752" spans="5:5" x14ac:dyDescent="0.35">
      <c r="E3752"/>
    </row>
    <row r="3753" spans="5:5" x14ac:dyDescent="0.35">
      <c r="E3753"/>
    </row>
    <row r="3754" spans="5:5" x14ac:dyDescent="0.35">
      <c r="E3754"/>
    </row>
    <row r="3755" spans="5:5" x14ac:dyDescent="0.35">
      <c r="E3755"/>
    </row>
    <row r="3756" spans="5:5" x14ac:dyDescent="0.35">
      <c r="E3756"/>
    </row>
    <row r="3757" spans="5:5" x14ac:dyDescent="0.35">
      <c r="E3757"/>
    </row>
    <row r="3758" spans="5:5" x14ac:dyDescent="0.35">
      <c r="E3758"/>
    </row>
    <row r="3759" spans="5:5" x14ac:dyDescent="0.35">
      <c r="E3759"/>
    </row>
    <row r="3760" spans="5:5" x14ac:dyDescent="0.35">
      <c r="E3760"/>
    </row>
    <row r="3761" spans="5:5" x14ac:dyDescent="0.35">
      <c r="E3761"/>
    </row>
    <row r="3762" spans="5:5" x14ac:dyDescent="0.35">
      <c r="E3762"/>
    </row>
    <row r="3763" spans="5:5" x14ac:dyDescent="0.35">
      <c r="E3763"/>
    </row>
    <row r="3764" spans="5:5" x14ac:dyDescent="0.35">
      <c r="E3764"/>
    </row>
    <row r="3765" spans="5:5" x14ac:dyDescent="0.35">
      <c r="E3765"/>
    </row>
    <row r="3766" spans="5:5" x14ac:dyDescent="0.35">
      <c r="E3766"/>
    </row>
    <row r="3767" spans="5:5" x14ac:dyDescent="0.35">
      <c r="E3767"/>
    </row>
    <row r="3768" spans="5:5" x14ac:dyDescent="0.35">
      <c r="E3768"/>
    </row>
    <row r="3769" spans="5:5" x14ac:dyDescent="0.35">
      <c r="E3769"/>
    </row>
    <row r="3770" spans="5:5" x14ac:dyDescent="0.35">
      <c r="E3770"/>
    </row>
    <row r="3771" spans="5:5" x14ac:dyDescent="0.35">
      <c r="E3771"/>
    </row>
    <row r="3772" spans="5:5" x14ac:dyDescent="0.35">
      <c r="E3772"/>
    </row>
    <row r="3773" spans="5:5" x14ac:dyDescent="0.35">
      <c r="E3773"/>
    </row>
    <row r="3774" spans="5:5" x14ac:dyDescent="0.35">
      <c r="E3774"/>
    </row>
    <row r="3775" spans="5:5" x14ac:dyDescent="0.35">
      <c r="E3775"/>
    </row>
    <row r="3776" spans="5:5" x14ac:dyDescent="0.35">
      <c r="E3776"/>
    </row>
    <row r="3777" spans="5:5" x14ac:dyDescent="0.35">
      <c r="E3777"/>
    </row>
    <row r="3778" spans="5:5" x14ac:dyDescent="0.35">
      <c r="E3778"/>
    </row>
    <row r="3779" spans="5:5" x14ac:dyDescent="0.35">
      <c r="E3779"/>
    </row>
    <row r="3780" spans="5:5" x14ac:dyDescent="0.35">
      <c r="E3780"/>
    </row>
    <row r="3781" spans="5:5" x14ac:dyDescent="0.35">
      <c r="E3781"/>
    </row>
    <row r="3782" spans="5:5" x14ac:dyDescent="0.35">
      <c r="E3782"/>
    </row>
    <row r="3783" spans="5:5" x14ac:dyDescent="0.35">
      <c r="E3783"/>
    </row>
    <row r="3784" spans="5:5" x14ac:dyDescent="0.35">
      <c r="E3784"/>
    </row>
    <row r="3785" spans="5:5" x14ac:dyDescent="0.35">
      <c r="E3785"/>
    </row>
    <row r="3786" spans="5:5" x14ac:dyDescent="0.35">
      <c r="E3786"/>
    </row>
    <row r="3787" spans="5:5" x14ac:dyDescent="0.35">
      <c r="E3787"/>
    </row>
    <row r="3788" spans="5:5" x14ac:dyDescent="0.35">
      <c r="E3788"/>
    </row>
    <row r="3789" spans="5:5" x14ac:dyDescent="0.35">
      <c r="E3789"/>
    </row>
    <row r="3790" spans="5:5" x14ac:dyDescent="0.35">
      <c r="E3790"/>
    </row>
    <row r="3791" spans="5:5" x14ac:dyDescent="0.35">
      <c r="E3791"/>
    </row>
    <row r="3792" spans="5:5" x14ac:dyDescent="0.35">
      <c r="E3792"/>
    </row>
    <row r="3793" spans="5:5" x14ac:dyDescent="0.35">
      <c r="E3793"/>
    </row>
    <row r="3794" spans="5:5" x14ac:dyDescent="0.35">
      <c r="E3794"/>
    </row>
    <row r="3795" spans="5:5" x14ac:dyDescent="0.35">
      <c r="E3795"/>
    </row>
    <row r="3796" spans="5:5" x14ac:dyDescent="0.35">
      <c r="E3796"/>
    </row>
    <row r="3797" spans="5:5" x14ac:dyDescent="0.35">
      <c r="E3797"/>
    </row>
    <row r="3798" spans="5:5" x14ac:dyDescent="0.35">
      <c r="E3798"/>
    </row>
    <row r="3799" spans="5:5" x14ac:dyDescent="0.35">
      <c r="E3799"/>
    </row>
    <row r="3800" spans="5:5" x14ac:dyDescent="0.35">
      <c r="E3800"/>
    </row>
    <row r="3801" spans="5:5" x14ac:dyDescent="0.35">
      <c r="E3801"/>
    </row>
    <row r="3802" spans="5:5" x14ac:dyDescent="0.35">
      <c r="E3802"/>
    </row>
    <row r="3803" spans="5:5" x14ac:dyDescent="0.35">
      <c r="E3803"/>
    </row>
    <row r="3804" spans="5:5" x14ac:dyDescent="0.35">
      <c r="E3804"/>
    </row>
    <row r="3805" spans="5:5" x14ac:dyDescent="0.35">
      <c r="E3805"/>
    </row>
    <row r="3806" spans="5:5" x14ac:dyDescent="0.35">
      <c r="E3806"/>
    </row>
    <row r="3807" spans="5:5" x14ac:dyDescent="0.35">
      <c r="E3807"/>
    </row>
    <row r="3808" spans="5:5" x14ac:dyDescent="0.35">
      <c r="E3808"/>
    </row>
    <row r="3809" spans="5:5" x14ac:dyDescent="0.35">
      <c r="E3809"/>
    </row>
    <row r="3810" spans="5:5" x14ac:dyDescent="0.35">
      <c r="E3810"/>
    </row>
    <row r="3811" spans="5:5" x14ac:dyDescent="0.35">
      <c r="E3811"/>
    </row>
    <row r="3812" spans="5:5" x14ac:dyDescent="0.35">
      <c r="E3812"/>
    </row>
    <row r="3813" spans="5:5" x14ac:dyDescent="0.35">
      <c r="E3813"/>
    </row>
    <row r="3814" spans="5:5" x14ac:dyDescent="0.35">
      <c r="E3814"/>
    </row>
    <row r="3815" spans="5:5" x14ac:dyDescent="0.35">
      <c r="E3815"/>
    </row>
    <row r="3816" spans="5:5" x14ac:dyDescent="0.35">
      <c r="E3816"/>
    </row>
    <row r="3817" spans="5:5" x14ac:dyDescent="0.35">
      <c r="E3817"/>
    </row>
    <row r="3818" spans="5:5" x14ac:dyDescent="0.35">
      <c r="E3818"/>
    </row>
    <row r="3819" spans="5:5" x14ac:dyDescent="0.35">
      <c r="E3819"/>
    </row>
    <row r="3820" spans="5:5" x14ac:dyDescent="0.35">
      <c r="E3820"/>
    </row>
    <row r="3821" spans="5:5" x14ac:dyDescent="0.35">
      <c r="E3821"/>
    </row>
    <row r="3822" spans="5:5" x14ac:dyDescent="0.35">
      <c r="E3822"/>
    </row>
    <row r="3823" spans="5:5" x14ac:dyDescent="0.35">
      <c r="E3823"/>
    </row>
    <row r="3824" spans="5:5" x14ac:dyDescent="0.35">
      <c r="E3824"/>
    </row>
    <row r="3825" spans="5:5" x14ac:dyDescent="0.35">
      <c r="E3825"/>
    </row>
    <row r="3826" spans="5:5" x14ac:dyDescent="0.35">
      <c r="E3826"/>
    </row>
    <row r="3827" spans="5:5" x14ac:dyDescent="0.35">
      <c r="E3827"/>
    </row>
    <row r="3828" spans="5:5" x14ac:dyDescent="0.35">
      <c r="E3828"/>
    </row>
    <row r="3829" spans="5:5" x14ac:dyDescent="0.35">
      <c r="E3829"/>
    </row>
    <row r="3830" spans="5:5" x14ac:dyDescent="0.35">
      <c r="E3830"/>
    </row>
    <row r="3831" spans="5:5" x14ac:dyDescent="0.35">
      <c r="E3831"/>
    </row>
    <row r="3832" spans="5:5" x14ac:dyDescent="0.35">
      <c r="E3832"/>
    </row>
    <row r="3833" spans="5:5" x14ac:dyDescent="0.35">
      <c r="E3833"/>
    </row>
    <row r="3834" spans="5:5" x14ac:dyDescent="0.35">
      <c r="E3834"/>
    </row>
    <row r="3835" spans="5:5" x14ac:dyDescent="0.35">
      <c r="E3835"/>
    </row>
    <row r="3836" spans="5:5" x14ac:dyDescent="0.35">
      <c r="E3836"/>
    </row>
    <row r="3837" spans="5:5" x14ac:dyDescent="0.35">
      <c r="E3837"/>
    </row>
    <row r="3838" spans="5:5" x14ac:dyDescent="0.35">
      <c r="E3838"/>
    </row>
    <row r="3839" spans="5:5" x14ac:dyDescent="0.35">
      <c r="E3839"/>
    </row>
    <row r="3840" spans="5:5" x14ac:dyDescent="0.35">
      <c r="E3840"/>
    </row>
    <row r="3841" spans="5:5" x14ac:dyDescent="0.35">
      <c r="E3841"/>
    </row>
    <row r="3842" spans="5:5" x14ac:dyDescent="0.35">
      <c r="E3842"/>
    </row>
    <row r="3843" spans="5:5" x14ac:dyDescent="0.35">
      <c r="E3843"/>
    </row>
    <row r="3844" spans="5:5" x14ac:dyDescent="0.35">
      <c r="E3844"/>
    </row>
    <row r="3845" spans="5:5" x14ac:dyDescent="0.35">
      <c r="E3845"/>
    </row>
    <row r="3846" spans="5:5" x14ac:dyDescent="0.35">
      <c r="E3846"/>
    </row>
    <row r="3847" spans="5:5" x14ac:dyDescent="0.35">
      <c r="E3847"/>
    </row>
    <row r="3848" spans="5:5" x14ac:dyDescent="0.35">
      <c r="E3848"/>
    </row>
    <row r="3849" spans="5:5" x14ac:dyDescent="0.35">
      <c r="E3849"/>
    </row>
    <row r="3850" spans="5:5" x14ac:dyDescent="0.35">
      <c r="E3850"/>
    </row>
    <row r="3851" spans="5:5" x14ac:dyDescent="0.35">
      <c r="E3851"/>
    </row>
    <row r="3852" spans="5:5" x14ac:dyDescent="0.35">
      <c r="E3852"/>
    </row>
    <row r="3853" spans="5:5" x14ac:dyDescent="0.35">
      <c r="E3853"/>
    </row>
    <row r="3854" spans="5:5" x14ac:dyDescent="0.35">
      <c r="E3854"/>
    </row>
    <row r="3855" spans="5:5" x14ac:dyDescent="0.35">
      <c r="E3855"/>
    </row>
    <row r="3856" spans="5:5" x14ac:dyDescent="0.35">
      <c r="E3856"/>
    </row>
    <row r="3857" spans="5:5" x14ac:dyDescent="0.35">
      <c r="E3857"/>
    </row>
    <row r="3858" spans="5:5" x14ac:dyDescent="0.35">
      <c r="E3858"/>
    </row>
    <row r="3859" spans="5:5" x14ac:dyDescent="0.35">
      <c r="E3859"/>
    </row>
    <row r="3860" spans="5:5" x14ac:dyDescent="0.35">
      <c r="E3860"/>
    </row>
    <row r="3861" spans="5:5" x14ac:dyDescent="0.35">
      <c r="E3861"/>
    </row>
    <row r="3862" spans="5:5" x14ac:dyDescent="0.35">
      <c r="E3862"/>
    </row>
    <row r="3863" spans="5:5" x14ac:dyDescent="0.35">
      <c r="E3863"/>
    </row>
    <row r="3864" spans="5:5" x14ac:dyDescent="0.35">
      <c r="E3864"/>
    </row>
    <row r="3865" spans="5:5" x14ac:dyDescent="0.35">
      <c r="E3865"/>
    </row>
    <row r="3866" spans="5:5" x14ac:dyDescent="0.35">
      <c r="E3866"/>
    </row>
    <row r="3867" spans="5:5" x14ac:dyDescent="0.35">
      <c r="E3867"/>
    </row>
    <row r="3868" spans="5:5" x14ac:dyDescent="0.35">
      <c r="E3868"/>
    </row>
    <row r="3869" spans="5:5" x14ac:dyDescent="0.35">
      <c r="E3869"/>
    </row>
    <row r="3870" spans="5:5" x14ac:dyDescent="0.35">
      <c r="E3870"/>
    </row>
    <row r="3871" spans="5:5" x14ac:dyDescent="0.35">
      <c r="E3871"/>
    </row>
    <row r="3872" spans="5:5" x14ac:dyDescent="0.35">
      <c r="E3872"/>
    </row>
    <row r="3873" spans="5:5" x14ac:dyDescent="0.35">
      <c r="E3873"/>
    </row>
    <row r="3874" spans="5:5" x14ac:dyDescent="0.35">
      <c r="E3874"/>
    </row>
    <row r="3875" spans="5:5" x14ac:dyDescent="0.35">
      <c r="E3875"/>
    </row>
    <row r="3876" spans="5:5" x14ac:dyDescent="0.35">
      <c r="E3876"/>
    </row>
    <row r="3877" spans="5:5" x14ac:dyDescent="0.35">
      <c r="E3877"/>
    </row>
    <row r="3878" spans="5:5" x14ac:dyDescent="0.35">
      <c r="E3878"/>
    </row>
    <row r="3879" spans="5:5" x14ac:dyDescent="0.35">
      <c r="E3879"/>
    </row>
    <row r="3880" spans="5:5" x14ac:dyDescent="0.35">
      <c r="E3880"/>
    </row>
    <row r="3881" spans="5:5" x14ac:dyDescent="0.35">
      <c r="E3881"/>
    </row>
    <row r="3882" spans="5:5" x14ac:dyDescent="0.35">
      <c r="E3882"/>
    </row>
    <row r="3883" spans="5:5" x14ac:dyDescent="0.35">
      <c r="E3883"/>
    </row>
    <row r="3884" spans="5:5" x14ac:dyDescent="0.35">
      <c r="E3884"/>
    </row>
    <row r="3885" spans="5:5" x14ac:dyDescent="0.35">
      <c r="E3885"/>
    </row>
    <row r="3886" spans="5:5" x14ac:dyDescent="0.35">
      <c r="E3886"/>
    </row>
    <row r="3887" spans="5:5" x14ac:dyDescent="0.35">
      <c r="E3887"/>
    </row>
    <row r="3888" spans="5:5" x14ac:dyDescent="0.35">
      <c r="E3888"/>
    </row>
    <row r="3889" spans="5:5" x14ac:dyDescent="0.35">
      <c r="E3889"/>
    </row>
    <row r="3890" spans="5:5" x14ac:dyDescent="0.35">
      <c r="E3890"/>
    </row>
    <row r="3891" spans="5:5" x14ac:dyDescent="0.35">
      <c r="E3891"/>
    </row>
    <row r="3892" spans="5:5" x14ac:dyDescent="0.35">
      <c r="E3892"/>
    </row>
    <row r="3893" spans="5:5" x14ac:dyDescent="0.35">
      <c r="E3893"/>
    </row>
    <row r="3894" spans="5:5" x14ac:dyDescent="0.35">
      <c r="E3894"/>
    </row>
    <row r="3895" spans="5:5" x14ac:dyDescent="0.35">
      <c r="E3895"/>
    </row>
    <row r="3896" spans="5:5" x14ac:dyDescent="0.35">
      <c r="E3896"/>
    </row>
    <row r="3897" spans="5:5" x14ac:dyDescent="0.35">
      <c r="E3897"/>
    </row>
    <row r="3898" spans="5:5" x14ac:dyDescent="0.35">
      <c r="E3898"/>
    </row>
    <row r="3899" spans="5:5" x14ac:dyDescent="0.35">
      <c r="E3899"/>
    </row>
    <row r="3900" spans="5:5" x14ac:dyDescent="0.35">
      <c r="E3900"/>
    </row>
    <row r="3901" spans="5:5" x14ac:dyDescent="0.35">
      <c r="E3901"/>
    </row>
    <row r="3902" spans="5:5" x14ac:dyDescent="0.35">
      <c r="E3902"/>
    </row>
    <row r="3903" spans="5:5" x14ac:dyDescent="0.35">
      <c r="E3903"/>
    </row>
    <row r="3904" spans="5:5" x14ac:dyDescent="0.35">
      <c r="E3904"/>
    </row>
    <row r="3905" spans="5:5" x14ac:dyDescent="0.35">
      <c r="E3905"/>
    </row>
    <row r="3906" spans="5:5" x14ac:dyDescent="0.35">
      <c r="E3906"/>
    </row>
    <row r="3907" spans="5:5" x14ac:dyDescent="0.35">
      <c r="E3907"/>
    </row>
    <row r="3908" spans="5:5" x14ac:dyDescent="0.35">
      <c r="E3908"/>
    </row>
    <row r="3909" spans="5:5" x14ac:dyDescent="0.35">
      <c r="E3909"/>
    </row>
    <row r="3910" spans="5:5" x14ac:dyDescent="0.35">
      <c r="E3910"/>
    </row>
    <row r="3911" spans="5:5" x14ac:dyDescent="0.35">
      <c r="E3911"/>
    </row>
    <row r="3912" spans="5:5" x14ac:dyDescent="0.35">
      <c r="E3912"/>
    </row>
    <row r="3913" spans="5:5" x14ac:dyDescent="0.35">
      <c r="E3913"/>
    </row>
    <row r="3914" spans="5:5" x14ac:dyDescent="0.35">
      <c r="E3914"/>
    </row>
    <row r="3915" spans="5:5" x14ac:dyDescent="0.35">
      <c r="E3915"/>
    </row>
    <row r="3916" spans="5:5" x14ac:dyDescent="0.35">
      <c r="E3916"/>
    </row>
    <row r="3917" spans="5:5" x14ac:dyDescent="0.35">
      <c r="E3917"/>
    </row>
    <row r="3918" spans="5:5" x14ac:dyDescent="0.35">
      <c r="E3918"/>
    </row>
    <row r="3919" spans="5:5" x14ac:dyDescent="0.35">
      <c r="E3919"/>
    </row>
    <row r="3920" spans="5:5" x14ac:dyDescent="0.35">
      <c r="E3920"/>
    </row>
    <row r="3921" spans="5:5" x14ac:dyDescent="0.35">
      <c r="E3921"/>
    </row>
    <row r="3922" spans="5:5" x14ac:dyDescent="0.35">
      <c r="E3922"/>
    </row>
    <row r="3923" spans="5:5" x14ac:dyDescent="0.35">
      <c r="E3923"/>
    </row>
    <row r="3924" spans="5:5" x14ac:dyDescent="0.35">
      <c r="E3924"/>
    </row>
    <row r="3925" spans="5:5" x14ac:dyDescent="0.35">
      <c r="E3925"/>
    </row>
    <row r="3926" spans="5:5" x14ac:dyDescent="0.35">
      <c r="E3926"/>
    </row>
    <row r="3927" spans="5:5" x14ac:dyDescent="0.35">
      <c r="E3927"/>
    </row>
    <row r="3928" spans="5:5" x14ac:dyDescent="0.35">
      <c r="E3928"/>
    </row>
    <row r="3929" spans="5:5" x14ac:dyDescent="0.35">
      <c r="E3929"/>
    </row>
    <row r="3930" spans="5:5" x14ac:dyDescent="0.35">
      <c r="E3930"/>
    </row>
    <row r="3931" spans="5:5" x14ac:dyDescent="0.35">
      <c r="E3931"/>
    </row>
    <row r="3932" spans="5:5" x14ac:dyDescent="0.35">
      <c r="E3932"/>
    </row>
    <row r="3933" spans="5:5" x14ac:dyDescent="0.35">
      <c r="E3933"/>
    </row>
    <row r="3934" spans="5:5" x14ac:dyDescent="0.35">
      <c r="E3934"/>
    </row>
    <row r="3935" spans="5:5" x14ac:dyDescent="0.35">
      <c r="E3935"/>
    </row>
    <row r="3936" spans="5:5" x14ac:dyDescent="0.35">
      <c r="E3936"/>
    </row>
    <row r="3937" spans="5:5" x14ac:dyDescent="0.35">
      <c r="E3937"/>
    </row>
    <row r="3938" spans="5:5" x14ac:dyDescent="0.35">
      <c r="E3938"/>
    </row>
    <row r="3939" spans="5:5" x14ac:dyDescent="0.35">
      <c r="E3939"/>
    </row>
    <row r="3940" spans="5:5" x14ac:dyDescent="0.35">
      <c r="E3940"/>
    </row>
    <row r="3941" spans="5:5" x14ac:dyDescent="0.35">
      <c r="E3941"/>
    </row>
    <row r="3942" spans="5:5" x14ac:dyDescent="0.35">
      <c r="E3942"/>
    </row>
    <row r="3943" spans="5:5" x14ac:dyDescent="0.35">
      <c r="E3943"/>
    </row>
    <row r="3944" spans="5:5" x14ac:dyDescent="0.35">
      <c r="E3944"/>
    </row>
    <row r="3945" spans="5:5" x14ac:dyDescent="0.35">
      <c r="E3945"/>
    </row>
    <row r="3946" spans="5:5" x14ac:dyDescent="0.35">
      <c r="E3946"/>
    </row>
    <row r="3947" spans="5:5" x14ac:dyDescent="0.35">
      <c r="E3947"/>
    </row>
    <row r="3948" spans="5:5" x14ac:dyDescent="0.35">
      <c r="E3948"/>
    </row>
    <row r="3949" spans="5:5" x14ac:dyDescent="0.35">
      <c r="E3949"/>
    </row>
    <row r="3950" spans="5:5" x14ac:dyDescent="0.35">
      <c r="E3950"/>
    </row>
    <row r="3951" spans="5:5" x14ac:dyDescent="0.35">
      <c r="E3951"/>
    </row>
    <row r="3952" spans="5:5" x14ac:dyDescent="0.35">
      <c r="E3952"/>
    </row>
    <row r="3953" spans="5:5" x14ac:dyDescent="0.35">
      <c r="E3953"/>
    </row>
    <row r="3954" spans="5:5" x14ac:dyDescent="0.35">
      <c r="E3954"/>
    </row>
    <row r="3955" spans="5:5" x14ac:dyDescent="0.35">
      <c r="E3955"/>
    </row>
    <row r="3956" spans="5:5" x14ac:dyDescent="0.35">
      <c r="E3956"/>
    </row>
    <row r="3957" spans="5:5" x14ac:dyDescent="0.35">
      <c r="E3957"/>
    </row>
    <row r="3958" spans="5:5" x14ac:dyDescent="0.35">
      <c r="E3958"/>
    </row>
    <row r="3959" spans="5:5" x14ac:dyDescent="0.35">
      <c r="E3959"/>
    </row>
    <row r="3960" spans="5:5" x14ac:dyDescent="0.35">
      <c r="E3960"/>
    </row>
    <row r="3961" spans="5:5" x14ac:dyDescent="0.35">
      <c r="E3961"/>
    </row>
    <row r="3962" spans="5:5" x14ac:dyDescent="0.35">
      <c r="E3962"/>
    </row>
    <row r="3963" spans="5:5" x14ac:dyDescent="0.35">
      <c r="E3963"/>
    </row>
    <row r="3964" spans="5:5" x14ac:dyDescent="0.35">
      <c r="E3964"/>
    </row>
    <row r="3965" spans="5:5" x14ac:dyDescent="0.35">
      <c r="E3965"/>
    </row>
    <row r="3966" spans="5:5" x14ac:dyDescent="0.35">
      <c r="E3966"/>
    </row>
    <row r="3967" spans="5:5" x14ac:dyDescent="0.35">
      <c r="E3967"/>
    </row>
    <row r="3968" spans="5:5" x14ac:dyDescent="0.35">
      <c r="E3968"/>
    </row>
    <row r="3969" spans="5:5" x14ac:dyDescent="0.35">
      <c r="E3969"/>
    </row>
    <row r="3970" spans="5:5" x14ac:dyDescent="0.35">
      <c r="E3970"/>
    </row>
    <row r="3971" spans="5:5" x14ac:dyDescent="0.35">
      <c r="E3971"/>
    </row>
    <row r="3972" spans="5:5" x14ac:dyDescent="0.35">
      <c r="E3972"/>
    </row>
    <row r="3973" spans="5:5" x14ac:dyDescent="0.35">
      <c r="E3973"/>
    </row>
    <row r="3974" spans="5:5" x14ac:dyDescent="0.35">
      <c r="E3974"/>
    </row>
    <row r="3975" spans="5:5" x14ac:dyDescent="0.35">
      <c r="E3975"/>
    </row>
    <row r="3976" spans="5:5" x14ac:dyDescent="0.35">
      <c r="E3976"/>
    </row>
    <row r="3977" spans="5:5" x14ac:dyDescent="0.35">
      <c r="E3977"/>
    </row>
    <row r="3978" spans="5:5" x14ac:dyDescent="0.35">
      <c r="E3978"/>
    </row>
    <row r="3979" spans="5:5" x14ac:dyDescent="0.35">
      <c r="E3979"/>
    </row>
    <row r="3980" spans="5:5" x14ac:dyDescent="0.35">
      <c r="E3980"/>
    </row>
    <row r="3981" spans="5:5" x14ac:dyDescent="0.35">
      <c r="E3981"/>
    </row>
    <row r="3982" spans="5:5" x14ac:dyDescent="0.35">
      <c r="E3982"/>
    </row>
    <row r="3983" spans="5:5" x14ac:dyDescent="0.35">
      <c r="E3983"/>
    </row>
    <row r="3984" spans="5:5" x14ac:dyDescent="0.35">
      <c r="E3984"/>
    </row>
    <row r="3985" spans="5:5" x14ac:dyDescent="0.35">
      <c r="E3985"/>
    </row>
    <row r="3986" spans="5:5" x14ac:dyDescent="0.35">
      <c r="E3986"/>
    </row>
    <row r="3987" spans="5:5" x14ac:dyDescent="0.35">
      <c r="E3987"/>
    </row>
    <row r="3988" spans="5:5" x14ac:dyDescent="0.35">
      <c r="E3988"/>
    </row>
    <row r="3989" spans="5:5" x14ac:dyDescent="0.35">
      <c r="E3989"/>
    </row>
    <row r="3990" spans="5:5" x14ac:dyDescent="0.35">
      <c r="E3990"/>
    </row>
    <row r="3991" spans="5:5" x14ac:dyDescent="0.35">
      <c r="E3991"/>
    </row>
    <row r="3992" spans="5:5" x14ac:dyDescent="0.35">
      <c r="E3992"/>
    </row>
    <row r="3993" spans="5:5" x14ac:dyDescent="0.35">
      <c r="E3993"/>
    </row>
    <row r="3994" spans="5:5" x14ac:dyDescent="0.35">
      <c r="E3994"/>
    </row>
    <row r="3995" spans="5:5" x14ac:dyDescent="0.35">
      <c r="E3995"/>
    </row>
    <row r="3996" spans="5:5" x14ac:dyDescent="0.35">
      <c r="E3996"/>
    </row>
    <row r="3997" spans="5:5" x14ac:dyDescent="0.35">
      <c r="E3997"/>
    </row>
    <row r="3998" spans="5:5" x14ac:dyDescent="0.35">
      <c r="E3998"/>
    </row>
    <row r="3999" spans="5:5" x14ac:dyDescent="0.35">
      <c r="E3999"/>
    </row>
    <row r="4000" spans="5:5" x14ac:dyDescent="0.35">
      <c r="E4000"/>
    </row>
    <row r="4001" spans="5:5" x14ac:dyDescent="0.35">
      <c r="E4001"/>
    </row>
    <row r="4002" spans="5:5" x14ac:dyDescent="0.35">
      <c r="E4002"/>
    </row>
    <row r="4003" spans="5:5" x14ac:dyDescent="0.35">
      <c r="E4003"/>
    </row>
    <row r="4004" spans="5:5" x14ac:dyDescent="0.35">
      <c r="E4004"/>
    </row>
    <row r="4005" spans="5:5" x14ac:dyDescent="0.35">
      <c r="E4005"/>
    </row>
    <row r="4006" spans="5:5" x14ac:dyDescent="0.35">
      <c r="E4006"/>
    </row>
    <row r="4007" spans="5:5" x14ac:dyDescent="0.35">
      <c r="E4007"/>
    </row>
    <row r="4008" spans="5:5" x14ac:dyDescent="0.35">
      <c r="E4008"/>
    </row>
    <row r="4009" spans="5:5" x14ac:dyDescent="0.35">
      <c r="E4009"/>
    </row>
    <row r="4010" spans="5:5" x14ac:dyDescent="0.35">
      <c r="E4010"/>
    </row>
    <row r="4011" spans="5:5" x14ac:dyDescent="0.35">
      <c r="E4011"/>
    </row>
    <row r="4012" spans="5:5" x14ac:dyDescent="0.35">
      <c r="E4012"/>
    </row>
    <row r="4013" spans="5:5" x14ac:dyDescent="0.35">
      <c r="E4013"/>
    </row>
    <row r="4014" spans="5:5" x14ac:dyDescent="0.35">
      <c r="E4014"/>
    </row>
    <row r="4015" spans="5:5" x14ac:dyDescent="0.35">
      <c r="E4015"/>
    </row>
    <row r="4016" spans="5:5" x14ac:dyDescent="0.35">
      <c r="E4016"/>
    </row>
    <row r="4017" spans="5:5" x14ac:dyDescent="0.35">
      <c r="E4017"/>
    </row>
    <row r="4018" spans="5:5" x14ac:dyDescent="0.35">
      <c r="E4018"/>
    </row>
    <row r="4019" spans="5:5" x14ac:dyDescent="0.35">
      <c r="E4019"/>
    </row>
    <row r="4020" spans="5:5" x14ac:dyDescent="0.35">
      <c r="E4020"/>
    </row>
    <row r="4021" spans="5:5" x14ac:dyDescent="0.35">
      <c r="E4021"/>
    </row>
    <row r="4022" spans="5:5" x14ac:dyDescent="0.35">
      <c r="E4022"/>
    </row>
    <row r="4023" spans="5:5" x14ac:dyDescent="0.35">
      <c r="E4023"/>
    </row>
    <row r="4024" spans="5:5" x14ac:dyDescent="0.35">
      <c r="E4024"/>
    </row>
    <row r="4025" spans="5:5" x14ac:dyDescent="0.35">
      <c r="E4025"/>
    </row>
    <row r="4026" spans="5:5" x14ac:dyDescent="0.35">
      <c r="E4026"/>
    </row>
    <row r="4027" spans="5:5" x14ac:dyDescent="0.35">
      <c r="E4027"/>
    </row>
    <row r="4028" spans="5:5" x14ac:dyDescent="0.35">
      <c r="E4028"/>
    </row>
    <row r="4029" spans="5:5" x14ac:dyDescent="0.35">
      <c r="E4029"/>
    </row>
    <row r="4030" spans="5:5" x14ac:dyDescent="0.35">
      <c r="E4030"/>
    </row>
    <row r="4031" spans="5:5" x14ac:dyDescent="0.35">
      <c r="E4031"/>
    </row>
    <row r="4032" spans="5:5" x14ac:dyDescent="0.35">
      <c r="E4032"/>
    </row>
    <row r="4033" spans="5:5" x14ac:dyDescent="0.35">
      <c r="E4033"/>
    </row>
    <row r="4034" spans="5:5" x14ac:dyDescent="0.35">
      <c r="E4034"/>
    </row>
    <row r="4035" spans="5:5" x14ac:dyDescent="0.35">
      <c r="E4035"/>
    </row>
    <row r="4036" spans="5:5" x14ac:dyDescent="0.35">
      <c r="E4036"/>
    </row>
    <row r="4037" spans="5:5" x14ac:dyDescent="0.35">
      <c r="E4037"/>
    </row>
    <row r="4038" spans="5:5" x14ac:dyDescent="0.35">
      <c r="E4038"/>
    </row>
    <row r="4039" spans="5:5" x14ac:dyDescent="0.35">
      <c r="E4039"/>
    </row>
    <row r="4040" spans="5:5" x14ac:dyDescent="0.35">
      <c r="E4040"/>
    </row>
    <row r="4041" spans="5:5" x14ac:dyDescent="0.35">
      <c r="E4041"/>
    </row>
    <row r="4042" spans="5:5" x14ac:dyDescent="0.35">
      <c r="E4042"/>
    </row>
    <row r="4043" spans="5:5" x14ac:dyDescent="0.35">
      <c r="E4043"/>
    </row>
    <row r="4044" spans="5:5" x14ac:dyDescent="0.35">
      <c r="E4044"/>
    </row>
    <row r="4045" spans="5:5" x14ac:dyDescent="0.35">
      <c r="E4045"/>
    </row>
    <row r="4046" spans="5:5" x14ac:dyDescent="0.35">
      <c r="E4046"/>
    </row>
    <row r="4047" spans="5:5" x14ac:dyDescent="0.35">
      <c r="E4047"/>
    </row>
    <row r="4048" spans="5:5" x14ac:dyDescent="0.35">
      <c r="E4048"/>
    </row>
    <row r="4049" spans="5:5" x14ac:dyDescent="0.35">
      <c r="E4049"/>
    </row>
    <row r="4050" spans="5:5" x14ac:dyDescent="0.35">
      <c r="E4050"/>
    </row>
    <row r="4051" spans="5:5" x14ac:dyDescent="0.35">
      <c r="E4051"/>
    </row>
    <row r="4052" spans="5:5" x14ac:dyDescent="0.35">
      <c r="E4052"/>
    </row>
    <row r="4053" spans="5:5" x14ac:dyDescent="0.35">
      <c r="E4053"/>
    </row>
    <row r="4054" spans="5:5" x14ac:dyDescent="0.35">
      <c r="E4054"/>
    </row>
    <row r="4055" spans="5:5" x14ac:dyDescent="0.35">
      <c r="E4055"/>
    </row>
    <row r="4056" spans="5:5" x14ac:dyDescent="0.35">
      <c r="E4056"/>
    </row>
    <row r="4057" spans="5:5" x14ac:dyDescent="0.35">
      <c r="E4057"/>
    </row>
    <row r="4058" spans="5:5" x14ac:dyDescent="0.35">
      <c r="E4058"/>
    </row>
    <row r="4059" spans="5:5" x14ac:dyDescent="0.35">
      <c r="E4059"/>
    </row>
    <row r="4060" spans="5:5" x14ac:dyDescent="0.35">
      <c r="E4060"/>
    </row>
    <row r="4061" spans="5:5" x14ac:dyDescent="0.35">
      <c r="E4061"/>
    </row>
    <row r="4062" spans="5:5" x14ac:dyDescent="0.35">
      <c r="E4062"/>
    </row>
    <row r="4063" spans="5:5" x14ac:dyDescent="0.35">
      <c r="E4063"/>
    </row>
    <row r="4064" spans="5:5" x14ac:dyDescent="0.35">
      <c r="E4064"/>
    </row>
    <row r="4065" spans="5:5" x14ac:dyDescent="0.35">
      <c r="E4065"/>
    </row>
    <row r="4066" spans="5:5" x14ac:dyDescent="0.35">
      <c r="E4066"/>
    </row>
    <row r="4067" spans="5:5" x14ac:dyDescent="0.35">
      <c r="E4067"/>
    </row>
    <row r="4068" spans="5:5" x14ac:dyDescent="0.35">
      <c r="E4068"/>
    </row>
    <row r="4069" spans="5:5" x14ac:dyDescent="0.35">
      <c r="E4069"/>
    </row>
    <row r="4070" spans="5:5" x14ac:dyDescent="0.35">
      <c r="E4070"/>
    </row>
    <row r="4071" spans="5:5" x14ac:dyDescent="0.35">
      <c r="E4071"/>
    </row>
    <row r="4072" spans="5:5" x14ac:dyDescent="0.35">
      <c r="E4072"/>
    </row>
    <row r="4073" spans="5:5" x14ac:dyDescent="0.35">
      <c r="E4073"/>
    </row>
    <row r="4074" spans="5:5" x14ac:dyDescent="0.35">
      <c r="E4074"/>
    </row>
    <row r="4075" spans="5:5" x14ac:dyDescent="0.35">
      <c r="E4075"/>
    </row>
    <row r="4076" spans="5:5" x14ac:dyDescent="0.35">
      <c r="E4076"/>
    </row>
    <row r="4077" spans="5:5" x14ac:dyDescent="0.35">
      <c r="E4077"/>
    </row>
    <row r="4078" spans="5:5" x14ac:dyDescent="0.35">
      <c r="E4078"/>
    </row>
    <row r="4079" spans="5:5" x14ac:dyDescent="0.35">
      <c r="E4079"/>
    </row>
    <row r="4080" spans="5:5" x14ac:dyDescent="0.35">
      <c r="E4080"/>
    </row>
    <row r="4081" spans="5:5" x14ac:dyDescent="0.35">
      <c r="E4081"/>
    </row>
    <row r="4082" spans="5:5" x14ac:dyDescent="0.35">
      <c r="E4082"/>
    </row>
    <row r="4083" spans="5:5" x14ac:dyDescent="0.35">
      <c r="E4083"/>
    </row>
    <row r="4084" spans="5:5" x14ac:dyDescent="0.35">
      <c r="E4084"/>
    </row>
    <row r="4085" spans="5:5" x14ac:dyDescent="0.35">
      <c r="E4085"/>
    </row>
    <row r="4086" spans="5:5" x14ac:dyDescent="0.35">
      <c r="E4086"/>
    </row>
    <row r="4087" spans="5:5" x14ac:dyDescent="0.35">
      <c r="E4087"/>
    </row>
    <row r="4088" spans="5:5" x14ac:dyDescent="0.35">
      <c r="E4088"/>
    </row>
    <row r="4089" spans="5:5" x14ac:dyDescent="0.35">
      <c r="E4089"/>
    </row>
    <row r="4090" spans="5:5" x14ac:dyDescent="0.35">
      <c r="E4090"/>
    </row>
    <row r="4091" spans="5:5" x14ac:dyDescent="0.35">
      <c r="E4091"/>
    </row>
    <row r="4092" spans="5:5" x14ac:dyDescent="0.35">
      <c r="E4092"/>
    </row>
    <row r="4093" spans="5:5" x14ac:dyDescent="0.35">
      <c r="E4093"/>
    </row>
    <row r="4094" spans="5:5" x14ac:dyDescent="0.35">
      <c r="E4094"/>
    </row>
    <row r="4095" spans="5:5" x14ac:dyDescent="0.35">
      <c r="E4095"/>
    </row>
    <row r="4096" spans="5:5" x14ac:dyDescent="0.35">
      <c r="E4096"/>
    </row>
    <row r="4097" spans="5:5" x14ac:dyDescent="0.35">
      <c r="E4097"/>
    </row>
    <row r="4098" spans="5:5" x14ac:dyDescent="0.35">
      <c r="E4098"/>
    </row>
    <row r="4099" spans="5:5" x14ac:dyDescent="0.35">
      <c r="E4099"/>
    </row>
    <row r="4100" spans="5:5" x14ac:dyDescent="0.35">
      <c r="E4100"/>
    </row>
    <row r="4101" spans="5:5" x14ac:dyDescent="0.35">
      <c r="E4101"/>
    </row>
    <row r="4102" spans="5:5" x14ac:dyDescent="0.35">
      <c r="E4102"/>
    </row>
    <row r="4103" spans="5:5" x14ac:dyDescent="0.35">
      <c r="E4103"/>
    </row>
    <row r="4104" spans="5:5" x14ac:dyDescent="0.35">
      <c r="E4104"/>
    </row>
    <row r="4105" spans="5:5" x14ac:dyDescent="0.35">
      <c r="E4105"/>
    </row>
    <row r="4106" spans="5:5" x14ac:dyDescent="0.35">
      <c r="E4106"/>
    </row>
    <row r="4107" spans="5:5" x14ac:dyDescent="0.35">
      <c r="E4107"/>
    </row>
    <row r="4108" spans="5:5" x14ac:dyDescent="0.35">
      <c r="E4108"/>
    </row>
    <row r="4109" spans="5:5" x14ac:dyDescent="0.35">
      <c r="E4109"/>
    </row>
    <row r="4110" spans="5:5" x14ac:dyDescent="0.35">
      <c r="E4110"/>
    </row>
    <row r="4111" spans="5:5" x14ac:dyDescent="0.35">
      <c r="E4111"/>
    </row>
    <row r="4112" spans="5:5" x14ac:dyDescent="0.35">
      <c r="E4112"/>
    </row>
    <row r="4113" spans="5:5" x14ac:dyDescent="0.35">
      <c r="E4113"/>
    </row>
    <row r="4114" spans="5:5" x14ac:dyDescent="0.35">
      <c r="E4114"/>
    </row>
    <row r="4115" spans="5:5" x14ac:dyDescent="0.35">
      <c r="E4115"/>
    </row>
    <row r="4116" spans="5:5" x14ac:dyDescent="0.35">
      <c r="E4116"/>
    </row>
    <row r="4117" spans="5:5" x14ac:dyDescent="0.35">
      <c r="E4117"/>
    </row>
    <row r="4118" spans="5:5" x14ac:dyDescent="0.35">
      <c r="E4118"/>
    </row>
    <row r="4119" spans="5:5" x14ac:dyDescent="0.35">
      <c r="E4119"/>
    </row>
    <row r="4120" spans="5:5" x14ac:dyDescent="0.35">
      <c r="E4120"/>
    </row>
    <row r="4121" spans="5:5" x14ac:dyDescent="0.35">
      <c r="E4121"/>
    </row>
    <row r="4122" spans="5:5" x14ac:dyDescent="0.35">
      <c r="E4122"/>
    </row>
    <row r="4123" spans="5:5" x14ac:dyDescent="0.35">
      <c r="E4123"/>
    </row>
    <row r="4124" spans="5:5" x14ac:dyDescent="0.35">
      <c r="E4124"/>
    </row>
    <row r="4125" spans="5:5" x14ac:dyDescent="0.35">
      <c r="E4125"/>
    </row>
    <row r="4126" spans="5:5" x14ac:dyDescent="0.35">
      <c r="E4126"/>
    </row>
    <row r="4127" spans="5:5" x14ac:dyDescent="0.35">
      <c r="E4127"/>
    </row>
    <row r="4128" spans="5:5" x14ac:dyDescent="0.35">
      <c r="E4128"/>
    </row>
    <row r="4129" spans="5:5" x14ac:dyDescent="0.35">
      <c r="E4129"/>
    </row>
    <row r="4130" spans="5:5" x14ac:dyDescent="0.35">
      <c r="E4130"/>
    </row>
    <row r="4131" spans="5:5" x14ac:dyDescent="0.35">
      <c r="E4131"/>
    </row>
    <row r="4132" spans="5:5" x14ac:dyDescent="0.35">
      <c r="E4132"/>
    </row>
    <row r="4133" spans="5:5" x14ac:dyDescent="0.35">
      <c r="E4133"/>
    </row>
    <row r="4134" spans="5:5" x14ac:dyDescent="0.35">
      <c r="E4134"/>
    </row>
    <row r="4135" spans="5:5" x14ac:dyDescent="0.35">
      <c r="E4135"/>
    </row>
    <row r="4136" spans="5:5" x14ac:dyDescent="0.35">
      <c r="E4136"/>
    </row>
    <row r="4137" spans="5:5" x14ac:dyDescent="0.35">
      <c r="E4137"/>
    </row>
    <row r="4138" spans="5:5" x14ac:dyDescent="0.35">
      <c r="E4138"/>
    </row>
    <row r="4139" spans="5:5" x14ac:dyDescent="0.35">
      <c r="E4139"/>
    </row>
    <row r="4140" spans="5:5" x14ac:dyDescent="0.35">
      <c r="E4140"/>
    </row>
    <row r="4141" spans="5:5" x14ac:dyDescent="0.35">
      <c r="E4141"/>
    </row>
    <row r="4142" spans="5:5" x14ac:dyDescent="0.35">
      <c r="E4142"/>
    </row>
    <row r="4143" spans="5:5" x14ac:dyDescent="0.35">
      <c r="E4143"/>
    </row>
    <row r="4144" spans="5:5" x14ac:dyDescent="0.35">
      <c r="E4144"/>
    </row>
    <row r="4145" spans="5:5" x14ac:dyDescent="0.35">
      <c r="E4145"/>
    </row>
    <row r="4146" spans="5:5" x14ac:dyDescent="0.35">
      <c r="E4146"/>
    </row>
    <row r="4147" spans="5:5" x14ac:dyDescent="0.35">
      <c r="E4147"/>
    </row>
    <row r="4148" spans="5:5" x14ac:dyDescent="0.35">
      <c r="E4148"/>
    </row>
    <row r="4149" spans="5:5" x14ac:dyDescent="0.35">
      <c r="E4149"/>
    </row>
    <row r="4150" spans="5:5" x14ac:dyDescent="0.35">
      <c r="E4150"/>
    </row>
    <row r="4151" spans="5:5" x14ac:dyDescent="0.35">
      <c r="E4151"/>
    </row>
    <row r="4152" spans="5:5" x14ac:dyDescent="0.35">
      <c r="E4152"/>
    </row>
    <row r="4153" spans="5:5" x14ac:dyDescent="0.35">
      <c r="E4153"/>
    </row>
    <row r="4154" spans="5:5" x14ac:dyDescent="0.35">
      <c r="E4154"/>
    </row>
    <row r="4155" spans="5:5" x14ac:dyDescent="0.35">
      <c r="E4155"/>
    </row>
    <row r="4156" spans="5:5" x14ac:dyDescent="0.35">
      <c r="E4156"/>
    </row>
    <row r="4157" spans="5:5" x14ac:dyDescent="0.35">
      <c r="E4157"/>
    </row>
    <row r="4158" spans="5:5" x14ac:dyDescent="0.35">
      <c r="E4158"/>
    </row>
    <row r="4159" spans="5:5" x14ac:dyDescent="0.35">
      <c r="E4159"/>
    </row>
    <row r="4160" spans="5:5" x14ac:dyDescent="0.35">
      <c r="E4160"/>
    </row>
    <row r="4161" spans="5:5" x14ac:dyDescent="0.35">
      <c r="E4161"/>
    </row>
    <row r="4162" spans="5:5" x14ac:dyDescent="0.35">
      <c r="E4162"/>
    </row>
    <row r="4163" spans="5:5" x14ac:dyDescent="0.35">
      <c r="E4163"/>
    </row>
    <row r="4164" spans="5:5" x14ac:dyDescent="0.35">
      <c r="E4164"/>
    </row>
    <row r="4165" spans="5:5" x14ac:dyDescent="0.35">
      <c r="E4165"/>
    </row>
    <row r="4166" spans="5:5" x14ac:dyDescent="0.35">
      <c r="E4166"/>
    </row>
    <row r="4167" spans="5:5" x14ac:dyDescent="0.35">
      <c r="E4167"/>
    </row>
    <row r="4168" spans="5:5" x14ac:dyDescent="0.35">
      <c r="E4168"/>
    </row>
    <row r="4169" spans="5:5" x14ac:dyDescent="0.35">
      <c r="E4169"/>
    </row>
    <row r="4170" spans="5:5" x14ac:dyDescent="0.35">
      <c r="E4170"/>
    </row>
    <row r="4171" spans="5:5" x14ac:dyDescent="0.35">
      <c r="E4171"/>
    </row>
    <row r="4172" spans="5:5" x14ac:dyDescent="0.35">
      <c r="E4172"/>
    </row>
    <row r="4173" spans="5:5" x14ac:dyDescent="0.35">
      <c r="E4173"/>
    </row>
    <row r="4174" spans="5:5" x14ac:dyDescent="0.35">
      <c r="E4174"/>
    </row>
    <row r="4175" spans="5:5" x14ac:dyDescent="0.35">
      <c r="E4175"/>
    </row>
    <row r="4176" spans="5:5" x14ac:dyDescent="0.35">
      <c r="E4176"/>
    </row>
    <row r="4177" spans="5:5" x14ac:dyDescent="0.35">
      <c r="E4177"/>
    </row>
    <row r="4178" spans="5:5" x14ac:dyDescent="0.35">
      <c r="E4178"/>
    </row>
    <row r="4179" spans="5:5" x14ac:dyDescent="0.35">
      <c r="E4179"/>
    </row>
    <row r="4180" spans="5:5" x14ac:dyDescent="0.35">
      <c r="E4180"/>
    </row>
    <row r="4181" spans="5:5" x14ac:dyDescent="0.35">
      <c r="E4181"/>
    </row>
    <row r="4182" spans="5:5" x14ac:dyDescent="0.35">
      <c r="E4182"/>
    </row>
    <row r="4183" spans="5:5" x14ac:dyDescent="0.35">
      <c r="E4183"/>
    </row>
    <row r="4184" spans="5:5" x14ac:dyDescent="0.35">
      <c r="E4184"/>
    </row>
    <row r="4185" spans="5:5" x14ac:dyDescent="0.35">
      <c r="E4185"/>
    </row>
    <row r="4186" spans="5:5" x14ac:dyDescent="0.35">
      <c r="E4186"/>
    </row>
    <row r="4187" spans="5:5" x14ac:dyDescent="0.35">
      <c r="E4187"/>
    </row>
    <row r="4188" spans="5:5" x14ac:dyDescent="0.35">
      <c r="E4188"/>
    </row>
    <row r="4189" spans="5:5" x14ac:dyDescent="0.35">
      <c r="E4189"/>
    </row>
    <row r="4190" spans="5:5" x14ac:dyDescent="0.35">
      <c r="E4190"/>
    </row>
    <row r="4191" spans="5:5" x14ac:dyDescent="0.35">
      <c r="E4191"/>
    </row>
    <row r="4192" spans="5:5" x14ac:dyDescent="0.35">
      <c r="E4192"/>
    </row>
    <row r="4193" spans="5:5" x14ac:dyDescent="0.35">
      <c r="E4193"/>
    </row>
    <row r="4194" spans="5:5" x14ac:dyDescent="0.35">
      <c r="E4194"/>
    </row>
    <row r="4195" spans="5:5" x14ac:dyDescent="0.35">
      <c r="E4195"/>
    </row>
    <row r="4196" spans="5:5" x14ac:dyDescent="0.35">
      <c r="E4196"/>
    </row>
    <row r="4197" spans="5:5" x14ac:dyDescent="0.35">
      <c r="E4197"/>
    </row>
    <row r="4198" spans="5:5" x14ac:dyDescent="0.35">
      <c r="E4198"/>
    </row>
    <row r="4199" spans="5:5" x14ac:dyDescent="0.35">
      <c r="E4199"/>
    </row>
    <row r="4200" spans="5:5" x14ac:dyDescent="0.35">
      <c r="E4200"/>
    </row>
    <row r="4201" spans="5:5" x14ac:dyDescent="0.35">
      <c r="E4201"/>
    </row>
    <row r="4202" spans="5:5" x14ac:dyDescent="0.35">
      <c r="E4202"/>
    </row>
    <row r="4203" spans="5:5" x14ac:dyDescent="0.35">
      <c r="E4203"/>
    </row>
    <row r="4204" spans="5:5" x14ac:dyDescent="0.35">
      <c r="E4204"/>
    </row>
    <row r="4205" spans="5:5" x14ac:dyDescent="0.35">
      <c r="E4205"/>
    </row>
    <row r="4206" spans="5:5" x14ac:dyDescent="0.35">
      <c r="E4206"/>
    </row>
    <row r="4207" spans="5:5" x14ac:dyDescent="0.35">
      <c r="E4207"/>
    </row>
    <row r="4208" spans="5:5" x14ac:dyDescent="0.35">
      <c r="E4208"/>
    </row>
    <row r="4209" spans="5:5" x14ac:dyDescent="0.35">
      <c r="E4209"/>
    </row>
    <row r="4210" spans="5:5" x14ac:dyDescent="0.35">
      <c r="E4210"/>
    </row>
    <row r="4211" spans="5:5" x14ac:dyDescent="0.35">
      <c r="E4211"/>
    </row>
    <row r="4212" spans="5:5" x14ac:dyDescent="0.35">
      <c r="E4212"/>
    </row>
    <row r="4213" spans="5:5" x14ac:dyDescent="0.35">
      <c r="E4213"/>
    </row>
    <row r="4214" spans="5:5" x14ac:dyDescent="0.35">
      <c r="E4214"/>
    </row>
    <row r="4215" spans="5:5" x14ac:dyDescent="0.35">
      <c r="E4215"/>
    </row>
    <row r="4216" spans="5:5" x14ac:dyDescent="0.35">
      <c r="E4216"/>
    </row>
    <row r="4217" spans="5:5" x14ac:dyDescent="0.35">
      <c r="E4217"/>
    </row>
    <row r="4218" spans="5:5" x14ac:dyDescent="0.35">
      <c r="E4218"/>
    </row>
    <row r="4219" spans="5:5" x14ac:dyDescent="0.35">
      <c r="E4219"/>
    </row>
    <row r="4220" spans="5:5" x14ac:dyDescent="0.35">
      <c r="E4220"/>
    </row>
    <row r="4221" spans="5:5" x14ac:dyDescent="0.35">
      <c r="E4221"/>
    </row>
    <row r="4222" spans="5:5" x14ac:dyDescent="0.35">
      <c r="E4222"/>
    </row>
    <row r="4223" spans="5:5" x14ac:dyDescent="0.35">
      <c r="E4223"/>
    </row>
    <row r="4224" spans="5:5" x14ac:dyDescent="0.35">
      <c r="E4224"/>
    </row>
    <row r="4225" spans="5:5" x14ac:dyDescent="0.35">
      <c r="E4225"/>
    </row>
    <row r="4226" spans="5:5" x14ac:dyDescent="0.35">
      <c r="E4226"/>
    </row>
    <row r="4227" spans="5:5" x14ac:dyDescent="0.35">
      <c r="E4227"/>
    </row>
    <row r="4228" spans="5:5" x14ac:dyDescent="0.35">
      <c r="E4228"/>
    </row>
    <row r="4229" spans="5:5" x14ac:dyDescent="0.35">
      <c r="E4229"/>
    </row>
    <row r="4230" spans="5:5" x14ac:dyDescent="0.35">
      <c r="E4230"/>
    </row>
    <row r="4231" spans="5:5" x14ac:dyDescent="0.35">
      <c r="E4231"/>
    </row>
    <row r="4232" spans="5:5" x14ac:dyDescent="0.35">
      <c r="E4232"/>
    </row>
    <row r="4233" spans="5:5" x14ac:dyDescent="0.35">
      <c r="E4233"/>
    </row>
    <row r="4234" spans="5:5" x14ac:dyDescent="0.35">
      <c r="E4234"/>
    </row>
    <row r="4235" spans="5:5" x14ac:dyDescent="0.35">
      <c r="E4235"/>
    </row>
    <row r="4236" spans="5:5" x14ac:dyDescent="0.35">
      <c r="E4236"/>
    </row>
    <row r="4237" spans="5:5" x14ac:dyDescent="0.35">
      <c r="E4237"/>
    </row>
    <row r="4238" spans="5:5" x14ac:dyDescent="0.35">
      <c r="E4238"/>
    </row>
    <row r="4239" spans="5:5" x14ac:dyDescent="0.35">
      <c r="E4239"/>
    </row>
    <row r="4240" spans="5:5" x14ac:dyDescent="0.35">
      <c r="E4240"/>
    </row>
    <row r="4241" spans="5:5" x14ac:dyDescent="0.35">
      <c r="E4241"/>
    </row>
    <row r="4242" spans="5:5" x14ac:dyDescent="0.35">
      <c r="E4242"/>
    </row>
    <row r="4243" spans="5:5" x14ac:dyDescent="0.35">
      <c r="E4243"/>
    </row>
    <row r="4244" spans="5:5" x14ac:dyDescent="0.35">
      <c r="E4244"/>
    </row>
    <row r="4245" spans="5:5" x14ac:dyDescent="0.35">
      <c r="E4245"/>
    </row>
    <row r="4246" spans="5:5" x14ac:dyDescent="0.35">
      <c r="E4246"/>
    </row>
    <row r="4247" spans="5:5" x14ac:dyDescent="0.35">
      <c r="E4247"/>
    </row>
    <row r="4248" spans="5:5" x14ac:dyDescent="0.35">
      <c r="E4248"/>
    </row>
    <row r="4249" spans="5:5" x14ac:dyDescent="0.35">
      <c r="E4249"/>
    </row>
    <row r="4250" spans="5:5" x14ac:dyDescent="0.35">
      <c r="E4250"/>
    </row>
    <row r="4251" spans="5:5" x14ac:dyDescent="0.35">
      <c r="E4251"/>
    </row>
    <row r="4252" spans="5:5" x14ac:dyDescent="0.35">
      <c r="E4252"/>
    </row>
    <row r="4253" spans="5:5" x14ac:dyDescent="0.35">
      <c r="E4253"/>
    </row>
    <row r="4254" spans="5:5" x14ac:dyDescent="0.35">
      <c r="E4254"/>
    </row>
    <row r="4255" spans="5:5" x14ac:dyDescent="0.35">
      <c r="E4255"/>
    </row>
    <row r="4256" spans="5:5" x14ac:dyDescent="0.35">
      <c r="E4256"/>
    </row>
    <row r="4257" spans="5:5" x14ac:dyDescent="0.35">
      <c r="E4257"/>
    </row>
    <row r="4258" spans="5:5" x14ac:dyDescent="0.35">
      <c r="E4258"/>
    </row>
    <row r="4259" spans="5:5" x14ac:dyDescent="0.35">
      <c r="E4259"/>
    </row>
    <row r="4260" spans="5:5" x14ac:dyDescent="0.35">
      <c r="E4260"/>
    </row>
    <row r="4261" spans="5:5" x14ac:dyDescent="0.35">
      <c r="E4261"/>
    </row>
    <row r="4262" spans="5:5" x14ac:dyDescent="0.35">
      <c r="E4262"/>
    </row>
    <row r="4263" spans="5:5" x14ac:dyDescent="0.35">
      <c r="E4263"/>
    </row>
    <row r="4264" spans="5:5" x14ac:dyDescent="0.35">
      <c r="E4264"/>
    </row>
    <row r="4265" spans="5:5" x14ac:dyDescent="0.35">
      <c r="E4265"/>
    </row>
    <row r="4266" spans="5:5" x14ac:dyDescent="0.35">
      <c r="E4266"/>
    </row>
    <row r="4267" spans="5:5" x14ac:dyDescent="0.35">
      <c r="E4267"/>
    </row>
    <row r="4268" spans="5:5" x14ac:dyDescent="0.35">
      <c r="E4268"/>
    </row>
    <row r="4269" spans="5:5" x14ac:dyDescent="0.35">
      <c r="E4269"/>
    </row>
    <row r="4270" spans="5:5" x14ac:dyDescent="0.35">
      <c r="E4270"/>
    </row>
    <row r="4271" spans="5:5" x14ac:dyDescent="0.35">
      <c r="E4271"/>
    </row>
    <row r="4272" spans="5:5" x14ac:dyDescent="0.35">
      <c r="E4272"/>
    </row>
    <row r="4273" spans="5:5" x14ac:dyDescent="0.35">
      <c r="E4273"/>
    </row>
    <row r="4274" spans="5:5" x14ac:dyDescent="0.35">
      <c r="E4274"/>
    </row>
    <row r="4275" spans="5:5" x14ac:dyDescent="0.35">
      <c r="E4275"/>
    </row>
    <row r="4276" spans="5:5" x14ac:dyDescent="0.35">
      <c r="E4276"/>
    </row>
    <row r="4277" spans="5:5" x14ac:dyDescent="0.35">
      <c r="E4277"/>
    </row>
    <row r="4278" spans="5:5" x14ac:dyDescent="0.35">
      <c r="E4278"/>
    </row>
    <row r="4279" spans="5:5" x14ac:dyDescent="0.35">
      <c r="E4279"/>
    </row>
    <row r="4280" spans="5:5" x14ac:dyDescent="0.35">
      <c r="E4280"/>
    </row>
    <row r="4281" spans="5:5" x14ac:dyDescent="0.35">
      <c r="E4281"/>
    </row>
    <row r="4282" spans="5:5" x14ac:dyDescent="0.35">
      <c r="E4282"/>
    </row>
    <row r="4283" spans="5:5" x14ac:dyDescent="0.35">
      <c r="E4283"/>
    </row>
    <row r="4284" spans="5:5" x14ac:dyDescent="0.35">
      <c r="E4284"/>
    </row>
    <row r="4285" spans="5:5" x14ac:dyDescent="0.35">
      <c r="E4285"/>
    </row>
    <row r="4286" spans="5:5" x14ac:dyDescent="0.35">
      <c r="E4286"/>
    </row>
    <row r="4287" spans="5:5" x14ac:dyDescent="0.35">
      <c r="E4287"/>
    </row>
    <row r="4288" spans="5:5" x14ac:dyDescent="0.35">
      <c r="E4288"/>
    </row>
    <row r="4289" spans="5:5" x14ac:dyDescent="0.35">
      <c r="E4289"/>
    </row>
    <row r="4290" spans="5:5" x14ac:dyDescent="0.35">
      <c r="E4290"/>
    </row>
    <row r="4291" spans="5:5" x14ac:dyDescent="0.35">
      <c r="E4291"/>
    </row>
    <row r="4292" spans="5:5" x14ac:dyDescent="0.35">
      <c r="E4292"/>
    </row>
    <row r="4293" spans="5:5" x14ac:dyDescent="0.35">
      <c r="E4293"/>
    </row>
    <row r="4294" spans="5:5" x14ac:dyDescent="0.35">
      <c r="E4294"/>
    </row>
    <row r="4295" spans="5:5" x14ac:dyDescent="0.35">
      <c r="E4295"/>
    </row>
    <row r="4296" spans="5:5" x14ac:dyDescent="0.35">
      <c r="E4296"/>
    </row>
    <row r="4297" spans="5:5" x14ac:dyDescent="0.35">
      <c r="E4297"/>
    </row>
    <row r="4298" spans="5:5" x14ac:dyDescent="0.35">
      <c r="E4298"/>
    </row>
    <row r="4299" spans="5:5" x14ac:dyDescent="0.35">
      <c r="E4299"/>
    </row>
    <row r="4300" spans="5:5" x14ac:dyDescent="0.35">
      <c r="E4300"/>
    </row>
    <row r="4301" spans="5:5" x14ac:dyDescent="0.35">
      <c r="E4301"/>
    </row>
    <row r="4302" spans="5:5" x14ac:dyDescent="0.35">
      <c r="E4302"/>
    </row>
    <row r="4303" spans="5:5" x14ac:dyDescent="0.35">
      <c r="E4303"/>
    </row>
    <row r="4304" spans="5:5" x14ac:dyDescent="0.35">
      <c r="E4304"/>
    </row>
    <row r="4305" spans="5:5" x14ac:dyDescent="0.35">
      <c r="E4305"/>
    </row>
    <row r="4306" spans="5:5" x14ac:dyDescent="0.35">
      <c r="E4306"/>
    </row>
    <row r="4307" spans="5:5" x14ac:dyDescent="0.35">
      <c r="E4307"/>
    </row>
    <row r="4308" spans="5:5" x14ac:dyDescent="0.35">
      <c r="E4308"/>
    </row>
    <row r="4309" spans="5:5" x14ac:dyDescent="0.35">
      <c r="E4309"/>
    </row>
    <row r="4310" spans="5:5" x14ac:dyDescent="0.35">
      <c r="E4310"/>
    </row>
    <row r="4311" spans="5:5" x14ac:dyDescent="0.35">
      <c r="E4311"/>
    </row>
    <row r="4312" spans="5:5" x14ac:dyDescent="0.35">
      <c r="E4312"/>
    </row>
    <row r="4313" spans="5:5" x14ac:dyDescent="0.35">
      <c r="E4313"/>
    </row>
    <row r="4314" spans="5:5" x14ac:dyDescent="0.35">
      <c r="E4314"/>
    </row>
    <row r="4315" spans="5:5" x14ac:dyDescent="0.35">
      <c r="E4315"/>
    </row>
    <row r="4316" spans="5:5" x14ac:dyDescent="0.35">
      <c r="E4316"/>
    </row>
    <row r="4317" spans="5:5" x14ac:dyDescent="0.35">
      <c r="E4317"/>
    </row>
    <row r="4318" spans="5:5" x14ac:dyDescent="0.35">
      <c r="E4318"/>
    </row>
    <row r="4319" spans="5:5" x14ac:dyDescent="0.35">
      <c r="E4319"/>
    </row>
    <row r="4320" spans="5:5" x14ac:dyDescent="0.35">
      <c r="E4320"/>
    </row>
    <row r="4321" spans="5:5" x14ac:dyDescent="0.35">
      <c r="E4321"/>
    </row>
    <row r="4322" spans="5:5" x14ac:dyDescent="0.35">
      <c r="E4322"/>
    </row>
    <row r="4323" spans="5:5" x14ac:dyDescent="0.35">
      <c r="E4323"/>
    </row>
    <row r="4324" spans="5:5" x14ac:dyDescent="0.35">
      <c r="E4324"/>
    </row>
    <row r="4325" spans="5:5" x14ac:dyDescent="0.35">
      <c r="E4325"/>
    </row>
    <row r="4326" spans="5:5" x14ac:dyDescent="0.35">
      <c r="E4326"/>
    </row>
    <row r="4327" spans="5:5" x14ac:dyDescent="0.35">
      <c r="E4327"/>
    </row>
    <row r="4328" spans="5:5" x14ac:dyDescent="0.35">
      <c r="E4328"/>
    </row>
    <row r="4329" spans="5:5" x14ac:dyDescent="0.35">
      <c r="E4329"/>
    </row>
    <row r="4330" spans="5:5" x14ac:dyDescent="0.35">
      <c r="E4330"/>
    </row>
    <row r="4331" spans="5:5" x14ac:dyDescent="0.35">
      <c r="E4331"/>
    </row>
    <row r="4332" spans="5:5" x14ac:dyDescent="0.35">
      <c r="E4332"/>
    </row>
    <row r="4333" spans="5:5" x14ac:dyDescent="0.35">
      <c r="E4333"/>
    </row>
    <row r="4334" spans="5:5" x14ac:dyDescent="0.35">
      <c r="E4334"/>
    </row>
    <row r="4335" spans="5:5" x14ac:dyDescent="0.35">
      <c r="E4335"/>
    </row>
    <row r="4336" spans="5:5" x14ac:dyDescent="0.35">
      <c r="E4336"/>
    </row>
    <row r="4337" spans="5:5" x14ac:dyDescent="0.35">
      <c r="E4337"/>
    </row>
    <row r="4338" spans="5:5" x14ac:dyDescent="0.35">
      <c r="E4338"/>
    </row>
    <row r="4339" spans="5:5" x14ac:dyDescent="0.35">
      <c r="E4339"/>
    </row>
    <row r="4340" spans="5:5" x14ac:dyDescent="0.35">
      <c r="E4340"/>
    </row>
    <row r="4341" spans="5:5" x14ac:dyDescent="0.35">
      <c r="E4341"/>
    </row>
    <row r="4342" spans="5:5" x14ac:dyDescent="0.35">
      <c r="E4342"/>
    </row>
    <row r="4343" spans="5:5" x14ac:dyDescent="0.35">
      <c r="E4343"/>
    </row>
    <row r="4344" spans="5:5" x14ac:dyDescent="0.35">
      <c r="E4344"/>
    </row>
    <row r="4345" spans="5:5" x14ac:dyDescent="0.35">
      <c r="E4345"/>
    </row>
    <row r="4346" spans="5:5" x14ac:dyDescent="0.35">
      <c r="E4346"/>
    </row>
    <row r="4347" spans="5:5" x14ac:dyDescent="0.35">
      <c r="E4347"/>
    </row>
    <row r="4348" spans="5:5" x14ac:dyDescent="0.35">
      <c r="E4348"/>
    </row>
    <row r="4349" spans="5:5" x14ac:dyDescent="0.35">
      <c r="E4349"/>
    </row>
    <row r="4350" spans="5:5" x14ac:dyDescent="0.35">
      <c r="E4350"/>
    </row>
    <row r="4351" spans="5:5" x14ac:dyDescent="0.35">
      <c r="E4351"/>
    </row>
    <row r="4352" spans="5:5" x14ac:dyDescent="0.35">
      <c r="E4352"/>
    </row>
    <row r="4353" spans="5:5" x14ac:dyDescent="0.35">
      <c r="E4353"/>
    </row>
    <row r="4354" spans="5:5" x14ac:dyDescent="0.35">
      <c r="E4354"/>
    </row>
    <row r="4355" spans="5:5" x14ac:dyDescent="0.35">
      <c r="E4355"/>
    </row>
    <row r="4356" spans="5:5" x14ac:dyDescent="0.35">
      <c r="E4356"/>
    </row>
    <row r="4357" spans="5:5" x14ac:dyDescent="0.35">
      <c r="E4357"/>
    </row>
    <row r="4358" spans="5:5" x14ac:dyDescent="0.35">
      <c r="E4358"/>
    </row>
    <row r="4359" spans="5:5" x14ac:dyDescent="0.35">
      <c r="E4359"/>
    </row>
    <row r="4360" spans="5:5" x14ac:dyDescent="0.35">
      <c r="E4360"/>
    </row>
    <row r="4361" spans="5:5" x14ac:dyDescent="0.35">
      <c r="E4361"/>
    </row>
    <row r="4362" spans="5:5" x14ac:dyDescent="0.35">
      <c r="E4362"/>
    </row>
    <row r="4363" spans="5:5" x14ac:dyDescent="0.35">
      <c r="E4363"/>
    </row>
    <row r="4364" spans="5:5" x14ac:dyDescent="0.35">
      <c r="E4364"/>
    </row>
    <row r="4365" spans="5:5" x14ac:dyDescent="0.35">
      <c r="E4365"/>
    </row>
    <row r="4366" spans="5:5" x14ac:dyDescent="0.35">
      <c r="E4366"/>
    </row>
    <row r="4367" spans="5:5" x14ac:dyDescent="0.35">
      <c r="E4367"/>
    </row>
    <row r="4368" spans="5:5" x14ac:dyDescent="0.35">
      <c r="E4368"/>
    </row>
    <row r="4369" spans="5:5" x14ac:dyDescent="0.35">
      <c r="E4369"/>
    </row>
    <row r="4370" spans="5:5" x14ac:dyDescent="0.35">
      <c r="E4370"/>
    </row>
    <row r="4371" spans="5:5" x14ac:dyDescent="0.35">
      <c r="E4371"/>
    </row>
    <row r="4372" spans="5:5" x14ac:dyDescent="0.35">
      <c r="E4372"/>
    </row>
    <row r="4373" spans="5:5" x14ac:dyDescent="0.35">
      <c r="E4373"/>
    </row>
    <row r="4374" spans="5:5" x14ac:dyDescent="0.35">
      <c r="E4374"/>
    </row>
    <row r="4375" spans="5:5" x14ac:dyDescent="0.35">
      <c r="E4375"/>
    </row>
    <row r="4376" spans="5:5" x14ac:dyDescent="0.35">
      <c r="E4376"/>
    </row>
    <row r="4377" spans="5:5" x14ac:dyDescent="0.35">
      <c r="E4377"/>
    </row>
    <row r="4378" spans="5:5" x14ac:dyDescent="0.35">
      <c r="E4378"/>
    </row>
    <row r="4379" spans="5:5" x14ac:dyDescent="0.35">
      <c r="E4379"/>
    </row>
    <row r="4380" spans="5:5" x14ac:dyDescent="0.35">
      <c r="E4380"/>
    </row>
    <row r="4381" spans="5:5" x14ac:dyDescent="0.35">
      <c r="E4381"/>
    </row>
    <row r="4382" spans="5:5" x14ac:dyDescent="0.35">
      <c r="E4382"/>
    </row>
    <row r="4383" spans="5:5" x14ac:dyDescent="0.35">
      <c r="E4383"/>
    </row>
    <row r="4384" spans="5:5" x14ac:dyDescent="0.35">
      <c r="E4384"/>
    </row>
    <row r="4385" spans="5:5" x14ac:dyDescent="0.35">
      <c r="E4385"/>
    </row>
    <row r="4386" spans="5:5" x14ac:dyDescent="0.35">
      <c r="E4386"/>
    </row>
    <row r="4387" spans="5:5" x14ac:dyDescent="0.35">
      <c r="E4387"/>
    </row>
    <row r="4388" spans="5:5" x14ac:dyDescent="0.35">
      <c r="E4388"/>
    </row>
    <row r="4389" spans="5:5" x14ac:dyDescent="0.35">
      <c r="E4389"/>
    </row>
    <row r="4390" spans="5:5" x14ac:dyDescent="0.35">
      <c r="E4390"/>
    </row>
    <row r="4391" spans="5:5" x14ac:dyDescent="0.35">
      <c r="E4391"/>
    </row>
    <row r="4392" spans="5:5" x14ac:dyDescent="0.35">
      <c r="E4392"/>
    </row>
    <row r="4393" spans="5:5" x14ac:dyDescent="0.35">
      <c r="E4393"/>
    </row>
    <row r="4394" spans="5:5" x14ac:dyDescent="0.35">
      <c r="E4394"/>
    </row>
    <row r="4395" spans="5:5" x14ac:dyDescent="0.35">
      <c r="E4395"/>
    </row>
    <row r="4396" spans="5:5" x14ac:dyDescent="0.35">
      <c r="E4396"/>
    </row>
    <row r="4397" spans="5:5" x14ac:dyDescent="0.35">
      <c r="E4397"/>
    </row>
    <row r="4398" spans="5:5" x14ac:dyDescent="0.35">
      <c r="E4398"/>
    </row>
    <row r="4399" spans="5:5" x14ac:dyDescent="0.35">
      <c r="E4399"/>
    </row>
    <row r="4400" spans="5:5" x14ac:dyDescent="0.35">
      <c r="E4400"/>
    </row>
    <row r="4401" spans="5:5" x14ac:dyDescent="0.35">
      <c r="E4401"/>
    </row>
    <row r="4402" spans="5:5" x14ac:dyDescent="0.35">
      <c r="E4402"/>
    </row>
    <row r="4403" spans="5:5" x14ac:dyDescent="0.35">
      <c r="E4403"/>
    </row>
    <row r="4404" spans="5:5" x14ac:dyDescent="0.35">
      <c r="E4404"/>
    </row>
    <row r="4405" spans="5:5" x14ac:dyDescent="0.35">
      <c r="E4405"/>
    </row>
    <row r="4406" spans="5:5" x14ac:dyDescent="0.35">
      <c r="E4406"/>
    </row>
    <row r="4407" spans="5:5" x14ac:dyDescent="0.35">
      <c r="E4407"/>
    </row>
    <row r="4408" spans="5:5" x14ac:dyDescent="0.35">
      <c r="E4408"/>
    </row>
    <row r="4409" spans="5:5" x14ac:dyDescent="0.35">
      <c r="E4409"/>
    </row>
    <row r="4410" spans="5:5" x14ac:dyDescent="0.35">
      <c r="E4410"/>
    </row>
    <row r="4411" spans="5:5" x14ac:dyDescent="0.35">
      <c r="E4411"/>
    </row>
    <row r="4412" spans="5:5" x14ac:dyDescent="0.35">
      <c r="E4412"/>
    </row>
    <row r="4413" spans="5:5" x14ac:dyDescent="0.35">
      <c r="E4413"/>
    </row>
    <row r="4414" spans="5:5" x14ac:dyDescent="0.35">
      <c r="E4414"/>
    </row>
    <row r="4415" spans="5:5" x14ac:dyDescent="0.35">
      <c r="E4415"/>
    </row>
    <row r="4416" spans="5:5" x14ac:dyDescent="0.35">
      <c r="E4416"/>
    </row>
    <row r="4417" spans="5:5" x14ac:dyDescent="0.35">
      <c r="E4417"/>
    </row>
    <row r="4418" spans="5:5" x14ac:dyDescent="0.35">
      <c r="E4418"/>
    </row>
    <row r="4419" spans="5:5" x14ac:dyDescent="0.35">
      <c r="E4419"/>
    </row>
    <row r="4420" spans="5:5" x14ac:dyDescent="0.35">
      <c r="E4420"/>
    </row>
    <row r="4421" spans="5:5" x14ac:dyDescent="0.35">
      <c r="E4421"/>
    </row>
    <row r="4422" spans="5:5" x14ac:dyDescent="0.35">
      <c r="E4422"/>
    </row>
    <row r="4423" spans="5:5" x14ac:dyDescent="0.35">
      <c r="E4423"/>
    </row>
    <row r="4424" spans="5:5" x14ac:dyDescent="0.35">
      <c r="E4424"/>
    </row>
    <row r="4425" spans="5:5" x14ac:dyDescent="0.35">
      <c r="E4425"/>
    </row>
    <row r="4426" spans="5:5" x14ac:dyDescent="0.35">
      <c r="E4426"/>
    </row>
    <row r="4427" spans="5:5" x14ac:dyDescent="0.35">
      <c r="E4427"/>
    </row>
    <row r="4428" spans="5:5" x14ac:dyDescent="0.35">
      <c r="E4428"/>
    </row>
    <row r="4429" spans="5:5" x14ac:dyDescent="0.35">
      <c r="E4429"/>
    </row>
    <row r="4430" spans="5:5" x14ac:dyDescent="0.35">
      <c r="E4430"/>
    </row>
    <row r="4431" spans="5:5" x14ac:dyDescent="0.35">
      <c r="E4431"/>
    </row>
    <row r="4432" spans="5:5" x14ac:dyDescent="0.35">
      <c r="E4432"/>
    </row>
    <row r="4433" spans="5:5" x14ac:dyDescent="0.35">
      <c r="E4433"/>
    </row>
    <row r="4434" spans="5:5" x14ac:dyDescent="0.35">
      <c r="E4434"/>
    </row>
    <row r="4435" spans="5:5" x14ac:dyDescent="0.35">
      <c r="E4435"/>
    </row>
    <row r="4436" spans="5:5" x14ac:dyDescent="0.35">
      <c r="E4436"/>
    </row>
    <row r="4437" spans="5:5" x14ac:dyDescent="0.35">
      <c r="E4437"/>
    </row>
    <row r="4438" spans="5:5" x14ac:dyDescent="0.35">
      <c r="E4438"/>
    </row>
    <row r="4439" spans="5:5" x14ac:dyDescent="0.35">
      <c r="E4439"/>
    </row>
    <row r="4440" spans="5:5" x14ac:dyDescent="0.35">
      <c r="E4440"/>
    </row>
    <row r="4441" spans="5:5" x14ac:dyDescent="0.35">
      <c r="E4441"/>
    </row>
    <row r="4442" spans="5:5" x14ac:dyDescent="0.35">
      <c r="E4442"/>
    </row>
    <row r="4443" spans="5:5" x14ac:dyDescent="0.35">
      <c r="E4443"/>
    </row>
    <row r="4444" spans="5:5" x14ac:dyDescent="0.35">
      <c r="E4444"/>
    </row>
    <row r="4445" spans="5:5" x14ac:dyDescent="0.35">
      <c r="E4445"/>
    </row>
    <row r="4446" spans="5:5" x14ac:dyDescent="0.35">
      <c r="E4446"/>
    </row>
    <row r="4447" spans="5:5" x14ac:dyDescent="0.35">
      <c r="E4447"/>
    </row>
    <row r="4448" spans="5:5" x14ac:dyDescent="0.35">
      <c r="E4448"/>
    </row>
    <row r="4449" spans="5:5" x14ac:dyDescent="0.35">
      <c r="E4449"/>
    </row>
    <row r="4450" spans="5:5" x14ac:dyDescent="0.35">
      <c r="E4450"/>
    </row>
    <row r="4451" spans="5:5" x14ac:dyDescent="0.35">
      <c r="E4451"/>
    </row>
    <row r="4452" spans="5:5" x14ac:dyDescent="0.35">
      <c r="E4452"/>
    </row>
    <row r="4453" spans="5:5" x14ac:dyDescent="0.35">
      <c r="E4453"/>
    </row>
    <row r="4454" spans="5:5" x14ac:dyDescent="0.35">
      <c r="E4454"/>
    </row>
    <row r="4455" spans="5:5" x14ac:dyDescent="0.35">
      <c r="E4455"/>
    </row>
    <row r="4456" spans="5:5" x14ac:dyDescent="0.35">
      <c r="E4456"/>
    </row>
    <row r="4457" spans="5:5" x14ac:dyDescent="0.35">
      <c r="E4457"/>
    </row>
    <row r="4458" spans="5:5" x14ac:dyDescent="0.35">
      <c r="E4458"/>
    </row>
    <row r="4459" spans="5:5" x14ac:dyDescent="0.35">
      <c r="E4459"/>
    </row>
    <row r="4460" spans="5:5" x14ac:dyDescent="0.35">
      <c r="E4460"/>
    </row>
    <row r="4461" spans="5:5" x14ac:dyDescent="0.35">
      <c r="E4461"/>
    </row>
    <row r="4462" spans="5:5" x14ac:dyDescent="0.35">
      <c r="E4462"/>
    </row>
    <row r="4463" spans="5:5" x14ac:dyDescent="0.35">
      <c r="E4463"/>
    </row>
    <row r="4464" spans="5:5" x14ac:dyDescent="0.35">
      <c r="E4464"/>
    </row>
    <row r="4465" spans="5:5" x14ac:dyDescent="0.35">
      <c r="E4465"/>
    </row>
    <row r="4466" spans="5:5" x14ac:dyDescent="0.35">
      <c r="E4466"/>
    </row>
    <row r="4467" spans="5:5" x14ac:dyDescent="0.35">
      <c r="E4467"/>
    </row>
    <row r="4468" spans="5:5" x14ac:dyDescent="0.35">
      <c r="E4468"/>
    </row>
    <row r="4469" spans="5:5" x14ac:dyDescent="0.35">
      <c r="E4469"/>
    </row>
    <row r="4470" spans="5:5" x14ac:dyDescent="0.35">
      <c r="E4470"/>
    </row>
    <row r="4471" spans="5:5" x14ac:dyDescent="0.35">
      <c r="E4471"/>
    </row>
    <row r="4472" spans="5:5" x14ac:dyDescent="0.35">
      <c r="E4472"/>
    </row>
    <row r="4473" spans="5:5" x14ac:dyDescent="0.35">
      <c r="E4473"/>
    </row>
    <row r="4474" spans="5:5" x14ac:dyDescent="0.35">
      <c r="E4474"/>
    </row>
    <row r="4475" spans="5:5" x14ac:dyDescent="0.35">
      <c r="E4475"/>
    </row>
    <row r="4476" spans="5:5" x14ac:dyDescent="0.35">
      <c r="E4476"/>
    </row>
    <row r="4477" spans="5:5" x14ac:dyDescent="0.35">
      <c r="E4477"/>
    </row>
    <row r="4478" spans="5:5" x14ac:dyDescent="0.35">
      <c r="E4478"/>
    </row>
    <row r="4479" spans="5:5" x14ac:dyDescent="0.35">
      <c r="E4479"/>
    </row>
    <row r="4480" spans="5:5" x14ac:dyDescent="0.35">
      <c r="E4480"/>
    </row>
    <row r="4481" spans="5:5" x14ac:dyDescent="0.35">
      <c r="E4481"/>
    </row>
    <row r="4482" spans="5:5" x14ac:dyDescent="0.35">
      <c r="E4482"/>
    </row>
    <row r="4483" spans="5:5" x14ac:dyDescent="0.35">
      <c r="E4483"/>
    </row>
    <row r="4484" spans="5:5" x14ac:dyDescent="0.35">
      <c r="E4484"/>
    </row>
    <row r="4485" spans="5:5" x14ac:dyDescent="0.35">
      <c r="E4485"/>
    </row>
    <row r="4486" spans="5:5" x14ac:dyDescent="0.35">
      <c r="E4486"/>
    </row>
    <row r="4487" spans="5:5" x14ac:dyDescent="0.35">
      <c r="E4487"/>
    </row>
    <row r="4488" spans="5:5" x14ac:dyDescent="0.35">
      <c r="E4488"/>
    </row>
    <row r="4489" spans="5:5" x14ac:dyDescent="0.35">
      <c r="E4489"/>
    </row>
    <row r="4490" spans="5:5" x14ac:dyDescent="0.35">
      <c r="E4490"/>
    </row>
    <row r="4491" spans="5:5" x14ac:dyDescent="0.35">
      <c r="E4491"/>
    </row>
    <row r="4492" spans="5:5" x14ac:dyDescent="0.35">
      <c r="E4492"/>
    </row>
    <row r="4493" spans="5:5" x14ac:dyDescent="0.35">
      <c r="E4493"/>
    </row>
    <row r="4494" spans="5:5" x14ac:dyDescent="0.35">
      <c r="E4494"/>
    </row>
    <row r="4495" spans="5:5" x14ac:dyDescent="0.35">
      <c r="E4495"/>
    </row>
    <row r="4496" spans="5:5" x14ac:dyDescent="0.35">
      <c r="E4496"/>
    </row>
    <row r="4497" spans="5:5" x14ac:dyDescent="0.35">
      <c r="E4497"/>
    </row>
    <row r="4498" spans="5:5" x14ac:dyDescent="0.35">
      <c r="E4498"/>
    </row>
    <row r="4499" spans="5:5" x14ac:dyDescent="0.35">
      <c r="E4499"/>
    </row>
    <row r="4500" spans="5:5" x14ac:dyDescent="0.35">
      <c r="E4500"/>
    </row>
    <row r="4501" spans="5:5" x14ac:dyDescent="0.35">
      <c r="E4501"/>
    </row>
    <row r="4502" spans="5:5" x14ac:dyDescent="0.35">
      <c r="E4502"/>
    </row>
    <row r="4503" spans="5:5" x14ac:dyDescent="0.35">
      <c r="E4503"/>
    </row>
    <row r="4504" spans="5:5" x14ac:dyDescent="0.35">
      <c r="E4504"/>
    </row>
    <row r="4505" spans="5:5" x14ac:dyDescent="0.35">
      <c r="E4505"/>
    </row>
    <row r="4506" spans="5:5" x14ac:dyDescent="0.35">
      <c r="E4506"/>
    </row>
    <row r="4507" spans="5:5" x14ac:dyDescent="0.35">
      <c r="E4507"/>
    </row>
    <row r="4508" spans="5:5" x14ac:dyDescent="0.35">
      <c r="E4508"/>
    </row>
    <row r="4509" spans="5:5" x14ac:dyDescent="0.35">
      <c r="E4509"/>
    </row>
    <row r="4510" spans="5:5" x14ac:dyDescent="0.35">
      <c r="E4510"/>
    </row>
    <row r="4511" spans="5:5" x14ac:dyDescent="0.35">
      <c r="E4511"/>
    </row>
    <row r="4512" spans="5:5" x14ac:dyDescent="0.35">
      <c r="E4512"/>
    </row>
    <row r="4513" spans="5:5" x14ac:dyDescent="0.35">
      <c r="E4513"/>
    </row>
    <row r="4514" spans="5:5" x14ac:dyDescent="0.35">
      <c r="E4514"/>
    </row>
    <row r="4515" spans="5:5" x14ac:dyDescent="0.35">
      <c r="E4515"/>
    </row>
    <row r="4516" spans="5:5" x14ac:dyDescent="0.35">
      <c r="E4516"/>
    </row>
    <row r="4517" spans="5:5" x14ac:dyDescent="0.35">
      <c r="E4517"/>
    </row>
    <row r="4518" spans="5:5" x14ac:dyDescent="0.35">
      <c r="E4518"/>
    </row>
    <row r="4519" spans="5:5" x14ac:dyDescent="0.35">
      <c r="E4519"/>
    </row>
    <row r="4520" spans="5:5" x14ac:dyDescent="0.35">
      <c r="E4520"/>
    </row>
    <row r="4521" spans="5:5" x14ac:dyDescent="0.35">
      <c r="E4521"/>
    </row>
    <row r="4522" spans="5:5" x14ac:dyDescent="0.35">
      <c r="E4522"/>
    </row>
    <row r="4523" spans="5:5" x14ac:dyDescent="0.35">
      <c r="E4523"/>
    </row>
    <row r="4524" spans="5:5" x14ac:dyDescent="0.35">
      <c r="E4524"/>
    </row>
    <row r="4525" spans="5:5" x14ac:dyDescent="0.35">
      <c r="E4525"/>
    </row>
    <row r="4526" spans="5:5" x14ac:dyDescent="0.35">
      <c r="E4526"/>
    </row>
    <row r="4527" spans="5:5" x14ac:dyDescent="0.35">
      <c r="E4527"/>
    </row>
    <row r="4528" spans="5:5" x14ac:dyDescent="0.35">
      <c r="E4528"/>
    </row>
    <row r="4529" spans="5:5" x14ac:dyDescent="0.35">
      <c r="E4529"/>
    </row>
    <row r="4530" spans="5:5" x14ac:dyDescent="0.35">
      <c r="E4530"/>
    </row>
    <row r="4531" spans="5:5" x14ac:dyDescent="0.35">
      <c r="E4531"/>
    </row>
    <row r="4532" spans="5:5" x14ac:dyDescent="0.35">
      <c r="E4532"/>
    </row>
    <row r="4533" spans="5:5" x14ac:dyDescent="0.35">
      <c r="E4533"/>
    </row>
    <row r="4534" spans="5:5" x14ac:dyDescent="0.35">
      <c r="E4534"/>
    </row>
    <row r="4535" spans="5:5" x14ac:dyDescent="0.35">
      <c r="E4535"/>
    </row>
    <row r="4536" spans="5:5" x14ac:dyDescent="0.35">
      <c r="E4536"/>
    </row>
    <row r="4537" spans="5:5" x14ac:dyDescent="0.35">
      <c r="E4537"/>
    </row>
    <row r="4538" spans="5:5" x14ac:dyDescent="0.35">
      <c r="E4538"/>
    </row>
    <row r="4539" spans="5:5" x14ac:dyDescent="0.35">
      <c r="E4539"/>
    </row>
    <row r="4540" spans="5:5" x14ac:dyDescent="0.35">
      <c r="E4540"/>
    </row>
    <row r="4541" spans="5:5" x14ac:dyDescent="0.35">
      <c r="E4541"/>
    </row>
    <row r="4542" spans="5:5" x14ac:dyDescent="0.35">
      <c r="E4542"/>
    </row>
    <row r="4543" spans="5:5" x14ac:dyDescent="0.35">
      <c r="E4543"/>
    </row>
    <row r="4544" spans="5:5" x14ac:dyDescent="0.35">
      <c r="E4544"/>
    </row>
    <row r="4545" spans="5:5" x14ac:dyDescent="0.35">
      <c r="E4545"/>
    </row>
    <row r="4546" spans="5:5" x14ac:dyDescent="0.35">
      <c r="E4546"/>
    </row>
    <row r="4547" spans="5:5" x14ac:dyDescent="0.35">
      <c r="E4547"/>
    </row>
    <row r="4548" spans="5:5" x14ac:dyDescent="0.35">
      <c r="E4548"/>
    </row>
    <row r="4549" spans="5:5" x14ac:dyDescent="0.35">
      <c r="E4549"/>
    </row>
    <row r="4550" spans="5:5" x14ac:dyDescent="0.35">
      <c r="E4550"/>
    </row>
    <row r="4551" spans="5:5" x14ac:dyDescent="0.35">
      <c r="E4551"/>
    </row>
    <row r="4552" spans="5:5" x14ac:dyDescent="0.35">
      <c r="E4552"/>
    </row>
    <row r="4553" spans="5:5" x14ac:dyDescent="0.35">
      <c r="E4553"/>
    </row>
    <row r="4554" spans="5:5" x14ac:dyDescent="0.35">
      <c r="E4554"/>
    </row>
    <row r="4555" spans="5:5" x14ac:dyDescent="0.35">
      <c r="E4555"/>
    </row>
    <row r="4556" spans="5:5" x14ac:dyDescent="0.35">
      <c r="E4556"/>
    </row>
    <row r="4557" spans="5:5" x14ac:dyDescent="0.35">
      <c r="E4557"/>
    </row>
    <row r="4558" spans="5:5" x14ac:dyDescent="0.35">
      <c r="E4558"/>
    </row>
    <row r="4559" spans="5:5" x14ac:dyDescent="0.35">
      <c r="E4559"/>
    </row>
    <row r="4560" spans="5:5" x14ac:dyDescent="0.35">
      <c r="E4560"/>
    </row>
    <row r="4561" spans="5:5" x14ac:dyDescent="0.35">
      <c r="E4561"/>
    </row>
    <row r="4562" spans="5:5" x14ac:dyDescent="0.35">
      <c r="E4562"/>
    </row>
    <row r="4563" spans="5:5" x14ac:dyDescent="0.35">
      <c r="E4563"/>
    </row>
    <row r="4564" spans="5:5" x14ac:dyDescent="0.35">
      <c r="E4564"/>
    </row>
    <row r="4565" spans="5:5" x14ac:dyDescent="0.35">
      <c r="E4565"/>
    </row>
    <row r="4566" spans="5:5" x14ac:dyDescent="0.35">
      <c r="E4566"/>
    </row>
    <row r="4567" spans="5:5" x14ac:dyDescent="0.35">
      <c r="E4567"/>
    </row>
    <row r="4568" spans="5:5" x14ac:dyDescent="0.35">
      <c r="E4568"/>
    </row>
    <row r="4569" spans="5:5" x14ac:dyDescent="0.35">
      <c r="E4569"/>
    </row>
    <row r="4570" spans="5:5" x14ac:dyDescent="0.35">
      <c r="E4570"/>
    </row>
    <row r="4571" spans="5:5" x14ac:dyDescent="0.35">
      <c r="E4571"/>
    </row>
    <row r="4572" spans="5:5" x14ac:dyDescent="0.35">
      <c r="E4572"/>
    </row>
    <row r="4573" spans="5:5" x14ac:dyDescent="0.35">
      <c r="E4573"/>
    </row>
    <row r="4574" spans="5:5" x14ac:dyDescent="0.35">
      <c r="E4574"/>
    </row>
    <row r="4575" spans="5:5" x14ac:dyDescent="0.35">
      <c r="E4575"/>
    </row>
    <row r="4576" spans="5:5" x14ac:dyDescent="0.35">
      <c r="E4576"/>
    </row>
    <row r="4577" spans="5:5" x14ac:dyDescent="0.35">
      <c r="E4577"/>
    </row>
    <row r="4578" spans="5:5" x14ac:dyDescent="0.35">
      <c r="E4578"/>
    </row>
    <row r="4579" spans="5:5" x14ac:dyDescent="0.35">
      <c r="E4579"/>
    </row>
    <row r="4580" spans="5:5" x14ac:dyDescent="0.35">
      <c r="E4580"/>
    </row>
    <row r="4581" spans="5:5" x14ac:dyDescent="0.35">
      <c r="E4581"/>
    </row>
    <row r="4582" spans="5:5" x14ac:dyDescent="0.35">
      <c r="E4582"/>
    </row>
    <row r="4583" spans="5:5" x14ac:dyDescent="0.35">
      <c r="E4583"/>
    </row>
    <row r="4584" spans="5:5" x14ac:dyDescent="0.35">
      <c r="E4584"/>
    </row>
    <row r="4585" spans="5:5" x14ac:dyDescent="0.35">
      <c r="E4585"/>
    </row>
    <row r="4586" spans="5:5" x14ac:dyDescent="0.35">
      <c r="E4586"/>
    </row>
    <row r="4587" spans="5:5" x14ac:dyDescent="0.35">
      <c r="E4587"/>
    </row>
    <row r="4588" spans="5:5" x14ac:dyDescent="0.35">
      <c r="E4588"/>
    </row>
    <row r="4589" spans="5:5" x14ac:dyDescent="0.35">
      <c r="E4589"/>
    </row>
    <row r="4590" spans="5:5" x14ac:dyDescent="0.35">
      <c r="E4590"/>
    </row>
    <row r="4591" spans="5:5" x14ac:dyDescent="0.35">
      <c r="E4591"/>
    </row>
    <row r="4592" spans="5:5" x14ac:dyDescent="0.35">
      <c r="E4592"/>
    </row>
    <row r="4593" spans="5:5" x14ac:dyDescent="0.35">
      <c r="E4593"/>
    </row>
    <row r="4594" spans="5:5" x14ac:dyDescent="0.35">
      <c r="E4594"/>
    </row>
    <row r="4595" spans="5:5" x14ac:dyDescent="0.35">
      <c r="E4595"/>
    </row>
    <row r="4596" spans="5:5" x14ac:dyDescent="0.35">
      <c r="E4596"/>
    </row>
    <row r="4597" spans="5:5" x14ac:dyDescent="0.35">
      <c r="E4597"/>
    </row>
    <row r="4598" spans="5:5" x14ac:dyDescent="0.35">
      <c r="E4598"/>
    </row>
    <row r="4599" spans="5:5" x14ac:dyDescent="0.35">
      <c r="E4599"/>
    </row>
    <row r="4600" spans="5:5" x14ac:dyDescent="0.35">
      <c r="E4600"/>
    </row>
    <row r="4601" spans="5:5" x14ac:dyDescent="0.35">
      <c r="E4601"/>
    </row>
    <row r="4602" spans="5:5" x14ac:dyDescent="0.35">
      <c r="E4602"/>
    </row>
    <row r="4603" spans="5:5" x14ac:dyDescent="0.35">
      <c r="E4603"/>
    </row>
    <row r="4604" spans="5:5" x14ac:dyDescent="0.35">
      <c r="E4604"/>
    </row>
    <row r="4605" spans="5:5" x14ac:dyDescent="0.35">
      <c r="E4605"/>
    </row>
    <row r="4606" spans="5:5" x14ac:dyDescent="0.35">
      <c r="E4606"/>
    </row>
    <row r="4607" spans="5:5" x14ac:dyDescent="0.35">
      <c r="E4607"/>
    </row>
    <row r="4608" spans="5:5" x14ac:dyDescent="0.35">
      <c r="E4608"/>
    </row>
    <row r="4609" spans="5:5" x14ac:dyDescent="0.35">
      <c r="E4609"/>
    </row>
    <row r="4610" spans="5:5" x14ac:dyDescent="0.35">
      <c r="E4610"/>
    </row>
    <row r="4611" spans="5:5" x14ac:dyDescent="0.35">
      <c r="E4611"/>
    </row>
    <row r="4612" spans="5:5" x14ac:dyDescent="0.35">
      <c r="E4612"/>
    </row>
    <row r="4613" spans="5:5" x14ac:dyDescent="0.35">
      <c r="E4613"/>
    </row>
    <row r="4614" spans="5:5" x14ac:dyDescent="0.35">
      <c r="E4614"/>
    </row>
    <row r="4615" spans="5:5" x14ac:dyDescent="0.35">
      <c r="E4615"/>
    </row>
    <row r="4616" spans="5:5" x14ac:dyDescent="0.35">
      <c r="E4616"/>
    </row>
    <row r="4617" spans="5:5" x14ac:dyDescent="0.35">
      <c r="E4617"/>
    </row>
    <row r="4618" spans="5:5" x14ac:dyDescent="0.35">
      <c r="E4618"/>
    </row>
    <row r="4619" spans="5:5" x14ac:dyDescent="0.35">
      <c r="E4619"/>
    </row>
    <row r="4620" spans="5:5" x14ac:dyDescent="0.35">
      <c r="E4620"/>
    </row>
    <row r="4621" spans="5:5" x14ac:dyDescent="0.35">
      <c r="E4621"/>
    </row>
    <row r="4622" spans="5:5" x14ac:dyDescent="0.35">
      <c r="E4622"/>
    </row>
    <row r="4623" spans="5:5" x14ac:dyDescent="0.35">
      <c r="E4623"/>
    </row>
    <row r="4624" spans="5:5" x14ac:dyDescent="0.35">
      <c r="E4624"/>
    </row>
    <row r="4625" spans="5:5" x14ac:dyDescent="0.35">
      <c r="E4625"/>
    </row>
    <row r="4626" spans="5:5" x14ac:dyDescent="0.35">
      <c r="E4626"/>
    </row>
    <row r="4627" spans="5:5" x14ac:dyDescent="0.35">
      <c r="E4627"/>
    </row>
    <row r="4628" spans="5:5" x14ac:dyDescent="0.35">
      <c r="E4628"/>
    </row>
    <row r="4629" spans="5:5" x14ac:dyDescent="0.35">
      <c r="E4629"/>
    </row>
    <row r="4630" spans="5:5" x14ac:dyDescent="0.35">
      <c r="E4630"/>
    </row>
    <row r="4631" spans="5:5" x14ac:dyDescent="0.35">
      <c r="E4631"/>
    </row>
    <row r="4632" spans="5:5" x14ac:dyDescent="0.35">
      <c r="E4632"/>
    </row>
    <row r="4633" spans="5:5" x14ac:dyDescent="0.35">
      <c r="E4633"/>
    </row>
    <row r="4634" spans="5:5" x14ac:dyDescent="0.35">
      <c r="E4634"/>
    </row>
    <row r="4635" spans="5:5" x14ac:dyDescent="0.35">
      <c r="E4635"/>
    </row>
    <row r="4636" spans="5:5" x14ac:dyDescent="0.35">
      <c r="E4636"/>
    </row>
    <row r="4637" spans="5:5" x14ac:dyDescent="0.35">
      <c r="E4637"/>
    </row>
    <row r="4638" spans="5:5" x14ac:dyDescent="0.35">
      <c r="E4638"/>
    </row>
    <row r="4639" spans="5:5" x14ac:dyDescent="0.35">
      <c r="E4639"/>
    </row>
    <row r="4640" spans="5:5" x14ac:dyDescent="0.35">
      <c r="E4640"/>
    </row>
    <row r="4641" spans="5:5" x14ac:dyDescent="0.35">
      <c r="E4641"/>
    </row>
    <row r="4642" spans="5:5" x14ac:dyDescent="0.35">
      <c r="E4642"/>
    </row>
    <row r="4643" spans="5:5" x14ac:dyDescent="0.35">
      <c r="E4643"/>
    </row>
    <row r="4644" spans="5:5" x14ac:dyDescent="0.35">
      <c r="E4644"/>
    </row>
    <row r="4645" spans="5:5" x14ac:dyDescent="0.35">
      <c r="E4645"/>
    </row>
    <row r="4646" spans="5:5" x14ac:dyDescent="0.35">
      <c r="E4646"/>
    </row>
    <row r="4647" spans="5:5" x14ac:dyDescent="0.35">
      <c r="E4647"/>
    </row>
    <row r="4648" spans="5:5" x14ac:dyDescent="0.35">
      <c r="E4648"/>
    </row>
    <row r="4649" spans="5:5" x14ac:dyDescent="0.35">
      <c r="E4649"/>
    </row>
    <row r="4650" spans="5:5" x14ac:dyDescent="0.35">
      <c r="E4650"/>
    </row>
    <row r="4651" spans="5:5" x14ac:dyDescent="0.35">
      <c r="E4651"/>
    </row>
    <row r="4652" spans="5:5" x14ac:dyDescent="0.35">
      <c r="E4652"/>
    </row>
    <row r="4653" spans="5:5" x14ac:dyDescent="0.35">
      <c r="E4653"/>
    </row>
    <row r="4654" spans="5:5" x14ac:dyDescent="0.35">
      <c r="E4654"/>
    </row>
    <row r="4655" spans="5:5" x14ac:dyDescent="0.35">
      <c r="E4655"/>
    </row>
    <row r="4656" spans="5:5" x14ac:dyDescent="0.35">
      <c r="E4656"/>
    </row>
    <row r="4657" spans="5:5" x14ac:dyDescent="0.35">
      <c r="E4657"/>
    </row>
    <row r="4658" spans="5:5" x14ac:dyDescent="0.35">
      <c r="E4658"/>
    </row>
    <row r="4659" spans="5:5" x14ac:dyDescent="0.35">
      <c r="E4659"/>
    </row>
    <row r="4660" spans="5:5" x14ac:dyDescent="0.35">
      <c r="E4660"/>
    </row>
    <row r="4661" spans="5:5" x14ac:dyDescent="0.35">
      <c r="E4661"/>
    </row>
    <row r="4662" spans="5:5" x14ac:dyDescent="0.35">
      <c r="E4662"/>
    </row>
    <row r="4663" spans="5:5" x14ac:dyDescent="0.35">
      <c r="E4663"/>
    </row>
    <row r="4664" spans="5:5" x14ac:dyDescent="0.35">
      <c r="E4664"/>
    </row>
    <row r="4665" spans="5:5" x14ac:dyDescent="0.35">
      <c r="E4665"/>
    </row>
    <row r="4666" spans="5:5" x14ac:dyDescent="0.35">
      <c r="E4666"/>
    </row>
    <row r="4667" spans="5:5" x14ac:dyDescent="0.35">
      <c r="E4667"/>
    </row>
    <row r="4668" spans="5:5" x14ac:dyDescent="0.35">
      <c r="E4668"/>
    </row>
    <row r="4669" spans="5:5" x14ac:dyDescent="0.35">
      <c r="E4669"/>
    </row>
    <row r="4670" spans="5:5" x14ac:dyDescent="0.35">
      <c r="E4670"/>
    </row>
    <row r="4671" spans="5:5" x14ac:dyDescent="0.35">
      <c r="E4671"/>
    </row>
    <row r="4672" spans="5:5" x14ac:dyDescent="0.35">
      <c r="E4672"/>
    </row>
    <row r="4673" spans="5:5" x14ac:dyDescent="0.35">
      <c r="E4673"/>
    </row>
    <row r="4674" spans="5:5" x14ac:dyDescent="0.35">
      <c r="E4674"/>
    </row>
    <row r="4675" spans="5:5" x14ac:dyDescent="0.35">
      <c r="E4675"/>
    </row>
    <row r="4676" spans="5:5" x14ac:dyDescent="0.35">
      <c r="E4676"/>
    </row>
    <row r="4677" spans="5:5" x14ac:dyDescent="0.35">
      <c r="E4677"/>
    </row>
    <row r="4678" spans="5:5" x14ac:dyDescent="0.35">
      <c r="E4678"/>
    </row>
    <row r="4679" spans="5:5" x14ac:dyDescent="0.35">
      <c r="E4679"/>
    </row>
    <row r="4680" spans="5:5" x14ac:dyDescent="0.35">
      <c r="E4680"/>
    </row>
    <row r="4681" spans="5:5" x14ac:dyDescent="0.35">
      <c r="E4681"/>
    </row>
    <row r="4682" spans="5:5" x14ac:dyDescent="0.35">
      <c r="E4682"/>
    </row>
    <row r="4683" spans="5:5" x14ac:dyDescent="0.35">
      <c r="E4683"/>
    </row>
    <row r="4684" spans="5:5" x14ac:dyDescent="0.35">
      <c r="E4684"/>
    </row>
    <row r="4685" spans="5:5" x14ac:dyDescent="0.35">
      <c r="E4685"/>
    </row>
    <row r="4686" spans="5:5" x14ac:dyDescent="0.35">
      <c r="E4686"/>
    </row>
    <row r="4687" spans="5:5" x14ac:dyDescent="0.35">
      <c r="E4687"/>
    </row>
    <row r="4688" spans="5:5" x14ac:dyDescent="0.35">
      <c r="E4688"/>
    </row>
    <row r="4689" spans="5:5" x14ac:dyDescent="0.35">
      <c r="E4689"/>
    </row>
    <row r="4690" spans="5:5" x14ac:dyDescent="0.35">
      <c r="E4690"/>
    </row>
    <row r="4691" spans="5:5" x14ac:dyDescent="0.35">
      <c r="E4691"/>
    </row>
    <row r="4692" spans="5:5" x14ac:dyDescent="0.35">
      <c r="E4692"/>
    </row>
    <row r="4693" spans="5:5" x14ac:dyDescent="0.35">
      <c r="E4693"/>
    </row>
    <row r="4694" spans="5:5" x14ac:dyDescent="0.35">
      <c r="E4694"/>
    </row>
    <row r="4695" spans="5:5" x14ac:dyDescent="0.35">
      <c r="E4695"/>
    </row>
    <row r="4696" spans="5:5" x14ac:dyDescent="0.35">
      <c r="E4696"/>
    </row>
    <row r="4697" spans="5:5" x14ac:dyDescent="0.35">
      <c r="E4697"/>
    </row>
    <row r="4698" spans="5:5" x14ac:dyDescent="0.35">
      <c r="E4698"/>
    </row>
    <row r="4699" spans="5:5" x14ac:dyDescent="0.35">
      <c r="E4699"/>
    </row>
    <row r="4700" spans="5:5" x14ac:dyDescent="0.35">
      <c r="E4700"/>
    </row>
    <row r="4701" spans="5:5" x14ac:dyDescent="0.35">
      <c r="E4701"/>
    </row>
    <row r="4702" spans="5:5" x14ac:dyDescent="0.35">
      <c r="E4702"/>
    </row>
    <row r="4703" spans="5:5" x14ac:dyDescent="0.35">
      <c r="E4703"/>
    </row>
    <row r="4704" spans="5:5" x14ac:dyDescent="0.35">
      <c r="E4704"/>
    </row>
    <row r="4705" spans="5:5" x14ac:dyDescent="0.35">
      <c r="E4705"/>
    </row>
    <row r="4706" spans="5:5" x14ac:dyDescent="0.35">
      <c r="E4706"/>
    </row>
    <row r="4707" spans="5:5" x14ac:dyDescent="0.35">
      <c r="E4707"/>
    </row>
    <row r="4708" spans="5:5" x14ac:dyDescent="0.35">
      <c r="E4708"/>
    </row>
    <row r="4709" spans="5:5" x14ac:dyDescent="0.35">
      <c r="E4709"/>
    </row>
    <row r="4710" spans="5:5" x14ac:dyDescent="0.35">
      <c r="E4710"/>
    </row>
    <row r="4711" spans="5:5" x14ac:dyDescent="0.35">
      <c r="E4711"/>
    </row>
    <row r="4712" spans="5:5" x14ac:dyDescent="0.35">
      <c r="E4712"/>
    </row>
    <row r="4713" spans="5:5" x14ac:dyDescent="0.35">
      <c r="E4713"/>
    </row>
    <row r="4714" spans="5:5" x14ac:dyDescent="0.35">
      <c r="E4714"/>
    </row>
    <row r="4715" spans="5:5" x14ac:dyDescent="0.35">
      <c r="E4715"/>
    </row>
    <row r="4716" spans="5:5" x14ac:dyDescent="0.35">
      <c r="E4716"/>
    </row>
    <row r="4717" spans="5:5" x14ac:dyDescent="0.35">
      <c r="E4717"/>
    </row>
    <row r="4718" spans="5:5" x14ac:dyDescent="0.35">
      <c r="E4718"/>
    </row>
    <row r="4719" spans="5:5" x14ac:dyDescent="0.35">
      <c r="E4719"/>
    </row>
    <row r="4720" spans="5:5" x14ac:dyDescent="0.35">
      <c r="E4720"/>
    </row>
    <row r="4721" spans="5:5" x14ac:dyDescent="0.35">
      <c r="E4721"/>
    </row>
    <row r="4722" spans="5:5" x14ac:dyDescent="0.35">
      <c r="E4722"/>
    </row>
    <row r="4723" spans="5:5" x14ac:dyDescent="0.35">
      <c r="E4723"/>
    </row>
    <row r="4724" spans="5:5" x14ac:dyDescent="0.35">
      <c r="E4724"/>
    </row>
    <row r="4725" spans="5:5" x14ac:dyDescent="0.35">
      <c r="E4725"/>
    </row>
    <row r="4726" spans="5:5" x14ac:dyDescent="0.35">
      <c r="E4726"/>
    </row>
    <row r="4727" spans="5:5" x14ac:dyDescent="0.35">
      <c r="E4727"/>
    </row>
    <row r="4728" spans="5:5" x14ac:dyDescent="0.35">
      <c r="E4728"/>
    </row>
    <row r="4729" spans="5:5" x14ac:dyDescent="0.35">
      <c r="E4729"/>
    </row>
    <row r="4730" spans="5:5" x14ac:dyDescent="0.35">
      <c r="E4730"/>
    </row>
    <row r="4731" spans="5:5" x14ac:dyDescent="0.35">
      <c r="E4731"/>
    </row>
    <row r="4732" spans="5:5" x14ac:dyDescent="0.35">
      <c r="E4732"/>
    </row>
    <row r="4733" spans="5:5" x14ac:dyDescent="0.35">
      <c r="E4733"/>
    </row>
    <row r="4734" spans="5:5" x14ac:dyDescent="0.35">
      <c r="E4734"/>
    </row>
    <row r="4735" spans="5:5" x14ac:dyDescent="0.35">
      <c r="E4735"/>
    </row>
    <row r="4736" spans="5:5" x14ac:dyDescent="0.35">
      <c r="E4736"/>
    </row>
    <row r="4737" spans="5:5" x14ac:dyDescent="0.35">
      <c r="E4737"/>
    </row>
    <row r="4738" spans="5:5" x14ac:dyDescent="0.35">
      <c r="E4738"/>
    </row>
    <row r="4739" spans="5:5" x14ac:dyDescent="0.35">
      <c r="E4739"/>
    </row>
    <row r="4740" spans="5:5" x14ac:dyDescent="0.35">
      <c r="E4740"/>
    </row>
    <row r="4741" spans="5:5" x14ac:dyDescent="0.35">
      <c r="E4741"/>
    </row>
    <row r="4742" spans="5:5" x14ac:dyDescent="0.35">
      <c r="E4742"/>
    </row>
    <row r="4743" spans="5:5" x14ac:dyDescent="0.35">
      <c r="E4743"/>
    </row>
    <row r="4744" spans="5:5" x14ac:dyDescent="0.35">
      <c r="E4744"/>
    </row>
    <row r="4745" spans="5:5" x14ac:dyDescent="0.35">
      <c r="E4745"/>
    </row>
    <row r="4746" spans="5:5" x14ac:dyDescent="0.35">
      <c r="E4746"/>
    </row>
    <row r="4747" spans="5:5" x14ac:dyDescent="0.35">
      <c r="E4747"/>
    </row>
    <row r="4748" spans="5:5" x14ac:dyDescent="0.35">
      <c r="E4748"/>
    </row>
    <row r="4749" spans="5:5" x14ac:dyDescent="0.35">
      <c r="E4749"/>
    </row>
    <row r="4750" spans="5:5" x14ac:dyDescent="0.35">
      <c r="E4750"/>
    </row>
    <row r="4751" spans="5:5" x14ac:dyDescent="0.35">
      <c r="E4751"/>
    </row>
    <row r="4752" spans="5:5" x14ac:dyDescent="0.35">
      <c r="E4752"/>
    </row>
    <row r="4753" spans="5:5" x14ac:dyDescent="0.35">
      <c r="E4753"/>
    </row>
    <row r="4754" spans="5:5" x14ac:dyDescent="0.35">
      <c r="E4754"/>
    </row>
    <row r="4755" spans="5:5" x14ac:dyDescent="0.35">
      <c r="E4755"/>
    </row>
    <row r="4756" spans="5:5" x14ac:dyDescent="0.35">
      <c r="E4756"/>
    </row>
    <row r="4757" spans="5:5" x14ac:dyDescent="0.35">
      <c r="E4757"/>
    </row>
    <row r="4758" spans="5:5" x14ac:dyDescent="0.35">
      <c r="E4758"/>
    </row>
    <row r="4759" spans="5:5" x14ac:dyDescent="0.35">
      <c r="E4759"/>
    </row>
    <row r="4760" spans="5:5" x14ac:dyDescent="0.35">
      <c r="E4760"/>
    </row>
    <row r="4761" spans="5:5" x14ac:dyDescent="0.35">
      <c r="E4761"/>
    </row>
    <row r="4762" spans="5:5" x14ac:dyDescent="0.35">
      <c r="E4762"/>
    </row>
    <row r="4763" spans="5:5" x14ac:dyDescent="0.35">
      <c r="E4763"/>
    </row>
    <row r="4764" spans="5:5" x14ac:dyDescent="0.35">
      <c r="E4764"/>
    </row>
    <row r="4765" spans="5:5" x14ac:dyDescent="0.35">
      <c r="E4765"/>
    </row>
    <row r="4766" spans="5:5" x14ac:dyDescent="0.35">
      <c r="E4766"/>
    </row>
    <row r="4767" spans="5:5" x14ac:dyDescent="0.35">
      <c r="E4767"/>
    </row>
    <row r="4768" spans="5:5" x14ac:dyDescent="0.35">
      <c r="E4768"/>
    </row>
    <row r="4769" spans="5:5" x14ac:dyDescent="0.35">
      <c r="E4769"/>
    </row>
    <row r="4770" spans="5:5" x14ac:dyDescent="0.35">
      <c r="E4770"/>
    </row>
    <row r="4771" spans="5:5" x14ac:dyDescent="0.35">
      <c r="E4771"/>
    </row>
    <row r="4772" spans="5:5" x14ac:dyDescent="0.35">
      <c r="E4772"/>
    </row>
    <row r="4773" spans="5:5" x14ac:dyDescent="0.35">
      <c r="E4773"/>
    </row>
    <row r="4774" spans="5:5" x14ac:dyDescent="0.35">
      <c r="E4774"/>
    </row>
    <row r="4775" spans="5:5" x14ac:dyDescent="0.35">
      <c r="E4775"/>
    </row>
    <row r="4776" spans="5:5" x14ac:dyDescent="0.35">
      <c r="E4776"/>
    </row>
    <row r="4777" spans="5:5" x14ac:dyDescent="0.35">
      <c r="E4777"/>
    </row>
    <row r="4778" spans="5:5" x14ac:dyDescent="0.35">
      <c r="E4778"/>
    </row>
    <row r="4779" spans="5:5" x14ac:dyDescent="0.35">
      <c r="E4779"/>
    </row>
    <row r="4780" spans="5:5" x14ac:dyDescent="0.35">
      <c r="E4780"/>
    </row>
    <row r="4781" spans="5:5" x14ac:dyDescent="0.35">
      <c r="E4781"/>
    </row>
    <row r="4782" spans="5:5" x14ac:dyDescent="0.35">
      <c r="E4782"/>
    </row>
    <row r="4783" spans="5:5" x14ac:dyDescent="0.35">
      <c r="E4783"/>
    </row>
    <row r="4784" spans="5:5" x14ac:dyDescent="0.35">
      <c r="E4784"/>
    </row>
    <row r="4785" spans="5:5" x14ac:dyDescent="0.35">
      <c r="E4785"/>
    </row>
    <row r="4786" spans="5:5" x14ac:dyDescent="0.35">
      <c r="E4786"/>
    </row>
    <row r="4787" spans="5:5" x14ac:dyDescent="0.35">
      <c r="E4787"/>
    </row>
    <row r="4788" spans="5:5" x14ac:dyDescent="0.35">
      <c r="E4788"/>
    </row>
    <row r="4789" spans="5:5" x14ac:dyDescent="0.35">
      <c r="E4789"/>
    </row>
    <row r="4790" spans="5:5" x14ac:dyDescent="0.35">
      <c r="E4790"/>
    </row>
    <row r="4791" spans="5:5" x14ac:dyDescent="0.35">
      <c r="E4791"/>
    </row>
    <row r="4792" spans="5:5" x14ac:dyDescent="0.35">
      <c r="E4792"/>
    </row>
    <row r="4793" spans="5:5" x14ac:dyDescent="0.35">
      <c r="E4793"/>
    </row>
    <row r="4794" spans="5:5" x14ac:dyDescent="0.35">
      <c r="E4794"/>
    </row>
    <row r="4795" spans="5:5" x14ac:dyDescent="0.35">
      <c r="E4795"/>
    </row>
    <row r="4796" spans="5:5" x14ac:dyDescent="0.35">
      <c r="E4796"/>
    </row>
    <row r="4797" spans="5:5" x14ac:dyDescent="0.35">
      <c r="E4797"/>
    </row>
    <row r="4798" spans="5:5" x14ac:dyDescent="0.35">
      <c r="E4798"/>
    </row>
    <row r="4799" spans="5:5" x14ac:dyDescent="0.35">
      <c r="E4799"/>
    </row>
    <row r="4800" spans="5:5" x14ac:dyDescent="0.35">
      <c r="E4800"/>
    </row>
    <row r="4801" spans="5:5" x14ac:dyDescent="0.35">
      <c r="E4801"/>
    </row>
    <row r="4802" spans="5:5" x14ac:dyDescent="0.35">
      <c r="E4802"/>
    </row>
    <row r="4803" spans="5:5" x14ac:dyDescent="0.35">
      <c r="E4803"/>
    </row>
    <row r="4804" spans="5:5" x14ac:dyDescent="0.35">
      <c r="E4804"/>
    </row>
    <row r="4805" spans="5:5" x14ac:dyDescent="0.35">
      <c r="E4805"/>
    </row>
    <row r="4806" spans="5:5" x14ac:dyDescent="0.35">
      <c r="E4806"/>
    </row>
    <row r="4807" spans="5:5" x14ac:dyDescent="0.35">
      <c r="E4807"/>
    </row>
    <row r="4808" spans="5:5" x14ac:dyDescent="0.35">
      <c r="E4808"/>
    </row>
    <row r="4809" spans="5:5" x14ac:dyDescent="0.35">
      <c r="E4809"/>
    </row>
    <row r="4810" spans="5:5" x14ac:dyDescent="0.35">
      <c r="E4810"/>
    </row>
    <row r="4811" spans="5:5" x14ac:dyDescent="0.35">
      <c r="E4811"/>
    </row>
    <row r="4812" spans="5:5" x14ac:dyDescent="0.35">
      <c r="E4812"/>
    </row>
    <row r="4813" spans="5:5" x14ac:dyDescent="0.35">
      <c r="E4813"/>
    </row>
    <row r="4814" spans="5:5" x14ac:dyDescent="0.35">
      <c r="E4814"/>
    </row>
    <row r="4815" spans="5:5" x14ac:dyDescent="0.35">
      <c r="E4815"/>
    </row>
    <row r="4816" spans="5:5" x14ac:dyDescent="0.35">
      <c r="E4816"/>
    </row>
    <row r="4817" spans="5:5" x14ac:dyDescent="0.35">
      <c r="E4817"/>
    </row>
    <row r="4818" spans="5:5" x14ac:dyDescent="0.35">
      <c r="E4818"/>
    </row>
    <row r="4819" spans="5:5" x14ac:dyDescent="0.35">
      <c r="E4819"/>
    </row>
    <row r="4820" spans="5:5" x14ac:dyDescent="0.35">
      <c r="E4820"/>
    </row>
    <row r="4821" spans="5:5" x14ac:dyDescent="0.35">
      <c r="E4821"/>
    </row>
    <row r="4822" spans="5:5" x14ac:dyDescent="0.35">
      <c r="E4822"/>
    </row>
    <row r="4823" spans="5:5" x14ac:dyDescent="0.35">
      <c r="E4823"/>
    </row>
    <row r="4824" spans="5:5" x14ac:dyDescent="0.35">
      <c r="E4824"/>
    </row>
    <row r="4825" spans="5:5" x14ac:dyDescent="0.35">
      <c r="E4825"/>
    </row>
    <row r="4826" spans="5:5" x14ac:dyDescent="0.35">
      <c r="E4826"/>
    </row>
    <row r="4827" spans="5:5" x14ac:dyDescent="0.35">
      <c r="E4827"/>
    </row>
    <row r="4828" spans="5:5" x14ac:dyDescent="0.35">
      <c r="E4828"/>
    </row>
    <row r="4829" spans="5:5" x14ac:dyDescent="0.35">
      <c r="E4829"/>
    </row>
    <row r="4830" spans="5:5" x14ac:dyDescent="0.35">
      <c r="E4830"/>
    </row>
    <row r="4831" spans="5:5" x14ac:dyDescent="0.35">
      <c r="E4831"/>
    </row>
    <row r="4832" spans="5:5" x14ac:dyDescent="0.35">
      <c r="E4832"/>
    </row>
    <row r="4833" spans="5:5" x14ac:dyDescent="0.35">
      <c r="E4833"/>
    </row>
    <row r="4834" spans="5:5" x14ac:dyDescent="0.35">
      <c r="E4834"/>
    </row>
    <row r="4835" spans="5:5" x14ac:dyDescent="0.35">
      <c r="E4835"/>
    </row>
    <row r="4836" spans="5:5" x14ac:dyDescent="0.35">
      <c r="E4836"/>
    </row>
    <row r="4837" spans="5:5" x14ac:dyDescent="0.35">
      <c r="E4837"/>
    </row>
    <row r="4838" spans="5:5" x14ac:dyDescent="0.35">
      <c r="E4838"/>
    </row>
    <row r="4839" spans="5:5" x14ac:dyDescent="0.35">
      <c r="E4839"/>
    </row>
    <row r="4840" spans="5:5" x14ac:dyDescent="0.35">
      <c r="E4840"/>
    </row>
    <row r="4841" spans="5:5" x14ac:dyDescent="0.35">
      <c r="E4841"/>
    </row>
    <row r="4842" spans="5:5" x14ac:dyDescent="0.35">
      <c r="E4842"/>
    </row>
    <row r="4843" spans="5:5" x14ac:dyDescent="0.35">
      <c r="E4843"/>
    </row>
    <row r="4844" spans="5:5" x14ac:dyDescent="0.35">
      <c r="E4844"/>
    </row>
    <row r="4845" spans="5:5" x14ac:dyDescent="0.35">
      <c r="E4845"/>
    </row>
    <row r="4846" spans="5:5" x14ac:dyDescent="0.35">
      <c r="E4846"/>
    </row>
    <row r="4847" spans="5:5" x14ac:dyDescent="0.35">
      <c r="E4847"/>
    </row>
    <row r="4848" spans="5:5" x14ac:dyDescent="0.35">
      <c r="E4848"/>
    </row>
    <row r="4849" spans="5:5" x14ac:dyDescent="0.35">
      <c r="E4849"/>
    </row>
    <row r="4850" spans="5:5" x14ac:dyDescent="0.35">
      <c r="E4850"/>
    </row>
    <row r="4851" spans="5:5" x14ac:dyDescent="0.35">
      <c r="E4851"/>
    </row>
    <row r="4852" spans="5:5" x14ac:dyDescent="0.35">
      <c r="E4852"/>
    </row>
    <row r="4853" spans="5:5" x14ac:dyDescent="0.35">
      <c r="E4853"/>
    </row>
    <row r="4854" spans="5:5" x14ac:dyDescent="0.35">
      <c r="E4854"/>
    </row>
    <row r="4855" spans="5:5" x14ac:dyDescent="0.35">
      <c r="E4855"/>
    </row>
    <row r="4856" spans="5:5" x14ac:dyDescent="0.35">
      <c r="E4856"/>
    </row>
    <row r="4857" spans="5:5" x14ac:dyDescent="0.35">
      <c r="E4857"/>
    </row>
    <row r="4858" spans="5:5" x14ac:dyDescent="0.35">
      <c r="E4858"/>
    </row>
    <row r="4859" spans="5:5" x14ac:dyDescent="0.35">
      <c r="E4859"/>
    </row>
    <row r="4860" spans="5:5" x14ac:dyDescent="0.35">
      <c r="E4860"/>
    </row>
    <row r="4861" spans="5:5" x14ac:dyDescent="0.35">
      <c r="E4861"/>
    </row>
    <row r="4862" spans="5:5" x14ac:dyDescent="0.35">
      <c r="E4862"/>
    </row>
    <row r="4863" spans="5:5" x14ac:dyDescent="0.35">
      <c r="E4863"/>
    </row>
    <row r="4864" spans="5:5" x14ac:dyDescent="0.35">
      <c r="E4864"/>
    </row>
    <row r="4865" spans="5:5" x14ac:dyDescent="0.35">
      <c r="E4865"/>
    </row>
    <row r="4866" spans="5:5" x14ac:dyDescent="0.35">
      <c r="E4866"/>
    </row>
    <row r="4867" spans="5:5" x14ac:dyDescent="0.35">
      <c r="E4867"/>
    </row>
    <row r="4868" spans="5:5" x14ac:dyDescent="0.35">
      <c r="E4868"/>
    </row>
    <row r="4869" spans="5:5" x14ac:dyDescent="0.35">
      <c r="E4869"/>
    </row>
    <row r="4870" spans="5:5" x14ac:dyDescent="0.35">
      <c r="E4870"/>
    </row>
    <row r="4871" spans="5:5" x14ac:dyDescent="0.35">
      <c r="E4871"/>
    </row>
    <row r="4872" spans="5:5" x14ac:dyDescent="0.35">
      <c r="E4872"/>
    </row>
    <row r="4873" spans="5:5" x14ac:dyDescent="0.35">
      <c r="E4873"/>
    </row>
    <row r="4874" spans="5:5" x14ac:dyDescent="0.35">
      <c r="E4874"/>
    </row>
    <row r="4875" spans="5:5" x14ac:dyDescent="0.35">
      <c r="E4875"/>
    </row>
    <row r="4876" spans="5:5" x14ac:dyDescent="0.35">
      <c r="E4876"/>
    </row>
    <row r="4877" spans="5:5" x14ac:dyDescent="0.35">
      <c r="E4877"/>
    </row>
    <row r="4878" spans="5:5" x14ac:dyDescent="0.35">
      <c r="E4878"/>
    </row>
    <row r="4879" spans="5:5" x14ac:dyDescent="0.35">
      <c r="E4879"/>
    </row>
    <row r="4880" spans="5:5" x14ac:dyDescent="0.35">
      <c r="E4880"/>
    </row>
    <row r="4881" spans="5:5" x14ac:dyDescent="0.35">
      <c r="E4881"/>
    </row>
    <row r="4882" spans="5:5" x14ac:dyDescent="0.35">
      <c r="E4882"/>
    </row>
    <row r="4883" spans="5:5" x14ac:dyDescent="0.35">
      <c r="E4883"/>
    </row>
    <row r="4884" spans="5:5" x14ac:dyDescent="0.35">
      <c r="E4884"/>
    </row>
    <row r="4885" spans="5:5" x14ac:dyDescent="0.35">
      <c r="E4885"/>
    </row>
    <row r="4886" spans="5:5" x14ac:dyDescent="0.35">
      <c r="E4886"/>
    </row>
    <row r="4887" spans="5:5" x14ac:dyDescent="0.35">
      <c r="E4887"/>
    </row>
    <row r="4888" spans="5:5" x14ac:dyDescent="0.35">
      <c r="E4888"/>
    </row>
    <row r="4889" spans="5:5" x14ac:dyDescent="0.35">
      <c r="E4889"/>
    </row>
    <row r="4890" spans="5:5" x14ac:dyDescent="0.35">
      <c r="E4890"/>
    </row>
    <row r="4891" spans="5:5" x14ac:dyDescent="0.35">
      <c r="E4891"/>
    </row>
    <row r="4892" spans="5:5" x14ac:dyDescent="0.35">
      <c r="E4892"/>
    </row>
    <row r="4893" spans="5:5" x14ac:dyDescent="0.35">
      <c r="E4893"/>
    </row>
    <row r="4894" spans="5:5" x14ac:dyDescent="0.35">
      <c r="E4894"/>
    </row>
    <row r="4895" spans="5:5" x14ac:dyDescent="0.35">
      <c r="E4895"/>
    </row>
    <row r="4896" spans="5:5" x14ac:dyDescent="0.35">
      <c r="E4896"/>
    </row>
    <row r="4897" spans="5:5" x14ac:dyDescent="0.35">
      <c r="E4897"/>
    </row>
    <row r="4898" spans="5:5" x14ac:dyDescent="0.35">
      <c r="E4898"/>
    </row>
    <row r="4899" spans="5:5" x14ac:dyDescent="0.35">
      <c r="E4899"/>
    </row>
    <row r="4900" spans="5:5" x14ac:dyDescent="0.35">
      <c r="E4900"/>
    </row>
    <row r="4901" spans="5:5" x14ac:dyDescent="0.35">
      <c r="E4901"/>
    </row>
    <row r="4902" spans="5:5" x14ac:dyDescent="0.35">
      <c r="E4902"/>
    </row>
    <row r="4903" spans="5:5" x14ac:dyDescent="0.35">
      <c r="E4903"/>
    </row>
    <row r="4904" spans="5:5" x14ac:dyDescent="0.35">
      <c r="E4904"/>
    </row>
    <row r="4905" spans="5:5" x14ac:dyDescent="0.35">
      <c r="E4905"/>
    </row>
    <row r="4906" spans="5:5" x14ac:dyDescent="0.35">
      <c r="E4906"/>
    </row>
    <row r="4907" spans="5:5" x14ac:dyDescent="0.35">
      <c r="E4907"/>
    </row>
    <row r="4908" spans="5:5" x14ac:dyDescent="0.35">
      <c r="E4908"/>
    </row>
    <row r="4909" spans="5:5" x14ac:dyDescent="0.35">
      <c r="E4909"/>
    </row>
    <row r="4910" spans="5:5" x14ac:dyDescent="0.35">
      <c r="E4910"/>
    </row>
    <row r="4911" spans="5:5" x14ac:dyDescent="0.35">
      <c r="E4911"/>
    </row>
    <row r="4912" spans="5:5" x14ac:dyDescent="0.35">
      <c r="E4912"/>
    </row>
    <row r="4913" spans="5:5" x14ac:dyDescent="0.35">
      <c r="E4913"/>
    </row>
    <row r="4914" spans="5:5" x14ac:dyDescent="0.35">
      <c r="E4914"/>
    </row>
    <row r="4915" spans="5:5" x14ac:dyDescent="0.35">
      <c r="E4915"/>
    </row>
    <row r="4916" spans="5:5" x14ac:dyDescent="0.35">
      <c r="E4916"/>
    </row>
    <row r="4917" spans="5:5" x14ac:dyDescent="0.35">
      <c r="E4917"/>
    </row>
    <row r="4918" spans="5:5" x14ac:dyDescent="0.35">
      <c r="E4918"/>
    </row>
    <row r="4919" spans="5:5" x14ac:dyDescent="0.35">
      <c r="E4919"/>
    </row>
    <row r="4920" spans="5:5" x14ac:dyDescent="0.35">
      <c r="E4920"/>
    </row>
    <row r="4921" spans="5:5" x14ac:dyDescent="0.35">
      <c r="E4921"/>
    </row>
    <row r="4922" spans="5:5" x14ac:dyDescent="0.35">
      <c r="E4922"/>
    </row>
    <row r="4923" spans="5:5" x14ac:dyDescent="0.35">
      <c r="E4923"/>
    </row>
    <row r="4924" spans="5:5" x14ac:dyDescent="0.35">
      <c r="E4924"/>
    </row>
    <row r="4925" spans="5:5" x14ac:dyDescent="0.35">
      <c r="E4925"/>
    </row>
    <row r="4926" spans="5:5" x14ac:dyDescent="0.35">
      <c r="E4926"/>
    </row>
    <row r="4927" spans="5:5" x14ac:dyDescent="0.35">
      <c r="E4927"/>
    </row>
    <row r="4928" spans="5:5" x14ac:dyDescent="0.35">
      <c r="E4928"/>
    </row>
    <row r="4929" spans="5:5" x14ac:dyDescent="0.35">
      <c r="E4929"/>
    </row>
    <row r="4930" spans="5:5" x14ac:dyDescent="0.35">
      <c r="E4930"/>
    </row>
    <row r="4931" spans="5:5" x14ac:dyDescent="0.35">
      <c r="E4931"/>
    </row>
    <row r="4932" spans="5:5" x14ac:dyDescent="0.35">
      <c r="E4932"/>
    </row>
    <row r="4933" spans="5:5" x14ac:dyDescent="0.35">
      <c r="E4933"/>
    </row>
    <row r="4934" spans="5:5" x14ac:dyDescent="0.35">
      <c r="E4934"/>
    </row>
    <row r="4935" spans="5:5" x14ac:dyDescent="0.35">
      <c r="E4935"/>
    </row>
    <row r="4936" spans="5:5" x14ac:dyDescent="0.35">
      <c r="E4936"/>
    </row>
    <row r="4937" spans="5:5" x14ac:dyDescent="0.35">
      <c r="E4937"/>
    </row>
    <row r="4938" spans="5:5" x14ac:dyDescent="0.35">
      <c r="E4938"/>
    </row>
    <row r="4939" spans="5:5" x14ac:dyDescent="0.35">
      <c r="E4939"/>
    </row>
    <row r="4940" spans="5:5" x14ac:dyDescent="0.35">
      <c r="E4940"/>
    </row>
    <row r="4941" spans="5:5" x14ac:dyDescent="0.35">
      <c r="E4941"/>
    </row>
    <row r="4942" spans="5:5" x14ac:dyDescent="0.35">
      <c r="E4942"/>
    </row>
    <row r="4943" spans="5:5" x14ac:dyDescent="0.35">
      <c r="E4943"/>
    </row>
    <row r="4944" spans="5:5" x14ac:dyDescent="0.35">
      <c r="E4944"/>
    </row>
    <row r="4945" spans="5:5" x14ac:dyDescent="0.35">
      <c r="E4945"/>
    </row>
    <row r="4946" spans="5:5" x14ac:dyDescent="0.35">
      <c r="E4946"/>
    </row>
    <row r="4947" spans="5:5" x14ac:dyDescent="0.35">
      <c r="E4947"/>
    </row>
    <row r="4948" spans="5:5" x14ac:dyDescent="0.35">
      <c r="E4948"/>
    </row>
    <row r="4949" spans="5:5" x14ac:dyDescent="0.35">
      <c r="E4949"/>
    </row>
    <row r="4950" spans="5:5" x14ac:dyDescent="0.35">
      <c r="E4950"/>
    </row>
    <row r="4951" spans="5:5" x14ac:dyDescent="0.35">
      <c r="E4951"/>
    </row>
    <row r="4952" spans="5:5" x14ac:dyDescent="0.35">
      <c r="E4952"/>
    </row>
    <row r="4953" spans="5:5" x14ac:dyDescent="0.35">
      <c r="E4953"/>
    </row>
    <row r="4954" spans="5:5" x14ac:dyDescent="0.35">
      <c r="E4954"/>
    </row>
    <row r="4955" spans="5:5" x14ac:dyDescent="0.35">
      <c r="E4955"/>
    </row>
    <row r="4956" spans="5:5" x14ac:dyDescent="0.35">
      <c r="E4956"/>
    </row>
    <row r="4957" spans="5:5" x14ac:dyDescent="0.35">
      <c r="E4957"/>
    </row>
    <row r="4958" spans="5:5" x14ac:dyDescent="0.35">
      <c r="E4958"/>
    </row>
    <row r="4959" spans="5:5" x14ac:dyDescent="0.35">
      <c r="E4959"/>
    </row>
    <row r="4960" spans="5:5" x14ac:dyDescent="0.35">
      <c r="E4960"/>
    </row>
    <row r="4961" spans="5:5" x14ac:dyDescent="0.35">
      <c r="E4961"/>
    </row>
    <row r="4962" spans="5:5" x14ac:dyDescent="0.35">
      <c r="E4962"/>
    </row>
    <row r="4963" spans="5:5" x14ac:dyDescent="0.35">
      <c r="E4963"/>
    </row>
    <row r="4964" spans="5:5" x14ac:dyDescent="0.35">
      <c r="E4964"/>
    </row>
    <row r="4965" spans="5:5" x14ac:dyDescent="0.35">
      <c r="E4965"/>
    </row>
    <row r="4966" spans="5:5" x14ac:dyDescent="0.35">
      <c r="E4966"/>
    </row>
    <row r="4967" spans="5:5" x14ac:dyDescent="0.35">
      <c r="E4967"/>
    </row>
    <row r="4968" spans="5:5" x14ac:dyDescent="0.35">
      <c r="E4968"/>
    </row>
    <row r="4969" spans="5:5" x14ac:dyDescent="0.35">
      <c r="E4969"/>
    </row>
    <row r="4970" spans="5:5" x14ac:dyDescent="0.35">
      <c r="E4970"/>
    </row>
    <row r="4971" spans="5:5" x14ac:dyDescent="0.35">
      <c r="E4971"/>
    </row>
    <row r="4972" spans="5:5" x14ac:dyDescent="0.35">
      <c r="E4972"/>
    </row>
    <row r="4973" spans="5:5" x14ac:dyDescent="0.35">
      <c r="E4973"/>
    </row>
    <row r="4974" spans="5:5" x14ac:dyDescent="0.35">
      <c r="E4974"/>
    </row>
    <row r="4975" spans="5:5" x14ac:dyDescent="0.35">
      <c r="E4975"/>
    </row>
    <row r="4976" spans="5:5" x14ac:dyDescent="0.35">
      <c r="E4976"/>
    </row>
    <row r="4977" spans="5:5" x14ac:dyDescent="0.35">
      <c r="E4977"/>
    </row>
    <row r="4978" spans="5:5" x14ac:dyDescent="0.35">
      <c r="E4978"/>
    </row>
    <row r="4979" spans="5:5" x14ac:dyDescent="0.35">
      <c r="E4979"/>
    </row>
    <row r="4980" spans="5:5" x14ac:dyDescent="0.35">
      <c r="E4980"/>
    </row>
    <row r="4981" spans="5:5" x14ac:dyDescent="0.35">
      <c r="E4981"/>
    </row>
    <row r="4982" spans="5:5" x14ac:dyDescent="0.35">
      <c r="E4982"/>
    </row>
    <row r="4983" spans="5:5" x14ac:dyDescent="0.35">
      <c r="E4983"/>
    </row>
    <row r="4984" spans="5:5" x14ac:dyDescent="0.35">
      <c r="E4984"/>
    </row>
    <row r="4985" spans="5:5" x14ac:dyDescent="0.35">
      <c r="E4985"/>
    </row>
    <row r="4986" spans="5:5" x14ac:dyDescent="0.35">
      <c r="E4986"/>
    </row>
    <row r="4987" spans="5:5" x14ac:dyDescent="0.35">
      <c r="E4987"/>
    </row>
    <row r="4988" spans="5:5" x14ac:dyDescent="0.35">
      <c r="E4988"/>
    </row>
    <row r="4989" spans="5:5" x14ac:dyDescent="0.35">
      <c r="E4989"/>
    </row>
    <row r="4990" spans="5:5" x14ac:dyDescent="0.35">
      <c r="E4990"/>
    </row>
    <row r="4991" spans="5:5" x14ac:dyDescent="0.35">
      <c r="E4991"/>
    </row>
    <row r="4992" spans="5:5" x14ac:dyDescent="0.35">
      <c r="E4992"/>
    </row>
    <row r="4993" spans="5:5" x14ac:dyDescent="0.35">
      <c r="E4993"/>
    </row>
    <row r="4994" spans="5:5" x14ac:dyDescent="0.35">
      <c r="E4994"/>
    </row>
    <row r="4995" spans="5:5" x14ac:dyDescent="0.35">
      <c r="E4995"/>
    </row>
    <row r="4996" spans="5:5" x14ac:dyDescent="0.35">
      <c r="E4996"/>
    </row>
  </sheetData>
  <autoFilter ref="H6:M800" xr:uid="{FB9A21A7-FF03-4489-94D4-19181370A98C}">
    <filterColumn colId="5">
      <colorFilter dxfId="20"/>
    </filterColumn>
  </autoFilter>
  <conditionalFormatting pivot="1" sqref="F5:F798">
    <cfRule type="top10" dxfId="18" priority="3" rank="25"/>
  </conditionalFormatting>
  <conditionalFormatting pivot="1" sqref="F5:F798">
    <cfRule type="cellIs" dxfId="17" priority="2" operator="greaterThan">
      <formula>25</formula>
    </cfRule>
  </conditionalFormatting>
  <conditionalFormatting sqref="M7:M800">
    <cfRule type="cellIs" dxfId="14" priority="1" operator="greaterThan">
      <formula>25</formula>
    </cfRule>
  </conditionalFormatting>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9874E-77CB-4DEA-94CD-583352A5B769}">
  <dimension ref="A1"/>
  <sheetViews>
    <sheetView zoomScale="80" zoomScaleNormal="80" workbookViewId="0">
      <selection activeCell="AE21" sqref="AE21"/>
    </sheetView>
  </sheetViews>
  <sheetFormatPr defaultRowHeight="15.5" x14ac:dyDescent="0.3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6A2C1-014F-433D-BFA4-EF5A8989E85B}">
  <dimension ref="A3:BE49"/>
  <sheetViews>
    <sheetView workbookViewId="0">
      <selection activeCell="C9" sqref="C9"/>
    </sheetView>
  </sheetViews>
  <sheetFormatPr defaultRowHeight="15.5" x14ac:dyDescent="0.35"/>
  <cols>
    <col min="1" max="1" width="12" bestFit="1" customWidth="1"/>
    <col min="2" max="2" width="12.83203125" bestFit="1" customWidth="1"/>
    <col min="3" max="3" width="15.25" bestFit="1" customWidth="1"/>
    <col min="4" max="4" width="12" bestFit="1" customWidth="1"/>
    <col min="5" max="5" width="15.25" bestFit="1" customWidth="1"/>
    <col min="6" max="6" width="21.25" bestFit="1" customWidth="1"/>
    <col min="7" max="7" width="12" bestFit="1" customWidth="1"/>
    <col min="8" max="8" width="11.75" bestFit="1" customWidth="1"/>
    <col min="9" max="9" width="21.25" bestFit="1" customWidth="1"/>
    <col min="10" max="10" width="11.33203125" bestFit="1" customWidth="1"/>
    <col min="11" max="11" width="14.1640625" bestFit="1" customWidth="1"/>
    <col min="12" max="12" width="21.25" bestFit="1" customWidth="1"/>
    <col min="13" max="13" width="11.33203125" bestFit="1" customWidth="1"/>
    <col min="14" max="14" width="14.1640625" bestFit="1" customWidth="1"/>
    <col min="15" max="15" width="21.25" bestFit="1" customWidth="1"/>
    <col min="16" max="16" width="11.33203125" bestFit="1" customWidth="1"/>
    <col min="17" max="17" width="14.1640625" bestFit="1" customWidth="1"/>
    <col min="18" max="18" width="21.25" bestFit="1" customWidth="1"/>
    <col min="19" max="19" width="11.33203125" bestFit="1" customWidth="1"/>
    <col min="20" max="20" width="14.1640625" bestFit="1" customWidth="1"/>
    <col min="21" max="21" width="21.25" bestFit="1" customWidth="1"/>
    <col min="22" max="22" width="11.33203125" bestFit="1" customWidth="1"/>
    <col min="23" max="23" width="14.1640625" bestFit="1" customWidth="1"/>
    <col min="24" max="24" width="21.25" bestFit="1" customWidth="1"/>
    <col min="25" max="25" width="11.33203125" bestFit="1" customWidth="1"/>
    <col min="26" max="26" width="14.1640625" bestFit="1" customWidth="1"/>
    <col min="27" max="27" width="21.25" bestFit="1" customWidth="1"/>
    <col min="28" max="28" width="11.33203125" bestFit="1" customWidth="1"/>
    <col min="29" max="29" width="14.1640625" bestFit="1" customWidth="1"/>
    <col min="30" max="30" width="21.25" bestFit="1" customWidth="1"/>
    <col min="31" max="31" width="11.33203125" bestFit="1" customWidth="1"/>
    <col min="32" max="32" width="14.1640625" bestFit="1" customWidth="1"/>
    <col min="33" max="33" width="21.25" bestFit="1" customWidth="1"/>
    <col min="34" max="34" width="11.33203125" bestFit="1" customWidth="1"/>
    <col min="35" max="35" width="14.1640625" bestFit="1" customWidth="1"/>
    <col min="36" max="36" width="21.25" bestFit="1" customWidth="1"/>
    <col min="37" max="37" width="11.33203125" bestFit="1" customWidth="1"/>
    <col min="38" max="38" width="14.1640625" bestFit="1" customWidth="1"/>
    <col min="39" max="39" width="21.25" bestFit="1" customWidth="1"/>
    <col min="40" max="40" width="11.33203125" bestFit="1" customWidth="1"/>
    <col min="41" max="41" width="14.1640625" bestFit="1" customWidth="1"/>
    <col min="42" max="42" width="21.25" bestFit="1" customWidth="1"/>
    <col min="43" max="43" width="11.33203125" bestFit="1" customWidth="1"/>
    <col min="44" max="44" width="14.1640625" bestFit="1" customWidth="1"/>
    <col min="45" max="45" width="21.25" bestFit="1" customWidth="1"/>
    <col min="46" max="46" width="11.33203125" bestFit="1" customWidth="1"/>
    <col min="47" max="47" width="14.1640625" bestFit="1" customWidth="1"/>
    <col min="48" max="48" width="21.25" bestFit="1" customWidth="1"/>
    <col min="49" max="49" width="11.33203125" bestFit="1" customWidth="1"/>
    <col min="50" max="50" width="14.1640625" bestFit="1" customWidth="1"/>
    <col min="51" max="51" width="21.25" bestFit="1" customWidth="1"/>
    <col min="52" max="52" width="11.33203125" bestFit="1" customWidth="1"/>
    <col min="53" max="53" width="14.1640625" bestFit="1" customWidth="1"/>
    <col min="54" max="54" width="21.25" bestFit="1" customWidth="1"/>
    <col min="55" max="55" width="16.08203125" bestFit="1" customWidth="1"/>
    <col min="56" max="56" width="18.9140625" bestFit="1" customWidth="1"/>
    <col min="57" max="57" width="26" bestFit="1" customWidth="1"/>
  </cols>
  <sheetData>
    <row r="3" spans="1:57" x14ac:dyDescent="0.35">
      <c r="A3" t="s">
        <v>10951</v>
      </c>
      <c r="B3" t="s">
        <v>10957</v>
      </c>
      <c r="C3" t="s">
        <v>10952</v>
      </c>
    </row>
    <row r="4" spans="1:57" x14ac:dyDescent="0.35">
      <c r="A4" s="3">
        <v>286397.02170000126</v>
      </c>
      <c r="B4" s="3">
        <v>37873</v>
      </c>
      <c r="C4" s="3">
        <v>9894183.9376669936</v>
      </c>
    </row>
    <row r="8" spans="1:57" x14ac:dyDescent="0.35">
      <c r="A8" s="4" t="s">
        <v>10947</v>
      </c>
      <c r="B8" t="s">
        <v>10951</v>
      </c>
      <c r="C8" t="s">
        <v>10957</v>
      </c>
      <c r="D8" t="s">
        <v>10952</v>
      </c>
    </row>
    <row r="9" spans="1:57" x14ac:dyDescent="0.35">
      <c r="A9" s="5" t="s">
        <v>13</v>
      </c>
      <c r="B9" s="3">
        <v>18451.272799999992</v>
      </c>
      <c r="C9" s="3">
        <v>8028</v>
      </c>
      <c r="D9" s="3">
        <v>3229364.560166995</v>
      </c>
    </row>
    <row r="10" spans="1:57" x14ac:dyDescent="0.35">
      <c r="A10" s="5" t="s">
        <v>22</v>
      </c>
      <c r="B10" s="3">
        <v>122490.8008000001</v>
      </c>
      <c r="C10" s="3">
        <v>22906</v>
      </c>
      <c r="D10" s="3">
        <v>3173069.370000001</v>
      </c>
    </row>
    <row r="11" spans="1:57" x14ac:dyDescent="0.35">
      <c r="A11" s="5" t="s">
        <v>35</v>
      </c>
      <c r="B11" s="3">
        <v>145454.9480999998</v>
      </c>
      <c r="C11" s="3">
        <v>6939</v>
      </c>
      <c r="D11" s="3">
        <v>3491750.0074999975</v>
      </c>
    </row>
    <row r="12" spans="1:57" x14ac:dyDescent="0.35">
      <c r="A12" s="5" t="s">
        <v>10949</v>
      </c>
      <c r="B12" s="3">
        <v>286397.02169999992</v>
      </c>
      <c r="C12" s="3">
        <v>37873</v>
      </c>
      <c r="D12" s="3">
        <v>9894183.9376669936</v>
      </c>
    </row>
    <row r="14" spans="1:57" x14ac:dyDescent="0.35">
      <c r="D14" s="4" t="s">
        <v>10971</v>
      </c>
    </row>
    <row r="15" spans="1:57" x14ac:dyDescent="0.35">
      <c r="D15" t="s">
        <v>3235</v>
      </c>
      <c r="G15" t="s">
        <v>38</v>
      </c>
      <c r="J15" t="s">
        <v>3232</v>
      </c>
      <c r="M15" t="s">
        <v>3234</v>
      </c>
      <c r="P15" t="s">
        <v>14</v>
      </c>
      <c r="S15" t="s">
        <v>3229</v>
      </c>
      <c r="V15" t="s">
        <v>3239</v>
      </c>
      <c r="Y15" t="s">
        <v>103</v>
      </c>
      <c r="AB15" t="s">
        <v>3237</v>
      </c>
      <c r="AE15" t="s">
        <v>3231</v>
      </c>
      <c r="AH15" t="s">
        <v>23</v>
      </c>
      <c r="AK15" t="s">
        <v>3238</v>
      </c>
      <c r="AN15" t="s">
        <v>45</v>
      </c>
      <c r="AQ15" t="s">
        <v>3233</v>
      </c>
      <c r="AT15" t="s">
        <v>3230</v>
      </c>
      <c r="AW15" t="s">
        <v>3236</v>
      </c>
      <c r="AZ15" t="s">
        <v>29</v>
      </c>
      <c r="BC15" t="s">
        <v>10967</v>
      </c>
      <c r="BD15" t="s">
        <v>10974</v>
      </c>
      <c r="BE15" t="s">
        <v>10975</v>
      </c>
    </row>
    <row r="16" spans="1:57" x14ac:dyDescent="0.35">
      <c r="C16" s="4" t="s">
        <v>10947</v>
      </c>
      <c r="D16" t="s">
        <v>10951</v>
      </c>
      <c r="E16" t="s">
        <v>10957</v>
      </c>
      <c r="F16" t="s">
        <v>10952</v>
      </c>
      <c r="G16" t="s">
        <v>10951</v>
      </c>
      <c r="H16" t="s">
        <v>10957</v>
      </c>
      <c r="I16" t="s">
        <v>10952</v>
      </c>
      <c r="J16" t="s">
        <v>10951</v>
      </c>
      <c r="K16" t="s">
        <v>10957</v>
      </c>
      <c r="L16" t="s">
        <v>10952</v>
      </c>
      <c r="M16" t="s">
        <v>10951</v>
      </c>
      <c r="N16" t="s">
        <v>10957</v>
      </c>
      <c r="O16" t="s">
        <v>10952</v>
      </c>
      <c r="P16" t="s">
        <v>10951</v>
      </c>
      <c r="Q16" t="s">
        <v>10957</v>
      </c>
      <c r="R16" t="s">
        <v>10952</v>
      </c>
      <c r="S16" t="s">
        <v>10951</v>
      </c>
      <c r="T16" t="s">
        <v>10957</v>
      </c>
      <c r="U16" t="s">
        <v>10952</v>
      </c>
      <c r="V16" t="s">
        <v>10951</v>
      </c>
      <c r="W16" t="s">
        <v>10957</v>
      </c>
      <c r="X16" t="s">
        <v>10952</v>
      </c>
      <c r="Y16" t="s">
        <v>10951</v>
      </c>
      <c r="Z16" t="s">
        <v>10957</v>
      </c>
      <c r="AA16" t="s">
        <v>10952</v>
      </c>
      <c r="AB16" t="s">
        <v>10951</v>
      </c>
      <c r="AC16" t="s">
        <v>10957</v>
      </c>
      <c r="AD16" t="s">
        <v>10952</v>
      </c>
      <c r="AE16" t="s">
        <v>10951</v>
      </c>
      <c r="AF16" t="s">
        <v>10957</v>
      </c>
      <c r="AG16" t="s">
        <v>10952</v>
      </c>
      <c r="AH16" t="s">
        <v>10951</v>
      </c>
      <c r="AI16" t="s">
        <v>10957</v>
      </c>
      <c r="AJ16" t="s">
        <v>10952</v>
      </c>
      <c r="AK16" t="s">
        <v>10951</v>
      </c>
      <c r="AL16" t="s">
        <v>10957</v>
      </c>
      <c r="AM16" t="s">
        <v>10952</v>
      </c>
      <c r="AN16" t="s">
        <v>10951</v>
      </c>
      <c r="AO16" t="s">
        <v>10957</v>
      </c>
      <c r="AP16" t="s">
        <v>10952</v>
      </c>
      <c r="AQ16" t="s">
        <v>10951</v>
      </c>
      <c r="AR16" t="s">
        <v>10957</v>
      </c>
      <c r="AS16" t="s">
        <v>10952</v>
      </c>
      <c r="AT16" t="s">
        <v>10951</v>
      </c>
      <c r="AU16" t="s">
        <v>10957</v>
      </c>
      <c r="AV16" t="s">
        <v>10952</v>
      </c>
      <c r="AW16" t="s">
        <v>10951</v>
      </c>
      <c r="AX16" t="s">
        <v>10957</v>
      </c>
      <c r="AY16" t="s">
        <v>10952</v>
      </c>
      <c r="AZ16" t="s">
        <v>10951</v>
      </c>
      <c r="BA16" t="s">
        <v>10957</v>
      </c>
      <c r="BB16" t="s">
        <v>10952</v>
      </c>
    </row>
    <row r="17" spans="1:57" x14ac:dyDescent="0.35">
      <c r="C17" s="5" t="s">
        <v>13</v>
      </c>
      <c r="D17" s="3"/>
      <c r="E17" s="3"/>
      <c r="F17" s="3"/>
      <c r="G17" s="3"/>
      <c r="H17" s="3"/>
      <c r="I17" s="3"/>
      <c r="J17" s="3"/>
      <c r="K17" s="3"/>
      <c r="L17" s="3"/>
      <c r="M17" s="3"/>
      <c r="N17" s="3"/>
      <c r="O17" s="3"/>
      <c r="P17" s="3">
        <v>-3472.5560000000023</v>
      </c>
      <c r="Q17" s="3">
        <v>868</v>
      </c>
      <c r="R17" s="3">
        <v>486762.83671700023</v>
      </c>
      <c r="S17" s="3">
        <v>26590.166300000019</v>
      </c>
      <c r="T17" s="3">
        <v>2356</v>
      </c>
      <c r="U17" s="3">
        <v>1423832.9038999968</v>
      </c>
      <c r="V17" s="3"/>
      <c r="W17" s="3"/>
      <c r="X17" s="3"/>
      <c r="Y17" s="3"/>
      <c r="Z17" s="3"/>
      <c r="AA17" s="3"/>
      <c r="AB17" s="3"/>
      <c r="AC17" s="3"/>
      <c r="AD17" s="3"/>
      <c r="AE17" s="3">
        <v>13059.143599999985</v>
      </c>
      <c r="AF17" s="3">
        <v>3563</v>
      </c>
      <c r="AG17" s="3">
        <v>413819.62239999993</v>
      </c>
      <c r="AH17" s="3"/>
      <c r="AI17" s="3"/>
      <c r="AJ17" s="3"/>
      <c r="AK17" s="3"/>
      <c r="AL17" s="3"/>
      <c r="AM17" s="3"/>
      <c r="AN17" s="3"/>
      <c r="AO17" s="3"/>
      <c r="AP17" s="3"/>
      <c r="AQ17" s="3"/>
      <c r="AR17" s="3"/>
      <c r="AS17" s="3"/>
      <c r="AT17" s="3"/>
      <c r="AU17" s="3"/>
      <c r="AV17" s="3"/>
      <c r="AW17" s="3"/>
      <c r="AX17" s="3"/>
      <c r="AY17" s="3"/>
      <c r="AZ17" s="3">
        <v>-17725.481100000001</v>
      </c>
      <c r="BA17" s="3">
        <v>1241</v>
      </c>
      <c r="BB17" s="3">
        <v>904949.19715000025</v>
      </c>
      <c r="BC17" s="3">
        <v>18451.272799999995</v>
      </c>
      <c r="BD17" s="3">
        <v>8028</v>
      </c>
      <c r="BE17" s="3">
        <v>3229364.5601669974</v>
      </c>
    </row>
    <row r="18" spans="1:57" x14ac:dyDescent="0.35">
      <c r="C18" s="5" t="s">
        <v>22</v>
      </c>
      <c r="D18" s="3"/>
      <c r="E18" s="3"/>
      <c r="F18" s="3"/>
      <c r="G18" s="3">
        <v>18138.005399999995</v>
      </c>
      <c r="H18" s="3">
        <v>1729</v>
      </c>
      <c r="I18" s="3">
        <v>512286.59789999959</v>
      </c>
      <c r="J18" s="3">
        <v>6527.7869999999994</v>
      </c>
      <c r="K18" s="3">
        <v>3000</v>
      </c>
      <c r="L18" s="3">
        <v>126781.11359999992</v>
      </c>
      <c r="M18" s="3">
        <v>30221.763299999984</v>
      </c>
      <c r="N18" s="3">
        <v>5974</v>
      </c>
      <c r="O18" s="3">
        <v>792720.82610000018</v>
      </c>
      <c r="P18" s="3"/>
      <c r="Q18" s="3"/>
      <c r="R18" s="3"/>
      <c r="S18" s="3"/>
      <c r="T18" s="3"/>
      <c r="U18" s="3"/>
      <c r="V18" s="3"/>
      <c r="W18" s="3"/>
      <c r="X18" s="3"/>
      <c r="Y18" s="3">
        <v>6964.1767000000027</v>
      </c>
      <c r="Z18" s="3">
        <v>906</v>
      </c>
      <c r="AA18" s="3">
        <v>68311.893999999971</v>
      </c>
      <c r="AB18" s="3">
        <v>949.51819999999952</v>
      </c>
      <c r="AC18" s="3">
        <v>914</v>
      </c>
      <c r="AD18" s="3">
        <v>15545.785599999994</v>
      </c>
      <c r="AE18" s="3"/>
      <c r="AF18" s="3"/>
      <c r="AG18" s="3"/>
      <c r="AH18" s="3">
        <v>5546.2539999999981</v>
      </c>
      <c r="AI18" s="3">
        <v>1400</v>
      </c>
      <c r="AJ18" s="3">
        <v>67071.488799999992</v>
      </c>
      <c r="AK18" s="3"/>
      <c r="AL18" s="3"/>
      <c r="AM18" s="3"/>
      <c r="AN18" s="3">
        <v>34053.569299999966</v>
      </c>
      <c r="AO18" s="3">
        <v>5178</v>
      </c>
      <c r="AP18" s="3">
        <v>363438.05880000029</v>
      </c>
      <c r="AQ18" s="3"/>
      <c r="AR18" s="3"/>
      <c r="AS18" s="3"/>
      <c r="AT18" s="3">
        <v>21278.826399999987</v>
      </c>
      <c r="AU18" s="3">
        <v>3158</v>
      </c>
      <c r="AV18" s="3">
        <v>1038755.9840000003</v>
      </c>
      <c r="AW18" s="3">
        <v>-1189.0994999999991</v>
      </c>
      <c r="AX18" s="3">
        <v>647</v>
      </c>
      <c r="AY18" s="3">
        <v>188157.62120000002</v>
      </c>
      <c r="AZ18" s="3"/>
      <c r="BA18" s="3"/>
      <c r="BB18" s="3"/>
      <c r="BC18" s="3">
        <v>122490.80079999995</v>
      </c>
      <c r="BD18" s="3">
        <v>22906</v>
      </c>
      <c r="BE18" s="3">
        <v>3173069.37</v>
      </c>
    </row>
    <row r="19" spans="1:57" x14ac:dyDescent="0.35">
      <c r="C19" s="5" t="s">
        <v>35</v>
      </c>
      <c r="D19" s="3">
        <v>41936.635699999926</v>
      </c>
      <c r="E19" s="3">
        <v>2976</v>
      </c>
      <c r="F19" s="3">
        <v>828444.82759999984</v>
      </c>
      <c r="G19" s="3"/>
      <c r="H19" s="3"/>
      <c r="I19" s="3"/>
      <c r="J19" s="3"/>
      <c r="K19" s="3"/>
      <c r="L19" s="3"/>
      <c r="M19" s="3"/>
      <c r="N19" s="3"/>
      <c r="O19" s="3"/>
      <c r="P19" s="3"/>
      <c r="Q19" s="3"/>
      <c r="R19" s="3"/>
      <c r="S19" s="3"/>
      <c r="T19" s="3"/>
      <c r="U19" s="3"/>
      <c r="V19" s="3">
        <v>55617.8249</v>
      </c>
      <c r="W19" s="3">
        <v>234</v>
      </c>
      <c r="X19" s="3">
        <v>584690.24120000005</v>
      </c>
      <c r="Y19" s="3"/>
      <c r="Z19" s="3"/>
      <c r="AA19" s="3"/>
      <c r="AB19" s="3"/>
      <c r="AC19" s="3"/>
      <c r="AD19" s="3"/>
      <c r="AE19" s="3"/>
      <c r="AF19" s="3"/>
      <c r="AG19" s="3"/>
      <c r="AH19" s="3"/>
      <c r="AI19" s="3"/>
      <c r="AJ19" s="3"/>
      <c r="AK19" s="3">
        <v>3384.7568999999889</v>
      </c>
      <c r="AL19" s="3">
        <v>440</v>
      </c>
      <c r="AM19" s="3">
        <v>690933.72469999979</v>
      </c>
      <c r="AN19" s="3"/>
      <c r="AO19" s="3"/>
      <c r="AP19" s="3"/>
      <c r="AQ19" s="3">
        <v>44515.730599999988</v>
      </c>
      <c r="AR19" s="3">
        <v>3289</v>
      </c>
      <c r="AS19" s="3">
        <v>1387681.2140000002</v>
      </c>
      <c r="AT19" s="3"/>
      <c r="AU19" s="3"/>
      <c r="AV19" s="3"/>
      <c r="AW19" s="3"/>
      <c r="AX19" s="3"/>
      <c r="AY19" s="3"/>
      <c r="AZ19" s="3"/>
      <c r="BA19" s="3"/>
      <c r="BB19" s="3"/>
      <c r="BC19" s="3">
        <v>145454.94809999992</v>
      </c>
      <c r="BD19" s="3">
        <v>6939</v>
      </c>
      <c r="BE19" s="3">
        <v>3491750.0074999998</v>
      </c>
    </row>
    <row r="20" spans="1:57" x14ac:dyDescent="0.35">
      <c r="C20" s="5" t="s">
        <v>10949</v>
      </c>
      <c r="D20" s="3">
        <v>41936.635699999926</v>
      </c>
      <c r="E20" s="3">
        <v>2976</v>
      </c>
      <c r="F20" s="3">
        <v>828444.82759999984</v>
      </c>
      <c r="G20" s="3">
        <v>18138.005399999995</v>
      </c>
      <c r="H20" s="3">
        <v>1729</v>
      </c>
      <c r="I20" s="3">
        <v>512286.59789999959</v>
      </c>
      <c r="J20" s="3">
        <v>6527.7869999999994</v>
      </c>
      <c r="K20" s="3">
        <v>3000</v>
      </c>
      <c r="L20" s="3">
        <v>126781.11359999992</v>
      </c>
      <c r="M20" s="3">
        <v>30221.763299999984</v>
      </c>
      <c r="N20" s="3">
        <v>5974</v>
      </c>
      <c r="O20" s="3">
        <v>792720.82610000018</v>
      </c>
      <c r="P20" s="3">
        <v>-3472.5560000000023</v>
      </c>
      <c r="Q20" s="3">
        <v>868</v>
      </c>
      <c r="R20" s="3">
        <v>486762.83671700023</v>
      </c>
      <c r="S20" s="3">
        <v>26590.166300000019</v>
      </c>
      <c r="T20" s="3">
        <v>2356</v>
      </c>
      <c r="U20" s="3">
        <v>1423832.9038999968</v>
      </c>
      <c r="V20" s="3">
        <v>55617.8249</v>
      </c>
      <c r="W20" s="3">
        <v>234</v>
      </c>
      <c r="X20" s="3">
        <v>584690.24120000005</v>
      </c>
      <c r="Y20" s="3">
        <v>6964.1767000000027</v>
      </c>
      <c r="Z20" s="3">
        <v>906</v>
      </c>
      <c r="AA20" s="3">
        <v>68311.893999999971</v>
      </c>
      <c r="AB20" s="3">
        <v>949.51819999999952</v>
      </c>
      <c r="AC20" s="3">
        <v>914</v>
      </c>
      <c r="AD20" s="3">
        <v>15545.785599999994</v>
      </c>
      <c r="AE20" s="3">
        <v>13059.143599999985</v>
      </c>
      <c r="AF20" s="3">
        <v>3563</v>
      </c>
      <c r="AG20" s="3">
        <v>413819.62239999993</v>
      </c>
      <c r="AH20" s="3">
        <v>5546.2539999999981</v>
      </c>
      <c r="AI20" s="3">
        <v>1400</v>
      </c>
      <c r="AJ20" s="3">
        <v>67071.488799999992</v>
      </c>
      <c r="AK20" s="3">
        <v>3384.7568999999889</v>
      </c>
      <c r="AL20" s="3">
        <v>440</v>
      </c>
      <c r="AM20" s="3">
        <v>690933.72469999979</v>
      </c>
      <c r="AN20" s="3">
        <v>34053.569299999966</v>
      </c>
      <c r="AO20" s="3">
        <v>5178</v>
      </c>
      <c r="AP20" s="3">
        <v>363438.05880000029</v>
      </c>
      <c r="AQ20" s="3">
        <v>44515.730599999988</v>
      </c>
      <c r="AR20" s="3">
        <v>3289</v>
      </c>
      <c r="AS20" s="3">
        <v>1387681.2140000002</v>
      </c>
      <c r="AT20" s="3">
        <v>21278.826399999987</v>
      </c>
      <c r="AU20" s="3">
        <v>3158</v>
      </c>
      <c r="AV20" s="3">
        <v>1038755.9840000003</v>
      </c>
      <c r="AW20" s="3">
        <v>-1189.0994999999991</v>
      </c>
      <c r="AX20" s="3">
        <v>647</v>
      </c>
      <c r="AY20" s="3">
        <v>188157.62120000002</v>
      </c>
      <c r="AZ20" s="3">
        <v>-17725.481100000001</v>
      </c>
      <c r="BA20" s="3">
        <v>1241</v>
      </c>
      <c r="BB20" s="3">
        <v>904949.19715000025</v>
      </c>
      <c r="BC20" s="3">
        <v>286397.02169999987</v>
      </c>
      <c r="BD20" s="3">
        <v>37873</v>
      </c>
      <c r="BE20" s="3">
        <v>9894183.9376669973</v>
      </c>
    </row>
    <row r="23" spans="1:57" x14ac:dyDescent="0.35">
      <c r="A23" s="4" t="s">
        <v>10947</v>
      </c>
      <c r="B23" t="s">
        <v>10946</v>
      </c>
    </row>
    <row r="24" spans="1:57" x14ac:dyDescent="0.35">
      <c r="A24" s="5" t="s">
        <v>55</v>
      </c>
      <c r="B24" s="3">
        <v>2323</v>
      </c>
    </row>
    <row r="25" spans="1:57" x14ac:dyDescent="0.35">
      <c r="A25" s="5" t="s">
        <v>79</v>
      </c>
      <c r="B25" s="3">
        <v>2848</v>
      </c>
    </row>
    <row r="26" spans="1:57" x14ac:dyDescent="0.35">
      <c r="A26" s="5" t="s">
        <v>12</v>
      </c>
      <c r="B26" s="3">
        <v>1620</v>
      </c>
    </row>
    <row r="27" spans="1:57" x14ac:dyDescent="0.35">
      <c r="A27" s="5" t="s">
        <v>21</v>
      </c>
      <c r="B27" s="3">
        <v>3203</v>
      </c>
    </row>
    <row r="28" spans="1:57" x14ac:dyDescent="0.35">
      <c r="A28" s="5" t="s">
        <v>10949</v>
      </c>
      <c r="B28" s="3">
        <v>9994</v>
      </c>
    </row>
    <row r="32" spans="1:57" x14ac:dyDescent="0.35">
      <c r="B32" s="4" t="s">
        <v>10947</v>
      </c>
      <c r="C32" t="s">
        <v>10946</v>
      </c>
    </row>
    <row r="33" spans="2:8" x14ac:dyDescent="0.35">
      <c r="B33" s="5" t="s">
        <v>97</v>
      </c>
      <c r="C33" s="3">
        <v>1538</v>
      </c>
    </row>
    <row r="34" spans="2:8" x14ac:dyDescent="0.35">
      <c r="B34" s="5" t="s">
        <v>625</v>
      </c>
      <c r="C34" s="3">
        <v>543</v>
      </c>
    </row>
    <row r="35" spans="2:8" x14ac:dyDescent="0.35">
      <c r="B35" s="5" t="s">
        <v>7</v>
      </c>
      <c r="C35" s="3">
        <v>1945</v>
      </c>
    </row>
    <row r="36" spans="2:8" x14ac:dyDescent="0.35">
      <c r="B36" s="5" t="s">
        <v>25</v>
      </c>
      <c r="C36" s="3">
        <v>5968</v>
      </c>
    </row>
    <row r="37" spans="2:8" x14ac:dyDescent="0.35">
      <c r="B37" s="5" t="s">
        <v>10949</v>
      </c>
      <c r="C37" s="3">
        <v>9994</v>
      </c>
    </row>
    <row r="40" spans="2:8" x14ac:dyDescent="0.35">
      <c r="D40" s="4" t="s">
        <v>10947</v>
      </c>
      <c r="E40" t="s">
        <v>10946</v>
      </c>
    </row>
    <row r="41" spans="2:8" x14ac:dyDescent="0.35">
      <c r="D41" s="5" t="s">
        <v>10958</v>
      </c>
      <c r="E41" s="3">
        <v>1993</v>
      </c>
    </row>
    <row r="42" spans="2:8" x14ac:dyDescent="0.35">
      <c r="D42" s="5" t="s">
        <v>10959</v>
      </c>
      <c r="E42" s="3">
        <v>2102</v>
      </c>
    </row>
    <row r="43" spans="2:8" x14ac:dyDescent="0.35">
      <c r="D43" s="5" t="s">
        <v>10960</v>
      </c>
      <c r="E43" s="3">
        <v>2587</v>
      </c>
    </row>
    <row r="44" spans="2:8" x14ac:dyDescent="0.35">
      <c r="D44" s="5" t="s">
        <v>10961</v>
      </c>
      <c r="E44" s="3">
        <v>3312</v>
      </c>
      <c r="G44" s="4" t="s">
        <v>10947</v>
      </c>
      <c r="H44" t="s">
        <v>10951</v>
      </c>
    </row>
    <row r="45" spans="2:8" x14ac:dyDescent="0.35">
      <c r="D45" s="5" t="s">
        <v>10949</v>
      </c>
      <c r="E45" s="3">
        <v>9994</v>
      </c>
      <c r="G45" s="5" t="s">
        <v>10958</v>
      </c>
      <c r="H45" s="3">
        <v>49543.974100000007</v>
      </c>
    </row>
    <row r="46" spans="2:8" x14ac:dyDescent="0.35">
      <c r="G46" s="5" t="s">
        <v>10959</v>
      </c>
      <c r="H46" s="3">
        <v>61618.603700000051</v>
      </c>
    </row>
    <row r="47" spans="2:8" x14ac:dyDescent="0.35">
      <c r="G47" s="5" t="s">
        <v>10960</v>
      </c>
      <c r="H47" s="3">
        <v>81795.174300000188</v>
      </c>
    </row>
    <row r="48" spans="2:8" x14ac:dyDescent="0.35">
      <c r="G48" s="5" t="s">
        <v>10961</v>
      </c>
      <c r="H48" s="3">
        <v>93439.269599999971</v>
      </c>
    </row>
    <row r="49" spans="7:8" x14ac:dyDescent="0.35">
      <c r="G49" s="5" t="s">
        <v>10949</v>
      </c>
      <c r="H49" s="3">
        <v>286397.02170000022</v>
      </c>
    </row>
  </sheetData>
  <pageMargins left="0.7" right="0.7" top="0.75" bottom="0.75" header="0.3" footer="0.3"/>
  <pageSetup orientation="portrait" r:id="rId8"/>
  <headerFooter>
    <oddFooter>&amp;LClassification: &amp;"Microsoft Sans Serif,Bold"&amp;KEA4335Restricted&amp;"Microsoft Sans Serif,Regular"&amp;K000000 Contains PII: &amp;"Microsoft Sans Serif,Bold"No</oddFooter>
  </headerFooter>
  <drawing r:id="rId9"/>
  <extLst>
    <ext xmlns:x14="http://schemas.microsoft.com/office/spreadsheetml/2009/9/main" uri="{A8765BA9-456A-4dab-B4F3-ACF838C121DE}">
      <x14:slicerList>
        <x14:slicer r:id="rId10"/>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95"/>
  <sheetViews>
    <sheetView workbookViewId="0">
      <selection activeCell="Y1" sqref="A1:Y9995"/>
    </sheetView>
  </sheetViews>
  <sheetFormatPr defaultColWidth="11" defaultRowHeight="15.5" x14ac:dyDescent="0.35"/>
  <cols>
    <col min="1" max="1" width="11" customWidth="1"/>
    <col min="2" max="2" width="18.08203125" customWidth="1"/>
    <col min="3" max="4" width="11" style="1"/>
    <col min="23" max="23" width="18.4140625" bestFit="1" customWidth="1"/>
    <col min="24" max="24" width="15" bestFit="1" customWidth="1"/>
  </cols>
  <sheetData>
    <row r="1" spans="1:25" x14ac:dyDescent="0.35">
      <c r="A1" s="2" t="s">
        <v>4051</v>
      </c>
      <c r="B1" s="2" t="s">
        <v>3225</v>
      </c>
      <c r="C1" s="7" t="s">
        <v>10941</v>
      </c>
      <c r="D1" s="7"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10943</v>
      </c>
      <c r="W1" s="2" t="s">
        <v>10944</v>
      </c>
      <c r="X1" s="2" t="s">
        <v>10945</v>
      </c>
      <c r="Y1" s="2" t="s">
        <v>10962</v>
      </c>
    </row>
    <row r="2" spans="1:25"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t="str">
        <f>_xlfn.XLOOKUP(B2,Returns!$B$2:$B$297,Returns!$A$2:$A$297,"NO")</f>
        <v>NO</v>
      </c>
      <c r="W2">
        <f>R2*S2*T2</f>
        <v>0</v>
      </c>
      <c r="X2">
        <f>(R2*S2)-W2</f>
        <v>523.91999999999996</v>
      </c>
      <c r="Y2">
        <f>D2-C2</f>
        <v>3</v>
      </c>
    </row>
    <row r="3" spans="1:25"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t="str">
        <f>_xlfn.XLOOKUP(B3,Returns!$B$2:$B$297,Returns!$A$2:$A$297,"NO")</f>
        <v>NO</v>
      </c>
      <c r="W3">
        <f t="shared" ref="W3:W66" si="0">R3*S3*T3</f>
        <v>0</v>
      </c>
      <c r="X3">
        <f t="shared" ref="X3:X66" si="1">(R3*S3)-W3</f>
        <v>2195.8199999999997</v>
      </c>
      <c r="Y3">
        <f t="shared" ref="Y3:Y66" si="2">D3-C3</f>
        <v>3</v>
      </c>
    </row>
    <row r="4" spans="1:25"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t="str">
        <f>_xlfn.XLOOKUP(B4,Returns!$B$2:$B$297,Returns!$A$2:$A$297,"NO")</f>
        <v>NO</v>
      </c>
      <c r="W4">
        <f t="shared" si="0"/>
        <v>0</v>
      </c>
      <c r="X4">
        <f t="shared" si="1"/>
        <v>29.24</v>
      </c>
      <c r="Y4">
        <f t="shared" si="2"/>
        <v>4</v>
      </c>
    </row>
    <row r="5" spans="1:25"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t="str">
        <f>_xlfn.XLOOKUP(B5,Returns!$B$2:$B$297,Returns!$A$2:$A$297,"NO")</f>
        <v>NO</v>
      </c>
      <c r="W5">
        <f t="shared" si="0"/>
        <v>2154.5493750000001</v>
      </c>
      <c r="X5">
        <f t="shared" si="1"/>
        <v>2633.3381249999998</v>
      </c>
      <c r="Y5">
        <f t="shared" si="2"/>
        <v>7</v>
      </c>
    </row>
    <row r="6" spans="1:25"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t="str">
        <f>_xlfn.XLOOKUP(B6,Returns!$B$2:$B$297,Returns!$A$2:$A$297,"NO")</f>
        <v>NO</v>
      </c>
      <c r="W6">
        <f t="shared" si="0"/>
        <v>8.9472000000000005</v>
      </c>
      <c r="X6">
        <f t="shared" si="1"/>
        <v>35.788800000000002</v>
      </c>
      <c r="Y6">
        <f t="shared" si="2"/>
        <v>7</v>
      </c>
    </row>
    <row r="7" spans="1:25"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t="str">
        <f>_xlfn.XLOOKUP(B7,Returns!$B$2:$B$297,Returns!$A$2:$A$297,"NO")</f>
        <v>NO</v>
      </c>
      <c r="W7">
        <f t="shared" si="0"/>
        <v>0</v>
      </c>
      <c r="X7">
        <f t="shared" si="1"/>
        <v>342.02</v>
      </c>
      <c r="Y7">
        <f t="shared" si="2"/>
        <v>5</v>
      </c>
    </row>
    <row r="8" spans="1:25"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t="str">
        <f>_xlfn.XLOOKUP(B8,Returns!$B$2:$B$297,Returns!$A$2:$A$297,"NO")</f>
        <v>NO</v>
      </c>
      <c r="W8">
        <f t="shared" si="0"/>
        <v>0</v>
      </c>
      <c r="X8">
        <f t="shared" si="1"/>
        <v>29.12</v>
      </c>
      <c r="Y8">
        <f t="shared" si="2"/>
        <v>5</v>
      </c>
    </row>
    <row r="9" spans="1:25"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t="str">
        <f>_xlfn.XLOOKUP(B9,Returns!$B$2:$B$297,Returns!$A$2:$A$297,"NO")</f>
        <v>NO</v>
      </c>
      <c r="W9">
        <f t="shared" si="0"/>
        <v>1088.5824</v>
      </c>
      <c r="X9">
        <f t="shared" si="1"/>
        <v>4354.3296</v>
      </c>
      <c r="Y9">
        <f t="shared" si="2"/>
        <v>5</v>
      </c>
    </row>
    <row r="10" spans="1:25"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t="str">
        <f>_xlfn.XLOOKUP(B10,Returns!$B$2:$B$297,Returns!$A$2:$A$297,"NO")</f>
        <v>NO</v>
      </c>
      <c r="W10">
        <f t="shared" si="0"/>
        <v>11.102400000000001</v>
      </c>
      <c r="X10">
        <f t="shared" si="1"/>
        <v>44.409599999999998</v>
      </c>
      <c r="Y10">
        <f t="shared" si="2"/>
        <v>5</v>
      </c>
    </row>
    <row r="11" spans="1:25"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t="str">
        <f>_xlfn.XLOOKUP(B11,Returns!$B$2:$B$297,Returns!$A$2:$A$297,"NO")</f>
        <v>NO</v>
      </c>
      <c r="W11">
        <f t="shared" si="0"/>
        <v>0</v>
      </c>
      <c r="X11">
        <f t="shared" si="1"/>
        <v>574.5</v>
      </c>
      <c r="Y11">
        <f t="shared" si="2"/>
        <v>5</v>
      </c>
    </row>
    <row r="12" spans="1:25"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t="str">
        <f>_xlfn.XLOOKUP(B12,Returns!$B$2:$B$297,Returns!$A$2:$A$297,"NO")</f>
        <v>NO</v>
      </c>
      <c r="W12">
        <f t="shared" si="0"/>
        <v>3071.1312000000007</v>
      </c>
      <c r="X12">
        <f t="shared" si="1"/>
        <v>12284.524800000003</v>
      </c>
      <c r="Y12">
        <f t="shared" si="2"/>
        <v>5</v>
      </c>
    </row>
    <row r="13" spans="1:25"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t="str">
        <f>_xlfn.XLOOKUP(B13,Returns!$B$2:$B$297,Returns!$A$2:$A$297,"NO")</f>
        <v>NO</v>
      </c>
      <c r="W13">
        <f t="shared" si="0"/>
        <v>729.13920000000007</v>
      </c>
      <c r="X13">
        <f t="shared" si="1"/>
        <v>2916.5567999999998</v>
      </c>
      <c r="Y13">
        <f t="shared" si="2"/>
        <v>5</v>
      </c>
    </row>
    <row r="14" spans="1:25"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t="str">
        <f>_xlfn.XLOOKUP(B14,Returns!$B$2:$B$297,Returns!$A$2:$A$297,"NO")</f>
        <v>NO</v>
      </c>
      <c r="W14">
        <f t="shared" si="0"/>
        <v>9.3312000000000008</v>
      </c>
      <c r="X14">
        <f t="shared" si="1"/>
        <v>37.324800000000003</v>
      </c>
      <c r="Y14">
        <f t="shared" si="2"/>
        <v>5</v>
      </c>
    </row>
    <row r="15" spans="1:25"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t="str">
        <f>_xlfn.XLOOKUP(B15,Returns!$B$2:$B$297,Returns!$A$2:$A$297,"NO")</f>
        <v>NO</v>
      </c>
      <c r="W15">
        <f t="shared" si="0"/>
        <v>244.78560000000004</v>
      </c>
      <c r="X15">
        <f t="shared" si="1"/>
        <v>979.14240000000007</v>
      </c>
      <c r="Y15">
        <f t="shared" si="2"/>
        <v>5</v>
      </c>
    </row>
    <row r="16" spans="1:25"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t="str">
        <f>_xlfn.XLOOKUP(B16,Returns!$B$2:$B$297,Returns!$A$2:$A$297,"NO")</f>
        <v>NO</v>
      </c>
      <c r="W16">
        <f t="shared" si="0"/>
        <v>275.23999999999995</v>
      </c>
      <c r="X16">
        <f t="shared" si="1"/>
        <v>68.81</v>
      </c>
      <c r="Y16">
        <f t="shared" si="2"/>
        <v>4</v>
      </c>
    </row>
    <row r="17" spans="1:25"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t="str">
        <f>_xlfn.XLOOKUP(B17,Returns!$B$2:$B$297,Returns!$A$2:$A$297,"NO")</f>
        <v>NO</v>
      </c>
      <c r="W17">
        <f t="shared" si="0"/>
        <v>6.105599999999999</v>
      </c>
      <c r="X17">
        <f t="shared" si="1"/>
        <v>1.5263999999999998</v>
      </c>
      <c r="Y17">
        <f t="shared" si="2"/>
        <v>4</v>
      </c>
    </row>
    <row r="18" spans="1:25"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t="str">
        <f>_xlfn.XLOOKUP(B18,Returns!$B$2:$B$297,Returns!$A$2:$A$297,"NO")</f>
        <v>NO</v>
      </c>
      <c r="W18">
        <f t="shared" si="0"/>
        <v>0</v>
      </c>
      <c r="X18">
        <f t="shared" si="1"/>
        <v>3995.2799999999997</v>
      </c>
      <c r="Y18">
        <f t="shared" si="2"/>
        <v>7</v>
      </c>
    </row>
    <row r="19" spans="1:25"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t="str">
        <f>_xlfn.XLOOKUP(B19,Returns!$B$2:$B$297,Returns!$A$2:$A$297,"NO")</f>
        <v>NO</v>
      </c>
      <c r="W19">
        <f t="shared" si="0"/>
        <v>0</v>
      </c>
      <c r="X19">
        <f t="shared" si="1"/>
        <v>111</v>
      </c>
      <c r="Y19">
        <f t="shared" si="2"/>
        <v>2</v>
      </c>
    </row>
    <row r="20" spans="1:25"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t="str">
        <f>_xlfn.XLOOKUP(B20,Returns!$B$2:$B$297,Returns!$A$2:$A$297,"NO")</f>
        <v>Yes</v>
      </c>
      <c r="W20">
        <f t="shared" si="0"/>
        <v>0</v>
      </c>
      <c r="X20">
        <f t="shared" si="1"/>
        <v>17.12</v>
      </c>
      <c r="Y20">
        <f t="shared" si="2"/>
        <v>5</v>
      </c>
    </row>
    <row r="21" spans="1:25"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t="str">
        <f>_xlfn.XLOOKUP(B21,Returns!$B$2:$B$297,Returns!$A$2:$A$297,"NO")</f>
        <v>Yes</v>
      </c>
      <c r="W21">
        <f t="shared" si="0"/>
        <v>128.08800000000002</v>
      </c>
      <c r="X21">
        <f t="shared" si="1"/>
        <v>512.35200000000009</v>
      </c>
      <c r="Y21">
        <f t="shared" si="2"/>
        <v>5</v>
      </c>
    </row>
    <row r="22" spans="1:25"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t="str">
        <f>_xlfn.XLOOKUP(B22,Returns!$B$2:$B$297,Returns!$A$2:$A$297,"NO")</f>
        <v>Yes</v>
      </c>
      <c r="W22">
        <f t="shared" si="0"/>
        <v>18.175999999999998</v>
      </c>
      <c r="X22">
        <f t="shared" si="1"/>
        <v>72.703999999999994</v>
      </c>
      <c r="Y22">
        <f t="shared" si="2"/>
        <v>5</v>
      </c>
    </row>
    <row r="23" spans="1:25"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t="str">
        <f>_xlfn.XLOOKUP(B23,Returns!$B$2:$B$297,Returns!$A$2:$A$297,"NO")</f>
        <v>NO</v>
      </c>
      <c r="W23">
        <f t="shared" si="0"/>
        <v>0</v>
      </c>
      <c r="X23">
        <f t="shared" si="1"/>
        <v>136.21999999999997</v>
      </c>
      <c r="Y23">
        <f t="shared" si="2"/>
        <v>4</v>
      </c>
    </row>
    <row r="24" spans="1:25"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t="str">
        <f>_xlfn.XLOOKUP(B24,Returns!$B$2:$B$297,Returns!$A$2:$A$297,"NO")</f>
        <v>NO</v>
      </c>
      <c r="W24">
        <f t="shared" si="0"/>
        <v>0</v>
      </c>
      <c r="X24">
        <f t="shared" si="1"/>
        <v>422.38</v>
      </c>
      <c r="Y24">
        <f t="shared" si="2"/>
        <v>4</v>
      </c>
    </row>
    <row r="25" spans="1:25"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t="str">
        <f>_xlfn.XLOOKUP(B25,Returns!$B$2:$B$297,Returns!$A$2:$A$297,"NO")</f>
        <v>NO</v>
      </c>
      <c r="W25">
        <f t="shared" si="0"/>
        <v>42.823199999999993</v>
      </c>
      <c r="X25">
        <f t="shared" si="1"/>
        <v>99.920799999999986</v>
      </c>
      <c r="Y25">
        <f t="shared" si="2"/>
        <v>2</v>
      </c>
    </row>
    <row r="26" spans="1:25"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t="str">
        <f>_xlfn.XLOOKUP(B26,Returns!$B$2:$B$297,Returns!$A$2:$A$297,"NO")</f>
        <v>NO</v>
      </c>
      <c r="W26">
        <f t="shared" si="0"/>
        <v>0</v>
      </c>
      <c r="X26">
        <f t="shared" si="1"/>
        <v>3133.8899999999994</v>
      </c>
      <c r="Y26">
        <f t="shared" si="2"/>
        <v>5</v>
      </c>
    </row>
    <row r="27" spans="1:25"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t="str">
        <f>_xlfn.XLOOKUP(B27,Returns!$B$2:$B$297,Returns!$A$2:$A$297,"NO")</f>
        <v>NO</v>
      </c>
      <c r="W27">
        <f t="shared" si="0"/>
        <v>4.6592000000000011</v>
      </c>
      <c r="X27">
        <f t="shared" si="1"/>
        <v>18.636800000000001</v>
      </c>
      <c r="Y27">
        <f t="shared" si="2"/>
        <v>4</v>
      </c>
    </row>
    <row r="28" spans="1:25"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t="str">
        <f>_xlfn.XLOOKUP(B28,Returns!$B$2:$B$297,Returns!$A$2:$A$297,"NO")</f>
        <v>NO</v>
      </c>
      <c r="W28">
        <f t="shared" si="0"/>
        <v>0</v>
      </c>
      <c r="X28">
        <f t="shared" si="1"/>
        <v>271.71000000000004</v>
      </c>
      <c r="Y28">
        <f t="shared" si="2"/>
        <v>4</v>
      </c>
    </row>
    <row r="29" spans="1:25"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t="str">
        <f>_xlfn.XLOOKUP(B29,Returns!$B$2:$B$297,Returns!$A$2:$A$297,"NO")</f>
        <v>NO</v>
      </c>
      <c r="W29">
        <f t="shared" si="0"/>
        <v>10792.005000000001</v>
      </c>
      <c r="X29">
        <f t="shared" si="1"/>
        <v>10792.005000000001</v>
      </c>
      <c r="Y29">
        <f t="shared" si="2"/>
        <v>4</v>
      </c>
    </row>
    <row r="30" spans="1:25"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t="str">
        <f>_xlfn.XLOOKUP(B30,Returns!$B$2:$B$297,Returns!$A$2:$A$297,"NO")</f>
        <v>NO</v>
      </c>
      <c r="W30">
        <f t="shared" si="0"/>
        <v>13.465200000000003</v>
      </c>
      <c r="X30">
        <f t="shared" si="1"/>
        <v>5.7708000000000013</v>
      </c>
      <c r="Y30">
        <f t="shared" si="2"/>
        <v>4</v>
      </c>
    </row>
    <row r="31" spans="1:25"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t="str">
        <f>_xlfn.XLOOKUP(B31,Returns!$B$2:$B$297,Returns!$A$2:$A$297,"NO")</f>
        <v>NO</v>
      </c>
      <c r="W31">
        <f t="shared" si="0"/>
        <v>74.52000000000001</v>
      </c>
      <c r="X31">
        <f t="shared" si="1"/>
        <v>298.08000000000004</v>
      </c>
      <c r="Y31">
        <f t="shared" si="2"/>
        <v>4</v>
      </c>
    </row>
    <row r="32" spans="1:25"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t="str">
        <f>_xlfn.XLOOKUP(B32,Returns!$B$2:$B$297,Returns!$A$2:$A$297,"NO")</f>
        <v>NO</v>
      </c>
      <c r="W32">
        <f t="shared" si="0"/>
        <v>1.3056000000000001</v>
      </c>
      <c r="X32">
        <f t="shared" si="1"/>
        <v>5.2224000000000004</v>
      </c>
      <c r="Y32">
        <f t="shared" si="2"/>
        <v>4</v>
      </c>
    </row>
    <row r="33" spans="1:25"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t="str">
        <f>_xlfn.XLOOKUP(B33,Returns!$B$2:$B$297,Returns!$A$2:$A$297,"NO")</f>
        <v>NO</v>
      </c>
      <c r="W33">
        <f t="shared" si="0"/>
        <v>103.56480000000002</v>
      </c>
      <c r="X33">
        <f t="shared" si="1"/>
        <v>414.25920000000008</v>
      </c>
      <c r="Y33">
        <f t="shared" si="2"/>
        <v>4</v>
      </c>
    </row>
    <row r="34" spans="1:25"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t="str">
        <f>_xlfn.XLOOKUP(B34,Returns!$B$2:$B$297,Returns!$A$2:$A$297,"NO")</f>
        <v>NO</v>
      </c>
      <c r="W34">
        <f t="shared" si="0"/>
        <v>28.803600000000007</v>
      </c>
      <c r="X34">
        <f t="shared" si="1"/>
        <v>12.344400000000004</v>
      </c>
      <c r="Y34">
        <f t="shared" si="2"/>
        <v>4</v>
      </c>
    </row>
    <row r="35" spans="1:25"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t="str">
        <f>_xlfn.XLOOKUP(B35,Returns!$B$2:$B$297,Returns!$A$2:$A$297,"NO")</f>
        <v>NO</v>
      </c>
      <c r="W35">
        <f t="shared" si="0"/>
        <v>6.3040000000000003</v>
      </c>
      <c r="X35">
        <f t="shared" si="1"/>
        <v>25.216000000000001</v>
      </c>
      <c r="Y35">
        <f t="shared" si="2"/>
        <v>4</v>
      </c>
    </row>
    <row r="36" spans="1:25"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t="str">
        <f>_xlfn.XLOOKUP(B36,Returns!$B$2:$B$297,Returns!$A$2:$A$297,"NO")</f>
        <v>NO</v>
      </c>
      <c r="W36">
        <f t="shared" si="0"/>
        <v>17.683199999999999</v>
      </c>
      <c r="X36">
        <f t="shared" si="1"/>
        <v>70.732799999999997</v>
      </c>
      <c r="Y36">
        <f t="shared" si="2"/>
        <v>4</v>
      </c>
    </row>
    <row r="37" spans="1:25"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t="str">
        <f>_xlfn.XLOOKUP(B37,Returns!$B$2:$B$297,Returns!$A$2:$A$297,"NO")</f>
        <v>NO</v>
      </c>
      <c r="W37">
        <f t="shared" si="0"/>
        <v>1536.5616000000007</v>
      </c>
      <c r="X37">
        <f t="shared" si="1"/>
        <v>6146.2464000000018</v>
      </c>
      <c r="Y37">
        <f t="shared" si="2"/>
        <v>2</v>
      </c>
    </row>
    <row r="38" spans="1:25"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t="str">
        <f>_xlfn.XLOOKUP(B38,Returns!$B$2:$B$297,Returns!$A$2:$A$297,"NO")</f>
        <v>NO</v>
      </c>
      <c r="W38">
        <f t="shared" si="0"/>
        <v>572.75999999999988</v>
      </c>
      <c r="X38">
        <f t="shared" si="1"/>
        <v>381.84000000000003</v>
      </c>
      <c r="Y38">
        <f t="shared" si="2"/>
        <v>2</v>
      </c>
    </row>
    <row r="39" spans="1:25"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t="str">
        <f>_xlfn.XLOOKUP(B39,Returns!$B$2:$B$297,Returns!$A$2:$A$297,"NO")</f>
        <v>NO</v>
      </c>
      <c r="W39">
        <f t="shared" si="0"/>
        <v>203.99040000000002</v>
      </c>
      <c r="X39">
        <f t="shared" si="1"/>
        <v>815.96159999999998</v>
      </c>
      <c r="Y39">
        <f t="shared" si="2"/>
        <v>4</v>
      </c>
    </row>
    <row r="40" spans="1:25"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t="str">
        <f>_xlfn.XLOOKUP(B40,Returns!$B$2:$B$297,Returns!$A$2:$A$297,"NO")</f>
        <v>NO</v>
      </c>
      <c r="W40">
        <f t="shared" si="0"/>
        <v>511.10323199999999</v>
      </c>
      <c r="X40">
        <f t="shared" si="1"/>
        <v>1086.094368</v>
      </c>
      <c r="Y40">
        <f t="shared" si="2"/>
        <v>4</v>
      </c>
    </row>
    <row r="41" spans="1:25"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t="str">
        <f>_xlfn.XLOOKUP(B41,Returns!$B$2:$B$297,Returns!$A$2:$A$297,"NO")</f>
        <v>NO</v>
      </c>
      <c r="W41">
        <f t="shared" si="0"/>
        <v>190.85219999999998</v>
      </c>
      <c r="X41">
        <f t="shared" si="1"/>
        <v>445.3218</v>
      </c>
      <c r="Y41">
        <f t="shared" si="2"/>
        <v>4</v>
      </c>
    </row>
    <row r="42" spans="1:25"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t="str">
        <f>_xlfn.XLOOKUP(B42,Returns!$B$2:$B$297,Returns!$A$2:$A$297,"NO")</f>
        <v>NO</v>
      </c>
      <c r="W42">
        <f t="shared" si="0"/>
        <v>296.93440000000004</v>
      </c>
      <c r="X42">
        <f t="shared" si="1"/>
        <v>1187.7375999999999</v>
      </c>
      <c r="Y42">
        <f t="shared" si="2"/>
        <v>4</v>
      </c>
    </row>
    <row r="43" spans="1:25"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t="str">
        <f>_xlfn.XLOOKUP(B43,Returns!$B$2:$B$297,Returns!$A$2:$A$297,"NO")</f>
        <v>NO</v>
      </c>
      <c r="W43">
        <f t="shared" si="0"/>
        <v>117.73440000000001</v>
      </c>
      <c r="X43">
        <f t="shared" si="1"/>
        <v>470.93760000000003</v>
      </c>
      <c r="Y43">
        <f t="shared" si="2"/>
        <v>5</v>
      </c>
    </row>
    <row r="44" spans="1:25"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t="str">
        <f>_xlfn.XLOOKUP(B44,Returns!$B$2:$B$297,Returns!$A$2:$A$297,"NO")</f>
        <v>NO</v>
      </c>
      <c r="W44">
        <f t="shared" si="0"/>
        <v>0</v>
      </c>
      <c r="X44">
        <f t="shared" si="1"/>
        <v>155.76</v>
      </c>
      <c r="Y44">
        <f t="shared" si="2"/>
        <v>5</v>
      </c>
    </row>
    <row r="45" spans="1:25"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t="str">
        <f>_xlfn.XLOOKUP(B45,Returns!$B$2:$B$297,Returns!$A$2:$A$297,"NO")</f>
        <v>NO</v>
      </c>
      <c r="W45">
        <f t="shared" si="0"/>
        <v>38.246400000000001</v>
      </c>
      <c r="X45">
        <f t="shared" si="1"/>
        <v>152.98560000000001</v>
      </c>
      <c r="Y45">
        <f t="shared" si="2"/>
        <v>4</v>
      </c>
    </row>
    <row r="46" spans="1:25"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t="str">
        <f>_xlfn.XLOOKUP(B46,Returns!$B$2:$B$297,Returns!$A$2:$A$297,"NO")</f>
        <v>NO</v>
      </c>
      <c r="W46">
        <f t="shared" si="0"/>
        <v>0</v>
      </c>
      <c r="X46">
        <f t="shared" si="1"/>
        <v>91.96</v>
      </c>
      <c r="Y46">
        <f t="shared" si="2"/>
        <v>2</v>
      </c>
    </row>
    <row r="47" spans="1:25"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t="str">
        <f>_xlfn.XLOOKUP(B47,Returns!$B$2:$B$297,Returns!$A$2:$A$297,"NO")</f>
        <v>NO</v>
      </c>
      <c r="W47">
        <f t="shared" si="0"/>
        <v>0</v>
      </c>
      <c r="X47">
        <f t="shared" si="1"/>
        <v>34.92</v>
      </c>
      <c r="Y47">
        <f t="shared" si="2"/>
        <v>2</v>
      </c>
    </row>
    <row r="48" spans="1:25"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t="str">
        <f>_xlfn.XLOOKUP(B48,Returns!$B$2:$B$297,Returns!$A$2:$A$297,"NO")</f>
        <v>NO</v>
      </c>
      <c r="W48">
        <f t="shared" si="0"/>
        <v>0</v>
      </c>
      <c r="X48">
        <f t="shared" si="1"/>
        <v>847.84</v>
      </c>
      <c r="Y48">
        <f t="shared" si="2"/>
        <v>5</v>
      </c>
    </row>
    <row r="49" spans="1:25"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t="str">
        <f>_xlfn.XLOOKUP(B49,Returns!$B$2:$B$297,Returns!$A$2:$A$297,"NO")</f>
        <v>NO</v>
      </c>
      <c r="W49">
        <f t="shared" si="0"/>
        <v>0</v>
      </c>
      <c r="X49">
        <f t="shared" si="1"/>
        <v>135</v>
      </c>
      <c r="Y49">
        <f t="shared" si="2"/>
        <v>5</v>
      </c>
    </row>
    <row r="50" spans="1:25"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t="str">
        <f>_xlfn.XLOOKUP(B50,Returns!$B$2:$B$297,Returns!$A$2:$A$297,"NO")</f>
        <v>NO</v>
      </c>
      <c r="W50">
        <f t="shared" si="0"/>
        <v>0</v>
      </c>
      <c r="X50">
        <f t="shared" si="1"/>
        <v>43.6</v>
      </c>
      <c r="Y50">
        <f t="shared" si="2"/>
        <v>5</v>
      </c>
    </row>
    <row r="51" spans="1:25"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t="str">
        <f>_xlfn.XLOOKUP(B51,Returns!$B$2:$B$297,Returns!$A$2:$A$297,"NO")</f>
        <v>NO</v>
      </c>
      <c r="W51">
        <f t="shared" si="0"/>
        <v>0</v>
      </c>
      <c r="X51">
        <f t="shared" si="1"/>
        <v>229.32</v>
      </c>
      <c r="Y51">
        <f t="shared" si="2"/>
        <v>4</v>
      </c>
    </row>
    <row r="52" spans="1:25"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t="str">
        <f>_xlfn.XLOOKUP(B52,Returns!$B$2:$B$297,Returns!$A$2:$A$297,"NO")</f>
        <v>NO</v>
      </c>
      <c r="W52">
        <f t="shared" si="0"/>
        <v>0</v>
      </c>
      <c r="X52">
        <f t="shared" si="1"/>
        <v>451.07999999999993</v>
      </c>
      <c r="Y52">
        <f t="shared" si="2"/>
        <v>4</v>
      </c>
    </row>
    <row r="53" spans="1:25"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t="str">
        <f>_xlfn.XLOOKUP(B53,Returns!$B$2:$B$297,Returns!$A$2:$A$297,"NO")</f>
        <v>NO</v>
      </c>
      <c r="W53">
        <f t="shared" si="0"/>
        <v>0</v>
      </c>
      <c r="X53">
        <f t="shared" si="1"/>
        <v>12.32</v>
      </c>
      <c r="Y53">
        <f t="shared" si="2"/>
        <v>4</v>
      </c>
    </row>
    <row r="54" spans="1:25"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t="str">
        <f>_xlfn.XLOOKUP(B54,Returns!$B$2:$B$297,Returns!$A$2:$A$297,"NO")</f>
        <v>NO</v>
      </c>
      <c r="W54">
        <f t="shared" si="0"/>
        <v>0</v>
      </c>
      <c r="X54">
        <f t="shared" si="1"/>
        <v>89.99</v>
      </c>
      <c r="Y54">
        <f t="shared" si="2"/>
        <v>4</v>
      </c>
    </row>
    <row r="55" spans="1:25"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t="str">
        <f>_xlfn.XLOOKUP(B55,Returns!$B$2:$B$297,Returns!$A$2:$A$297,"NO")</f>
        <v>NO</v>
      </c>
      <c r="W55">
        <f t="shared" si="0"/>
        <v>0</v>
      </c>
      <c r="X55">
        <f t="shared" si="1"/>
        <v>106.82000000000001</v>
      </c>
      <c r="Y55">
        <f t="shared" si="2"/>
        <v>6</v>
      </c>
    </row>
    <row r="56" spans="1:25"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t="str">
        <f>_xlfn.XLOOKUP(B56,Returns!$B$2:$B$297,Returns!$A$2:$A$297,"NO")</f>
        <v>NO</v>
      </c>
      <c r="W56">
        <f t="shared" si="0"/>
        <v>0</v>
      </c>
      <c r="X56">
        <f t="shared" si="1"/>
        <v>5149.75</v>
      </c>
      <c r="Y56">
        <f t="shared" si="2"/>
        <v>6</v>
      </c>
    </row>
    <row r="57" spans="1:25"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t="str">
        <f>_xlfn.XLOOKUP(B57,Returns!$B$2:$B$297,Returns!$A$2:$A$297,"NO")</f>
        <v>Yes</v>
      </c>
      <c r="W57">
        <f t="shared" si="0"/>
        <v>0</v>
      </c>
      <c r="X57">
        <f t="shared" si="1"/>
        <v>1251.3600000000001</v>
      </c>
      <c r="Y57">
        <f t="shared" si="2"/>
        <v>1</v>
      </c>
    </row>
    <row r="58" spans="1:25"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t="str">
        <f>_xlfn.XLOOKUP(B58,Returns!$B$2:$B$297,Returns!$A$2:$A$297,"NO")</f>
        <v>Yes</v>
      </c>
      <c r="W58">
        <f t="shared" si="0"/>
        <v>0</v>
      </c>
      <c r="X58">
        <f t="shared" si="1"/>
        <v>162.00000000000003</v>
      </c>
      <c r="Y58">
        <f t="shared" si="2"/>
        <v>1</v>
      </c>
    </row>
    <row r="59" spans="1:25"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t="str">
        <f>_xlfn.XLOOKUP(B59,Returns!$B$2:$B$297,Returns!$A$2:$A$297,"NO")</f>
        <v>Yes</v>
      </c>
      <c r="W59">
        <f t="shared" si="0"/>
        <v>159.70500000000004</v>
      </c>
      <c r="X59">
        <f t="shared" si="1"/>
        <v>1437.3450000000003</v>
      </c>
      <c r="Y59">
        <f t="shared" si="2"/>
        <v>1</v>
      </c>
    </row>
    <row r="60" spans="1:25"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t="str">
        <f>_xlfn.XLOOKUP(B60,Returns!$B$2:$B$297,Returns!$A$2:$A$297,"NO")</f>
        <v>Yes</v>
      </c>
      <c r="W60">
        <f t="shared" si="0"/>
        <v>0</v>
      </c>
      <c r="X60">
        <f t="shared" si="1"/>
        <v>29.12</v>
      </c>
      <c r="Y60">
        <f t="shared" si="2"/>
        <v>1</v>
      </c>
    </row>
    <row r="61" spans="1:25"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t="str">
        <f>_xlfn.XLOOKUP(B61,Returns!$B$2:$B$297,Returns!$A$2:$A$297,"NO")</f>
        <v>Yes</v>
      </c>
      <c r="W61">
        <f t="shared" si="0"/>
        <v>0</v>
      </c>
      <c r="X61">
        <f t="shared" si="1"/>
        <v>60</v>
      </c>
      <c r="Y61">
        <f t="shared" si="2"/>
        <v>1</v>
      </c>
    </row>
    <row r="62" spans="1:25"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t="str">
        <f>_xlfn.XLOOKUP(B62,Returns!$B$2:$B$297,Returns!$A$2:$A$297,"NO")</f>
        <v>Yes</v>
      </c>
      <c r="W62">
        <f t="shared" si="0"/>
        <v>38.784000000000006</v>
      </c>
      <c r="X62">
        <f t="shared" si="1"/>
        <v>155.13600000000002</v>
      </c>
      <c r="Y62">
        <f t="shared" si="2"/>
        <v>1</v>
      </c>
    </row>
    <row r="63" spans="1:25"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t="str">
        <f>_xlfn.XLOOKUP(B63,Returns!$B$2:$B$297,Returns!$A$2:$A$297,"NO")</f>
        <v>Yes</v>
      </c>
      <c r="W63">
        <f t="shared" si="0"/>
        <v>0</v>
      </c>
      <c r="X63">
        <f t="shared" si="1"/>
        <v>1.68</v>
      </c>
      <c r="Y63">
        <f t="shared" si="2"/>
        <v>1</v>
      </c>
    </row>
    <row r="64" spans="1:25"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t="str">
        <f>_xlfn.XLOOKUP(B64,Returns!$B$2:$B$297,Returns!$A$2:$A$297,"NO")</f>
        <v>NO</v>
      </c>
      <c r="W64">
        <f t="shared" si="0"/>
        <v>0</v>
      </c>
      <c r="X64">
        <f t="shared" si="1"/>
        <v>27.96</v>
      </c>
      <c r="Y64">
        <f t="shared" si="2"/>
        <v>6</v>
      </c>
    </row>
    <row r="65" spans="1:25"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t="str">
        <f>_xlfn.XLOOKUP(B65,Returns!$B$2:$B$297,Returns!$A$2:$A$297,"NO")</f>
        <v>NO</v>
      </c>
      <c r="W65">
        <f t="shared" si="0"/>
        <v>30.988800000000005</v>
      </c>
      <c r="X65">
        <f t="shared" si="1"/>
        <v>123.95520000000002</v>
      </c>
      <c r="Y65">
        <f t="shared" si="2"/>
        <v>6</v>
      </c>
    </row>
    <row r="66" spans="1:25"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t="str">
        <f>_xlfn.XLOOKUP(B66,Returns!$B$2:$B$297,Returns!$A$2:$A$297,"NO")</f>
        <v>NO</v>
      </c>
      <c r="W66">
        <f t="shared" si="0"/>
        <v>0</v>
      </c>
      <c r="X66">
        <f t="shared" si="1"/>
        <v>440.18999999999994</v>
      </c>
      <c r="Y66">
        <f t="shared" si="2"/>
        <v>6</v>
      </c>
    </row>
    <row r="67" spans="1:25"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t="str">
        <f>_xlfn.XLOOKUP(B67,Returns!$B$2:$B$297,Returns!$A$2:$A$297,"NO")</f>
        <v>NO</v>
      </c>
      <c r="W67">
        <f t="shared" ref="W67:W130" si="3">R67*S67*T67</f>
        <v>0</v>
      </c>
      <c r="X67">
        <f t="shared" ref="X67:X130" si="4">(R67*S67)-W67</f>
        <v>319.04000000000002</v>
      </c>
      <c r="Y67">
        <f t="shared" ref="Y67:Y130" si="5">D67-C67</f>
        <v>6</v>
      </c>
    </row>
    <row r="68" spans="1:25"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t="str">
        <f>_xlfn.XLOOKUP(B68,Returns!$B$2:$B$297,Returns!$A$2:$A$297,"NO")</f>
        <v>NO</v>
      </c>
      <c r="W68">
        <f t="shared" si="3"/>
        <v>319.67249999999996</v>
      </c>
      <c r="X68">
        <f t="shared" si="4"/>
        <v>745.90249999999992</v>
      </c>
      <c r="Y68">
        <f t="shared" si="5"/>
        <v>5</v>
      </c>
    </row>
    <row r="69" spans="1:25"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t="str">
        <f>_xlfn.XLOOKUP(B69,Returns!$B$2:$B$297,Returns!$A$2:$A$297,"NO")</f>
        <v>NO</v>
      </c>
      <c r="W69">
        <f t="shared" si="3"/>
        <v>1780.8384000000003</v>
      </c>
      <c r="X69">
        <f t="shared" si="4"/>
        <v>7123.3536000000004</v>
      </c>
      <c r="Y69">
        <f t="shared" si="5"/>
        <v>5</v>
      </c>
    </row>
    <row r="70" spans="1:25"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t="str">
        <f>_xlfn.XLOOKUP(B70,Returns!$B$2:$B$297,Returns!$A$2:$A$297,"NO")</f>
        <v>NO</v>
      </c>
      <c r="W70">
        <f t="shared" si="3"/>
        <v>134.37440000000001</v>
      </c>
      <c r="X70">
        <f t="shared" si="4"/>
        <v>537.49760000000003</v>
      </c>
      <c r="Y70">
        <f t="shared" si="5"/>
        <v>5</v>
      </c>
    </row>
    <row r="71" spans="1:25"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t="str">
        <f>_xlfn.XLOOKUP(B71,Returns!$B$2:$B$297,Returns!$A$2:$A$297,"NO")</f>
        <v>NO</v>
      </c>
      <c r="W71">
        <f t="shared" si="3"/>
        <v>0</v>
      </c>
      <c r="X71">
        <f t="shared" si="4"/>
        <v>151.76</v>
      </c>
      <c r="Y71">
        <f t="shared" si="5"/>
        <v>2</v>
      </c>
    </row>
    <row r="72" spans="1:25"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t="str">
        <f>_xlfn.XLOOKUP(B72,Returns!$B$2:$B$297,Returns!$A$2:$A$297,"NO")</f>
        <v>NO</v>
      </c>
      <c r="W72">
        <f t="shared" si="3"/>
        <v>0.92320000000000002</v>
      </c>
      <c r="X72">
        <f t="shared" si="4"/>
        <v>3.6927999999999996</v>
      </c>
      <c r="Y72">
        <f t="shared" si="5"/>
        <v>5</v>
      </c>
    </row>
    <row r="73" spans="1:25"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t="str">
        <f>_xlfn.XLOOKUP(B73,Returns!$B$2:$B$297,Returns!$A$2:$A$297,"NO")</f>
        <v>NO</v>
      </c>
      <c r="W73">
        <f t="shared" si="3"/>
        <v>0</v>
      </c>
      <c r="X73">
        <f t="shared" si="4"/>
        <v>57.149999999999991</v>
      </c>
      <c r="Y73">
        <f t="shared" si="5"/>
        <v>3</v>
      </c>
    </row>
    <row r="74" spans="1:25"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t="str">
        <f>_xlfn.XLOOKUP(B74,Returns!$B$2:$B$297,Returns!$A$2:$A$297,"NO")</f>
        <v>NO</v>
      </c>
      <c r="W74">
        <f t="shared" si="3"/>
        <v>1331.0976000000003</v>
      </c>
      <c r="X74">
        <f t="shared" si="4"/>
        <v>5324.3904000000011</v>
      </c>
      <c r="Y74">
        <f t="shared" si="5"/>
        <v>6</v>
      </c>
    </row>
    <row r="75" spans="1:25"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t="str">
        <f>_xlfn.XLOOKUP(B75,Returns!$B$2:$B$297,Returns!$A$2:$A$297,"NO")</f>
        <v>NO</v>
      </c>
      <c r="W75">
        <f t="shared" si="3"/>
        <v>38.816000000000003</v>
      </c>
      <c r="X75">
        <f t="shared" si="4"/>
        <v>155.26400000000001</v>
      </c>
      <c r="Y75">
        <f t="shared" si="5"/>
        <v>6</v>
      </c>
    </row>
    <row r="76" spans="1:25"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t="str">
        <f>_xlfn.XLOOKUP(B76,Returns!$B$2:$B$297,Returns!$A$2:$A$297,"NO")</f>
        <v>NO</v>
      </c>
      <c r="W76">
        <f t="shared" si="3"/>
        <v>14.556800000000003</v>
      </c>
      <c r="X76">
        <f t="shared" si="4"/>
        <v>58.227200000000003</v>
      </c>
      <c r="Y76">
        <f t="shared" si="5"/>
        <v>6</v>
      </c>
    </row>
    <row r="77" spans="1:25"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t="str">
        <f>_xlfn.XLOOKUP(B77,Returns!$B$2:$B$297,Returns!$A$2:$A$297,"NO")</f>
        <v>NO</v>
      </c>
      <c r="W77">
        <f t="shared" si="3"/>
        <v>2.9951999999999996</v>
      </c>
      <c r="X77">
        <f t="shared" si="4"/>
        <v>0.74879999999999969</v>
      </c>
      <c r="Y77">
        <f t="shared" si="5"/>
        <v>2</v>
      </c>
    </row>
    <row r="78" spans="1:25"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t="str">
        <f>_xlfn.XLOOKUP(B78,Returns!$B$2:$B$297,Returns!$A$2:$A$297,"NO")</f>
        <v>NO</v>
      </c>
      <c r="W78">
        <f t="shared" si="3"/>
        <v>17.474399999999999</v>
      </c>
      <c r="X78">
        <f t="shared" si="4"/>
        <v>11.649600000000003</v>
      </c>
      <c r="Y78">
        <f t="shared" si="5"/>
        <v>2</v>
      </c>
    </row>
    <row r="79" spans="1:25"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t="str">
        <f>_xlfn.XLOOKUP(B79,Returns!$B$2:$B$297,Returns!$A$2:$A$297,"NO")</f>
        <v>NO</v>
      </c>
      <c r="W79">
        <f t="shared" si="3"/>
        <v>16.344000000000001</v>
      </c>
      <c r="X79">
        <f t="shared" si="4"/>
        <v>65.376000000000005</v>
      </c>
      <c r="Y79">
        <f t="shared" si="5"/>
        <v>2</v>
      </c>
    </row>
    <row r="80" spans="1:25"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t="str">
        <f>_xlfn.XLOOKUP(B80,Returns!$B$2:$B$297,Returns!$A$2:$A$297,"NO")</f>
        <v>NO</v>
      </c>
      <c r="W80">
        <f t="shared" si="3"/>
        <v>57.9</v>
      </c>
      <c r="X80">
        <f t="shared" si="4"/>
        <v>38.6</v>
      </c>
      <c r="Y80">
        <f t="shared" si="5"/>
        <v>5</v>
      </c>
    </row>
    <row r="81" spans="1:25"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t="str">
        <f>_xlfn.XLOOKUP(B81,Returns!$B$2:$B$297,Returns!$A$2:$A$297,"NO")</f>
        <v>NO</v>
      </c>
      <c r="W81">
        <f t="shared" si="3"/>
        <v>0</v>
      </c>
      <c r="X81">
        <f t="shared" si="4"/>
        <v>208.16</v>
      </c>
      <c r="Y81">
        <f t="shared" si="5"/>
        <v>3</v>
      </c>
    </row>
    <row r="82" spans="1:25"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t="str">
        <f>_xlfn.XLOOKUP(B82,Returns!$B$2:$B$297,Returns!$A$2:$A$297,"NO")</f>
        <v>NO</v>
      </c>
      <c r="W82">
        <f t="shared" si="3"/>
        <v>0</v>
      </c>
      <c r="X82">
        <f t="shared" si="4"/>
        <v>50.220000000000006</v>
      </c>
      <c r="Y82">
        <f t="shared" si="5"/>
        <v>3</v>
      </c>
    </row>
    <row r="83" spans="1:25"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t="str">
        <f>_xlfn.XLOOKUP(B83,Returns!$B$2:$B$297,Returns!$A$2:$A$297,"NO")</f>
        <v>NO</v>
      </c>
      <c r="W83">
        <f t="shared" si="3"/>
        <v>0</v>
      </c>
      <c r="X83">
        <f t="shared" si="4"/>
        <v>74.5</v>
      </c>
      <c r="Y83">
        <f t="shared" si="5"/>
        <v>4</v>
      </c>
    </row>
    <row r="84" spans="1:25"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t="str">
        <f>_xlfn.XLOOKUP(B84,Returns!$B$2:$B$297,Returns!$A$2:$A$297,"NO")</f>
        <v>NO</v>
      </c>
      <c r="W84">
        <f t="shared" si="3"/>
        <v>0</v>
      </c>
      <c r="X84">
        <f t="shared" si="4"/>
        <v>21.39</v>
      </c>
      <c r="Y84">
        <f t="shared" si="5"/>
        <v>4</v>
      </c>
    </row>
    <row r="85" spans="1:25"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t="str">
        <f>_xlfn.XLOOKUP(B85,Returns!$B$2:$B$297,Returns!$A$2:$A$297,"NO")</f>
        <v>NO</v>
      </c>
      <c r="W85">
        <f t="shared" si="3"/>
        <v>281.37760000000009</v>
      </c>
      <c r="X85">
        <f t="shared" si="4"/>
        <v>1125.5104000000003</v>
      </c>
      <c r="Y85">
        <f t="shared" si="5"/>
        <v>5</v>
      </c>
    </row>
    <row r="86" spans="1:25"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t="str">
        <f>_xlfn.XLOOKUP(B86,Returns!$B$2:$B$297,Returns!$A$2:$A$297,"NO")</f>
        <v>NO</v>
      </c>
      <c r="W86">
        <f t="shared" si="3"/>
        <v>138.22560000000001</v>
      </c>
      <c r="X86">
        <f t="shared" si="4"/>
        <v>552.90240000000006</v>
      </c>
      <c r="Y86">
        <f t="shared" si="5"/>
        <v>3</v>
      </c>
    </row>
    <row r="87" spans="1:25"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t="str">
        <f>_xlfn.XLOOKUP(B87,Returns!$B$2:$B$297,Returns!$A$2:$A$297,"NO")</f>
        <v>NO</v>
      </c>
      <c r="W87">
        <f t="shared" si="3"/>
        <v>0</v>
      </c>
      <c r="X87">
        <f t="shared" si="4"/>
        <v>603.91999999999996</v>
      </c>
      <c r="Y87">
        <f t="shared" si="5"/>
        <v>2</v>
      </c>
    </row>
    <row r="88" spans="1:25"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t="str">
        <f>_xlfn.XLOOKUP(B88,Returns!$B$2:$B$297,Returns!$A$2:$A$297,"NO")</f>
        <v>NO</v>
      </c>
      <c r="W88">
        <f t="shared" si="3"/>
        <v>0</v>
      </c>
      <c r="X88">
        <f t="shared" si="4"/>
        <v>19.989999999999998</v>
      </c>
      <c r="Y88">
        <f t="shared" si="5"/>
        <v>7</v>
      </c>
    </row>
    <row r="89" spans="1:25"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t="str">
        <f>_xlfn.XLOOKUP(B89,Returns!$B$2:$B$297,Returns!$A$2:$A$297,"NO")</f>
        <v>NO</v>
      </c>
      <c r="W89">
        <f t="shared" si="3"/>
        <v>0</v>
      </c>
      <c r="X89">
        <f t="shared" si="4"/>
        <v>12.32</v>
      </c>
      <c r="Y89">
        <f t="shared" si="5"/>
        <v>7</v>
      </c>
    </row>
    <row r="90" spans="1:25"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t="str">
        <f>_xlfn.XLOOKUP(B90,Returns!$B$2:$B$297,Returns!$A$2:$A$297,"NO")</f>
        <v>NO</v>
      </c>
      <c r="W90">
        <f t="shared" si="3"/>
        <v>221.71520000000007</v>
      </c>
      <c r="X90">
        <f t="shared" si="4"/>
        <v>886.86080000000015</v>
      </c>
      <c r="Y90">
        <f t="shared" si="5"/>
        <v>5</v>
      </c>
    </row>
    <row r="91" spans="1:25"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t="str">
        <f>_xlfn.XLOOKUP(B91,Returns!$B$2:$B$297,Returns!$A$2:$A$297,"NO")</f>
        <v>Yes</v>
      </c>
      <c r="W91">
        <f t="shared" si="3"/>
        <v>0</v>
      </c>
      <c r="X91">
        <f t="shared" si="4"/>
        <v>60.300000000000004</v>
      </c>
      <c r="Y91">
        <f t="shared" si="5"/>
        <v>5</v>
      </c>
    </row>
    <row r="92" spans="1:25"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t="str">
        <f>_xlfn.XLOOKUP(B92,Returns!$B$2:$B$297,Returns!$A$2:$A$297,"NO")</f>
        <v>Yes</v>
      </c>
      <c r="W92">
        <f t="shared" si="3"/>
        <v>29.433600000000002</v>
      </c>
      <c r="X92">
        <f t="shared" si="4"/>
        <v>117.73440000000001</v>
      </c>
      <c r="Y92">
        <f t="shared" si="5"/>
        <v>5</v>
      </c>
    </row>
    <row r="93" spans="1:25"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t="str">
        <f>_xlfn.XLOOKUP(B93,Returns!$B$2:$B$297,Returns!$A$2:$A$297,"NO")</f>
        <v>Yes</v>
      </c>
      <c r="W93">
        <f t="shared" si="3"/>
        <v>0</v>
      </c>
      <c r="X93">
        <f t="shared" si="4"/>
        <v>6.48</v>
      </c>
      <c r="Y93">
        <f t="shared" si="5"/>
        <v>5</v>
      </c>
    </row>
    <row r="94" spans="1:25"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t="str">
        <f>_xlfn.XLOOKUP(B94,Returns!$B$2:$B$297,Returns!$A$2:$A$297,"NO")</f>
        <v>NO</v>
      </c>
      <c r="W94">
        <f t="shared" si="3"/>
        <v>0</v>
      </c>
      <c r="X94">
        <f t="shared" si="4"/>
        <v>25.92</v>
      </c>
      <c r="Y94">
        <f t="shared" si="5"/>
        <v>5</v>
      </c>
    </row>
    <row r="95" spans="1:25"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t="str">
        <f>_xlfn.XLOOKUP(B95,Returns!$B$2:$B$297,Returns!$A$2:$A$297,"NO")</f>
        <v>NO</v>
      </c>
      <c r="W95">
        <f t="shared" si="3"/>
        <v>0</v>
      </c>
      <c r="X95">
        <f t="shared" si="4"/>
        <v>160.02000000000001</v>
      </c>
      <c r="Y95">
        <f t="shared" si="5"/>
        <v>5</v>
      </c>
    </row>
    <row r="96" spans="1:25"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t="str">
        <f>_xlfn.XLOOKUP(B96,Returns!$B$2:$B$297,Returns!$A$2:$A$297,"NO")</f>
        <v>NO</v>
      </c>
      <c r="W96">
        <f t="shared" si="3"/>
        <v>0</v>
      </c>
      <c r="X96">
        <f t="shared" si="4"/>
        <v>65.92</v>
      </c>
      <c r="Y96">
        <f t="shared" si="5"/>
        <v>5</v>
      </c>
    </row>
    <row r="97" spans="1:25"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t="str">
        <f>_xlfn.XLOOKUP(B97,Returns!$B$2:$B$297,Returns!$A$2:$A$297,"NO")</f>
        <v>NO</v>
      </c>
      <c r="W97">
        <f t="shared" si="3"/>
        <v>3.9774000000000007</v>
      </c>
      <c r="X97">
        <f t="shared" si="4"/>
        <v>1.7046000000000006</v>
      </c>
      <c r="Y97">
        <f t="shared" si="5"/>
        <v>6</v>
      </c>
    </row>
    <row r="98" spans="1:25"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t="str">
        <f>_xlfn.XLOOKUP(B98,Returns!$B$2:$B$297,Returns!$A$2:$A$297,"NO")</f>
        <v>NO</v>
      </c>
      <c r="W98">
        <f t="shared" si="3"/>
        <v>0</v>
      </c>
      <c r="X98">
        <f t="shared" si="4"/>
        <v>675.71</v>
      </c>
      <c r="Y98">
        <f t="shared" si="5"/>
        <v>2</v>
      </c>
    </row>
    <row r="99" spans="1:25"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t="str">
        <f>_xlfn.XLOOKUP(B99,Returns!$B$2:$B$297,Returns!$A$2:$A$297,"NO")</f>
        <v>NO</v>
      </c>
      <c r="W99">
        <f t="shared" si="3"/>
        <v>30.787199999999999</v>
      </c>
      <c r="X99">
        <f t="shared" si="4"/>
        <v>123.14879999999998</v>
      </c>
      <c r="Y99">
        <f t="shared" si="5"/>
        <v>3</v>
      </c>
    </row>
    <row r="100" spans="1:25"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t="str">
        <f>_xlfn.XLOOKUP(B100,Returns!$B$2:$B$297,Returns!$A$2:$A$297,"NO")</f>
        <v>NO</v>
      </c>
      <c r="W100">
        <f t="shared" si="3"/>
        <v>0</v>
      </c>
      <c r="X100">
        <f t="shared" si="4"/>
        <v>467.28</v>
      </c>
      <c r="Y100">
        <f t="shared" si="5"/>
        <v>5</v>
      </c>
    </row>
    <row r="101" spans="1:25"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t="str">
        <f>_xlfn.XLOOKUP(B101,Returns!$B$2:$B$297,Returns!$A$2:$A$297,"NO")</f>
        <v>NO</v>
      </c>
      <c r="W101">
        <f t="shared" si="3"/>
        <v>90.47359999999999</v>
      </c>
      <c r="X101">
        <f t="shared" si="4"/>
        <v>361.89439999999996</v>
      </c>
      <c r="Y101">
        <f t="shared" si="5"/>
        <v>4</v>
      </c>
    </row>
    <row r="102" spans="1:25"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t="str">
        <f>_xlfn.XLOOKUP(B102,Returns!$B$2:$B$297,Returns!$A$2:$A$297,"NO")</f>
        <v>NO</v>
      </c>
      <c r="W102">
        <f t="shared" si="3"/>
        <v>57.585600000000014</v>
      </c>
      <c r="X102">
        <f t="shared" si="4"/>
        <v>230.34240000000005</v>
      </c>
      <c r="Y102">
        <f t="shared" si="5"/>
        <v>4</v>
      </c>
    </row>
    <row r="103" spans="1:25"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t="str">
        <f>_xlfn.XLOOKUP(B103,Returns!$B$2:$B$297,Returns!$A$2:$A$297,"NO")</f>
        <v>NO</v>
      </c>
      <c r="W103">
        <f t="shared" si="3"/>
        <v>4.291199999999999</v>
      </c>
      <c r="X103">
        <f t="shared" si="4"/>
        <v>1.0728</v>
      </c>
      <c r="Y103">
        <f t="shared" si="5"/>
        <v>4</v>
      </c>
    </row>
    <row r="104" spans="1:25"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t="str">
        <f>_xlfn.XLOOKUP(B104,Returns!$B$2:$B$297,Returns!$A$2:$A$297,"NO")</f>
        <v>NO</v>
      </c>
      <c r="W104">
        <f t="shared" si="3"/>
        <v>0</v>
      </c>
      <c r="X104">
        <f t="shared" si="4"/>
        <v>95.68</v>
      </c>
      <c r="Y104">
        <f t="shared" si="5"/>
        <v>3</v>
      </c>
    </row>
    <row r="105" spans="1:25"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t="str">
        <f>_xlfn.XLOOKUP(B105,Returns!$B$2:$B$297,Returns!$A$2:$A$297,"NO")</f>
        <v>NO</v>
      </c>
      <c r="W105">
        <f t="shared" si="3"/>
        <v>286.67520000000007</v>
      </c>
      <c r="X105">
        <f t="shared" si="4"/>
        <v>1146.7008000000001</v>
      </c>
      <c r="Y105">
        <f t="shared" si="5"/>
        <v>4</v>
      </c>
    </row>
    <row r="106" spans="1:25"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t="str">
        <f>_xlfn.XLOOKUP(B106,Returns!$B$2:$B$297,Returns!$A$2:$A$297,"NO")</f>
        <v>NO</v>
      </c>
      <c r="W106">
        <f t="shared" si="3"/>
        <v>61.41599999999999</v>
      </c>
      <c r="X106">
        <f t="shared" si="4"/>
        <v>245.66399999999993</v>
      </c>
      <c r="Y106">
        <f t="shared" si="5"/>
        <v>4</v>
      </c>
    </row>
    <row r="107" spans="1:25"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t="str">
        <f>_xlfn.XLOOKUP(B107,Returns!$B$2:$B$297,Returns!$A$2:$A$297,"NO")</f>
        <v>NO</v>
      </c>
      <c r="W107">
        <f t="shared" si="3"/>
        <v>77.452200000000005</v>
      </c>
      <c r="X107">
        <f t="shared" si="4"/>
        <v>33.19380000000001</v>
      </c>
      <c r="Y107">
        <f t="shared" si="5"/>
        <v>4</v>
      </c>
    </row>
    <row r="108" spans="1:25"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t="str">
        <f>_xlfn.XLOOKUP(B108,Returns!$B$2:$B$297,Returns!$A$2:$A$297,"NO")</f>
        <v>NO</v>
      </c>
      <c r="W108">
        <f t="shared" si="3"/>
        <v>118.57920000000001</v>
      </c>
      <c r="X108">
        <f t="shared" si="4"/>
        <v>474.31680000000006</v>
      </c>
      <c r="Y108">
        <f t="shared" si="5"/>
        <v>5</v>
      </c>
    </row>
    <row r="109" spans="1:25"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t="str">
        <f>_xlfn.XLOOKUP(B109,Returns!$B$2:$B$297,Returns!$A$2:$A$297,"NO")</f>
        <v>NO</v>
      </c>
      <c r="W109">
        <f t="shared" si="3"/>
        <v>5.5984000000000016</v>
      </c>
      <c r="X109">
        <f t="shared" si="4"/>
        <v>22.393600000000003</v>
      </c>
      <c r="Y109">
        <f t="shared" si="5"/>
        <v>5</v>
      </c>
    </row>
    <row r="110" spans="1:25"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t="str">
        <f>_xlfn.XLOOKUP(B110,Returns!$B$2:$B$297,Returns!$A$2:$A$297,"NO")</f>
        <v>NO</v>
      </c>
      <c r="W110">
        <f t="shared" si="3"/>
        <v>0.66080000000000005</v>
      </c>
      <c r="X110">
        <f t="shared" si="4"/>
        <v>2.6432000000000002</v>
      </c>
      <c r="Y110">
        <f t="shared" si="5"/>
        <v>5</v>
      </c>
    </row>
    <row r="111" spans="1:25"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t="str">
        <f>_xlfn.XLOOKUP(B111,Returns!$B$2:$B$297,Returns!$A$2:$A$297,"NO")</f>
        <v>NO</v>
      </c>
      <c r="W111">
        <f t="shared" si="3"/>
        <v>339.96000000000004</v>
      </c>
      <c r="X111">
        <f t="shared" si="4"/>
        <v>1359.8400000000001</v>
      </c>
      <c r="Y111">
        <f t="shared" si="5"/>
        <v>5</v>
      </c>
    </row>
    <row r="112" spans="1:25"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t="str">
        <f>_xlfn.XLOOKUP(B112,Returns!$B$2:$B$297,Returns!$A$2:$A$297,"NO")</f>
        <v>NO</v>
      </c>
      <c r="W112">
        <f t="shared" si="3"/>
        <v>0</v>
      </c>
      <c r="X112">
        <f t="shared" si="4"/>
        <v>83.92</v>
      </c>
      <c r="Y112">
        <f t="shared" si="5"/>
        <v>5</v>
      </c>
    </row>
    <row r="113" spans="1:25"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t="str">
        <f>_xlfn.XLOOKUP(B113,Returns!$B$2:$B$297,Returns!$A$2:$A$297,"NO")</f>
        <v>NO</v>
      </c>
      <c r="W113">
        <f t="shared" si="3"/>
        <v>0</v>
      </c>
      <c r="X113">
        <f t="shared" si="4"/>
        <v>151.91999999999999</v>
      </c>
      <c r="Y113">
        <f t="shared" si="5"/>
        <v>7</v>
      </c>
    </row>
    <row r="114" spans="1:25"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t="str">
        <f>_xlfn.XLOOKUP(B114,Returns!$B$2:$B$297,Returns!$A$2:$A$297,"NO")</f>
        <v>NO</v>
      </c>
      <c r="W114">
        <f t="shared" si="3"/>
        <v>0</v>
      </c>
      <c r="X114">
        <f t="shared" si="4"/>
        <v>163.44</v>
      </c>
      <c r="Y114">
        <f t="shared" si="5"/>
        <v>7</v>
      </c>
    </row>
    <row r="115" spans="1:25"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t="str">
        <f>_xlfn.XLOOKUP(B115,Returns!$B$2:$B$297,Returns!$A$2:$A$297,"NO")</f>
        <v>NO</v>
      </c>
      <c r="W115">
        <f t="shared" si="3"/>
        <v>112.26880000000001</v>
      </c>
      <c r="X115">
        <f t="shared" si="4"/>
        <v>449.07520000000005</v>
      </c>
      <c r="Y115">
        <f t="shared" si="5"/>
        <v>2</v>
      </c>
    </row>
    <row r="116" spans="1:25"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t="str">
        <f>_xlfn.XLOOKUP(B116,Returns!$B$2:$B$297,Returns!$A$2:$A$297,"NO")</f>
        <v>NO</v>
      </c>
      <c r="W116">
        <f t="shared" si="3"/>
        <v>1.8880000000000003</v>
      </c>
      <c r="X116">
        <f t="shared" si="4"/>
        <v>7.5520000000000014</v>
      </c>
      <c r="Y116">
        <f t="shared" si="5"/>
        <v>2</v>
      </c>
    </row>
    <row r="117" spans="1:25"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t="str">
        <f>_xlfn.XLOOKUP(B117,Returns!$B$2:$B$297,Returns!$A$2:$A$297,"NO")</f>
        <v>NO</v>
      </c>
      <c r="W117">
        <f t="shared" si="3"/>
        <v>14.385600000000004</v>
      </c>
      <c r="X117">
        <f t="shared" si="4"/>
        <v>57.542400000000008</v>
      </c>
      <c r="Y117">
        <f t="shared" si="5"/>
        <v>2</v>
      </c>
    </row>
    <row r="118" spans="1:25"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t="str">
        <f>_xlfn.XLOOKUP(B118,Returns!$B$2:$B$297,Returns!$A$2:$A$297,"NO")</f>
        <v>NO</v>
      </c>
      <c r="W118">
        <f t="shared" si="3"/>
        <v>156.55680000000001</v>
      </c>
      <c r="X118">
        <f t="shared" si="4"/>
        <v>626.22720000000004</v>
      </c>
      <c r="Y118">
        <f t="shared" si="5"/>
        <v>2</v>
      </c>
    </row>
    <row r="119" spans="1:25"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t="str">
        <f>_xlfn.XLOOKUP(B119,Returns!$B$2:$B$297,Returns!$A$2:$A$297,"NO")</f>
        <v>NO</v>
      </c>
      <c r="W119">
        <f t="shared" si="3"/>
        <v>0</v>
      </c>
      <c r="X119">
        <f t="shared" si="4"/>
        <v>2362.59</v>
      </c>
      <c r="Y119">
        <f t="shared" si="5"/>
        <v>4</v>
      </c>
    </row>
    <row r="120" spans="1:25"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t="str">
        <f>_xlfn.XLOOKUP(B120,Returns!$B$2:$B$297,Returns!$A$2:$A$297,"NO")</f>
        <v>NO</v>
      </c>
      <c r="W120">
        <f t="shared" si="3"/>
        <v>110.45580000000002</v>
      </c>
      <c r="X120">
        <f t="shared" si="4"/>
        <v>47.338200000000015</v>
      </c>
      <c r="Y120">
        <f t="shared" si="5"/>
        <v>5</v>
      </c>
    </row>
    <row r="121" spans="1:25"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t="str">
        <f>_xlfn.XLOOKUP(B121,Returns!$B$2:$B$297,Returns!$A$2:$A$297,"NO")</f>
        <v>NO</v>
      </c>
      <c r="W121">
        <f t="shared" si="3"/>
        <v>0</v>
      </c>
      <c r="X121">
        <f t="shared" si="4"/>
        <v>141.12</v>
      </c>
      <c r="Y121">
        <f t="shared" si="5"/>
        <v>3</v>
      </c>
    </row>
    <row r="122" spans="1:25"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t="str">
        <f>_xlfn.XLOOKUP(B122,Returns!$B$2:$B$297,Returns!$A$2:$A$297,"NO")</f>
        <v>NO</v>
      </c>
      <c r="W122">
        <f t="shared" si="3"/>
        <v>0</v>
      </c>
      <c r="X122">
        <f t="shared" si="4"/>
        <v>123.36</v>
      </c>
      <c r="Y122">
        <f t="shared" si="5"/>
        <v>3</v>
      </c>
    </row>
    <row r="123" spans="1:25"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t="str">
        <f>_xlfn.XLOOKUP(B123,Returns!$B$2:$B$297,Returns!$A$2:$A$297,"NO")</f>
        <v>NO</v>
      </c>
      <c r="W123">
        <f t="shared" si="3"/>
        <v>0</v>
      </c>
      <c r="X123">
        <f t="shared" si="4"/>
        <v>1359.3600000000001</v>
      </c>
      <c r="Y123">
        <f t="shared" si="5"/>
        <v>3</v>
      </c>
    </row>
    <row r="124" spans="1:25"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t="str">
        <f>_xlfn.XLOOKUP(B124,Returns!$B$2:$B$297,Returns!$A$2:$A$297,"NO")</f>
        <v>NO</v>
      </c>
      <c r="W124">
        <f t="shared" si="3"/>
        <v>0</v>
      </c>
      <c r="X124">
        <f t="shared" si="4"/>
        <v>1035.18</v>
      </c>
      <c r="Y124">
        <f t="shared" si="5"/>
        <v>3</v>
      </c>
    </row>
    <row r="125" spans="1:25"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t="str">
        <f>_xlfn.XLOOKUP(B125,Returns!$B$2:$B$297,Returns!$A$2:$A$297,"NO")</f>
        <v>NO</v>
      </c>
      <c r="W125">
        <f t="shared" si="3"/>
        <v>0</v>
      </c>
      <c r="X125">
        <f t="shared" si="4"/>
        <v>476.28000000000003</v>
      </c>
      <c r="Y125">
        <f t="shared" si="5"/>
        <v>3</v>
      </c>
    </row>
    <row r="126" spans="1:25"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t="str">
        <f>_xlfn.XLOOKUP(B126,Returns!$B$2:$B$297,Returns!$A$2:$A$297,"NO")</f>
        <v>NO</v>
      </c>
      <c r="W126">
        <f t="shared" si="3"/>
        <v>540.50220000000002</v>
      </c>
      <c r="X126">
        <f t="shared" si="4"/>
        <v>1261.1718000000001</v>
      </c>
      <c r="Y126">
        <f t="shared" si="5"/>
        <v>2</v>
      </c>
    </row>
    <row r="127" spans="1:25"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t="str">
        <f>_xlfn.XLOOKUP(B127,Returns!$B$2:$B$297,Returns!$A$2:$A$297,"NO")</f>
        <v>NO</v>
      </c>
      <c r="W127">
        <f t="shared" si="3"/>
        <v>1853.1000000000001</v>
      </c>
      <c r="X127">
        <f t="shared" si="4"/>
        <v>1853.1000000000001</v>
      </c>
      <c r="Y127">
        <f t="shared" si="5"/>
        <v>5</v>
      </c>
    </row>
    <row r="128" spans="1:25"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t="str">
        <f>_xlfn.XLOOKUP(B128,Returns!$B$2:$B$297,Returns!$A$2:$A$297,"NO")</f>
        <v>NO</v>
      </c>
      <c r="W128">
        <f t="shared" si="3"/>
        <v>3.3432000000000004</v>
      </c>
      <c r="X128">
        <f t="shared" si="4"/>
        <v>1.4328000000000003</v>
      </c>
      <c r="Y128">
        <f t="shared" si="5"/>
        <v>7</v>
      </c>
    </row>
    <row r="129" spans="1:25"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t="str">
        <f>_xlfn.XLOOKUP(B129,Returns!$B$2:$B$297,Returns!$A$2:$A$297,"NO")</f>
        <v>NO</v>
      </c>
      <c r="W129">
        <f t="shared" si="3"/>
        <v>341.58880000000005</v>
      </c>
      <c r="X129">
        <f t="shared" si="4"/>
        <v>1366.3552000000002</v>
      </c>
      <c r="Y129">
        <f t="shared" si="5"/>
        <v>7</v>
      </c>
    </row>
    <row r="130" spans="1:25"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t="str">
        <f>_xlfn.XLOOKUP(B130,Returns!$B$2:$B$297,Returns!$A$2:$A$297,"NO")</f>
        <v>NO</v>
      </c>
      <c r="W130">
        <f t="shared" si="3"/>
        <v>32.569600000000001</v>
      </c>
      <c r="X130">
        <f t="shared" si="4"/>
        <v>130.2784</v>
      </c>
      <c r="Y130">
        <f t="shared" si="5"/>
        <v>4</v>
      </c>
    </row>
    <row r="131" spans="1:25"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t="str">
        <f>_xlfn.XLOOKUP(B131,Returns!$B$2:$B$297,Returns!$A$2:$A$297,"NO")</f>
        <v>NO</v>
      </c>
      <c r="W131">
        <f t="shared" ref="W131:W194" si="6">R131*S131*T131</f>
        <v>0</v>
      </c>
      <c r="X131">
        <f t="shared" ref="X131:X194" si="7">(R131*S131)-W131</f>
        <v>715.68000000000006</v>
      </c>
      <c r="Y131">
        <f t="shared" ref="Y131:Y194" si="8">D131-C131</f>
        <v>4</v>
      </c>
    </row>
    <row r="132" spans="1:25"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t="str">
        <f>_xlfn.XLOOKUP(B132,Returns!$B$2:$B$297,Returns!$A$2:$A$297,"NO")</f>
        <v>NO</v>
      </c>
      <c r="W132">
        <f t="shared" si="6"/>
        <v>119.94</v>
      </c>
      <c r="X132">
        <f t="shared" si="7"/>
        <v>179.90999999999997</v>
      </c>
      <c r="Y132">
        <f t="shared" si="8"/>
        <v>3</v>
      </c>
    </row>
    <row r="133" spans="1:25"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t="str">
        <f>_xlfn.XLOOKUP(B133,Returns!$B$2:$B$297,Returns!$A$2:$A$297,"NO")</f>
        <v>NO</v>
      </c>
      <c r="W133">
        <f t="shared" si="6"/>
        <v>31.321600000000004</v>
      </c>
      <c r="X133">
        <f t="shared" si="7"/>
        <v>125.2864</v>
      </c>
      <c r="Y133">
        <f t="shared" si="8"/>
        <v>3</v>
      </c>
    </row>
    <row r="134" spans="1:25"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t="str">
        <f>_xlfn.XLOOKUP(B134,Returns!$B$2:$B$297,Returns!$A$2:$A$297,"NO")</f>
        <v>NO</v>
      </c>
      <c r="W134">
        <f t="shared" si="6"/>
        <v>38.620800000000003</v>
      </c>
      <c r="X134">
        <f t="shared" si="7"/>
        <v>154.48319999999998</v>
      </c>
      <c r="Y134">
        <f t="shared" si="8"/>
        <v>3</v>
      </c>
    </row>
    <row r="135" spans="1:25"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t="str">
        <f>_xlfn.XLOOKUP(B135,Returns!$B$2:$B$297,Returns!$A$2:$A$297,"NO")</f>
        <v>Yes</v>
      </c>
      <c r="W135">
        <f t="shared" si="6"/>
        <v>0</v>
      </c>
      <c r="X135">
        <f t="shared" si="7"/>
        <v>60.12</v>
      </c>
      <c r="Y135">
        <f t="shared" si="8"/>
        <v>6</v>
      </c>
    </row>
    <row r="136" spans="1:25"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t="str">
        <f>_xlfn.XLOOKUP(B136,Returns!$B$2:$B$297,Returns!$A$2:$A$297,"NO")</f>
        <v>Yes</v>
      </c>
      <c r="W136">
        <f t="shared" si="6"/>
        <v>0</v>
      </c>
      <c r="X136">
        <f t="shared" si="7"/>
        <v>35.44</v>
      </c>
      <c r="Y136">
        <f t="shared" si="8"/>
        <v>6</v>
      </c>
    </row>
    <row r="137" spans="1:25"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t="str">
        <f>_xlfn.XLOOKUP(B137,Returns!$B$2:$B$297,Returns!$A$2:$A$297,"NO")</f>
        <v>Yes</v>
      </c>
      <c r="W137">
        <f t="shared" si="6"/>
        <v>0</v>
      </c>
      <c r="X137">
        <f t="shared" si="7"/>
        <v>46.08</v>
      </c>
      <c r="Y137">
        <f t="shared" si="8"/>
        <v>6</v>
      </c>
    </row>
    <row r="138" spans="1:25"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t="str">
        <f>_xlfn.XLOOKUP(B138,Returns!$B$2:$B$297,Returns!$A$2:$A$297,"NO")</f>
        <v>Yes</v>
      </c>
      <c r="W138">
        <f t="shared" si="6"/>
        <v>0</v>
      </c>
      <c r="X138">
        <f t="shared" si="7"/>
        <v>8.0399999999999991</v>
      </c>
      <c r="Y138">
        <f t="shared" si="8"/>
        <v>6</v>
      </c>
    </row>
    <row r="139" spans="1:25"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t="str">
        <f>_xlfn.XLOOKUP(B139,Returns!$B$2:$B$297,Returns!$A$2:$A$297,"NO")</f>
        <v>Yes</v>
      </c>
      <c r="W139">
        <f t="shared" si="6"/>
        <v>45.705600000000004</v>
      </c>
      <c r="X139">
        <f t="shared" si="7"/>
        <v>182.82240000000002</v>
      </c>
      <c r="Y139">
        <f t="shared" si="8"/>
        <v>6</v>
      </c>
    </row>
    <row r="140" spans="1:25"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t="str">
        <f>_xlfn.XLOOKUP(B140,Returns!$B$2:$B$297,Returns!$A$2:$A$297,"NO")</f>
        <v>Yes</v>
      </c>
      <c r="W140">
        <f t="shared" si="6"/>
        <v>0</v>
      </c>
      <c r="X140">
        <f t="shared" si="7"/>
        <v>395.28</v>
      </c>
      <c r="Y140">
        <f t="shared" si="8"/>
        <v>6</v>
      </c>
    </row>
    <row r="141" spans="1:25"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t="str">
        <f>_xlfn.XLOOKUP(B141,Returns!$B$2:$B$297,Returns!$A$2:$A$297,"NO")</f>
        <v>Yes</v>
      </c>
      <c r="W141">
        <f t="shared" si="6"/>
        <v>0</v>
      </c>
      <c r="X141">
        <f t="shared" si="7"/>
        <v>603.68000000000006</v>
      </c>
      <c r="Y141">
        <f t="shared" si="8"/>
        <v>6</v>
      </c>
    </row>
    <row r="142" spans="1:25"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t="str">
        <f>_xlfn.XLOOKUP(B142,Returns!$B$2:$B$297,Returns!$A$2:$A$297,"NO")</f>
        <v>NO</v>
      </c>
      <c r="W142">
        <f t="shared" si="6"/>
        <v>33.120000000000005</v>
      </c>
      <c r="X142">
        <f t="shared" si="7"/>
        <v>132.48000000000002</v>
      </c>
      <c r="Y142">
        <f t="shared" si="8"/>
        <v>2</v>
      </c>
    </row>
    <row r="143" spans="1:25"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t="str">
        <f>_xlfn.XLOOKUP(B143,Returns!$B$2:$B$297,Returns!$A$2:$A$297,"NO")</f>
        <v>NO</v>
      </c>
      <c r="W143">
        <f t="shared" si="6"/>
        <v>0</v>
      </c>
      <c r="X143">
        <f t="shared" si="7"/>
        <v>26.46</v>
      </c>
      <c r="Y143">
        <f t="shared" si="8"/>
        <v>5</v>
      </c>
    </row>
    <row r="144" spans="1:25"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t="str">
        <f>_xlfn.XLOOKUP(B144,Returns!$B$2:$B$297,Returns!$A$2:$A$297,"NO")</f>
        <v>NO</v>
      </c>
      <c r="W144">
        <f t="shared" si="6"/>
        <v>0</v>
      </c>
      <c r="X144">
        <f t="shared" si="7"/>
        <v>32.58</v>
      </c>
      <c r="Y144">
        <f t="shared" si="8"/>
        <v>5</v>
      </c>
    </row>
    <row r="145" spans="1:25"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t="str">
        <f>_xlfn.XLOOKUP(B145,Returns!$B$2:$B$297,Returns!$A$2:$A$297,"NO")</f>
        <v>NO</v>
      </c>
      <c r="W145">
        <f t="shared" si="6"/>
        <v>0</v>
      </c>
      <c r="X145">
        <f t="shared" si="7"/>
        <v>431.09999999999997</v>
      </c>
      <c r="Y145">
        <f t="shared" si="8"/>
        <v>5</v>
      </c>
    </row>
    <row r="146" spans="1:25"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t="str">
        <f>_xlfn.XLOOKUP(B146,Returns!$B$2:$B$297,Returns!$A$2:$A$297,"NO")</f>
        <v>NO</v>
      </c>
      <c r="W146">
        <f t="shared" si="6"/>
        <v>0</v>
      </c>
      <c r="X146">
        <f t="shared" si="7"/>
        <v>2518.29</v>
      </c>
      <c r="Y146">
        <f t="shared" si="8"/>
        <v>5</v>
      </c>
    </row>
    <row r="147" spans="1:25"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t="str">
        <f>_xlfn.XLOOKUP(B147,Returns!$B$2:$B$297,Returns!$A$2:$A$297,"NO")</f>
        <v>NO</v>
      </c>
      <c r="W147">
        <f t="shared" si="6"/>
        <v>0</v>
      </c>
      <c r="X147">
        <f t="shared" si="7"/>
        <v>4703.5099999999993</v>
      </c>
      <c r="Y147">
        <f t="shared" si="8"/>
        <v>5</v>
      </c>
    </row>
    <row r="148" spans="1:25"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t="str">
        <f>_xlfn.XLOOKUP(B148,Returns!$B$2:$B$297,Returns!$A$2:$A$297,"NO")</f>
        <v>NO</v>
      </c>
      <c r="W148">
        <f t="shared" si="6"/>
        <v>75.110400000000013</v>
      </c>
      <c r="X148">
        <f t="shared" si="7"/>
        <v>300.44159999999999</v>
      </c>
      <c r="Y148">
        <f t="shared" si="8"/>
        <v>6</v>
      </c>
    </row>
    <row r="149" spans="1:25"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t="str">
        <f>_xlfn.XLOOKUP(B149,Returns!$B$2:$B$297,Returns!$A$2:$A$297,"NO")</f>
        <v>NO</v>
      </c>
      <c r="W149">
        <f t="shared" si="6"/>
        <v>0</v>
      </c>
      <c r="X149">
        <f t="shared" si="7"/>
        <v>4228.9500000000007</v>
      </c>
      <c r="Y149">
        <f t="shared" si="8"/>
        <v>4</v>
      </c>
    </row>
    <row r="150" spans="1:25"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t="str">
        <f>_xlfn.XLOOKUP(B150,Returns!$B$2:$B$297,Returns!$A$2:$A$297,"NO")</f>
        <v>NO</v>
      </c>
      <c r="W150">
        <f t="shared" si="6"/>
        <v>0</v>
      </c>
      <c r="X150">
        <f t="shared" si="7"/>
        <v>449.90999999999997</v>
      </c>
      <c r="Y150">
        <f t="shared" si="8"/>
        <v>4</v>
      </c>
    </row>
    <row r="151" spans="1:25"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t="str">
        <f>_xlfn.XLOOKUP(B151,Returns!$B$2:$B$297,Returns!$A$2:$A$297,"NO")</f>
        <v>NO</v>
      </c>
      <c r="W151">
        <f t="shared" si="6"/>
        <v>0</v>
      </c>
      <c r="X151">
        <f t="shared" si="7"/>
        <v>15614.72</v>
      </c>
      <c r="Y151">
        <f t="shared" si="8"/>
        <v>4</v>
      </c>
    </row>
    <row r="152" spans="1:25"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t="str">
        <f>_xlfn.XLOOKUP(B152,Returns!$B$2:$B$297,Returns!$A$2:$A$297,"NO")</f>
        <v>NO</v>
      </c>
      <c r="W152">
        <f t="shared" si="6"/>
        <v>0</v>
      </c>
      <c r="X152">
        <f t="shared" si="7"/>
        <v>857.75</v>
      </c>
      <c r="Y152">
        <f t="shared" si="8"/>
        <v>4</v>
      </c>
    </row>
    <row r="153" spans="1:25"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t="str">
        <f>_xlfn.XLOOKUP(B153,Returns!$B$2:$B$297,Returns!$A$2:$A$297,"NO")</f>
        <v>NO</v>
      </c>
      <c r="W153">
        <f t="shared" si="6"/>
        <v>157.91999999999999</v>
      </c>
      <c r="X153">
        <f t="shared" si="7"/>
        <v>631.67999999999995</v>
      </c>
      <c r="Y153">
        <f t="shared" si="8"/>
        <v>3</v>
      </c>
    </row>
    <row r="154" spans="1:25"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t="str">
        <f>_xlfn.XLOOKUP(B154,Returns!$B$2:$B$297,Returns!$A$2:$A$297,"NO")</f>
        <v>NO</v>
      </c>
      <c r="W154">
        <f t="shared" si="6"/>
        <v>81.273600000000002</v>
      </c>
      <c r="X154">
        <f t="shared" si="7"/>
        <v>325.09440000000001</v>
      </c>
      <c r="Y154">
        <f t="shared" si="8"/>
        <v>3</v>
      </c>
    </row>
    <row r="155" spans="1:25"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t="str">
        <f>_xlfn.XLOOKUP(B155,Returns!$B$2:$B$297,Returns!$A$2:$A$297,"NO")</f>
        <v>NO</v>
      </c>
      <c r="W155">
        <f t="shared" si="6"/>
        <v>0</v>
      </c>
      <c r="X155">
        <f t="shared" si="7"/>
        <v>408.65999999999997</v>
      </c>
      <c r="Y155">
        <f t="shared" si="8"/>
        <v>2</v>
      </c>
    </row>
    <row r="156" spans="1:25"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t="str">
        <f>_xlfn.XLOOKUP(B156,Returns!$B$2:$B$297,Returns!$A$2:$A$297,"NO")</f>
        <v>NO</v>
      </c>
      <c r="W156">
        <f t="shared" si="6"/>
        <v>0</v>
      </c>
      <c r="X156">
        <f t="shared" si="7"/>
        <v>422.08</v>
      </c>
      <c r="Y156">
        <f t="shared" si="8"/>
        <v>2</v>
      </c>
    </row>
    <row r="157" spans="1:25"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t="str">
        <f>_xlfn.XLOOKUP(B157,Returns!$B$2:$B$297,Returns!$A$2:$A$297,"NO")</f>
        <v>NO</v>
      </c>
      <c r="W157">
        <f t="shared" si="6"/>
        <v>0</v>
      </c>
      <c r="X157">
        <f t="shared" si="7"/>
        <v>485.28</v>
      </c>
      <c r="Y157">
        <f t="shared" si="8"/>
        <v>2</v>
      </c>
    </row>
    <row r="158" spans="1:25"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t="str">
        <f>_xlfn.XLOOKUP(B158,Returns!$B$2:$B$297,Returns!$A$2:$A$297,"NO")</f>
        <v>NO</v>
      </c>
      <c r="W158">
        <f t="shared" si="6"/>
        <v>0</v>
      </c>
      <c r="X158">
        <f t="shared" si="7"/>
        <v>19.89</v>
      </c>
      <c r="Y158">
        <f t="shared" si="8"/>
        <v>6</v>
      </c>
    </row>
    <row r="159" spans="1:25"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t="str">
        <f>_xlfn.XLOOKUP(B159,Returns!$B$2:$B$297,Returns!$A$2:$A$297,"NO")</f>
        <v>NO</v>
      </c>
      <c r="W159">
        <f t="shared" si="6"/>
        <v>183.02720000000002</v>
      </c>
      <c r="X159">
        <f t="shared" si="7"/>
        <v>732.10880000000009</v>
      </c>
      <c r="Y159">
        <f t="shared" si="8"/>
        <v>5</v>
      </c>
    </row>
    <row r="160" spans="1:25"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t="str">
        <f>_xlfn.XLOOKUP(B160,Returns!$B$2:$B$297,Returns!$A$2:$A$297,"NO")</f>
        <v>NO</v>
      </c>
      <c r="W160">
        <f t="shared" si="6"/>
        <v>0</v>
      </c>
      <c r="X160">
        <f t="shared" si="7"/>
        <v>29.24</v>
      </c>
      <c r="Y160">
        <f t="shared" si="8"/>
        <v>4</v>
      </c>
    </row>
    <row r="161" spans="1:25"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t="str">
        <f>_xlfn.XLOOKUP(B161,Returns!$B$2:$B$297,Returns!$A$2:$A$297,"NO")</f>
        <v>NO</v>
      </c>
      <c r="W161">
        <f t="shared" si="6"/>
        <v>0</v>
      </c>
      <c r="X161">
        <f t="shared" si="7"/>
        <v>6614.51</v>
      </c>
      <c r="Y161">
        <f t="shared" si="8"/>
        <v>4</v>
      </c>
    </row>
    <row r="162" spans="1:25"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t="str">
        <f>_xlfn.XLOOKUP(B162,Returns!$B$2:$B$297,Returns!$A$2:$A$297,"NO")</f>
        <v>NO</v>
      </c>
      <c r="W162">
        <f t="shared" si="6"/>
        <v>0</v>
      </c>
      <c r="X162">
        <f t="shared" si="7"/>
        <v>5.98</v>
      </c>
      <c r="Y162">
        <f t="shared" si="8"/>
        <v>1</v>
      </c>
    </row>
    <row r="163" spans="1:25"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t="str">
        <f>_xlfn.XLOOKUP(B163,Returns!$B$2:$B$297,Returns!$A$2:$A$297,"NO")</f>
        <v>NO</v>
      </c>
      <c r="W163">
        <f t="shared" si="6"/>
        <v>21.753600000000006</v>
      </c>
      <c r="X163">
        <f t="shared" si="7"/>
        <v>87.014400000000009</v>
      </c>
      <c r="Y163">
        <f t="shared" si="8"/>
        <v>3</v>
      </c>
    </row>
    <row r="164" spans="1:25"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t="str">
        <f>_xlfn.XLOOKUP(B164,Returns!$B$2:$B$297,Returns!$A$2:$A$297,"NO")</f>
        <v>NO</v>
      </c>
      <c r="W164">
        <f t="shared" si="6"/>
        <v>0</v>
      </c>
      <c r="X164">
        <f t="shared" si="7"/>
        <v>142</v>
      </c>
      <c r="Y164">
        <f t="shared" si="8"/>
        <v>4</v>
      </c>
    </row>
    <row r="165" spans="1:25"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t="str">
        <f>_xlfn.XLOOKUP(B165,Returns!$B$2:$B$297,Returns!$A$2:$A$297,"NO")</f>
        <v>NO</v>
      </c>
      <c r="W165">
        <f t="shared" si="6"/>
        <v>11.072000000000003</v>
      </c>
      <c r="X165">
        <f t="shared" si="7"/>
        <v>44.288000000000004</v>
      </c>
      <c r="Y165">
        <f t="shared" si="8"/>
        <v>4</v>
      </c>
    </row>
    <row r="166" spans="1:25"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t="str">
        <f>_xlfn.XLOOKUP(B166,Returns!$B$2:$B$297,Returns!$A$2:$A$297,"NO")</f>
        <v>NO</v>
      </c>
      <c r="W166">
        <f t="shared" si="6"/>
        <v>5.9616000000000007</v>
      </c>
      <c r="X166">
        <f t="shared" si="7"/>
        <v>23.846399999999999</v>
      </c>
      <c r="Y166">
        <f t="shared" si="8"/>
        <v>4</v>
      </c>
    </row>
    <row r="167" spans="1:25"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t="str">
        <f>_xlfn.XLOOKUP(B167,Returns!$B$2:$B$297,Returns!$A$2:$A$297,"NO")</f>
        <v>NO</v>
      </c>
      <c r="W167">
        <f t="shared" si="6"/>
        <v>26111.846399999999</v>
      </c>
      <c r="X167">
        <f t="shared" si="7"/>
        <v>39167.7696</v>
      </c>
      <c r="Y167">
        <f t="shared" si="8"/>
        <v>4</v>
      </c>
    </row>
    <row r="168" spans="1:25"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t="str">
        <f>_xlfn.XLOOKUP(B168,Returns!$B$2:$B$297,Returns!$A$2:$A$297,"NO")</f>
        <v>NO</v>
      </c>
      <c r="W168">
        <f t="shared" si="6"/>
        <v>165.55680000000001</v>
      </c>
      <c r="X168">
        <f t="shared" si="7"/>
        <v>662.22720000000004</v>
      </c>
      <c r="Y168">
        <f t="shared" si="8"/>
        <v>4</v>
      </c>
    </row>
    <row r="169" spans="1:25"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t="str">
        <f>_xlfn.XLOOKUP(B169,Returns!$B$2:$B$297,Returns!$A$2:$A$297,"NO")</f>
        <v>NO</v>
      </c>
      <c r="W169">
        <f t="shared" si="6"/>
        <v>4698.1619999999994</v>
      </c>
      <c r="X169">
        <f t="shared" si="7"/>
        <v>10962.377999999997</v>
      </c>
      <c r="Y169">
        <f t="shared" si="8"/>
        <v>4</v>
      </c>
    </row>
    <row r="170" spans="1:25"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t="str">
        <f>_xlfn.XLOOKUP(B170,Returns!$B$2:$B$297,Returns!$A$2:$A$297,"NO")</f>
        <v>NO</v>
      </c>
      <c r="W170">
        <f t="shared" si="6"/>
        <v>38.476800000000004</v>
      </c>
      <c r="X170">
        <f t="shared" si="7"/>
        <v>153.90720000000002</v>
      </c>
      <c r="Y170">
        <f t="shared" si="8"/>
        <v>4</v>
      </c>
    </row>
    <row r="171" spans="1:25"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t="str">
        <f>_xlfn.XLOOKUP(B171,Returns!$B$2:$B$297,Returns!$A$2:$A$297,"NO")</f>
        <v>NO</v>
      </c>
      <c r="W171">
        <f t="shared" si="6"/>
        <v>711.92</v>
      </c>
      <c r="X171">
        <f t="shared" si="7"/>
        <v>177.9799999999999</v>
      </c>
      <c r="Y171">
        <f t="shared" si="8"/>
        <v>4</v>
      </c>
    </row>
    <row r="172" spans="1:25"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t="str">
        <f>_xlfn.XLOOKUP(B172,Returns!$B$2:$B$297,Returns!$A$2:$A$297,"NO")</f>
        <v>NO</v>
      </c>
      <c r="W172">
        <f t="shared" si="6"/>
        <v>86.385600000000011</v>
      </c>
      <c r="X172">
        <f t="shared" si="7"/>
        <v>345.54239999999999</v>
      </c>
      <c r="Y172">
        <f t="shared" si="8"/>
        <v>4</v>
      </c>
    </row>
    <row r="173" spans="1:25"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t="str">
        <f>_xlfn.XLOOKUP(B173,Returns!$B$2:$B$297,Returns!$A$2:$A$297,"NO")</f>
        <v>NO</v>
      </c>
      <c r="W173">
        <f t="shared" si="6"/>
        <v>0</v>
      </c>
      <c r="X173">
        <f t="shared" si="7"/>
        <v>62.820000000000007</v>
      </c>
      <c r="Y173">
        <f t="shared" si="8"/>
        <v>4</v>
      </c>
    </row>
    <row r="174" spans="1:25"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t="str">
        <f>_xlfn.XLOOKUP(B174,Returns!$B$2:$B$297,Returns!$A$2:$A$297,"NO")</f>
        <v>NO</v>
      </c>
      <c r="W174">
        <f t="shared" si="6"/>
        <v>0</v>
      </c>
      <c r="X174">
        <f t="shared" si="7"/>
        <v>221.92</v>
      </c>
      <c r="Y174">
        <f t="shared" si="8"/>
        <v>4</v>
      </c>
    </row>
    <row r="175" spans="1:25"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t="str">
        <f>_xlfn.XLOOKUP(B175,Returns!$B$2:$B$297,Returns!$A$2:$A$297,"NO")</f>
        <v>NO</v>
      </c>
      <c r="W175">
        <f t="shared" si="6"/>
        <v>476.2016000000001</v>
      </c>
      <c r="X175">
        <f t="shared" si="7"/>
        <v>1904.8064000000002</v>
      </c>
      <c r="Y175">
        <f t="shared" si="8"/>
        <v>4</v>
      </c>
    </row>
    <row r="176" spans="1:25"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t="str">
        <f>_xlfn.XLOOKUP(B176,Returns!$B$2:$B$297,Returns!$A$2:$A$297,"NO")</f>
        <v>NO</v>
      </c>
      <c r="W176">
        <f t="shared" si="6"/>
        <v>83.916799999999995</v>
      </c>
      <c r="X176">
        <f t="shared" si="7"/>
        <v>20.979199999999992</v>
      </c>
      <c r="Y176">
        <f t="shared" si="8"/>
        <v>5</v>
      </c>
    </row>
    <row r="177" spans="1:25"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t="str">
        <f>_xlfn.XLOOKUP(B177,Returns!$B$2:$B$297,Returns!$A$2:$A$297,"NO")</f>
        <v>NO</v>
      </c>
      <c r="W177">
        <f t="shared" si="6"/>
        <v>16.128</v>
      </c>
      <c r="X177">
        <f t="shared" si="7"/>
        <v>64.512</v>
      </c>
      <c r="Y177">
        <f t="shared" si="8"/>
        <v>5</v>
      </c>
    </row>
    <row r="178" spans="1:25"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t="str">
        <f>_xlfn.XLOOKUP(B178,Returns!$B$2:$B$297,Returns!$A$2:$A$297,"NO")</f>
        <v>NO</v>
      </c>
      <c r="W178">
        <f t="shared" si="6"/>
        <v>311.24479999999994</v>
      </c>
      <c r="X178">
        <f t="shared" si="7"/>
        <v>77.811199999999985</v>
      </c>
      <c r="Y178">
        <f t="shared" si="8"/>
        <v>4</v>
      </c>
    </row>
    <row r="179" spans="1:25"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t="str">
        <f>_xlfn.XLOOKUP(B179,Returns!$B$2:$B$297,Returns!$A$2:$A$297,"NO")</f>
        <v>NO</v>
      </c>
      <c r="W179">
        <f t="shared" si="6"/>
        <v>833.28419999999994</v>
      </c>
      <c r="X179">
        <f t="shared" si="7"/>
        <v>1944.3298</v>
      </c>
      <c r="Y179">
        <f t="shared" si="8"/>
        <v>2</v>
      </c>
    </row>
    <row r="180" spans="1:25"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t="str">
        <f>_xlfn.XLOOKUP(B180,Returns!$B$2:$B$297,Returns!$A$2:$A$297,"NO")</f>
        <v>NO</v>
      </c>
      <c r="W180">
        <f t="shared" si="6"/>
        <v>15.880000000000003</v>
      </c>
      <c r="X180">
        <f t="shared" si="7"/>
        <v>63.52</v>
      </c>
      <c r="Y180">
        <f t="shared" si="8"/>
        <v>2</v>
      </c>
    </row>
    <row r="181" spans="1:25"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t="str">
        <f>_xlfn.XLOOKUP(B181,Returns!$B$2:$B$297,Returns!$A$2:$A$297,"NO")</f>
        <v>NO</v>
      </c>
      <c r="W181">
        <f t="shared" si="6"/>
        <v>0</v>
      </c>
      <c r="X181">
        <f t="shared" si="7"/>
        <v>3.28</v>
      </c>
      <c r="Y181">
        <f t="shared" si="8"/>
        <v>4</v>
      </c>
    </row>
    <row r="182" spans="1:25"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t="str">
        <f>_xlfn.XLOOKUP(B182,Returns!$B$2:$B$297,Returns!$A$2:$A$297,"NO")</f>
        <v>NO</v>
      </c>
      <c r="W182">
        <f t="shared" si="6"/>
        <v>9.926400000000001</v>
      </c>
      <c r="X182">
        <f t="shared" si="7"/>
        <v>39.705600000000004</v>
      </c>
      <c r="Y182">
        <f t="shared" si="8"/>
        <v>4</v>
      </c>
    </row>
    <row r="183" spans="1:25"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t="str">
        <f>_xlfn.XLOOKUP(B183,Returns!$B$2:$B$297,Returns!$A$2:$A$297,"NO")</f>
        <v>NO</v>
      </c>
      <c r="W183">
        <f t="shared" si="6"/>
        <v>572.24159999999995</v>
      </c>
      <c r="X183">
        <f t="shared" si="7"/>
        <v>2288.9663999999998</v>
      </c>
      <c r="Y183">
        <f t="shared" si="8"/>
        <v>4</v>
      </c>
    </row>
    <row r="184" spans="1:25"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t="str">
        <f>_xlfn.XLOOKUP(B184,Returns!$B$2:$B$297,Returns!$A$2:$A$297,"NO")</f>
        <v>NO</v>
      </c>
      <c r="W184">
        <f t="shared" si="6"/>
        <v>0</v>
      </c>
      <c r="X184">
        <f t="shared" si="7"/>
        <v>2015.84</v>
      </c>
      <c r="Y184">
        <f t="shared" si="8"/>
        <v>5</v>
      </c>
    </row>
    <row r="185" spans="1:25"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t="str">
        <f>_xlfn.XLOOKUP(B185,Returns!$B$2:$B$297,Returns!$A$2:$A$297,"NO")</f>
        <v>NO</v>
      </c>
      <c r="W185">
        <f t="shared" si="6"/>
        <v>0</v>
      </c>
      <c r="X185">
        <f t="shared" si="7"/>
        <v>749.75</v>
      </c>
      <c r="Y185">
        <f t="shared" si="8"/>
        <v>5</v>
      </c>
    </row>
    <row r="186" spans="1:25"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t="str">
        <f>_xlfn.XLOOKUP(B186,Returns!$B$2:$B$297,Returns!$A$2:$A$297,"NO")</f>
        <v>NO</v>
      </c>
      <c r="W186">
        <f t="shared" si="6"/>
        <v>0</v>
      </c>
      <c r="X186">
        <f t="shared" si="7"/>
        <v>58</v>
      </c>
      <c r="Y186">
        <f t="shared" si="8"/>
        <v>5</v>
      </c>
    </row>
    <row r="187" spans="1:25"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t="str">
        <f>_xlfn.XLOOKUP(B187,Returns!$B$2:$B$297,Returns!$A$2:$A$297,"NO")</f>
        <v>NO</v>
      </c>
      <c r="W187">
        <f t="shared" si="6"/>
        <v>0</v>
      </c>
      <c r="X187">
        <f t="shared" si="7"/>
        <v>14.32</v>
      </c>
      <c r="Y187">
        <f t="shared" si="8"/>
        <v>4</v>
      </c>
    </row>
    <row r="188" spans="1:25"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t="str">
        <f>_xlfn.XLOOKUP(B188,Returns!$B$2:$B$297,Returns!$A$2:$A$297,"NO")</f>
        <v>NO</v>
      </c>
      <c r="W188">
        <f t="shared" si="6"/>
        <v>0</v>
      </c>
      <c r="X188">
        <f t="shared" si="7"/>
        <v>1414.4</v>
      </c>
      <c r="Y188">
        <f t="shared" si="8"/>
        <v>4</v>
      </c>
    </row>
    <row r="189" spans="1:25"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t="str">
        <f>_xlfn.XLOOKUP(B189,Returns!$B$2:$B$297,Returns!$A$2:$A$297,"NO")</f>
        <v>NO</v>
      </c>
      <c r="W189">
        <f t="shared" si="6"/>
        <v>22.334400000000002</v>
      </c>
      <c r="X189">
        <f t="shared" si="7"/>
        <v>89.337600000000009</v>
      </c>
      <c r="Y189">
        <f t="shared" si="8"/>
        <v>6</v>
      </c>
    </row>
    <row r="190" spans="1:25"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t="str">
        <f>_xlfn.XLOOKUP(B190,Returns!$B$2:$B$297,Returns!$A$2:$A$297,"NO")</f>
        <v>NO</v>
      </c>
      <c r="W190">
        <f t="shared" si="6"/>
        <v>12.009600000000001</v>
      </c>
      <c r="X190">
        <f t="shared" si="7"/>
        <v>48.038400000000003</v>
      </c>
      <c r="Y190">
        <f t="shared" si="8"/>
        <v>6</v>
      </c>
    </row>
    <row r="191" spans="1:25"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t="str">
        <f>_xlfn.XLOOKUP(B191,Returns!$B$2:$B$297,Returns!$A$2:$A$297,"NO")</f>
        <v>NO</v>
      </c>
      <c r="W191">
        <f t="shared" si="6"/>
        <v>719.30880000000013</v>
      </c>
      <c r="X191">
        <f t="shared" si="7"/>
        <v>2877.2352000000001</v>
      </c>
      <c r="Y191">
        <f t="shared" si="8"/>
        <v>2</v>
      </c>
    </row>
    <row r="192" spans="1:25"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t="str">
        <f>_xlfn.XLOOKUP(B192,Returns!$B$2:$B$297,Returns!$A$2:$A$297,"NO")</f>
        <v>NO</v>
      </c>
      <c r="W192">
        <f t="shared" si="6"/>
        <v>0</v>
      </c>
      <c r="X192">
        <f t="shared" si="7"/>
        <v>430.56000000000006</v>
      </c>
      <c r="Y192">
        <f t="shared" si="8"/>
        <v>2</v>
      </c>
    </row>
    <row r="193" spans="1:25"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t="str">
        <f>_xlfn.XLOOKUP(B193,Returns!$B$2:$B$297,Returns!$A$2:$A$297,"NO")</f>
        <v>NO</v>
      </c>
      <c r="W193">
        <f t="shared" si="6"/>
        <v>0</v>
      </c>
      <c r="X193">
        <f t="shared" si="7"/>
        <v>414.72</v>
      </c>
      <c r="Y193">
        <f t="shared" si="8"/>
        <v>2</v>
      </c>
    </row>
    <row r="194" spans="1:25"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t="str">
        <f>_xlfn.XLOOKUP(B194,Returns!$B$2:$B$297,Returns!$A$2:$A$297,"NO")</f>
        <v>NO</v>
      </c>
      <c r="W194">
        <f t="shared" si="6"/>
        <v>375.8112000000001</v>
      </c>
      <c r="X194">
        <f t="shared" si="7"/>
        <v>1503.2448000000002</v>
      </c>
      <c r="Y194">
        <f t="shared" si="8"/>
        <v>2</v>
      </c>
    </row>
    <row r="195" spans="1:25"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t="str">
        <f>_xlfn.XLOOKUP(B195,Returns!$B$2:$B$297,Returns!$A$2:$A$297,"NO")</f>
        <v>NO</v>
      </c>
      <c r="W195">
        <f t="shared" ref="W195:W258" si="9">R195*S195*T195</f>
        <v>0</v>
      </c>
      <c r="X195">
        <f t="shared" ref="X195:X258" si="10">(R195*S195)-W195</f>
        <v>99.5</v>
      </c>
      <c r="Y195">
        <f t="shared" ref="Y195:Y258" si="11">D195-C195</f>
        <v>2</v>
      </c>
    </row>
    <row r="196" spans="1:25"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t="str">
        <f>_xlfn.XLOOKUP(B196,Returns!$B$2:$B$297,Returns!$A$2:$A$297,"NO")</f>
        <v>NO</v>
      </c>
      <c r="W196">
        <f t="shared" si="9"/>
        <v>0</v>
      </c>
      <c r="X196">
        <f t="shared" si="10"/>
        <v>99.960000000000008</v>
      </c>
      <c r="Y196">
        <f t="shared" si="11"/>
        <v>6</v>
      </c>
    </row>
    <row r="197" spans="1:25"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t="str">
        <f>_xlfn.XLOOKUP(B197,Returns!$B$2:$B$297,Returns!$A$2:$A$297,"NO")</f>
        <v>NO</v>
      </c>
      <c r="W197">
        <f t="shared" si="9"/>
        <v>2.9632000000000005</v>
      </c>
      <c r="X197">
        <f t="shared" si="10"/>
        <v>11.8528</v>
      </c>
      <c r="Y197">
        <f t="shared" si="11"/>
        <v>4</v>
      </c>
    </row>
    <row r="198" spans="1:25"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t="str">
        <f>_xlfn.XLOOKUP(B198,Returns!$B$2:$B$297,Returns!$A$2:$A$297,"NO")</f>
        <v>NO</v>
      </c>
      <c r="W198">
        <f t="shared" si="9"/>
        <v>3.6288</v>
      </c>
      <c r="X198">
        <f t="shared" si="10"/>
        <v>14.515199999999998</v>
      </c>
      <c r="Y198">
        <f t="shared" si="11"/>
        <v>4</v>
      </c>
    </row>
    <row r="199" spans="1:25"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t="str">
        <f>_xlfn.XLOOKUP(B199,Returns!$B$2:$B$297,Returns!$A$2:$A$297,"NO")</f>
        <v>NO</v>
      </c>
      <c r="W199">
        <f t="shared" si="9"/>
        <v>0</v>
      </c>
      <c r="X199">
        <f t="shared" si="10"/>
        <v>138.78</v>
      </c>
      <c r="Y199">
        <f t="shared" si="11"/>
        <v>7</v>
      </c>
    </row>
    <row r="200" spans="1:25"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t="str">
        <f>_xlfn.XLOOKUP(B200,Returns!$B$2:$B$297,Returns!$A$2:$A$297,"NO")</f>
        <v>NO</v>
      </c>
      <c r="W200">
        <f t="shared" si="9"/>
        <v>4.1244000000000005</v>
      </c>
      <c r="X200">
        <f t="shared" si="10"/>
        <v>1.7676000000000007</v>
      </c>
      <c r="Y200">
        <f t="shared" si="11"/>
        <v>7</v>
      </c>
    </row>
    <row r="201" spans="1:25"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t="str">
        <f>_xlfn.XLOOKUP(B201,Returns!$B$2:$B$297,Returns!$A$2:$A$297,"NO")</f>
        <v>NO</v>
      </c>
      <c r="W201">
        <f t="shared" si="9"/>
        <v>9.6336000000000013</v>
      </c>
      <c r="X201">
        <f t="shared" si="10"/>
        <v>38.534400000000005</v>
      </c>
      <c r="Y201">
        <f t="shared" si="11"/>
        <v>7</v>
      </c>
    </row>
    <row r="202" spans="1:25"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t="str">
        <f>_xlfn.XLOOKUP(B202,Returns!$B$2:$B$297,Returns!$A$2:$A$297,"NO")</f>
        <v>NO</v>
      </c>
      <c r="W202">
        <f t="shared" si="9"/>
        <v>13.046400000000004</v>
      </c>
      <c r="X202">
        <f t="shared" si="10"/>
        <v>52.185600000000008</v>
      </c>
      <c r="Y202">
        <f t="shared" si="11"/>
        <v>5</v>
      </c>
    </row>
    <row r="203" spans="1:25"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t="str">
        <f>_xlfn.XLOOKUP(B203,Returns!$B$2:$B$297,Returns!$A$2:$A$297,"NO")</f>
        <v>Yes</v>
      </c>
      <c r="W203">
        <f t="shared" si="9"/>
        <v>218.75</v>
      </c>
      <c r="X203">
        <f t="shared" si="10"/>
        <v>218.75</v>
      </c>
      <c r="Y203">
        <f t="shared" si="11"/>
        <v>2</v>
      </c>
    </row>
    <row r="204" spans="1:25"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t="str">
        <f>_xlfn.XLOOKUP(B204,Returns!$B$2:$B$297,Returns!$A$2:$A$297,"NO")</f>
        <v>Yes</v>
      </c>
      <c r="W204">
        <f t="shared" si="9"/>
        <v>0.52</v>
      </c>
      <c r="X204">
        <f t="shared" si="10"/>
        <v>2.08</v>
      </c>
      <c r="Y204">
        <f t="shared" si="11"/>
        <v>2</v>
      </c>
    </row>
    <row r="205" spans="1:25"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t="str">
        <f>_xlfn.XLOOKUP(B205,Returns!$B$2:$B$297,Returns!$A$2:$A$297,"NO")</f>
        <v>NO</v>
      </c>
      <c r="W205">
        <f t="shared" si="9"/>
        <v>106.05439999999999</v>
      </c>
      <c r="X205">
        <f t="shared" si="10"/>
        <v>26.513599999999997</v>
      </c>
      <c r="Y205">
        <f t="shared" si="11"/>
        <v>4</v>
      </c>
    </row>
    <row r="206" spans="1:25"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t="str">
        <f>_xlfn.XLOOKUP(B206,Returns!$B$2:$B$297,Returns!$A$2:$A$297,"NO")</f>
        <v>NO</v>
      </c>
      <c r="W206">
        <f t="shared" si="9"/>
        <v>49.235200000000013</v>
      </c>
      <c r="X206">
        <f t="shared" si="10"/>
        <v>196.94080000000002</v>
      </c>
      <c r="Y206">
        <f t="shared" si="11"/>
        <v>4</v>
      </c>
    </row>
    <row r="207" spans="1:25"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t="str">
        <f>_xlfn.XLOOKUP(B207,Returns!$B$2:$B$297,Returns!$A$2:$A$297,"NO")</f>
        <v>NO</v>
      </c>
      <c r="W207">
        <f t="shared" si="9"/>
        <v>355.81440000000003</v>
      </c>
      <c r="X207">
        <f t="shared" si="10"/>
        <v>1423.2576000000001</v>
      </c>
      <c r="Y207">
        <f t="shared" si="11"/>
        <v>5</v>
      </c>
    </row>
    <row r="208" spans="1:25"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t="str">
        <f>_xlfn.XLOOKUP(B208,Returns!$B$2:$B$297,Returns!$A$2:$A$297,"NO")</f>
        <v>NO</v>
      </c>
      <c r="W208">
        <f t="shared" si="9"/>
        <v>0</v>
      </c>
      <c r="X208">
        <f t="shared" si="10"/>
        <v>335.68</v>
      </c>
      <c r="Y208">
        <f t="shared" si="11"/>
        <v>6</v>
      </c>
    </row>
    <row r="209" spans="1:25"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t="str">
        <f>_xlfn.XLOOKUP(B209,Returns!$B$2:$B$297,Returns!$A$2:$A$297,"NO")</f>
        <v>NO</v>
      </c>
      <c r="W209">
        <f t="shared" si="9"/>
        <v>0</v>
      </c>
      <c r="X209">
        <f t="shared" si="10"/>
        <v>263.95999999999998</v>
      </c>
      <c r="Y209">
        <f t="shared" si="11"/>
        <v>6</v>
      </c>
    </row>
    <row r="210" spans="1:25"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t="str">
        <f>_xlfn.XLOOKUP(B210,Returns!$B$2:$B$297,Returns!$A$2:$A$297,"NO")</f>
        <v>NO</v>
      </c>
      <c r="W210">
        <f t="shared" si="9"/>
        <v>0</v>
      </c>
      <c r="X210">
        <f t="shared" si="10"/>
        <v>63.68</v>
      </c>
      <c r="Y210">
        <f t="shared" si="11"/>
        <v>6</v>
      </c>
    </row>
    <row r="211" spans="1:25"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t="str">
        <f>_xlfn.XLOOKUP(B211,Returns!$B$2:$B$297,Returns!$A$2:$A$297,"NO")</f>
        <v>NO</v>
      </c>
      <c r="W211">
        <f t="shared" si="9"/>
        <v>0</v>
      </c>
      <c r="X211">
        <f t="shared" si="10"/>
        <v>470.61</v>
      </c>
      <c r="Y211">
        <f t="shared" si="11"/>
        <v>6</v>
      </c>
    </row>
    <row r="212" spans="1:25"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t="str">
        <f>_xlfn.XLOOKUP(B212,Returns!$B$2:$B$297,Returns!$A$2:$A$297,"NO")</f>
        <v>NO</v>
      </c>
      <c r="W212">
        <f t="shared" si="9"/>
        <v>0</v>
      </c>
      <c r="X212">
        <f t="shared" si="10"/>
        <v>91.99</v>
      </c>
      <c r="Y212">
        <f t="shared" si="11"/>
        <v>6</v>
      </c>
    </row>
    <row r="213" spans="1:25"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t="str">
        <f>_xlfn.XLOOKUP(B213,Returns!$B$2:$B$297,Returns!$A$2:$A$297,"NO")</f>
        <v>NO</v>
      </c>
      <c r="W213">
        <f t="shared" si="9"/>
        <v>8.32</v>
      </c>
      <c r="X213">
        <f t="shared" si="10"/>
        <v>33.28</v>
      </c>
      <c r="Y213">
        <f t="shared" si="11"/>
        <v>4</v>
      </c>
    </row>
    <row r="214" spans="1:25"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t="str">
        <f>_xlfn.XLOOKUP(B214,Returns!$B$2:$B$297,Returns!$A$2:$A$297,"NO")</f>
        <v>Yes</v>
      </c>
      <c r="W214">
        <f t="shared" si="9"/>
        <v>9.4720000000000013</v>
      </c>
      <c r="X214">
        <f t="shared" si="10"/>
        <v>37.888000000000005</v>
      </c>
      <c r="Y214">
        <f t="shared" si="11"/>
        <v>7</v>
      </c>
    </row>
    <row r="215" spans="1:25"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t="str">
        <f>_xlfn.XLOOKUP(B215,Returns!$B$2:$B$297,Returns!$A$2:$A$297,"NO")</f>
        <v>Yes</v>
      </c>
      <c r="W215">
        <f t="shared" si="9"/>
        <v>1131.125</v>
      </c>
      <c r="X215">
        <f t="shared" si="10"/>
        <v>1131.125</v>
      </c>
      <c r="Y215">
        <f t="shared" si="11"/>
        <v>7</v>
      </c>
    </row>
    <row r="216" spans="1:25"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t="str">
        <f>_xlfn.XLOOKUP(B216,Returns!$B$2:$B$297,Returns!$A$2:$A$297,"NO")</f>
        <v>Yes</v>
      </c>
      <c r="W216">
        <f t="shared" si="9"/>
        <v>75.578400000000002</v>
      </c>
      <c r="X216">
        <f t="shared" si="10"/>
        <v>113.3676</v>
      </c>
      <c r="Y216">
        <f t="shared" si="11"/>
        <v>7</v>
      </c>
    </row>
    <row r="217" spans="1:25"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t="str">
        <f>_xlfn.XLOOKUP(B217,Returns!$B$2:$B$297,Returns!$A$2:$A$297,"NO")</f>
        <v>Yes</v>
      </c>
      <c r="W217">
        <f t="shared" si="9"/>
        <v>7484.4000000000005</v>
      </c>
      <c r="X217">
        <f t="shared" si="10"/>
        <v>3207.6000000000013</v>
      </c>
      <c r="Y217">
        <f t="shared" si="11"/>
        <v>7</v>
      </c>
    </row>
    <row r="218" spans="1:25"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t="str">
        <f>_xlfn.XLOOKUP(B218,Returns!$B$2:$B$297,Returns!$A$2:$A$297,"NO")</f>
        <v>Yes</v>
      </c>
      <c r="W218">
        <f t="shared" si="9"/>
        <v>35.833600000000004</v>
      </c>
      <c r="X218">
        <f t="shared" si="10"/>
        <v>143.33440000000002</v>
      </c>
      <c r="Y218">
        <f t="shared" si="11"/>
        <v>7</v>
      </c>
    </row>
    <row r="219" spans="1:25"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t="str">
        <f>_xlfn.XLOOKUP(B219,Returns!$B$2:$B$297,Returns!$A$2:$A$297,"NO")</f>
        <v>NO</v>
      </c>
      <c r="W219">
        <f t="shared" si="9"/>
        <v>0</v>
      </c>
      <c r="X219">
        <f t="shared" si="10"/>
        <v>558.36</v>
      </c>
      <c r="Y219">
        <f t="shared" si="11"/>
        <v>4</v>
      </c>
    </row>
    <row r="220" spans="1:25"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t="str">
        <f>_xlfn.XLOOKUP(B220,Returns!$B$2:$B$297,Returns!$A$2:$A$297,"NO")</f>
        <v>NO</v>
      </c>
      <c r="W220">
        <f t="shared" si="9"/>
        <v>181.4256</v>
      </c>
      <c r="X220">
        <f t="shared" si="10"/>
        <v>725.7023999999999</v>
      </c>
      <c r="Y220">
        <f t="shared" si="11"/>
        <v>4</v>
      </c>
    </row>
    <row r="221" spans="1:25"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t="str">
        <f>_xlfn.XLOOKUP(B221,Returns!$B$2:$B$297,Returns!$A$2:$A$297,"NO")</f>
        <v>Yes</v>
      </c>
      <c r="W221">
        <f t="shared" si="9"/>
        <v>2.2336000000000005</v>
      </c>
      <c r="X221">
        <f t="shared" si="10"/>
        <v>8.9344000000000001</v>
      </c>
      <c r="Y221">
        <f t="shared" si="11"/>
        <v>3</v>
      </c>
    </row>
    <row r="222" spans="1:25"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t="str">
        <f>_xlfn.XLOOKUP(B222,Returns!$B$2:$B$297,Returns!$A$2:$A$297,"NO")</f>
        <v>Yes</v>
      </c>
      <c r="W222">
        <f t="shared" si="9"/>
        <v>27.244800000000005</v>
      </c>
      <c r="X222">
        <f t="shared" si="10"/>
        <v>108.97920000000002</v>
      </c>
      <c r="Y222">
        <f t="shared" si="11"/>
        <v>3</v>
      </c>
    </row>
    <row r="223" spans="1:25"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t="str">
        <f>_xlfn.XLOOKUP(B223,Returns!$B$2:$B$297,Returns!$A$2:$A$297,"NO")</f>
        <v>Yes</v>
      </c>
      <c r="W223">
        <f t="shared" si="9"/>
        <v>55.372800000000005</v>
      </c>
      <c r="X223">
        <f t="shared" si="10"/>
        <v>23.731200000000008</v>
      </c>
      <c r="Y223">
        <f t="shared" si="11"/>
        <v>3</v>
      </c>
    </row>
    <row r="224" spans="1:25"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t="str">
        <f>_xlfn.XLOOKUP(B224,Returns!$B$2:$B$297,Returns!$A$2:$A$297,"NO")</f>
        <v>Yes</v>
      </c>
      <c r="W224">
        <f t="shared" si="9"/>
        <v>58.163199999999996</v>
      </c>
      <c r="X224">
        <f t="shared" si="10"/>
        <v>232.65279999999998</v>
      </c>
      <c r="Y224">
        <f t="shared" si="11"/>
        <v>3</v>
      </c>
    </row>
    <row r="225" spans="1:25"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t="str">
        <f>_xlfn.XLOOKUP(B225,Returns!$B$2:$B$297,Returns!$A$2:$A$297,"NO")</f>
        <v>Yes</v>
      </c>
      <c r="W225">
        <f t="shared" si="9"/>
        <v>1343.9664</v>
      </c>
      <c r="X225">
        <f t="shared" si="10"/>
        <v>575.9856000000002</v>
      </c>
      <c r="Y225">
        <f t="shared" si="11"/>
        <v>3</v>
      </c>
    </row>
    <row r="226" spans="1:25"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t="str">
        <f>_xlfn.XLOOKUP(B226,Returns!$B$2:$B$297,Returns!$A$2:$A$297,"NO")</f>
        <v>Yes</v>
      </c>
      <c r="W226">
        <f t="shared" si="9"/>
        <v>10.867200000000002</v>
      </c>
      <c r="X226">
        <f t="shared" si="10"/>
        <v>43.468800000000002</v>
      </c>
      <c r="Y226">
        <f t="shared" si="11"/>
        <v>3</v>
      </c>
    </row>
    <row r="227" spans="1:25"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t="str">
        <f>_xlfn.XLOOKUP(B227,Returns!$B$2:$B$297,Returns!$A$2:$A$297,"NO")</f>
        <v>NO</v>
      </c>
      <c r="W227">
        <f t="shared" si="9"/>
        <v>0</v>
      </c>
      <c r="X227">
        <f t="shared" si="10"/>
        <v>2.2000000000000002</v>
      </c>
      <c r="Y227">
        <f t="shared" si="11"/>
        <v>7</v>
      </c>
    </row>
    <row r="228" spans="1:25"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t="str">
        <f>_xlfn.XLOOKUP(B228,Returns!$B$2:$B$297,Returns!$A$2:$A$297,"NO")</f>
        <v>NO</v>
      </c>
      <c r="W228">
        <f t="shared" si="9"/>
        <v>0</v>
      </c>
      <c r="X228">
        <f t="shared" si="10"/>
        <v>3112.2499999999995</v>
      </c>
      <c r="Y228">
        <f t="shared" si="11"/>
        <v>7</v>
      </c>
    </row>
    <row r="229" spans="1:25"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t="str">
        <f>_xlfn.XLOOKUP(B229,Returns!$B$2:$B$297,Returns!$A$2:$A$297,"NO")</f>
        <v>NO</v>
      </c>
      <c r="W229">
        <f t="shared" si="9"/>
        <v>0</v>
      </c>
      <c r="X229">
        <f t="shared" si="10"/>
        <v>21.98</v>
      </c>
      <c r="Y229">
        <f t="shared" si="11"/>
        <v>7</v>
      </c>
    </row>
    <row r="230" spans="1:25"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t="str">
        <f>_xlfn.XLOOKUP(B230,Returns!$B$2:$B$297,Returns!$A$2:$A$297,"NO")</f>
        <v>NO</v>
      </c>
      <c r="W230">
        <f t="shared" si="9"/>
        <v>64.627200000000002</v>
      </c>
      <c r="X230">
        <f t="shared" si="10"/>
        <v>258.50880000000001</v>
      </c>
      <c r="Y230">
        <f t="shared" si="11"/>
        <v>4</v>
      </c>
    </row>
    <row r="231" spans="1:25"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t="str">
        <f>_xlfn.XLOOKUP(B231,Returns!$B$2:$B$297,Returns!$A$2:$A$297,"NO")</f>
        <v>NO</v>
      </c>
      <c r="W231">
        <f t="shared" si="9"/>
        <v>623.51360000000011</v>
      </c>
      <c r="X231">
        <f t="shared" si="10"/>
        <v>2494.0544</v>
      </c>
      <c r="Y231">
        <f t="shared" si="11"/>
        <v>4</v>
      </c>
    </row>
    <row r="232" spans="1:25"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t="str">
        <f>_xlfn.XLOOKUP(B232,Returns!$B$2:$B$297,Returns!$A$2:$A$297,"NO")</f>
        <v>NO</v>
      </c>
      <c r="W232">
        <f t="shared" si="9"/>
        <v>91.375200000000021</v>
      </c>
      <c r="X232">
        <f t="shared" si="10"/>
        <v>39.160800000000009</v>
      </c>
      <c r="Y232">
        <f t="shared" si="11"/>
        <v>4</v>
      </c>
    </row>
    <row r="233" spans="1:25"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t="str">
        <f>_xlfn.XLOOKUP(B233,Returns!$B$2:$B$297,Returns!$A$2:$A$297,"NO")</f>
        <v>NO</v>
      </c>
      <c r="W233">
        <f t="shared" si="9"/>
        <v>210.47400000000002</v>
      </c>
      <c r="X233">
        <f t="shared" si="10"/>
        <v>257.24599999999998</v>
      </c>
      <c r="Y233">
        <f t="shared" si="11"/>
        <v>5</v>
      </c>
    </row>
    <row r="234" spans="1:25"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t="str">
        <f>_xlfn.XLOOKUP(B234,Returns!$B$2:$B$297,Returns!$A$2:$A$297,"NO")</f>
        <v>NO</v>
      </c>
      <c r="W234">
        <f t="shared" si="9"/>
        <v>837.8295750000002</v>
      </c>
      <c r="X234">
        <f t="shared" si="10"/>
        <v>1024.0139250000002</v>
      </c>
      <c r="Y234">
        <f t="shared" si="11"/>
        <v>5</v>
      </c>
    </row>
    <row r="235" spans="1:25"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t="str">
        <f>_xlfn.XLOOKUP(B235,Returns!$B$2:$B$297,Returns!$A$2:$A$297,"NO")</f>
        <v>NO</v>
      </c>
      <c r="W235">
        <f t="shared" si="9"/>
        <v>7.4592000000000009</v>
      </c>
      <c r="X235">
        <f t="shared" si="10"/>
        <v>3.1968000000000014</v>
      </c>
      <c r="Y235">
        <f t="shared" si="11"/>
        <v>5</v>
      </c>
    </row>
    <row r="236" spans="1:25"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t="str">
        <f>_xlfn.XLOOKUP(B236,Returns!$B$2:$B$297,Returns!$A$2:$A$297,"NO")</f>
        <v>NO</v>
      </c>
      <c r="W236">
        <f t="shared" si="9"/>
        <v>154.84320000000002</v>
      </c>
      <c r="X236">
        <f t="shared" si="10"/>
        <v>619.37279999999998</v>
      </c>
      <c r="Y236">
        <f t="shared" si="11"/>
        <v>5</v>
      </c>
    </row>
    <row r="237" spans="1:25"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t="str">
        <f>_xlfn.XLOOKUP(B237,Returns!$B$2:$B$297,Returns!$A$2:$A$297,"NO")</f>
        <v>NO</v>
      </c>
      <c r="W237">
        <f t="shared" si="9"/>
        <v>370.7856000000001</v>
      </c>
      <c r="X237">
        <f t="shared" si="10"/>
        <v>1483.1424000000002</v>
      </c>
      <c r="Y237">
        <f t="shared" si="11"/>
        <v>5</v>
      </c>
    </row>
    <row r="238" spans="1:25"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t="str">
        <f>_xlfn.XLOOKUP(B238,Returns!$B$2:$B$297,Returns!$A$2:$A$297,"NO")</f>
        <v>NO</v>
      </c>
      <c r="W238">
        <f t="shared" si="9"/>
        <v>0</v>
      </c>
      <c r="X238">
        <f t="shared" si="10"/>
        <v>21.12</v>
      </c>
      <c r="Y238">
        <f t="shared" si="11"/>
        <v>4</v>
      </c>
    </row>
    <row r="239" spans="1:25"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t="str">
        <f>_xlfn.XLOOKUP(B239,Returns!$B$2:$B$297,Returns!$A$2:$A$297,"NO")</f>
        <v>NO</v>
      </c>
      <c r="W239">
        <f t="shared" si="9"/>
        <v>25.920000000000005</v>
      </c>
      <c r="X239">
        <f t="shared" si="10"/>
        <v>103.68000000000002</v>
      </c>
      <c r="Y239">
        <f t="shared" si="11"/>
        <v>5</v>
      </c>
    </row>
    <row r="240" spans="1:25"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t="str">
        <f>_xlfn.XLOOKUP(B240,Returns!$B$2:$B$297,Returns!$A$2:$A$297,"NO")</f>
        <v>NO</v>
      </c>
      <c r="W240">
        <f t="shared" si="9"/>
        <v>1259.0400000000002</v>
      </c>
      <c r="X240">
        <f t="shared" si="10"/>
        <v>839.36000000000035</v>
      </c>
      <c r="Y240">
        <f t="shared" si="11"/>
        <v>5</v>
      </c>
    </row>
    <row r="241" spans="1:25"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t="str">
        <f>_xlfn.XLOOKUP(B241,Returns!$B$2:$B$297,Returns!$A$2:$A$297,"NO")</f>
        <v>NO</v>
      </c>
      <c r="W241">
        <f t="shared" si="9"/>
        <v>21.038399999999999</v>
      </c>
      <c r="X241">
        <f t="shared" si="10"/>
        <v>14.025600000000001</v>
      </c>
      <c r="Y241">
        <f t="shared" si="11"/>
        <v>5</v>
      </c>
    </row>
    <row r="242" spans="1:25"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t="str">
        <f>_xlfn.XLOOKUP(B242,Returns!$B$2:$B$297,Returns!$A$2:$A$297,"NO")</f>
        <v>NO</v>
      </c>
      <c r="W242">
        <f t="shared" si="9"/>
        <v>12.7936</v>
      </c>
      <c r="X242">
        <f t="shared" si="10"/>
        <v>51.174399999999999</v>
      </c>
      <c r="Y242">
        <f t="shared" si="11"/>
        <v>5</v>
      </c>
    </row>
    <row r="243" spans="1:25"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t="str">
        <f>_xlfn.XLOOKUP(B243,Returns!$B$2:$B$297,Returns!$A$2:$A$297,"NO")</f>
        <v>NO</v>
      </c>
      <c r="W243">
        <f t="shared" si="9"/>
        <v>443.0625</v>
      </c>
      <c r="X243">
        <f t="shared" si="10"/>
        <v>443.0625</v>
      </c>
      <c r="Y243">
        <f t="shared" si="11"/>
        <v>5</v>
      </c>
    </row>
    <row r="244" spans="1:25"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t="str">
        <f>_xlfn.XLOOKUP(B244,Returns!$B$2:$B$297,Returns!$A$2:$A$297,"NO")</f>
        <v>NO</v>
      </c>
      <c r="W244">
        <f t="shared" si="9"/>
        <v>7.2792000000000003</v>
      </c>
      <c r="X244">
        <f t="shared" si="10"/>
        <v>4.8528000000000011</v>
      </c>
      <c r="Y244">
        <f t="shared" si="11"/>
        <v>5</v>
      </c>
    </row>
    <row r="245" spans="1:25"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t="str">
        <f>_xlfn.XLOOKUP(B245,Returns!$B$2:$B$297,Returns!$A$2:$A$297,"NO")</f>
        <v>NO</v>
      </c>
      <c r="W245">
        <f t="shared" si="9"/>
        <v>2.9632000000000005</v>
      </c>
      <c r="X245">
        <f t="shared" si="10"/>
        <v>11.8528</v>
      </c>
      <c r="Y245">
        <f t="shared" si="11"/>
        <v>5</v>
      </c>
    </row>
    <row r="246" spans="1:25"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t="str">
        <f>_xlfn.XLOOKUP(B246,Returns!$B$2:$B$297,Returns!$A$2:$A$297,"NO")</f>
        <v>NO</v>
      </c>
      <c r="W246">
        <f t="shared" si="9"/>
        <v>0</v>
      </c>
      <c r="X246">
        <f t="shared" si="10"/>
        <v>14013.02</v>
      </c>
      <c r="Y246">
        <f t="shared" si="11"/>
        <v>5</v>
      </c>
    </row>
    <row r="247" spans="1:25"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t="str">
        <f>_xlfn.XLOOKUP(B247,Returns!$B$2:$B$297,Returns!$A$2:$A$297,"NO")</f>
        <v>NO</v>
      </c>
      <c r="W247">
        <f t="shared" si="9"/>
        <v>0</v>
      </c>
      <c r="X247">
        <f t="shared" si="10"/>
        <v>333.44</v>
      </c>
      <c r="Y247">
        <f t="shared" si="11"/>
        <v>5</v>
      </c>
    </row>
    <row r="248" spans="1:25"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t="str">
        <f>_xlfn.XLOOKUP(B248,Returns!$B$2:$B$297,Returns!$A$2:$A$297,"NO")</f>
        <v>NO</v>
      </c>
      <c r="W248">
        <f t="shared" si="9"/>
        <v>0</v>
      </c>
      <c r="X248">
        <f t="shared" si="10"/>
        <v>287.28000000000003</v>
      </c>
      <c r="Y248">
        <f t="shared" si="11"/>
        <v>5</v>
      </c>
    </row>
    <row r="249" spans="1:25"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t="str">
        <f>_xlfn.XLOOKUP(B249,Returns!$B$2:$B$297,Returns!$A$2:$A$297,"NO")</f>
        <v>NO</v>
      </c>
      <c r="W249">
        <f t="shared" si="9"/>
        <v>0</v>
      </c>
      <c r="X249">
        <f t="shared" si="10"/>
        <v>7516.25</v>
      </c>
      <c r="Y249">
        <f t="shared" si="11"/>
        <v>5</v>
      </c>
    </row>
    <row r="250" spans="1:25"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t="str">
        <f>_xlfn.XLOOKUP(B250,Returns!$B$2:$B$297,Returns!$A$2:$A$297,"NO")</f>
        <v>NO</v>
      </c>
      <c r="W250">
        <f t="shared" si="9"/>
        <v>0</v>
      </c>
      <c r="X250">
        <f t="shared" si="10"/>
        <v>103.68</v>
      </c>
      <c r="Y250">
        <f t="shared" si="11"/>
        <v>5</v>
      </c>
    </row>
    <row r="251" spans="1:25"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t="str">
        <f>_xlfn.XLOOKUP(B251,Returns!$B$2:$B$297,Returns!$A$2:$A$297,"NO")</f>
        <v>NO</v>
      </c>
      <c r="W251">
        <f t="shared" si="9"/>
        <v>128.62719999999999</v>
      </c>
      <c r="X251">
        <f t="shared" si="10"/>
        <v>514.50879999999995</v>
      </c>
      <c r="Y251">
        <f t="shared" si="11"/>
        <v>5</v>
      </c>
    </row>
    <row r="252" spans="1:25"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t="str">
        <f>_xlfn.XLOOKUP(B252,Returns!$B$2:$B$297,Returns!$A$2:$A$297,"NO")</f>
        <v>NO</v>
      </c>
      <c r="W252">
        <f t="shared" si="9"/>
        <v>0</v>
      </c>
      <c r="X252">
        <f t="shared" si="10"/>
        <v>7.61</v>
      </c>
      <c r="Y252">
        <f t="shared" si="11"/>
        <v>6</v>
      </c>
    </row>
    <row r="253" spans="1:25"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t="str">
        <f>_xlfn.XLOOKUP(B253,Returns!$B$2:$B$297,Returns!$A$2:$A$297,"NO")</f>
        <v>NO</v>
      </c>
      <c r="W253">
        <f t="shared" si="9"/>
        <v>0</v>
      </c>
      <c r="X253">
        <f t="shared" si="10"/>
        <v>43515.81</v>
      </c>
      <c r="Y253">
        <f t="shared" si="11"/>
        <v>6</v>
      </c>
    </row>
    <row r="254" spans="1:25"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t="str">
        <f>_xlfn.XLOOKUP(B254,Returns!$B$2:$B$297,Returns!$A$2:$A$297,"NO")</f>
        <v>NO</v>
      </c>
      <c r="W254">
        <f t="shared" si="9"/>
        <v>0</v>
      </c>
      <c r="X254">
        <f t="shared" si="10"/>
        <v>483.48</v>
      </c>
      <c r="Y254">
        <f t="shared" si="11"/>
        <v>3</v>
      </c>
    </row>
    <row r="255" spans="1:25"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t="str">
        <f>_xlfn.XLOOKUP(B255,Returns!$B$2:$B$297,Returns!$A$2:$A$297,"NO")</f>
        <v>NO</v>
      </c>
      <c r="W255">
        <f t="shared" si="9"/>
        <v>0</v>
      </c>
      <c r="X255">
        <f t="shared" si="10"/>
        <v>1447.68</v>
      </c>
      <c r="Y255">
        <f t="shared" si="11"/>
        <v>3</v>
      </c>
    </row>
    <row r="256" spans="1:25"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t="str">
        <f>_xlfn.XLOOKUP(B256,Returns!$B$2:$B$297,Returns!$A$2:$A$297,"NO")</f>
        <v>NO</v>
      </c>
      <c r="W256">
        <f t="shared" si="9"/>
        <v>65.512800000000013</v>
      </c>
      <c r="X256">
        <f t="shared" si="10"/>
        <v>43.675200000000004</v>
      </c>
      <c r="Y256">
        <f t="shared" si="11"/>
        <v>6</v>
      </c>
    </row>
    <row r="257" spans="1:25"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t="str">
        <f>_xlfn.XLOOKUP(B257,Returns!$B$2:$B$297,Returns!$A$2:$A$297,"NO")</f>
        <v>NO</v>
      </c>
      <c r="W257">
        <f t="shared" si="9"/>
        <v>32.947200000000002</v>
      </c>
      <c r="X257">
        <f t="shared" si="10"/>
        <v>131.78879999999998</v>
      </c>
      <c r="Y257">
        <f t="shared" si="11"/>
        <v>6</v>
      </c>
    </row>
    <row r="258" spans="1:25"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t="str">
        <f>_xlfn.XLOOKUP(B258,Returns!$B$2:$B$297,Returns!$A$2:$A$297,"NO")</f>
        <v>NO</v>
      </c>
      <c r="W258">
        <f t="shared" si="9"/>
        <v>53.920000000000009</v>
      </c>
      <c r="X258">
        <f t="shared" si="10"/>
        <v>215.68</v>
      </c>
      <c r="Y258">
        <f t="shared" si="11"/>
        <v>6</v>
      </c>
    </row>
    <row r="259" spans="1:25"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t="str">
        <f>_xlfn.XLOOKUP(B259,Returns!$B$2:$B$297,Returns!$A$2:$A$297,"NO")</f>
        <v>NO</v>
      </c>
      <c r="W259">
        <f t="shared" ref="W259:W322" si="12">R259*S259*T259</f>
        <v>777.48480000000006</v>
      </c>
      <c r="X259">
        <f t="shared" ref="X259:X322" si="13">(R259*S259)-W259</f>
        <v>3109.9391999999998</v>
      </c>
      <c r="Y259">
        <f t="shared" ref="Y259:Y322" si="14">D259-C259</f>
        <v>6</v>
      </c>
    </row>
    <row r="260" spans="1:25"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t="str">
        <f>_xlfn.XLOOKUP(B260,Returns!$B$2:$B$297,Returns!$A$2:$A$297,"NO")</f>
        <v>NO</v>
      </c>
      <c r="W260">
        <f t="shared" si="12"/>
        <v>0</v>
      </c>
      <c r="X260">
        <f t="shared" si="13"/>
        <v>61.11</v>
      </c>
      <c r="Y260">
        <f t="shared" si="14"/>
        <v>2</v>
      </c>
    </row>
    <row r="261" spans="1:25"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t="str">
        <f>_xlfn.XLOOKUP(B261,Returns!$B$2:$B$297,Returns!$A$2:$A$297,"NO")</f>
        <v>NO</v>
      </c>
      <c r="W261">
        <f t="shared" si="12"/>
        <v>0</v>
      </c>
      <c r="X261">
        <f t="shared" si="13"/>
        <v>664.65</v>
      </c>
      <c r="Y261">
        <f t="shared" si="14"/>
        <v>2</v>
      </c>
    </row>
    <row r="262" spans="1:25"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t="str">
        <f>_xlfn.XLOOKUP(B262,Returns!$B$2:$B$297,Returns!$A$2:$A$297,"NO")</f>
        <v>NO</v>
      </c>
      <c r="W262">
        <f t="shared" si="12"/>
        <v>17.52</v>
      </c>
      <c r="X262">
        <f t="shared" si="13"/>
        <v>70.08</v>
      </c>
      <c r="Y262">
        <f t="shared" si="14"/>
        <v>2</v>
      </c>
    </row>
    <row r="263" spans="1:25"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t="str">
        <f>_xlfn.XLOOKUP(B263,Returns!$B$2:$B$297,Returns!$A$2:$A$297,"NO")</f>
        <v>NO</v>
      </c>
      <c r="W263">
        <f t="shared" si="12"/>
        <v>2.5983999999999994</v>
      </c>
      <c r="X263">
        <f t="shared" si="13"/>
        <v>0.64959999999999951</v>
      </c>
      <c r="Y263">
        <f t="shared" si="14"/>
        <v>4</v>
      </c>
    </row>
    <row r="264" spans="1:25"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t="str">
        <f>_xlfn.XLOOKUP(B264,Returns!$B$2:$B$297,Returns!$A$2:$A$297,"NO")</f>
        <v>NO</v>
      </c>
      <c r="W264">
        <f t="shared" si="12"/>
        <v>3671.9784</v>
      </c>
      <c r="X264">
        <f t="shared" si="13"/>
        <v>5507.9675999999999</v>
      </c>
      <c r="Y264">
        <f t="shared" si="14"/>
        <v>2</v>
      </c>
    </row>
    <row r="265" spans="1:25"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t="str">
        <f>_xlfn.XLOOKUP(B265,Returns!$B$2:$B$297,Returns!$A$2:$A$297,"NO")</f>
        <v>NO</v>
      </c>
      <c r="W265">
        <f t="shared" si="12"/>
        <v>7055.8823999999995</v>
      </c>
      <c r="X265">
        <f t="shared" si="13"/>
        <v>10583.8236</v>
      </c>
      <c r="Y265">
        <f t="shared" si="14"/>
        <v>2</v>
      </c>
    </row>
    <row r="266" spans="1:25"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t="str">
        <f>_xlfn.XLOOKUP(B266,Returns!$B$2:$B$297,Returns!$A$2:$A$297,"NO")</f>
        <v>NO</v>
      </c>
      <c r="W266">
        <f t="shared" si="12"/>
        <v>262.57920000000001</v>
      </c>
      <c r="X266">
        <f t="shared" si="13"/>
        <v>1050.3168000000001</v>
      </c>
      <c r="Y266">
        <f t="shared" si="14"/>
        <v>7</v>
      </c>
    </row>
    <row r="267" spans="1:25"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t="str">
        <f>_xlfn.XLOOKUP(B267,Returns!$B$2:$B$297,Returns!$A$2:$A$297,"NO")</f>
        <v>NO</v>
      </c>
      <c r="W267">
        <f t="shared" si="12"/>
        <v>0</v>
      </c>
      <c r="X267">
        <f t="shared" si="13"/>
        <v>159.80000000000001</v>
      </c>
      <c r="Y267">
        <f t="shared" si="14"/>
        <v>5</v>
      </c>
    </row>
    <row r="268" spans="1:25"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t="str">
        <f>_xlfn.XLOOKUP(B268,Returns!$B$2:$B$297,Returns!$A$2:$A$297,"NO")</f>
        <v>NO</v>
      </c>
      <c r="W268">
        <f t="shared" si="12"/>
        <v>8.4095999999999993</v>
      </c>
      <c r="X268">
        <f t="shared" si="13"/>
        <v>33.638399999999997</v>
      </c>
      <c r="Y268">
        <f t="shared" si="14"/>
        <v>4</v>
      </c>
    </row>
    <row r="269" spans="1:25"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t="str">
        <f>_xlfn.XLOOKUP(B269,Returns!$B$2:$B$297,Returns!$A$2:$A$297,"NO")</f>
        <v>NO</v>
      </c>
      <c r="W269">
        <f t="shared" si="12"/>
        <v>0</v>
      </c>
      <c r="X269">
        <f t="shared" si="13"/>
        <v>45.36</v>
      </c>
      <c r="Y269">
        <f t="shared" si="14"/>
        <v>6</v>
      </c>
    </row>
    <row r="270" spans="1:25"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t="str">
        <f>_xlfn.XLOOKUP(B270,Returns!$B$2:$B$297,Returns!$A$2:$A$297,"NO")</f>
        <v>NO</v>
      </c>
      <c r="W270">
        <f t="shared" si="12"/>
        <v>7.4416000000000002</v>
      </c>
      <c r="X270">
        <f t="shared" si="13"/>
        <v>29.766399999999997</v>
      </c>
      <c r="Y270">
        <f t="shared" si="14"/>
        <v>4</v>
      </c>
    </row>
    <row r="271" spans="1:25"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t="str">
        <f>_xlfn.XLOOKUP(B271,Returns!$B$2:$B$297,Returns!$A$2:$A$297,"NO")</f>
        <v>NO</v>
      </c>
      <c r="W271">
        <f t="shared" si="12"/>
        <v>34.5456</v>
      </c>
      <c r="X271">
        <f t="shared" si="13"/>
        <v>138.1824</v>
      </c>
      <c r="Y271">
        <f t="shared" si="14"/>
        <v>4</v>
      </c>
    </row>
    <row r="272" spans="1:25"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t="str">
        <f>_xlfn.XLOOKUP(B272,Returns!$B$2:$B$297,Returns!$A$2:$A$297,"NO")</f>
        <v>NO</v>
      </c>
      <c r="W272">
        <f t="shared" si="12"/>
        <v>0</v>
      </c>
      <c r="X272">
        <f t="shared" si="13"/>
        <v>2903.36</v>
      </c>
      <c r="Y272">
        <f t="shared" si="14"/>
        <v>5</v>
      </c>
    </row>
    <row r="273" spans="1:25"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t="str">
        <f>_xlfn.XLOOKUP(B273,Returns!$B$2:$B$297,Returns!$A$2:$A$297,"NO")</f>
        <v>NO</v>
      </c>
      <c r="W273">
        <f t="shared" si="12"/>
        <v>0</v>
      </c>
      <c r="X273">
        <f t="shared" si="13"/>
        <v>1469.5099999999998</v>
      </c>
      <c r="Y273">
        <f t="shared" si="14"/>
        <v>1</v>
      </c>
    </row>
    <row r="274" spans="1:25"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t="str">
        <f>_xlfn.XLOOKUP(B274,Returns!$B$2:$B$297,Returns!$A$2:$A$297,"NO")</f>
        <v>NO</v>
      </c>
      <c r="W274">
        <f t="shared" si="12"/>
        <v>0</v>
      </c>
      <c r="X274">
        <f t="shared" si="13"/>
        <v>15.84</v>
      </c>
      <c r="Y274">
        <f t="shared" si="14"/>
        <v>1</v>
      </c>
    </row>
    <row r="275" spans="1:25"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t="str">
        <f>_xlfn.XLOOKUP(B275,Returns!$B$2:$B$297,Returns!$A$2:$A$297,"NO")</f>
        <v>NO</v>
      </c>
      <c r="W275">
        <f t="shared" si="12"/>
        <v>6.5519999999999996</v>
      </c>
      <c r="X275">
        <f t="shared" si="13"/>
        <v>26.207999999999998</v>
      </c>
      <c r="Y275">
        <f t="shared" si="14"/>
        <v>1</v>
      </c>
    </row>
    <row r="276" spans="1:25"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t="str">
        <f>_xlfn.XLOOKUP(B276,Returns!$B$2:$B$297,Returns!$A$2:$A$297,"NO")</f>
        <v>NO</v>
      </c>
      <c r="W276">
        <f t="shared" si="12"/>
        <v>0</v>
      </c>
      <c r="X276">
        <f t="shared" si="13"/>
        <v>17.64</v>
      </c>
      <c r="Y276">
        <f t="shared" si="14"/>
        <v>1</v>
      </c>
    </row>
    <row r="277" spans="1:25"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t="str">
        <f>_xlfn.XLOOKUP(B277,Returns!$B$2:$B$297,Returns!$A$2:$A$297,"NO")</f>
        <v>NO</v>
      </c>
      <c r="W277">
        <f t="shared" si="12"/>
        <v>0</v>
      </c>
      <c r="X277">
        <f t="shared" si="13"/>
        <v>5.98</v>
      </c>
      <c r="Y277">
        <f t="shared" si="14"/>
        <v>1</v>
      </c>
    </row>
    <row r="278" spans="1:25"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t="str">
        <f>_xlfn.XLOOKUP(B278,Returns!$B$2:$B$297,Returns!$A$2:$A$297,"NO")</f>
        <v>NO</v>
      </c>
      <c r="W278">
        <f t="shared" si="12"/>
        <v>4.6592000000000011</v>
      </c>
      <c r="X278">
        <f t="shared" si="13"/>
        <v>18.636800000000001</v>
      </c>
      <c r="Y278">
        <f t="shared" si="14"/>
        <v>4</v>
      </c>
    </row>
    <row r="279" spans="1:25"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t="str">
        <f>_xlfn.XLOOKUP(B279,Returns!$B$2:$B$297,Returns!$A$2:$A$297,"NO")</f>
        <v>NO</v>
      </c>
      <c r="W279">
        <f t="shared" si="12"/>
        <v>14.540799999999999</v>
      </c>
      <c r="X279">
        <f t="shared" si="13"/>
        <v>58.163199999999996</v>
      </c>
      <c r="Y279">
        <f t="shared" si="14"/>
        <v>4</v>
      </c>
    </row>
    <row r="280" spans="1:25"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t="str">
        <f>_xlfn.XLOOKUP(B280,Returns!$B$2:$B$297,Returns!$A$2:$A$297,"NO")</f>
        <v>NO</v>
      </c>
      <c r="W280">
        <f t="shared" si="12"/>
        <v>71.65440000000001</v>
      </c>
      <c r="X280">
        <f t="shared" si="13"/>
        <v>286.61760000000004</v>
      </c>
      <c r="Y280">
        <f t="shared" si="14"/>
        <v>4</v>
      </c>
    </row>
    <row r="281" spans="1:25"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t="str">
        <f>_xlfn.XLOOKUP(B281,Returns!$B$2:$B$297,Returns!$A$2:$A$297,"NO")</f>
        <v>NO</v>
      </c>
      <c r="W281">
        <f t="shared" si="12"/>
        <v>14.903999999999996</v>
      </c>
      <c r="X281">
        <f t="shared" si="13"/>
        <v>59.615999999999985</v>
      </c>
      <c r="Y281">
        <f t="shared" si="14"/>
        <v>4</v>
      </c>
    </row>
    <row r="282" spans="1:25"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t="str">
        <f>_xlfn.XLOOKUP(B282,Returns!$B$2:$B$297,Returns!$A$2:$A$297,"NO")</f>
        <v>NO</v>
      </c>
      <c r="W282">
        <f t="shared" si="12"/>
        <v>8.3199999999999985</v>
      </c>
      <c r="X282">
        <f t="shared" si="13"/>
        <v>2.08</v>
      </c>
      <c r="Y282">
        <f t="shared" si="14"/>
        <v>2</v>
      </c>
    </row>
    <row r="283" spans="1:25"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t="str">
        <f>_xlfn.XLOOKUP(B283,Returns!$B$2:$B$297,Returns!$A$2:$A$297,"NO")</f>
        <v>NO</v>
      </c>
      <c r="W283">
        <f t="shared" si="12"/>
        <v>1560.1600000000003</v>
      </c>
      <c r="X283">
        <f t="shared" si="13"/>
        <v>6240.6400000000012</v>
      </c>
      <c r="Y283">
        <f t="shared" si="14"/>
        <v>2</v>
      </c>
    </row>
    <row r="284" spans="1:25"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t="str">
        <f>_xlfn.XLOOKUP(B284,Returns!$B$2:$B$297,Returns!$A$2:$A$297,"NO")</f>
        <v>NO</v>
      </c>
      <c r="W284">
        <f t="shared" si="12"/>
        <v>1038.8399999999999</v>
      </c>
      <c r="X284">
        <f t="shared" si="13"/>
        <v>4155.3599999999997</v>
      </c>
      <c r="Y284">
        <f t="shared" si="14"/>
        <v>4</v>
      </c>
    </row>
    <row r="285" spans="1:25"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t="str">
        <f>_xlfn.XLOOKUP(B285,Returns!$B$2:$B$297,Returns!$A$2:$A$297,"NO")</f>
        <v>NO</v>
      </c>
      <c r="W285">
        <f t="shared" si="12"/>
        <v>141.76</v>
      </c>
      <c r="X285">
        <f t="shared" si="13"/>
        <v>567.04</v>
      </c>
      <c r="Y285">
        <f t="shared" si="14"/>
        <v>6</v>
      </c>
    </row>
    <row r="286" spans="1:25"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t="str">
        <f>_xlfn.XLOOKUP(B286,Returns!$B$2:$B$297,Returns!$A$2:$A$297,"NO")</f>
        <v>NO</v>
      </c>
      <c r="W286">
        <f t="shared" si="12"/>
        <v>239.80000000000007</v>
      </c>
      <c r="X286">
        <f t="shared" si="13"/>
        <v>959.20000000000016</v>
      </c>
      <c r="Y286">
        <f t="shared" si="14"/>
        <v>6</v>
      </c>
    </row>
    <row r="287" spans="1:25"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t="str">
        <f>_xlfn.XLOOKUP(B287,Returns!$B$2:$B$297,Returns!$A$2:$A$297,"NO")</f>
        <v>NO</v>
      </c>
      <c r="W287">
        <f t="shared" si="12"/>
        <v>37.324800000000003</v>
      </c>
      <c r="X287">
        <f t="shared" si="13"/>
        <v>149.29920000000001</v>
      </c>
      <c r="Y287">
        <f t="shared" si="14"/>
        <v>6</v>
      </c>
    </row>
    <row r="288" spans="1:25"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t="str">
        <f>_xlfn.XLOOKUP(B288,Returns!$B$2:$B$297,Returns!$A$2:$A$297,"NO")</f>
        <v>NO</v>
      </c>
      <c r="W288">
        <f t="shared" si="12"/>
        <v>1244.8842</v>
      </c>
      <c r="X288">
        <f t="shared" si="13"/>
        <v>533.52180000000021</v>
      </c>
      <c r="Y288">
        <f t="shared" si="14"/>
        <v>2</v>
      </c>
    </row>
    <row r="289" spans="1:25"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t="str">
        <f>_xlfn.XLOOKUP(B289,Returns!$B$2:$B$297,Returns!$A$2:$A$297,"NO")</f>
        <v>NO</v>
      </c>
      <c r="W289">
        <f t="shared" si="12"/>
        <v>77.811200000000014</v>
      </c>
      <c r="X289">
        <f t="shared" si="13"/>
        <v>311.24480000000005</v>
      </c>
      <c r="Y289">
        <f t="shared" si="14"/>
        <v>2</v>
      </c>
    </row>
    <row r="290" spans="1:25"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t="str">
        <f>_xlfn.XLOOKUP(B290,Returns!$B$2:$B$297,Returns!$A$2:$A$297,"NO")</f>
        <v>NO</v>
      </c>
      <c r="W290">
        <f t="shared" si="12"/>
        <v>961.48000000000013</v>
      </c>
      <c r="X290">
        <f t="shared" si="13"/>
        <v>3845.9200000000005</v>
      </c>
      <c r="Y290">
        <f t="shared" si="14"/>
        <v>2</v>
      </c>
    </row>
    <row r="291" spans="1:25"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t="str">
        <f>_xlfn.XLOOKUP(B291,Returns!$B$2:$B$297,Returns!$A$2:$A$297,"NO")</f>
        <v>NO</v>
      </c>
      <c r="W291">
        <f t="shared" si="12"/>
        <v>26.734400000000001</v>
      </c>
      <c r="X291">
        <f t="shared" si="13"/>
        <v>106.9376</v>
      </c>
      <c r="Y291">
        <f t="shared" si="14"/>
        <v>4</v>
      </c>
    </row>
    <row r="292" spans="1:25"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t="str">
        <f>_xlfn.XLOOKUP(B292,Returns!$B$2:$B$297,Returns!$A$2:$A$297,"NO")</f>
        <v>NO</v>
      </c>
      <c r="W292">
        <f t="shared" si="12"/>
        <v>29.593600000000006</v>
      </c>
      <c r="X292">
        <f t="shared" si="13"/>
        <v>118.37440000000001</v>
      </c>
      <c r="Y292">
        <f t="shared" si="14"/>
        <v>4</v>
      </c>
    </row>
    <row r="293" spans="1:25"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t="str">
        <f>_xlfn.XLOOKUP(B293,Returns!$B$2:$B$297,Returns!$A$2:$A$297,"NO")</f>
        <v>NO</v>
      </c>
      <c r="W293">
        <f t="shared" si="12"/>
        <v>102.39360000000002</v>
      </c>
      <c r="X293">
        <f t="shared" si="13"/>
        <v>409.57440000000008</v>
      </c>
      <c r="Y293">
        <f t="shared" si="14"/>
        <v>4</v>
      </c>
    </row>
    <row r="294" spans="1:25"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t="str">
        <f>_xlfn.XLOOKUP(B294,Returns!$B$2:$B$297,Returns!$A$2:$A$297,"NO")</f>
        <v>NO</v>
      </c>
      <c r="W294">
        <f t="shared" si="12"/>
        <v>130.45499999999998</v>
      </c>
      <c r="X294">
        <f t="shared" si="13"/>
        <v>130.45499999999998</v>
      </c>
      <c r="Y294">
        <f t="shared" si="14"/>
        <v>4</v>
      </c>
    </row>
    <row r="295" spans="1:25"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t="str">
        <f>_xlfn.XLOOKUP(B295,Returns!$B$2:$B$297,Returns!$A$2:$A$297,"NO")</f>
        <v>NO</v>
      </c>
      <c r="W295">
        <f t="shared" si="12"/>
        <v>480.66560000000004</v>
      </c>
      <c r="X295">
        <f t="shared" si="13"/>
        <v>1922.6623999999999</v>
      </c>
      <c r="Y295">
        <f t="shared" si="14"/>
        <v>2</v>
      </c>
    </row>
    <row r="296" spans="1:25"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t="str">
        <f>_xlfn.XLOOKUP(B296,Returns!$B$2:$B$297,Returns!$A$2:$A$297,"NO")</f>
        <v>NO</v>
      </c>
      <c r="W296">
        <f t="shared" si="12"/>
        <v>138.21120000000002</v>
      </c>
      <c r="X296">
        <f t="shared" si="13"/>
        <v>552.84480000000008</v>
      </c>
      <c r="Y296">
        <f t="shared" si="14"/>
        <v>2</v>
      </c>
    </row>
    <row r="297" spans="1:25"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t="str">
        <f>_xlfn.XLOOKUP(B297,Returns!$B$2:$B$297,Returns!$A$2:$A$297,"NO")</f>
        <v>NO</v>
      </c>
      <c r="W297">
        <f t="shared" si="12"/>
        <v>131.0112</v>
      </c>
      <c r="X297">
        <f t="shared" si="13"/>
        <v>524.04480000000001</v>
      </c>
      <c r="Y297">
        <f t="shared" si="14"/>
        <v>2</v>
      </c>
    </row>
    <row r="298" spans="1:25"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t="str">
        <f>_xlfn.XLOOKUP(B298,Returns!$B$2:$B$297,Returns!$A$2:$A$297,"NO")</f>
        <v>NO</v>
      </c>
      <c r="W298">
        <f t="shared" si="12"/>
        <v>275.10000000000002</v>
      </c>
      <c r="X298">
        <f t="shared" si="13"/>
        <v>117.90000000000003</v>
      </c>
      <c r="Y298">
        <f t="shared" si="14"/>
        <v>2</v>
      </c>
    </row>
    <row r="299" spans="1:25"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t="str">
        <f>_xlfn.XLOOKUP(B299,Returns!$B$2:$B$297,Returns!$A$2:$A$297,"NO")</f>
        <v>NO</v>
      </c>
      <c r="W299">
        <f t="shared" si="12"/>
        <v>16.531200000000002</v>
      </c>
      <c r="X299">
        <f t="shared" si="13"/>
        <v>66.124800000000008</v>
      </c>
      <c r="Y299">
        <f t="shared" si="14"/>
        <v>2</v>
      </c>
    </row>
    <row r="300" spans="1:25"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t="str">
        <f>_xlfn.XLOOKUP(B300,Returns!$B$2:$B$297,Returns!$A$2:$A$297,"NO")</f>
        <v>NO</v>
      </c>
      <c r="W300">
        <f t="shared" si="12"/>
        <v>0</v>
      </c>
      <c r="X300">
        <f t="shared" si="13"/>
        <v>162.00000000000003</v>
      </c>
      <c r="Y300">
        <f t="shared" si="14"/>
        <v>6</v>
      </c>
    </row>
    <row r="301" spans="1:25"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t="str">
        <f>_xlfn.XLOOKUP(B301,Returns!$B$2:$B$297,Returns!$A$2:$A$297,"NO")</f>
        <v>NO</v>
      </c>
      <c r="W301">
        <f t="shared" si="12"/>
        <v>0</v>
      </c>
      <c r="X301">
        <f t="shared" si="13"/>
        <v>8659.84</v>
      </c>
      <c r="Y301">
        <f t="shared" si="14"/>
        <v>6</v>
      </c>
    </row>
    <row r="302" spans="1:25"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t="str">
        <f>_xlfn.XLOOKUP(B302,Returns!$B$2:$B$297,Returns!$A$2:$A$297,"NO")</f>
        <v>NO</v>
      </c>
      <c r="W302">
        <f t="shared" si="12"/>
        <v>0</v>
      </c>
      <c r="X302">
        <f t="shared" si="13"/>
        <v>170.73</v>
      </c>
      <c r="Y302">
        <f t="shared" si="14"/>
        <v>6</v>
      </c>
    </row>
    <row r="303" spans="1:25"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t="str">
        <f>_xlfn.XLOOKUP(B303,Returns!$B$2:$B$297,Returns!$A$2:$A$297,"NO")</f>
        <v>NO</v>
      </c>
      <c r="W303">
        <f t="shared" si="12"/>
        <v>0</v>
      </c>
      <c r="X303">
        <f t="shared" si="13"/>
        <v>310.39999999999998</v>
      </c>
      <c r="Y303">
        <f t="shared" si="14"/>
        <v>6</v>
      </c>
    </row>
    <row r="304" spans="1:25"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t="str">
        <f>_xlfn.XLOOKUP(B304,Returns!$B$2:$B$297,Returns!$A$2:$A$297,"NO")</f>
        <v>NO</v>
      </c>
      <c r="W304">
        <f t="shared" si="12"/>
        <v>0</v>
      </c>
      <c r="X304">
        <f t="shared" si="13"/>
        <v>14.28</v>
      </c>
      <c r="Y304">
        <f t="shared" si="14"/>
        <v>6</v>
      </c>
    </row>
    <row r="305" spans="1:25"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t="str">
        <f>_xlfn.XLOOKUP(B305,Returns!$B$2:$B$297,Returns!$A$2:$A$297,"NO")</f>
        <v>NO</v>
      </c>
      <c r="W305">
        <f t="shared" si="12"/>
        <v>328.61250000000001</v>
      </c>
      <c r="X305">
        <f t="shared" si="13"/>
        <v>328.61250000000001</v>
      </c>
      <c r="Y305">
        <f t="shared" si="14"/>
        <v>4</v>
      </c>
    </row>
    <row r="306" spans="1:25"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t="str">
        <f>_xlfn.XLOOKUP(B306,Returns!$B$2:$B$297,Returns!$A$2:$A$297,"NO")</f>
        <v>NO</v>
      </c>
      <c r="W306">
        <f t="shared" si="12"/>
        <v>0</v>
      </c>
      <c r="X306">
        <f t="shared" si="13"/>
        <v>53.6</v>
      </c>
      <c r="Y306">
        <f t="shared" si="14"/>
        <v>5</v>
      </c>
    </row>
    <row r="307" spans="1:25"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t="str">
        <f>_xlfn.XLOOKUP(B307,Returns!$B$2:$B$297,Returns!$A$2:$A$297,"NO")</f>
        <v>NO</v>
      </c>
      <c r="W307">
        <f t="shared" si="12"/>
        <v>0</v>
      </c>
      <c r="X307">
        <f t="shared" si="13"/>
        <v>29.52</v>
      </c>
      <c r="Y307">
        <f t="shared" si="14"/>
        <v>5</v>
      </c>
    </row>
    <row r="308" spans="1:25"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t="str">
        <f>_xlfn.XLOOKUP(B308,Returns!$B$2:$B$297,Returns!$A$2:$A$297,"NO")</f>
        <v>NO</v>
      </c>
      <c r="W308">
        <f t="shared" si="12"/>
        <v>0</v>
      </c>
      <c r="X308">
        <f t="shared" si="13"/>
        <v>136.44</v>
      </c>
      <c r="Y308">
        <f t="shared" si="14"/>
        <v>5</v>
      </c>
    </row>
    <row r="309" spans="1:25"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t="str">
        <f>_xlfn.XLOOKUP(B309,Returns!$B$2:$B$297,Returns!$A$2:$A$297,"NO")</f>
        <v>NO</v>
      </c>
      <c r="W309">
        <f t="shared" si="12"/>
        <v>0</v>
      </c>
      <c r="X309">
        <f t="shared" si="13"/>
        <v>1735.2000000000003</v>
      </c>
      <c r="Y309">
        <f t="shared" si="14"/>
        <v>5</v>
      </c>
    </row>
    <row r="310" spans="1:25"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t="str">
        <f>_xlfn.XLOOKUP(B310,Returns!$B$2:$B$297,Returns!$A$2:$A$297,"NO")</f>
        <v>NO</v>
      </c>
      <c r="W310">
        <f t="shared" si="12"/>
        <v>0</v>
      </c>
      <c r="X310">
        <f t="shared" si="13"/>
        <v>4.8899999999999997</v>
      </c>
      <c r="Y310">
        <f t="shared" si="14"/>
        <v>2</v>
      </c>
    </row>
    <row r="311" spans="1:25"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t="str">
        <f>_xlfn.XLOOKUP(B311,Returns!$B$2:$B$297,Returns!$A$2:$A$297,"NO")</f>
        <v>NO</v>
      </c>
      <c r="W311">
        <f t="shared" si="12"/>
        <v>12.108800000000002</v>
      </c>
      <c r="X311">
        <f t="shared" si="13"/>
        <v>48.435200000000009</v>
      </c>
      <c r="Y311">
        <f t="shared" si="14"/>
        <v>2</v>
      </c>
    </row>
    <row r="312" spans="1:25"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t="str">
        <f>_xlfn.XLOOKUP(B312,Returns!$B$2:$B$297,Returns!$A$2:$A$297,"NO")</f>
        <v>NO</v>
      </c>
      <c r="W312">
        <f t="shared" si="12"/>
        <v>186.70720000000003</v>
      </c>
      <c r="X312">
        <f t="shared" si="13"/>
        <v>746.8288</v>
      </c>
      <c r="Y312">
        <f t="shared" si="14"/>
        <v>2</v>
      </c>
    </row>
    <row r="313" spans="1:25"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t="str">
        <f>_xlfn.XLOOKUP(B313,Returns!$B$2:$B$297,Returns!$A$2:$A$297,"NO")</f>
        <v>NO</v>
      </c>
      <c r="W313">
        <f t="shared" si="12"/>
        <v>3.0464000000000002</v>
      </c>
      <c r="X313">
        <f t="shared" si="13"/>
        <v>12.185599999999999</v>
      </c>
      <c r="Y313">
        <f t="shared" si="14"/>
        <v>2</v>
      </c>
    </row>
    <row r="314" spans="1:25"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t="str">
        <f>_xlfn.XLOOKUP(B314,Returns!$B$2:$B$297,Returns!$A$2:$A$297,"NO")</f>
        <v>NO</v>
      </c>
      <c r="W314">
        <f t="shared" si="12"/>
        <v>3.7584000000000004</v>
      </c>
      <c r="X314">
        <f t="shared" si="13"/>
        <v>15.033600000000002</v>
      </c>
      <c r="Y314">
        <f t="shared" si="14"/>
        <v>2</v>
      </c>
    </row>
    <row r="315" spans="1:25"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t="str">
        <f>_xlfn.XLOOKUP(B315,Returns!$B$2:$B$297,Returns!$A$2:$A$297,"NO")</f>
        <v>NO</v>
      </c>
      <c r="W315">
        <f t="shared" si="12"/>
        <v>0</v>
      </c>
      <c r="X315">
        <f t="shared" si="13"/>
        <v>262.62</v>
      </c>
      <c r="Y315">
        <f t="shared" si="14"/>
        <v>6</v>
      </c>
    </row>
    <row r="316" spans="1:25"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t="str">
        <f>_xlfn.XLOOKUP(B316,Returns!$B$2:$B$297,Returns!$A$2:$A$297,"NO")</f>
        <v>NO</v>
      </c>
      <c r="W316">
        <f t="shared" si="12"/>
        <v>71.353600000000014</v>
      </c>
      <c r="X316">
        <f t="shared" si="13"/>
        <v>285.4144</v>
      </c>
      <c r="Y316">
        <f t="shared" si="14"/>
        <v>7</v>
      </c>
    </row>
    <row r="317" spans="1:25"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t="str">
        <f>_xlfn.XLOOKUP(B317,Returns!$B$2:$B$297,Returns!$A$2:$A$297,"NO")</f>
        <v>NO</v>
      </c>
      <c r="W317">
        <f t="shared" si="12"/>
        <v>9.3312000000000008</v>
      </c>
      <c r="X317">
        <f t="shared" si="13"/>
        <v>37.324800000000003</v>
      </c>
      <c r="Y317">
        <f t="shared" si="14"/>
        <v>7</v>
      </c>
    </row>
    <row r="318" spans="1:25"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t="str">
        <f>_xlfn.XLOOKUP(B318,Returns!$B$2:$B$297,Returns!$A$2:$A$297,"NO")</f>
        <v>NO</v>
      </c>
      <c r="W318">
        <f t="shared" si="12"/>
        <v>79.308800000000019</v>
      </c>
      <c r="X318">
        <f t="shared" si="13"/>
        <v>317.23520000000002</v>
      </c>
      <c r="Y318">
        <f t="shared" si="14"/>
        <v>2</v>
      </c>
    </row>
    <row r="319" spans="1:25"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t="str">
        <f>_xlfn.XLOOKUP(B319,Returns!$B$2:$B$297,Returns!$A$2:$A$297,"NO")</f>
        <v>NO</v>
      </c>
      <c r="W319">
        <f t="shared" si="12"/>
        <v>13.588200000000001</v>
      </c>
      <c r="X319">
        <f t="shared" si="13"/>
        <v>122.2938</v>
      </c>
      <c r="Y319">
        <f t="shared" si="14"/>
        <v>5</v>
      </c>
    </row>
    <row r="320" spans="1:25"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t="str">
        <f>_xlfn.XLOOKUP(B320,Returns!$B$2:$B$297,Returns!$A$2:$A$297,"NO")</f>
        <v>NO</v>
      </c>
      <c r="W320">
        <f t="shared" si="12"/>
        <v>0</v>
      </c>
      <c r="X320">
        <f t="shared" si="13"/>
        <v>7983.96</v>
      </c>
      <c r="Y320">
        <f t="shared" si="14"/>
        <v>5</v>
      </c>
    </row>
    <row r="321" spans="1:25"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t="str">
        <f>_xlfn.XLOOKUP(B321,Returns!$B$2:$B$297,Returns!$A$2:$A$297,"NO")</f>
        <v>NO</v>
      </c>
      <c r="W321">
        <f t="shared" si="12"/>
        <v>0</v>
      </c>
      <c r="X321">
        <f t="shared" si="13"/>
        <v>1655.6399999999999</v>
      </c>
      <c r="Y321">
        <f t="shared" si="14"/>
        <v>5</v>
      </c>
    </row>
    <row r="322" spans="1:25"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t="str">
        <f>_xlfn.XLOOKUP(B322,Returns!$B$2:$B$297,Returns!$A$2:$A$297,"NO")</f>
        <v>NO</v>
      </c>
      <c r="W322">
        <f t="shared" si="12"/>
        <v>0</v>
      </c>
      <c r="X322">
        <f t="shared" si="13"/>
        <v>1440</v>
      </c>
      <c r="Y322">
        <f t="shared" si="14"/>
        <v>5</v>
      </c>
    </row>
    <row r="323" spans="1:25"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t="str">
        <f>_xlfn.XLOOKUP(B323,Returns!$B$2:$B$297,Returns!$A$2:$A$297,"NO")</f>
        <v>NO</v>
      </c>
      <c r="W323">
        <f t="shared" ref="W323:W386" si="15">R323*S323*T323</f>
        <v>0</v>
      </c>
      <c r="X323">
        <f t="shared" ref="X323:X386" si="16">(R323*S323)-W323</f>
        <v>43.57</v>
      </c>
      <c r="Y323">
        <f t="shared" ref="Y323:Y386" si="17">D323-C323</f>
        <v>5</v>
      </c>
    </row>
    <row r="324" spans="1:25"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t="str">
        <f>_xlfn.XLOOKUP(B324,Returns!$B$2:$B$297,Returns!$A$2:$A$297,"NO")</f>
        <v>NO</v>
      </c>
      <c r="W324">
        <f t="shared" si="15"/>
        <v>0</v>
      </c>
      <c r="X324">
        <f t="shared" si="16"/>
        <v>14.32</v>
      </c>
      <c r="Y324">
        <f t="shared" si="17"/>
        <v>5</v>
      </c>
    </row>
    <row r="325" spans="1:25"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t="str">
        <f>_xlfn.XLOOKUP(B325,Returns!$B$2:$B$297,Returns!$A$2:$A$297,"NO")</f>
        <v>Yes</v>
      </c>
      <c r="W325">
        <f t="shared" si="15"/>
        <v>301.82400000000001</v>
      </c>
      <c r="X325">
        <f t="shared" si="16"/>
        <v>1207.296</v>
      </c>
      <c r="Y325">
        <f t="shared" si="17"/>
        <v>4</v>
      </c>
    </row>
    <row r="326" spans="1:25"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t="str">
        <f>_xlfn.XLOOKUP(B326,Returns!$B$2:$B$297,Returns!$A$2:$A$297,"NO")</f>
        <v>Yes</v>
      </c>
      <c r="W326">
        <f t="shared" si="15"/>
        <v>0</v>
      </c>
      <c r="X326">
        <f t="shared" si="16"/>
        <v>99.99</v>
      </c>
      <c r="Y326">
        <f t="shared" si="17"/>
        <v>4</v>
      </c>
    </row>
    <row r="327" spans="1:25"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t="str">
        <f>_xlfn.XLOOKUP(B327,Returns!$B$2:$B$297,Returns!$A$2:$A$297,"NO")</f>
        <v>NO</v>
      </c>
      <c r="W327">
        <f t="shared" si="15"/>
        <v>3.1983999999999999</v>
      </c>
      <c r="X327">
        <f t="shared" si="16"/>
        <v>12.7936</v>
      </c>
      <c r="Y327">
        <f t="shared" si="17"/>
        <v>2</v>
      </c>
    </row>
    <row r="328" spans="1:25"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t="str">
        <f>_xlfn.XLOOKUP(B328,Returns!$B$2:$B$297,Returns!$A$2:$A$297,"NO")</f>
        <v>NO</v>
      </c>
      <c r="W328">
        <f t="shared" si="15"/>
        <v>349.07760000000007</v>
      </c>
      <c r="X328">
        <f t="shared" si="16"/>
        <v>523.6164</v>
      </c>
      <c r="Y328">
        <f t="shared" si="17"/>
        <v>2</v>
      </c>
    </row>
    <row r="329" spans="1:25"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t="str">
        <f>_xlfn.XLOOKUP(B329,Returns!$B$2:$B$297,Returns!$A$2:$A$297,"NO")</f>
        <v>NO</v>
      </c>
      <c r="W329">
        <f t="shared" si="15"/>
        <v>21.689600000000002</v>
      </c>
      <c r="X329">
        <f t="shared" si="16"/>
        <v>86.758400000000009</v>
      </c>
      <c r="Y329">
        <f t="shared" si="17"/>
        <v>2</v>
      </c>
    </row>
    <row r="330" spans="1:25"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t="str">
        <f>_xlfn.XLOOKUP(B330,Returns!$B$2:$B$297,Returns!$A$2:$A$297,"NO")</f>
        <v>NO</v>
      </c>
      <c r="W330">
        <f t="shared" si="15"/>
        <v>944.09280000000001</v>
      </c>
      <c r="X330">
        <f t="shared" si="16"/>
        <v>2202.8832000000002</v>
      </c>
      <c r="Y330">
        <f t="shared" si="17"/>
        <v>2</v>
      </c>
    </row>
    <row r="331" spans="1:25"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t="str">
        <f>_xlfn.XLOOKUP(B331,Returns!$B$2:$B$297,Returns!$A$2:$A$297,"NO")</f>
        <v>NO</v>
      </c>
      <c r="W331">
        <f t="shared" si="15"/>
        <v>200.48000000000002</v>
      </c>
      <c r="X331">
        <f t="shared" si="16"/>
        <v>801.92000000000007</v>
      </c>
      <c r="Y331">
        <f t="shared" si="17"/>
        <v>2</v>
      </c>
    </row>
    <row r="332" spans="1:25"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t="str">
        <f>_xlfn.XLOOKUP(B332,Returns!$B$2:$B$297,Returns!$A$2:$A$297,"NO")</f>
        <v>NO</v>
      </c>
      <c r="W332">
        <f t="shared" si="15"/>
        <v>158.60880000000003</v>
      </c>
      <c r="X332">
        <f t="shared" si="16"/>
        <v>67.975200000000029</v>
      </c>
      <c r="Y332">
        <f t="shared" si="17"/>
        <v>2</v>
      </c>
    </row>
    <row r="333" spans="1:25"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t="str">
        <f>_xlfn.XLOOKUP(B333,Returns!$B$2:$B$297,Returns!$A$2:$A$297,"NO")</f>
        <v>NO</v>
      </c>
      <c r="W333">
        <f t="shared" si="15"/>
        <v>66.239999999999995</v>
      </c>
      <c r="X333">
        <f t="shared" si="16"/>
        <v>99.36</v>
      </c>
      <c r="Y333">
        <f t="shared" si="17"/>
        <v>4</v>
      </c>
    </row>
    <row r="334" spans="1:25"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t="str">
        <f>_xlfn.XLOOKUP(B334,Returns!$B$2:$B$297,Returns!$A$2:$A$297,"NO")</f>
        <v>NO</v>
      </c>
      <c r="W334">
        <f t="shared" si="15"/>
        <v>29.013600000000004</v>
      </c>
      <c r="X334">
        <f t="shared" si="16"/>
        <v>12.434400000000004</v>
      </c>
      <c r="Y334">
        <f t="shared" si="17"/>
        <v>4</v>
      </c>
    </row>
    <row r="335" spans="1:25"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t="str">
        <f>_xlfn.XLOOKUP(B335,Returns!$B$2:$B$297,Returns!$A$2:$A$297,"NO")</f>
        <v>NO</v>
      </c>
      <c r="W335">
        <f t="shared" si="15"/>
        <v>10.281600000000001</v>
      </c>
      <c r="X335">
        <f t="shared" si="16"/>
        <v>4.4064000000000014</v>
      </c>
      <c r="Y335">
        <f t="shared" si="17"/>
        <v>4</v>
      </c>
    </row>
    <row r="336" spans="1:25"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t="str">
        <f>_xlfn.XLOOKUP(B336,Returns!$B$2:$B$297,Returns!$A$2:$A$297,"NO")</f>
        <v>NO</v>
      </c>
      <c r="W336">
        <f t="shared" si="15"/>
        <v>0.95040000000000013</v>
      </c>
      <c r="X336">
        <f t="shared" si="16"/>
        <v>3.8016000000000005</v>
      </c>
      <c r="Y336">
        <f t="shared" si="17"/>
        <v>3</v>
      </c>
    </row>
    <row r="337" spans="1:25"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t="str">
        <f>_xlfn.XLOOKUP(B337,Returns!$B$2:$B$297,Returns!$A$2:$A$297,"NO")</f>
        <v>NO</v>
      </c>
      <c r="W337">
        <f t="shared" si="15"/>
        <v>383.99360000000001</v>
      </c>
      <c r="X337">
        <f t="shared" si="16"/>
        <v>1535.9744000000001</v>
      </c>
      <c r="Y337">
        <f t="shared" si="17"/>
        <v>3</v>
      </c>
    </row>
    <row r="338" spans="1:25"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t="str">
        <f>_xlfn.XLOOKUP(B338,Returns!$B$2:$B$297,Returns!$A$2:$A$297,"NO")</f>
        <v>NO</v>
      </c>
      <c r="W338">
        <f t="shared" si="15"/>
        <v>11.494400000000002</v>
      </c>
      <c r="X338">
        <f t="shared" si="16"/>
        <v>45.97760000000001</v>
      </c>
      <c r="Y338">
        <f t="shared" si="17"/>
        <v>3</v>
      </c>
    </row>
    <row r="339" spans="1:25"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t="str">
        <f>_xlfn.XLOOKUP(B339,Returns!$B$2:$B$297,Returns!$A$2:$A$297,"NO")</f>
        <v>NO</v>
      </c>
      <c r="W339">
        <f t="shared" si="15"/>
        <v>3.0848000000000004</v>
      </c>
      <c r="X339">
        <f t="shared" si="16"/>
        <v>12.339200000000002</v>
      </c>
      <c r="Y339">
        <f t="shared" si="17"/>
        <v>5</v>
      </c>
    </row>
    <row r="340" spans="1:25"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t="str">
        <f>_xlfn.XLOOKUP(B340,Returns!$B$2:$B$297,Returns!$A$2:$A$297,"NO")</f>
        <v>NO</v>
      </c>
      <c r="W340">
        <f t="shared" si="15"/>
        <v>419.01120000000014</v>
      </c>
      <c r="X340">
        <f t="shared" si="16"/>
        <v>1676.0448000000004</v>
      </c>
      <c r="Y340">
        <f t="shared" si="17"/>
        <v>5</v>
      </c>
    </row>
    <row r="341" spans="1:25"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t="str">
        <f>_xlfn.XLOOKUP(B341,Returns!$B$2:$B$297,Returns!$A$2:$A$297,"NO")</f>
        <v>NO</v>
      </c>
      <c r="W341">
        <f t="shared" si="15"/>
        <v>0</v>
      </c>
      <c r="X341">
        <f t="shared" si="16"/>
        <v>19.84</v>
      </c>
      <c r="Y341">
        <f t="shared" si="17"/>
        <v>4</v>
      </c>
    </row>
    <row r="342" spans="1:25"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t="str">
        <f>_xlfn.XLOOKUP(B342,Returns!$B$2:$B$297,Returns!$A$2:$A$297,"NO")</f>
        <v>NO</v>
      </c>
      <c r="W342">
        <f t="shared" si="15"/>
        <v>14.284800000000002</v>
      </c>
      <c r="X342">
        <f t="shared" si="16"/>
        <v>57.139200000000002</v>
      </c>
      <c r="Y342">
        <f t="shared" si="17"/>
        <v>4</v>
      </c>
    </row>
    <row r="343" spans="1:25"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t="str">
        <f>_xlfn.XLOOKUP(B343,Returns!$B$2:$B$297,Returns!$A$2:$A$297,"NO")</f>
        <v>NO</v>
      </c>
      <c r="W343">
        <f t="shared" si="15"/>
        <v>3569.7900000000004</v>
      </c>
      <c r="X343">
        <f t="shared" si="16"/>
        <v>1529.9100000000003</v>
      </c>
      <c r="Y343">
        <f t="shared" si="17"/>
        <v>4</v>
      </c>
    </row>
    <row r="344" spans="1:25"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t="str">
        <f>_xlfn.XLOOKUP(B344,Returns!$B$2:$B$297,Returns!$A$2:$A$297,"NO")</f>
        <v>NO</v>
      </c>
      <c r="W344">
        <f t="shared" si="15"/>
        <v>80.5792</v>
      </c>
      <c r="X344">
        <f t="shared" si="16"/>
        <v>322.31679999999994</v>
      </c>
      <c r="Y344">
        <f t="shared" si="17"/>
        <v>4</v>
      </c>
    </row>
    <row r="345" spans="1:25"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t="str">
        <f>_xlfn.XLOOKUP(B345,Returns!$B$2:$B$297,Returns!$A$2:$A$297,"NO")</f>
        <v>NO</v>
      </c>
      <c r="W345">
        <f t="shared" si="15"/>
        <v>345.25440000000003</v>
      </c>
      <c r="X345">
        <f t="shared" si="16"/>
        <v>517.88159999999993</v>
      </c>
      <c r="Y345">
        <f t="shared" si="17"/>
        <v>4</v>
      </c>
    </row>
    <row r="346" spans="1:25"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t="str">
        <f>_xlfn.XLOOKUP(B346,Returns!$B$2:$B$297,Returns!$A$2:$A$297,"NO")</f>
        <v>NO</v>
      </c>
      <c r="W346">
        <f t="shared" si="15"/>
        <v>71.040000000000006</v>
      </c>
      <c r="X346">
        <f t="shared" si="16"/>
        <v>284.16000000000003</v>
      </c>
      <c r="Y346">
        <f t="shared" si="17"/>
        <v>4</v>
      </c>
    </row>
    <row r="347" spans="1:25"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t="str">
        <f>_xlfn.XLOOKUP(B347,Returns!$B$2:$B$297,Returns!$A$2:$A$297,"NO")</f>
        <v>NO</v>
      </c>
      <c r="W347">
        <f t="shared" si="15"/>
        <v>28.785600000000002</v>
      </c>
      <c r="X347">
        <f t="shared" si="16"/>
        <v>115.14239999999999</v>
      </c>
      <c r="Y347">
        <f t="shared" si="17"/>
        <v>4</v>
      </c>
    </row>
    <row r="348" spans="1:25"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t="str">
        <f>_xlfn.XLOOKUP(B348,Returns!$B$2:$B$297,Returns!$A$2:$A$297,"NO")</f>
        <v>NO</v>
      </c>
      <c r="W348">
        <f t="shared" si="15"/>
        <v>0</v>
      </c>
      <c r="X348">
        <f t="shared" si="16"/>
        <v>22.68</v>
      </c>
      <c r="Y348">
        <f t="shared" si="17"/>
        <v>4</v>
      </c>
    </row>
    <row r="349" spans="1:25"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t="str">
        <f>_xlfn.XLOOKUP(B349,Returns!$B$2:$B$297,Returns!$A$2:$A$297,"NO")</f>
        <v>NO</v>
      </c>
      <c r="W349">
        <f t="shared" si="15"/>
        <v>0</v>
      </c>
      <c r="X349">
        <f t="shared" si="16"/>
        <v>49.12</v>
      </c>
      <c r="Y349">
        <f t="shared" si="17"/>
        <v>4</v>
      </c>
    </row>
    <row r="350" spans="1:25"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t="str">
        <f>_xlfn.XLOOKUP(B350,Returns!$B$2:$B$297,Returns!$A$2:$A$297,"NO")</f>
        <v>NO</v>
      </c>
      <c r="W350">
        <f t="shared" si="15"/>
        <v>0</v>
      </c>
      <c r="X350">
        <f t="shared" si="16"/>
        <v>25.92</v>
      </c>
      <c r="Y350">
        <f t="shared" si="17"/>
        <v>4</v>
      </c>
    </row>
    <row r="351" spans="1:25"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t="str">
        <f>_xlfn.XLOOKUP(B351,Returns!$B$2:$B$297,Returns!$A$2:$A$297,"NO")</f>
        <v>NO</v>
      </c>
      <c r="W351">
        <f t="shared" si="15"/>
        <v>0</v>
      </c>
      <c r="X351">
        <f t="shared" si="16"/>
        <v>6.79</v>
      </c>
      <c r="Y351">
        <f t="shared" si="17"/>
        <v>2</v>
      </c>
    </row>
    <row r="352" spans="1:25"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t="str">
        <f>_xlfn.XLOOKUP(B352,Returns!$B$2:$B$297,Returns!$A$2:$A$297,"NO")</f>
        <v>NO</v>
      </c>
      <c r="W352">
        <f t="shared" si="15"/>
        <v>0</v>
      </c>
      <c r="X352">
        <f t="shared" si="16"/>
        <v>49.12</v>
      </c>
      <c r="Y352">
        <f t="shared" si="17"/>
        <v>2</v>
      </c>
    </row>
    <row r="353" spans="1:25"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t="str">
        <f>_xlfn.XLOOKUP(B353,Returns!$B$2:$B$297,Returns!$A$2:$A$297,"NO")</f>
        <v>NO</v>
      </c>
      <c r="W353">
        <f t="shared" si="15"/>
        <v>0.60960000000000003</v>
      </c>
      <c r="X353">
        <f t="shared" si="16"/>
        <v>2.4384000000000001</v>
      </c>
      <c r="Y353">
        <f t="shared" si="17"/>
        <v>2</v>
      </c>
    </row>
    <row r="354" spans="1:25"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t="str">
        <f>_xlfn.XLOOKUP(B354,Returns!$B$2:$B$297,Returns!$A$2:$A$297,"NO")</f>
        <v>NO</v>
      </c>
      <c r="W354">
        <f t="shared" si="15"/>
        <v>0</v>
      </c>
      <c r="X354">
        <f t="shared" si="16"/>
        <v>196.48</v>
      </c>
      <c r="Y354">
        <f t="shared" si="17"/>
        <v>2</v>
      </c>
    </row>
    <row r="355" spans="1:25"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t="str">
        <f>_xlfn.XLOOKUP(B355,Returns!$B$2:$B$297,Returns!$A$2:$A$297,"NO")</f>
        <v>NO</v>
      </c>
      <c r="W355">
        <f t="shared" si="15"/>
        <v>3484.1344000000008</v>
      </c>
      <c r="X355">
        <f t="shared" si="16"/>
        <v>13936.537600000001</v>
      </c>
      <c r="Y355">
        <f t="shared" si="17"/>
        <v>2</v>
      </c>
    </row>
    <row r="356" spans="1:25"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t="str">
        <f>_xlfn.XLOOKUP(B356,Returns!$B$2:$B$297,Returns!$A$2:$A$297,"NO")</f>
        <v>NO</v>
      </c>
      <c r="W356">
        <f t="shared" si="15"/>
        <v>466.44480000000004</v>
      </c>
      <c r="X356">
        <f t="shared" si="16"/>
        <v>1865.7792000000002</v>
      </c>
      <c r="Y356">
        <f t="shared" si="17"/>
        <v>5</v>
      </c>
    </row>
    <row r="357" spans="1:25"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t="str">
        <f>_xlfn.XLOOKUP(B357,Returns!$B$2:$B$297,Returns!$A$2:$A$297,"NO")</f>
        <v>NO</v>
      </c>
      <c r="W357">
        <f t="shared" si="15"/>
        <v>0</v>
      </c>
      <c r="X357">
        <f t="shared" si="16"/>
        <v>16.52</v>
      </c>
      <c r="Y357">
        <f t="shared" si="17"/>
        <v>5</v>
      </c>
    </row>
    <row r="358" spans="1:25"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t="str">
        <f>_xlfn.XLOOKUP(B358,Returns!$B$2:$B$297,Returns!$A$2:$A$297,"NO")</f>
        <v>NO</v>
      </c>
      <c r="W358">
        <f t="shared" si="15"/>
        <v>0</v>
      </c>
      <c r="X358">
        <f t="shared" si="16"/>
        <v>68.16</v>
      </c>
      <c r="Y358">
        <f t="shared" si="17"/>
        <v>5</v>
      </c>
    </row>
    <row r="359" spans="1:25"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t="str">
        <f>_xlfn.XLOOKUP(B359,Returns!$B$2:$B$297,Returns!$A$2:$A$297,"NO")</f>
        <v>NO</v>
      </c>
      <c r="W359">
        <f t="shared" si="15"/>
        <v>0</v>
      </c>
      <c r="X359">
        <f t="shared" si="16"/>
        <v>172</v>
      </c>
      <c r="Y359">
        <f t="shared" si="17"/>
        <v>5</v>
      </c>
    </row>
    <row r="360" spans="1:25"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t="str">
        <f>_xlfn.XLOOKUP(B360,Returns!$B$2:$B$297,Returns!$A$2:$A$297,"NO")</f>
        <v>NO</v>
      </c>
      <c r="W360">
        <f t="shared" si="15"/>
        <v>36.240000000000009</v>
      </c>
      <c r="X360">
        <f t="shared" si="16"/>
        <v>144.96000000000004</v>
      </c>
      <c r="Y360">
        <f t="shared" si="17"/>
        <v>5</v>
      </c>
    </row>
    <row r="361" spans="1:25"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t="str">
        <f>_xlfn.XLOOKUP(B361,Returns!$B$2:$B$297,Returns!$A$2:$A$297,"NO")</f>
        <v>NO</v>
      </c>
      <c r="W361">
        <f t="shared" si="15"/>
        <v>0</v>
      </c>
      <c r="X361">
        <f t="shared" si="16"/>
        <v>5182.72</v>
      </c>
      <c r="Y361">
        <f t="shared" si="17"/>
        <v>3</v>
      </c>
    </row>
    <row r="362" spans="1:25"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t="str">
        <f>_xlfn.XLOOKUP(B362,Returns!$B$2:$B$297,Returns!$A$2:$A$297,"NO")</f>
        <v>NO</v>
      </c>
      <c r="W362">
        <f t="shared" si="15"/>
        <v>0</v>
      </c>
      <c r="X362">
        <f t="shared" si="16"/>
        <v>41.4</v>
      </c>
      <c r="Y362">
        <f t="shared" si="17"/>
        <v>3</v>
      </c>
    </row>
    <row r="363" spans="1:25"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t="str">
        <f>_xlfn.XLOOKUP(B363,Returns!$B$2:$B$297,Returns!$A$2:$A$297,"NO")</f>
        <v>NO</v>
      </c>
      <c r="W363">
        <f t="shared" si="15"/>
        <v>0</v>
      </c>
      <c r="X363">
        <f t="shared" si="16"/>
        <v>41.4</v>
      </c>
      <c r="Y363">
        <f t="shared" si="17"/>
        <v>6</v>
      </c>
    </row>
    <row r="364" spans="1:25"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t="str">
        <f>_xlfn.XLOOKUP(B364,Returns!$B$2:$B$297,Returns!$A$2:$A$297,"NO")</f>
        <v>NO</v>
      </c>
      <c r="W364">
        <f t="shared" si="15"/>
        <v>146.59380000000002</v>
      </c>
      <c r="X364">
        <f t="shared" si="16"/>
        <v>1319.3442</v>
      </c>
      <c r="Y364">
        <f t="shared" si="17"/>
        <v>6</v>
      </c>
    </row>
    <row r="365" spans="1:25"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t="str">
        <f>_xlfn.XLOOKUP(B365,Returns!$B$2:$B$297,Returns!$A$2:$A$297,"NO")</f>
        <v>NO</v>
      </c>
      <c r="W365">
        <f t="shared" si="15"/>
        <v>0</v>
      </c>
      <c r="X365">
        <f t="shared" si="16"/>
        <v>11.12</v>
      </c>
      <c r="Y365">
        <f t="shared" si="17"/>
        <v>6</v>
      </c>
    </row>
    <row r="366" spans="1:25"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t="str">
        <f>_xlfn.XLOOKUP(B366,Returns!$B$2:$B$297,Returns!$A$2:$A$297,"NO")</f>
        <v>NO</v>
      </c>
      <c r="W366">
        <f t="shared" si="15"/>
        <v>0</v>
      </c>
      <c r="X366">
        <f t="shared" si="16"/>
        <v>376.96</v>
      </c>
      <c r="Y366">
        <f t="shared" si="17"/>
        <v>6</v>
      </c>
    </row>
    <row r="367" spans="1:25"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t="str">
        <f>_xlfn.XLOOKUP(B367,Returns!$B$2:$B$297,Returns!$A$2:$A$297,"NO")</f>
        <v>NO</v>
      </c>
      <c r="W367">
        <f t="shared" si="15"/>
        <v>0</v>
      </c>
      <c r="X367">
        <f t="shared" si="16"/>
        <v>847.84</v>
      </c>
      <c r="Y367">
        <f t="shared" si="17"/>
        <v>5</v>
      </c>
    </row>
    <row r="368" spans="1:25"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t="str">
        <f>_xlfn.XLOOKUP(B368,Returns!$B$2:$B$297,Returns!$A$2:$A$297,"NO")</f>
        <v>NO</v>
      </c>
      <c r="W368">
        <f t="shared" si="15"/>
        <v>0</v>
      </c>
      <c r="X368">
        <f t="shared" si="16"/>
        <v>92.8</v>
      </c>
      <c r="Y368">
        <f t="shared" si="17"/>
        <v>0</v>
      </c>
    </row>
    <row r="369" spans="1:25"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t="str">
        <f>_xlfn.XLOOKUP(B369,Returns!$B$2:$B$297,Returns!$A$2:$A$297,"NO")</f>
        <v>NO</v>
      </c>
      <c r="W369">
        <f t="shared" si="15"/>
        <v>0</v>
      </c>
      <c r="X369">
        <f t="shared" si="16"/>
        <v>14.72</v>
      </c>
      <c r="Y369">
        <f t="shared" si="17"/>
        <v>0</v>
      </c>
    </row>
    <row r="370" spans="1:25"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t="str">
        <f>_xlfn.XLOOKUP(B370,Returns!$B$2:$B$297,Returns!$A$2:$A$297,"NO")</f>
        <v>NO</v>
      </c>
      <c r="W370">
        <f t="shared" si="15"/>
        <v>0</v>
      </c>
      <c r="X370">
        <f t="shared" si="16"/>
        <v>733.53000000000009</v>
      </c>
      <c r="Y370">
        <f t="shared" si="17"/>
        <v>0</v>
      </c>
    </row>
    <row r="371" spans="1:25"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t="str">
        <f>_xlfn.XLOOKUP(B371,Returns!$B$2:$B$297,Returns!$A$2:$A$297,"NO")</f>
        <v>NO</v>
      </c>
      <c r="W371">
        <f t="shared" si="15"/>
        <v>0</v>
      </c>
      <c r="X371">
        <f t="shared" si="16"/>
        <v>4175.68</v>
      </c>
      <c r="Y371">
        <f t="shared" si="17"/>
        <v>0</v>
      </c>
    </row>
    <row r="372" spans="1:25"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t="str">
        <f>_xlfn.XLOOKUP(B372,Returns!$B$2:$B$297,Returns!$A$2:$A$297,"NO")</f>
        <v>NO</v>
      </c>
      <c r="W372">
        <f t="shared" si="15"/>
        <v>25.920000000000005</v>
      </c>
      <c r="X372">
        <f t="shared" si="16"/>
        <v>103.68000000000002</v>
      </c>
      <c r="Y372">
        <f t="shared" si="17"/>
        <v>6</v>
      </c>
    </row>
    <row r="373" spans="1:25"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t="str">
        <f>_xlfn.XLOOKUP(B373,Returns!$B$2:$B$297,Returns!$A$2:$A$297,"NO")</f>
        <v>NO</v>
      </c>
      <c r="W373">
        <f t="shared" si="15"/>
        <v>32.054400000000008</v>
      </c>
      <c r="X373">
        <f t="shared" si="16"/>
        <v>128.2176</v>
      </c>
      <c r="Y373">
        <f t="shared" si="17"/>
        <v>6</v>
      </c>
    </row>
    <row r="374" spans="1:25"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t="str">
        <f>_xlfn.XLOOKUP(B374,Returns!$B$2:$B$297,Returns!$A$2:$A$297,"NO")</f>
        <v>NO</v>
      </c>
      <c r="W374">
        <f t="shared" si="15"/>
        <v>28.560000000000006</v>
      </c>
      <c r="X374">
        <f t="shared" si="16"/>
        <v>12.240000000000006</v>
      </c>
      <c r="Y374">
        <f t="shared" si="17"/>
        <v>4</v>
      </c>
    </row>
    <row r="375" spans="1:25"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t="str">
        <f>_xlfn.XLOOKUP(B375,Returns!$B$2:$B$297,Returns!$A$2:$A$297,"NO")</f>
        <v>NO</v>
      </c>
      <c r="W375">
        <f t="shared" si="15"/>
        <v>1638.2976000000003</v>
      </c>
      <c r="X375">
        <f t="shared" si="16"/>
        <v>6553.1904000000013</v>
      </c>
      <c r="Y375">
        <f t="shared" si="17"/>
        <v>4</v>
      </c>
    </row>
    <row r="376" spans="1:25"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t="str">
        <f>_xlfn.XLOOKUP(B376,Returns!$B$2:$B$297,Returns!$A$2:$A$297,"NO")</f>
        <v>NO</v>
      </c>
      <c r="W376">
        <f t="shared" si="15"/>
        <v>1.8480000000000001</v>
      </c>
      <c r="X376">
        <f t="shared" si="16"/>
        <v>7.3920000000000003</v>
      </c>
      <c r="Y376">
        <f t="shared" si="17"/>
        <v>4</v>
      </c>
    </row>
    <row r="377" spans="1:25"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t="str">
        <f>_xlfn.XLOOKUP(B377,Returns!$B$2:$B$297,Returns!$A$2:$A$297,"NO")</f>
        <v>NO</v>
      </c>
      <c r="W377">
        <f t="shared" si="15"/>
        <v>958.08000000000015</v>
      </c>
      <c r="X377">
        <f t="shared" si="16"/>
        <v>3832.3200000000006</v>
      </c>
      <c r="Y377">
        <f t="shared" si="17"/>
        <v>4</v>
      </c>
    </row>
    <row r="378" spans="1:25"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t="str">
        <f>_xlfn.XLOOKUP(B378,Returns!$B$2:$B$297,Returns!$A$2:$A$297,"NO")</f>
        <v>NO</v>
      </c>
      <c r="W378">
        <f t="shared" si="15"/>
        <v>79.308800000000019</v>
      </c>
      <c r="X378">
        <f t="shared" si="16"/>
        <v>317.23520000000002</v>
      </c>
      <c r="Y378">
        <f t="shared" si="17"/>
        <v>3</v>
      </c>
    </row>
    <row r="379" spans="1:25"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t="str">
        <f>_xlfn.XLOOKUP(B379,Returns!$B$2:$B$297,Returns!$A$2:$A$297,"NO")</f>
        <v>NO</v>
      </c>
      <c r="W379">
        <f t="shared" si="15"/>
        <v>3125.6903999999995</v>
      </c>
      <c r="X379">
        <f t="shared" si="16"/>
        <v>7293.2775999999994</v>
      </c>
      <c r="Y379">
        <f t="shared" si="17"/>
        <v>5</v>
      </c>
    </row>
    <row r="380" spans="1:25"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t="str">
        <f>_xlfn.XLOOKUP(B380,Returns!$B$2:$B$297,Returns!$A$2:$A$297,"NO")</f>
        <v>NO</v>
      </c>
      <c r="W380">
        <f t="shared" si="15"/>
        <v>20.764799999999994</v>
      </c>
      <c r="X380">
        <f t="shared" si="16"/>
        <v>5.1911999999999985</v>
      </c>
      <c r="Y380">
        <f t="shared" si="17"/>
        <v>7</v>
      </c>
    </row>
    <row r="381" spans="1:25"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t="str">
        <f>_xlfn.XLOOKUP(B381,Returns!$B$2:$B$297,Returns!$A$2:$A$297,"NO")</f>
        <v>NO</v>
      </c>
      <c r="W381">
        <f t="shared" si="15"/>
        <v>14.299200000000003</v>
      </c>
      <c r="X381">
        <f t="shared" si="16"/>
        <v>57.19680000000001</v>
      </c>
      <c r="Y381">
        <f t="shared" si="17"/>
        <v>7</v>
      </c>
    </row>
    <row r="382" spans="1:25"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t="str">
        <f>_xlfn.XLOOKUP(B382,Returns!$B$2:$B$297,Returns!$A$2:$A$297,"NO")</f>
        <v>NO</v>
      </c>
      <c r="W382">
        <f t="shared" si="15"/>
        <v>38.963200000000001</v>
      </c>
      <c r="X382">
        <f t="shared" si="16"/>
        <v>9.740799999999993</v>
      </c>
      <c r="Y382">
        <f t="shared" si="17"/>
        <v>7</v>
      </c>
    </row>
    <row r="383" spans="1:25"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t="str">
        <f>_xlfn.XLOOKUP(B383,Returns!$B$2:$B$297,Returns!$A$2:$A$297,"NO")</f>
        <v>Yes</v>
      </c>
      <c r="W383">
        <f t="shared" si="15"/>
        <v>0</v>
      </c>
      <c r="X383">
        <f t="shared" si="16"/>
        <v>356.72</v>
      </c>
      <c r="Y383">
        <f t="shared" si="17"/>
        <v>1</v>
      </c>
    </row>
    <row r="384" spans="1:25"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t="str">
        <f>_xlfn.XLOOKUP(B384,Returns!$B$2:$B$297,Returns!$A$2:$A$297,"NO")</f>
        <v>Yes</v>
      </c>
      <c r="W384">
        <f t="shared" si="15"/>
        <v>29.721600000000002</v>
      </c>
      <c r="X384">
        <f t="shared" si="16"/>
        <v>118.88640000000001</v>
      </c>
      <c r="Y384">
        <f t="shared" si="17"/>
        <v>1</v>
      </c>
    </row>
    <row r="385" spans="1:25"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t="str">
        <f>_xlfn.XLOOKUP(B385,Returns!$B$2:$B$297,Returns!$A$2:$A$297,"NO")</f>
        <v>NO</v>
      </c>
      <c r="W385">
        <f t="shared" si="15"/>
        <v>0</v>
      </c>
      <c r="X385">
        <f t="shared" si="16"/>
        <v>83.8</v>
      </c>
      <c r="Y385">
        <f t="shared" si="17"/>
        <v>3</v>
      </c>
    </row>
    <row r="386" spans="1:25"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t="str">
        <f>_xlfn.XLOOKUP(B386,Returns!$B$2:$B$297,Returns!$A$2:$A$297,"NO")</f>
        <v>NO</v>
      </c>
      <c r="W386">
        <f t="shared" si="15"/>
        <v>506.86762500000009</v>
      </c>
      <c r="X386">
        <f t="shared" si="16"/>
        <v>619.50487500000008</v>
      </c>
      <c r="Y386">
        <f t="shared" si="17"/>
        <v>5</v>
      </c>
    </row>
    <row r="387" spans="1:25"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t="str">
        <f>_xlfn.XLOOKUP(B387,Returns!$B$2:$B$297,Returns!$A$2:$A$297,"NO")</f>
        <v>NO</v>
      </c>
      <c r="W387">
        <f t="shared" ref="W387:W450" si="18">R387*S387*T387</f>
        <v>50.385600000000011</v>
      </c>
      <c r="X387">
        <f t="shared" ref="X387:X450" si="19">(R387*S387)-W387</f>
        <v>201.54240000000004</v>
      </c>
      <c r="Y387">
        <f t="shared" ref="Y387:Y450" si="20">D387-C387</f>
        <v>5</v>
      </c>
    </row>
    <row r="388" spans="1:25"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t="str">
        <f>_xlfn.XLOOKUP(B388,Returns!$B$2:$B$297,Returns!$A$2:$A$297,"NO")</f>
        <v>NO</v>
      </c>
      <c r="W388">
        <f t="shared" si="18"/>
        <v>1350.5519999999999</v>
      </c>
      <c r="X388">
        <f t="shared" si="19"/>
        <v>578.80800000000022</v>
      </c>
      <c r="Y388">
        <f t="shared" si="20"/>
        <v>4</v>
      </c>
    </row>
    <row r="389" spans="1:25"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t="str">
        <f>_xlfn.XLOOKUP(B389,Returns!$B$2:$B$297,Returns!$A$2:$A$297,"NO")</f>
        <v>NO</v>
      </c>
      <c r="W389">
        <f t="shared" si="18"/>
        <v>0.59200000000000008</v>
      </c>
      <c r="X389">
        <f t="shared" si="19"/>
        <v>2.3680000000000003</v>
      </c>
      <c r="Y389">
        <f t="shared" si="20"/>
        <v>4</v>
      </c>
    </row>
    <row r="390" spans="1:25"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t="str">
        <f>_xlfn.XLOOKUP(B390,Returns!$B$2:$B$297,Returns!$A$2:$A$297,"NO")</f>
        <v>NO</v>
      </c>
      <c r="W390">
        <f t="shared" si="18"/>
        <v>0.52480000000000004</v>
      </c>
      <c r="X390">
        <f t="shared" si="19"/>
        <v>2.0992000000000002</v>
      </c>
      <c r="Y390">
        <f t="shared" si="20"/>
        <v>2</v>
      </c>
    </row>
    <row r="391" spans="1:25"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t="str">
        <f>_xlfn.XLOOKUP(B391,Returns!$B$2:$B$297,Returns!$A$2:$A$297,"NO")</f>
        <v>NO</v>
      </c>
      <c r="W391">
        <f t="shared" si="18"/>
        <v>18.687999999999999</v>
      </c>
      <c r="X391">
        <f t="shared" si="19"/>
        <v>74.751999999999995</v>
      </c>
      <c r="Y391">
        <f t="shared" si="20"/>
        <v>4</v>
      </c>
    </row>
    <row r="392" spans="1:25"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t="str">
        <f>_xlfn.XLOOKUP(B392,Returns!$B$2:$B$297,Returns!$A$2:$A$297,"NO")</f>
        <v>NO</v>
      </c>
      <c r="W392">
        <f t="shared" si="18"/>
        <v>0</v>
      </c>
      <c r="X392">
        <f t="shared" si="19"/>
        <v>79.959999999999994</v>
      </c>
      <c r="Y392">
        <f t="shared" si="20"/>
        <v>4</v>
      </c>
    </row>
    <row r="393" spans="1:25"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t="str">
        <f>_xlfn.XLOOKUP(B393,Returns!$B$2:$B$297,Returns!$A$2:$A$297,"NO")</f>
        <v>NO</v>
      </c>
      <c r="W393">
        <f t="shared" si="18"/>
        <v>98.553600000000017</v>
      </c>
      <c r="X393">
        <f t="shared" si="19"/>
        <v>394.21440000000001</v>
      </c>
      <c r="Y393">
        <f t="shared" si="20"/>
        <v>2</v>
      </c>
    </row>
    <row r="394" spans="1:25"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t="str">
        <f>_xlfn.XLOOKUP(B394,Returns!$B$2:$B$297,Returns!$A$2:$A$297,"NO")</f>
        <v>NO</v>
      </c>
      <c r="W394">
        <f t="shared" si="18"/>
        <v>0</v>
      </c>
      <c r="X394">
        <f t="shared" si="19"/>
        <v>5399.91</v>
      </c>
      <c r="Y394">
        <f t="shared" si="20"/>
        <v>2</v>
      </c>
    </row>
    <row r="395" spans="1:25"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t="str">
        <f>_xlfn.XLOOKUP(B395,Returns!$B$2:$B$297,Returns!$A$2:$A$297,"NO")</f>
        <v>NO</v>
      </c>
      <c r="W395">
        <f t="shared" si="18"/>
        <v>29.908799999999992</v>
      </c>
      <c r="X395">
        <f t="shared" si="19"/>
        <v>7.4771999999999963</v>
      </c>
      <c r="Y395">
        <f t="shared" si="20"/>
        <v>3</v>
      </c>
    </row>
    <row r="396" spans="1:25"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t="str">
        <f>_xlfn.XLOOKUP(B396,Returns!$B$2:$B$297,Returns!$A$2:$A$297,"NO")</f>
        <v>NO</v>
      </c>
      <c r="W396">
        <f t="shared" si="18"/>
        <v>45.475200000000001</v>
      </c>
      <c r="X396">
        <f t="shared" si="19"/>
        <v>181.9008</v>
      </c>
      <c r="Y396">
        <f t="shared" si="20"/>
        <v>5</v>
      </c>
    </row>
    <row r="397" spans="1:25"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t="str">
        <f>_xlfn.XLOOKUP(B397,Returns!$B$2:$B$297,Returns!$A$2:$A$297,"NO")</f>
        <v>NO</v>
      </c>
      <c r="W397">
        <f t="shared" si="18"/>
        <v>0</v>
      </c>
      <c r="X397">
        <f t="shared" si="19"/>
        <v>99.92</v>
      </c>
      <c r="Y397">
        <f t="shared" si="20"/>
        <v>2</v>
      </c>
    </row>
    <row r="398" spans="1:25"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t="str">
        <f>_xlfn.XLOOKUP(B398,Returns!$B$2:$B$297,Returns!$A$2:$A$297,"NO")</f>
        <v>NO</v>
      </c>
      <c r="W398">
        <f t="shared" si="18"/>
        <v>0</v>
      </c>
      <c r="X398">
        <f t="shared" si="19"/>
        <v>25.92</v>
      </c>
      <c r="Y398">
        <f t="shared" si="20"/>
        <v>2</v>
      </c>
    </row>
    <row r="399" spans="1:25"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t="str">
        <f>_xlfn.XLOOKUP(B399,Returns!$B$2:$B$297,Returns!$A$2:$A$297,"NO")</f>
        <v>NO</v>
      </c>
      <c r="W399">
        <f t="shared" si="18"/>
        <v>0</v>
      </c>
      <c r="X399">
        <f t="shared" si="19"/>
        <v>280.48</v>
      </c>
      <c r="Y399">
        <f t="shared" si="20"/>
        <v>4</v>
      </c>
    </row>
    <row r="400" spans="1:25"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t="str">
        <f>_xlfn.XLOOKUP(B400,Returns!$B$2:$B$297,Returns!$A$2:$A$297,"NO")</f>
        <v>NO</v>
      </c>
      <c r="W400">
        <f t="shared" si="18"/>
        <v>21.571200000000005</v>
      </c>
      <c r="X400">
        <f t="shared" si="19"/>
        <v>86.284800000000018</v>
      </c>
      <c r="Y400">
        <f t="shared" si="20"/>
        <v>2</v>
      </c>
    </row>
    <row r="401" spans="1:25"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t="str">
        <f>_xlfn.XLOOKUP(B401,Returns!$B$2:$B$297,Returns!$A$2:$A$297,"NO")</f>
        <v>NO</v>
      </c>
      <c r="W401">
        <f t="shared" si="18"/>
        <v>3067.2199679999999</v>
      </c>
      <c r="X401">
        <f t="shared" si="19"/>
        <v>6517.8424319999995</v>
      </c>
      <c r="Y401">
        <f t="shared" si="20"/>
        <v>2</v>
      </c>
    </row>
    <row r="402" spans="1:25"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t="str">
        <f>_xlfn.XLOOKUP(B402,Returns!$B$2:$B$297,Returns!$A$2:$A$297,"NO")</f>
        <v>NO</v>
      </c>
      <c r="W402">
        <f t="shared" si="18"/>
        <v>104.9088</v>
      </c>
      <c r="X402">
        <f t="shared" si="19"/>
        <v>419.6352</v>
      </c>
      <c r="Y402">
        <f t="shared" si="20"/>
        <v>2</v>
      </c>
    </row>
    <row r="403" spans="1:25"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t="str">
        <f>_xlfn.XLOOKUP(B403,Returns!$B$2:$B$297,Returns!$A$2:$A$297,"NO")</f>
        <v>NO</v>
      </c>
      <c r="W403">
        <f t="shared" si="18"/>
        <v>23.033600000000003</v>
      </c>
      <c r="X403">
        <f t="shared" si="19"/>
        <v>92.134399999999999</v>
      </c>
      <c r="Y403">
        <f t="shared" si="20"/>
        <v>2</v>
      </c>
    </row>
    <row r="404" spans="1:25"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t="str">
        <f>_xlfn.XLOOKUP(B404,Returns!$B$2:$B$297,Returns!$A$2:$A$297,"NO")</f>
        <v>NO</v>
      </c>
      <c r="W404">
        <f t="shared" si="18"/>
        <v>3.8272000000000008</v>
      </c>
      <c r="X404">
        <f t="shared" si="19"/>
        <v>15.308800000000002</v>
      </c>
      <c r="Y404">
        <f t="shared" si="20"/>
        <v>2</v>
      </c>
    </row>
    <row r="405" spans="1:25"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t="str">
        <f>_xlfn.XLOOKUP(B405,Returns!$B$2:$B$297,Returns!$A$2:$A$297,"NO")</f>
        <v>NO</v>
      </c>
      <c r="W405">
        <f t="shared" si="18"/>
        <v>46.886400000000009</v>
      </c>
      <c r="X405">
        <f t="shared" si="19"/>
        <v>187.54560000000001</v>
      </c>
      <c r="Y405">
        <f t="shared" si="20"/>
        <v>4</v>
      </c>
    </row>
    <row r="406" spans="1:25"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t="str">
        <f>_xlfn.XLOOKUP(B406,Returns!$B$2:$B$297,Returns!$A$2:$A$297,"NO")</f>
        <v>NO</v>
      </c>
      <c r="W406">
        <f t="shared" si="18"/>
        <v>0</v>
      </c>
      <c r="X406">
        <f t="shared" si="19"/>
        <v>107.73000000000002</v>
      </c>
      <c r="Y406">
        <f t="shared" si="20"/>
        <v>5</v>
      </c>
    </row>
    <row r="407" spans="1:25"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t="str">
        <f>_xlfn.XLOOKUP(B407,Returns!$B$2:$B$297,Returns!$A$2:$A$297,"NO")</f>
        <v>NO</v>
      </c>
      <c r="W407">
        <f t="shared" si="18"/>
        <v>0</v>
      </c>
      <c r="X407">
        <f t="shared" si="19"/>
        <v>899.75000000000011</v>
      </c>
      <c r="Y407">
        <f t="shared" si="20"/>
        <v>4</v>
      </c>
    </row>
    <row r="408" spans="1:25"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t="str">
        <f>_xlfn.XLOOKUP(B408,Returns!$B$2:$B$297,Returns!$A$2:$A$297,"NO")</f>
        <v>NO</v>
      </c>
      <c r="W408">
        <f t="shared" si="18"/>
        <v>719.98560000000009</v>
      </c>
      <c r="X408">
        <f t="shared" si="19"/>
        <v>2879.9424000000004</v>
      </c>
      <c r="Y408">
        <f t="shared" si="20"/>
        <v>4</v>
      </c>
    </row>
    <row r="409" spans="1:25"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t="str">
        <f>_xlfn.XLOOKUP(B409,Returns!$B$2:$B$297,Returns!$A$2:$A$297,"NO")</f>
        <v>NO</v>
      </c>
      <c r="W409">
        <f t="shared" si="18"/>
        <v>0</v>
      </c>
      <c r="X409">
        <f t="shared" si="19"/>
        <v>135.75</v>
      </c>
      <c r="Y409">
        <f t="shared" si="20"/>
        <v>4</v>
      </c>
    </row>
    <row r="410" spans="1:25"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t="str">
        <f>_xlfn.XLOOKUP(B410,Returns!$B$2:$B$297,Returns!$A$2:$A$297,"NO")</f>
        <v>NO</v>
      </c>
      <c r="W410">
        <f t="shared" si="18"/>
        <v>1405.6336000000001</v>
      </c>
      <c r="X410">
        <f t="shared" si="19"/>
        <v>5622.5343999999996</v>
      </c>
      <c r="Y410">
        <f t="shared" si="20"/>
        <v>4</v>
      </c>
    </row>
    <row r="411" spans="1:25"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t="str">
        <f>_xlfn.XLOOKUP(B411,Returns!$B$2:$B$297,Returns!$A$2:$A$297,"NO")</f>
        <v>NO</v>
      </c>
      <c r="W411">
        <f t="shared" si="18"/>
        <v>0</v>
      </c>
      <c r="X411">
        <f t="shared" si="19"/>
        <v>9.68</v>
      </c>
      <c r="Y411">
        <f t="shared" si="20"/>
        <v>4</v>
      </c>
    </row>
    <row r="412" spans="1:25"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t="str">
        <f>_xlfn.XLOOKUP(B412,Returns!$B$2:$B$297,Returns!$A$2:$A$297,"NO")</f>
        <v>NO</v>
      </c>
      <c r="W412">
        <f t="shared" si="18"/>
        <v>0</v>
      </c>
      <c r="X412">
        <f t="shared" si="19"/>
        <v>255.14999999999998</v>
      </c>
      <c r="Y412">
        <f t="shared" si="20"/>
        <v>4</v>
      </c>
    </row>
    <row r="413" spans="1:25"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t="str">
        <f>_xlfn.XLOOKUP(B413,Returns!$B$2:$B$297,Returns!$A$2:$A$297,"NO")</f>
        <v>NO</v>
      </c>
      <c r="W413">
        <f t="shared" si="18"/>
        <v>0</v>
      </c>
      <c r="X413">
        <f t="shared" si="19"/>
        <v>55.98</v>
      </c>
      <c r="Y413">
        <f t="shared" si="20"/>
        <v>4</v>
      </c>
    </row>
    <row r="414" spans="1:25"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t="str">
        <f>_xlfn.XLOOKUP(B414,Returns!$B$2:$B$297,Returns!$A$2:$A$297,"NO")</f>
        <v>NO</v>
      </c>
      <c r="W414">
        <f t="shared" si="18"/>
        <v>2606.8165499999996</v>
      </c>
      <c r="X414">
        <f t="shared" si="19"/>
        <v>14771.960449999999</v>
      </c>
      <c r="Y414">
        <f t="shared" si="20"/>
        <v>4</v>
      </c>
    </row>
    <row r="415" spans="1:25"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t="str">
        <f>_xlfn.XLOOKUP(B415,Returns!$B$2:$B$297,Returns!$A$2:$A$297,"NO")</f>
        <v>NO</v>
      </c>
      <c r="W415">
        <f t="shared" si="18"/>
        <v>45.427200000000006</v>
      </c>
      <c r="X415">
        <f t="shared" si="19"/>
        <v>181.70880000000002</v>
      </c>
      <c r="Y415">
        <f t="shared" si="20"/>
        <v>4</v>
      </c>
    </row>
    <row r="416" spans="1:25"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t="str">
        <f>_xlfn.XLOOKUP(B416,Returns!$B$2:$B$297,Returns!$A$2:$A$297,"NO")</f>
        <v>NO</v>
      </c>
      <c r="W416">
        <f t="shared" si="18"/>
        <v>0</v>
      </c>
      <c r="X416">
        <f t="shared" si="19"/>
        <v>979.0200000000001</v>
      </c>
      <c r="Y416">
        <f t="shared" si="20"/>
        <v>4</v>
      </c>
    </row>
    <row r="417" spans="1:25"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t="str">
        <f>_xlfn.XLOOKUP(B417,Returns!$B$2:$B$297,Returns!$A$2:$A$297,"NO")</f>
        <v>NO</v>
      </c>
      <c r="W417">
        <f t="shared" si="18"/>
        <v>245.70880000000002</v>
      </c>
      <c r="X417">
        <f t="shared" si="19"/>
        <v>982.8352000000001</v>
      </c>
      <c r="Y417">
        <f t="shared" si="20"/>
        <v>4</v>
      </c>
    </row>
    <row r="418" spans="1:25"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t="str">
        <f>_xlfn.XLOOKUP(B418,Returns!$B$2:$B$297,Returns!$A$2:$A$297,"NO")</f>
        <v>NO</v>
      </c>
      <c r="W418">
        <f t="shared" si="18"/>
        <v>0</v>
      </c>
      <c r="X418">
        <f t="shared" si="19"/>
        <v>767.36</v>
      </c>
      <c r="Y418">
        <f t="shared" si="20"/>
        <v>4</v>
      </c>
    </row>
    <row r="419" spans="1:25"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t="str">
        <f>_xlfn.XLOOKUP(B419,Returns!$B$2:$B$297,Returns!$A$2:$A$297,"NO")</f>
        <v>Yes</v>
      </c>
      <c r="W419">
        <f t="shared" si="18"/>
        <v>383.8</v>
      </c>
      <c r="X419">
        <f t="shared" si="19"/>
        <v>1535.2</v>
      </c>
      <c r="Y419">
        <f t="shared" si="20"/>
        <v>4</v>
      </c>
    </row>
    <row r="420" spans="1:25"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t="str">
        <f>_xlfn.XLOOKUP(B420,Returns!$B$2:$B$297,Returns!$A$2:$A$297,"NO")</f>
        <v>NO</v>
      </c>
      <c r="W420">
        <f t="shared" si="18"/>
        <v>0</v>
      </c>
      <c r="X420">
        <f t="shared" si="19"/>
        <v>5.78</v>
      </c>
      <c r="Y420">
        <f t="shared" si="20"/>
        <v>4</v>
      </c>
    </row>
    <row r="421" spans="1:25"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t="str">
        <f>_xlfn.XLOOKUP(B421,Returns!$B$2:$B$297,Returns!$A$2:$A$297,"NO")</f>
        <v>NO</v>
      </c>
      <c r="W421">
        <f t="shared" si="18"/>
        <v>0</v>
      </c>
      <c r="X421">
        <f t="shared" si="19"/>
        <v>37.28</v>
      </c>
      <c r="Y421">
        <f t="shared" si="20"/>
        <v>5</v>
      </c>
    </row>
    <row r="422" spans="1:25"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t="str">
        <f>_xlfn.XLOOKUP(B422,Returns!$B$2:$B$297,Returns!$A$2:$A$297,"NO")</f>
        <v>NO</v>
      </c>
      <c r="W422">
        <f t="shared" si="18"/>
        <v>0</v>
      </c>
      <c r="X422">
        <f t="shared" si="19"/>
        <v>15.25</v>
      </c>
      <c r="Y422">
        <f t="shared" si="20"/>
        <v>5</v>
      </c>
    </row>
    <row r="423" spans="1:25"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t="str">
        <f>_xlfn.XLOOKUP(B423,Returns!$B$2:$B$297,Returns!$A$2:$A$297,"NO")</f>
        <v>NO</v>
      </c>
      <c r="W423">
        <f t="shared" si="18"/>
        <v>236.10240000000005</v>
      </c>
      <c r="X423">
        <f t="shared" si="19"/>
        <v>944.40960000000018</v>
      </c>
      <c r="Y423">
        <f t="shared" si="20"/>
        <v>3</v>
      </c>
    </row>
    <row r="424" spans="1:25"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t="str">
        <f>_xlfn.XLOOKUP(B424,Returns!$B$2:$B$297,Returns!$A$2:$A$297,"NO")</f>
        <v>NO</v>
      </c>
      <c r="W424">
        <f t="shared" si="18"/>
        <v>0</v>
      </c>
      <c r="X424">
        <f t="shared" si="19"/>
        <v>226.24</v>
      </c>
      <c r="Y424">
        <f t="shared" si="20"/>
        <v>4</v>
      </c>
    </row>
    <row r="425" spans="1:25"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t="str">
        <f>_xlfn.XLOOKUP(B425,Returns!$B$2:$B$297,Returns!$A$2:$A$297,"NO")</f>
        <v>NO</v>
      </c>
      <c r="W425">
        <f t="shared" si="18"/>
        <v>0</v>
      </c>
      <c r="X425">
        <f t="shared" si="19"/>
        <v>98.100000000000009</v>
      </c>
      <c r="Y425">
        <f t="shared" si="20"/>
        <v>4</v>
      </c>
    </row>
    <row r="426" spans="1:25"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t="str">
        <f>_xlfn.XLOOKUP(B426,Returns!$B$2:$B$297,Returns!$A$2:$A$297,"NO")</f>
        <v>NO</v>
      </c>
      <c r="W426">
        <f t="shared" si="18"/>
        <v>0</v>
      </c>
      <c r="X426">
        <f t="shared" si="19"/>
        <v>3465.6</v>
      </c>
      <c r="Y426">
        <f t="shared" si="20"/>
        <v>2</v>
      </c>
    </row>
    <row r="427" spans="1:25"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t="str">
        <f>_xlfn.XLOOKUP(B427,Returns!$B$2:$B$297,Returns!$A$2:$A$297,"NO")</f>
        <v>NO</v>
      </c>
      <c r="W427">
        <f t="shared" si="18"/>
        <v>0</v>
      </c>
      <c r="X427">
        <f t="shared" si="19"/>
        <v>56.8</v>
      </c>
      <c r="Y427">
        <f t="shared" si="20"/>
        <v>3</v>
      </c>
    </row>
    <row r="428" spans="1:25"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t="str">
        <f>_xlfn.XLOOKUP(B428,Returns!$B$2:$B$297,Returns!$A$2:$A$297,"NO")</f>
        <v>NO</v>
      </c>
      <c r="W428">
        <f t="shared" si="18"/>
        <v>0</v>
      </c>
      <c r="X428">
        <f t="shared" si="19"/>
        <v>2303.36</v>
      </c>
      <c r="Y428">
        <f t="shared" si="20"/>
        <v>3</v>
      </c>
    </row>
    <row r="429" spans="1:25"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t="str">
        <f>_xlfn.XLOOKUP(B429,Returns!$B$2:$B$297,Returns!$A$2:$A$297,"NO")</f>
        <v>NO</v>
      </c>
      <c r="W429">
        <f t="shared" si="18"/>
        <v>0</v>
      </c>
      <c r="X429">
        <f t="shared" si="19"/>
        <v>69.989999999999995</v>
      </c>
      <c r="Y429">
        <f t="shared" si="20"/>
        <v>1</v>
      </c>
    </row>
    <row r="430" spans="1:25"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t="str">
        <f>_xlfn.XLOOKUP(B430,Returns!$B$2:$B$297,Returns!$A$2:$A$297,"NO")</f>
        <v>NO</v>
      </c>
      <c r="W430">
        <f t="shared" si="18"/>
        <v>8.0063999999999993</v>
      </c>
      <c r="X430">
        <f t="shared" si="19"/>
        <v>32.025599999999997</v>
      </c>
      <c r="Y430">
        <f t="shared" si="20"/>
        <v>7</v>
      </c>
    </row>
    <row r="431" spans="1:25"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t="str">
        <f>_xlfn.XLOOKUP(B431,Returns!$B$2:$B$297,Returns!$A$2:$A$297,"NO")</f>
        <v>NO</v>
      </c>
      <c r="W431">
        <f t="shared" si="18"/>
        <v>265.42320000000007</v>
      </c>
      <c r="X431">
        <f t="shared" si="19"/>
        <v>113.75280000000004</v>
      </c>
      <c r="Y431">
        <f t="shared" si="20"/>
        <v>6</v>
      </c>
    </row>
    <row r="432" spans="1:25"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t="str">
        <f>_xlfn.XLOOKUP(B432,Returns!$B$2:$B$297,Returns!$A$2:$A$297,"NO")</f>
        <v>NO</v>
      </c>
      <c r="W432">
        <f t="shared" si="18"/>
        <v>572.24159999999995</v>
      </c>
      <c r="X432">
        <f t="shared" si="19"/>
        <v>2288.9663999999998</v>
      </c>
      <c r="Y432">
        <f t="shared" si="20"/>
        <v>6</v>
      </c>
    </row>
    <row r="433" spans="1:25"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t="str">
        <f>_xlfn.XLOOKUP(B433,Returns!$B$2:$B$297,Returns!$A$2:$A$297,"NO")</f>
        <v>NO</v>
      </c>
      <c r="W433">
        <f t="shared" si="18"/>
        <v>291.95999999999998</v>
      </c>
      <c r="X433">
        <f t="shared" si="19"/>
        <v>1167.8399999999999</v>
      </c>
      <c r="Y433">
        <f t="shared" si="20"/>
        <v>6</v>
      </c>
    </row>
    <row r="434" spans="1:25"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t="str">
        <f>_xlfn.XLOOKUP(B434,Returns!$B$2:$B$297,Returns!$A$2:$A$297,"NO")</f>
        <v>NO</v>
      </c>
      <c r="W434">
        <f t="shared" si="18"/>
        <v>1.9072</v>
      </c>
      <c r="X434">
        <f t="shared" si="19"/>
        <v>7.6288</v>
      </c>
      <c r="Y434">
        <f t="shared" si="20"/>
        <v>6</v>
      </c>
    </row>
    <row r="435" spans="1:25"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t="str">
        <f>_xlfn.XLOOKUP(B435,Returns!$B$2:$B$297,Returns!$A$2:$A$297,"NO")</f>
        <v>NO</v>
      </c>
      <c r="W435">
        <f t="shared" si="18"/>
        <v>0</v>
      </c>
      <c r="X435">
        <f t="shared" si="19"/>
        <v>3571.5000000000005</v>
      </c>
      <c r="Y435">
        <f t="shared" si="20"/>
        <v>1</v>
      </c>
    </row>
    <row r="436" spans="1:25"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t="str">
        <f>_xlfn.XLOOKUP(B436,Returns!$B$2:$B$297,Returns!$A$2:$A$297,"NO")</f>
        <v>Yes</v>
      </c>
      <c r="W436">
        <f t="shared" si="18"/>
        <v>6.7367999999999997</v>
      </c>
      <c r="X436">
        <f t="shared" si="19"/>
        <v>2.8872000000000009</v>
      </c>
      <c r="Y436">
        <f t="shared" si="20"/>
        <v>6</v>
      </c>
    </row>
    <row r="437" spans="1:25"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t="str">
        <f>_xlfn.XLOOKUP(B437,Returns!$B$2:$B$297,Returns!$A$2:$A$297,"NO")</f>
        <v>Yes</v>
      </c>
      <c r="W437">
        <f t="shared" si="18"/>
        <v>247.8</v>
      </c>
      <c r="X437">
        <f t="shared" si="19"/>
        <v>991.2</v>
      </c>
      <c r="Y437">
        <f t="shared" si="20"/>
        <v>6</v>
      </c>
    </row>
    <row r="438" spans="1:25"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t="str">
        <f>_xlfn.XLOOKUP(B438,Returns!$B$2:$B$297,Returns!$A$2:$A$297,"NO")</f>
        <v>Yes</v>
      </c>
      <c r="W438">
        <f t="shared" si="18"/>
        <v>907.1810999999999</v>
      </c>
      <c r="X438">
        <f t="shared" si="19"/>
        <v>2116.7559000000001</v>
      </c>
      <c r="Y438">
        <f t="shared" si="20"/>
        <v>2</v>
      </c>
    </row>
    <row r="439" spans="1:25"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t="str">
        <f>_xlfn.XLOOKUP(B439,Returns!$B$2:$B$297,Returns!$A$2:$A$297,"NO")</f>
        <v>Yes</v>
      </c>
      <c r="W439">
        <f t="shared" si="18"/>
        <v>438.88320000000004</v>
      </c>
      <c r="X439">
        <f t="shared" si="19"/>
        <v>1755.5328000000002</v>
      </c>
      <c r="Y439">
        <f t="shared" si="20"/>
        <v>2</v>
      </c>
    </row>
    <row r="440" spans="1:25"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t="str">
        <f>_xlfn.XLOOKUP(B440,Returns!$B$2:$B$297,Returns!$A$2:$A$297,"NO")</f>
        <v>NO</v>
      </c>
      <c r="W440">
        <f t="shared" si="18"/>
        <v>50.995200000000011</v>
      </c>
      <c r="X440">
        <f t="shared" si="19"/>
        <v>203.98080000000002</v>
      </c>
      <c r="Y440">
        <f t="shared" si="20"/>
        <v>4</v>
      </c>
    </row>
    <row r="441" spans="1:25"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t="str">
        <f>_xlfn.XLOOKUP(B441,Returns!$B$2:$B$297,Returns!$A$2:$A$297,"NO")</f>
        <v>NO</v>
      </c>
      <c r="W441">
        <f t="shared" si="18"/>
        <v>62.353800000000014</v>
      </c>
      <c r="X441">
        <f t="shared" si="19"/>
        <v>561.18420000000015</v>
      </c>
      <c r="Y441">
        <f t="shared" si="20"/>
        <v>3</v>
      </c>
    </row>
    <row r="442" spans="1:25"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t="str">
        <f>_xlfn.XLOOKUP(B442,Returns!$B$2:$B$297,Returns!$A$2:$A$297,"NO")</f>
        <v>NO</v>
      </c>
      <c r="W442">
        <f t="shared" si="18"/>
        <v>0</v>
      </c>
      <c r="X442">
        <f t="shared" si="19"/>
        <v>12.22</v>
      </c>
      <c r="Y442">
        <f t="shared" si="20"/>
        <v>2</v>
      </c>
    </row>
    <row r="443" spans="1:25"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t="str">
        <f>_xlfn.XLOOKUP(B443,Returns!$B$2:$B$297,Returns!$A$2:$A$297,"NO")</f>
        <v>NO</v>
      </c>
      <c r="W443">
        <f t="shared" si="18"/>
        <v>0</v>
      </c>
      <c r="X443">
        <f t="shared" si="19"/>
        <v>584.81999999999994</v>
      </c>
      <c r="Y443">
        <f t="shared" si="20"/>
        <v>2</v>
      </c>
    </row>
    <row r="444" spans="1:25"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t="str">
        <f>_xlfn.XLOOKUP(B444,Returns!$B$2:$B$297,Returns!$A$2:$A$297,"NO")</f>
        <v>NO</v>
      </c>
      <c r="W444">
        <f t="shared" si="18"/>
        <v>0</v>
      </c>
      <c r="X444">
        <f t="shared" si="19"/>
        <v>212.84999999999997</v>
      </c>
      <c r="Y444">
        <f t="shared" si="20"/>
        <v>2</v>
      </c>
    </row>
    <row r="445" spans="1:25"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t="str">
        <f>_xlfn.XLOOKUP(B445,Returns!$B$2:$B$297,Returns!$A$2:$A$297,"NO")</f>
        <v>NO</v>
      </c>
      <c r="W445">
        <f t="shared" si="18"/>
        <v>0</v>
      </c>
      <c r="X445">
        <f t="shared" si="19"/>
        <v>365.44</v>
      </c>
      <c r="Y445">
        <f t="shared" si="20"/>
        <v>2</v>
      </c>
    </row>
    <row r="446" spans="1:25"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t="str">
        <f>_xlfn.XLOOKUP(B446,Returns!$B$2:$B$297,Returns!$A$2:$A$297,"NO")</f>
        <v>NO</v>
      </c>
      <c r="W446">
        <f t="shared" si="18"/>
        <v>0</v>
      </c>
      <c r="X446">
        <f t="shared" si="19"/>
        <v>728.81999999999994</v>
      </c>
      <c r="Y446">
        <f t="shared" si="20"/>
        <v>2</v>
      </c>
    </row>
    <row r="447" spans="1:25"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t="str">
        <f>_xlfn.XLOOKUP(B447,Returns!$B$2:$B$297,Returns!$A$2:$A$297,"NO")</f>
        <v>NO</v>
      </c>
      <c r="W447">
        <f t="shared" si="18"/>
        <v>0</v>
      </c>
      <c r="X447">
        <f t="shared" si="19"/>
        <v>154.35</v>
      </c>
      <c r="Y447">
        <f t="shared" si="20"/>
        <v>2</v>
      </c>
    </row>
    <row r="448" spans="1:25"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t="str">
        <f>_xlfn.XLOOKUP(B448,Returns!$B$2:$B$297,Returns!$A$2:$A$297,"NO")</f>
        <v>Yes</v>
      </c>
      <c r="W448">
        <f t="shared" si="18"/>
        <v>0</v>
      </c>
      <c r="X448">
        <f t="shared" si="19"/>
        <v>2.91</v>
      </c>
      <c r="Y448">
        <f t="shared" si="20"/>
        <v>5</v>
      </c>
    </row>
    <row r="449" spans="1:25"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t="str">
        <f>_xlfn.XLOOKUP(B449,Returns!$B$2:$B$297,Returns!$A$2:$A$297,"NO")</f>
        <v>NO</v>
      </c>
      <c r="W449">
        <f t="shared" si="18"/>
        <v>0</v>
      </c>
      <c r="X449">
        <f t="shared" si="19"/>
        <v>178.56</v>
      </c>
      <c r="Y449">
        <f t="shared" si="20"/>
        <v>2</v>
      </c>
    </row>
    <row r="450" spans="1:25"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t="str">
        <f>_xlfn.XLOOKUP(B450,Returns!$B$2:$B$297,Returns!$A$2:$A$297,"NO")</f>
        <v>NO</v>
      </c>
      <c r="W450">
        <f t="shared" si="18"/>
        <v>0</v>
      </c>
      <c r="X450">
        <f t="shared" si="19"/>
        <v>485.82</v>
      </c>
      <c r="Y450">
        <f t="shared" si="20"/>
        <v>2</v>
      </c>
    </row>
    <row r="451" spans="1:25"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t="str">
        <f>_xlfn.XLOOKUP(B451,Returns!$B$2:$B$297,Returns!$A$2:$A$297,"NO")</f>
        <v>NO</v>
      </c>
      <c r="W451">
        <f t="shared" ref="W451:W514" si="21">R451*S451*T451</f>
        <v>0</v>
      </c>
      <c r="X451">
        <f t="shared" ref="X451:X514" si="22">(R451*S451)-W451</f>
        <v>1583.28</v>
      </c>
      <c r="Y451">
        <f t="shared" ref="Y451:Y514" si="23">D451-C451</f>
        <v>2</v>
      </c>
    </row>
    <row r="452" spans="1:25"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t="str">
        <f>_xlfn.XLOOKUP(B452,Returns!$B$2:$B$297,Returns!$A$2:$A$297,"NO")</f>
        <v>NO</v>
      </c>
      <c r="W452">
        <f t="shared" si="21"/>
        <v>0</v>
      </c>
      <c r="X452">
        <f t="shared" si="22"/>
        <v>91.44</v>
      </c>
      <c r="Y452">
        <f t="shared" si="23"/>
        <v>2</v>
      </c>
    </row>
    <row r="453" spans="1:25"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t="str">
        <f>_xlfn.XLOOKUP(B453,Returns!$B$2:$B$297,Returns!$A$2:$A$297,"NO")</f>
        <v>NO</v>
      </c>
      <c r="W453">
        <f t="shared" si="21"/>
        <v>0</v>
      </c>
      <c r="X453">
        <f t="shared" si="22"/>
        <v>29.52</v>
      </c>
      <c r="Y453">
        <f t="shared" si="23"/>
        <v>2</v>
      </c>
    </row>
    <row r="454" spans="1:25"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t="str">
        <f>_xlfn.XLOOKUP(B454,Returns!$B$2:$B$297,Returns!$A$2:$A$297,"NO")</f>
        <v>NO</v>
      </c>
      <c r="W454">
        <f t="shared" si="21"/>
        <v>0</v>
      </c>
      <c r="X454">
        <f t="shared" si="22"/>
        <v>140.47999999999999</v>
      </c>
      <c r="Y454">
        <f t="shared" si="23"/>
        <v>2</v>
      </c>
    </row>
    <row r="455" spans="1:25"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t="str">
        <f>_xlfn.XLOOKUP(B455,Returns!$B$2:$B$297,Returns!$A$2:$A$297,"NO")</f>
        <v>NO</v>
      </c>
      <c r="W455">
        <f t="shared" si="21"/>
        <v>227.49119999999999</v>
      </c>
      <c r="X455">
        <f t="shared" si="22"/>
        <v>341.23679999999996</v>
      </c>
      <c r="Y455">
        <f t="shared" si="23"/>
        <v>4</v>
      </c>
    </row>
    <row r="456" spans="1:25"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t="str">
        <f>_xlfn.XLOOKUP(B456,Returns!$B$2:$B$297,Returns!$A$2:$A$297,"NO")</f>
        <v>NO</v>
      </c>
      <c r="W456">
        <f t="shared" si="21"/>
        <v>266.16320000000002</v>
      </c>
      <c r="X456">
        <f t="shared" si="22"/>
        <v>1064.6528000000001</v>
      </c>
      <c r="Y456">
        <f t="shared" si="23"/>
        <v>4</v>
      </c>
    </row>
    <row r="457" spans="1:25"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t="str">
        <f>_xlfn.XLOOKUP(B457,Returns!$B$2:$B$297,Returns!$A$2:$A$297,"NO")</f>
        <v>NO</v>
      </c>
      <c r="W457">
        <f t="shared" si="21"/>
        <v>0</v>
      </c>
      <c r="X457">
        <f t="shared" si="22"/>
        <v>255.52</v>
      </c>
      <c r="Y457">
        <f t="shared" si="23"/>
        <v>4</v>
      </c>
    </row>
    <row r="458" spans="1:25"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t="str">
        <f>_xlfn.XLOOKUP(B458,Returns!$B$2:$B$297,Returns!$A$2:$A$297,"NO")</f>
        <v>NO</v>
      </c>
      <c r="W458">
        <f t="shared" si="21"/>
        <v>51.827200000000005</v>
      </c>
      <c r="X458">
        <f t="shared" si="22"/>
        <v>207.30880000000002</v>
      </c>
      <c r="Y458">
        <f t="shared" si="23"/>
        <v>6</v>
      </c>
    </row>
    <row r="459" spans="1:25"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t="str">
        <f>_xlfn.XLOOKUP(B459,Returns!$B$2:$B$297,Returns!$A$2:$A$297,"NO")</f>
        <v>NO</v>
      </c>
      <c r="W459">
        <f t="shared" si="21"/>
        <v>672.80219999999997</v>
      </c>
      <c r="X459">
        <f t="shared" si="22"/>
        <v>1569.8717999999999</v>
      </c>
      <c r="Y459">
        <f t="shared" si="23"/>
        <v>5</v>
      </c>
    </row>
    <row r="460" spans="1:25"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t="str">
        <f>_xlfn.XLOOKUP(B460,Returns!$B$2:$B$297,Returns!$A$2:$A$297,"NO")</f>
        <v>NO</v>
      </c>
      <c r="W460">
        <f t="shared" si="21"/>
        <v>3.5712000000000006</v>
      </c>
      <c r="X460">
        <f t="shared" si="22"/>
        <v>14.284800000000001</v>
      </c>
      <c r="Y460">
        <f t="shared" si="23"/>
        <v>5</v>
      </c>
    </row>
    <row r="461" spans="1:25"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t="str">
        <f>_xlfn.XLOOKUP(B461,Returns!$B$2:$B$297,Returns!$A$2:$A$297,"NO")</f>
        <v>NO</v>
      </c>
      <c r="W461">
        <f t="shared" si="21"/>
        <v>0</v>
      </c>
      <c r="X461">
        <f t="shared" si="22"/>
        <v>415.68</v>
      </c>
      <c r="Y461">
        <f t="shared" si="23"/>
        <v>7</v>
      </c>
    </row>
    <row r="462" spans="1:25"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t="str">
        <f>_xlfn.XLOOKUP(B462,Returns!$B$2:$B$297,Returns!$A$2:$A$297,"NO")</f>
        <v>NO</v>
      </c>
      <c r="W462">
        <f t="shared" si="21"/>
        <v>0</v>
      </c>
      <c r="X462">
        <f t="shared" si="22"/>
        <v>8099.19</v>
      </c>
      <c r="Y462">
        <f t="shared" si="23"/>
        <v>7</v>
      </c>
    </row>
    <row r="463" spans="1:25"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t="str">
        <f>_xlfn.XLOOKUP(B463,Returns!$B$2:$B$297,Returns!$A$2:$A$297,"NO")</f>
        <v>NO</v>
      </c>
      <c r="W463">
        <f t="shared" si="21"/>
        <v>30.787199999999999</v>
      </c>
      <c r="X463">
        <f t="shared" si="22"/>
        <v>123.14879999999998</v>
      </c>
      <c r="Y463">
        <f t="shared" si="23"/>
        <v>7</v>
      </c>
    </row>
    <row r="464" spans="1:25"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t="str">
        <f>_xlfn.XLOOKUP(B464,Returns!$B$2:$B$297,Returns!$A$2:$A$297,"NO")</f>
        <v>Yes</v>
      </c>
      <c r="W464">
        <f t="shared" si="21"/>
        <v>23.560000000000002</v>
      </c>
      <c r="X464">
        <f t="shared" si="22"/>
        <v>94.24</v>
      </c>
      <c r="Y464">
        <f t="shared" si="23"/>
        <v>7</v>
      </c>
    </row>
    <row r="465" spans="1:25"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t="str">
        <f>_xlfn.XLOOKUP(B465,Returns!$B$2:$B$297,Returns!$A$2:$A$297,"NO")</f>
        <v>Yes</v>
      </c>
      <c r="W465">
        <f t="shared" si="21"/>
        <v>3817.8899999999994</v>
      </c>
      <c r="X465">
        <f t="shared" si="22"/>
        <v>3817.8899999999994</v>
      </c>
      <c r="Y465">
        <f t="shared" si="23"/>
        <v>7</v>
      </c>
    </row>
    <row r="466" spans="1:25"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t="str">
        <f>_xlfn.XLOOKUP(B466,Returns!$B$2:$B$297,Returns!$A$2:$A$297,"NO")</f>
        <v>Yes</v>
      </c>
      <c r="W466">
        <f t="shared" si="21"/>
        <v>99.697500000000005</v>
      </c>
      <c r="X466">
        <f t="shared" si="22"/>
        <v>42.727500000000006</v>
      </c>
      <c r="Y466">
        <f t="shared" si="23"/>
        <v>7</v>
      </c>
    </row>
    <row r="467" spans="1:25"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t="str">
        <f>_xlfn.XLOOKUP(B467,Returns!$B$2:$B$297,Returns!$A$2:$A$297,"NO")</f>
        <v>Yes</v>
      </c>
      <c r="W467">
        <f t="shared" si="21"/>
        <v>74.150400000000005</v>
      </c>
      <c r="X467">
        <f t="shared" si="22"/>
        <v>296.60160000000002</v>
      </c>
      <c r="Y467">
        <f t="shared" si="23"/>
        <v>7</v>
      </c>
    </row>
    <row r="468" spans="1:25"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t="str">
        <f>_xlfn.XLOOKUP(B468,Returns!$B$2:$B$297,Returns!$A$2:$A$297,"NO")</f>
        <v>Yes</v>
      </c>
      <c r="W468">
        <f t="shared" si="21"/>
        <v>31.308800000000005</v>
      </c>
      <c r="X468">
        <f t="shared" si="22"/>
        <v>125.23520000000001</v>
      </c>
      <c r="Y468">
        <f t="shared" si="23"/>
        <v>7</v>
      </c>
    </row>
    <row r="469" spans="1:25"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t="str">
        <f>_xlfn.XLOOKUP(B469,Returns!$B$2:$B$297,Returns!$A$2:$A$297,"NO")</f>
        <v>NO</v>
      </c>
      <c r="W469">
        <f t="shared" si="21"/>
        <v>1069.9248</v>
      </c>
      <c r="X469">
        <f t="shared" si="22"/>
        <v>713.28320000000008</v>
      </c>
      <c r="Y469">
        <f t="shared" si="23"/>
        <v>7</v>
      </c>
    </row>
    <row r="470" spans="1:25"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t="str">
        <f>_xlfn.XLOOKUP(B470,Returns!$B$2:$B$297,Returns!$A$2:$A$297,"NO")</f>
        <v>NO</v>
      </c>
      <c r="W470">
        <f t="shared" si="21"/>
        <v>131.41299199999997</v>
      </c>
      <c r="X470">
        <f t="shared" si="22"/>
        <v>279.25260799999995</v>
      </c>
      <c r="Y470">
        <f t="shared" si="23"/>
        <v>4</v>
      </c>
    </row>
    <row r="471" spans="1:25"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t="str">
        <f>_xlfn.XLOOKUP(B471,Returns!$B$2:$B$297,Returns!$A$2:$A$297,"NO")</f>
        <v>NO</v>
      </c>
      <c r="W471">
        <f t="shared" si="21"/>
        <v>11.491199999999997</v>
      </c>
      <c r="X471">
        <f t="shared" si="22"/>
        <v>2.872799999999998</v>
      </c>
      <c r="Y471">
        <f t="shared" si="23"/>
        <v>4</v>
      </c>
    </row>
    <row r="472" spans="1:25"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t="str">
        <f>_xlfn.XLOOKUP(B472,Returns!$B$2:$B$297,Returns!$A$2:$A$297,"NO")</f>
        <v>NO</v>
      </c>
      <c r="W472">
        <f t="shared" si="21"/>
        <v>0</v>
      </c>
      <c r="X472">
        <f t="shared" si="22"/>
        <v>55.48</v>
      </c>
      <c r="Y472">
        <f t="shared" si="23"/>
        <v>4</v>
      </c>
    </row>
    <row r="473" spans="1:25"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t="str">
        <f>_xlfn.XLOOKUP(B473,Returns!$B$2:$B$297,Returns!$A$2:$A$297,"NO")</f>
        <v>NO</v>
      </c>
      <c r="W473">
        <f t="shared" si="21"/>
        <v>0</v>
      </c>
      <c r="X473">
        <f t="shared" si="22"/>
        <v>1022.76</v>
      </c>
      <c r="Y473">
        <f t="shared" si="23"/>
        <v>2</v>
      </c>
    </row>
    <row r="474" spans="1:25"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t="str">
        <f>_xlfn.XLOOKUP(B474,Returns!$B$2:$B$297,Returns!$A$2:$A$297,"NO")</f>
        <v>NO</v>
      </c>
      <c r="W474">
        <f t="shared" si="21"/>
        <v>66.799799999999991</v>
      </c>
      <c r="X474">
        <f t="shared" si="22"/>
        <v>378.53219999999993</v>
      </c>
      <c r="Y474">
        <f t="shared" si="23"/>
        <v>2</v>
      </c>
    </row>
    <row r="475" spans="1:25"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t="str">
        <f>_xlfn.XLOOKUP(B475,Returns!$B$2:$B$297,Returns!$A$2:$A$297,"NO")</f>
        <v>NO</v>
      </c>
      <c r="W475">
        <f t="shared" si="21"/>
        <v>563.17440000000011</v>
      </c>
      <c r="X475">
        <f t="shared" si="22"/>
        <v>2252.6976000000004</v>
      </c>
      <c r="Y475">
        <f t="shared" si="23"/>
        <v>2</v>
      </c>
    </row>
    <row r="476" spans="1:25"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t="str">
        <f>_xlfn.XLOOKUP(B476,Returns!$B$2:$B$297,Returns!$A$2:$A$297,"NO")</f>
        <v>NO</v>
      </c>
      <c r="W476">
        <f t="shared" si="21"/>
        <v>0</v>
      </c>
      <c r="X476">
        <f t="shared" si="22"/>
        <v>555.12</v>
      </c>
      <c r="Y476">
        <f t="shared" si="23"/>
        <v>2</v>
      </c>
    </row>
    <row r="477" spans="1:25"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t="str">
        <f>_xlfn.XLOOKUP(B477,Returns!$B$2:$B$297,Returns!$A$2:$A$297,"NO")</f>
        <v>NO</v>
      </c>
      <c r="W477">
        <f t="shared" si="21"/>
        <v>0</v>
      </c>
      <c r="X477">
        <f t="shared" si="22"/>
        <v>438.54999999999995</v>
      </c>
      <c r="Y477">
        <f t="shared" si="23"/>
        <v>2</v>
      </c>
    </row>
    <row r="478" spans="1:25"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t="str">
        <f>_xlfn.XLOOKUP(B478,Returns!$B$2:$B$297,Returns!$A$2:$A$297,"NO")</f>
        <v>NO</v>
      </c>
      <c r="W478">
        <f t="shared" si="21"/>
        <v>0</v>
      </c>
      <c r="X478">
        <f t="shared" si="22"/>
        <v>474.25</v>
      </c>
      <c r="Y478">
        <f t="shared" si="23"/>
        <v>2</v>
      </c>
    </row>
    <row r="479" spans="1:25"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t="str">
        <f>_xlfn.XLOOKUP(B479,Returns!$B$2:$B$297,Returns!$A$2:$A$297,"NO")</f>
        <v>NO</v>
      </c>
      <c r="W479">
        <f t="shared" si="21"/>
        <v>114.91200000000002</v>
      </c>
      <c r="X479">
        <f t="shared" si="22"/>
        <v>459.64800000000002</v>
      </c>
      <c r="Y479">
        <f t="shared" si="23"/>
        <v>7</v>
      </c>
    </row>
    <row r="480" spans="1:25"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t="str">
        <f>_xlfn.XLOOKUP(B480,Returns!$B$2:$B$297,Returns!$A$2:$A$297,"NO")</f>
        <v>NO</v>
      </c>
      <c r="W480">
        <f t="shared" si="21"/>
        <v>0</v>
      </c>
      <c r="X480">
        <f t="shared" si="22"/>
        <v>120.60000000000001</v>
      </c>
      <c r="Y480">
        <f t="shared" si="23"/>
        <v>6</v>
      </c>
    </row>
    <row r="481" spans="1:25"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t="str">
        <f>_xlfn.XLOOKUP(B481,Returns!$B$2:$B$297,Returns!$A$2:$A$297,"NO")</f>
        <v>NO</v>
      </c>
      <c r="W481">
        <f t="shared" si="21"/>
        <v>0</v>
      </c>
      <c r="X481">
        <f t="shared" si="22"/>
        <v>73.5</v>
      </c>
      <c r="Y481">
        <f t="shared" si="23"/>
        <v>6</v>
      </c>
    </row>
    <row r="482" spans="1:25"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t="str">
        <f>_xlfn.XLOOKUP(B482,Returns!$B$2:$B$297,Returns!$A$2:$A$297,"NO")</f>
        <v>NO</v>
      </c>
      <c r="W482">
        <f t="shared" si="21"/>
        <v>0</v>
      </c>
      <c r="X482">
        <f t="shared" si="22"/>
        <v>3521.25</v>
      </c>
      <c r="Y482">
        <f t="shared" si="23"/>
        <v>6</v>
      </c>
    </row>
    <row r="483" spans="1:25"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t="str">
        <f>_xlfn.XLOOKUP(B483,Returns!$B$2:$B$297,Returns!$A$2:$A$297,"NO")</f>
        <v>NO</v>
      </c>
      <c r="W483">
        <f t="shared" si="21"/>
        <v>0</v>
      </c>
      <c r="X483">
        <f t="shared" si="22"/>
        <v>27.27</v>
      </c>
      <c r="Y483">
        <f t="shared" si="23"/>
        <v>4</v>
      </c>
    </row>
    <row r="484" spans="1:25"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t="str">
        <f>_xlfn.XLOOKUP(B484,Returns!$B$2:$B$297,Returns!$A$2:$A$297,"NO")</f>
        <v>NO</v>
      </c>
      <c r="W484">
        <f t="shared" si="21"/>
        <v>0</v>
      </c>
      <c r="X484">
        <f t="shared" si="22"/>
        <v>11.92</v>
      </c>
      <c r="Y484">
        <f t="shared" si="23"/>
        <v>5</v>
      </c>
    </row>
    <row r="485" spans="1:25"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t="str">
        <f>_xlfn.XLOOKUP(B485,Returns!$B$2:$B$297,Returns!$A$2:$A$297,"NO")</f>
        <v>NO</v>
      </c>
      <c r="W485">
        <f t="shared" si="21"/>
        <v>0</v>
      </c>
      <c r="X485">
        <f t="shared" si="22"/>
        <v>319.95999999999998</v>
      </c>
      <c r="Y485">
        <f t="shared" si="23"/>
        <v>5</v>
      </c>
    </row>
    <row r="486" spans="1:25"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t="str">
        <f>_xlfn.XLOOKUP(B486,Returns!$B$2:$B$297,Returns!$A$2:$A$297,"NO")</f>
        <v>Yes</v>
      </c>
      <c r="W486">
        <f t="shared" si="21"/>
        <v>0</v>
      </c>
      <c r="X486">
        <f t="shared" si="22"/>
        <v>59.2</v>
      </c>
      <c r="Y486">
        <f t="shared" si="23"/>
        <v>3</v>
      </c>
    </row>
    <row r="487" spans="1:25"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t="str">
        <f>_xlfn.XLOOKUP(B487,Returns!$B$2:$B$297,Returns!$A$2:$A$297,"NO")</f>
        <v>Yes</v>
      </c>
      <c r="W487">
        <f t="shared" si="21"/>
        <v>385.62374999999997</v>
      </c>
      <c r="X487">
        <f t="shared" si="22"/>
        <v>2185.2012500000001</v>
      </c>
      <c r="Y487">
        <f t="shared" si="23"/>
        <v>3</v>
      </c>
    </row>
    <row r="488" spans="1:25"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t="str">
        <f>_xlfn.XLOOKUP(B488,Returns!$B$2:$B$297,Returns!$A$2:$A$297,"NO")</f>
        <v>Yes</v>
      </c>
      <c r="W488">
        <f t="shared" si="21"/>
        <v>279.95999999999998</v>
      </c>
      <c r="X488">
        <f t="shared" si="22"/>
        <v>1119.8399999999999</v>
      </c>
      <c r="Y488">
        <f t="shared" si="23"/>
        <v>3</v>
      </c>
    </row>
    <row r="489" spans="1:25"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t="str">
        <f>_xlfn.XLOOKUP(B489,Returns!$B$2:$B$297,Returns!$A$2:$A$297,"NO")</f>
        <v>NO</v>
      </c>
      <c r="W489">
        <f t="shared" si="21"/>
        <v>3283.1424000000002</v>
      </c>
      <c r="X489">
        <f t="shared" si="22"/>
        <v>13132.569599999999</v>
      </c>
      <c r="Y489">
        <f t="shared" si="23"/>
        <v>2</v>
      </c>
    </row>
    <row r="490" spans="1:25"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t="str">
        <f>_xlfn.XLOOKUP(B490,Returns!$B$2:$B$297,Returns!$A$2:$A$297,"NO")</f>
        <v>NO</v>
      </c>
      <c r="W490">
        <f t="shared" si="21"/>
        <v>1.5984000000000003</v>
      </c>
      <c r="X490">
        <f t="shared" si="22"/>
        <v>6.3936000000000011</v>
      </c>
      <c r="Y490">
        <f t="shared" si="23"/>
        <v>4</v>
      </c>
    </row>
    <row r="491" spans="1:25"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t="str">
        <f>_xlfn.XLOOKUP(B491,Returns!$B$2:$B$297,Returns!$A$2:$A$297,"NO")</f>
        <v>NO</v>
      </c>
      <c r="W491">
        <f t="shared" si="21"/>
        <v>25.593600000000006</v>
      </c>
      <c r="X491">
        <f t="shared" si="22"/>
        <v>102.37440000000001</v>
      </c>
      <c r="Y491">
        <f t="shared" si="23"/>
        <v>4</v>
      </c>
    </row>
    <row r="492" spans="1:25"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t="str">
        <f>_xlfn.XLOOKUP(B492,Returns!$B$2:$B$297,Returns!$A$2:$A$297,"NO")</f>
        <v>NO</v>
      </c>
      <c r="W492">
        <f t="shared" si="21"/>
        <v>28.147199999999998</v>
      </c>
      <c r="X492">
        <f t="shared" si="22"/>
        <v>112.58879999999999</v>
      </c>
      <c r="Y492">
        <f t="shared" si="23"/>
        <v>4</v>
      </c>
    </row>
    <row r="493" spans="1:25"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t="str">
        <f>_xlfn.XLOOKUP(B493,Returns!$B$2:$B$297,Returns!$A$2:$A$297,"NO")</f>
        <v>NO</v>
      </c>
      <c r="W493">
        <f t="shared" si="21"/>
        <v>0</v>
      </c>
      <c r="X493">
        <f t="shared" si="22"/>
        <v>2245.75</v>
      </c>
      <c r="Y493">
        <f t="shared" si="23"/>
        <v>5</v>
      </c>
    </row>
    <row r="494" spans="1:25"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t="str">
        <f>_xlfn.XLOOKUP(B494,Returns!$B$2:$B$297,Returns!$A$2:$A$297,"NO")</f>
        <v>NO</v>
      </c>
      <c r="W494">
        <f t="shared" si="21"/>
        <v>0</v>
      </c>
      <c r="X494">
        <f t="shared" si="22"/>
        <v>33.21</v>
      </c>
      <c r="Y494">
        <f t="shared" si="23"/>
        <v>5</v>
      </c>
    </row>
    <row r="495" spans="1:25"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t="str">
        <f>_xlfn.XLOOKUP(B495,Returns!$B$2:$B$297,Returns!$A$2:$A$297,"NO")</f>
        <v>NO</v>
      </c>
      <c r="W495">
        <f t="shared" si="21"/>
        <v>0</v>
      </c>
      <c r="X495">
        <f t="shared" si="22"/>
        <v>187.96</v>
      </c>
      <c r="Y495">
        <f t="shared" si="23"/>
        <v>5</v>
      </c>
    </row>
    <row r="496" spans="1:25"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t="str">
        <f>_xlfn.XLOOKUP(B496,Returns!$B$2:$B$297,Returns!$A$2:$A$297,"NO")</f>
        <v>NO</v>
      </c>
      <c r="W496">
        <f t="shared" si="21"/>
        <v>227.85839999999999</v>
      </c>
      <c r="X496">
        <f t="shared" si="22"/>
        <v>341.7876</v>
      </c>
      <c r="Y496">
        <f t="shared" si="23"/>
        <v>3</v>
      </c>
    </row>
    <row r="497" spans="1:25"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t="str">
        <f>_xlfn.XLOOKUP(B497,Returns!$B$2:$B$297,Returns!$A$2:$A$297,"NO")</f>
        <v>NO</v>
      </c>
      <c r="W497">
        <f t="shared" si="21"/>
        <v>0</v>
      </c>
      <c r="X497">
        <f t="shared" si="22"/>
        <v>210.84</v>
      </c>
      <c r="Y497">
        <f t="shared" si="23"/>
        <v>4</v>
      </c>
    </row>
    <row r="498" spans="1:25"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t="str">
        <f>_xlfn.XLOOKUP(B498,Returns!$B$2:$B$297,Returns!$A$2:$A$297,"NO")</f>
        <v>NO</v>
      </c>
      <c r="W498">
        <f t="shared" si="21"/>
        <v>191.38560000000004</v>
      </c>
      <c r="X498">
        <f t="shared" si="22"/>
        <v>765.54240000000004</v>
      </c>
      <c r="Y498">
        <f t="shared" si="23"/>
        <v>6</v>
      </c>
    </row>
    <row r="499" spans="1:25"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t="str">
        <f>_xlfn.XLOOKUP(B499,Returns!$B$2:$B$297,Returns!$A$2:$A$297,"NO")</f>
        <v>NO</v>
      </c>
      <c r="W499">
        <f t="shared" si="21"/>
        <v>0</v>
      </c>
      <c r="X499">
        <f t="shared" si="22"/>
        <v>1023.04</v>
      </c>
      <c r="Y499">
        <f t="shared" si="23"/>
        <v>6</v>
      </c>
    </row>
    <row r="500" spans="1:25"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t="str">
        <f>_xlfn.XLOOKUP(B500,Returns!$B$2:$B$297,Returns!$A$2:$A$297,"NO")</f>
        <v>NO</v>
      </c>
      <c r="W500">
        <f t="shared" si="21"/>
        <v>96.627200000000002</v>
      </c>
      <c r="X500">
        <f t="shared" si="22"/>
        <v>386.50879999999995</v>
      </c>
      <c r="Y500">
        <f t="shared" si="23"/>
        <v>6</v>
      </c>
    </row>
    <row r="501" spans="1:25"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t="str">
        <f>_xlfn.XLOOKUP(B501,Returns!$B$2:$B$297,Returns!$A$2:$A$297,"NO")</f>
        <v>NO</v>
      </c>
      <c r="W501">
        <f t="shared" si="21"/>
        <v>0</v>
      </c>
      <c r="X501">
        <f t="shared" si="22"/>
        <v>623.69999999999993</v>
      </c>
      <c r="Y501">
        <f t="shared" si="23"/>
        <v>6</v>
      </c>
    </row>
    <row r="502" spans="1:25"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t="str">
        <f>_xlfn.XLOOKUP(B502,Returns!$B$2:$B$297,Returns!$A$2:$A$297,"NO")</f>
        <v>Yes</v>
      </c>
      <c r="W502">
        <f t="shared" si="21"/>
        <v>31.668000000000003</v>
      </c>
      <c r="X502">
        <f t="shared" si="22"/>
        <v>13.572000000000006</v>
      </c>
      <c r="Y502">
        <f t="shared" si="23"/>
        <v>5</v>
      </c>
    </row>
    <row r="503" spans="1:25"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t="str">
        <f>_xlfn.XLOOKUP(B503,Returns!$B$2:$B$297,Returns!$A$2:$A$297,"NO")</f>
        <v>Yes</v>
      </c>
      <c r="W503">
        <f t="shared" si="21"/>
        <v>20.932800000000004</v>
      </c>
      <c r="X503">
        <f t="shared" si="22"/>
        <v>8.9712000000000032</v>
      </c>
      <c r="Y503">
        <f t="shared" si="23"/>
        <v>5</v>
      </c>
    </row>
    <row r="504" spans="1:25"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t="str">
        <f>_xlfn.XLOOKUP(B504,Returns!$B$2:$B$297,Returns!$A$2:$A$297,"NO")</f>
        <v>Yes</v>
      </c>
      <c r="W504">
        <f t="shared" si="21"/>
        <v>320.62720000000007</v>
      </c>
      <c r="X504">
        <f t="shared" si="22"/>
        <v>1282.5088000000001</v>
      </c>
      <c r="Y504">
        <f t="shared" si="23"/>
        <v>5</v>
      </c>
    </row>
    <row r="505" spans="1:25"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t="str">
        <f>_xlfn.XLOOKUP(B505,Returns!$B$2:$B$297,Returns!$A$2:$A$297,"NO")</f>
        <v>Yes</v>
      </c>
      <c r="W505">
        <f t="shared" si="21"/>
        <v>4.9896000000000003</v>
      </c>
      <c r="X505">
        <f t="shared" si="22"/>
        <v>2.1384000000000007</v>
      </c>
      <c r="Y505">
        <f t="shared" si="23"/>
        <v>5</v>
      </c>
    </row>
    <row r="506" spans="1:25"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t="str">
        <f>_xlfn.XLOOKUP(B506,Returns!$B$2:$B$297,Returns!$A$2:$A$297,"NO")</f>
        <v>Yes</v>
      </c>
      <c r="W506">
        <f t="shared" si="21"/>
        <v>6.5584000000000007</v>
      </c>
      <c r="X506">
        <f t="shared" si="22"/>
        <v>26.233600000000003</v>
      </c>
      <c r="Y506">
        <f t="shared" si="23"/>
        <v>5</v>
      </c>
    </row>
    <row r="507" spans="1:25"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t="str">
        <f>_xlfn.XLOOKUP(B507,Returns!$B$2:$B$297,Returns!$A$2:$A$297,"NO")</f>
        <v>NO</v>
      </c>
      <c r="W507">
        <f t="shared" si="21"/>
        <v>15.920000000000002</v>
      </c>
      <c r="X507">
        <f t="shared" si="22"/>
        <v>63.680000000000007</v>
      </c>
      <c r="Y507">
        <f t="shared" si="23"/>
        <v>3</v>
      </c>
    </row>
    <row r="508" spans="1:25"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t="str">
        <f>_xlfn.XLOOKUP(B508,Returns!$B$2:$B$297,Returns!$A$2:$A$297,"NO")</f>
        <v>NO</v>
      </c>
      <c r="W508">
        <f t="shared" si="21"/>
        <v>0</v>
      </c>
      <c r="X508">
        <f t="shared" si="22"/>
        <v>2.74</v>
      </c>
      <c r="Y508">
        <f t="shared" si="23"/>
        <v>6</v>
      </c>
    </row>
    <row r="509" spans="1:25"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t="str">
        <f>_xlfn.XLOOKUP(B509,Returns!$B$2:$B$297,Returns!$A$2:$A$297,"NO")</f>
        <v>NO</v>
      </c>
      <c r="W509">
        <f t="shared" si="21"/>
        <v>0</v>
      </c>
      <c r="X509">
        <f t="shared" si="22"/>
        <v>25.02</v>
      </c>
      <c r="Y509">
        <f t="shared" si="23"/>
        <v>6</v>
      </c>
    </row>
    <row r="510" spans="1:25"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t="str">
        <f>_xlfn.XLOOKUP(B510,Returns!$B$2:$B$297,Returns!$A$2:$A$297,"NO")</f>
        <v>NO</v>
      </c>
      <c r="W510">
        <f t="shared" si="21"/>
        <v>0</v>
      </c>
      <c r="X510">
        <f t="shared" si="22"/>
        <v>140.22</v>
      </c>
      <c r="Y510">
        <f t="shared" si="23"/>
        <v>6</v>
      </c>
    </row>
    <row r="511" spans="1:25"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t="str">
        <f>_xlfn.XLOOKUP(B511,Returns!$B$2:$B$297,Returns!$A$2:$A$297,"NO")</f>
        <v>NO</v>
      </c>
      <c r="W511">
        <f t="shared" si="21"/>
        <v>0</v>
      </c>
      <c r="X511">
        <f t="shared" si="22"/>
        <v>31774.75</v>
      </c>
      <c r="Y511">
        <f t="shared" si="23"/>
        <v>6</v>
      </c>
    </row>
    <row r="512" spans="1:25"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t="str">
        <f>_xlfn.XLOOKUP(B512,Returns!$B$2:$B$297,Returns!$A$2:$A$297,"NO")</f>
        <v>NO</v>
      </c>
      <c r="W512">
        <f t="shared" si="21"/>
        <v>0</v>
      </c>
      <c r="X512">
        <f t="shared" si="22"/>
        <v>378.90000000000003</v>
      </c>
      <c r="Y512">
        <f t="shared" si="23"/>
        <v>1</v>
      </c>
    </row>
    <row r="513" spans="1:25"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t="str">
        <f>_xlfn.XLOOKUP(B513,Returns!$B$2:$B$297,Returns!$A$2:$A$297,"NO")</f>
        <v>NO</v>
      </c>
      <c r="W513">
        <f t="shared" si="21"/>
        <v>0</v>
      </c>
      <c r="X513">
        <f t="shared" si="22"/>
        <v>76.08</v>
      </c>
      <c r="Y513">
        <f t="shared" si="23"/>
        <v>1</v>
      </c>
    </row>
    <row r="514" spans="1:25"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t="str">
        <f>_xlfn.XLOOKUP(B514,Returns!$B$2:$B$297,Returns!$A$2:$A$297,"NO")</f>
        <v>NO</v>
      </c>
      <c r="W514">
        <f t="shared" si="21"/>
        <v>4.291199999999999</v>
      </c>
      <c r="X514">
        <f t="shared" si="22"/>
        <v>17.164799999999996</v>
      </c>
      <c r="Y514">
        <f t="shared" si="23"/>
        <v>3</v>
      </c>
    </row>
    <row r="515" spans="1:25"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t="str">
        <f>_xlfn.XLOOKUP(B515,Returns!$B$2:$B$297,Returns!$A$2:$A$297,"NO")</f>
        <v>NO</v>
      </c>
      <c r="W515">
        <f t="shared" ref="W515:W578" si="24">R515*S515*T515</f>
        <v>0</v>
      </c>
      <c r="X515">
        <f t="shared" ref="X515:X578" si="25">(R515*S515)-W515</f>
        <v>19.89</v>
      </c>
      <c r="Y515">
        <f t="shared" ref="Y515:Y578" si="26">D515-C515</f>
        <v>4</v>
      </c>
    </row>
    <row r="516" spans="1:25"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t="str">
        <f>_xlfn.XLOOKUP(B516,Returns!$B$2:$B$297,Returns!$A$2:$A$297,"NO")</f>
        <v>NO</v>
      </c>
      <c r="W516">
        <f t="shared" si="24"/>
        <v>0</v>
      </c>
      <c r="X516">
        <f t="shared" si="25"/>
        <v>11.76</v>
      </c>
      <c r="Y516">
        <f t="shared" si="26"/>
        <v>4</v>
      </c>
    </row>
    <row r="517" spans="1:25"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t="str">
        <f>_xlfn.XLOOKUP(B517,Returns!$B$2:$B$297,Returns!$A$2:$A$297,"NO")</f>
        <v>NO</v>
      </c>
      <c r="W517">
        <f t="shared" si="24"/>
        <v>0</v>
      </c>
      <c r="X517">
        <f t="shared" si="25"/>
        <v>14999.75</v>
      </c>
      <c r="Y517">
        <f t="shared" si="26"/>
        <v>5</v>
      </c>
    </row>
    <row r="518" spans="1:25"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t="str">
        <f>_xlfn.XLOOKUP(B518,Returns!$B$2:$B$297,Returns!$A$2:$A$297,"NO")</f>
        <v>NO</v>
      </c>
      <c r="W518">
        <f t="shared" si="24"/>
        <v>0</v>
      </c>
      <c r="X518">
        <f t="shared" si="25"/>
        <v>154.35</v>
      </c>
      <c r="Y518">
        <f t="shared" si="26"/>
        <v>5</v>
      </c>
    </row>
    <row r="519" spans="1:25"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t="str">
        <f>_xlfn.XLOOKUP(B519,Returns!$B$2:$B$297,Returns!$A$2:$A$297,"NO")</f>
        <v>NO</v>
      </c>
      <c r="W519">
        <f t="shared" si="24"/>
        <v>0</v>
      </c>
      <c r="X519">
        <f t="shared" si="25"/>
        <v>23.92</v>
      </c>
      <c r="Y519">
        <f t="shared" si="26"/>
        <v>5</v>
      </c>
    </row>
    <row r="520" spans="1:25"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t="str">
        <f>_xlfn.XLOOKUP(B520,Returns!$B$2:$B$297,Returns!$A$2:$A$297,"NO")</f>
        <v>NO</v>
      </c>
      <c r="W520">
        <f t="shared" si="24"/>
        <v>0</v>
      </c>
      <c r="X520">
        <f t="shared" si="25"/>
        <v>3378.06</v>
      </c>
      <c r="Y520">
        <f t="shared" si="26"/>
        <v>5</v>
      </c>
    </row>
    <row r="521" spans="1:25"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t="str">
        <f>_xlfn.XLOOKUP(B521,Returns!$B$2:$B$297,Returns!$A$2:$A$297,"NO")</f>
        <v>Yes</v>
      </c>
      <c r="W521">
        <f t="shared" si="24"/>
        <v>3.6783999999999999</v>
      </c>
      <c r="X521">
        <f t="shared" si="25"/>
        <v>14.7136</v>
      </c>
      <c r="Y521">
        <f t="shared" si="26"/>
        <v>4</v>
      </c>
    </row>
    <row r="522" spans="1:25"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t="str">
        <f>_xlfn.XLOOKUP(B522,Returns!$B$2:$B$297,Returns!$A$2:$A$297,"NO")</f>
        <v>Yes</v>
      </c>
      <c r="W522">
        <f t="shared" si="24"/>
        <v>51.827200000000005</v>
      </c>
      <c r="X522">
        <f t="shared" si="25"/>
        <v>207.30880000000002</v>
      </c>
      <c r="Y522">
        <f t="shared" si="26"/>
        <v>4</v>
      </c>
    </row>
    <row r="523" spans="1:25"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t="str">
        <f>_xlfn.XLOOKUP(B523,Returns!$B$2:$B$297,Returns!$A$2:$A$297,"NO")</f>
        <v>Yes</v>
      </c>
      <c r="W523">
        <f t="shared" si="24"/>
        <v>101.60639999999998</v>
      </c>
      <c r="X523">
        <f t="shared" si="25"/>
        <v>25.401599999999988</v>
      </c>
      <c r="Y523">
        <f t="shared" si="26"/>
        <v>4</v>
      </c>
    </row>
    <row r="524" spans="1:25"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t="str">
        <f>_xlfn.XLOOKUP(B524,Returns!$B$2:$B$297,Returns!$A$2:$A$297,"NO")</f>
        <v>NO</v>
      </c>
      <c r="W524">
        <f t="shared" si="24"/>
        <v>0</v>
      </c>
      <c r="X524">
        <f t="shared" si="25"/>
        <v>421.96</v>
      </c>
      <c r="Y524">
        <f t="shared" si="26"/>
        <v>2</v>
      </c>
    </row>
    <row r="525" spans="1:25"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t="str">
        <f>_xlfn.XLOOKUP(B525,Returns!$B$2:$B$297,Returns!$A$2:$A$297,"NO")</f>
        <v>NO</v>
      </c>
      <c r="W525">
        <f t="shared" si="24"/>
        <v>33.105600000000003</v>
      </c>
      <c r="X525">
        <f t="shared" si="25"/>
        <v>132.42240000000001</v>
      </c>
      <c r="Y525">
        <f t="shared" si="26"/>
        <v>2</v>
      </c>
    </row>
    <row r="526" spans="1:25"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t="str">
        <f>_xlfn.XLOOKUP(B526,Returns!$B$2:$B$297,Returns!$A$2:$A$297,"NO")</f>
        <v>NO</v>
      </c>
      <c r="W526">
        <f t="shared" si="24"/>
        <v>0</v>
      </c>
      <c r="X526">
        <f t="shared" si="25"/>
        <v>132.52000000000001</v>
      </c>
      <c r="Y526">
        <f t="shared" si="26"/>
        <v>2</v>
      </c>
    </row>
    <row r="527" spans="1:25"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t="str">
        <f>_xlfn.XLOOKUP(B527,Returns!$B$2:$B$297,Returns!$A$2:$A$297,"NO")</f>
        <v>NO</v>
      </c>
      <c r="W527">
        <f t="shared" si="24"/>
        <v>0</v>
      </c>
      <c r="X527">
        <f t="shared" si="25"/>
        <v>111.00000000000001</v>
      </c>
      <c r="Y527">
        <f t="shared" si="26"/>
        <v>7</v>
      </c>
    </row>
    <row r="528" spans="1:25"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t="str">
        <f>_xlfn.XLOOKUP(B528,Returns!$B$2:$B$297,Returns!$A$2:$A$297,"NO")</f>
        <v>NO</v>
      </c>
      <c r="W528">
        <f t="shared" si="24"/>
        <v>410.37120000000004</v>
      </c>
      <c r="X528">
        <f t="shared" si="25"/>
        <v>1641.4848000000002</v>
      </c>
      <c r="Y528">
        <f t="shared" si="26"/>
        <v>5</v>
      </c>
    </row>
    <row r="529" spans="1:25"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t="str">
        <f>_xlfn.XLOOKUP(B529,Returns!$B$2:$B$297,Returns!$A$2:$A$297,"NO")</f>
        <v>NO</v>
      </c>
      <c r="W529">
        <f t="shared" si="24"/>
        <v>27.4176</v>
      </c>
      <c r="X529">
        <f t="shared" si="25"/>
        <v>109.6704</v>
      </c>
      <c r="Y529">
        <f t="shared" si="26"/>
        <v>5</v>
      </c>
    </row>
    <row r="530" spans="1:25"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t="str">
        <f>_xlfn.XLOOKUP(B530,Returns!$B$2:$B$297,Returns!$A$2:$A$297,"NO")</f>
        <v>NO</v>
      </c>
      <c r="W530">
        <f t="shared" si="24"/>
        <v>21.801600000000004</v>
      </c>
      <c r="X530">
        <f t="shared" si="25"/>
        <v>87.206400000000002</v>
      </c>
      <c r="Y530">
        <f t="shared" si="26"/>
        <v>4</v>
      </c>
    </row>
    <row r="531" spans="1:25"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t="str">
        <f>_xlfn.XLOOKUP(B531,Returns!$B$2:$B$297,Returns!$A$2:$A$297,"NO")</f>
        <v>NO</v>
      </c>
      <c r="W531">
        <f t="shared" si="24"/>
        <v>133.24960000000002</v>
      </c>
      <c r="X531">
        <f t="shared" si="25"/>
        <v>532.99840000000006</v>
      </c>
      <c r="Y531">
        <f t="shared" si="26"/>
        <v>4</v>
      </c>
    </row>
    <row r="532" spans="1:25"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t="str">
        <f>_xlfn.XLOOKUP(B532,Returns!$B$2:$B$297,Returns!$A$2:$A$297,"NO")</f>
        <v>NO</v>
      </c>
      <c r="W532">
        <f t="shared" si="24"/>
        <v>63.014400000000002</v>
      </c>
      <c r="X532">
        <f t="shared" si="25"/>
        <v>252.05760000000001</v>
      </c>
      <c r="Y532">
        <f t="shared" si="26"/>
        <v>4</v>
      </c>
    </row>
    <row r="533" spans="1:25"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t="str">
        <f>_xlfn.XLOOKUP(B533,Returns!$B$2:$B$297,Returns!$A$2:$A$297,"NO")</f>
        <v>NO</v>
      </c>
      <c r="W533">
        <f t="shared" si="24"/>
        <v>38.144000000000005</v>
      </c>
      <c r="X533">
        <f t="shared" si="25"/>
        <v>152.57600000000002</v>
      </c>
      <c r="Y533">
        <f t="shared" si="26"/>
        <v>2</v>
      </c>
    </row>
    <row r="534" spans="1:25"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t="str">
        <f>_xlfn.XLOOKUP(B534,Returns!$B$2:$B$297,Returns!$A$2:$A$297,"NO")</f>
        <v>NO</v>
      </c>
      <c r="W534">
        <f t="shared" si="24"/>
        <v>0</v>
      </c>
      <c r="X534">
        <f t="shared" si="25"/>
        <v>143.82</v>
      </c>
      <c r="Y534">
        <f t="shared" si="26"/>
        <v>4</v>
      </c>
    </row>
    <row r="535" spans="1:25"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t="str">
        <f>_xlfn.XLOOKUP(B535,Returns!$B$2:$B$297,Returns!$A$2:$A$297,"NO")</f>
        <v>NO</v>
      </c>
      <c r="W535">
        <f t="shared" si="24"/>
        <v>0</v>
      </c>
      <c r="X535">
        <f t="shared" si="25"/>
        <v>4899.75</v>
      </c>
      <c r="Y535">
        <f t="shared" si="26"/>
        <v>3</v>
      </c>
    </row>
    <row r="536" spans="1:25"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t="str">
        <f>_xlfn.XLOOKUP(B536,Returns!$B$2:$B$297,Returns!$A$2:$A$297,"NO")</f>
        <v>NO</v>
      </c>
      <c r="W536">
        <f t="shared" si="24"/>
        <v>0</v>
      </c>
      <c r="X536">
        <f t="shared" si="25"/>
        <v>113.75</v>
      </c>
      <c r="Y536">
        <f t="shared" si="26"/>
        <v>3</v>
      </c>
    </row>
    <row r="537" spans="1:25"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t="str">
        <f>_xlfn.XLOOKUP(B537,Returns!$B$2:$B$297,Returns!$A$2:$A$297,"NO")</f>
        <v>NO</v>
      </c>
      <c r="W537">
        <f t="shared" si="24"/>
        <v>6.7072000000000003</v>
      </c>
      <c r="X537">
        <f t="shared" si="25"/>
        <v>26.828800000000001</v>
      </c>
      <c r="Y537">
        <f t="shared" si="26"/>
        <v>6</v>
      </c>
    </row>
    <row r="538" spans="1:25"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t="str">
        <f>_xlfn.XLOOKUP(B538,Returns!$B$2:$B$297,Returns!$A$2:$A$297,"NO")</f>
        <v>NO</v>
      </c>
      <c r="W538">
        <f t="shared" si="24"/>
        <v>238.64959999999996</v>
      </c>
      <c r="X538">
        <f t="shared" si="25"/>
        <v>59.662399999999991</v>
      </c>
      <c r="Y538">
        <f t="shared" si="26"/>
        <v>5</v>
      </c>
    </row>
    <row r="539" spans="1:25"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t="str">
        <f>_xlfn.XLOOKUP(B539,Returns!$B$2:$B$297,Returns!$A$2:$A$297,"NO")</f>
        <v>NO</v>
      </c>
      <c r="W539">
        <f t="shared" si="24"/>
        <v>8.6016000000000012</v>
      </c>
      <c r="X539">
        <f t="shared" si="25"/>
        <v>34.406400000000005</v>
      </c>
      <c r="Y539">
        <f t="shared" si="26"/>
        <v>5</v>
      </c>
    </row>
    <row r="540" spans="1:25"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t="str">
        <f>_xlfn.XLOOKUP(B540,Returns!$B$2:$B$297,Returns!$A$2:$A$297,"NO")</f>
        <v>NO</v>
      </c>
      <c r="W540">
        <f t="shared" si="24"/>
        <v>0</v>
      </c>
      <c r="X540">
        <f t="shared" si="25"/>
        <v>458.82</v>
      </c>
      <c r="Y540">
        <f t="shared" si="26"/>
        <v>4</v>
      </c>
    </row>
    <row r="541" spans="1:25"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t="str">
        <f>_xlfn.XLOOKUP(B541,Returns!$B$2:$B$297,Returns!$A$2:$A$297,"NO")</f>
        <v>NO</v>
      </c>
      <c r="W541">
        <f t="shared" si="24"/>
        <v>0</v>
      </c>
      <c r="X541">
        <f t="shared" si="25"/>
        <v>1135.68</v>
      </c>
      <c r="Y541">
        <f t="shared" si="26"/>
        <v>4</v>
      </c>
    </row>
    <row r="542" spans="1:25"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t="str">
        <f>_xlfn.XLOOKUP(B542,Returns!$B$2:$B$297,Returns!$A$2:$A$297,"NO")</f>
        <v>NO</v>
      </c>
      <c r="W542">
        <f t="shared" si="24"/>
        <v>0</v>
      </c>
      <c r="X542">
        <f t="shared" si="25"/>
        <v>2813.4</v>
      </c>
      <c r="Y542">
        <f t="shared" si="26"/>
        <v>2</v>
      </c>
    </row>
    <row r="543" spans="1:25"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t="str">
        <f>_xlfn.XLOOKUP(B543,Returns!$B$2:$B$297,Returns!$A$2:$A$297,"NO")</f>
        <v>Yes</v>
      </c>
      <c r="W543">
        <f t="shared" si="24"/>
        <v>609.38240000000008</v>
      </c>
      <c r="X543">
        <f t="shared" si="25"/>
        <v>2437.5296000000003</v>
      </c>
      <c r="Y543">
        <f t="shared" si="26"/>
        <v>3</v>
      </c>
    </row>
    <row r="544" spans="1:25"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t="str">
        <f>_xlfn.XLOOKUP(B544,Returns!$B$2:$B$297,Returns!$A$2:$A$297,"NO")</f>
        <v>NO</v>
      </c>
      <c r="W544">
        <f t="shared" si="24"/>
        <v>1164.1968000000002</v>
      </c>
      <c r="X544">
        <f t="shared" si="25"/>
        <v>4656.7872000000007</v>
      </c>
      <c r="Y544">
        <f t="shared" si="26"/>
        <v>5</v>
      </c>
    </row>
    <row r="545" spans="1:25"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t="str">
        <f>_xlfn.XLOOKUP(B545,Returns!$B$2:$B$297,Returns!$A$2:$A$297,"NO")</f>
        <v>NO</v>
      </c>
      <c r="W545">
        <f t="shared" si="24"/>
        <v>23.244800000000001</v>
      </c>
      <c r="X545">
        <f t="shared" si="25"/>
        <v>92.979200000000006</v>
      </c>
      <c r="Y545">
        <f t="shared" si="26"/>
        <v>5</v>
      </c>
    </row>
    <row r="546" spans="1:25"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t="str">
        <f>_xlfn.XLOOKUP(B546,Returns!$B$2:$B$297,Returns!$A$2:$A$297,"NO")</f>
        <v>NO</v>
      </c>
      <c r="W546">
        <f t="shared" si="24"/>
        <v>20.1584</v>
      </c>
      <c r="X546">
        <f t="shared" si="25"/>
        <v>80.633600000000001</v>
      </c>
      <c r="Y546">
        <f t="shared" si="26"/>
        <v>5</v>
      </c>
    </row>
    <row r="547" spans="1:25"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t="str">
        <f>_xlfn.XLOOKUP(B547,Returns!$B$2:$B$297,Returns!$A$2:$A$297,"NO")</f>
        <v>NO</v>
      </c>
      <c r="W547">
        <f t="shared" si="24"/>
        <v>158.6688</v>
      </c>
      <c r="X547">
        <f t="shared" si="25"/>
        <v>105.77920000000003</v>
      </c>
      <c r="Y547">
        <f t="shared" si="26"/>
        <v>5</v>
      </c>
    </row>
    <row r="548" spans="1:25"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t="str">
        <f>_xlfn.XLOOKUP(B548,Returns!$B$2:$B$297,Returns!$A$2:$A$297,"NO")</f>
        <v>NO</v>
      </c>
      <c r="W548">
        <f t="shared" si="24"/>
        <v>49.536000000000001</v>
      </c>
      <c r="X548">
        <f t="shared" si="25"/>
        <v>198.14400000000001</v>
      </c>
      <c r="Y548">
        <f t="shared" si="26"/>
        <v>3</v>
      </c>
    </row>
    <row r="549" spans="1:25"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t="str">
        <f>_xlfn.XLOOKUP(B549,Returns!$B$2:$B$297,Returns!$A$2:$A$297,"NO")</f>
        <v>NO</v>
      </c>
      <c r="W549">
        <f t="shared" si="24"/>
        <v>0</v>
      </c>
      <c r="X549">
        <f t="shared" si="25"/>
        <v>26.72</v>
      </c>
      <c r="Y549">
        <f t="shared" si="26"/>
        <v>3</v>
      </c>
    </row>
    <row r="550" spans="1:25"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t="str">
        <f>_xlfn.XLOOKUP(B550,Returns!$B$2:$B$297,Returns!$A$2:$A$297,"NO")</f>
        <v>NO</v>
      </c>
      <c r="W550">
        <f t="shared" si="24"/>
        <v>450.4896</v>
      </c>
      <c r="X550">
        <f t="shared" si="25"/>
        <v>1801.9584</v>
      </c>
      <c r="Y550">
        <f t="shared" si="26"/>
        <v>2</v>
      </c>
    </row>
    <row r="551" spans="1:25"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t="str">
        <f>_xlfn.XLOOKUP(B551,Returns!$B$2:$B$297,Returns!$A$2:$A$297,"NO")</f>
        <v>NO</v>
      </c>
      <c r="W551">
        <f t="shared" si="24"/>
        <v>27.273599999999995</v>
      </c>
      <c r="X551">
        <f t="shared" si="25"/>
        <v>6.8183999999999969</v>
      </c>
      <c r="Y551">
        <f t="shared" si="26"/>
        <v>2</v>
      </c>
    </row>
    <row r="552" spans="1:25"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t="str">
        <f>_xlfn.XLOOKUP(B552,Returns!$B$2:$B$297,Returns!$A$2:$A$297,"NO")</f>
        <v>NO</v>
      </c>
      <c r="W552">
        <f t="shared" si="24"/>
        <v>8.7200000000000006</v>
      </c>
      <c r="X552">
        <f t="shared" si="25"/>
        <v>34.880000000000003</v>
      </c>
      <c r="Y552">
        <f t="shared" si="26"/>
        <v>2</v>
      </c>
    </row>
    <row r="553" spans="1:25"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t="str">
        <f>_xlfn.XLOOKUP(B553,Returns!$B$2:$B$297,Returns!$A$2:$A$297,"NO")</f>
        <v>NO</v>
      </c>
      <c r="W553">
        <f t="shared" si="24"/>
        <v>448.62720000000002</v>
      </c>
      <c r="X553">
        <f t="shared" si="25"/>
        <v>1794.5088000000001</v>
      </c>
      <c r="Y553">
        <f t="shared" si="26"/>
        <v>2</v>
      </c>
    </row>
    <row r="554" spans="1:25"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t="str">
        <f>_xlfn.XLOOKUP(B554,Returns!$B$2:$B$297,Returns!$A$2:$A$297,"NO")</f>
        <v>NO</v>
      </c>
      <c r="W554">
        <f t="shared" si="24"/>
        <v>6.9008000000000012</v>
      </c>
      <c r="X554">
        <f t="shared" si="25"/>
        <v>27.603200000000005</v>
      </c>
      <c r="Y554">
        <f t="shared" si="26"/>
        <v>1</v>
      </c>
    </row>
    <row r="555" spans="1:25"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t="str">
        <f>_xlfn.XLOOKUP(B555,Returns!$B$2:$B$297,Returns!$A$2:$A$297,"NO")</f>
        <v>NO</v>
      </c>
      <c r="W555">
        <f t="shared" si="24"/>
        <v>6.4944000000000006</v>
      </c>
      <c r="X555">
        <f t="shared" si="25"/>
        <v>25.977600000000002</v>
      </c>
      <c r="Y555">
        <f t="shared" si="26"/>
        <v>4</v>
      </c>
    </row>
    <row r="556" spans="1:25"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t="str">
        <f>_xlfn.XLOOKUP(B556,Returns!$B$2:$B$297,Returns!$A$2:$A$297,"NO")</f>
        <v>NO</v>
      </c>
      <c r="W556">
        <f t="shared" si="24"/>
        <v>0</v>
      </c>
      <c r="X556">
        <f t="shared" si="25"/>
        <v>2591.56</v>
      </c>
      <c r="Y556">
        <f t="shared" si="26"/>
        <v>4</v>
      </c>
    </row>
    <row r="557" spans="1:25"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t="str">
        <f>_xlfn.XLOOKUP(B557,Returns!$B$2:$B$297,Returns!$A$2:$A$297,"NO")</f>
        <v>NO</v>
      </c>
      <c r="W557">
        <f t="shared" si="24"/>
        <v>15.564800000000004</v>
      </c>
      <c r="X557">
        <f t="shared" si="25"/>
        <v>62.259200000000007</v>
      </c>
      <c r="Y557">
        <f t="shared" si="26"/>
        <v>4</v>
      </c>
    </row>
    <row r="558" spans="1:25"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t="str">
        <f>_xlfn.XLOOKUP(B558,Returns!$B$2:$B$297,Returns!$A$2:$A$297,"NO")</f>
        <v>NO</v>
      </c>
      <c r="W558">
        <f t="shared" si="24"/>
        <v>0</v>
      </c>
      <c r="X558">
        <f t="shared" si="25"/>
        <v>41.4</v>
      </c>
      <c r="Y558">
        <f t="shared" si="26"/>
        <v>5</v>
      </c>
    </row>
    <row r="559" spans="1:25"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t="str">
        <f>_xlfn.XLOOKUP(B559,Returns!$B$2:$B$297,Returns!$A$2:$A$297,"NO")</f>
        <v>NO</v>
      </c>
      <c r="W559">
        <f t="shared" si="24"/>
        <v>1068.5440000000001</v>
      </c>
      <c r="X559">
        <f t="shared" si="25"/>
        <v>4274.1760000000004</v>
      </c>
      <c r="Y559">
        <f t="shared" si="26"/>
        <v>5</v>
      </c>
    </row>
    <row r="560" spans="1:25"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t="str">
        <f>_xlfn.XLOOKUP(B560,Returns!$B$2:$B$297,Returns!$A$2:$A$297,"NO")</f>
        <v>NO</v>
      </c>
      <c r="W560">
        <f t="shared" si="24"/>
        <v>0</v>
      </c>
      <c r="X560">
        <f t="shared" si="25"/>
        <v>162.00000000000003</v>
      </c>
      <c r="Y560">
        <f t="shared" si="26"/>
        <v>5</v>
      </c>
    </row>
    <row r="561" spans="1:25"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t="str">
        <f>_xlfn.XLOOKUP(B561,Returns!$B$2:$B$297,Returns!$A$2:$A$297,"NO")</f>
        <v>NO</v>
      </c>
      <c r="W561">
        <f t="shared" si="24"/>
        <v>0</v>
      </c>
      <c r="X561">
        <f t="shared" si="25"/>
        <v>127.79999999999998</v>
      </c>
      <c r="Y561">
        <f t="shared" si="26"/>
        <v>2</v>
      </c>
    </row>
    <row r="562" spans="1:25"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t="str">
        <f>_xlfn.XLOOKUP(B562,Returns!$B$2:$B$297,Returns!$A$2:$A$297,"NO")</f>
        <v>NO</v>
      </c>
      <c r="W562">
        <f t="shared" si="24"/>
        <v>117.67840000000001</v>
      </c>
      <c r="X562">
        <f t="shared" si="25"/>
        <v>470.71360000000004</v>
      </c>
      <c r="Y562">
        <f t="shared" si="26"/>
        <v>2</v>
      </c>
    </row>
    <row r="563" spans="1:25"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t="str">
        <f>_xlfn.XLOOKUP(B563,Returns!$B$2:$B$297,Returns!$A$2:$A$297,"NO")</f>
        <v>NO</v>
      </c>
      <c r="W563">
        <f t="shared" si="24"/>
        <v>13</v>
      </c>
      <c r="X563">
        <f t="shared" si="25"/>
        <v>52</v>
      </c>
      <c r="Y563">
        <f t="shared" si="26"/>
        <v>4</v>
      </c>
    </row>
    <row r="564" spans="1:25"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t="str">
        <f>_xlfn.XLOOKUP(B564,Returns!$B$2:$B$297,Returns!$A$2:$A$297,"NO")</f>
        <v>NO</v>
      </c>
      <c r="W564">
        <f t="shared" si="24"/>
        <v>7.8768000000000002</v>
      </c>
      <c r="X564">
        <f t="shared" si="25"/>
        <v>31.507200000000001</v>
      </c>
      <c r="Y564">
        <f t="shared" si="26"/>
        <v>4</v>
      </c>
    </row>
    <row r="565" spans="1:25"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t="str">
        <f>_xlfn.XLOOKUP(B565,Returns!$B$2:$B$297,Returns!$A$2:$A$297,"NO")</f>
        <v>NO</v>
      </c>
      <c r="W565">
        <f t="shared" si="24"/>
        <v>0</v>
      </c>
      <c r="X565">
        <f t="shared" si="25"/>
        <v>7.92</v>
      </c>
      <c r="Y565">
        <f t="shared" si="26"/>
        <v>2</v>
      </c>
    </row>
    <row r="566" spans="1:25"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t="str">
        <f>_xlfn.XLOOKUP(B566,Returns!$B$2:$B$297,Returns!$A$2:$A$297,"NO")</f>
        <v>NO</v>
      </c>
      <c r="W566">
        <f t="shared" si="24"/>
        <v>0</v>
      </c>
      <c r="X566">
        <f t="shared" si="25"/>
        <v>2.61</v>
      </c>
      <c r="Y566">
        <f t="shared" si="26"/>
        <v>2</v>
      </c>
    </row>
    <row r="567" spans="1:25"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t="str">
        <f>_xlfn.XLOOKUP(B567,Returns!$B$2:$B$297,Returns!$A$2:$A$297,"NO")</f>
        <v>Yes</v>
      </c>
      <c r="W567">
        <f t="shared" si="24"/>
        <v>224.62560000000005</v>
      </c>
      <c r="X567">
        <f t="shared" si="25"/>
        <v>898.50240000000008</v>
      </c>
      <c r="Y567">
        <f t="shared" si="26"/>
        <v>3</v>
      </c>
    </row>
    <row r="568" spans="1:25"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t="str">
        <f>_xlfn.XLOOKUP(B568,Returns!$B$2:$B$297,Returns!$A$2:$A$297,"NO")</f>
        <v>NO</v>
      </c>
      <c r="W568">
        <f t="shared" si="24"/>
        <v>0</v>
      </c>
      <c r="X568">
        <f t="shared" si="25"/>
        <v>734.72</v>
      </c>
      <c r="Y568">
        <f t="shared" si="26"/>
        <v>7</v>
      </c>
    </row>
    <row r="569" spans="1:25"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t="str">
        <f>_xlfn.XLOOKUP(B569,Returns!$B$2:$B$297,Returns!$A$2:$A$297,"NO")</f>
        <v>NO</v>
      </c>
      <c r="W569">
        <f t="shared" si="24"/>
        <v>113.52320000000003</v>
      </c>
      <c r="X569">
        <f t="shared" si="25"/>
        <v>454.09280000000007</v>
      </c>
      <c r="Y569">
        <f t="shared" si="26"/>
        <v>7</v>
      </c>
    </row>
    <row r="570" spans="1:25"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t="str">
        <f>_xlfn.XLOOKUP(B570,Returns!$B$2:$B$297,Returns!$A$2:$A$297,"NO")</f>
        <v>NO</v>
      </c>
      <c r="W570">
        <f t="shared" si="24"/>
        <v>0</v>
      </c>
      <c r="X570">
        <f t="shared" si="25"/>
        <v>58.320000000000007</v>
      </c>
      <c r="Y570">
        <f t="shared" si="26"/>
        <v>7</v>
      </c>
    </row>
    <row r="571" spans="1:25"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t="str">
        <f>_xlfn.XLOOKUP(B571,Returns!$B$2:$B$297,Returns!$A$2:$A$297,"NO")</f>
        <v>NO</v>
      </c>
      <c r="W571">
        <f t="shared" si="24"/>
        <v>270.69119999999992</v>
      </c>
      <c r="X571">
        <f t="shared" si="25"/>
        <v>1082.7647999999997</v>
      </c>
      <c r="Y571">
        <f t="shared" si="26"/>
        <v>7</v>
      </c>
    </row>
    <row r="572" spans="1:25"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t="str">
        <f>_xlfn.XLOOKUP(B572,Returns!$B$2:$B$297,Returns!$A$2:$A$297,"NO")</f>
        <v>NO</v>
      </c>
      <c r="W572">
        <f t="shared" si="24"/>
        <v>0</v>
      </c>
      <c r="X572">
        <f t="shared" si="25"/>
        <v>507.15000000000003</v>
      </c>
      <c r="Y572">
        <f t="shared" si="26"/>
        <v>7</v>
      </c>
    </row>
    <row r="573" spans="1:25"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t="str">
        <f>_xlfn.XLOOKUP(B573,Returns!$B$2:$B$297,Returns!$A$2:$A$297,"NO")</f>
        <v>NO</v>
      </c>
      <c r="W573">
        <f t="shared" si="24"/>
        <v>0</v>
      </c>
      <c r="X573">
        <f t="shared" si="25"/>
        <v>55.84</v>
      </c>
      <c r="Y573">
        <f t="shared" si="26"/>
        <v>7</v>
      </c>
    </row>
    <row r="574" spans="1:25"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t="str">
        <f>_xlfn.XLOOKUP(B574,Returns!$B$2:$B$297,Returns!$A$2:$A$297,"NO")</f>
        <v>NO</v>
      </c>
      <c r="W574">
        <f t="shared" si="24"/>
        <v>46.569600000000008</v>
      </c>
      <c r="X574">
        <f t="shared" si="25"/>
        <v>186.2784</v>
      </c>
      <c r="Y574">
        <f t="shared" si="26"/>
        <v>7</v>
      </c>
    </row>
    <row r="575" spans="1:25"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t="str">
        <f>_xlfn.XLOOKUP(B575,Returns!$B$2:$B$297,Returns!$A$2:$A$297,"NO")</f>
        <v>NO</v>
      </c>
      <c r="W575">
        <f t="shared" si="24"/>
        <v>0</v>
      </c>
      <c r="X575">
        <f t="shared" si="25"/>
        <v>44.550000000000004</v>
      </c>
      <c r="Y575">
        <f t="shared" si="26"/>
        <v>7</v>
      </c>
    </row>
    <row r="576" spans="1:25"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t="str">
        <f>_xlfn.XLOOKUP(B576,Returns!$B$2:$B$297,Returns!$A$2:$A$297,"NO")</f>
        <v>NO</v>
      </c>
      <c r="W576">
        <f t="shared" si="24"/>
        <v>0</v>
      </c>
      <c r="X576">
        <f t="shared" si="25"/>
        <v>26.46</v>
      </c>
      <c r="Y576">
        <f t="shared" si="26"/>
        <v>4</v>
      </c>
    </row>
    <row r="577" spans="1:25"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t="str">
        <f>_xlfn.XLOOKUP(B577,Returns!$B$2:$B$297,Returns!$A$2:$A$297,"NO")</f>
        <v>NO</v>
      </c>
      <c r="W577">
        <f t="shared" si="24"/>
        <v>0</v>
      </c>
      <c r="X577">
        <f t="shared" si="25"/>
        <v>2250.08</v>
      </c>
      <c r="Y577">
        <f t="shared" si="26"/>
        <v>4</v>
      </c>
    </row>
    <row r="578" spans="1:25"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t="str">
        <f>_xlfn.XLOOKUP(B578,Returns!$B$2:$B$297,Returns!$A$2:$A$297,"NO")</f>
        <v>NO</v>
      </c>
      <c r="W578">
        <f t="shared" si="24"/>
        <v>0</v>
      </c>
      <c r="X578">
        <f t="shared" si="25"/>
        <v>79.680000000000007</v>
      </c>
      <c r="Y578">
        <f t="shared" si="26"/>
        <v>4</v>
      </c>
    </row>
    <row r="579" spans="1:25"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t="str">
        <f>_xlfn.XLOOKUP(B579,Returns!$B$2:$B$297,Returns!$A$2:$A$297,"NO")</f>
        <v>NO</v>
      </c>
      <c r="W579">
        <f t="shared" ref="W579:W642" si="27">R579*S579*T579</f>
        <v>0</v>
      </c>
      <c r="X579">
        <f t="shared" ref="X579:X642" si="28">(R579*S579)-W579</f>
        <v>14.6</v>
      </c>
      <c r="Y579">
        <f t="shared" ref="Y579:Y642" si="29">D579-C579</f>
        <v>4</v>
      </c>
    </row>
    <row r="580" spans="1:25"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t="str">
        <f>_xlfn.XLOOKUP(B580,Returns!$B$2:$B$297,Returns!$A$2:$A$297,"NO")</f>
        <v>NO</v>
      </c>
      <c r="W580">
        <f t="shared" si="27"/>
        <v>27.884800000000002</v>
      </c>
      <c r="X580">
        <f t="shared" si="28"/>
        <v>111.53920000000001</v>
      </c>
      <c r="Y580">
        <f t="shared" si="29"/>
        <v>6</v>
      </c>
    </row>
    <row r="581" spans="1:25"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t="str">
        <f>_xlfn.XLOOKUP(B581,Returns!$B$2:$B$297,Returns!$A$2:$A$297,"NO")</f>
        <v>NO</v>
      </c>
      <c r="W581">
        <f t="shared" si="27"/>
        <v>5.2751999999999999</v>
      </c>
      <c r="X581">
        <f t="shared" si="28"/>
        <v>3.5167999999999999</v>
      </c>
      <c r="Y581">
        <f t="shared" si="29"/>
        <v>6</v>
      </c>
    </row>
    <row r="582" spans="1:25"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t="str">
        <f>_xlfn.XLOOKUP(B582,Returns!$B$2:$B$297,Returns!$A$2:$A$297,"NO")</f>
        <v>NO</v>
      </c>
      <c r="W582">
        <f t="shared" si="27"/>
        <v>0</v>
      </c>
      <c r="X582">
        <f t="shared" si="28"/>
        <v>206.08</v>
      </c>
      <c r="Y582">
        <f t="shared" si="29"/>
        <v>4</v>
      </c>
    </row>
    <row r="583" spans="1:25"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t="str">
        <f>_xlfn.XLOOKUP(B583,Returns!$B$2:$B$297,Returns!$A$2:$A$297,"NO")</f>
        <v>NO</v>
      </c>
      <c r="W583">
        <f t="shared" si="27"/>
        <v>282.22560000000004</v>
      </c>
      <c r="X583">
        <f t="shared" si="28"/>
        <v>1128.9024000000002</v>
      </c>
      <c r="Y583">
        <f t="shared" si="29"/>
        <v>4</v>
      </c>
    </row>
    <row r="584" spans="1:25"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t="str">
        <f>_xlfn.XLOOKUP(B584,Returns!$B$2:$B$297,Returns!$A$2:$A$297,"NO")</f>
        <v>NO</v>
      </c>
      <c r="W584">
        <f t="shared" si="27"/>
        <v>42.233600000000003</v>
      </c>
      <c r="X584">
        <f t="shared" si="28"/>
        <v>168.93440000000001</v>
      </c>
      <c r="Y584">
        <f t="shared" si="29"/>
        <v>4</v>
      </c>
    </row>
    <row r="585" spans="1:25"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t="str">
        <f>_xlfn.XLOOKUP(B585,Returns!$B$2:$B$297,Returns!$A$2:$A$297,"NO")</f>
        <v>NO</v>
      </c>
      <c r="W585">
        <f t="shared" si="27"/>
        <v>18.691200000000002</v>
      </c>
      <c r="X585">
        <f t="shared" si="28"/>
        <v>74.764800000000008</v>
      </c>
      <c r="Y585">
        <f t="shared" si="29"/>
        <v>4</v>
      </c>
    </row>
    <row r="586" spans="1:25"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t="str">
        <f>_xlfn.XLOOKUP(B586,Returns!$B$2:$B$297,Returns!$A$2:$A$297,"NO")</f>
        <v>NO</v>
      </c>
      <c r="W586">
        <f t="shared" si="27"/>
        <v>33.236699999999999</v>
      </c>
      <c r="X586">
        <f t="shared" si="28"/>
        <v>14.244300000000003</v>
      </c>
      <c r="Y586">
        <f t="shared" si="29"/>
        <v>4</v>
      </c>
    </row>
    <row r="587" spans="1:25"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t="str">
        <f>_xlfn.XLOOKUP(B587,Returns!$B$2:$B$297,Returns!$A$2:$A$297,"NO")</f>
        <v>NO</v>
      </c>
      <c r="W587">
        <f t="shared" si="27"/>
        <v>325.09440000000001</v>
      </c>
      <c r="X587">
        <f t="shared" si="28"/>
        <v>1300.3776</v>
      </c>
      <c r="Y587">
        <f t="shared" si="29"/>
        <v>4</v>
      </c>
    </row>
    <row r="588" spans="1:25"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t="str">
        <f>_xlfn.XLOOKUP(B588,Returns!$B$2:$B$297,Returns!$A$2:$A$297,"NO")</f>
        <v>NO</v>
      </c>
      <c r="W588">
        <f t="shared" si="27"/>
        <v>0</v>
      </c>
      <c r="X588">
        <f t="shared" si="28"/>
        <v>70.98</v>
      </c>
      <c r="Y588">
        <f t="shared" si="29"/>
        <v>6</v>
      </c>
    </row>
    <row r="589" spans="1:25"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t="str">
        <f>_xlfn.XLOOKUP(B589,Returns!$B$2:$B$297,Returns!$A$2:$A$297,"NO")</f>
        <v>NO</v>
      </c>
      <c r="W589">
        <f t="shared" si="27"/>
        <v>0</v>
      </c>
      <c r="X589">
        <f t="shared" si="28"/>
        <v>884.79</v>
      </c>
      <c r="Y589">
        <f t="shared" si="29"/>
        <v>6</v>
      </c>
    </row>
    <row r="590" spans="1:25"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t="str">
        <f>_xlfn.XLOOKUP(B590,Returns!$B$2:$B$297,Returns!$A$2:$A$297,"NO")</f>
        <v>Yes</v>
      </c>
      <c r="W590">
        <f t="shared" si="27"/>
        <v>33.913600000000002</v>
      </c>
      <c r="X590">
        <f t="shared" si="28"/>
        <v>135.65440000000001</v>
      </c>
      <c r="Y590">
        <f t="shared" si="29"/>
        <v>4</v>
      </c>
    </row>
    <row r="591" spans="1:25"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t="str">
        <f>_xlfn.XLOOKUP(B591,Returns!$B$2:$B$297,Returns!$A$2:$A$297,"NO")</f>
        <v>Yes</v>
      </c>
      <c r="W591">
        <f t="shared" si="27"/>
        <v>16.588800000000003</v>
      </c>
      <c r="X591">
        <f t="shared" si="28"/>
        <v>66.355200000000011</v>
      </c>
      <c r="Y591">
        <f t="shared" si="29"/>
        <v>4</v>
      </c>
    </row>
    <row r="592" spans="1:25"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t="str">
        <f>_xlfn.XLOOKUP(B592,Returns!$B$2:$B$297,Returns!$A$2:$A$297,"NO")</f>
        <v>Yes</v>
      </c>
      <c r="W592">
        <f t="shared" si="27"/>
        <v>35.324100000000008</v>
      </c>
      <c r="X592">
        <f t="shared" si="28"/>
        <v>15.138900000000007</v>
      </c>
      <c r="Y592">
        <f t="shared" si="29"/>
        <v>4</v>
      </c>
    </row>
    <row r="593" spans="1:25"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t="str">
        <f>_xlfn.XLOOKUP(B593,Returns!$B$2:$B$297,Returns!$A$2:$A$297,"NO")</f>
        <v>Yes</v>
      </c>
      <c r="W593">
        <f t="shared" si="27"/>
        <v>4.1472000000000007</v>
      </c>
      <c r="X593">
        <f t="shared" si="28"/>
        <v>16.588800000000003</v>
      </c>
      <c r="Y593">
        <f t="shared" si="29"/>
        <v>4</v>
      </c>
    </row>
    <row r="594" spans="1:25"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t="str">
        <f>_xlfn.XLOOKUP(B594,Returns!$B$2:$B$297,Returns!$A$2:$A$297,"NO")</f>
        <v>NO</v>
      </c>
      <c r="W594">
        <f t="shared" si="27"/>
        <v>3.7376</v>
      </c>
      <c r="X594">
        <f t="shared" si="28"/>
        <v>14.950399999999998</v>
      </c>
      <c r="Y594">
        <f t="shared" si="29"/>
        <v>4</v>
      </c>
    </row>
    <row r="595" spans="1:25"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t="str">
        <f>_xlfn.XLOOKUP(B595,Returns!$B$2:$B$297,Returns!$A$2:$A$297,"NO")</f>
        <v>NO</v>
      </c>
      <c r="W595">
        <f t="shared" si="27"/>
        <v>18.720000000000002</v>
      </c>
      <c r="X595">
        <f t="shared" si="28"/>
        <v>74.88000000000001</v>
      </c>
      <c r="Y595">
        <f t="shared" si="29"/>
        <v>4</v>
      </c>
    </row>
    <row r="596" spans="1:25"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t="str">
        <f>_xlfn.XLOOKUP(B596,Returns!$B$2:$B$297,Returns!$A$2:$A$297,"NO")</f>
        <v>NO</v>
      </c>
      <c r="W596">
        <f t="shared" si="27"/>
        <v>0</v>
      </c>
      <c r="X596">
        <f t="shared" si="28"/>
        <v>152.24</v>
      </c>
      <c r="Y596">
        <f t="shared" si="29"/>
        <v>7</v>
      </c>
    </row>
    <row r="597" spans="1:25"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t="str">
        <f>_xlfn.XLOOKUP(B597,Returns!$B$2:$B$297,Returns!$A$2:$A$297,"NO")</f>
        <v>NO</v>
      </c>
      <c r="W597">
        <f t="shared" si="27"/>
        <v>719.98560000000009</v>
      </c>
      <c r="X597">
        <f t="shared" si="28"/>
        <v>2879.9424000000004</v>
      </c>
      <c r="Y597">
        <f t="shared" si="29"/>
        <v>7</v>
      </c>
    </row>
    <row r="598" spans="1:25"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t="str">
        <f>_xlfn.XLOOKUP(B598,Returns!$B$2:$B$297,Returns!$A$2:$A$297,"NO")</f>
        <v>NO</v>
      </c>
      <c r="W598">
        <f t="shared" si="27"/>
        <v>445.96000000000004</v>
      </c>
      <c r="X598">
        <f t="shared" si="28"/>
        <v>1783.8400000000001</v>
      </c>
      <c r="Y598">
        <f t="shared" si="29"/>
        <v>7</v>
      </c>
    </row>
    <row r="599" spans="1:25"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t="str">
        <f>_xlfn.XLOOKUP(B599,Returns!$B$2:$B$297,Returns!$A$2:$A$297,"NO")</f>
        <v>NO</v>
      </c>
      <c r="W599">
        <f t="shared" si="27"/>
        <v>0</v>
      </c>
      <c r="X599">
        <f t="shared" si="28"/>
        <v>2622.08</v>
      </c>
      <c r="Y599">
        <f t="shared" si="29"/>
        <v>7</v>
      </c>
    </row>
    <row r="600" spans="1:25"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t="str">
        <f>_xlfn.XLOOKUP(B600,Returns!$B$2:$B$297,Returns!$A$2:$A$297,"NO")</f>
        <v>NO</v>
      </c>
      <c r="W600">
        <f t="shared" si="27"/>
        <v>4.6528</v>
      </c>
      <c r="X600">
        <f t="shared" si="28"/>
        <v>18.6112</v>
      </c>
      <c r="Y600">
        <f t="shared" si="29"/>
        <v>2</v>
      </c>
    </row>
    <row r="601" spans="1:25"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t="str">
        <f>_xlfn.XLOOKUP(B601,Returns!$B$2:$B$297,Returns!$A$2:$A$297,"NO")</f>
        <v>NO</v>
      </c>
      <c r="W601">
        <f t="shared" si="27"/>
        <v>172.77839999999998</v>
      </c>
      <c r="X601">
        <f t="shared" si="28"/>
        <v>259.16759999999994</v>
      </c>
      <c r="Y601">
        <f t="shared" si="29"/>
        <v>5</v>
      </c>
    </row>
    <row r="602" spans="1:25"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t="str">
        <f>_xlfn.XLOOKUP(B602,Returns!$B$2:$B$297,Returns!$A$2:$A$297,"NO")</f>
        <v>NO</v>
      </c>
      <c r="W602">
        <f t="shared" si="27"/>
        <v>791.00160000000005</v>
      </c>
      <c r="X602">
        <f t="shared" si="28"/>
        <v>1186.5023999999999</v>
      </c>
      <c r="Y602">
        <f t="shared" si="29"/>
        <v>5</v>
      </c>
    </row>
    <row r="603" spans="1:25"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t="str">
        <f>_xlfn.XLOOKUP(B603,Returns!$B$2:$B$297,Returns!$A$2:$A$297,"NO")</f>
        <v>NO</v>
      </c>
      <c r="W603">
        <f t="shared" si="27"/>
        <v>2.3359999999999999</v>
      </c>
      <c r="X603">
        <f t="shared" si="28"/>
        <v>9.3439999999999994</v>
      </c>
      <c r="Y603">
        <f t="shared" si="29"/>
        <v>5</v>
      </c>
    </row>
    <row r="604" spans="1:25"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t="str">
        <f>_xlfn.XLOOKUP(B604,Returns!$B$2:$B$297,Returns!$A$2:$A$297,"NO")</f>
        <v>NO</v>
      </c>
      <c r="W604">
        <f t="shared" si="27"/>
        <v>28.555200000000003</v>
      </c>
      <c r="X604">
        <f t="shared" si="28"/>
        <v>114.22080000000001</v>
      </c>
      <c r="Y604">
        <f t="shared" si="29"/>
        <v>4</v>
      </c>
    </row>
    <row r="605" spans="1:25"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t="str">
        <f>_xlfn.XLOOKUP(B605,Returns!$B$2:$B$297,Returns!$A$2:$A$297,"NO")</f>
        <v>NO</v>
      </c>
      <c r="W605">
        <f t="shared" si="27"/>
        <v>27.4176</v>
      </c>
      <c r="X605">
        <f t="shared" si="28"/>
        <v>109.6704</v>
      </c>
      <c r="Y605">
        <f t="shared" si="29"/>
        <v>4</v>
      </c>
    </row>
    <row r="606" spans="1:25"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t="str">
        <f>_xlfn.XLOOKUP(B606,Returns!$B$2:$B$297,Returns!$A$2:$A$297,"NO")</f>
        <v>NO</v>
      </c>
      <c r="W606">
        <f t="shared" si="27"/>
        <v>15.157799999999998</v>
      </c>
      <c r="X606">
        <f t="shared" si="28"/>
        <v>6.4962000000000018</v>
      </c>
      <c r="Y606">
        <f t="shared" si="29"/>
        <v>4</v>
      </c>
    </row>
    <row r="607" spans="1:25"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t="str">
        <f>_xlfn.XLOOKUP(B607,Returns!$B$2:$B$297,Returns!$A$2:$A$297,"NO")</f>
        <v>NO</v>
      </c>
      <c r="W607">
        <f t="shared" si="27"/>
        <v>120.92640000000002</v>
      </c>
      <c r="X607">
        <f t="shared" si="28"/>
        <v>51.825600000000023</v>
      </c>
      <c r="Y607">
        <f t="shared" si="29"/>
        <v>4</v>
      </c>
    </row>
    <row r="608" spans="1:25"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t="str">
        <f>_xlfn.XLOOKUP(B608,Returns!$B$2:$B$297,Returns!$A$2:$A$297,"NO")</f>
        <v>NO</v>
      </c>
      <c r="W608">
        <f t="shared" si="27"/>
        <v>79.142400000000009</v>
      </c>
      <c r="X608">
        <f t="shared" si="28"/>
        <v>316.56959999999998</v>
      </c>
      <c r="Y608">
        <f t="shared" si="29"/>
        <v>4</v>
      </c>
    </row>
    <row r="609" spans="1:25"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t="str">
        <f>_xlfn.XLOOKUP(B609,Returns!$B$2:$B$297,Returns!$A$2:$A$297,"NO")</f>
        <v>NO</v>
      </c>
      <c r="W609">
        <f t="shared" si="27"/>
        <v>4.5948000000000002</v>
      </c>
      <c r="X609">
        <f t="shared" si="28"/>
        <v>1.9692000000000007</v>
      </c>
      <c r="Y609">
        <f t="shared" si="29"/>
        <v>4</v>
      </c>
    </row>
    <row r="610" spans="1:25"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t="str">
        <f>_xlfn.XLOOKUP(B610,Returns!$B$2:$B$297,Returns!$A$2:$A$297,"NO")</f>
        <v>NO</v>
      </c>
      <c r="W610">
        <f t="shared" si="27"/>
        <v>38.102400000000003</v>
      </c>
      <c r="X610">
        <f t="shared" si="28"/>
        <v>152.40960000000001</v>
      </c>
      <c r="Y610">
        <f t="shared" si="29"/>
        <v>4</v>
      </c>
    </row>
    <row r="611" spans="1:25"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t="str">
        <f>_xlfn.XLOOKUP(B611,Returns!$B$2:$B$297,Returns!$A$2:$A$297,"NO")</f>
        <v>NO</v>
      </c>
      <c r="W611">
        <f t="shared" si="27"/>
        <v>44.150400000000005</v>
      </c>
      <c r="X611">
        <f t="shared" si="28"/>
        <v>66.2256</v>
      </c>
      <c r="Y611">
        <f t="shared" si="29"/>
        <v>4</v>
      </c>
    </row>
    <row r="612" spans="1:25"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t="str">
        <f>_xlfn.XLOOKUP(B612,Returns!$B$2:$B$297,Returns!$A$2:$A$297,"NO")</f>
        <v>NO</v>
      </c>
      <c r="W612">
        <f t="shared" si="27"/>
        <v>221.74560000000002</v>
      </c>
      <c r="X612">
        <f t="shared" si="28"/>
        <v>886.9824000000001</v>
      </c>
      <c r="Y612">
        <f t="shared" si="29"/>
        <v>3</v>
      </c>
    </row>
    <row r="613" spans="1:25"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t="str">
        <f>_xlfn.XLOOKUP(B613,Returns!$B$2:$B$297,Returns!$A$2:$A$297,"NO")</f>
        <v>NO</v>
      </c>
      <c r="W613">
        <f t="shared" si="27"/>
        <v>12.569600000000001</v>
      </c>
      <c r="X613">
        <f t="shared" si="28"/>
        <v>50.278400000000005</v>
      </c>
      <c r="Y613">
        <f t="shared" si="29"/>
        <v>3</v>
      </c>
    </row>
    <row r="614" spans="1:25"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t="str">
        <f>_xlfn.XLOOKUP(B614,Returns!$B$2:$B$297,Returns!$A$2:$A$297,"NO")</f>
        <v>NO</v>
      </c>
      <c r="W614">
        <f t="shared" si="27"/>
        <v>3.3792000000000004</v>
      </c>
      <c r="X614">
        <f t="shared" si="28"/>
        <v>13.5168</v>
      </c>
      <c r="Y614">
        <f t="shared" si="29"/>
        <v>2</v>
      </c>
    </row>
    <row r="615" spans="1:25"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t="str">
        <f>_xlfn.XLOOKUP(B615,Returns!$B$2:$B$297,Returns!$A$2:$A$297,"NO")</f>
        <v>NO</v>
      </c>
      <c r="W615">
        <f t="shared" si="27"/>
        <v>2624.2056000000002</v>
      </c>
      <c r="X615">
        <f t="shared" si="28"/>
        <v>3936.3083999999999</v>
      </c>
      <c r="Y615">
        <f t="shared" si="29"/>
        <v>2</v>
      </c>
    </row>
    <row r="616" spans="1:25"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t="str">
        <f>_xlfn.XLOOKUP(B616,Returns!$B$2:$B$297,Returns!$A$2:$A$297,"NO")</f>
        <v>NO</v>
      </c>
      <c r="W616">
        <f t="shared" si="27"/>
        <v>479.76</v>
      </c>
      <c r="X616">
        <f t="shared" si="28"/>
        <v>719.63999999999987</v>
      </c>
      <c r="Y616">
        <f t="shared" si="29"/>
        <v>3</v>
      </c>
    </row>
    <row r="617" spans="1:25"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t="str">
        <f>_xlfn.XLOOKUP(B617,Returns!$B$2:$B$297,Returns!$A$2:$A$297,"NO")</f>
        <v>NO</v>
      </c>
      <c r="W617">
        <f t="shared" si="27"/>
        <v>5.1072000000000006</v>
      </c>
      <c r="X617">
        <f t="shared" si="28"/>
        <v>2.1888000000000005</v>
      </c>
      <c r="Y617">
        <f t="shared" si="29"/>
        <v>3</v>
      </c>
    </row>
    <row r="618" spans="1:25"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t="str">
        <f>_xlfn.XLOOKUP(B618,Returns!$B$2:$B$297,Returns!$A$2:$A$297,"NO")</f>
        <v>NO</v>
      </c>
      <c r="W618">
        <f t="shared" si="27"/>
        <v>0</v>
      </c>
      <c r="X618">
        <f t="shared" si="28"/>
        <v>80.959999999999994</v>
      </c>
      <c r="Y618">
        <f t="shared" si="29"/>
        <v>5</v>
      </c>
    </row>
    <row r="619" spans="1:25"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t="str">
        <f>_xlfn.XLOOKUP(B619,Returns!$B$2:$B$297,Returns!$A$2:$A$297,"NO")</f>
        <v>NO</v>
      </c>
      <c r="W619">
        <f t="shared" si="27"/>
        <v>0</v>
      </c>
      <c r="X619">
        <f t="shared" si="28"/>
        <v>19.88</v>
      </c>
      <c r="Y619">
        <f t="shared" si="29"/>
        <v>5</v>
      </c>
    </row>
    <row r="620" spans="1:25"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t="str">
        <f>_xlfn.XLOOKUP(B620,Returns!$B$2:$B$297,Returns!$A$2:$A$297,"NO")</f>
        <v>NO</v>
      </c>
      <c r="W620">
        <f t="shared" si="27"/>
        <v>193.36320000000001</v>
      </c>
      <c r="X620">
        <f t="shared" si="28"/>
        <v>773.45280000000002</v>
      </c>
      <c r="Y620">
        <f t="shared" si="29"/>
        <v>5</v>
      </c>
    </row>
    <row r="621" spans="1:25"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t="str">
        <f>_xlfn.XLOOKUP(B621,Returns!$B$2:$B$297,Returns!$A$2:$A$297,"NO")</f>
        <v>NO</v>
      </c>
      <c r="W621">
        <f t="shared" si="27"/>
        <v>0</v>
      </c>
      <c r="X621">
        <f t="shared" si="28"/>
        <v>37.909999999999997</v>
      </c>
      <c r="Y621">
        <f t="shared" si="29"/>
        <v>5</v>
      </c>
    </row>
    <row r="622" spans="1:25"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t="str">
        <f>_xlfn.XLOOKUP(B622,Returns!$B$2:$B$297,Returns!$A$2:$A$297,"NO")</f>
        <v>NO</v>
      </c>
      <c r="W622">
        <f t="shared" si="27"/>
        <v>0</v>
      </c>
      <c r="X622">
        <f t="shared" si="28"/>
        <v>264.06</v>
      </c>
      <c r="Y622">
        <f t="shared" si="29"/>
        <v>5</v>
      </c>
    </row>
    <row r="623" spans="1:25"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t="str">
        <f>_xlfn.XLOOKUP(B623,Returns!$B$2:$B$297,Returns!$A$2:$A$297,"NO")</f>
        <v>NO</v>
      </c>
      <c r="W623">
        <f t="shared" si="27"/>
        <v>34.759999999999991</v>
      </c>
      <c r="X623">
        <f t="shared" si="28"/>
        <v>8.6899999999999977</v>
      </c>
      <c r="Y623">
        <f t="shared" si="29"/>
        <v>5</v>
      </c>
    </row>
    <row r="624" spans="1:25"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t="str">
        <f>_xlfn.XLOOKUP(B624,Returns!$B$2:$B$297,Returns!$A$2:$A$297,"NO")</f>
        <v>NO</v>
      </c>
      <c r="W624">
        <f t="shared" si="27"/>
        <v>0</v>
      </c>
      <c r="X624">
        <f t="shared" si="28"/>
        <v>603.91999999999996</v>
      </c>
      <c r="Y624">
        <f t="shared" si="29"/>
        <v>4</v>
      </c>
    </row>
    <row r="625" spans="1:25"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t="str">
        <f>_xlfn.XLOOKUP(B625,Returns!$B$2:$B$297,Returns!$A$2:$A$297,"NO")</f>
        <v>NO</v>
      </c>
      <c r="W625">
        <f t="shared" si="27"/>
        <v>277.60500000000002</v>
      </c>
      <c r="X625">
        <f t="shared" si="28"/>
        <v>2498.4450000000002</v>
      </c>
      <c r="Y625">
        <f t="shared" si="29"/>
        <v>4</v>
      </c>
    </row>
    <row r="626" spans="1:25"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t="str">
        <f>_xlfn.XLOOKUP(B626,Returns!$B$2:$B$297,Returns!$A$2:$A$297,"NO")</f>
        <v>NO</v>
      </c>
      <c r="W626">
        <f t="shared" si="27"/>
        <v>0</v>
      </c>
      <c r="X626">
        <f t="shared" si="28"/>
        <v>2093.92</v>
      </c>
      <c r="Y626">
        <f t="shared" si="29"/>
        <v>4</v>
      </c>
    </row>
    <row r="627" spans="1:25"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t="str">
        <f>_xlfn.XLOOKUP(B627,Returns!$B$2:$B$297,Returns!$A$2:$A$297,"NO")</f>
        <v>NO</v>
      </c>
      <c r="W627">
        <f t="shared" si="27"/>
        <v>0</v>
      </c>
      <c r="X627">
        <f t="shared" si="28"/>
        <v>1456.3799999999999</v>
      </c>
      <c r="Y627">
        <f t="shared" si="29"/>
        <v>4</v>
      </c>
    </row>
    <row r="628" spans="1:25"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t="str">
        <f>_xlfn.XLOOKUP(B628,Returns!$B$2:$B$297,Returns!$A$2:$A$297,"NO")</f>
        <v>NO</v>
      </c>
      <c r="W628">
        <f t="shared" si="27"/>
        <v>0</v>
      </c>
      <c r="X628">
        <f t="shared" si="28"/>
        <v>248.92000000000002</v>
      </c>
      <c r="Y628">
        <f t="shared" si="29"/>
        <v>4</v>
      </c>
    </row>
    <row r="629" spans="1:25"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t="str">
        <f>_xlfn.XLOOKUP(B629,Returns!$B$2:$B$297,Returns!$A$2:$A$297,"NO")</f>
        <v>NO</v>
      </c>
      <c r="W629">
        <f t="shared" si="27"/>
        <v>0</v>
      </c>
      <c r="X629">
        <f t="shared" si="28"/>
        <v>194.32</v>
      </c>
      <c r="Y629">
        <f t="shared" si="29"/>
        <v>4</v>
      </c>
    </row>
    <row r="630" spans="1:25"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t="str">
        <f>_xlfn.XLOOKUP(B630,Returns!$B$2:$B$297,Returns!$A$2:$A$297,"NO")</f>
        <v>NO</v>
      </c>
      <c r="W630">
        <f t="shared" si="27"/>
        <v>15.240000000000002</v>
      </c>
      <c r="X630">
        <f t="shared" si="28"/>
        <v>60.96</v>
      </c>
      <c r="Y630">
        <f t="shared" si="29"/>
        <v>4</v>
      </c>
    </row>
    <row r="631" spans="1:25"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t="str">
        <f>_xlfn.XLOOKUP(B631,Returns!$B$2:$B$297,Returns!$A$2:$A$297,"NO")</f>
        <v>NO</v>
      </c>
      <c r="W631">
        <f t="shared" si="27"/>
        <v>0</v>
      </c>
      <c r="X631">
        <f t="shared" si="28"/>
        <v>39.69</v>
      </c>
      <c r="Y631">
        <f t="shared" si="29"/>
        <v>4</v>
      </c>
    </row>
    <row r="632" spans="1:25"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t="str">
        <f>_xlfn.XLOOKUP(B632,Returns!$B$2:$B$297,Returns!$A$2:$A$297,"NO")</f>
        <v>Yes</v>
      </c>
      <c r="W632">
        <f t="shared" si="27"/>
        <v>146.03040000000001</v>
      </c>
      <c r="X632">
        <f t="shared" si="28"/>
        <v>584.12160000000006</v>
      </c>
      <c r="Y632">
        <f t="shared" si="29"/>
        <v>2</v>
      </c>
    </row>
    <row r="633" spans="1:25"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t="str">
        <f>_xlfn.XLOOKUP(B633,Returns!$B$2:$B$297,Returns!$A$2:$A$297,"NO")</f>
        <v>Yes</v>
      </c>
      <c r="W633">
        <f t="shared" si="27"/>
        <v>119.80000000000001</v>
      </c>
      <c r="X633">
        <f t="shared" si="28"/>
        <v>479.2</v>
      </c>
      <c r="Y633">
        <f t="shared" si="29"/>
        <v>2</v>
      </c>
    </row>
    <row r="634" spans="1:25"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t="str">
        <f>_xlfn.XLOOKUP(B634,Returns!$B$2:$B$297,Returns!$A$2:$A$297,"NO")</f>
        <v>Yes</v>
      </c>
      <c r="W634">
        <f t="shared" si="27"/>
        <v>240.61439999999999</v>
      </c>
      <c r="X634">
        <f t="shared" si="28"/>
        <v>962.45759999999996</v>
      </c>
      <c r="Y634">
        <f t="shared" si="29"/>
        <v>2</v>
      </c>
    </row>
    <row r="635" spans="1:25"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t="str">
        <f>_xlfn.XLOOKUP(B635,Returns!$B$2:$B$297,Returns!$A$2:$A$297,"NO")</f>
        <v>NO</v>
      </c>
      <c r="W635">
        <f t="shared" si="27"/>
        <v>10.728000000000002</v>
      </c>
      <c r="X635">
        <f t="shared" si="28"/>
        <v>42.912000000000006</v>
      </c>
      <c r="Y635">
        <f t="shared" si="29"/>
        <v>2</v>
      </c>
    </row>
    <row r="636" spans="1:25"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t="str">
        <f>_xlfn.XLOOKUP(B636,Returns!$B$2:$B$297,Returns!$A$2:$A$297,"NO")</f>
        <v>NO</v>
      </c>
      <c r="W636">
        <f t="shared" si="27"/>
        <v>141.56640000000002</v>
      </c>
      <c r="X636">
        <f t="shared" si="28"/>
        <v>566.26560000000006</v>
      </c>
      <c r="Y636">
        <f t="shared" si="29"/>
        <v>2</v>
      </c>
    </row>
    <row r="637" spans="1:25"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t="str">
        <f>_xlfn.XLOOKUP(B637,Returns!$B$2:$B$297,Returns!$A$2:$A$297,"NO")</f>
        <v>NO</v>
      </c>
      <c r="W637">
        <f t="shared" si="27"/>
        <v>0</v>
      </c>
      <c r="X637">
        <f t="shared" si="28"/>
        <v>1178.8199999999997</v>
      </c>
      <c r="Y637">
        <f t="shared" si="29"/>
        <v>5</v>
      </c>
    </row>
    <row r="638" spans="1:25"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t="str">
        <f>_xlfn.XLOOKUP(B638,Returns!$B$2:$B$297,Returns!$A$2:$A$297,"NO")</f>
        <v>NO</v>
      </c>
      <c r="W638">
        <f t="shared" si="27"/>
        <v>39.652200000000008</v>
      </c>
      <c r="X638">
        <f t="shared" si="28"/>
        <v>16.993800000000007</v>
      </c>
      <c r="Y638">
        <f t="shared" si="29"/>
        <v>6</v>
      </c>
    </row>
    <row r="639" spans="1:25"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t="str">
        <f>_xlfn.XLOOKUP(B639,Returns!$B$2:$B$297,Returns!$A$2:$A$297,"NO")</f>
        <v>NO</v>
      </c>
      <c r="W639">
        <f t="shared" si="27"/>
        <v>73.396800000000013</v>
      </c>
      <c r="X639">
        <f t="shared" si="28"/>
        <v>293.58720000000005</v>
      </c>
      <c r="Y639">
        <f t="shared" si="29"/>
        <v>6</v>
      </c>
    </row>
    <row r="640" spans="1:25"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t="str">
        <f>_xlfn.XLOOKUP(B640,Returns!$B$2:$B$297,Returns!$A$2:$A$297,"NO")</f>
        <v>Yes</v>
      </c>
      <c r="W640">
        <f t="shared" si="27"/>
        <v>0</v>
      </c>
      <c r="X640">
        <f t="shared" si="28"/>
        <v>5246</v>
      </c>
      <c r="Y640">
        <f t="shared" si="29"/>
        <v>5</v>
      </c>
    </row>
    <row r="641" spans="1:25"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t="str">
        <f>_xlfn.XLOOKUP(B641,Returns!$B$2:$B$297,Returns!$A$2:$A$297,"NO")</f>
        <v>Yes</v>
      </c>
      <c r="W641">
        <f t="shared" si="27"/>
        <v>12.339200000000002</v>
      </c>
      <c r="X641">
        <f t="shared" si="28"/>
        <v>49.356800000000007</v>
      </c>
      <c r="Y641">
        <f t="shared" si="29"/>
        <v>5</v>
      </c>
    </row>
    <row r="642" spans="1:25"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t="str">
        <f>_xlfn.XLOOKUP(B642,Returns!$B$2:$B$297,Returns!$A$2:$A$297,"NO")</f>
        <v>NO</v>
      </c>
      <c r="W642">
        <f t="shared" si="27"/>
        <v>0</v>
      </c>
      <c r="X642">
        <f t="shared" si="28"/>
        <v>56.519999999999996</v>
      </c>
      <c r="Y642">
        <f t="shared" si="29"/>
        <v>4</v>
      </c>
    </row>
    <row r="643" spans="1:25"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t="str">
        <f>_xlfn.XLOOKUP(B643,Returns!$B$2:$B$297,Returns!$A$2:$A$297,"NO")</f>
        <v>NO</v>
      </c>
      <c r="W643">
        <f t="shared" ref="W643:W706" si="30">R643*S643*T643</f>
        <v>0</v>
      </c>
      <c r="X643">
        <f t="shared" ref="X643:X706" si="31">(R643*S643)-W643</f>
        <v>660.8</v>
      </c>
      <c r="Y643">
        <f t="shared" ref="Y643:Y706" si="32">D643-C643</f>
        <v>4</v>
      </c>
    </row>
    <row r="644" spans="1:25"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t="str">
        <f>_xlfn.XLOOKUP(B644,Returns!$B$2:$B$297,Returns!$A$2:$A$297,"NO")</f>
        <v>NO</v>
      </c>
      <c r="W644">
        <f t="shared" si="30"/>
        <v>0</v>
      </c>
      <c r="X644">
        <f t="shared" si="31"/>
        <v>183.75</v>
      </c>
      <c r="Y644">
        <f t="shared" si="32"/>
        <v>4</v>
      </c>
    </row>
    <row r="645" spans="1:25"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t="str">
        <f>_xlfn.XLOOKUP(B645,Returns!$B$2:$B$297,Returns!$A$2:$A$297,"NO")</f>
        <v>NO</v>
      </c>
      <c r="W645">
        <f t="shared" si="30"/>
        <v>0</v>
      </c>
      <c r="X645">
        <f t="shared" si="31"/>
        <v>530.08000000000004</v>
      </c>
      <c r="Y645">
        <f t="shared" si="32"/>
        <v>5</v>
      </c>
    </row>
    <row r="646" spans="1:25"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t="str">
        <f>_xlfn.XLOOKUP(B646,Returns!$B$2:$B$297,Returns!$A$2:$A$297,"NO")</f>
        <v>NO</v>
      </c>
      <c r="W646">
        <f t="shared" si="30"/>
        <v>0</v>
      </c>
      <c r="X646">
        <f t="shared" si="31"/>
        <v>6.48</v>
      </c>
      <c r="Y646">
        <f t="shared" si="32"/>
        <v>4</v>
      </c>
    </row>
    <row r="647" spans="1:25"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t="str">
        <f>_xlfn.XLOOKUP(B647,Returns!$B$2:$B$297,Returns!$A$2:$A$297,"NO")</f>
        <v>NO</v>
      </c>
      <c r="W647">
        <f t="shared" si="30"/>
        <v>0</v>
      </c>
      <c r="X647">
        <f t="shared" si="31"/>
        <v>418.6</v>
      </c>
      <c r="Y647">
        <f t="shared" si="32"/>
        <v>6</v>
      </c>
    </row>
    <row r="648" spans="1:25"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t="str">
        <f>_xlfn.XLOOKUP(B648,Returns!$B$2:$B$297,Returns!$A$2:$A$297,"NO")</f>
        <v>NO</v>
      </c>
      <c r="W648">
        <f t="shared" si="30"/>
        <v>31.560000000000002</v>
      </c>
      <c r="X648">
        <f t="shared" si="31"/>
        <v>126.24000000000001</v>
      </c>
      <c r="Y648">
        <f t="shared" si="32"/>
        <v>7</v>
      </c>
    </row>
    <row r="649" spans="1:25"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t="str">
        <f>_xlfn.XLOOKUP(B649,Returns!$B$2:$B$297,Returns!$A$2:$A$297,"NO")</f>
        <v>NO</v>
      </c>
      <c r="W649">
        <f t="shared" si="30"/>
        <v>12.057600000000001</v>
      </c>
      <c r="X649">
        <f t="shared" si="31"/>
        <v>48.230400000000003</v>
      </c>
      <c r="Y649">
        <f t="shared" si="32"/>
        <v>7</v>
      </c>
    </row>
    <row r="650" spans="1:25"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t="str">
        <f>_xlfn.XLOOKUP(B650,Returns!$B$2:$B$297,Returns!$A$2:$A$297,"NO")</f>
        <v>NO</v>
      </c>
      <c r="W650">
        <f t="shared" si="30"/>
        <v>0</v>
      </c>
      <c r="X650">
        <f t="shared" si="31"/>
        <v>59.2</v>
      </c>
      <c r="Y650">
        <f t="shared" si="32"/>
        <v>5</v>
      </c>
    </row>
    <row r="651" spans="1:25"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t="str">
        <f>_xlfn.XLOOKUP(B651,Returns!$B$2:$B$297,Returns!$A$2:$A$297,"NO")</f>
        <v>NO</v>
      </c>
      <c r="W651">
        <f t="shared" si="30"/>
        <v>181.4256</v>
      </c>
      <c r="X651">
        <f t="shared" si="31"/>
        <v>725.7023999999999</v>
      </c>
      <c r="Y651">
        <f t="shared" si="32"/>
        <v>5</v>
      </c>
    </row>
    <row r="652" spans="1:25"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t="str">
        <f>_xlfn.XLOOKUP(B652,Returns!$B$2:$B$297,Returns!$A$2:$A$297,"NO")</f>
        <v>NO</v>
      </c>
      <c r="W652">
        <f t="shared" si="30"/>
        <v>0</v>
      </c>
      <c r="X652">
        <f t="shared" si="31"/>
        <v>1264</v>
      </c>
      <c r="Y652">
        <f t="shared" si="32"/>
        <v>5</v>
      </c>
    </row>
    <row r="653" spans="1:25"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t="str">
        <f>_xlfn.XLOOKUP(B653,Returns!$B$2:$B$297,Returns!$A$2:$A$297,"NO")</f>
        <v>NO</v>
      </c>
      <c r="W653">
        <f t="shared" si="30"/>
        <v>0</v>
      </c>
      <c r="X653">
        <f t="shared" si="31"/>
        <v>3794</v>
      </c>
      <c r="Y653">
        <f t="shared" si="32"/>
        <v>6</v>
      </c>
    </row>
    <row r="654" spans="1:25"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t="str">
        <f>_xlfn.XLOOKUP(B654,Returns!$B$2:$B$297,Returns!$A$2:$A$297,"NO")</f>
        <v>NO</v>
      </c>
      <c r="W654">
        <f t="shared" si="30"/>
        <v>0</v>
      </c>
      <c r="X654">
        <f t="shared" si="31"/>
        <v>195.64</v>
      </c>
      <c r="Y654">
        <f t="shared" si="32"/>
        <v>4</v>
      </c>
    </row>
    <row r="655" spans="1:25"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t="str">
        <f>_xlfn.XLOOKUP(B655,Returns!$B$2:$B$297,Returns!$A$2:$A$297,"NO")</f>
        <v>NO</v>
      </c>
      <c r="W655">
        <f t="shared" si="30"/>
        <v>0</v>
      </c>
      <c r="X655">
        <f t="shared" si="31"/>
        <v>824.96</v>
      </c>
      <c r="Y655">
        <f t="shared" si="32"/>
        <v>4</v>
      </c>
    </row>
    <row r="656" spans="1:25"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t="str">
        <f>_xlfn.XLOOKUP(B656,Returns!$B$2:$B$297,Returns!$A$2:$A$297,"NO")</f>
        <v>NO</v>
      </c>
      <c r="W656">
        <f t="shared" si="30"/>
        <v>45.420800000000007</v>
      </c>
      <c r="X656">
        <f t="shared" si="31"/>
        <v>181.6832</v>
      </c>
      <c r="Y656">
        <f t="shared" si="32"/>
        <v>6</v>
      </c>
    </row>
    <row r="657" spans="1:25"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t="str">
        <f>_xlfn.XLOOKUP(B657,Returns!$B$2:$B$297,Returns!$A$2:$A$297,"NO")</f>
        <v>NO</v>
      </c>
      <c r="W657">
        <f t="shared" si="30"/>
        <v>4.6452</v>
      </c>
      <c r="X657">
        <f t="shared" si="31"/>
        <v>1.990800000000001</v>
      </c>
      <c r="Y657">
        <f t="shared" si="32"/>
        <v>6</v>
      </c>
    </row>
    <row r="658" spans="1:25"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t="str">
        <f>_xlfn.XLOOKUP(B658,Returns!$B$2:$B$297,Returns!$A$2:$A$297,"NO")</f>
        <v>NO</v>
      </c>
      <c r="W658">
        <f t="shared" si="30"/>
        <v>53.71520000000001</v>
      </c>
      <c r="X658">
        <f t="shared" si="31"/>
        <v>214.86080000000001</v>
      </c>
      <c r="Y658">
        <f t="shared" si="32"/>
        <v>6</v>
      </c>
    </row>
    <row r="659" spans="1:25"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t="str">
        <f>_xlfn.XLOOKUP(B659,Returns!$B$2:$B$297,Returns!$A$2:$A$297,"NO")</f>
        <v>NO</v>
      </c>
      <c r="W659">
        <f t="shared" si="30"/>
        <v>420.82319999999999</v>
      </c>
      <c r="X659">
        <f t="shared" si="31"/>
        <v>981.92079999999987</v>
      </c>
      <c r="Y659">
        <f t="shared" si="32"/>
        <v>0</v>
      </c>
    </row>
    <row r="660" spans="1:25"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t="str">
        <f>_xlfn.XLOOKUP(B660,Returns!$B$2:$B$297,Returns!$A$2:$A$297,"NO")</f>
        <v>NO</v>
      </c>
      <c r="W660">
        <f t="shared" si="30"/>
        <v>3.6927999999999992</v>
      </c>
      <c r="X660">
        <f t="shared" si="31"/>
        <v>0.92319999999999958</v>
      </c>
      <c r="Y660">
        <f t="shared" si="32"/>
        <v>0</v>
      </c>
    </row>
    <row r="661" spans="1:25"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t="str">
        <f>_xlfn.XLOOKUP(B661,Returns!$B$2:$B$297,Returns!$A$2:$A$297,"NO")</f>
        <v>NO</v>
      </c>
      <c r="W661">
        <f t="shared" si="30"/>
        <v>1399.2048000000002</v>
      </c>
      <c r="X661">
        <f t="shared" si="31"/>
        <v>5596.8191999999999</v>
      </c>
      <c r="Y661">
        <f t="shared" si="32"/>
        <v>4</v>
      </c>
    </row>
    <row r="662" spans="1:25"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t="str">
        <f>_xlfn.XLOOKUP(B662,Returns!$B$2:$B$297,Returns!$A$2:$A$297,"NO")</f>
        <v>NO</v>
      </c>
      <c r="W662">
        <f t="shared" si="30"/>
        <v>2027.4240000000002</v>
      </c>
      <c r="X662">
        <f t="shared" si="31"/>
        <v>8109.6960000000008</v>
      </c>
      <c r="Y662">
        <f t="shared" si="32"/>
        <v>4</v>
      </c>
    </row>
    <row r="663" spans="1:25"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t="str">
        <f>_xlfn.XLOOKUP(B663,Returns!$B$2:$B$297,Returns!$A$2:$A$297,"NO")</f>
        <v>NO</v>
      </c>
      <c r="W663">
        <f t="shared" si="30"/>
        <v>1378.1774999999998</v>
      </c>
      <c r="X663">
        <f t="shared" si="31"/>
        <v>3215.7474999999995</v>
      </c>
      <c r="Y663">
        <f t="shared" si="32"/>
        <v>4</v>
      </c>
    </row>
    <row r="664" spans="1:25"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t="str">
        <f>_xlfn.XLOOKUP(B664,Returns!$B$2:$B$297,Returns!$A$2:$A$297,"NO")</f>
        <v>NO</v>
      </c>
      <c r="W664">
        <f t="shared" si="30"/>
        <v>6.5375999999999976</v>
      </c>
      <c r="X664">
        <f t="shared" si="31"/>
        <v>1.6343999999999994</v>
      </c>
      <c r="Y664">
        <f t="shared" si="32"/>
        <v>4</v>
      </c>
    </row>
    <row r="665" spans="1:25"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t="str">
        <f>_xlfn.XLOOKUP(B665,Returns!$B$2:$B$297,Returns!$A$2:$A$297,"NO")</f>
        <v>NO</v>
      </c>
      <c r="W665">
        <f t="shared" si="30"/>
        <v>0</v>
      </c>
      <c r="X665">
        <f t="shared" si="31"/>
        <v>2299.75</v>
      </c>
      <c r="Y665">
        <f t="shared" si="32"/>
        <v>4</v>
      </c>
    </row>
    <row r="666" spans="1:25"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t="str">
        <f>_xlfn.XLOOKUP(B666,Returns!$B$2:$B$297,Returns!$A$2:$A$297,"NO")</f>
        <v>NO</v>
      </c>
      <c r="W666">
        <f t="shared" si="30"/>
        <v>0</v>
      </c>
      <c r="X666">
        <f t="shared" si="31"/>
        <v>32.22</v>
      </c>
      <c r="Y666">
        <f t="shared" si="32"/>
        <v>0</v>
      </c>
    </row>
    <row r="667" spans="1:25"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t="str">
        <f>_xlfn.XLOOKUP(B667,Returns!$B$2:$B$297,Returns!$A$2:$A$297,"NO")</f>
        <v>NO</v>
      </c>
      <c r="W667">
        <f t="shared" si="30"/>
        <v>14.256</v>
      </c>
      <c r="X667">
        <f t="shared" si="31"/>
        <v>57.024000000000001</v>
      </c>
      <c r="Y667">
        <f t="shared" si="32"/>
        <v>2</v>
      </c>
    </row>
    <row r="668" spans="1:25"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t="str">
        <f>_xlfn.XLOOKUP(B668,Returns!$B$2:$B$297,Returns!$A$2:$A$297,"NO")</f>
        <v>NO</v>
      </c>
      <c r="W668">
        <f t="shared" si="30"/>
        <v>51.033600000000007</v>
      </c>
      <c r="X668">
        <f t="shared" si="31"/>
        <v>204.1344</v>
      </c>
      <c r="Y668">
        <f t="shared" si="32"/>
        <v>2</v>
      </c>
    </row>
    <row r="669" spans="1:25"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t="str">
        <f>_xlfn.XLOOKUP(B669,Returns!$B$2:$B$297,Returns!$A$2:$A$297,"NO")</f>
        <v>NO</v>
      </c>
      <c r="W669">
        <f t="shared" si="30"/>
        <v>228.94560000000001</v>
      </c>
      <c r="X669">
        <f t="shared" si="31"/>
        <v>915.78240000000005</v>
      </c>
      <c r="Y669">
        <f t="shared" si="32"/>
        <v>2</v>
      </c>
    </row>
    <row r="670" spans="1:25"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t="str">
        <f>_xlfn.XLOOKUP(B670,Returns!$B$2:$B$297,Returns!$A$2:$A$297,"NO")</f>
        <v>NO</v>
      </c>
      <c r="W670">
        <f t="shared" si="30"/>
        <v>30.360000000000003</v>
      </c>
      <c r="X670">
        <f t="shared" si="31"/>
        <v>121.44000000000001</v>
      </c>
      <c r="Y670">
        <f t="shared" si="32"/>
        <v>2</v>
      </c>
    </row>
    <row r="671" spans="1:25"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t="str">
        <f>_xlfn.XLOOKUP(B671,Returns!$B$2:$B$297,Returns!$A$2:$A$297,"NO")</f>
        <v>NO</v>
      </c>
      <c r="W671">
        <f t="shared" si="30"/>
        <v>43.156800000000004</v>
      </c>
      <c r="X671">
        <f t="shared" si="31"/>
        <v>28.771200000000007</v>
      </c>
      <c r="Y671">
        <f t="shared" si="32"/>
        <v>4</v>
      </c>
    </row>
    <row r="672" spans="1:25"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t="str">
        <f>_xlfn.XLOOKUP(B672,Returns!$B$2:$B$297,Returns!$A$2:$A$297,"NO")</f>
        <v>NO</v>
      </c>
      <c r="W672">
        <f t="shared" si="30"/>
        <v>54.462499999999999</v>
      </c>
      <c r="X672">
        <f t="shared" si="31"/>
        <v>54.462499999999999</v>
      </c>
      <c r="Y672">
        <f t="shared" si="32"/>
        <v>4</v>
      </c>
    </row>
    <row r="673" spans="1:25"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t="str">
        <f>_xlfn.XLOOKUP(B673,Returns!$B$2:$B$297,Returns!$A$2:$A$297,"NO")</f>
        <v>NO</v>
      </c>
      <c r="W673">
        <f t="shared" si="30"/>
        <v>58.163199999999996</v>
      </c>
      <c r="X673">
        <f t="shared" si="31"/>
        <v>232.65279999999998</v>
      </c>
      <c r="Y673">
        <f t="shared" si="32"/>
        <v>4</v>
      </c>
    </row>
    <row r="674" spans="1:25"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t="str">
        <f>_xlfn.XLOOKUP(B674,Returns!$B$2:$B$297,Returns!$A$2:$A$297,"NO")</f>
        <v>NO</v>
      </c>
      <c r="W674">
        <f t="shared" si="30"/>
        <v>19.560000000000002</v>
      </c>
      <c r="X674">
        <f t="shared" si="31"/>
        <v>78.239999999999995</v>
      </c>
      <c r="Y674">
        <f t="shared" si="32"/>
        <v>7</v>
      </c>
    </row>
    <row r="675" spans="1:25"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t="str">
        <f>_xlfn.XLOOKUP(B675,Returns!$B$2:$B$297,Returns!$A$2:$A$297,"NO")</f>
        <v>NO</v>
      </c>
      <c r="W675">
        <f t="shared" si="30"/>
        <v>0</v>
      </c>
      <c r="X675">
        <f t="shared" si="31"/>
        <v>184.32</v>
      </c>
      <c r="Y675">
        <f t="shared" si="32"/>
        <v>3</v>
      </c>
    </row>
    <row r="676" spans="1:25"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t="str">
        <f>_xlfn.XLOOKUP(B676,Returns!$B$2:$B$297,Returns!$A$2:$A$297,"NO")</f>
        <v>NO</v>
      </c>
      <c r="W676">
        <f t="shared" si="30"/>
        <v>0</v>
      </c>
      <c r="X676">
        <f t="shared" si="31"/>
        <v>194.5</v>
      </c>
      <c r="Y676">
        <f t="shared" si="32"/>
        <v>3</v>
      </c>
    </row>
    <row r="677" spans="1:25"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t="str">
        <f>_xlfn.XLOOKUP(B677,Returns!$B$2:$B$297,Returns!$A$2:$A$297,"NO")</f>
        <v>NO</v>
      </c>
      <c r="W677">
        <f t="shared" si="30"/>
        <v>0</v>
      </c>
      <c r="X677">
        <f t="shared" si="31"/>
        <v>298.17000000000007</v>
      </c>
      <c r="Y677">
        <f t="shared" si="32"/>
        <v>3</v>
      </c>
    </row>
    <row r="678" spans="1:25"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t="str">
        <f>_xlfn.XLOOKUP(B678,Returns!$B$2:$B$297,Returns!$A$2:$A$297,"NO")</f>
        <v>NO</v>
      </c>
      <c r="W678">
        <f t="shared" si="30"/>
        <v>6.4512</v>
      </c>
      <c r="X678">
        <f t="shared" si="31"/>
        <v>1.6128</v>
      </c>
      <c r="Y678">
        <f t="shared" si="32"/>
        <v>5</v>
      </c>
    </row>
    <row r="679" spans="1:25"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t="str">
        <f>_xlfn.XLOOKUP(B679,Returns!$B$2:$B$297,Returns!$A$2:$A$297,"NO")</f>
        <v>NO</v>
      </c>
      <c r="W679">
        <f t="shared" si="30"/>
        <v>16.689600000000002</v>
      </c>
      <c r="X679">
        <f t="shared" si="31"/>
        <v>66.758400000000009</v>
      </c>
      <c r="Y679">
        <f t="shared" si="32"/>
        <v>5</v>
      </c>
    </row>
    <row r="680" spans="1:25"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t="str">
        <f>_xlfn.XLOOKUP(B680,Returns!$B$2:$B$297,Returns!$A$2:$A$297,"NO")</f>
        <v>NO</v>
      </c>
      <c r="W680">
        <f t="shared" si="30"/>
        <v>148.54319999999998</v>
      </c>
      <c r="X680">
        <f t="shared" si="31"/>
        <v>99.028800000000018</v>
      </c>
      <c r="Y680">
        <f t="shared" si="32"/>
        <v>5</v>
      </c>
    </row>
    <row r="681" spans="1:25"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t="str">
        <f>_xlfn.XLOOKUP(B681,Returns!$B$2:$B$297,Returns!$A$2:$A$297,"NO")</f>
        <v>NO</v>
      </c>
      <c r="W681">
        <f t="shared" si="30"/>
        <v>439.18560000000002</v>
      </c>
      <c r="X681">
        <f t="shared" si="31"/>
        <v>109.79639999999995</v>
      </c>
      <c r="Y681">
        <f t="shared" si="32"/>
        <v>5</v>
      </c>
    </row>
    <row r="682" spans="1:25"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t="str">
        <f>_xlfn.XLOOKUP(B682,Returns!$B$2:$B$297,Returns!$A$2:$A$297,"NO")</f>
        <v>NO</v>
      </c>
      <c r="W682">
        <f t="shared" si="30"/>
        <v>8.611200000000002</v>
      </c>
      <c r="X682">
        <f t="shared" si="31"/>
        <v>34.444800000000001</v>
      </c>
      <c r="Y682">
        <f t="shared" si="32"/>
        <v>5</v>
      </c>
    </row>
    <row r="683" spans="1:25"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t="str">
        <f>_xlfn.XLOOKUP(B683,Returns!$B$2:$B$297,Returns!$A$2:$A$297,"NO")</f>
        <v>NO</v>
      </c>
      <c r="W683">
        <f t="shared" si="30"/>
        <v>0</v>
      </c>
      <c r="X683">
        <f t="shared" si="31"/>
        <v>129.91999999999999</v>
      </c>
      <c r="Y683">
        <f t="shared" si="32"/>
        <v>5</v>
      </c>
    </row>
    <row r="684" spans="1:25"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t="str">
        <f>_xlfn.XLOOKUP(B684,Returns!$B$2:$B$297,Returns!$A$2:$A$297,"NO")</f>
        <v>NO</v>
      </c>
      <c r="W684">
        <f t="shared" si="30"/>
        <v>0</v>
      </c>
      <c r="X684">
        <f t="shared" si="31"/>
        <v>274.39999999999998</v>
      </c>
      <c r="Y684">
        <f t="shared" si="32"/>
        <v>5</v>
      </c>
    </row>
    <row r="685" spans="1:25"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t="str">
        <f>_xlfn.XLOOKUP(B685,Returns!$B$2:$B$297,Returns!$A$2:$A$297,"NO")</f>
        <v>NO</v>
      </c>
      <c r="W685">
        <f t="shared" si="30"/>
        <v>15999.96</v>
      </c>
      <c r="X685">
        <f t="shared" si="31"/>
        <v>15999.96</v>
      </c>
      <c r="Y685">
        <f t="shared" si="32"/>
        <v>0</v>
      </c>
    </row>
    <row r="686" spans="1:25"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t="str">
        <f>_xlfn.XLOOKUP(B686,Returns!$B$2:$B$297,Returns!$A$2:$A$297,"NO")</f>
        <v>NO</v>
      </c>
      <c r="W686">
        <f t="shared" si="30"/>
        <v>66.976000000000013</v>
      </c>
      <c r="X686">
        <f t="shared" si="31"/>
        <v>267.90400000000005</v>
      </c>
      <c r="Y686">
        <f t="shared" si="32"/>
        <v>0</v>
      </c>
    </row>
    <row r="687" spans="1:25"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t="str">
        <f>_xlfn.XLOOKUP(B687,Returns!$B$2:$B$297,Returns!$A$2:$A$297,"NO")</f>
        <v>NO</v>
      </c>
      <c r="W687">
        <f t="shared" si="30"/>
        <v>0</v>
      </c>
      <c r="X687">
        <f t="shared" si="31"/>
        <v>1439.91</v>
      </c>
      <c r="Y687">
        <f t="shared" si="32"/>
        <v>3</v>
      </c>
    </row>
    <row r="688" spans="1:25"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t="str">
        <f>_xlfn.XLOOKUP(B688,Returns!$B$2:$B$297,Returns!$A$2:$A$297,"NO")</f>
        <v>NO</v>
      </c>
      <c r="W688">
        <f t="shared" si="30"/>
        <v>0</v>
      </c>
      <c r="X688">
        <f t="shared" si="31"/>
        <v>29.24</v>
      </c>
      <c r="Y688">
        <f t="shared" si="32"/>
        <v>3</v>
      </c>
    </row>
    <row r="689" spans="1:25"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t="str">
        <f>_xlfn.XLOOKUP(B689,Returns!$B$2:$B$297,Returns!$A$2:$A$297,"NO")</f>
        <v>NO</v>
      </c>
      <c r="W689">
        <f t="shared" si="30"/>
        <v>0</v>
      </c>
      <c r="X689">
        <f t="shared" si="31"/>
        <v>58.320000000000007</v>
      </c>
      <c r="Y689">
        <f t="shared" si="32"/>
        <v>3</v>
      </c>
    </row>
    <row r="690" spans="1:25"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t="str">
        <f>_xlfn.XLOOKUP(B690,Returns!$B$2:$B$297,Returns!$A$2:$A$297,"NO")</f>
        <v>NO</v>
      </c>
      <c r="W690">
        <f t="shared" si="30"/>
        <v>76.793600000000012</v>
      </c>
      <c r="X690">
        <f t="shared" si="31"/>
        <v>307.17439999999999</v>
      </c>
      <c r="Y690">
        <f t="shared" si="32"/>
        <v>4</v>
      </c>
    </row>
    <row r="691" spans="1:25"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t="str">
        <f>_xlfn.XLOOKUP(B691,Returns!$B$2:$B$297,Returns!$A$2:$A$297,"NO")</f>
        <v>NO</v>
      </c>
      <c r="W691">
        <f t="shared" si="30"/>
        <v>0</v>
      </c>
      <c r="X691">
        <f t="shared" si="31"/>
        <v>104.01</v>
      </c>
      <c r="Y691">
        <f t="shared" si="32"/>
        <v>2</v>
      </c>
    </row>
    <row r="692" spans="1:25"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t="str">
        <f>_xlfn.XLOOKUP(B692,Returns!$B$2:$B$297,Returns!$A$2:$A$297,"NO")</f>
        <v>NO</v>
      </c>
      <c r="W692">
        <f t="shared" si="30"/>
        <v>0</v>
      </c>
      <c r="X692">
        <f t="shared" si="31"/>
        <v>284.82</v>
      </c>
      <c r="Y692">
        <f t="shared" si="32"/>
        <v>2</v>
      </c>
    </row>
    <row r="693" spans="1:25"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t="str">
        <f>_xlfn.XLOOKUP(B693,Returns!$B$2:$B$297,Returns!$A$2:$A$297,"NO")</f>
        <v>NO</v>
      </c>
      <c r="W693">
        <f t="shared" si="30"/>
        <v>0</v>
      </c>
      <c r="X693">
        <f t="shared" si="31"/>
        <v>110.51999999999998</v>
      </c>
      <c r="Y693">
        <f t="shared" si="32"/>
        <v>2</v>
      </c>
    </row>
    <row r="694" spans="1:25"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t="str">
        <f>_xlfn.XLOOKUP(B694,Returns!$B$2:$B$297,Returns!$A$2:$A$297,"NO")</f>
        <v>NO</v>
      </c>
      <c r="W694">
        <f t="shared" si="30"/>
        <v>0</v>
      </c>
      <c r="X694">
        <f t="shared" si="31"/>
        <v>166.24</v>
      </c>
      <c r="Y694">
        <f t="shared" si="32"/>
        <v>5</v>
      </c>
    </row>
    <row r="695" spans="1:25"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t="str">
        <f>_xlfn.XLOOKUP(B695,Returns!$B$2:$B$297,Returns!$A$2:$A$297,"NO")</f>
        <v>NO</v>
      </c>
      <c r="W695">
        <f t="shared" si="30"/>
        <v>0</v>
      </c>
      <c r="X695">
        <f t="shared" si="31"/>
        <v>167</v>
      </c>
      <c r="Y695">
        <f t="shared" si="32"/>
        <v>5</v>
      </c>
    </row>
    <row r="696" spans="1:25"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t="str">
        <f>_xlfn.XLOOKUP(B696,Returns!$B$2:$B$297,Returns!$A$2:$A$297,"NO")</f>
        <v>NO</v>
      </c>
      <c r="W696">
        <f t="shared" si="30"/>
        <v>317.23520000000008</v>
      </c>
      <c r="X696">
        <f t="shared" si="31"/>
        <v>1268.9408000000001</v>
      </c>
      <c r="Y696">
        <f t="shared" si="32"/>
        <v>3</v>
      </c>
    </row>
    <row r="697" spans="1:25"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t="str">
        <f>_xlfn.XLOOKUP(B697,Returns!$B$2:$B$297,Returns!$A$2:$A$297,"NO")</f>
        <v>NO</v>
      </c>
      <c r="W697">
        <f t="shared" si="30"/>
        <v>37.888000000000005</v>
      </c>
      <c r="X697">
        <f t="shared" si="31"/>
        <v>151.55200000000002</v>
      </c>
      <c r="Y697">
        <f t="shared" si="32"/>
        <v>3</v>
      </c>
    </row>
    <row r="698" spans="1:25"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t="str">
        <f>_xlfn.XLOOKUP(B698,Returns!$B$2:$B$297,Returns!$A$2:$A$297,"NO")</f>
        <v>NO</v>
      </c>
      <c r="W698">
        <f t="shared" si="30"/>
        <v>281.37760000000009</v>
      </c>
      <c r="X698">
        <f t="shared" si="31"/>
        <v>1125.5104000000003</v>
      </c>
      <c r="Y698">
        <f t="shared" si="32"/>
        <v>3</v>
      </c>
    </row>
    <row r="699" spans="1:25"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t="str">
        <f>_xlfn.XLOOKUP(B699,Returns!$B$2:$B$297,Returns!$A$2:$A$297,"NO")</f>
        <v>NO</v>
      </c>
      <c r="W699">
        <f t="shared" si="30"/>
        <v>78.156800000000018</v>
      </c>
      <c r="X699">
        <f t="shared" si="31"/>
        <v>312.62720000000002</v>
      </c>
      <c r="Y699">
        <f t="shared" si="32"/>
        <v>3</v>
      </c>
    </row>
    <row r="700" spans="1:25"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t="str">
        <f>_xlfn.XLOOKUP(B700,Returns!$B$2:$B$297,Returns!$A$2:$A$297,"NO")</f>
        <v>NO</v>
      </c>
      <c r="W700">
        <f t="shared" si="30"/>
        <v>0.53920000000000001</v>
      </c>
      <c r="X700">
        <f t="shared" si="31"/>
        <v>2.1568000000000001</v>
      </c>
      <c r="Y700">
        <f t="shared" si="32"/>
        <v>3</v>
      </c>
    </row>
    <row r="701" spans="1:25"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t="str">
        <f>_xlfn.XLOOKUP(B701,Returns!$B$2:$B$297,Returns!$A$2:$A$297,"NO")</f>
        <v>NO</v>
      </c>
      <c r="W701">
        <f t="shared" si="30"/>
        <v>26.023200000000006</v>
      </c>
      <c r="X701">
        <f t="shared" si="31"/>
        <v>11.152800000000003</v>
      </c>
      <c r="Y701">
        <f t="shared" si="32"/>
        <v>3</v>
      </c>
    </row>
    <row r="702" spans="1:25"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t="str">
        <f>_xlfn.XLOOKUP(B702,Returns!$B$2:$B$297,Returns!$A$2:$A$297,"NO")</f>
        <v>NO</v>
      </c>
      <c r="W702">
        <f t="shared" si="30"/>
        <v>10.281600000000001</v>
      </c>
      <c r="X702">
        <f t="shared" si="31"/>
        <v>4.4064000000000014</v>
      </c>
      <c r="Y702">
        <f t="shared" si="32"/>
        <v>3</v>
      </c>
    </row>
    <row r="703" spans="1:25"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t="str">
        <f>_xlfn.XLOOKUP(B703,Returns!$B$2:$B$297,Returns!$A$2:$A$297,"NO")</f>
        <v>NO</v>
      </c>
      <c r="W703">
        <f t="shared" si="30"/>
        <v>9.0432000000000023</v>
      </c>
      <c r="X703">
        <f t="shared" si="31"/>
        <v>36.172800000000009</v>
      </c>
      <c r="Y703">
        <f t="shared" si="32"/>
        <v>6</v>
      </c>
    </row>
    <row r="704" spans="1:25"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t="str">
        <f>_xlfn.XLOOKUP(B704,Returns!$B$2:$B$297,Returns!$A$2:$A$297,"NO")</f>
        <v>NO</v>
      </c>
      <c r="W704">
        <f t="shared" si="30"/>
        <v>0</v>
      </c>
      <c r="X704">
        <f t="shared" si="31"/>
        <v>629.64</v>
      </c>
      <c r="Y704">
        <f t="shared" si="32"/>
        <v>4</v>
      </c>
    </row>
    <row r="705" spans="1:25"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t="str">
        <f>_xlfn.XLOOKUP(B705,Returns!$B$2:$B$297,Returns!$A$2:$A$297,"NO")</f>
        <v>NO</v>
      </c>
      <c r="W705">
        <f t="shared" si="30"/>
        <v>221.94720000000004</v>
      </c>
      <c r="X705">
        <f t="shared" si="31"/>
        <v>887.78880000000004</v>
      </c>
      <c r="Y705">
        <f t="shared" si="32"/>
        <v>5</v>
      </c>
    </row>
    <row r="706" spans="1:25"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t="str">
        <f>_xlfn.XLOOKUP(B706,Returns!$B$2:$B$297,Returns!$A$2:$A$297,"NO")</f>
        <v>NO</v>
      </c>
      <c r="W706">
        <f t="shared" si="30"/>
        <v>4.1472000000000007</v>
      </c>
      <c r="X706">
        <f t="shared" si="31"/>
        <v>16.588800000000003</v>
      </c>
      <c r="Y706">
        <f t="shared" si="32"/>
        <v>5</v>
      </c>
    </row>
    <row r="707" spans="1:25"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t="str">
        <f>_xlfn.XLOOKUP(B707,Returns!$B$2:$B$297,Returns!$A$2:$A$297,"NO")</f>
        <v>NO</v>
      </c>
      <c r="W707">
        <f t="shared" ref="W707:W770" si="33">R707*S707*T707</f>
        <v>166.84000000000003</v>
      </c>
      <c r="X707">
        <f t="shared" ref="X707:X770" si="34">(R707*S707)-W707</f>
        <v>667.36</v>
      </c>
      <c r="Y707">
        <f t="shared" ref="Y707:Y770" si="35">D707-C707</f>
        <v>5</v>
      </c>
    </row>
    <row r="708" spans="1:25"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t="str">
        <f>_xlfn.XLOOKUP(B708,Returns!$B$2:$B$297,Returns!$A$2:$A$297,"NO")</f>
        <v>NO</v>
      </c>
      <c r="W708">
        <f t="shared" si="33"/>
        <v>3.0432000000000006</v>
      </c>
      <c r="X708">
        <f t="shared" si="34"/>
        <v>12.172800000000001</v>
      </c>
      <c r="Y708">
        <f t="shared" si="35"/>
        <v>5</v>
      </c>
    </row>
    <row r="709" spans="1:25"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t="str">
        <f>_xlfn.XLOOKUP(B709,Returns!$B$2:$B$297,Returns!$A$2:$A$297,"NO")</f>
        <v>NO</v>
      </c>
      <c r="W709">
        <f t="shared" si="33"/>
        <v>0</v>
      </c>
      <c r="X709">
        <f t="shared" si="34"/>
        <v>479.84</v>
      </c>
      <c r="Y709">
        <f t="shared" si="35"/>
        <v>2</v>
      </c>
    </row>
    <row r="710" spans="1:25"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t="str">
        <f>_xlfn.XLOOKUP(B710,Returns!$B$2:$B$297,Returns!$A$2:$A$297,"NO")</f>
        <v>NO</v>
      </c>
      <c r="W710">
        <f t="shared" si="33"/>
        <v>883.92</v>
      </c>
      <c r="X710">
        <f t="shared" si="34"/>
        <v>3535.6799999999994</v>
      </c>
      <c r="Y710">
        <f t="shared" si="35"/>
        <v>2</v>
      </c>
    </row>
    <row r="711" spans="1:25"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t="str">
        <f>_xlfn.XLOOKUP(B711,Returns!$B$2:$B$297,Returns!$A$2:$A$297,"NO")</f>
        <v>NO</v>
      </c>
      <c r="W711">
        <f t="shared" si="33"/>
        <v>74.751999999999995</v>
      </c>
      <c r="X711">
        <f t="shared" si="34"/>
        <v>299.00799999999998</v>
      </c>
      <c r="Y711">
        <f t="shared" si="35"/>
        <v>2</v>
      </c>
    </row>
    <row r="712" spans="1:25"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t="str">
        <f>_xlfn.XLOOKUP(B712,Returns!$B$2:$B$297,Returns!$A$2:$A$297,"NO")</f>
        <v>NO</v>
      </c>
      <c r="W712">
        <f t="shared" si="33"/>
        <v>0</v>
      </c>
      <c r="X712">
        <f t="shared" si="34"/>
        <v>55.48</v>
      </c>
      <c r="Y712">
        <f t="shared" si="35"/>
        <v>2</v>
      </c>
    </row>
    <row r="713" spans="1:25"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t="str">
        <f>_xlfn.XLOOKUP(B713,Returns!$B$2:$B$297,Returns!$A$2:$A$297,"NO")</f>
        <v>NO</v>
      </c>
      <c r="W713">
        <f t="shared" si="33"/>
        <v>19.558400000000002</v>
      </c>
      <c r="X713">
        <f t="shared" si="34"/>
        <v>78.233599999999996</v>
      </c>
      <c r="Y713">
        <f t="shared" si="35"/>
        <v>4</v>
      </c>
    </row>
    <row r="714" spans="1:25"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t="str">
        <f>_xlfn.XLOOKUP(B714,Returns!$B$2:$B$297,Returns!$A$2:$A$297,"NO")</f>
        <v>NO</v>
      </c>
      <c r="W714">
        <f t="shared" si="33"/>
        <v>0</v>
      </c>
      <c r="X714">
        <f t="shared" si="34"/>
        <v>1688.0400000000002</v>
      </c>
      <c r="Y714">
        <f t="shared" si="35"/>
        <v>5</v>
      </c>
    </row>
    <row r="715" spans="1:25"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t="str">
        <f>_xlfn.XLOOKUP(B715,Returns!$B$2:$B$297,Returns!$A$2:$A$297,"NO")</f>
        <v>NO</v>
      </c>
      <c r="W715">
        <f t="shared" si="33"/>
        <v>0</v>
      </c>
      <c r="X715">
        <f t="shared" si="34"/>
        <v>615.96</v>
      </c>
      <c r="Y715">
        <f t="shared" si="35"/>
        <v>5</v>
      </c>
    </row>
    <row r="716" spans="1:25"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t="str">
        <f>_xlfn.XLOOKUP(B716,Returns!$B$2:$B$297,Returns!$A$2:$A$297,"NO")</f>
        <v>NO</v>
      </c>
      <c r="W716">
        <f t="shared" si="33"/>
        <v>0</v>
      </c>
      <c r="X716">
        <f t="shared" si="34"/>
        <v>899.90999999999985</v>
      </c>
      <c r="Y716">
        <f t="shared" si="35"/>
        <v>5</v>
      </c>
    </row>
    <row r="717" spans="1:25"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t="str">
        <f>_xlfn.XLOOKUP(B717,Returns!$B$2:$B$297,Returns!$A$2:$A$297,"NO")</f>
        <v>Yes</v>
      </c>
      <c r="W717">
        <f t="shared" si="33"/>
        <v>19.920000000000002</v>
      </c>
      <c r="X717">
        <f t="shared" si="34"/>
        <v>79.680000000000007</v>
      </c>
      <c r="Y717">
        <f t="shared" si="35"/>
        <v>5</v>
      </c>
    </row>
    <row r="718" spans="1:25"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t="str">
        <f>_xlfn.XLOOKUP(B718,Returns!$B$2:$B$297,Returns!$A$2:$A$297,"NO")</f>
        <v>NO</v>
      </c>
      <c r="W718">
        <f t="shared" si="33"/>
        <v>0</v>
      </c>
      <c r="X718">
        <f t="shared" si="34"/>
        <v>19.88</v>
      </c>
      <c r="Y718">
        <f t="shared" si="35"/>
        <v>3</v>
      </c>
    </row>
    <row r="719" spans="1:25"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t="str">
        <f>_xlfn.XLOOKUP(B719,Returns!$B$2:$B$297,Returns!$A$2:$A$297,"NO")</f>
        <v>NO</v>
      </c>
      <c r="W719">
        <f t="shared" si="33"/>
        <v>61.83359999999999</v>
      </c>
      <c r="X719">
        <f t="shared" si="34"/>
        <v>247.33439999999996</v>
      </c>
      <c r="Y719">
        <f t="shared" si="35"/>
        <v>5</v>
      </c>
    </row>
    <row r="720" spans="1:25"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t="str">
        <f>_xlfn.XLOOKUP(B720,Returns!$B$2:$B$297,Returns!$A$2:$A$297,"NO")</f>
        <v>NO</v>
      </c>
      <c r="W720">
        <f t="shared" si="33"/>
        <v>35.884800000000006</v>
      </c>
      <c r="X720">
        <f t="shared" si="34"/>
        <v>143.53920000000002</v>
      </c>
      <c r="Y720">
        <f t="shared" si="35"/>
        <v>5</v>
      </c>
    </row>
    <row r="721" spans="1:25"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t="str">
        <f>_xlfn.XLOOKUP(B721,Returns!$B$2:$B$297,Returns!$A$2:$A$297,"NO")</f>
        <v>NO</v>
      </c>
      <c r="W721">
        <f t="shared" si="33"/>
        <v>0</v>
      </c>
      <c r="X721">
        <f t="shared" si="34"/>
        <v>439.92000000000007</v>
      </c>
      <c r="Y721">
        <f t="shared" si="35"/>
        <v>5</v>
      </c>
    </row>
    <row r="722" spans="1:25"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t="str">
        <f>_xlfn.XLOOKUP(B722,Returns!$B$2:$B$297,Returns!$A$2:$A$297,"NO")</f>
        <v>NO</v>
      </c>
      <c r="W722">
        <f t="shared" si="33"/>
        <v>0</v>
      </c>
      <c r="X722">
        <f t="shared" si="34"/>
        <v>440.46</v>
      </c>
      <c r="Y722">
        <f t="shared" si="35"/>
        <v>5</v>
      </c>
    </row>
    <row r="723" spans="1:25"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t="str">
        <f>_xlfn.XLOOKUP(B723,Returns!$B$2:$B$297,Returns!$A$2:$A$297,"NO")</f>
        <v>NO</v>
      </c>
      <c r="W723">
        <f t="shared" si="33"/>
        <v>0</v>
      </c>
      <c r="X723">
        <f t="shared" si="34"/>
        <v>4958.82</v>
      </c>
      <c r="Y723">
        <f t="shared" si="35"/>
        <v>4</v>
      </c>
    </row>
    <row r="724" spans="1:25"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t="str">
        <f>_xlfn.XLOOKUP(B724,Returns!$B$2:$B$297,Returns!$A$2:$A$297,"NO")</f>
        <v>NO</v>
      </c>
      <c r="W724">
        <f t="shared" si="33"/>
        <v>0</v>
      </c>
      <c r="X724">
        <f t="shared" si="34"/>
        <v>889.11</v>
      </c>
      <c r="Y724">
        <f t="shared" si="35"/>
        <v>4</v>
      </c>
    </row>
    <row r="725" spans="1:25"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t="str">
        <f>_xlfn.XLOOKUP(B725,Returns!$B$2:$B$297,Returns!$A$2:$A$297,"NO")</f>
        <v>NO</v>
      </c>
      <c r="W725">
        <f t="shared" si="33"/>
        <v>129.91999999999999</v>
      </c>
      <c r="X725">
        <f t="shared" si="34"/>
        <v>519.67999999999995</v>
      </c>
      <c r="Y725">
        <f t="shared" si="35"/>
        <v>6</v>
      </c>
    </row>
    <row r="726" spans="1:25"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t="str">
        <f>_xlfn.XLOOKUP(B726,Returns!$B$2:$B$297,Returns!$A$2:$A$297,"NO")</f>
        <v>NO</v>
      </c>
      <c r="W726">
        <f t="shared" si="33"/>
        <v>63.817600000000006</v>
      </c>
      <c r="X726">
        <f t="shared" si="34"/>
        <v>255.27040000000002</v>
      </c>
      <c r="Y726">
        <f t="shared" si="35"/>
        <v>5</v>
      </c>
    </row>
    <row r="727" spans="1:25"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t="str">
        <f>_xlfn.XLOOKUP(B727,Returns!$B$2:$B$297,Returns!$A$2:$A$297,"NO")</f>
        <v>NO</v>
      </c>
      <c r="W727">
        <f t="shared" si="33"/>
        <v>7.0272000000000006</v>
      </c>
      <c r="X727">
        <f t="shared" si="34"/>
        <v>28.108800000000002</v>
      </c>
      <c r="Y727">
        <f t="shared" si="35"/>
        <v>4</v>
      </c>
    </row>
    <row r="728" spans="1:25"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t="str">
        <f>_xlfn.XLOOKUP(B728,Returns!$B$2:$B$297,Returns!$A$2:$A$297,"NO")</f>
        <v>NO</v>
      </c>
      <c r="W728">
        <f t="shared" si="33"/>
        <v>11.198399999999999</v>
      </c>
      <c r="X728">
        <f t="shared" si="34"/>
        <v>44.793599999999998</v>
      </c>
      <c r="Y728">
        <f t="shared" si="35"/>
        <v>4</v>
      </c>
    </row>
    <row r="729" spans="1:25"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t="str">
        <f>_xlfn.XLOOKUP(B729,Returns!$B$2:$B$297,Returns!$A$2:$A$297,"NO")</f>
        <v>NO</v>
      </c>
      <c r="W729">
        <f t="shared" si="33"/>
        <v>0</v>
      </c>
      <c r="X729">
        <f t="shared" si="34"/>
        <v>1461.76</v>
      </c>
      <c r="Y729">
        <f t="shared" si="35"/>
        <v>3</v>
      </c>
    </row>
    <row r="730" spans="1:25"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t="str">
        <f>_xlfn.XLOOKUP(B730,Returns!$B$2:$B$297,Returns!$A$2:$A$297,"NO")</f>
        <v>NO</v>
      </c>
      <c r="W730">
        <f t="shared" si="33"/>
        <v>320.0256</v>
      </c>
      <c r="X730">
        <f t="shared" si="34"/>
        <v>480.03839999999997</v>
      </c>
      <c r="Y730">
        <f t="shared" si="35"/>
        <v>3</v>
      </c>
    </row>
    <row r="731" spans="1:25"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t="str">
        <f>_xlfn.XLOOKUP(B731,Returns!$B$2:$B$297,Returns!$A$2:$A$297,"NO")</f>
        <v>NO</v>
      </c>
      <c r="W731">
        <f t="shared" si="33"/>
        <v>0</v>
      </c>
      <c r="X731">
        <f t="shared" si="34"/>
        <v>100.89000000000001</v>
      </c>
      <c r="Y731">
        <f t="shared" si="35"/>
        <v>3</v>
      </c>
    </row>
    <row r="732" spans="1:25"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t="str">
        <f>_xlfn.XLOOKUP(B732,Returns!$B$2:$B$297,Returns!$A$2:$A$297,"NO")</f>
        <v>NO</v>
      </c>
      <c r="W732">
        <f t="shared" si="33"/>
        <v>162.7938</v>
      </c>
      <c r="X732">
        <f t="shared" si="34"/>
        <v>1465.1442</v>
      </c>
      <c r="Y732">
        <f t="shared" si="35"/>
        <v>3</v>
      </c>
    </row>
    <row r="733" spans="1:25"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t="str">
        <f>_xlfn.XLOOKUP(B733,Returns!$B$2:$B$297,Returns!$A$2:$A$297,"NO")</f>
        <v>NO</v>
      </c>
      <c r="W733">
        <f t="shared" si="33"/>
        <v>0</v>
      </c>
      <c r="X733">
        <f t="shared" si="34"/>
        <v>12.6</v>
      </c>
      <c r="Y733">
        <f t="shared" si="35"/>
        <v>3</v>
      </c>
    </row>
    <row r="734" spans="1:25"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t="str">
        <f>_xlfn.XLOOKUP(B734,Returns!$B$2:$B$297,Returns!$A$2:$A$297,"NO")</f>
        <v>NO</v>
      </c>
      <c r="W734">
        <f t="shared" si="33"/>
        <v>0</v>
      </c>
      <c r="X734">
        <f t="shared" si="34"/>
        <v>728.81999999999994</v>
      </c>
      <c r="Y734">
        <f t="shared" si="35"/>
        <v>4</v>
      </c>
    </row>
    <row r="735" spans="1:25"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t="str">
        <f>_xlfn.XLOOKUP(B735,Returns!$B$2:$B$297,Returns!$A$2:$A$297,"NO")</f>
        <v>NO</v>
      </c>
      <c r="W735">
        <f t="shared" si="33"/>
        <v>0</v>
      </c>
      <c r="X735">
        <f t="shared" si="34"/>
        <v>539.91</v>
      </c>
      <c r="Y735">
        <f t="shared" si="35"/>
        <v>4</v>
      </c>
    </row>
    <row r="736" spans="1:25"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t="str">
        <f>_xlfn.XLOOKUP(B736,Returns!$B$2:$B$297,Returns!$A$2:$A$297,"NO")</f>
        <v>NO</v>
      </c>
      <c r="W736">
        <f t="shared" si="33"/>
        <v>119.6352</v>
      </c>
      <c r="X736">
        <f t="shared" si="34"/>
        <v>478.54079999999993</v>
      </c>
      <c r="Y736">
        <f t="shared" si="35"/>
        <v>4</v>
      </c>
    </row>
    <row r="737" spans="1:25"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t="str">
        <f>_xlfn.XLOOKUP(B737,Returns!$B$2:$B$297,Returns!$A$2:$A$297,"NO")</f>
        <v>NO</v>
      </c>
      <c r="W737">
        <f t="shared" si="33"/>
        <v>22.348800000000004</v>
      </c>
      <c r="X737">
        <f t="shared" si="34"/>
        <v>89.395200000000017</v>
      </c>
      <c r="Y737">
        <f t="shared" si="35"/>
        <v>4</v>
      </c>
    </row>
    <row r="738" spans="1:25"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t="str">
        <f>_xlfn.XLOOKUP(B738,Returns!$B$2:$B$297,Returns!$A$2:$A$297,"NO")</f>
        <v>NO</v>
      </c>
      <c r="W738">
        <f t="shared" si="33"/>
        <v>0</v>
      </c>
      <c r="X738">
        <f t="shared" si="34"/>
        <v>84.98</v>
      </c>
      <c r="Y738">
        <f t="shared" si="35"/>
        <v>4</v>
      </c>
    </row>
    <row r="739" spans="1:25"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t="str">
        <f>_xlfn.XLOOKUP(B739,Returns!$B$2:$B$297,Returns!$A$2:$A$297,"NO")</f>
        <v>NO</v>
      </c>
      <c r="W739">
        <f t="shared" si="33"/>
        <v>18.72</v>
      </c>
      <c r="X739">
        <f t="shared" si="34"/>
        <v>74.88</v>
      </c>
      <c r="Y739">
        <f t="shared" si="35"/>
        <v>4</v>
      </c>
    </row>
    <row r="740" spans="1:25"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t="str">
        <f>_xlfn.XLOOKUP(B740,Returns!$B$2:$B$297,Returns!$A$2:$A$297,"NO")</f>
        <v>NO</v>
      </c>
      <c r="W740">
        <f t="shared" si="33"/>
        <v>0</v>
      </c>
      <c r="X740">
        <f t="shared" si="34"/>
        <v>99.96</v>
      </c>
      <c r="Y740">
        <f t="shared" si="35"/>
        <v>4</v>
      </c>
    </row>
    <row r="741" spans="1:25"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t="str">
        <f>_xlfn.XLOOKUP(B741,Returns!$B$2:$B$297,Returns!$A$2:$A$297,"NO")</f>
        <v>NO</v>
      </c>
      <c r="W741">
        <f t="shared" si="33"/>
        <v>7.0704000000000011</v>
      </c>
      <c r="X741">
        <f t="shared" si="34"/>
        <v>28.281600000000005</v>
      </c>
      <c r="Y741">
        <f t="shared" si="35"/>
        <v>4</v>
      </c>
    </row>
    <row r="742" spans="1:25"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t="str">
        <f>_xlfn.XLOOKUP(B742,Returns!$B$2:$B$297,Returns!$A$2:$A$297,"NO")</f>
        <v>NO</v>
      </c>
      <c r="W742">
        <f t="shared" si="33"/>
        <v>163.64160000000001</v>
      </c>
      <c r="X742">
        <f t="shared" si="34"/>
        <v>654.56639999999993</v>
      </c>
      <c r="Y742">
        <f t="shared" si="35"/>
        <v>4</v>
      </c>
    </row>
    <row r="743" spans="1:25"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t="str">
        <f>_xlfn.XLOOKUP(B743,Returns!$B$2:$B$297,Returns!$A$2:$A$297,"NO")</f>
        <v>NO</v>
      </c>
      <c r="W743">
        <f t="shared" si="33"/>
        <v>5.6639999999999988</v>
      </c>
      <c r="X743">
        <f t="shared" si="34"/>
        <v>1.4159999999999995</v>
      </c>
      <c r="Y743">
        <f t="shared" si="35"/>
        <v>4</v>
      </c>
    </row>
    <row r="744" spans="1:25"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t="str">
        <f>_xlfn.XLOOKUP(B744,Returns!$B$2:$B$297,Returns!$A$2:$A$297,"NO")</f>
        <v>NO</v>
      </c>
      <c r="W744">
        <f t="shared" si="33"/>
        <v>51.52000000000001</v>
      </c>
      <c r="X744">
        <f t="shared" si="34"/>
        <v>206.08</v>
      </c>
      <c r="Y744">
        <f t="shared" si="35"/>
        <v>5</v>
      </c>
    </row>
    <row r="745" spans="1:25"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t="str">
        <f>_xlfn.XLOOKUP(B745,Returns!$B$2:$B$297,Returns!$A$2:$A$297,"NO")</f>
        <v>NO</v>
      </c>
      <c r="W745">
        <f t="shared" si="33"/>
        <v>0.70560000000000012</v>
      </c>
      <c r="X745">
        <f t="shared" si="34"/>
        <v>2.8224000000000005</v>
      </c>
      <c r="Y745">
        <f t="shared" si="35"/>
        <v>5</v>
      </c>
    </row>
    <row r="746" spans="1:25"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t="str">
        <f>_xlfn.XLOOKUP(B746,Returns!$B$2:$B$297,Returns!$A$2:$A$297,"NO")</f>
        <v>NO</v>
      </c>
      <c r="W746">
        <f t="shared" si="33"/>
        <v>0.92480000000000018</v>
      </c>
      <c r="X746">
        <f t="shared" si="34"/>
        <v>3.6992000000000003</v>
      </c>
      <c r="Y746">
        <f t="shared" si="35"/>
        <v>5</v>
      </c>
    </row>
    <row r="747" spans="1:25"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t="str">
        <f>_xlfn.XLOOKUP(B747,Returns!$B$2:$B$297,Returns!$A$2:$A$297,"NO")</f>
        <v>NO</v>
      </c>
      <c r="W747">
        <f t="shared" si="33"/>
        <v>44.134399999999999</v>
      </c>
      <c r="X747">
        <f t="shared" si="34"/>
        <v>176.5376</v>
      </c>
      <c r="Y747">
        <f t="shared" si="35"/>
        <v>5</v>
      </c>
    </row>
    <row r="748" spans="1:25"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t="str">
        <f>_xlfn.XLOOKUP(B748,Returns!$B$2:$B$297,Returns!$A$2:$A$297,"NO")</f>
        <v>NO</v>
      </c>
      <c r="W748">
        <f t="shared" si="33"/>
        <v>1134.24</v>
      </c>
      <c r="X748">
        <f t="shared" si="34"/>
        <v>4536.96</v>
      </c>
      <c r="Y748">
        <f t="shared" si="35"/>
        <v>0</v>
      </c>
    </row>
    <row r="749" spans="1:25"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t="str">
        <f>_xlfn.XLOOKUP(B749,Returns!$B$2:$B$297,Returns!$A$2:$A$297,"NO")</f>
        <v>NO</v>
      </c>
      <c r="W749">
        <f t="shared" si="33"/>
        <v>0</v>
      </c>
      <c r="X749">
        <f t="shared" si="34"/>
        <v>1437.28</v>
      </c>
      <c r="Y749">
        <f t="shared" si="35"/>
        <v>0</v>
      </c>
    </row>
    <row r="750" spans="1:25"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t="str">
        <f>_xlfn.XLOOKUP(B750,Returns!$B$2:$B$297,Returns!$A$2:$A$297,"NO")</f>
        <v>NO</v>
      </c>
      <c r="W750">
        <f t="shared" si="33"/>
        <v>2.3984000000000005</v>
      </c>
      <c r="X750">
        <f t="shared" si="34"/>
        <v>9.5936000000000003</v>
      </c>
      <c r="Y750">
        <f t="shared" si="35"/>
        <v>2</v>
      </c>
    </row>
    <row r="751" spans="1:25"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t="str">
        <f>_xlfn.XLOOKUP(B751,Returns!$B$2:$B$297,Returns!$A$2:$A$297,"NO")</f>
        <v>NO</v>
      </c>
      <c r="W751">
        <f t="shared" si="33"/>
        <v>0</v>
      </c>
      <c r="X751">
        <f t="shared" si="34"/>
        <v>174.15</v>
      </c>
      <c r="Y751">
        <f t="shared" si="35"/>
        <v>4</v>
      </c>
    </row>
    <row r="752" spans="1:25"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t="str">
        <f>_xlfn.XLOOKUP(B752,Returns!$B$2:$B$297,Returns!$A$2:$A$297,"NO")</f>
        <v>NO</v>
      </c>
      <c r="W752">
        <f t="shared" si="33"/>
        <v>0</v>
      </c>
      <c r="X752">
        <f t="shared" si="34"/>
        <v>1735.14</v>
      </c>
      <c r="Y752">
        <f t="shared" si="35"/>
        <v>4</v>
      </c>
    </row>
    <row r="753" spans="1:25"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t="str">
        <f>_xlfn.XLOOKUP(B753,Returns!$B$2:$B$297,Returns!$A$2:$A$297,"NO")</f>
        <v>NO</v>
      </c>
      <c r="W753">
        <f t="shared" si="33"/>
        <v>0</v>
      </c>
      <c r="X753">
        <f t="shared" si="34"/>
        <v>398.86</v>
      </c>
      <c r="Y753">
        <f t="shared" si="35"/>
        <v>4</v>
      </c>
    </row>
    <row r="754" spans="1:25"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t="str">
        <f>_xlfn.XLOOKUP(B754,Returns!$B$2:$B$297,Returns!$A$2:$A$297,"NO")</f>
        <v>NO</v>
      </c>
      <c r="W754">
        <f t="shared" si="33"/>
        <v>0</v>
      </c>
      <c r="X754">
        <f t="shared" si="34"/>
        <v>2.88</v>
      </c>
      <c r="Y754">
        <f t="shared" si="35"/>
        <v>4</v>
      </c>
    </row>
    <row r="755" spans="1:25"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t="str">
        <f>_xlfn.XLOOKUP(B755,Returns!$B$2:$B$297,Returns!$A$2:$A$297,"NO")</f>
        <v>NO</v>
      </c>
      <c r="W755">
        <f t="shared" si="33"/>
        <v>719.98560000000009</v>
      </c>
      <c r="X755">
        <f t="shared" si="34"/>
        <v>2879.9424000000004</v>
      </c>
      <c r="Y755">
        <f t="shared" si="35"/>
        <v>2</v>
      </c>
    </row>
    <row r="756" spans="1:25"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t="str">
        <f>_xlfn.XLOOKUP(B756,Returns!$B$2:$B$297,Returns!$A$2:$A$297,"NO")</f>
        <v>NO</v>
      </c>
      <c r="W756">
        <f t="shared" si="33"/>
        <v>0</v>
      </c>
      <c r="X756">
        <f t="shared" si="34"/>
        <v>319.68</v>
      </c>
      <c r="Y756">
        <f t="shared" si="35"/>
        <v>5</v>
      </c>
    </row>
    <row r="757" spans="1:25"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t="str">
        <f>_xlfn.XLOOKUP(B757,Returns!$B$2:$B$297,Returns!$A$2:$A$297,"NO")</f>
        <v>NO</v>
      </c>
      <c r="W757">
        <f t="shared" si="33"/>
        <v>690.1884</v>
      </c>
      <c r="X757">
        <f t="shared" si="34"/>
        <v>843.56359999999995</v>
      </c>
      <c r="Y757">
        <f t="shared" si="35"/>
        <v>4</v>
      </c>
    </row>
    <row r="758" spans="1:25"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t="str">
        <f>_xlfn.XLOOKUP(B758,Returns!$B$2:$B$297,Returns!$A$2:$A$297,"NO")</f>
        <v>NO</v>
      </c>
      <c r="W758">
        <f t="shared" si="33"/>
        <v>0</v>
      </c>
      <c r="X758">
        <f t="shared" si="34"/>
        <v>49.12</v>
      </c>
      <c r="Y758">
        <f t="shared" si="35"/>
        <v>4</v>
      </c>
    </row>
    <row r="759" spans="1:25"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t="str">
        <f>_xlfn.XLOOKUP(B759,Returns!$B$2:$B$297,Returns!$A$2:$A$297,"NO")</f>
        <v>NO</v>
      </c>
      <c r="W759">
        <f t="shared" si="33"/>
        <v>0</v>
      </c>
      <c r="X759">
        <f t="shared" si="34"/>
        <v>479.2</v>
      </c>
      <c r="Y759">
        <f t="shared" si="35"/>
        <v>4</v>
      </c>
    </row>
    <row r="760" spans="1:25"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t="str">
        <f>_xlfn.XLOOKUP(B760,Returns!$B$2:$B$297,Returns!$A$2:$A$297,"NO")</f>
        <v>NO</v>
      </c>
      <c r="W760">
        <f t="shared" si="33"/>
        <v>7.8768000000000002</v>
      </c>
      <c r="X760">
        <f t="shared" si="34"/>
        <v>31.507200000000001</v>
      </c>
      <c r="Y760">
        <f t="shared" si="35"/>
        <v>5</v>
      </c>
    </row>
    <row r="761" spans="1:25"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t="str">
        <f>_xlfn.XLOOKUP(B761,Returns!$B$2:$B$297,Returns!$A$2:$A$297,"NO")</f>
        <v>NO</v>
      </c>
      <c r="W761">
        <f t="shared" si="33"/>
        <v>0</v>
      </c>
      <c r="X761">
        <f t="shared" si="34"/>
        <v>90.88</v>
      </c>
      <c r="Y761">
        <f t="shared" si="35"/>
        <v>4</v>
      </c>
    </row>
    <row r="762" spans="1:25"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t="str">
        <f>_xlfn.XLOOKUP(B762,Returns!$B$2:$B$297,Returns!$A$2:$A$297,"NO")</f>
        <v>NO</v>
      </c>
      <c r="W762">
        <f t="shared" si="33"/>
        <v>0</v>
      </c>
      <c r="X762">
        <f t="shared" si="34"/>
        <v>524.88000000000011</v>
      </c>
      <c r="Y762">
        <f t="shared" si="35"/>
        <v>5</v>
      </c>
    </row>
    <row r="763" spans="1:25"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t="str">
        <f>_xlfn.XLOOKUP(B763,Returns!$B$2:$B$297,Returns!$A$2:$A$297,"NO")</f>
        <v>NO</v>
      </c>
      <c r="W763">
        <f t="shared" si="33"/>
        <v>0</v>
      </c>
      <c r="X763">
        <f t="shared" si="34"/>
        <v>37.17</v>
      </c>
      <c r="Y763">
        <f t="shared" si="35"/>
        <v>4</v>
      </c>
    </row>
    <row r="764" spans="1:25"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t="str">
        <f>_xlfn.XLOOKUP(B764,Returns!$B$2:$B$297,Returns!$A$2:$A$297,"NO")</f>
        <v>NO</v>
      </c>
      <c r="W764">
        <f t="shared" si="33"/>
        <v>129.57840000000002</v>
      </c>
      <c r="X764">
        <f t="shared" si="34"/>
        <v>194.36760000000001</v>
      </c>
      <c r="Y764">
        <f t="shared" si="35"/>
        <v>5</v>
      </c>
    </row>
    <row r="765" spans="1:25"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t="str">
        <f>_xlfn.XLOOKUP(B765,Returns!$B$2:$B$297,Returns!$A$2:$A$297,"NO")</f>
        <v>NO</v>
      </c>
      <c r="W765">
        <f t="shared" si="33"/>
        <v>0</v>
      </c>
      <c r="X765">
        <f t="shared" si="34"/>
        <v>22.72</v>
      </c>
      <c r="Y765">
        <f t="shared" si="35"/>
        <v>2</v>
      </c>
    </row>
    <row r="766" spans="1:25"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t="str">
        <f>_xlfn.XLOOKUP(B766,Returns!$B$2:$B$297,Returns!$A$2:$A$297,"NO")</f>
        <v>NO</v>
      </c>
      <c r="W766">
        <f t="shared" si="33"/>
        <v>0</v>
      </c>
      <c r="X766">
        <f t="shared" si="34"/>
        <v>152.82</v>
      </c>
      <c r="Y766">
        <f t="shared" si="35"/>
        <v>2</v>
      </c>
    </row>
    <row r="767" spans="1:25"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t="str">
        <f>_xlfn.XLOOKUP(B767,Returns!$B$2:$B$297,Returns!$A$2:$A$297,"NO")</f>
        <v>NO</v>
      </c>
      <c r="W767">
        <f t="shared" si="33"/>
        <v>0</v>
      </c>
      <c r="X767">
        <f t="shared" si="34"/>
        <v>3880.44</v>
      </c>
      <c r="Y767">
        <f t="shared" si="35"/>
        <v>2</v>
      </c>
    </row>
    <row r="768" spans="1:25"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t="str">
        <f>_xlfn.XLOOKUP(B768,Returns!$B$2:$B$297,Returns!$A$2:$A$297,"NO")</f>
        <v>NO</v>
      </c>
      <c r="W768">
        <f t="shared" si="33"/>
        <v>0</v>
      </c>
      <c r="X768">
        <f t="shared" si="34"/>
        <v>16.919999999999998</v>
      </c>
      <c r="Y768">
        <f t="shared" si="35"/>
        <v>2</v>
      </c>
    </row>
    <row r="769" spans="1:25"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t="str">
        <f>_xlfn.XLOOKUP(B769,Returns!$B$2:$B$297,Returns!$A$2:$A$297,"NO")</f>
        <v>NO</v>
      </c>
      <c r="W769">
        <f t="shared" si="33"/>
        <v>0</v>
      </c>
      <c r="X769">
        <f t="shared" si="34"/>
        <v>3435.4800000000005</v>
      </c>
      <c r="Y769">
        <f t="shared" si="35"/>
        <v>2</v>
      </c>
    </row>
    <row r="770" spans="1:25"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t="str">
        <f>_xlfn.XLOOKUP(B770,Returns!$B$2:$B$297,Returns!$A$2:$A$297,"NO")</f>
        <v>NO</v>
      </c>
      <c r="W770">
        <f t="shared" si="33"/>
        <v>124.35200000000003</v>
      </c>
      <c r="X770">
        <f t="shared" si="34"/>
        <v>497.40800000000007</v>
      </c>
      <c r="Y770">
        <f t="shared" si="35"/>
        <v>6</v>
      </c>
    </row>
    <row r="771" spans="1:25"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t="str">
        <f>_xlfn.XLOOKUP(B771,Returns!$B$2:$B$297,Returns!$A$2:$A$297,"NO")</f>
        <v>NO</v>
      </c>
      <c r="W771">
        <f t="shared" ref="W771:W834" si="36">R771*S771*T771</f>
        <v>0</v>
      </c>
      <c r="X771">
        <f t="shared" ref="X771:X834" si="37">(R771*S771)-W771</f>
        <v>1283.92</v>
      </c>
      <c r="Y771">
        <f t="shared" ref="Y771:Y834" si="38">D771-C771</f>
        <v>5</v>
      </c>
    </row>
    <row r="772" spans="1:25"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t="str">
        <f>_xlfn.XLOOKUP(B772,Returns!$B$2:$B$297,Returns!$A$2:$A$297,"NO")</f>
        <v>NO</v>
      </c>
      <c r="W772">
        <f t="shared" si="36"/>
        <v>0</v>
      </c>
      <c r="X772">
        <f t="shared" si="37"/>
        <v>36.56</v>
      </c>
      <c r="Y772">
        <f t="shared" si="38"/>
        <v>6</v>
      </c>
    </row>
    <row r="773" spans="1:25"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t="str">
        <f>_xlfn.XLOOKUP(B773,Returns!$B$2:$B$297,Returns!$A$2:$A$297,"NO")</f>
        <v>NO</v>
      </c>
      <c r="W773">
        <f t="shared" si="36"/>
        <v>0</v>
      </c>
      <c r="X773">
        <f t="shared" si="37"/>
        <v>621</v>
      </c>
      <c r="Y773">
        <f t="shared" si="38"/>
        <v>6</v>
      </c>
    </row>
    <row r="774" spans="1:25"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t="str">
        <f>_xlfn.XLOOKUP(B774,Returns!$B$2:$B$297,Returns!$A$2:$A$297,"NO")</f>
        <v>NO</v>
      </c>
      <c r="W774">
        <f t="shared" si="36"/>
        <v>0</v>
      </c>
      <c r="X774">
        <f t="shared" si="37"/>
        <v>161.75</v>
      </c>
      <c r="Y774">
        <f t="shared" si="38"/>
        <v>6</v>
      </c>
    </row>
    <row r="775" spans="1:25"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t="str">
        <f>_xlfn.XLOOKUP(B775,Returns!$B$2:$B$297,Returns!$A$2:$A$297,"NO")</f>
        <v>NO</v>
      </c>
      <c r="W775">
        <f t="shared" si="36"/>
        <v>0</v>
      </c>
      <c r="X775">
        <f t="shared" si="37"/>
        <v>7.71</v>
      </c>
      <c r="Y775">
        <f t="shared" si="38"/>
        <v>6</v>
      </c>
    </row>
    <row r="776" spans="1:25"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t="str">
        <f>_xlfn.XLOOKUP(B776,Returns!$B$2:$B$297,Returns!$A$2:$A$297,"NO")</f>
        <v>NO</v>
      </c>
      <c r="W776">
        <f t="shared" si="36"/>
        <v>0</v>
      </c>
      <c r="X776">
        <f t="shared" si="37"/>
        <v>80.599999999999994</v>
      </c>
      <c r="Y776">
        <f t="shared" si="38"/>
        <v>6</v>
      </c>
    </row>
    <row r="777" spans="1:25"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t="str">
        <f>_xlfn.XLOOKUP(B777,Returns!$B$2:$B$297,Returns!$A$2:$A$297,"NO")</f>
        <v>NO</v>
      </c>
      <c r="W777">
        <f t="shared" si="36"/>
        <v>0</v>
      </c>
      <c r="X777">
        <f t="shared" si="37"/>
        <v>242.06000000000003</v>
      </c>
      <c r="Y777">
        <f t="shared" si="38"/>
        <v>6</v>
      </c>
    </row>
    <row r="778" spans="1:25"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t="str">
        <f>_xlfn.XLOOKUP(B778,Returns!$B$2:$B$297,Returns!$A$2:$A$297,"NO")</f>
        <v>NO</v>
      </c>
      <c r="W778">
        <f t="shared" si="36"/>
        <v>45.864000000000004</v>
      </c>
      <c r="X778">
        <f t="shared" si="37"/>
        <v>183.45599999999999</v>
      </c>
      <c r="Y778">
        <f t="shared" si="38"/>
        <v>7</v>
      </c>
    </row>
    <row r="779" spans="1:25"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t="str">
        <f>_xlfn.XLOOKUP(B779,Returns!$B$2:$B$297,Returns!$A$2:$A$297,"NO")</f>
        <v>Yes</v>
      </c>
      <c r="W779">
        <f t="shared" si="36"/>
        <v>326.40480000000002</v>
      </c>
      <c r="X779">
        <f t="shared" si="37"/>
        <v>1305.6192000000001</v>
      </c>
      <c r="Y779">
        <f t="shared" si="38"/>
        <v>2</v>
      </c>
    </row>
    <row r="780" spans="1:25"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t="str">
        <f>_xlfn.XLOOKUP(B780,Returns!$B$2:$B$297,Returns!$A$2:$A$297,"NO")</f>
        <v>Yes</v>
      </c>
      <c r="W780">
        <f t="shared" si="36"/>
        <v>0</v>
      </c>
      <c r="X780">
        <f t="shared" si="37"/>
        <v>179.82</v>
      </c>
      <c r="Y780">
        <f t="shared" si="38"/>
        <v>2</v>
      </c>
    </row>
    <row r="781" spans="1:25"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t="str">
        <f>_xlfn.XLOOKUP(B781,Returns!$B$2:$B$297,Returns!$A$2:$A$297,"NO")</f>
        <v>Yes</v>
      </c>
      <c r="W781">
        <f t="shared" si="36"/>
        <v>0</v>
      </c>
      <c r="X781">
        <f t="shared" si="37"/>
        <v>95.68</v>
      </c>
      <c r="Y781">
        <f t="shared" si="38"/>
        <v>2</v>
      </c>
    </row>
    <row r="782" spans="1:25"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t="str">
        <f>_xlfn.XLOOKUP(B782,Returns!$B$2:$B$297,Returns!$A$2:$A$297,"NO")</f>
        <v>Yes</v>
      </c>
      <c r="W782">
        <f t="shared" si="36"/>
        <v>0</v>
      </c>
      <c r="X782">
        <f t="shared" si="37"/>
        <v>4.28</v>
      </c>
      <c r="Y782">
        <f t="shared" si="38"/>
        <v>2</v>
      </c>
    </row>
    <row r="783" spans="1:25"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t="str">
        <f>_xlfn.XLOOKUP(B783,Returns!$B$2:$B$297,Returns!$A$2:$A$297,"NO")</f>
        <v>NO</v>
      </c>
      <c r="W783">
        <f t="shared" si="36"/>
        <v>112.24499999999999</v>
      </c>
      <c r="X783">
        <f t="shared" si="37"/>
        <v>48.105000000000004</v>
      </c>
      <c r="Y783">
        <f t="shared" si="38"/>
        <v>3</v>
      </c>
    </row>
    <row r="784" spans="1:25"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t="str">
        <f>_xlfn.XLOOKUP(B784,Returns!$B$2:$B$297,Returns!$A$2:$A$297,"NO")</f>
        <v>NO</v>
      </c>
      <c r="W784">
        <f t="shared" si="36"/>
        <v>9.6000000000000014</v>
      </c>
      <c r="X784">
        <f t="shared" si="37"/>
        <v>38.4</v>
      </c>
      <c r="Y784">
        <f t="shared" si="38"/>
        <v>3</v>
      </c>
    </row>
    <row r="785" spans="1:25"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t="str">
        <f>_xlfn.XLOOKUP(B785,Returns!$B$2:$B$297,Returns!$A$2:$A$297,"NO")</f>
        <v>NO</v>
      </c>
      <c r="W785">
        <f t="shared" si="36"/>
        <v>17.745000000000001</v>
      </c>
      <c r="X785">
        <f t="shared" si="37"/>
        <v>17.745000000000001</v>
      </c>
      <c r="Y785">
        <f t="shared" si="38"/>
        <v>3</v>
      </c>
    </row>
    <row r="786" spans="1:25"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t="str">
        <f>_xlfn.XLOOKUP(B786,Returns!$B$2:$B$297,Returns!$A$2:$A$297,"NO")</f>
        <v>NO</v>
      </c>
      <c r="W786">
        <f t="shared" si="36"/>
        <v>19.193600000000004</v>
      </c>
      <c r="X786">
        <f t="shared" si="37"/>
        <v>76.7744</v>
      </c>
      <c r="Y786">
        <f t="shared" si="38"/>
        <v>3</v>
      </c>
    </row>
    <row r="787" spans="1:25"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t="str">
        <f>_xlfn.XLOOKUP(B787,Returns!$B$2:$B$297,Returns!$A$2:$A$297,"NO")</f>
        <v>NO</v>
      </c>
      <c r="W787">
        <f t="shared" si="36"/>
        <v>0</v>
      </c>
      <c r="X787">
        <f t="shared" si="37"/>
        <v>560.06999999999994</v>
      </c>
      <c r="Y787">
        <f t="shared" si="38"/>
        <v>5</v>
      </c>
    </row>
    <row r="788" spans="1:25"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t="str">
        <f>_xlfn.XLOOKUP(B788,Returns!$B$2:$B$297,Returns!$A$2:$A$297,"NO")</f>
        <v>NO</v>
      </c>
      <c r="W788">
        <f t="shared" si="36"/>
        <v>6.9824000000000002</v>
      </c>
      <c r="X788">
        <f t="shared" si="37"/>
        <v>27.929600000000001</v>
      </c>
      <c r="Y788">
        <f t="shared" si="38"/>
        <v>4</v>
      </c>
    </row>
    <row r="789" spans="1:25"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t="str">
        <f>_xlfn.XLOOKUP(B789,Returns!$B$2:$B$297,Returns!$A$2:$A$297,"NO")</f>
        <v>NO</v>
      </c>
      <c r="W789">
        <f t="shared" si="36"/>
        <v>139.57120000000003</v>
      </c>
      <c r="X789">
        <f t="shared" si="37"/>
        <v>558.28480000000013</v>
      </c>
      <c r="Y789">
        <f t="shared" si="38"/>
        <v>4</v>
      </c>
    </row>
    <row r="790" spans="1:25"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t="str">
        <f>_xlfn.XLOOKUP(B790,Returns!$B$2:$B$297,Returns!$A$2:$A$297,"NO")</f>
        <v>NO</v>
      </c>
      <c r="W790">
        <f t="shared" si="36"/>
        <v>0</v>
      </c>
      <c r="X790">
        <f t="shared" si="37"/>
        <v>575.84</v>
      </c>
      <c r="Y790">
        <f t="shared" si="38"/>
        <v>4</v>
      </c>
    </row>
    <row r="791" spans="1:25"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t="str">
        <f>_xlfn.XLOOKUP(B791,Returns!$B$2:$B$297,Returns!$A$2:$A$297,"NO")</f>
        <v>NO</v>
      </c>
      <c r="W791">
        <f t="shared" si="36"/>
        <v>0</v>
      </c>
      <c r="X791">
        <f t="shared" si="37"/>
        <v>15.42</v>
      </c>
      <c r="Y791">
        <f t="shared" si="38"/>
        <v>4</v>
      </c>
    </row>
    <row r="792" spans="1:25"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t="str">
        <f>_xlfn.XLOOKUP(B792,Returns!$B$2:$B$297,Returns!$A$2:$A$297,"NO")</f>
        <v>NO</v>
      </c>
      <c r="W792">
        <f t="shared" si="36"/>
        <v>0</v>
      </c>
      <c r="X792">
        <f t="shared" si="37"/>
        <v>344.32</v>
      </c>
      <c r="Y792">
        <f t="shared" si="38"/>
        <v>4</v>
      </c>
    </row>
    <row r="793" spans="1:25"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t="str">
        <f>_xlfn.XLOOKUP(B793,Returns!$B$2:$B$297,Returns!$A$2:$A$297,"NO")</f>
        <v>NO</v>
      </c>
      <c r="W793">
        <f t="shared" si="36"/>
        <v>0</v>
      </c>
      <c r="X793">
        <f t="shared" si="37"/>
        <v>998.81999999999994</v>
      </c>
      <c r="Y793">
        <f t="shared" si="38"/>
        <v>4</v>
      </c>
    </row>
    <row r="794" spans="1:25"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t="str">
        <f>_xlfn.XLOOKUP(B794,Returns!$B$2:$B$297,Returns!$A$2:$A$297,"NO")</f>
        <v>NO</v>
      </c>
      <c r="W794">
        <f t="shared" si="36"/>
        <v>1363.96</v>
      </c>
      <c r="X794">
        <f t="shared" si="37"/>
        <v>5455.84</v>
      </c>
      <c r="Y794">
        <f t="shared" si="38"/>
        <v>0</v>
      </c>
    </row>
    <row r="795" spans="1:25"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t="str">
        <f>_xlfn.XLOOKUP(B795,Returns!$B$2:$B$297,Returns!$A$2:$A$297,"NO")</f>
        <v>NO</v>
      </c>
      <c r="W795">
        <f t="shared" si="36"/>
        <v>0</v>
      </c>
      <c r="X795">
        <f t="shared" si="37"/>
        <v>19.920000000000002</v>
      </c>
      <c r="Y795">
        <f t="shared" si="38"/>
        <v>6</v>
      </c>
    </row>
    <row r="796" spans="1:25"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t="str">
        <f>_xlfn.XLOOKUP(B796,Returns!$B$2:$B$297,Returns!$A$2:$A$297,"NO")</f>
        <v>NO</v>
      </c>
      <c r="W796">
        <f t="shared" si="36"/>
        <v>0</v>
      </c>
      <c r="X796">
        <f t="shared" si="37"/>
        <v>86.88</v>
      </c>
      <c r="Y796">
        <f t="shared" si="38"/>
        <v>6</v>
      </c>
    </row>
    <row r="797" spans="1:25"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t="str">
        <f>_xlfn.XLOOKUP(B797,Returns!$B$2:$B$297,Returns!$A$2:$A$297,"NO")</f>
        <v>NO</v>
      </c>
      <c r="W797">
        <f t="shared" si="36"/>
        <v>0</v>
      </c>
      <c r="X797">
        <f t="shared" si="37"/>
        <v>141.12</v>
      </c>
      <c r="Y797">
        <f t="shared" si="38"/>
        <v>5</v>
      </c>
    </row>
    <row r="798" spans="1:25"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t="str">
        <f>_xlfn.XLOOKUP(B798,Returns!$B$2:$B$297,Returns!$A$2:$A$297,"NO")</f>
        <v>NO</v>
      </c>
      <c r="W798">
        <f t="shared" si="36"/>
        <v>0</v>
      </c>
      <c r="X798">
        <f t="shared" si="37"/>
        <v>929.53</v>
      </c>
      <c r="Y798">
        <f t="shared" si="38"/>
        <v>2</v>
      </c>
    </row>
    <row r="799" spans="1:25"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t="str">
        <f>_xlfn.XLOOKUP(B799,Returns!$B$2:$B$297,Returns!$A$2:$A$297,"NO")</f>
        <v>NO</v>
      </c>
      <c r="W799">
        <f t="shared" si="36"/>
        <v>0</v>
      </c>
      <c r="X799">
        <f t="shared" si="37"/>
        <v>25.92</v>
      </c>
      <c r="Y799">
        <f t="shared" si="38"/>
        <v>2</v>
      </c>
    </row>
    <row r="800" spans="1:25"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t="str">
        <f>_xlfn.XLOOKUP(B800,Returns!$B$2:$B$297,Returns!$A$2:$A$297,"NO")</f>
        <v>NO</v>
      </c>
      <c r="W800">
        <f t="shared" si="36"/>
        <v>0</v>
      </c>
      <c r="X800">
        <f t="shared" si="37"/>
        <v>150.92000000000002</v>
      </c>
      <c r="Y800">
        <f t="shared" si="38"/>
        <v>2</v>
      </c>
    </row>
    <row r="801" spans="1:25"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t="str">
        <f>_xlfn.XLOOKUP(B801,Returns!$B$2:$B$297,Returns!$A$2:$A$297,"NO")</f>
        <v>Yes</v>
      </c>
      <c r="W801">
        <f t="shared" si="36"/>
        <v>283.92</v>
      </c>
      <c r="X801">
        <f t="shared" si="37"/>
        <v>1135.68</v>
      </c>
      <c r="Y801">
        <f t="shared" si="38"/>
        <v>6</v>
      </c>
    </row>
    <row r="802" spans="1:25"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t="str">
        <f>_xlfn.XLOOKUP(B802,Returns!$B$2:$B$297,Returns!$A$2:$A$297,"NO")</f>
        <v>NO</v>
      </c>
      <c r="W802">
        <f t="shared" si="36"/>
        <v>0</v>
      </c>
      <c r="X802">
        <f t="shared" si="37"/>
        <v>22.23</v>
      </c>
      <c r="Y802">
        <f t="shared" si="38"/>
        <v>3</v>
      </c>
    </row>
    <row r="803" spans="1:25"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t="str">
        <f>_xlfn.XLOOKUP(B803,Returns!$B$2:$B$297,Returns!$A$2:$A$297,"NO")</f>
        <v>NO</v>
      </c>
      <c r="W803">
        <f t="shared" si="36"/>
        <v>86.387200000000007</v>
      </c>
      <c r="X803">
        <f t="shared" si="37"/>
        <v>345.54879999999997</v>
      </c>
      <c r="Y803">
        <f t="shared" si="38"/>
        <v>3</v>
      </c>
    </row>
    <row r="804" spans="1:25"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t="str">
        <f>_xlfn.XLOOKUP(B804,Returns!$B$2:$B$297,Returns!$A$2:$A$297,"NO")</f>
        <v>NO</v>
      </c>
      <c r="W804">
        <f t="shared" si="36"/>
        <v>0</v>
      </c>
      <c r="X804">
        <f t="shared" si="37"/>
        <v>3197.88</v>
      </c>
      <c r="Y804">
        <f t="shared" si="38"/>
        <v>5</v>
      </c>
    </row>
    <row r="805" spans="1:25"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t="str">
        <f>_xlfn.XLOOKUP(B805,Returns!$B$2:$B$297,Returns!$A$2:$A$297,"NO")</f>
        <v>NO</v>
      </c>
      <c r="W805">
        <f t="shared" si="36"/>
        <v>0</v>
      </c>
      <c r="X805">
        <f t="shared" si="37"/>
        <v>25.92</v>
      </c>
      <c r="Y805">
        <f t="shared" si="38"/>
        <v>5</v>
      </c>
    </row>
    <row r="806" spans="1:25"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t="str">
        <f>_xlfn.XLOOKUP(B806,Returns!$B$2:$B$297,Returns!$A$2:$A$297,"NO")</f>
        <v>NO</v>
      </c>
      <c r="W806">
        <f t="shared" si="36"/>
        <v>0</v>
      </c>
      <c r="X806">
        <f t="shared" si="37"/>
        <v>36.56</v>
      </c>
      <c r="Y806">
        <f t="shared" si="38"/>
        <v>2</v>
      </c>
    </row>
    <row r="807" spans="1:25"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t="str">
        <f>_xlfn.XLOOKUP(B807,Returns!$B$2:$B$297,Returns!$A$2:$A$297,"NO")</f>
        <v>NO</v>
      </c>
      <c r="W807">
        <f t="shared" si="36"/>
        <v>25.905600000000007</v>
      </c>
      <c r="X807">
        <f t="shared" si="37"/>
        <v>103.62240000000001</v>
      </c>
      <c r="Y807">
        <f t="shared" si="38"/>
        <v>6</v>
      </c>
    </row>
    <row r="808" spans="1:25"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t="str">
        <f>_xlfn.XLOOKUP(B808,Returns!$B$2:$B$297,Returns!$A$2:$A$297,"NO")</f>
        <v>NO</v>
      </c>
      <c r="W808">
        <f t="shared" si="36"/>
        <v>1587.1744000000001</v>
      </c>
      <c r="X808">
        <f t="shared" si="37"/>
        <v>6348.6976000000004</v>
      </c>
      <c r="Y808">
        <f t="shared" si="38"/>
        <v>6</v>
      </c>
    </row>
    <row r="809" spans="1:25"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t="str">
        <f>_xlfn.XLOOKUP(B809,Returns!$B$2:$B$297,Returns!$A$2:$A$297,"NO")</f>
        <v>NO</v>
      </c>
      <c r="W809">
        <f t="shared" si="36"/>
        <v>0</v>
      </c>
      <c r="X809">
        <f t="shared" si="37"/>
        <v>56.8</v>
      </c>
      <c r="Y809">
        <f t="shared" si="38"/>
        <v>2</v>
      </c>
    </row>
    <row r="810" spans="1:25"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t="str">
        <f>_xlfn.XLOOKUP(B810,Returns!$B$2:$B$297,Returns!$A$2:$A$297,"NO")</f>
        <v>NO</v>
      </c>
      <c r="W810">
        <f t="shared" si="36"/>
        <v>0</v>
      </c>
      <c r="X810">
        <f t="shared" si="37"/>
        <v>449.90999999999997</v>
      </c>
      <c r="Y810">
        <f t="shared" si="38"/>
        <v>2</v>
      </c>
    </row>
    <row r="811" spans="1:25"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t="str">
        <f>_xlfn.XLOOKUP(B811,Returns!$B$2:$B$297,Returns!$A$2:$A$297,"NO")</f>
        <v>NO</v>
      </c>
      <c r="W811">
        <f t="shared" si="36"/>
        <v>0</v>
      </c>
      <c r="X811">
        <f t="shared" si="37"/>
        <v>46.08</v>
      </c>
      <c r="Y811">
        <f t="shared" si="38"/>
        <v>2</v>
      </c>
    </row>
    <row r="812" spans="1:25"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t="str">
        <f>_xlfn.XLOOKUP(B812,Returns!$B$2:$B$297,Returns!$A$2:$A$297,"NO")</f>
        <v>NO</v>
      </c>
      <c r="W812">
        <f t="shared" si="36"/>
        <v>0</v>
      </c>
      <c r="X812">
        <f t="shared" si="37"/>
        <v>6492.75</v>
      </c>
      <c r="Y812">
        <f t="shared" si="38"/>
        <v>2</v>
      </c>
    </row>
    <row r="813" spans="1:25"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t="str">
        <f>_xlfn.XLOOKUP(B813,Returns!$B$2:$B$297,Returns!$A$2:$A$297,"NO")</f>
        <v>NO</v>
      </c>
      <c r="W813">
        <f t="shared" si="36"/>
        <v>0</v>
      </c>
      <c r="X813">
        <f t="shared" si="37"/>
        <v>855.68</v>
      </c>
      <c r="Y813">
        <f t="shared" si="38"/>
        <v>2</v>
      </c>
    </row>
    <row r="814" spans="1:25"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t="str">
        <f>_xlfn.XLOOKUP(B814,Returns!$B$2:$B$297,Returns!$A$2:$A$297,"NO")</f>
        <v>NO</v>
      </c>
      <c r="W814">
        <f t="shared" si="36"/>
        <v>0</v>
      </c>
      <c r="X814">
        <f t="shared" si="37"/>
        <v>51.56</v>
      </c>
      <c r="Y814">
        <f t="shared" si="38"/>
        <v>2</v>
      </c>
    </row>
    <row r="815" spans="1:25"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t="str">
        <f>_xlfn.XLOOKUP(B815,Returns!$B$2:$B$297,Returns!$A$2:$A$297,"NO")</f>
        <v>NO</v>
      </c>
      <c r="W815">
        <f t="shared" si="36"/>
        <v>0</v>
      </c>
      <c r="X815">
        <f t="shared" si="37"/>
        <v>36.56</v>
      </c>
      <c r="Y815">
        <f t="shared" si="38"/>
        <v>0</v>
      </c>
    </row>
    <row r="816" spans="1:25"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t="str">
        <f>_xlfn.XLOOKUP(B816,Returns!$B$2:$B$297,Returns!$A$2:$A$297,"NO")</f>
        <v>NO</v>
      </c>
      <c r="W816">
        <f t="shared" si="36"/>
        <v>0</v>
      </c>
      <c r="X816">
        <f t="shared" si="37"/>
        <v>9799.51</v>
      </c>
      <c r="Y816">
        <f t="shared" si="38"/>
        <v>0</v>
      </c>
    </row>
    <row r="817" spans="1:25"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t="str">
        <f>_xlfn.XLOOKUP(B817,Returns!$B$2:$B$297,Returns!$A$2:$A$297,"NO")</f>
        <v>NO</v>
      </c>
      <c r="W817">
        <f t="shared" si="36"/>
        <v>0</v>
      </c>
      <c r="X817">
        <f t="shared" si="37"/>
        <v>414.72</v>
      </c>
      <c r="Y817">
        <f t="shared" si="38"/>
        <v>3</v>
      </c>
    </row>
    <row r="818" spans="1:25"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t="str">
        <f>_xlfn.XLOOKUP(B818,Returns!$B$2:$B$297,Returns!$A$2:$A$297,"NO")</f>
        <v>NO</v>
      </c>
      <c r="W818">
        <f t="shared" si="36"/>
        <v>1.0688000000000002</v>
      </c>
      <c r="X818">
        <f t="shared" si="37"/>
        <v>4.2751999999999999</v>
      </c>
      <c r="Y818">
        <f t="shared" si="38"/>
        <v>4</v>
      </c>
    </row>
    <row r="819" spans="1:25"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t="str">
        <f>_xlfn.XLOOKUP(B819,Returns!$B$2:$B$297,Returns!$A$2:$A$297,"NO")</f>
        <v>NO</v>
      </c>
      <c r="W819">
        <f t="shared" si="36"/>
        <v>66.355200000000011</v>
      </c>
      <c r="X819">
        <f t="shared" si="37"/>
        <v>265.42080000000004</v>
      </c>
      <c r="Y819">
        <f t="shared" si="38"/>
        <v>4</v>
      </c>
    </row>
    <row r="820" spans="1:25"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t="str">
        <f>_xlfn.XLOOKUP(B820,Returns!$B$2:$B$297,Returns!$A$2:$A$297,"NO")</f>
        <v>NO</v>
      </c>
      <c r="W820">
        <f t="shared" si="36"/>
        <v>6.6528000000000018</v>
      </c>
      <c r="X820">
        <f t="shared" si="37"/>
        <v>2.8512000000000013</v>
      </c>
      <c r="Y820">
        <f t="shared" si="38"/>
        <v>4</v>
      </c>
    </row>
    <row r="821" spans="1:25"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t="str">
        <f>_xlfn.XLOOKUP(B821,Returns!$B$2:$B$297,Returns!$A$2:$A$297,"NO")</f>
        <v>NO</v>
      </c>
      <c r="W821">
        <f t="shared" si="36"/>
        <v>1842.6974999999998</v>
      </c>
      <c r="X821">
        <f t="shared" si="37"/>
        <v>4299.6275000000005</v>
      </c>
      <c r="Y821">
        <f t="shared" si="38"/>
        <v>4</v>
      </c>
    </row>
    <row r="822" spans="1:25"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t="str">
        <f>_xlfn.XLOOKUP(B822,Returns!$B$2:$B$297,Returns!$A$2:$A$297,"NO")</f>
        <v>NO</v>
      </c>
      <c r="W822">
        <f t="shared" si="36"/>
        <v>65.280600000000007</v>
      </c>
      <c r="X822">
        <f t="shared" si="37"/>
        <v>27.977400000000003</v>
      </c>
      <c r="Y822">
        <f t="shared" si="38"/>
        <v>4</v>
      </c>
    </row>
    <row r="823" spans="1:25"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t="str">
        <f>_xlfn.XLOOKUP(B823,Returns!$B$2:$B$297,Returns!$A$2:$A$297,"NO")</f>
        <v>NO</v>
      </c>
      <c r="W823">
        <f t="shared" si="36"/>
        <v>268.416</v>
      </c>
      <c r="X823">
        <f t="shared" si="37"/>
        <v>1073.664</v>
      </c>
      <c r="Y823">
        <f t="shared" si="38"/>
        <v>4</v>
      </c>
    </row>
    <row r="824" spans="1:25"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t="str">
        <f>_xlfn.XLOOKUP(B824,Returns!$B$2:$B$297,Returns!$A$2:$A$297,"NO")</f>
        <v>NO</v>
      </c>
      <c r="W824">
        <f t="shared" si="36"/>
        <v>0</v>
      </c>
      <c r="X824">
        <f t="shared" si="37"/>
        <v>719.90999999999985</v>
      </c>
      <c r="Y824">
        <f t="shared" si="38"/>
        <v>7</v>
      </c>
    </row>
    <row r="825" spans="1:25"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t="str">
        <f>_xlfn.XLOOKUP(B825,Returns!$B$2:$B$297,Returns!$A$2:$A$297,"NO")</f>
        <v>NO</v>
      </c>
      <c r="W825">
        <f t="shared" si="36"/>
        <v>0</v>
      </c>
      <c r="X825">
        <f t="shared" si="37"/>
        <v>19.64</v>
      </c>
      <c r="Y825">
        <f t="shared" si="38"/>
        <v>7</v>
      </c>
    </row>
    <row r="826" spans="1:25"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t="str">
        <f>_xlfn.XLOOKUP(B826,Returns!$B$2:$B$297,Returns!$A$2:$A$297,"NO")</f>
        <v>NO</v>
      </c>
      <c r="W826">
        <f t="shared" si="36"/>
        <v>0</v>
      </c>
      <c r="X826">
        <f t="shared" si="37"/>
        <v>271.2</v>
      </c>
      <c r="Y826">
        <f t="shared" si="38"/>
        <v>6</v>
      </c>
    </row>
    <row r="827" spans="1:25"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t="str">
        <f>_xlfn.XLOOKUP(B827,Returns!$B$2:$B$297,Returns!$A$2:$A$297,"NO")</f>
        <v>NO</v>
      </c>
      <c r="W827">
        <f t="shared" si="36"/>
        <v>0</v>
      </c>
      <c r="X827">
        <f t="shared" si="37"/>
        <v>503.90999999999997</v>
      </c>
      <c r="Y827">
        <f t="shared" si="38"/>
        <v>6</v>
      </c>
    </row>
    <row r="828" spans="1:25"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t="str">
        <f>_xlfn.XLOOKUP(B828,Returns!$B$2:$B$297,Returns!$A$2:$A$297,"NO")</f>
        <v>NO</v>
      </c>
      <c r="W828">
        <f t="shared" si="36"/>
        <v>0</v>
      </c>
      <c r="X828">
        <f t="shared" si="37"/>
        <v>245</v>
      </c>
      <c r="Y828">
        <f t="shared" si="38"/>
        <v>7</v>
      </c>
    </row>
    <row r="829" spans="1:25"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t="str">
        <f>_xlfn.XLOOKUP(B829,Returns!$B$2:$B$297,Returns!$A$2:$A$297,"NO")</f>
        <v>NO</v>
      </c>
      <c r="W829">
        <f t="shared" si="36"/>
        <v>0</v>
      </c>
      <c r="X829">
        <f t="shared" si="37"/>
        <v>148.96</v>
      </c>
      <c r="Y829">
        <f t="shared" si="38"/>
        <v>7</v>
      </c>
    </row>
    <row r="830" spans="1:25"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t="str">
        <f>_xlfn.XLOOKUP(B830,Returns!$B$2:$B$297,Returns!$A$2:$A$297,"NO")</f>
        <v>NO</v>
      </c>
      <c r="W830">
        <f t="shared" si="36"/>
        <v>0</v>
      </c>
      <c r="X830">
        <f t="shared" si="37"/>
        <v>30.56</v>
      </c>
      <c r="Y830">
        <f t="shared" si="38"/>
        <v>7</v>
      </c>
    </row>
    <row r="831" spans="1:25"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t="str">
        <f>_xlfn.XLOOKUP(B831,Returns!$B$2:$B$297,Returns!$A$2:$A$297,"NO")</f>
        <v>NO</v>
      </c>
      <c r="W831">
        <f t="shared" si="36"/>
        <v>0</v>
      </c>
      <c r="X831">
        <f t="shared" si="37"/>
        <v>603.91999999999996</v>
      </c>
      <c r="Y831">
        <f t="shared" si="38"/>
        <v>5</v>
      </c>
    </row>
    <row r="832" spans="1:25"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t="str">
        <f>_xlfn.XLOOKUP(B832,Returns!$B$2:$B$297,Returns!$A$2:$A$297,"NO")</f>
        <v>NO</v>
      </c>
      <c r="W832">
        <f t="shared" si="36"/>
        <v>0</v>
      </c>
      <c r="X832">
        <f t="shared" si="37"/>
        <v>541.98</v>
      </c>
      <c r="Y832">
        <f t="shared" si="38"/>
        <v>5</v>
      </c>
    </row>
    <row r="833" spans="1:25"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t="str">
        <f>_xlfn.XLOOKUP(B833,Returns!$B$2:$B$297,Returns!$A$2:$A$297,"NO")</f>
        <v>NO</v>
      </c>
      <c r="W833">
        <f t="shared" si="36"/>
        <v>0</v>
      </c>
      <c r="X833">
        <f t="shared" si="37"/>
        <v>383.96</v>
      </c>
      <c r="Y833">
        <f t="shared" si="38"/>
        <v>5</v>
      </c>
    </row>
    <row r="834" spans="1:25"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t="str">
        <f>_xlfn.XLOOKUP(B834,Returns!$B$2:$B$297,Returns!$A$2:$A$297,"NO")</f>
        <v>NO</v>
      </c>
      <c r="W834">
        <f t="shared" si="36"/>
        <v>0</v>
      </c>
      <c r="X834">
        <f t="shared" si="37"/>
        <v>65.989999999999995</v>
      </c>
      <c r="Y834">
        <f t="shared" si="38"/>
        <v>5</v>
      </c>
    </row>
    <row r="835" spans="1:25"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t="str">
        <f>_xlfn.XLOOKUP(B835,Returns!$B$2:$B$297,Returns!$A$2:$A$297,"NO")</f>
        <v>NO</v>
      </c>
      <c r="W835">
        <f t="shared" ref="W835:W898" si="39">R835*S835*T835</f>
        <v>14.086400000000001</v>
      </c>
      <c r="X835">
        <f t="shared" ref="X835:X898" si="40">(R835*S835)-W835</f>
        <v>56.345600000000005</v>
      </c>
      <c r="Y835">
        <f t="shared" ref="Y835:Y898" si="41">D835-C835</f>
        <v>4</v>
      </c>
    </row>
    <row r="836" spans="1:25"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t="str">
        <f>_xlfn.XLOOKUP(B836,Returns!$B$2:$B$297,Returns!$A$2:$A$297,"NO")</f>
        <v>NO</v>
      </c>
      <c r="W836">
        <f t="shared" si="39"/>
        <v>9.4784000000000006</v>
      </c>
      <c r="X836">
        <f t="shared" si="40"/>
        <v>37.913600000000002</v>
      </c>
      <c r="Y836">
        <f t="shared" si="41"/>
        <v>4</v>
      </c>
    </row>
    <row r="837" spans="1:25"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t="str">
        <f>_xlfn.XLOOKUP(B837,Returns!$B$2:$B$297,Returns!$A$2:$A$297,"NO")</f>
        <v>NO</v>
      </c>
      <c r="W837">
        <f t="shared" si="39"/>
        <v>132.73750000000001</v>
      </c>
      <c r="X837">
        <f t="shared" si="40"/>
        <v>132.73750000000001</v>
      </c>
      <c r="Y837">
        <f t="shared" si="41"/>
        <v>4</v>
      </c>
    </row>
    <row r="838" spans="1:25"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t="str">
        <f>_xlfn.XLOOKUP(B838,Returns!$B$2:$B$297,Returns!$A$2:$A$297,"NO")</f>
        <v>NO</v>
      </c>
      <c r="W838">
        <f t="shared" si="39"/>
        <v>163.78879999999995</v>
      </c>
      <c r="X838">
        <f t="shared" si="40"/>
        <v>40.947199999999981</v>
      </c>
      <c r="Y838">
        <f t="shared" si="41"/>
        <v>5</v>
      </c>
    </row>
    <row r="839" spans="1:25"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t="str">
        <f>_xlfn.XLOOKUP(B839,Returns!$B$2:$B$297,Returns!$A$2:$A$297,"NO")</f>
        <v>NO</v>
      </c>
      <c r="W839">
        <f t="shared" si="39"/>
        <v>3.8656000000000006</v>
      </c>
      <c r="X839">
        <f t="shared" si="40"/>
        <v>15.462400000000002</v>
      </c>
      <c r="Y839">
        <f t="shared" si="41"/>
        <v>7</v>
      </c>
    </row>
    <row r="840" spans="1:25"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t="str">
        <f>_xlfn.XLOOKUP(B840,Returns!$B$2:$B$297,Returns!$A$2:$A$297,"NO")</f>
        <v>NO</v>
      </c>
      <c r="W840">
        <f t="shared" si="39"/>
        <v>12.6432</v>
      </c>
      <c r="X840">
        <f t="shared" si="40"/>
        <v>50.572799999999994</v>
      </c>
      <c r="Y840">
        <f t="shared" si="41"/>
        <v>5</v>
      </c>
    </row>
    <row r="841" spans="1:25"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t="str">
        <f>_xlfn.XLOOKUP(B841,Returns!$B$2:$B$297,Returns!$A$2:$A$297,"NO")</f>
        <v>NO</v>
      </c>
      <c r="W841">
        <f t="shared" si="39"/>
        <v>0</v>
      </c>
      <c r="X841">
        <f t="shared" si="40"/>
        <v>181.35</v>
      </c>
      <c r="Y841">
        <f t="shared" si="41"/>
        <v>5</v>
      </c>
    </row>
    <row r="842" spans="1:25"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t="str">
        <f>_xlfn.XLOOKUP(B842,Returns!$B$2:$B$297,Returns!$A$2:$A$297,"NO")</f>
        <v>NO</v>
      </c>
      <c r="W842">
        <f t="shared" si="39"/>
        <v>0</v>
      </c>
      <c r="X842">
        <f t="shared" si="40"/>
        <v>46.08</v>
      </c>
      <c r="Y842">
        <f t="shared" si="41"/>
        <v>5</v>
      </c>
    </row>
    <row r="843" spans="1:25"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t="str">
        <f>_xlfn.XLOOKUP(B843,Returns!$B$2:$B$297,Returns!$A$2:$A$297,"NO")</f>
        <v>NO</v>
      </c>
      <c r="W843">
        <f t="shared" si="39"/>
        <v>148.83840000000001</v>
      </c>
      <c r="X843">
        <f t="shared" si="40"/>
        <v>595.35360000000003</v>
      </c>
      <c r="Y843">
        <f t="shared" si="41"/>
        <v>5</v>
      </c>
    </row>
    <row r="844" spans="1:25"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t="str">
        <f>_xlfn.XLOOKUP(B844,Returns!$B$2:$B$297,Returns!$A$2:$A$297,"NO")</f>
        <v>NO</v>
      </c>
      <c r="W844">
        <f t="shared" si="39"/>
        <v>29.951999999999998</v>
      </c>
      <c r="X844">
        <f t="shared" si="40"/>
        <v>119.80799999999999</v>
      </c>
      <c r="Y844">
        <f t="shared" si="41"/>
        <v>2</v>
      </c>
    </row>
    <row r="845" spans="1:25"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t="str">
        <f>_xlfn.XLOOKUP(B845,Returns!$B$2:$B$297,Returns!$A$2:$A$297,"NO")</f>
        <v>NO</v>
      </c>
      <c r="W845">
        <f t="shared" si="39"/>
        <v>21.5808</v>
      </c>
      <c r="X845">
        <f t="shared" si="40"/>
        <v>86.3232</v>
      </c>
      <c r="Y845">
        <f t="shared" si="41"/>
        <v>2</v>
      </c>
    </row>
    <row r="846" spans="1:25"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t="str">
        <f>_xlfn.XLOOKUP(B846,Returns!$B$2:$B$297,Returns!$A$2:$A$297,"NO")</f>
        <v>NO</v>
      </c>
      <c r="W846">
        <f t="shared" si="39"/>
        <v>0</v>
      </c>
      <c r="X846">
        <f t="shared" si="40"/>
        <v>22.72</v>
      </c>
      <c r="Y846">
        <f t="shared" si="41"/>
        <v>2</v>
      </c>
    </row>
    <row r="847" spans="1:25"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t="str">
        <f>_xlfn.XLOOKUP(B847,Returns!$B$2:$B$297,Returns!$A$2:$A$297,"NO")</f>
        <v>NO</v>
      </c>
      <c r="W847">
        <f t="shared" si="39"/>
        <v>0</v>
      </c>
      <c r="X847">
        <f t="shared" si="40"/>
        <v>29.24</v>
      </c>
      <c r="Y847">
        <f t="shared" si="41"/>
        <v>2</v>
      </c>
    </row>
    <row r="848" spans="1:25"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t="str">
        <f>_xlfn.XLOOKUP(B848,Returns!$B$2:$B$297,Returns!$A$2:$A$297,"NO")</f>
        <v>NO</v>
      </c>
      <c r="W848">
        <f t="shared" si="39"/>
        <v>0</v>
      </c>
      <c r="X848">
        <f t="shared" si="40"/>
        <v>586.04</v>
      </c>
      <c r="Y848">
        <f t="shared" si="41"/>
        <v>4</v>
      </c>
    </row>
    <row r="849" spans="1:25"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t="str">
        <f>_xlfn.XLOOKUP(B849,Returns!$B$2:$B$297,Returns!$A$2:$A$297,"NO")</f>
        <v>NO</v>
      </c>
      <c r="W849">
        <f t="shared" si="39"/>
        <v>0</v>
      </c>
      <c r="X849">
        <f t="shared" si="40"/>
        <v>863.81999999999994</v>
      </c>
      <c r="Y849">
        <f t="shared" si="41"/>
        <v>4</v>
      </c>
    </row>
    <row r="850" spans="1:25"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t="str">
        <f>_xlfn.XLOOKUP(B850,Returns!$B$2:$B$297,Returns!$A$2:$A$297,"NO")</f>
        <v>NO</v>
      </c>
      <c r="W850">
        <f t="shared" si="39"/>
        <v>39.116800000000005</v>
      </c>
      <c r="X850">
        <f t="shared" si="40"/>
        <v>156.46719999999999</v>
      </c>
      <c r="Y850">
        <f t="shared" si="41"/>
        <v>5</v>
      </c>
    </row>
    <row r="851" spans="1:25"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t="str">
        <f>_xlfn.XLOOKUP(B851,Returns!$B$2:$B$297,Returns!$A$2:$A$297,"NO")</f>
        <v>NO</v>
      </c>
      <c r="W851">
        <f t="shared" si="39"/>
        <v>0</v>
      </c>
      <c r="X851">
        <f t="shared" si="40"/>
        <v>807.52</v>
      </c>
      <c r="Y851">
        <f t="shared" si="41"/>
        <v>5</v>
      </c>
    </row>
    <row r="852" spans="1:25"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t="str">
        <f>_xlfn.XLOOKUP(B852,Returns!$B$2:$B$297,Returns!$A$2:$A$297,"NO")</f>
        <v>NO</v>
      </c>
      <c r="W852">
        <f t="shared" si="39"/>
        <v>0</v>
      </c>
      <c r="X852">
        <f t="shared" si="40"/>
        <v>10.32</v>
      </c>
      <c r="Y852">
        <f t="shared" si="41"/>
        <v>5</v>
      </c>
    </row>
    <row r="853" spans="1:25"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t="str">
        <f>_xlfn.XLOOKUP(B853,Returns!$B$2:$B$297,Returns!$A$2:$A$297,"NO")</f>
        <v>NO</v>
      </c>
      <c r="W853">
        <f t="shared" si="39"/>
        <v>0</v>
      </c>
      <c r="X853">
        <f t="shared" si="40"/>
        <v>233.28000000000003</v>
      </c>
      <c r="Y853">
        <f t="shared" si="41"/>
        <v>5</v>
      </c>
    </row>
    <row r="854" spans="1:25"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t="str">
        <f>_xlfn.XLOOKUP(B854,Returns!$B$2:$B$297,Returns!$A$2:$A$297,"NO")</f>
        <v>NO</v>
      </c>
      <c r="W854">
        <f t="shared" si="39"/>
        <v>0</v>
      </c>
      <c r="X854">
        <f t="shared" si="40"/>
        <v>1115.28</v>
      </c>
      <c r="Y854">
        <f t="shared" si="41"/>
        <v>7</v>
      </c>
    </row>
    <row r="855" spans="1:25"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t="str">
        <f>_xlfn.XLOOKUP(B855,Returns!$B$2:$B$297,Returns!$A$2:$A$297,"NO")</f>
        <v>NO</v>
      </c>
      <c r="W855">
        <f t="shared" si="39"/>
        <v>0</v>
      </c>
      <c r="X855">
        <f t="shared" si="40"/>
        <v>88.92</v>
      </c>
      <c r="Y855">
        <f t="shared" si="41"/>
        <v>5</v>
      </c>
    </row>
    <row r="856" spans="1:25"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t="str">
        <f>_xlfn.XLOOKUP(B856,Returns!$B$2:$B$297,Returns!$A$2:$A$297,"NO")</f>
        <v>NO</v>
      </c>
      <c r="W856">
        <f t="shared" si="39"/>
        <v>0</v>
      </c>
      <c r="X856">
        <f t="shared" si="40"/>
        <v>728.81999999999994</v>
      </c>
      <c r="Y856">
        <f t="shared" si="41"/>
        <v>5</v>
      </c>
    </row>
    <row r="857" spans="1:25"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t="str">
        <f>_xlfn.XLOOKUP(B857,Returns!$B$2:$B$297,Returns!$A$2:$A$297,"NO")</f>
        <v>NO</v>
      </c>
      <c r="W857">
        <f t="shared" si="39"/>
        <v>0</v>
      </c>
      <c r="X857">
        <f t="shared" si="40"/>
        <v>79.92</v>
      </c>
      <c r="Y857">
        <f t="shared" si="41"/>
        <v>5</v>
      </c>
    </row>
    <row r="858" spans="1:25"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t="str">
        <f>_xlfn.XLOOKUP(B858,Returns!$B$2:$B$297,Returns!$A$2:$A$297,"NO")</f>
        <v>NO</v>
      </c>
      <c r="W858">
        <f t="shared" si="39"/>
        <v>0</v>
      </c>
      <c r="X858">
        <f t="shared" si="40"/>
        <v>1023.0000000000001</v>
      </c>
      <c r="Y858">
        <f t="shared" si="41"/>
        <v>5</v>
      </c>
    </row>
    <row r="859" spans="1:25"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t="str">
        <f>_xlfn.XLOOKUP(B859,Returns!$B$2:$B$297,Returns!$A$2:$A$297,"NO")</f>
        <v>NO</v>
      </c>
      <c r="W859">
        <f t="shared" si="39"/>
        <v>0</v>
      </c>
      <c r="X859">
        <f t="shared" si="40"/>
        <v>42.72</v>
      </c>
      <c r="Y859">
        <f t="shared" si="41"/>
        <v>5</v>
      </c>
    </row>
    <row r="860" spans="1:25"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t="str">
        <f>_xlfn.XLOOKUP(B860,Returns!$B$2:$B$297,Returns!$A$2:$A$297,"NO")</f>
        <v>NO</v>
      </c>
      <c r="W860">
        <f t="shared" si="39"/>
        <v>0</v>
      </c>
      <c r="X860">
        <f t="shared" si="40"/>
        <v>7.61</v>
      </c>
      <c r="Y860">
        <f t="shared" si="41"/>
        <v>5</v>
      </c>
    </row>
    <row r="861" spans="1:25"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t="str">
        <f>_xlfn.XLOOKUP(B861,Returns!$B$2:$B$297,Returns!$A$2:$A$297,"NO")</f>
        <v>NO</v>
      </c>
      <c r="W861">
        <f t="shared" si="39"/>
        <v>0</v>
      </c>
      <c r="X861">
        <f t="shared" si="40"/>
        <v>14.32</v>
      </c>
      <c r="Y861">
        <f t="shared" si="41"/>
        <v>5</v>
      </c>
    </row>
    <row r="862" spans="1:25"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t="str">
        <f>_xlfn.XLOOKUP(B862,Returns!$B$2:$B$297,Returns!$A$2:$A$297,"NO")</f>
        <v>NO</v>
      </c>
      <c r="W862">
        <f t="shared" si="39"/>
        <v>0</v>
      </c>
      <c r="X862">
        <f t="shared" si="40"/>
        <v>14.72</v>
      </c>
      <c r="Y862">
        <f t="shared" si="41"/>
        <v>7</v>
      </c>
    </row>
    <row r="863" spans="1:25"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t="str">
        <f>_xlfn.XLOOKUP(B863,Returns!$B$2:$B$297,Returns!$A$2:$A$297,"NO")</f>
        <v>NO</v>
      </c>
      <c r="W863">
        <f t="shared" si="39"/>
        <v>0</v>
      </c>
      <c r="X863">
        <f t="shared" si="40"/>
        <v>46.2</v>
      </c>
      <c r="Y863">
        <f t="shared" si="41"/>
        <v>7</v>
      </c>
    </row>
    <row r="864" spans="1:25"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t="str">
        <f>_xlfn.XLOOKUP(B864,Returns!$B$2:$B$297,Returns!$A$2:$A$297,"NO")</f>
        <v>NO</v>
      </c>
      <c r="W864">
        <f t="shared" si="39"/>
        <v>229.76640000000003</v>
      </c>
      <c r="X864">
        <f t="shared" si="40"/>
        <v>919.06560000000013</v>
      </c>
      <c r="Y864">
        <f t="shared" si="41"/>
        <v>2</v>
      </c>
    </row>
    <row r="865" spans="1:25"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t="str">
        <f>_xlfn.XLOOKUP(B865,Returns!$B$2:$B$297,Returns!$A$2:$A$297,"NO")</f>
        <v>NO</v>
      </c>
      <c r="W865">
        <f t="shared" si="39"/>
        <v>2.0992000000000002</v>
      </c>
      <c r="X865">
        <f t="shared" si="40"/>
        <v>8.3968000000000007</v>
      </c>
      <c r="Y865">
        <f t="shared" si="41"/>
        <v>2</v>
      </c>
    </row>
    <row r="866" spans="1:25"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t="str">
        <f>_xlfn.XLOOKUP(B866,Returns!$B$2:$B$297,Returns!$A$2:$A$297,"NO")</f>
        <v>NO</v>
      </c>
      <c r="W866">
        <f t="shared" si="39"/>
        <v>23.673600000000004</v>
      </c>
      <c r="X866">
        <f t="shared" si="40"/>
        <v>94.694400000000002</v>
      </c>
      <c r="Y866">
        <f t="shared" si="41"/>
        <v>2</v>
      </c>
    </row>
    <row r="867" spans="1:25"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t="str">
        <f>_xlfn.XLOOKUP(B867,Returns!$B$2:$B$297,Returns!$A$2:$A$297,"NO")</f>
        <v>NO</v>
      </c>
      <c r="W867">
        <f t="shared" si="39"/>
        <v>0</v>
      </c>
      <c r="X867">
        <f t="shared" si="40"/>
        <v>2.89</v>
      </c>
      <c r="Y867">
        <f t="shared" si="41"/>
        <v>5</v>
      </c>
    </row>
    <row r="868" spans="1:25"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t="str">
        <f>_xlfn.XLOOKUP(B868,Returns!$B$2:$B$297,Returns!$A$2:$A$297,"NO")</f>
        <v>NO</v>
      </c>
      <c r="W868">
        <f t="shared" si="39"/>
        <v>0</v>
      </c>
      <c r="X868">
        <f t="shared" si="40"/>
        <v>51.94</v>
      </c>
      <c r="Y868">
        <f t="shared" si="41"/>
        <v>5</v>
      </c>
    </row>
    <row r="869" spans="1:25"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t="str">
        <f>_xlfn.XLOOKUP(B869,Returns!$B$2:$B$297,Returns!$A$2:$A$297,"NO")</f>
        <v>NO</v>
      </c>
      <c r="W869">
        <f t="shared" si="39"/>
        <v>12.748800000000003</v>
      </c>
      <c r="X869">
        <f t="shared" si="40"/>
        <v>50.995200000000004</v>
      </c>
      <c r="Y869">
        <f t="shared" si="41"/>
        <v>3</v>
      </c>
    </row>
    <row r="870" spans="1:25"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t="str">
        <f>_xlfn.XLOOKUP(B870,Returns!$B$2:$B$297,Returns!$A$2:$A$297,"NO")</f>
        <v>NO</v>
      </c>
      <c r="W870">
        <f t="shared" si="39"/>
        <v>188.62200000000001</v>
      </c>
      <c r="X870">
        <f t="shared" si="40"/>
        <v>80.838000000000022</v>
      </c>
      <c r="Y870">
        <f t="shared" si="41"/>
        <v>4</v>
      </c>
    </row>
    <row r="871" spans="1:25"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t="str">
        <f>_xlfn.XLOOKUP(B871,Returns!$B$2:$B$297,Returns!$A$2:$A$297,"NO")</f>
        <v>NO</v>
      </c>
      <c r="W871">
        <f t="shared" si="39"/>
        <v>3995.1450000000004</v>
      </c>
      <c r="X871">
        <f t="shared" si="40"/>
        <v>1712.2050000000008</v>
      </c>
      <c r="Y871">
        <f t="shared" si="41"/>
        <v>2</v>
      </c>
    </row>
    <row r="872" spans="1:25"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t="str">
        <f>_xlfn.XLOOKUP(B872,Returns!$B$2:$B$297,Returns!$A$2:$A$297,"NO")</f>
        <v>NO</v>
      </c>
      <c r="W872">
        <f t="shared" si="39"/>
        <v>336.93840000000006</v>
      </c>
      <c r="X872">
        <f t="shared" si="40"/>
        <v>505.40760000000006</v>
      </c>
      <c r="Y872">
        <f t="shared" si="41"/>
        <v>2</v>
      </c>
    </row>
    <row r="873" spans="1:25"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t="str">
        <f>_xlfn.XLOOKUP(B873,Returns!$B$2:$B$297,Returns!$A$2:$A$297,"NO")</f>
        <v>NO</v>
      </c>
      <c r="W873">
        <f t="shared" si="39"/>
        <v>0</v>
      </c>
      <c r="X873">
        <f t="shared" si="40"/>
        <v>103.32</v>
      </c>
      <c r="Y873">
        <f t="shared" si="41"/>
        <v>1</v>
      </c>
    </row>
    <row r="874" spans="1:25"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t="str">
        <f>_xlfn.XLOOKUP(B874,Returns!$B$2:$B$297,Returns!$A$2:$A$297,"NO")</f>
        <v>NO</v>
      </c>
      <c r="W874">
        <f t="shared" si="39"/>
        <v>0</v>
      </c>
      <c r="X874">
        <f t="shared" si="40"/>
        <v>22.72</v>
      </c>
      <c r="Y874">
        <f t="shared" si="41"/>
        <v>5</v>
      </c>
    </row>
    <row r="875" spans="1:25"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t="str">
        <f>_xlfn.XLOOKUP(B875,Returns!$B$2:$B$297,Returns!$A$2:$A$297,"NO")</f>
        <v>NO</v>
      </c>
      <c r="W875">
        <f t="shared" si="39"/>
        <v>148.88159999999999</v>
      </c>
      <c r="X875">
        <f t="shared" si="40"/>
        <v>595.52639999999997</v>
      </c>
      <c r="Y875">
        <f t="shared" si="41"/>
        <v>5</v>
      </c>
    </row>
    <row r="876" spans="1:25"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t="str">
        <f>_xlfn.XLOOKUP(B876,Returns!$B$2:$B$297,Returns!$A$2:$A$297,"NO")</f>
        <v>NO</v>
      </c>
      <c r="W876">
        <f t="shared" si="39"/>
        <v>192.16000000000005</v>
      </c>
      <c r="X876">
        <f t="shared" si="40"/>
        <v>768.6400000000001</v>
      </c>
      <c r="Y876">
        <f t="shared" si="41"/>
        <v>4</v>
      </c>
    </row>
    <row r="877" spans="1:25"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t="str">
        <f>_xlfn.XLOOKUP(B877,Returns!$B$2:$B$297,Returns!$A$2:$A$297,"NO")</f>
        <v>Yes</v>
      </c>
      <c r="W877">
        <f t="shared" si="39"/>
        <v>0</v>
      </c>
      <c r="X877">
        <f t="shared" si="40"/>
        <v>967.7700000000001</v>
      </c>
      <c r="Y877">
        <f t="shared" si="41"/>
        <v>4</v>
      </c>
    </row>
    <row r="878" spans="1:25"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t="str">
        <f>_xlfn.XLOOKUP(B878,Returns!$B$2:$B$297,Returns!$A$2:$A$297,"NO")</f>
        <v>Yes</v>
      </c>
      <c r="W878">
        <f t="shared" si="39"/>
        <v>0</v>
      </c>
      <c r="X878">
        <f t="shared" si="40"/>
        <v>29.99</v>
      </c>
      <c r="Y878">
        <f t="shared" si="41"/>
        <v>4</v>
      </c>
    </row>
    <row r="879" spans="1:25"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t="str">
        <f>_xlfn.XLOOKUP(B879,Returns!$B$2:$B$297,Returns!$A$2:$A$297,"NO")</f>
        <v>Yes</v>
      </c>
      <c r="W879">
        <f t="shared" si="39"/>
        <v>0</v>
      </c>
      <c r="X879">
        <f t="shared" si="40"/>
        <v>1115.9099999999999</v>
      </c>
      <c r="Y879">
        <f t="shared" si="41"/>
        <v>4</v>
      </c>
    </row>
    <row r="880" spans="1:25"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t="str">
        <f>_xlfn.XLOOKUP(B880,Returns!$B$2:$B$297,Returns!$A$2:$A$297,"NO")</f>
        <v>NO</v>
      </c>
      <c r="W880">
        <f t="shared" si="39"/>
        <v>16.497600000000002</v>
      </c>
      <c r="X880">
        <f t="shared" si="40"/>
        <v>7.0704000000000029</v>
      </c>
      <c r="Y880">
        <f t="shared" si="41"/>
        <v>4</v>
      </c>
    </row>
    <row r="881" spans="1:25"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t="str">
        <f>_xlfn.XLOOKUP(B881,Returns!$B$2:$B$297,Returns!$A$2:$A$297,"NO")</f>
        <v>NO</v>
      </c>
      <c r="W881">
        <f t="shared" si="39"/>
        <v>41.083200000000005</v>
      </c>
      <c r="X881">
        <f t="shared" si="40"/>
        <v>164.33280000000002</v>
      </c>
      <c r="Y881">
        <f t="shared" si="41"/>
        <v>2</v>
      </c>
    </row>
    <row r="882" spans="1:25"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t="str">
        <f>_xlfn.XLOOKUP(B882,Returns!$B$2:$B$297,Returns!$A$2:$A$297,"NO")</f>
        <v>NO</v>
      </c>
      <c r="W882">
        <f t="shared" si="39"/>
        <v>621.44999999999993</v>
      </c>
      <c r="X882">
        <f t="shared" si="40"/>
        <v>5593.0499999999993</v>
      </c>
      <c r="Y882">
        <f t="shared" si="41"/>
        <v>2</v>
      </c>
    </row>
    <row r="883" spans="1:25"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t="str">
        <f>_xlfn.XLOOKUP(B883,Returns!$B$2:$B$297,Returns!$A$2:$A$297,"NO")</f>
        <v>NO</v>
      </c>
      <c r="W883">
        <f t="shared" si="39"/>
        <v>0</v>
      </c>
      <c r="X883">
        <f t="shared" si="40"/>
        <v>61.68</v>
      </c>
      <c r="Y883">
        <f t="shared" si="41"/>
        <v>4</v>
      </c>
    </row>
    <row r="884" spans="1:25"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t="str">
        <f>_xlfn.XLOOKUP(B884,Returns!$B$2:$B$297,Returns!$A$2:$A$297,"NO")</f>
        <v>NO</v>
      </c>
      <c r="W884">
        <f t="shared" si="39"/>
        <v>0</v>
      </c>
      <c r="X884">
        <f t="shared" si="40"/>
        <v>53.92</v>
      </c>
      <c r="Y884">
        <f t="shared" si="41"/>
        <v>0</v>
      </c>
    </row>
    <row r="885" spans="1:25"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t="str">
        <f>_xlfn.XLOOKUP(B885,Returns!$B$2:$B$297,Returns!$A$2:$A$297,"NO")</f>
        <v>NO</v>
      </c>
      <c r="W885">
        <f t="shared" si="39"/>
        <v>0</v>
      </c>
      <c r="X885">
        <f t="shared" si="40"/>
        <v>157</v>
      </c>
      <c r="Y885">
        <f t="shared" si="41"/>
        <v>2</v>
      </c>
    </row>
    <row r="886" spans="1:25"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t="str">
        <f>_xlfn.XLOOKUP(B886,Returns!$B$2:$B$297,Returns!$A$2:$A$297,"NO")</f>
        <v>NO</v>
      </c>
      <c r="W886">
        <f t="shared" si="39"/>
        <v>0</v>
      </c>
      <c r="X886">
        <f t="shared" si="40"/>
        <v>34.92</v>
      </c>
      <c r="Y886">
        <f t="shared" si="41"/>
        <v>5</v>
      </c>
    </row>
    <row r="887" spans="1:25"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t="str">
        <f>_xlfn.XLOOKUP(B887,Returns!$B$2:$B$297,Returns!$A$2:$A$297,"NO")</f>
        <v>Yes</v>
      </c>
      <c r="W887">
        <f t="shared" si="39"/>
        <v>8.3663999999999987</v>
      </c>
      <c r="X887">
        <f t="shared" si="40"/>
        <v>33.465599999999995</v>
      </c>
      <c r="Y887">
        <f t="shared" si="41"/>
        <v>3</v>
      </c>
    </row>
    <row r="888" spans="1:25"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t="str">
        <f>_xlfn.XLOOKUP(B888,Returns!$B$2:$B$297,Returns!$A$2:$A$297,"NO")</f>
        <v>NO</v>
      </c>
      <c r="W888">
        <f t="shared" si="39"/>
        <v>0</v>
      </c>
      <c r="X888">
        <f t="shared" si="40"/>
        <v>1005.1200000000001</v>
      </c>
      <c r="Y888">
        <f t="shared" si="41"/>
        <v>6</v>
      </c>
    </row>
    <row r="889" spans="1:25"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t="str">
        <f>_xlfn.XLOOKUP(B889,Returns!$B$2:$B$297,Returns!$A$2:$A$297,"NO")</f>
        <v>NO</v>
      </c>
      <c r="W889">
        <f t="shared" si="39"/>
        <v>0</v>
      </c>
      <c r="X889">
        <f t="shared" si="40"/>
        <v>263.62</v>
      </c>
      <c r="Y889">
        <f t="shared" si="41"/>
        <v>5</v>
      </c>
    </row>
    <row r="890" spans="1:25"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t="str">
        <f>_xlfn.XLOOKUP(B890,Returns!$B$2:$B$297,Returns!$A$2:$A$297,"NO")</f>
        <v>NO</v>
      </c>
      <c r="W890">
        <f t="shared" si="39"/>
        <v>0</v>
      </c>
      <c r="X890">
        <f t="shared" si="40"/>
        <v>208.07999999999998</v>
      </c>
      <c r="Y890">
        <f t="shared" si="41"/>
        <v>7</v>
      </c>
    </row>
    <row r="891" spans="1:25"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t="str">
        <f>_xlfn.XLOOKUP(B891,Returns!$B$2:$B$297,Returns!$A$2:$A$297,"NO")</f>
        <v>NO</v>
      </c>
      <c r="W891">
        <f t="shared" si="39"/>
        <v>0</v>
      </c>
      <c r="X891">
        <f t="shared" si="40"/>
        <v>749.75</v>
      </c>
      <c r="Y891">
        <f t="shared" si="41"/>
        <v>6</v>
      </c>
    </row>
    <row r="892" spans="1:25"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t="str">
        <f>_xlfn.XLOOKUP(B892,Returns!$B$2:$B$297,Returns!$A$2:$A$297,"NO")</f>
        <v>NO</v>
      </c>
      <c r="W892">
        <f t="shared" si="39"/>
        <v>30.787199999999999</v>
      </c>
      <c r="X892">
        <f t="shared" si="40"/>
        <v>123.14879999999998</v>
      </c>
      <c r="Y892">
        <f t="shared" si="41"/>
        <v>6</v>
      </c>
    </row>
    <row r="893" spans="1:25"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t="str">
        <f>_xlfn.XLOOKUP(B893,Returns!$B$2:$B$297,Returns!$A$2:$A$297,"NO")</f>
        <v>NO</v>
      </c>
      <c r="W893">
        <f t="shared" si="39"/>
        <v>0</v>
      </c>
      <c r="X893">
        <f t="shared" si="40"/>
        <v>4.54</v>
      </c>
      <c r="Y893">
        <f t="shared" si="41"/>
        <v>1</v>
      </c>
    </row>
    <row r="894" spans="1:25"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t="str">
        <f>_xlfn.XLOOKUP(B894,Returns!$B$2:$B$297,Returns!$A$2:$A$297,"NO")</f>
        <v>NO</v>
      </c>
      <c r="W894">
        <f t="shared" si="39"/>
        <v>0</v>
      </c>
      <c r="X894">
        <f t="shared" si="40"/>
        <v>63.68</v>
      </c>
      <c r="Y894">
        <f t="shared" si="41"/>
        <v>1</v>
      </c>
    </row>
    <row r="895" spans="1:25"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t="str">
        <f>_xlfn.XLOOKUP(B895,Returns!$B$2:$B$297,Returns!$A$2:$A$297,"NO")</f>
        <v>NO</v>
      </c>
      <c r="W895">
        <f t="shared" si="39"/>
        <v>0</v>
      </c>
      <c r="X895">
        <f t="shared" si="40"/>
        <v>4351.3599999999997</v>
      </c>
      <c r="Y895">
        <f t="shared" si="41"/>
        <v>1</v>
      </c>
    </row>
    <row r="896" spans="1:25"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t="str">
        <f>_xlfn.XLOOKUP(B896,Returns!$B$2:$B$297,Returns!$A$2:$A$297,"NO")</f>
        <v>NO</v>
      </c>
      <c r="W896">
        <f t="shared" si="39"/>
        <v>0</v>
      </c>
      <c r="X896">
        <f t="shared" si="40"/>
        <v>1090.7400000000002</v>
      </c>
      <c r="Y896">
        <f t="shared" si="41"/>
        <v>2</v>
      </c>
    </row>
    <row r="897" spans="1:25"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t="str">
        <f>_xlfn.XLOOKUP(B897,Returns!$B$2:$B$297,Returns!$A$2:$A$297,"NO")</f>
        <v>NO</v>
      </c>
      <c r="W897">
        <f t="shared" si="39"/>
        <v>42.00480000000001</v>
      </c>
      <c r="X897">
        <f t="shared" si="40"/>
        <v>168.01920000000001</v>
      </c>
      <c r="Y897">
        <f t="shared" si="41"/>
        <v>2</v>
      </c>
    </row>
    <row r="898" spans="1:25"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t="str">
        <f>_xlfn.XLOOKUP(B898,Returns!$B$2:$B$297,Returns!$A$2:$A$297,"NO")</f>
        <v>NO</v>
      </c>
      <c r="W898">
        <f t="shared" si="39"/>
        <v>6.2591999999999999</v>
      </c>
      <c r="X898">
        <f t="shared" si="40"/>
        <v>25.036799999999999</v>
      </c>
      <c r="Y898">
        <f t="shared" si="41"/>
        <v>3</v>
      </c>
    </row>
    <row r="899" spans="1:25"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t="str">
        <f>_xlfn.XLOOKUP(B899,Returns!$B$2:$B$297,Returns!$A$2:$A$297,"NO")</f>
        <v>NO</v>
      </c>
      <c r="W899">
        <f t="shared" ref="W899:W962" si="42">R899*S899*T899</f>
        <v>0</v>
      </c>
      <c r="X899">
        <f t="shared" ref="X899:X962" si="43">(R899*S899)-W899</f>
        <v>725.2</v>
      </c>
      <c r="Y899">
        <f t="shared" ref="Y899:Y962" si="44">D899-C899</f>
        <v>6</v>
      </c>
    </row>
    <row r="900" spans="1:25"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t="str">
        <f>_xlfn.XLOOKUP(B900,Returns!$B$2:$B$297,Returns!$A$2:$A$297,"NO")</f>
        <v>NO</v>
      </c>
      <c r="W900">
        <f t="shared" si="42"/>
        <v>0</v>
      </c>
      <c r="X900">
        <f t="shared" si="43"/>
        <v>375.68</v>
      </c>
      <c r="Y900">
        <f t="shared" si="44"/>
        <v>2</v>
      </c>
    </row>
    <row r="901" spans="1:25"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t="str">
        <f>_xlfn.XLOOKUP(B901,Returns!$B$2:$B$297,Returns!$A$2:$A$297,"NO")</f>
        <v>NO</v>
      </c>
      <c r="W901">
        <f t="shared" si="42"/>
        <v>12.465600000000002</v>
      </c>
      <c r="X901">
        <f t="shared" si="43"/>
        <v>5.3424000000000014</v>
      </c>
      <c r="Y901">
        <f t="shared" si="44"/>
        <v>2</v>
      </c>
    </row>
    <row r="902" spans="1:25"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t="str">
        <f>_xlfn.XLOOKUP(B902,Returns!$B$2:$B$297,Returns!$A$2:$A$297,"NO")</f>
        <v>NO</v>
      </c>
      <c r="W902">
        <f t="shared" si="42"/>
        <v>10.440000000000001</v>
      </c>
      <c r="X902">
        <f t="shared" si="43"/>
        <v>41.760000000000005</v>
      </c>
      <c r="Y902">
        <f t="shared" si="44"/>
        <v>2</v>
      </c>
    </row>
    <row r="903" spans="1:25"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t="str">
        <f>_xlfn.XLOOKUP(B903,Returns!$B$2:$B$297,Returns!$A$2:$A$297,"NO")</f>
        <v>NO</v>
      </c>
      <c r="W903">
        <f t="shared" si="42"/>
        <v>58.675199999999997</v>
      </c>
      <c r="X903">
        <f t="shared" si="43"/>
        <v>14.668799999999997</v>
      </c>
      <c r="Y903">
        <f t="shared" si="44"/>
        <v>2</v>
      </c>
    </row>
    <row r="904" spans="1:25"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t="str">
        <f>_xlfn.XLOOKUP(B904,Returns!$B$2:$B$297,Returns!$A$2:$A$297,"NO")</f>
        <v>NO</v>
      </c>
      <c r="W904">
        <f t="shared" si="42"/>
        <v>194.38560000000004</v>
      </c>
      <c r="X904">
        <f t="shared" si="43"/>
        <v>777.54240000000004</v>
      </c>
      <c r="Y904">
        <f t="shared" si="44"/>
        <v>2</v>
      </c>
    </row>
    <row r="905" spans="1:25"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t="str">
        <f>_xlfn.XLOOKUP(B905,Returns!$B$2:$B$297,Returns!$A$2:$A$297,"NO")</f>
        <v>Yes</v>
      </c>
      <c r="W905">
        <f t="shared" si="42"/>
        <v>0</v>
      </c>
      <c r="X905">
        <f t="shared" si="43"/>
        <v>60.12</v>
      </c>
      <c r="Y905">
        <f t="shared" si="44"/>
        <v>4</v>
      </c>
    </row>
    <row r="906" spans="1:25"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t="str">
        <f>_xlfn.XLOOKUP(B906,Returns!$B$2:$B$297,Returns!$A$2:$A$297,"NO")</f>
        <v>Yes</v>
      </c>
      <c r="W906">
        <f t="shared" si="42"/>
        <v>0</v>
      </c>
      <c r="X906">
        <f t="shared" si="43"/>
        <v>129.91999999999999</v>
      </c>
      <c r="Y906">
        <f t="shared" si="44"/>
        <v>4</v>
      </c>
    </row>
    <row r="907" spans="1:25"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t="str">
        <f>_xlfn.XLOOKUP(B907,Returns!$B$2:$B$297,Returns!$A$2:$A$297,"NO")</f>
        <v>Yes</v>
      </c>
      <c r="W907">
        <f t="shared" si="42"/>
        <v>0</v>
      </c>
      <c r="X907">
        <f t="shared" si="43"/>
        <v>25.92</v>
      </c>
      <c r="Y907">
        <f t="shared" si="44"/>
        <v>4</v>
      </c>
    </row>
    <row r="908" spans="1:25"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t="str">
        <f>_xlfn.XLOOKUP(B908,Returns!$B$2:$B$297,Returns!$A$2:$A$297,"NO")</f>
        <v>NO</v>
      </c>
      <c r="W908">
        <f t="shared" si="42"/>
        <v>258.50880000000001</v>
      </c>
      <c r="X908">
        <f t="shared" si="43"/>
        <v>1034.0352</v>
      </c>
      <c r="Y908">
        <f t="shared" si="44"/>
        <v>4</v>
      </c>
    </row>
    <row r="909" spans="1:25"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t="str">
        <f>_xlfn.XLOOKUP(B909,Returns!$B$2:$B$297,Returns!$A$2:$A$297,"NO")</f>
        <v>NO</v>
      </c>
      <c r="W909">
        <f t="shared" si="42"/>
        <v>0</v>
      </c>
      <c r="X909">
        <f t="shared" si="43"/>
        <v>636.51</v>
      </c>
      <c r="Y909">
        <f t="shared" si="44"/>
        <v>4</v>
      </c>
    </row>
    <row r="910" spans="1:25"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t="str">
        <f>_xlfn.XLOOKUP(B910,Returns!$B$2:$B$297,Returns!$A$2:$A$297,"NO")</f>
        <v>NO</v>
      </c>
      <c r="W910">
        <f t="shared" si="42"/>
        <v>31.665599999999998</v>
      </c>
      <c r="X910">
        <f t="shared" si="43"/>
        <v>126.66239999999998</v>
      </c>
      <c r="Y910">
        <f t="shared" si="44"/>
        <v>4</v>
      </c>
    </row>
    <row r="911" spans="1:25"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t="str">
        <f>_xlfn.XLOOKUP(B911,Returns!$B$2:$B$297,Returns!$A$2:$A$297,"NO")</f>
        <v>NO</v>
      </c>
      <c r="W911">
        <f t="shared" si="42"/>
        <v>0</v>
      </c>
      <c r="X911">
        <f t="shared" si="43"/>
        <v>4799.2</v>
      </c>
      <c r="Y911">
        <f t="shared" si="44"/>
        <v>5</v>
      </c>
    </row>
    <row r="912" spans="1:25"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t="str">
        <f>_xlfn.XLOOKUP(B912,Returns!$B$2:$B$297,Returns!$A$2:$A$297,"NO")</f>
        <v>NO</v>
      </c>
      <c r="W912">
        <f t="shared" si="42"/>
        <v>0</v>
      </c>
      <c r="X912">
        <f t="shared" si="43"/>
        <v>13501.460000000001</v>
      </c>
      <c r="Y912">
        <f t="shared" si="44"/>
        <v>5</v>
      </c>
    </row>
    <row r="913" spans="1:25"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t="str">
        <f>_xlfn.XLOOKUP(B913,Returns!$B$2:$B$297,Returns!$A$2:$A$297,"NO")</f>
        <v>NO</v>
      </c>
      <c r="W913">
        <f t="shared" si="42"/>
        <v>0</v>
      </c>
      <c r="X913">
        <f t="shared" si="43"/>
        <v>704.76</v>
      </c>
      <c r="Y913">
        <f t="shared" si="44"/>
        <v>5</v>
      </c>
    </row>
    <row r="914" spans="1:25"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t="str">
        <f>_xlfn.XLOOKUP(B914,Returns!$B$2:$B$297,Returns!$A$2:$A$297,"NO")</f>
        <v>NO</v>
      </c>
      <c r="W914">
        <f t="shared" si="42"/>
        <v>0</v>
      </c>
      <c r="X914">
        <f t="shared" si="43"/>
        <v>133.20000000000002</v>
      </c>
      <c r="Y914">
        <f t="shared" si="44"/>
        <v>7</v>
      </c>
    </row>
    <row r="915" spans="1:25"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t="str">
        <f>_xlfn.XLOOKUP(B915,Returns!$B$2:$B$297,Returns!$A$2:$A$297,"NO")</f>
        <v>Yes</v>
      </c>
      <c r="W915">
        <f t="shared" si="42"/>
        <v>0</v>
      </c>
      <c r="X915">
        <f t="shared" si="43"/>
        <v>46.94</v>
      </c>
      <c r="Y915">
        <f t="shared" si="44"/>
        <v>2</v>
      </c>
    </row>
    <row r="916" spans="1:25"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t="str">
        <f>_xlfn.XLOOKUP(B916,Returns!$B$2:$B$297,Returns!$A$2:$A$297,"NO")</f>
        <v>Yes</v>
      </c>
      <c r="W916">
        <f t="shared" si="42"/>
        <v>0</v>
      </c>
      <c r="X916">
        <f t="shared" si="43"/>
        <v>1293.5700000000002</v>
      </c>
      <c r="Y916">
        <f t="shared" si="44"/>
        <v>2</v>
      </c>
    </row>
    <row r="917" spans="1:25"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t="str">
        <f>_xlfn.XLOOKUP(B917,Returns!$B$2:$B$297,Returns!$A$2:$A$297,"NO")</f>
        <v>NO</v>
      </c>
      <c r="W917">
        <f t="shared" si="42"/>
        <v>59.950800000000001</v>
      </c>
      <c r="X917">
        <f t="shared" si="43"/>
        <v>139.8852</v>
      </c>
      <c r="Y917">
        <f t="shared" si="44"/>
        <v>6</v>
      </c>
    </row>
    <row r="918" spans="1:25"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t="str">
        <f>_xlfn.XLOOKUP(B918,Returns!$B$2:$B$297,Returns!$A$2:$A$297,"NO")</f>
        <v>NO</v>
      </c>
      <c r="W918">
        <f t="shared" si="42"/>
        <v>957.53279999999995</v>
      </c>
      <c r="X918">
        <f t="shared" si="43"/>
        <v>2234.2431999999999</v>
      </c>
      <c r="Y918">
        <f t="shared" si="44"/>
        <v>6</v>
      </c>
    </row>
    <row r="919" spans="1:25"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t="str">
        <f>_xlfn.XLOOKUP(B919,Returns!$B$2:$B$297,Returns!$A$2:$A$297,"NO")</f>
        <v>NO</v>
      </c>
      <c r="W919">
        <f t="shared" si="42"/>
        <v>20.563199999999995</v>
      </c>
      <c r="X919">
        <f t="shared" si="43"/>
        <v>5.1407999999999987</v>
      </c>
      <c r="Y919">
        <f t="shared" si="44"/>
        <v>6</v>
      </c>
    </row>
    <row r="920" spans="1:25"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t="str">
        <f>_xlfn.XLOOKUP(B920,Returns!$B$2:$B$297,Returns!$A$2:$A$297,"NO")</f>
        <v>NO</v>
      </c>
      <c r="W920">
        <f t="shared" si="42"/>
        <v>89.611200000000011</v>
      </c>
      <c r="X920">
        <f t="shared" si="43"/>
        <v>358.44480000000004</v>
      </c>
      <c r="Y920">
        <f t="shared" si="44"/>
        <v>6</v>
      </c>
    </row>
    <row r="921" spans="1:25"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t="str">
        <f>_xlfn.XLOOKUP(B921,Returns!$B$2:$B$297,Returns!$A$2:$A$297,"NO")</f>
        <v>NO</v>
      </c>
      <c r="W921">
        <f t="shared" si="42"/>
        <v>2.5983999999999998</v>
      </c>
      <c r="X921">
        <f t="shared" si="43"/>
        <v>10.393599999999999</v>
      </c>
      <c r="Y921">
        <f t="shared" si="44"/>
        <v>6</v>
      </c>
    </row>
    <row r="922" spans="1:25"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t="str">
        <f>_xlfn.XLOOKUP(B922,Returns!$B$2:$B$297,Returns!$A$2:$A$297,"NO")</f>
        <v>NO</v>
      </c>
      <c r="W922">
        <f t="shared" si="42"/>
        <v>0</v>
      </c>
      <c r="X922">
        <f t="shared" si="43"/>
        <v>49.12</v>
      </c>
      <c r="Y922">
        <f t="shared" si="44"/>
        <v>7</v>
      </c>
    </row>
    <row r="923" spans="1:25"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t="str">
        <f>_xlfn.XLOOKUP(B923,Returns!$B$2:$B$297,Returns!$A$2:$A$297,"NO")</f>
        <v>NO</v>
      </c>
      <c r="W923">
        <f t="shared" si="42"/>
        <v>0</v>
      </c>
      <c r="X923">
        <f t="shared" si="43"/>
        <v>255.42000000000002</v>
      </c>
      <c r="Y923">
        <f t="shared" si="44"/>
        <v>4</v>
      </c>
    </row>
    <row r="924" spans="1:25"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t="str">
        <f>_xlfn.XLOOKUP(B924,Returns!$B$2:$B$297,Returns!$A$2:$A$297,"NO")</f>
        <v>NO</v>
      </c>
      <c r="W924">
        <f t="shared" si="42"/>
        <v>0</v>
      </c>
      <c r="X924">
        <f t="shared" si="43"/>
        <v>21.99</v>
      </c>
      <c r="Y924">
        <f t="shared" si="44"/>
        <v>4</v>
      </c>
    </row>
    <row r="925" spans="1:25"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t="str">
        <f>_xlfn.XLOOKUP(B925,Returns!$B$2:$B$297,Returns!$A$2:$A$297,"NO")</f>
        <v>NO</v>
      </c>
      <c r="W925">
        <f t="shared" si="42"/>
        <v>0</v>
      </c>
      <c r="X925">
        <f t="shared" si="43"/>
        <v>2032.9999999999998</v>
      </c>
      <c r="Y925">
        <f t="shared" si="44"/>
        <v>4</v>
      </c>
    </row>
    <row r="926" spans="1:25"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t="str">
        <f>_xlfn.XLOOKUP(B926,Returns!$B$2:$B$297,Returns!$A$2:$A$297,"NO")</f>
        <v>NO</v>
      </c>
      <c r="W926">
        <f t="shared" si="42"/>
        <v>336.62720000000007</v>
      </c>
      <c r="X926">
        <f t="shared" si="43"/>
        <v>1346.5088000000001</v>
      </c>
      <c r="Y926">
        <f t="shared" si="44"/>
        <v>5</v>
      </c>
    </row>
    <row r="927" spans="1:25"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t="str">
        <f>_xlfn.XLOOKUP(B927,Returns!$B$2:$B$297,Returns!$A$2:$A$297,"NO")</f>
        <v>NO</v>
      </c>
      <c r="W927">
        <f t="shared" si="42"/>
        <v>9.3312000000000008</v>
      </c>
      <c r="X927">
        <f t="shared" si="43"/>
        <v>37.324800000000003</v>
      </c>
      <c r="Y927">
        <f t="shared" si="44"/>
        <v>3</v>
      </c>
    </row>
    <row r="928" spans="1:25"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t="str">
        <f>_xlfn.XLOOKUP(B928,Returns!$B$2:$B$297,Returns!$A$2:$A$297,"NO")</f>
        <v>NO</v>
      </c>
      <c r="W928">
        <f t="shared" si="42"/>
        <v>252.00000000000006</v>
      </c>
      <c r="X928">
        <f t="shared" si="43"/>
        <v>1008.0000000000002</v>
      </c>
      <c r="Y928">
        <f t="shared" si="44"/>
        <v>3</v>
      </c>
    </row>
    <row r="929" spans="1:25"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t="str">
        <f>_xlfn.XLOOKUP(B929,Returns!$B$2:$B$297,Returns!$A$2:$A$297,"NO")</f>
        <v>NO</v>
      </c>
      <c r="W929">
        <f t="shared" si="42"/>
        <v>0</v>
      </c>
      <c r="X929">
        <f t="shared" si="43"/>
        <v>184.8</v>
      </c>
      <c r="Y929">
        <f t="shared" si="44"/>
        <v>4</v>
      </c>
    </row>
    <row r="930" spans="1:25"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t="str">
        <f>_xlfn.XLOOKUP(B930,Returns!$B$2:$B$297,Returns!$A$2:$A$297,"NO")</f>
        <v>NO</v>
      </c>
      <c r="W930">
        <f t="shared" si="42"/>
        <v>0</v>
      </c>
      <c r="X930">
        <f t="shared" si="43"/>
        <v>57.68</v>
      </c>
      <c r="Y930">
        <f t="shared" si="44"/>
        <v>4</v>
      </c>
    </row>
    <row r="931" spans="1:25"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t="str">
        <f>_xlfn.XLOOKUP(B931,Returns!$B$2:$B$297,Returns!$A$2:$A$297,"NO")</f>
        <v>NO</v>
      </c>
      <c r="W931">
        <f t="shared" si="42"/>
        <v>8.7552000000000021</v>
      </c>
      <c r="X931">
        <f t="shared" si="43"/>
        <v>35.020800000000008</v>
      </c>
      <c r="Y931">
        <f t="shared" si="44"/>
        <v>3</v>
      </c>
    </row>
    <row r="932" spans="1:25"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t="str">
        <f>_xlfn.XLOOKUP(B932,Returns!$B$2:$B$297,Returns!$A$2:$A$297,"NO")</f>
        <v>NO</v>
      </c>
      <c r="W932">
        <f t="shared" si="42"/>
        <v>53.913600000000002</v>
      </c>
      <c r="X932">
        <f t="shared" si="43"/>
        <v>215.65439999999998</v>
      </c>
      <c r="Y932">
        <f t="shared" si="44"/>
        <v>3</v>
      </c>
    </row>
    <row r="933" spans="1:25"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t="str">
        <f>_xlfn.XLOOKUP(B933,Returns!$B$2:$B$297,Returns!$A$2:$A$297,"NO")</f>
        <v>NO</v>
      </c>
      <c r="W933">
        <f t="shared" si="42"/>
        <v>8.3232000000000017</v>
      </c>
      <c r="X933">
        <f t="shared" si="43"/>
        <v>33.292800000000007</v>
      </c>
      <c r="Y933">
        <f t="shared" si="44"/>
        <v>3</v>
      </c>
    </row>
    <row r="934" spans="1:25"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t="str">
        <f>_xlfn.XLOOKUP(B934,Returns!$B$2:$B$297,Returns!$A$2:$A$297,"NO")</f>
        <v>NO</v>
      </c>
      <c r="W934">
        <f t="shared" si="42"/>
        <v>7.3152000000000008</v>
      </c>
      <c r="X934">
        <f t="shared" si="43"/>
        <v>29.2608</v>
      </c>
      <c r="Y934">
        <f t="shared" si="44"/>
        <v>4</v>
      </c>
    </row>
    <row r="935" spans="1:25"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t="str">
        <f>_xlfn.XLOOKUP(B935,Returns!$B$2:$B$297,Returns!$A$2:$A$297,"NO")</f>
        <v>NO</v>
      </c>
      <c r="W935">
        <f t="shared" si="42"/>
        <v>72.089600000000004</v>
      </c>
      <c r="X935">
        <f t="shared" si="43"/>
        <v>288.35840000000002</v>
      </c>
      <c r="Y935">
        <f t="shared" si="44"/>
        <v>4</v>
      </c>
    </row>
    <row r="936" spans="1:25"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t="str">
        <f>_xlfn.XLOOKUP(B936,Returns!$B$2:$B$297,Returns!$A$2:$A$297,"NO")</f>
        <v>NO</v>
      </c>
      <c r="W936">
        <f t="shared" si="42"/>
        <v>124.81560000000003</v>
      </c>
      <c r="X936">
        <f t="shared" si="43"/>
        <v>53.492400000000018</v>
      </c>
      <c r="Y936">
        <f t="shared" si="44"/>
        <v>4</v>
      </c>
    </row>
    <row r="937" spans="1:25"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t="str">
        <f>_xlfn.XLOOKUP(B937,Returns!$B$2:$B$297,Returns!$A$2:$A$297,"NO")</f>
        <v>NO</v>
      </c>
      <c r="W937">
        <f t="shared" si="42"/>
        <v>9.3312000000000008</v>
      </c>
      <c r="X937">
        <f t="shared" si="43"/>
        <v>37.324800000000003</v>
      </c>
      <c r="Y937">
        <f t="shared" si="44"/>
        <v>4</v>
      </c>
    </row>
    <row r="938" spans="1:25"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t="str">
        <f>_xlfn.XLOOKUP(B938,Returns!$B$2:$B$297,Returns!$A$2:$A$297,"NO")</f>
        <v>NO</v>
      </c>
      <c r="W938">
        <f t="shared" si="42"/>
        <v>179.07840000000002</v>
      </c>
      <c r="X938">
        <f t="shared" si="43"/>
        <v>716.31360000000006</v>
      </c>
      <c r="Y938">
        <f t="shared" si="44"/>
        <v>4</v>
      </c>
    </row>
    <row r="939" spans="1:25"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t="str">
        <f>_xlfn.XLOOKUP(B939,Returns!$B$2:$B$297,Returns!$A$2:$A$297,"NO")</f>
        <v>NO</v>
      </c>
      <c r="W939">
        <f t="shared" si="42"/>
        <v>0</v>
      </c>
      <c r="X939">
        <f t="shared" si="43"/>
        <v>159.99</v>
      </c>
      <c r="Y939">
        <f t="shared" si="44"/>
        <v>1</v>
      </c>
    </row>
    <row r="940" spans="1:25"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t="str">
        <f>_xlfn.XLOOKUP(B940,Returns!$B$2:$B$297,Returns!$A$2:$A$297,"NO")</f>
        <v>NO</v>
      </c>
      <c r="W940">
        <f t="shared" si="42"/>
        <v>0</v>
      </c>
      <c r="X940">
        <f t="shared" si="43"/>
        <v>25.92</v>
      </c>
      <c r="Y940">
        <f t="shared" si="44"/>
        <v>4</v>
      </c>
    </row>
    <row r="941" spans="1:25"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t="str">
        <f>_xlfn.XLOOKUP(B941,Returns!$B$2:$B$297,Returns!$A$2:$A$297,"NO")</f>
        <v>NO</v>
      </c>
      <c r="W941">
        <f t="shared" si="42"/>
        <v>0</v>
      </c>
      <c r="X941">
        <f t="shared" si="43"/>
        <v>537.91999999999996</v>
      </c>
      <c r="Y941">
        <f t="shared" si="44"/>
        <v>4</v>
      </c>
    </row>
    <row r="942" spans="1:25"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t="str">
        <f>_xlfn.XLOOKUP(B942,Returns!$B$2:$B$297,Returns!$A$2:$A$297,"NO")</f>
        <v>NO</v>
      </c>
      <c r="W942">
        <f t="shared" si="42"/>
        <v>0</v>
      </c>
      <c r="X942">
        <f t="shared" si="43"/>
        <v>34.24</v>
      </c>
      <c r="Y942">
        <f t="shared" si="44"/>
        <v>1</v>
      </c>
    </row>
    <row r="943" spans="1:25"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t="str">
        <f>_xlfn.XLOOKUP(B943,Returns!$B$2:$B$297,Returns!$A$2:$A$297,"NO")</f>
        <v>NO</v>
      </c>
      <c r="W943">
        <f t="shared" si="42"/>
        <v>2.4384000000000001</v>
      </c>
      <c r="X943">
        <f t="shared" si="43"/>
        <v>9.7536000000000005</v>
      </c>
      <c r="Y943">
        <f t="shared" si="44"/>
        <v>7</v>
      </c>
    </row>
    <row r="944" spans="1:25"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t="str">
        <f>_xlfn.XLOOKUP(B944,Returns!$B$2:$B$297,Returns!$A$2:$A$297,"NO")</f>
        <v>NO</v>
      </c>
      <c r="W944">
        <f t="shared" si="42"/>
        <v>891.41759999999999</v>
      </c>
      <c r="X944">
        <f t="shared" si="43"/>
        <v>3565.6704</v>
      </c>
      <c r="Y944">
        <f t="shared" si="44"/>
        <v>7</v>
      </c>
    </row>
    <row r="945" spans="1:25"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t="str">
        <f>_xlfn.XLOOKUP(B945,Returns!$B$2:$B$297,Returns!$A$2:$A$297,"NO")</f>
        <v>NO</v>
      </c>
      <c r="W945">
        <f t="shared" si="42"/>
        <v>0</v>
      </c>
      <c r="X945">
        <f t="shared" si="43"/>
        <v>162.00000000000003</v>
      </c>
      <c r="Y945">
        <f t="shared" si="44"/>
        <v>5</v>
      </c>
    </row>
    <row r="946" spans="1:25"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t="str">
        <f>_xlfn.XLOOKUP(B946,Returns!$B$2:$B$297,Returns!$A$2:$A$297,"NO")</f>
        <v>NO</v>
      </c>
      <c r="W946">
        <f t="shared" si="42"/>
        <v>0</v>
      </c>
      <c r="X946">
        <f t="shared" si="43"/>
        <v>1621.7099999999998</v>
      </c>
      <c r="Y946">
        <f t="shared" si="44"/>
        <v>5</v>
      </c>
    </row>
    <row r="947" spans="1:25"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t="str">
        <f>_xlfn.XLOOKUP(B947,Returns!$B$2:$B$297,Returns!$A$2:$A$297,"NO")</f>
        <v>NO</v>
      </c>
      <c r="W947">
        <f t="shared" si="42"/>
        <v>167.76</v>
      </c>
      <c r="X947">
        <f t="shared" si="43"/>
        <v>671.04</v>
      </c>
      <c r="Y947">
        <f t="shared" si="44"/>
        <v>5</v>
      </c>
    </row>
    <row r="948" spans="1:25"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t="str">
        <f>_xlfn.XLOOKUP(B948,Returns!$B$2:$B$297,Returns!$A$2:$A$297,"NO")</f>
        <v>NO</v>
      </c>
      <c r="W948">
        <f t="shared" si="42"/>
        <v>589.74750000000006</v>
      </c>
      <c r="X948">
        <f t="shared" si="43"/>
        <v>589.74750000000006</v>
      </c>
      <c r="Y948">
        <f t="shared" si="44"/>
        <v>2</v>
      </c>
    </row>
    <row r="949" spans="1:25"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t="str">
        <f>_xlfn.XLOOKUP(B949,Returns!$B$2:$B$297,Returns!$A$2:$A$297,"NO")</f>
        <v>NO</v>
      </c>
      <c r="W949">
        <f t="shared" si="42"/>
        <v>723.08320000000003</v>
      </c>
      <c r="X949">
        <f t="shared" si="43"/>
        <v>2892.3328000000001</v>
      </c>
      <c r="Y949">
        <f t="shared" si="44"/>
        <v>4</v>
      </c>
    </row>
    <row r="950" spans="1:25"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t="str">
        <f>_xlfn.XLOOKUP(B950,Returns!$B$2:$B$297,Returns!$A$2:$A$297,"NO")</f>
        <v>NO</v>
      </c>
      <c r="W950">
        <f t="shared" si="42"/>
        <v>1208.6784000000002</v>
      </c>
      <c r="X950">
        <f t="shared" si="43"/>
        <v>4834.713600000001</v>
      </c>
      <c r="Y950">
        <f t="shared" si="44"/>
        <v>4</v>
      </c>
    </row>
    <row r="951" spans="1:25"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t="str">
        <f>_xlfn.XLOOKUP(B951,Returns!$B$2:$B$297,Returns!$A$2:$A$297,"NO")</f>
        <v>NO</v>
      </c>
      <c r="W951">
        <f t="shared" si="42"/>
        <v>9913.5360000000019</v>
      </c>
      <c r="X951">
        <f t="shared" si="43"/>
        <v>14870.304000000002</v>
      </c>
      <c r="Y951">
        <f t="shared" si="44"/>
        <v>4</v>
      </c>
    </row>
    <row r="952" spans="1:25"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t="str">
        <f>_xlfn.XLOOKUP(B952,Returns!$B$2:$B$297,Returns!$A$2:$A$297,"NO")</f>
        <v>NO</v>
      </c>
      <c r="W952">
        <f t="shared" si="42"/>
        <v>9.3312000000000008</v>
      </c>
      <c r="X952">
        <f t="shared" si="43"/>
        <v>37.324800000000003</v>
      </c>
      <c r="Y952">
        <f t="shared" si="44"/>
        <v>4</v>
      </c>
    </row>
    <row r="953" spans="1:25"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t="str">
        <f>_xlfn.XLOOKUP(B953,Returns!$B$2:$B$297,Returns!$A$2:$A$297,"NO")</f>
        <v>NO</v>
      </c>
      <c r="W953">
        <f t="shared" si="42"/>
        <v>30.412800000000004</v>
      </c>
      <c r="X953">
        <f t="shared" si="43"/>
        <v>121.65120000000002</v>
      </c>
      <c r="Y953">
        <f t="shared" si="44"/>
        <v>4</v>
      </c>
    </row>
    <row r="954" spans="1:25"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t="str">
        <f>_xlfn.XLOOKUP(B954,Returns!$B$2:$B$297,Returns!$A$2:$A$297,"NO")</f>
        <v>NO</v>
      </c>
      <c r="W954">
        <f t="shared" si="42"/>
        <v>20.377600000000001</v>
      </c>
      <c r="X954">
        <f t="shared" si="43"/>
        <v>81.510400000000004</v>
      </c>
      <c r="Y954">
        <f t="shared" si="44"/>
        <v>4</v>
      </c>
    </row>
    <row r="955" spans="1:25"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t="str">
        <f>_xlfn.XLOOKUP(B955,Returns!$B$2:$B$297,Returns!$A$2:$A$297,"NO")</f>
        <v>Yes</v>
      </c>
      <c r="W955">
        <f t="shared" si="42"/>
        <v>10.867200000000002</v>
      </c>
      <c r="X955">
        <f t="shared" si="43"/>
        <v>43.468800000000002</v>
      </c>
      <c r="Y955">
        <f t="shared" si="44"/>
        <v>4</v>
      </c>
    </row>
    <row r="956" spans="1:25"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t="str">
        <f>_xlfn.XLOOKUP(B956,Returns!$B$2:$B$297,Returns!$A$2:$A$297,"NO")</f>
        <v>Yes</v>
      </c>
      <c r="W956">
        <f t="shared" si="42"/>
        <v>50.465791999999993</v>
      </c>
      <c r="X956">
        <f t="shared" si="43"/>
        <v>107.23980799999998</v>
      </c>
      <c r="Y956">
        <f t="shared" si="44"/>
        <v>4</v>
      </c>
    </row>
    <row r="957" spans="1:25"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t="str">
        <f>_xlfn.XLOOKUP(B957,Returns!$B$2:$B$297,Returns!$A$2:$A$297,"NO")</f>
        <v>NO</v>
      </c>
      <c r="W957">
        <f t="shared" si="42"/>
        <v>0</v>
      </c>
      <c r="X957">
        <f t="shared" si="43"/>
        <v>868.99999999999989</v>
      </c>
      <c r="Y957">
        <f t="shared" si="44"/>
        <v>4</v>
      </c>
    </row>
    <row r="958" spans="1:25"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t="str">
        <f>_xlfn.XLOOKUP(B958,Returns!$B$2:$B$297,Returns!$A$2:$A$297,"NO")</f>
        <v>NO</v>
      </c>
      <c r="W958">
        <f t="shared" si="42"/>
        <v>5.918400000000001</v>
      </c>
      <c r="X958">
        <f t="shared" si="43"/>
        <v>23.6736</v>
      </c>
      <c r="Y958">
        <f t="shared" si="44"/>
        <v>3</v>
      </c>
    </row>
    <row r="959" spans="1:25"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t="str">
        <f>_xlfn.XLOOKUP(B959,Returns!$B$2:$B$297,Returns!$A$2:$A$297,"NO")</f>
        <v>NO</v>
      </c>
      <c r="W959">
        <f t="shared" si="42"/>
        <v>6.6528000000000009</v>
      </c>
      <c r="X959">
        <f t="shared" si="43"/>
        <v>2.8512000000000004</v>
      </c>
      <c r="Y959">
        <f t="shared" si="44"/>
        <v>3</v>
      </c>
    </row>
    <row r="960" spans="1:25"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t="str">
        <f>_xlfn.XLOOKUP(B960,Returns!$B$2:$B$297,Returns!$A$2:$A$297,"NO")</f>
        <v>NO</v>
      </c>
      <c r="W960">
        <f t="shared" si="42"/>
        <v>9.3312000000000008</v>
      </c>
      <c r="X960">
        <f t="shared" si="43"/>
        <v>37.324800000000003</v>
      </c>
      <c r="Y960">
        <f t="shared" si="44"/>
        <v>3</v>
      </c>
    </row>
    <row r="961" spans="1:25"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t="str">
        <f>_xlfn.XLOOKUP(B961,Returns!$B$2:$B$297,Returns!$A$2:$A$297,"NO")</f>
        <v>NO</v>
      </c>
      <c r="W961">
        <f t="shared" si="42"/>
        <v>0</v>
      </c>
      <c r="X961">
        <f t="shared" si="43"/>
        <v>409.2</v>
      </c>
      <c r="Y961">
        <f t="shared" si="44"/>
        <v>0</v>
      </c>
    </row>
    <row r="962" spans="1:25"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t="str">
        <f>_xlfn.XLOOKUP(B962,Returns!$B$2:$B$297,Returns!$A$2:$A$297,"NO")</f>
        <v>NO</v>
      </c>
      <c r="W962">
        <f t="shared" si="42"/>
        <v>128.62719999999999</v>
      </c>
      <c r="X962">
        <f t="shared" si="43"/>
        <v>514.50879999999995</v>
      </c>
      <c r="Y962">
        <f t="shared" si="44"/>
        <v>5</v>
      </c>
    </row>
    <row r="963" spans="1:25"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t="str">
        <f>_xlfn.XLOOKUP(B963,Returns!$B$2:$B$297,Returns!$A$2:$A$297,"NO")</f>
        <v>NO</v>
      </c>
      <c r="W963">
        <f t="shared" ref="W963:W1026" si="45">R963*S963*T963</f>
        <v>0</v>
      </c>
      <c r="X963">
        <f t="shared" ref="X963:X1026" si="46">(R963*S963)-W963</f>
        <v>12.48</v>
      </c>
      <c r="Y963">
        <f t="shared" ref="Y963:Y1026" si="47">D963-C963</f>
        <v>4</v>
      </c>
    </row>
    <row r="964" spans="1:25"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t="str">
        <f>_xlfn.XLOOKUP(B964,Returns!$B$2:$B$297,Returns!$A$2:$A$297,"NO")</f>
        <v>NO</v>
      </c>
      <c r="W964">
        <f t="shared" si="45"/>
        <v>0</v>
      </c>
      <c r="X964">
        <f t="shared" si="46"/>
        <v>43.76</v>
      </c>
      <c r="Y964">
        <f t="shared" si="47"/>
        <v>3</v>
      </c>
    </row>
    <row r="965" spans="1:25"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t="str">
        <f>_xlfn.XLOOKUP(B965,Returns!$B$2:$B$297,Returns!$A$2:$A$297,"NO")</f>
        <v>NO</v>
      </c>
      <c r="W965">
        <f t="shared" si="45"/>
        <v>1.8431999999999999</v>
      </c>
      <c r="X965">
        <f t="shared" si="46"/>
        <v>7.3727999999999998</v>
      </c>
      <c r="Y965">
        <f t="shared" si="47"/>
        <v>2</v>
      </c>
    </row>
    <row r="966" spans="1:25"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t="str">
        <f>_xlfn.XLOOKUP(B966,Returns!$B$2:$B$297,Returns!$A$2:$A$297,"NO")</f>
        <v>NO</v>
      </c>
      <c r="W966">
        <f t="shared" si="45"/>
        <v>0</v>
      </c>
      <c r="X966">
        <f t="shared" si="46"/>
        <v>19.64</v>
      </c>
      <c r="Y966">
        <f t="shared" si="47"/>
        <v>2</v>
      </c>
    </row>
    <row r="967" spans="1:25"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t="str">
        <f>_xlfn.XLOOKUP(B967,Returns!$B$2:$B$297,Returns!$A$2:$A$297,"NO")</f>
        <v>NO</v>
      </c>
      <c r="W967">
        <f t="shared" si="45"/>
        <v>0</v>
      </c>
      <c r="X967">
        <f t="shared" si="46"/>
        <v>107.91</v>
      </c>
      <c r="Y967">
        <f t="shared" si="47"/>
        <v>2</v>
      </c>
    </row>
    <row r="968" spans="1:25"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t="str">
        <f>_xlfn.XLOOKUP(B968,Returns!$B$2:$B$297,Returns!$A$2:$A$297,"NO")</f>
        <v>NO</v>
      </c>
      <c r="W968">
        <f t="shared" si="45"/>
        <v>0</v>
      </c>
      <c r="X968">
        <f t="shared" si="46"/>
        <v>25.92</v>
      </c>
      <c r="Y968">
        <f t="shared" si="47"/>
        <v>2</v>
      </c>
    </row>
    <row r="969" spans="1:25"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t="str">
        <f>_xlfn.XLOOKUP(B969,Returns!$B$2:$B$297,Returns!$A$2:$A$297,"NO")</f>
        <v>NO</v>
      </c>
      <c r="W969">
        <f t="shared" si="45"/>
        <v>0</v>
      </c>
      <c r="X969">
        <f t="shared" si="46"/>
        <v>766.4</v>
      </c>
      <c r="Y969">
        <f t="shared" si="47"/>
        <v>2</v>
      </c>
    </row>
    <row r="970" spans="1:25"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t="str">
        <f>_xlfn.XLOOKUP(B970,Returns!$B$2:$B$297,Returns!$A$2:$A$297,"NO")</f>
        <v>NO</v>
      </c>
      <c r="W970">
        <f t="shared" si="45"/>
        <v>0</v>
      </c>
      <c r="X970">
        <f t="shared" si="46"/>
        <v>25.92</v>
      </c>
      <c r="Y970">
        <f t="shared" si="47"/>
        <v>2</v>
      </c>
    </row>
    <row r="971" spans="1:25"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t="str">
        <f>_xlfn.XLOOKUP(B971,Returns!$B$2:$B$297,Returns!$A$2:$A$297,"NO")</f>
        <v>NO</v>
      </c>
      <c r="W971">
        <f t="shared" si="45"/>
        <v>0</v>
      </c>
      <c r="X971">
        <f t="shared" si="46"/>
        <v>1505.4300000000003</v>
      </c>
      <c r="Y971">
        <f t="shared" si="47"/>
        <v>2</v>
      </c>
    </row>
    <row r="972" spans="1:25"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t="str">
        <f>_xlfn.XLOOKUP(B972,Returns!$B$2:$B$297,Returns!$A$2:$A$297,"NO")</f>
        <v>NO</v>
      </c>
      <c r="W972">
        <f t="shared" si="45"/>
        <v>152.5248</v>
      </c>
      <c r="X972">
        <f t="shared" si="46"/>
        <v>610.0992</v>
      </c>
      <c r="Y972">
        <f t="shared" si="47"/>
        <v>2</v>
      </c>
    </row>
    <row r="973" spans="1:25"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t="str">
        <f>_xlfn.XLOOKUP(B973,Returns!$B$2:$B$297,Returns!$A$2:$A$297,"NO")</f>
        <v>NO</v>
      </c>
      <c r="W973">
        <f t="shared" si="45"/>
        <v>149.04</v>
      </c>
      <c r="X973">
        <f t="shared" si="46"/>
        <v>223.55999999999997</v>
      </c>
      <c r="Y973">
        <f t="shared" si="47"/>
        <v>2</v>
      </c>
    </row>
    <row r="974" spans="1:25"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t="str">
        <f>_xlfn.XLOOKUP(B974,Returns!$B$2:$B$297,Returns!$A$2:$A$297,"NO")</f>
        <v>NO</v>
      </c>
      <c r="W974">
        <f t="shared" si="45"/>
        <v>26.023200000000006</v>
      </c>
      <c r="X974">
        <f t="shared" si="46"/>
        <v>11.152800000000003</v>
      </c>
      <c r="Y974">
        <f t="shared" si="47"/>
        <v>2</v>
      </c>
    </row>
    <row r="975" spans="1:25"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t="str">
        <f>_xlfn.XLOOKUP(B975,Returns!$B$2:$B$297,Returns!$A$2:$A$297,"NO")</f>
        <v>NO</v>
      </c>
      <c r="W975">
        <f t="shared" si="45"/>
        <v>18.043200000000002</v>
      </c>
      <c r="X975">
        <f t="shared" si="46"/>
        <v>72.172800000000009</v>
      </c>
      <c r="Y975">
        <f t="shared" si="47"/>
        <v>2</v>
      </c>
    </row>
    <row r="976" spans="1:25"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t="str">
        <f>_xlfn.XLOOKUP(B976,Returns!$B$2:$B$297,Returns!$A$2:$A$297,"NO")</f>
        <v>Yes</v>
      </c>
      <c r="W976">
        <f t="shared" si="45"/>
        <v>0</v>
      </c>
      <c r="X976">
        <f t="shared" si="46"/>
        <v>1126.5099999999998</v>
      </c>
      <c r="Y976">
        <f t="shared" si="47"/>
        <v>3</v>
      </c>
    </row>
    <row r="977" spans="1:25"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t="str">
        <f>_xlfn.XLOOKUP(B977,Returns!$B$2:$B$297,Returns!$A$2:$A$297,"NO")</f>
        <v>Yes</v>
      </c>
      <c r="W977">
        <f t="shared" si="45"/>
        <v>45.475200000000001</v>
      </c>
      <c r="X977">
        <f t="shared" si="46"/>
        <v>181.9008</v>
      </c>
      <c r="Y977">
        <f t="shared" si="47"/>
        <v>3</v>
      </c>
    </row>
    <row r="978" spans="1:25"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t="str">
        <f>_xlfn.XLOOKUP(B978,Returns!$B$2:$B$297,Returns!$A$2:$A$297,"NO")</f>
        <v>NO</v>
      </c>
      <c r="W978">
        <f t="shared" si="45"/>
        <v>1.5120000000000002</v>
      </c>
      <c r="X978">
        <f t="shared" si="46"/>
        <v>0.64800000000000035</v>
      </c>
      <c r="Y978">
        <f t="shared" si="47"/>
        <v>6</v>
      </c>
    </row>
    <row r="979" spans="1:25"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t="str">
        <f>_xlfn.XLOOKUP(B979,Returns!$B$2:$B$297,Returns!$A$2:$A$297,"NO")</f>
        <v>NO</v>
      </c>
      <c r="W979">
        <f t="shared" si="45"/>
        <v>611.99639999999999</v>
      </c>
      <c r="X979">
        <f t="shared" si="46"/>
        <v>5507.9675999999999</v>
      </c>
      <c r="Y979">
        <f t="shared" si="47"/>
        <v>3</v>
      </c>
    </row>
    <row r="980" spans="1:25"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t="str">
        <f>_xlfn.XLOOKUP(B980,Returns!$B$2:$B$297,Returns!$A$2:$A$297,"NO")</f>
        <v>NO</v>
      </c>
      <c r="W980">
        <f t="shared" si="45"/>
        <v>4.5948000000000002</v>
      </c>
      <c r="X980">
        <f t="shared" si="46"/>
        <v>1.9692000000000007</v>
      </c>
      <c r="Y980">
        <f t="shared" si="47"/>
        <v>1</v>
      </c>
    </row>
    <row r="981" spans="1:25"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t="str">
        <f>_xlfn.XLOOKUP(B981,Returns!$B$2:$B$297,Returns!$A$2:$A$297,"NO")</f>
        <v>NO</v>
      </c>
      <c r="W981">
        <f t="shared" si="45"/>
        <v>0</v>
      </c>
      <c r="X981">
        <f t="shared" si="46"/>
        <v>102.05999999999999</v>
      </c>
      <c r="Y981">
        <f t="shared" si="47"/>
        <v>3</v>
      </c>
    </row>
    <row r="982" spans="1:25"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t="str">
        <f>_xlfn.XLOOKUP(B982,Returns!$B$2:$B$297,Returns!$A$2:$A$297,"NO")</f>
        <v>NO</v>
      </c>
      <c r="W982">
        <f t="shared" si="45"/>
        <v>359.57520000000005</v>
      </c>
      <c r="X982">
        <f t="shared" si="46"/>
        <v>3236.1768000000002</v>
      </c>
      <c r="Y982">
        <f t="shared" si="47"/>
        <v>5</v>
      </c>
    </row>
    <row r="983" spans="1:25"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t="str">
        <f>_xlfn.XLOOKUP(B983,Returns!$B$2:$B$297,Returns!$A$2:$A$297,"NO")</f>
        <v>NO</v>
      </c>
      <c r="W983">
        <f t="shared" si="45"/>
        <v>0.67840000000000011</v>
      </c>
      <c r="X983">
        <f t="shared" si="46"/>
        <v>2.7136000000000005</v>
      </c>
      <c r="Y983">
        <f t="shared" si="47"/>
        <v>3</v>
      </c>
    </row>
    <row r="984" spans="1:25"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t="str">
        <f>_xlfn.XLOOKUP(B984,Returns!$B$2:$B$297,Returns!$A$2:$A$297,"NO")</f>
        <v>NO</v>
      </c>
      <c r="W984">
        <f t="shared" si="45"/>
        <v>223.99360000000001</v>
      </c>
      <c r="X984">
        <f t="shared" si="46"/>
        <v>895.97440000000006</v>
      </c>
      <c r="Y984">
        <f t="shared" si="47"/>
        <v>3</v>
      </c>
    </row>
    <row r="985" spans="1:25"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t="str">
        <f>_xlfn.XLOOKUP(B985,Returns!$B$2:$B$297,Returns!$A$2:$A$297,"NO")</f>
        <v>NO</v>
      </c>
      <c r="W985">
        <f t="shared" si="45"/>
        <v>603.91999999999996</v>
      </c>
      <c r="X985">
        <f t="shared" si="46"/>
        <v>2415.6799999999998</v>
      </c>
      <c r="Y985">
        <f t="shared" si="47"/>
        <v>3</v>
      </c>
    </row>
    <row r="986" spans="1:25"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t="str">
        <f>_xlfn.XLOOKUP(B986,Returns!$B$2:$B$297,Returns!$A$2:$A$297,"NO")</f>
        <v>NO</v>
      </c>
      <c r="W986">
        <f t="shared" si="45"/>
        <v>3.1872000000000007</v>
      </c>
      <c r="X986">
        <f t="shared" si="46"/>
        <v>12.748800000000001</v>
      </c>
      <c r="Y986">
        <f t="shared" si="47"/>
        <v>6</v>
      </c>
    </row>
    <row r="987" spans="1:25"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t="str">
        <f>_xlfn.XLOOKUP(B987,Returns!$B$2:$B$297,Returns!$A$2:$A$297,"NO")</f>
        <v>NO</v>
      </c>
      <c r="W987">
        <f t="shared" si="45"/>
        <v>22.374400000000005</v>
      </c>
      <c r="X987">
        <f t="shared" si="46"/>
        <v>89.497600000000006</v>
      </c>
      <c r="Y987">
        <f t="shared" si="47"/>
        <v>6</v>
      </c>
    </row>
    <row r="988" spans="1:25"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t="str">
        <f>_xlfn.XLOOKUP(B988,Returns!$B$2:$B$297,Returns!$A$2:$A$297,"NO")</f>
        <v>NO</v>
      </c>
      <c r="W988">
        <f t="shared" si="45"/>
        <v>403.81200000000001</v>
      </c>
      <c r="X988">
        <f t="shared" si="46"/>
        <v>605.71799999999996</v>
      </c>
      <c r="Y988">
        <f t="shared" si="47"/>
        <v>6</v>
      </c>
    </row>
    <row r="989" spans="1:25"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t="str">
        <f>_xlfn.XLOOKUP(B989,Returns!$B$2:$B$297,Returns!$A$2:$A$297,"NO")</f>
        <v>NO</v>
      </c>
      <c r="W989">
        <f t="shared" si="45"/>
        <v>1.7791999999999994</v>
      </c>
      <c r="X989">
        <f t="shared" si="46"/>
        <v>0.44479999999999986</v>
      </c>
      <c r="Y989">
        <f t="shared" si="47"/>
        <v>0</v>
      </c>
    </row>
    <row r="990" spans="1:25"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t="str">
        <f>_xlfn.XLOOKUP(B990,Returns!$B$2:$B$297,Returns!$A$2:$A$297,"NO")</f>
        <v>NO</v>
      </c>
      <c r="W990">
        <f t="shared" si="45"/>
        <v>0</v>
      </c>
      <c r="X990">
        <f t="shared" si="46"/>
        <v>2600.2500000000005</v>
      </c>
      <c r="Y990">
        <f t="shared" si="47"/>
        <v>5</v>
      </c>
    </row>
    <row r="991" spans="1:25"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t="str">
        <f>_xlfn.XLOOKUP(B991,Returns!$B$2:$B$297,Returns!$A$2:$A$297,"NO")</f>
        <v>NO</v>
      </c>
      <c r="W991">
        <f t="shared" si="45"/>
        <v>0</v>
      </c>
      <c r="X991">
        <f t="shared" si="46"/>
        <v>53.91</v>
      </c>
      <c r="Y991">
        <f t="shared" si="47"/>
        <v>5</v>
      </c>
    </row>
    <row r="992" spans="1:25"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t="str">
        <f>_xlfn.XLOOKUP(B992,Returns!$B$2:$B$297,Returns!$A$2:$A$297,"NO")</f>
        <v>NO</v>
      </c>
      <c r="W992">
        <f t="shared" si="45"/>
        <v>1166.92</v>
      </c>
      <c r="X992">
        <f t="shared" si="46"/>
        <v>4667.68</v>
      </c>
      <c r="Y992">
        <f t="shared" si="47"/>
        <v>2</v>
      </c>
    </row>
    <row r="993" spans="1:25"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t="str">
        <f>_xlfn.XLOOKUP(B993,Returns!$B$2:$B$297,Returns!$A$2:$A$297,"NO")</f>
        <v>NO</v>
      </c>
      <c r="W993">
        <f t="shared" si="45"/>
        <v>5.8496000000000015</v>
      </c>
      <c r="X993">
        <f t="shared" si="46"/>
        <v>23.398400000000002</v>
      </c>
      <c r="Y993">
        <f t="shared" si="47"/>
        <v>2</v>
      </c>
    </row>
    <row r="994" spans="1:25"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t="str">
        <f>_xlfn.XLOOKUP(B994,Returns!$B$2:$B$297,Returns!$A$2:$A$297,"NO")</f>
        <v>Yes</v>
      </c>
      <c r="W994">
        <f t="shared" si="45"/>
        <v>0</v>
      </c>
      <c r="X994">
        <f t="shared" si="46"/>
        <v>30.69</v>
      </c>
      <c r="Y994">
        <f t="shared" si="47"/>
        <v>1</v>
      </c>
    </row>
    <row r="995" spans="1:25"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t="str">
        <f>_xlfn.XLOOKUP(B995,Returns!$B$2:$B$297,Returns!$A$2:$A$297,"NO")</f>
        <v>Yes</v>
      </c>
      <c r="W995">
        <f t="shared" si="45"/>
        <v>0</v>
      </c>
      <c r="X995">
        <f t="shared" si="46"/>
        <v>774.5</v>
      </c>
      <c r="Y995">
        <f t="shared" si="47"/>
        <v>1</v>
      </c>
    </row>
    <row r="996" spans="1:25"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t="str">
        <f>_xlfn.XLOOKUP(B996,Returns!$B$2:$B$297,Returns!$A$2:$A$297,"NO")</f>
        <v>NO</v>
      </c>
      <c r="W996">
        <f t="shared" si="45"/>
        <v>0</v>
      </c>
      <c r="X996">
        <f t="shared" si="46"/>
        <v>19011.510000000002</v>
      </c>
      <c r="Y996">
        <f t="shared" si="47"/>
        <v>4</v>
      </c>
    </row>
    <row r="997" spans="1:25"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t="str">
        <f>_xlfn.XLOOKUP(B997,Returns!$B$2:$B$297,Returns!$A$2:$A$297,"NO")</f>
        <v>NO</v>
      </c>
      <c r="W997">
        <f t="shared" si="45"/>
        <v>0</v>
      </c>
      <c r="X997">
        <f t="shared" si="46"/>
        <v>1853.91</v>
      </c>
      <c r="Y997">
        <f t="shared" si="47"/>
        <v>4</v>
      </c>
    </row>
    <row r="998" spans="1:25"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t="str">
        <f>_xlfn.XLOOKUP(B998,Returns!$B$2:$B$297,Returns!$A$2:$A$297,"NO")</f>
        <v>NO</v>
      </c>
      <c r="W998">
        <f t="shared" si="45"/>
        <v>0</v>
      </c>
      <c r="X998">
        <f t="shared" si="46"/>
        <v>10.67</v>
      </c>
      <c r="Y998">
        <f t="shared" si="47"/>
        <v>6</v>
      </c>
    </row>
    <row r="999" spans="1:25"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t="str">
        <f>_xlfn.XLOOKUP(B999,Returns!$B$2:$B$297,Returns!$A$2:$A$297,"NO")</f>
        <v>NO</v>
      </c>
      <c r="W999">
        <f t="shared" si="45"/>
        <v>0</v>
      </c>
      <c r="X999">
        <f t="shared" si="46"/>
        <v>109.89000000000001</v>
      </c>
      <c r="Y999">
        <f t="shared" si="47"/>
        <v>6</v>
      </c>
    </row>
    <row r="1000" spans="1:25"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t="str">
        <f>_xlfn.XLOOKUP(B1000,Returns!$B$2:$B$297,Returns!$A$2:$A$297,"NO")</f>
        <v>NO</v>
      </c>
      <c r="W1000">
        <f t="shared" si="45"/>
        <v>0</v>
      </c>
      <c r="X1000">
        <f t="shared" si="46"/>
        <v>120.5</v>
      </c>
      <c r="Y1000">
        <f t="shared" si="47"/>
        <v>6</v>
      </c>
    </row>
    <row r="1001" spans="1:25"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t="str">
        <f>_xlfn.XLOOKUP(B1001,Returns!$B$2:$B$297,Returns!$A$2:$A$297,"NO")</f>
        <v>NO</v>
      </c>
      <c r="W1001">
        <f t="shared" si="45"/>
        <v>0</v>
      </c>
      <c r="X1001">
        <f t="shared" si="46"/>
        <v>231.76999999999998</v>
      </c>
      <c r="Y1001">
        <f t="shared" si="47"/>
        <v>6</v>
      </c>
    </row>
    <row r="1002" spans="1:25"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t="str">
        <f>_xlfn.XLOOKUP(B1002,Returns!$B$2:$B$297,Returns!$A$2:$A$297,"NO")</f>
        <v>NO</v>
      </c>
      <c r="W1002">
        <f t="shared" si="45"/>
        <v>0</v>
      </c>
      <c r="X1002">
        <f t="shared" si="46"/>
        <v>88.04</v>
      </c>
      <c r="Y1002">
        <f t="shared" si="47"/>
        <v>4</v>
      </c>
    </row>
    <row r="1003" spans="1:25"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t="str">
        <f>_xlfn.XLOOKUP(B1003,Returns!$B$2:$B$297,Returns!$A$2:$A$297,"NO")</f>
        <v>NO</v>
      </c>
      <c r="W1003">
        <f t="shared" si="45"/>
        <v>0</v>
      </c>
      <c r="X1003">
        <f t="shared" si="46"/>
        <v>16167.550000000001</v>
      </c>
      <c r="Y1003">
        <f t="shared" si="47"/>
        <v>0</v>
      </c>
    </row>
    <row r="1004" spans="1:25"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t="str">
        <f>_xlfn.XLOOKUP(B1004,Returns!$B$2:$B$297,Returns!$A$2:$A$297,"NO")</f>
        <v>NO</v>
      </c>
      <c r="W1004">
        <f t="shared" si="45"/>
        <v>3054.1895999999997</v>
      </c>
      <c r="X1004">
        <f t="shared" si="46"/>
        <v>4581.2843999999996</v>
      </c>
      <c r="Y1004">
        <f t="shared" si="47"/>
        <v>0</v>
      </c>
    </row>
    <row r="1005" spans="1:25"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t="str">
        <f>_xlfn.XLOOKUP(B1005,Returns!$B$2:$B$297,Returns!$A$2:$A$297,"NO")</f>
        <v>NO</v>
      </c>
      <c r="W1005">
        <f t="shared" si="45"/>
        <v>0</v>
      </c>
      <c r="X1005">
        <f t="shared" si="46"/>
        <v>58.320000000000007</v>
      </c>
      <c r="Y1005">
        <f t="shared" si="47"/>
        <v>0</v>
      </c>
    </row>
    <row r="1006" spans="1:25"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t="str">
        <f>_xlfn.XLOOKUP(B1006,Returns!$B$2:$B$297,Returns!$A$2:$A$297,"NO")</f>
        <v>NO</v>
      </c>
      <c r="W1006">
        <f t="shared" si="45"/>
        <v>0</v>
      </c>
      <c r="X1006">
        <f t="shared" si="46"/>
        <v>1453.95</v>
      </c>
      <c r="Y1006">
        <f t="shared" si="47"/>
        <v>4</v>
      </c>
    </row>
    <row r="1007" spans="1:25"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t="str">
        <f>_xlfn.XLOOKUP(B1007,Returns!$B$2:$B$297,Returns!$A$2:$A$297,"NO")</f>
        <v>NO</v>
      </c>
      <c r="W1007">
        <f t="shared" si="45"/>
        <v>69.177600000000012</v>
      </c>
      <c r="X1007">
        <f t="shared" si="46"/>
        <v>276.71040000000005</v>
      </c>
      <c r="Y1007">
        <f t="shared" si="47"/>
        <v>4</v>
      </c>
    </row>
    <row r="1008" spans="1:25"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t="str">
        <f>_xlfn.XLOOKUP(B1008,Returns!$B$2:$B$297,Returns!$A$2:$A$297,"NO")</f>
        <v>NO</v>
      </c>
      <c r="W1008">
        <f t="shared" si="45"/>
        <v>4.2480000000000002</v>
      </c>
      <c r="X1008">
        <f t="shared" si="46"/>
        <v>16.992000000000001</v>
      </c>
      <c r="Y1008">
        <f t="shared" si="47"/>
        <v>3</v>
      </c>
    </row>
    <row r="1009" spans="1:25"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t="str">
        <f>_xlfn.XLOOKUP(B1009,Returns!$B$2:$B$297,Returns!$A$2:$A$297,"NO")</f>
        <v>NO</v>
      </c>
      <c r="W1009">
        <f t="shared" si="45"/>
        <v>9.2420999999999989</v>
      </c>
      <c r="X1009">
        <f t="shared" si="46"/>
        <v>3.9609000000000005</v>
      </c>
      <c r="Y1009">
        <f t="shared" si="47"/>
        <v>3</v>
      </c>
    </row>
    <row r="1010" spans="1:25"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t="str">
        <f>_xlfn.XLOOKUP(B1010,Returns!$B$2:$B$297,Returns!$A$2:$A$297,"NO")</f>
        <v>NO</v>
      </c>
      <c r="W1010">
        <f t="shared" si="45"/>
        <v>0</v>
      </c>
      <c r="X1010">
        <f t="shared" si="46"/>
        <v>223.75</v>
      </c>
      <c r="Y1010">
        <f t="shared" si="47"/>
        <v>6</v>
      </c>
    </row>
    <row r="1011" spans="1:25"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t="str">
        <f>_xlfn.XLOOKUP(B1011,Returns!$B$2:$B$297,Returns!$A$2:$A$297,"NO")</f>
        <v>NO</v>
      </c>
      <c r="W1011">
        <f t="shared" si="45"/>
        <v>38.393600000000006</v>
      </c>
      <c r="X1011">
        <f t="shared" si="46"/>
        <v>153.57440000000003</v>
      </c>
      <c r="Y1011">
        <f t="shared" si="47"/>
        <v>2</v>
      </c>
    </row>
    <row r="1012" spans="1:25"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t="str">
        <f>_xlfn.XLOOKUP(B1012,Returns!$B$2:$B$297,Returns!$A$2:$A$297,"NO")</f>
        <v>NO</v>
      </c>
      <c r="W1012">
        <f t="shared" si="45"/>
        <v>0</v>
      </c>
      <c r="X1012">
        <f t="shared" si="46"/>
        <v>606.88</v>
      </c>
      <c r="Y1012">
        <f t="shared" si="47"/>
        <v>2</v>
      </c>
    </row>
    <row r="1013" spans="1:25"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t="str">
        <f>_xlfn.XLOOKUP(B1013,Returns!$B$2:$B$297,Returns!$A$2:$A$297,"NO")</f>
        <v>NO</v>
      </c>
      <c r="W1013">
        <f t="shared" si="45"/>
        <v>0</v>
      </c>
      <c r="X1013">
        <f t="shared" si="46"/>
        <v>465.75</v>
      </c>
      <c r="Y1013">
        <f t="shared" si="47"/>
        <v>4</v>
      </c>
    </row>
    <row r="1014" spans="1:25"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t="str">
        <f>_xlfn.XLOOKUP(B1014,Returns!$B$2:$B$297,Returns!$A$2:$A$297,"NO")</f>
        <v>NO</v>
      </c>
      <c r="W1014">
        <f t="shared" si="45"/>
        <v>0</v>
      </c>
      <c r="X1014">
        <f t="shared" si="46"/>
        <v>14.03</v>
      </c>
      <c r="Y1014">
        <f t="shared" si="47"/>
        <v>4</v>
      </c>
    </row>
    <row r="1015" spans="1:25"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t="str">
        <f>_xlfn.XLOOKUP(B1015,Returns!$B$2:$B$297,Returns!$A$2:$A$297,"NO")</f>
        <v>Yes</v>
      </c>
      <c r="W1015">
        <f t="shared" si="45"/>
        <v>0</v>
      </c>
      <c r="X1015">
        <f t="shared" si="46"/>
        <v>21038.809999999998</v>
      </c>
      <c r="Y1015">
        <f t="shared" si="47"/>
        <v>3</v>
      </c>
    </row>
    <row r="1016" spans="1:25"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t="str">
        <f>_xlfn.XLOOKUP(B1016,Returns!$B$2:$B$297,Returns!$A$2:$A$297,"NO")</f>
        <v>Yes</v>
      </c>
      <c r="W1016">
        <f t="shared" si="45"/>
        <v>0</v>
      </c>
      <c r="X1016">
        <f t="shared" si="46"/>
        <v>99.6</v>
      </c>
      <c r="Y1016">
        <f t="shared" si="47"/>
        <v>3</v>
      </c>
    </row>
    <row r="1017" spans="1:25"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t="str">
        <f>_xlfn.XLOOKUP(B1017,Returns!$B$2:$B$297,Returns!$A$2:$A$297,"NO")</f>
        <v>NO</v>
      </c>
      <c r="W1017">
        <f t="shared" si="45"/>
        <v>0</v>
      </c>
      <c r="X1017">
        <f t="shared" si="46"/>
        <v>162.00000000000003</v>
      </c>
      <c r="Y1017">
        <f t="shared" si="47"/>
        <v>2</v>
      </c>
    </row>
    <row r="1018" spans="1:25"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t="str">
        <f>_xlfn.XLOOKUP(B1018,Returns!$B$2:$B$297,Returns!$A$2:$A$297,"NO")</f>
        <v>NO</v>
      </c>
      <c r="W1018">
        <f t="shared" si="45"/>
        <v>0</v>
      </c>
      <c r="X1018">
        <f t="shared" si="46"/>
        <v>27.92</v>
      </c>
      <c r="Y1018">
        <f t="shared" si="47"/>
        <v>4</v>
      </c>
    </row>
    <row r="1019" spans="1:25"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t="str">
        <f>_xlfn.XLOOKUP(B1019,Returns!$B$2:$B$297,Returns!$A$2:$A$297,"NO")</f>
        <v>NO</v>
      </c>
      <c r="W1019">
        <f t="shared" si="45"/>
        <v>0</v>
      </c>
      <c r="X1019">
        <f t="shared" si="46"/>
        <v>467.46</v>
      </c>
      <c r="Y1019">
        <f t="shared" si="47"/>
        <v>4</v>
      </c>
    </row>
    <row r="1020" spans="1:25"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t="str">
        <f>_xlfn.XLOOKUP(B1020,Returns!$B$2:$B$297,Returns!$A$2:$A$297,"NO")</f>
        <v>NO</v>
      </c>
      <c r="W1020">
        <f t="shared" si="45"/>
        <v>0</v>
      </c>
      <c r="X1020">
        <f t="shared" si="46"/>
        <v>624.75</v>
      </c>
      <c r="Y1020">
        <f t="shared" si="47"/>
        <v>4</v>
      </c>
    </row>
    <row r="1021" spans="1:25"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t="str">
        <f>_xlfn.XLOOKUP(B1021,Returns!$B$2:$B$297,Returns!$A$2:$A$297,"NO")</f>
        <v>NO</v>
      </c>
      <c r="W1021">
        <f t="shared" si="45"/>
        <v>0</v>
      </c>
      <c r="X1021">
        <f t="shared" si="46"/>
        <v>3008.25</v>
      </c>
      <c r="Y1021">
        <f t="shared" si="47"/>
        <v>4</v>
      </c>
    </row>
    <row r="1022" spans="1:25"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t="str">
        <f>_xlfn.XLOOKUP(B1022,Returns!$B$2:$B$297,Returns!$A$2:$A$297,"NO")</f>
        <v>NO</v>
      </c>
      <c r="W1022">
        <f t="shared" si="45"/>
        <v>0</v>
      </c>
      <c r="X1022">
        <f t="shared" si="46"/>
        <v>68.22</v>
      </c>
      <c r="Y1022">
        <f t="shared" si="47"/>
        <v>6</v>
      </c>
    </row>
    <row r="1023" spans="1:25"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t="str">
        <f>_xlfn.XLOOKUP(B1023,Returns!$B$2:$B$297,Returns!$A$2:$A$297,"NO")</f>
        <v>NO</v>
      </c>
      <c r="W1023">
        <f t="shared" si="45"/>
        <v>0</v>
      </c>
      <c r="X1023">
        <f t="shared" si="46"/>
        <v>3802.59</v>
      </c>
      <c r="Y1023">
        <f t="shared" si="47"/>
        <v>6</v>
      </c>
    </row>
    <row r="1024" spans="1:25"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t="str">
        <f>_xlfn.XLOOKUP(B1024,Returns!$B$2:$B$297,Returns!$A$2:$A$297,"NO")</f>
        <v>NO</v>
      </c>
      <c r="W1024">
        <f t="shared" si="45"/>
        <v>0</v>
      </c>
      <c r="X1024">
        <f t="shared" si="46"/>
        <v>11039.36</v>
      </c>
      <c r="Y1024">
        <f t="shared" si="47"/>
        <v>6</v>
      </c>
    </row>
    <row r="1025" spans="1:25"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t="str">
        <f>_xlfn.XLOOKUP(B1025,Returns!$B$2:$B$297,Returns!$A$2:$A$297,"NO")</f>
        <v>NO</v>
      </c>
      <c r="W1025">
        <f t="shared" si="45"/>
        <v>2.4832000000000001</v>
      </c>
      <c r="X1025">
        <f t="shared" si="46"/>
        <v>9.9328000000000003</v>
      </c>
      <c r="Y1025">
        <f t="shared" si="47"/>
        <v>4</v>
      </c>
    </row>
    <row r="1026" spans="1:25"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t="str">
        <f>_xlfn.XLOOKUP(B1026,Returns!$B$2:$B$297,Returns!$A$2:$A$297,"NO")</f>
        <v>NO</v>
      </c>
      <c r="W1026">
        <f t="shared" si="45"/>
        <v>4.7232000000000003</v>
      </c>
      <c r="X1026">
        <f t="shared" si="46"/>
        <v>18.892800000000001</v>
      </c>
      <c r="Y1026">
        <f t="shared" si="47"/>
        <v>3</v>
      </c>
    </row>
    <row r="1027" spans="1:25"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t="str">
        <f>_xlfn.XLOOKUP(B1027,Returns!$B$2:$B$297,Returns!$A$2:$A$297,"NO")</f>
        <v>Yes</v>
      </c>
      <c r="W1027">
        <f t="shared" ref="W1027:W1090" si="48">R1027*S1027*T1027</f>
        <v>9.3312000000000008</v>
      </c>
      <c r="X1027">
        <f t="shared" ref="X1027:X1090" si="49">(R1027*S1027)-W1027</f>
        <v>37.324800000000003</v>
      </c>
      <c r="Y1027">
        <f t="shared" ref="Y1027:Y1090" si="50">D1027-C1027</f>
        <v>2</v>
      </c>
    </row>
    <row r="1028" spans="1:25"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t="str">
        <f>_xlfn.XLOOKUP(B1028,Returns!$B$2:$B$297,Returns!$A$2:$A$297,"NO")</f>
        <v>Yes</v>
      </c>
      <c r="W1028">
        <f t="shared" si="48"/>
        <v>37.987199999999994</v>
      </c>
      <c r="X1028">
        <f t="shared" si="49"/>
        <v>151.94879999999998</v>
      </c>
      <c r="Y1028">
        <f t="shared" si="50"/>
        <v>2</v>
      </c>
    </row>
    <row r="1029" spans="1:25"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t="str">
        <f>_xlfn.XLOOKUP(B1029,Returns!$B$2:$B$297,Returns!$A$2:$A$297,"NO")</f>
        <v>Yes</v>
      </c>
      <c r="W1029">
        <f t="shared" si="48"/>
        <v>12.4704</v>
      </c>
      <c r="X1029">
        <f t="shared" si="49"/>
        <v>18.705599999999997</v>
      </c>
      <c r="Y1029">
        <f t="shared" si="50"/>
        <v>2</v>
      </c>
    </row>
    <row r="1030" spans="1:25"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t="str">
        <f>_xlfn.XLOOKUP(B1030,Returns!$B$2:$B$297,Returns!$A$2:$A$297,"NO")</f>
        <v>NO</v>
      </c>
      <c r="W1030">
        <f t="shared" si="48"/>
        <v>0</v>
      </c>
      <c r="X1030">
        <f t="shared" si="49"/>
        <v>886</v>
      </c>
      <c r="Y1030">
        <f t="shared" si="50"/>
        <v>4</v>
      </c>
    </row>
    <row r="1031" spans="1:25"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t="str">
        <f>_xlfn.XLOOKUP(B1031,Returns!$B$2:$B$297,Returns!$A$2:$A$297,"NO")</f>
        <v>NO</v>
      </c>
      <c r="W1031">
        <f t="shared" si="48"/>
        <v>0</v>
      </c>
      <c r="X1031">
        <f t="shared" si="49"/>
        <v>593.90999999999985</v>
      </c>
      <c r="Y1031">
        <f t="shared" si="50"/>
        <v>4</v>
      </c>
    </row>
    <row r="1032" spans="1:25"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t="str">
        <f>_xlfn.XLOOKUP(B1032,Returns!$B$2:$B$297,Returns!$A$2:$A$297,"NO")</f>
        <v>NO</v>
      </c>
      <c r="W1032">
        <f t="shared" si="48"/>
        <v>0</v>
      </c>
      <c r="X1032">
        <f t="shared" si="49"/>
        <v>2564.8200000000002</v>
      </c>
      <c r="Y1032">
        <f t="shared" si="50"/>
        <v>4</v>
      </c>
    </row>
    <row r="1033" spans="1:25"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t="str">
        <f>_xlfn.XLOOKUP(B1033,Returns!$B$2:$B$297,Returns!$A$2:$A$297,"NO")</f>
        <v>NO</v>
      </c>
      <c r="W1033">
        <f t="shared" si="48"/>
        <v>0</v>
      </c>
      <c r="X1033">
        <f t="shared" si="49"/>
        <v>1116.9899999999998</v>
      </c>
      <c r="Y1033">
        <f t="shared" si="50"/>
        <v>4</v>
      </c>
    </row>
    <row r="1034" spans="1:25"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t="str">
        <f>_xlfn.XLOOKUP(B1034,Returns!$B$2:$B$297,Returns!$A$2:$A$297,"NO")</f>
        <v>NO</v>
      </c>
      <c r="W1034">
        <f t="shared" si="48"/>
        <v>0</v>
      </c>
      <c r="X1034">
        <f t="shared" si="49"/>
        <v>72</v>
      </c>
      <c r="Y1034">
        <f t="shared" si="50"/>
        <v>4</v>
      </c>
    </row>
    <row r="1035" spans="1:25"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t="str">
        <f>_xlfn.XLOOKUP(B1035,Returns!$B$2:$B$297,Returns!$A$2:$A$297,"NO")</f>
        <v>NO</v>
      </c>
      <c r="W1035">
        <f t="shared" si="48"/>
        <v>9.417600000000002</v>
      </c>
      <c r="X1035">
        <f t="shared" si="49"/>
        <v>37.670400000000008</v>
      </c>
      <c r="Y1035">
        <f t="shared" si="50"/>
        <v>2</v>
      </c>
    </row>
    <row r="1036" spans="1:25"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t="str">
        <f>_xlfn.XLOOKUP(B1036,Returns!$B$2:$B$297,Returns!$A$2:$A$297,"NO")</f>
        <v>NO</v>
      </c>
      <c r="W1036">
        <f t="shared" si="48"/>
        <v>3.6791999999999998</v>
      </c>
      <c r="X1036">
        <f t="shared" si="49"/>
        <v>1.5768000000000004</v>
      </c>
      <c r="Y1036">
        <f t="shared" si="50"/>
        <v>2</v>
      </c>
    </row>
    <row r="1037" spans="1:25"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t="str">
        <f>_xlfn.XLOOKUP(B1037,Returns!$B$2:$B$297,Returns!$A$2:$A$297,"NO")</f>
        <v>NO</v>
      </c>
      <c r="W1037">
        <f t="shared" si="48"/>
        <v>30.296700000000001</v>
      </c>
      <c r="X1037">
        <f t="shared" si="49"/>
        <v>12.984300000000005</v>
      </c>
      <c r="Y1037">
        <f t="shared" si="50"/>
        <v>2</v>
      </c>
    </row>
    <row r="1038" spans="1:25"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t="str">
        <f>_xlfn.XLOOKUP(B1038,Returns!$B$2:$B$297,Returns!$A$2:$A$297,"NO")</f>
        <v>NO</v>
      </c>
      <c r="W1038">
        <f t="shared" si="48"/>
        <v>0</v>
      </c>
      <c r="X1038">
        <f t="shared" si="49"/>
        <v>173.24</v>
      </c>
      <c r="Y1038">
        <f t="shared" si="50"/>
        <v>4</v>
      </c>
    </row>
    <row r="1039" spans="1:25"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t="str">
        <f>_xlfn.XLOOKUP(B1039,Returns!$B$2:$B$297,Returns!$A$2:$A$297,"NO")</f>
        <v>NO</v>
      </c>
      <c r="W1039">
        <f t="shared" si="48"/>
        <v>21.974400000000003</v>
      </c>
      <c r="X1039">
        <f t="shared" si="49"/>
        <v>87.897600000000011</v>
      </c>
      <c r="Y1039">
        <f t="shared" si="50"/>
        <v>1</v>
      </c>
    </row>
    <row r="1040" spans="1:25"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t="str">
        <f>_xlfn.XLOOKUP(B1040,Returns!$B$2:$B$297,Returns!$A$2:$A$297,"NO")</f>
        <v>NO</v>
      </c>
      <c r="W1040">
        <f t="shared" si="48"/>
        <v>33.555200000000006</v>
      </c>
      <c r="X1040">
        <f t="shared" si="49"/>
        <v>134.2208</v>
      </c>
      <c r="Y1040">
        <f t="shared" si="50"/>
        <v>1</v>
      </c>
    </row>
    <row r="1041" spans="1:25"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t="str">
        <f>_xlfn.XLOOKUP(B1041,Returns!$B$2:$B$297,Returns!$A$2:$A$297,"NO")</f>
        <v>NO</v>
      </c>
      <c r="W1041">
        <f t="shared" si="48"/>
        <v>17.236799999999999</v>
      </c>
      <c r="X1041">
        <f t="shared" si="49"/>
        <v>68.947199999999995</v>
      </c>
      <c r="Y1041">
        <f t="shared" si="50"/>
        <v>1</v>
      </c>
    </row>
    <row r="1042" spans="1:25"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t="str">
        <f>_xlfn.XLOOKUP(B1042,Returns!$B$2:$B$297,Returns!$A$2:$A$297,"NO")</f>
        <v>NO</v>
      </c>
      <c r="W1042">
        <f t="shared" si="48"/>
        <v>0</v>
      </c>
      <c r="X1042">
        <f t="shared" si="49"/>
        <v>2788.64</v>
      </c>
      <c r="Y1042">
        <f t="shared" si="50"/>
        <v>4</v>
      </c>
    </row>
    <row r="1043" spans="1:25"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t="str">
        <f>_xlfn.XLOOKUP(B1043,Returns!$B$2:$B$297,Returns!$A$2:$A$297,"NO")</f>
        <v>NO</v>
      </c>
      <c r="W1043">
        <f t="shared" si="48"/>
        <v>0</v>
      </c>
      <c r="X1043">
        <f t="shared" si="49"/>
        <v>63.72</v>
      </c>
      <c r="Y1043">
        <f t="shared" si="50"/>
        <v>3</v>
      </c>
    </row>
    <row r="1044" spans="1:25"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t="str">
        <f>_xlfn.XLOOKUP(B1044,Returns!$B$2:$B$297,Returns!$A$2:$A$297,"NO")</f>
        <v>NO</v>
      </c>
      <c r="W1044">
        <f t="shared" si="48"/>
        <v>433.41120000000012</v>
      </c>
      <c r="X1044">
        <f t="shared" si="49"/>
        <v>1733.6448000000005</v>
      </c>
      <c r="Y1044">
        <f t="shared" si="50"/>
        <v>3</v>
      </c>
    </row>
    <row r="1045" spans="1:25"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t="str">
        <f>_xlfn.XLOOKUP(B1045,Returns!$B$2:$B$297,Returns!$A$2:$A$297,"NO")</f>
        <v>NO</v>
      </c>
      <c r="W1045">
        <f t="shared" si="48"/>
        <v>8.8400000000000016</v>
      </c>
      <c r="X1045">
        <f t="shared" si="49"/>
        <v>35.36</v>
      </c>
      <c r="Y1045">
        <f t="shared" si="50"/>
        <v>3</v>
      </c>
    </row>
    <row r="1046" spans="1:25"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t="str">
        <f>_xlfn.XLOOKUP(B1046,Returns!$B$2:$B$297,Returns!$A$2:$A$297,"NO")</f>
        <v>NO</v>
      </c>
      <c r="W1046">
        <f t="shared" si="48"/>
        <v>420.94079999999985</v>
      </c>
      <c r="X1046">
        <f t="shared" si="49"/>
        <v>105.23519999999996</v>
      </c>
      <c r="Y1046">
        <f t="shared" si="50"/>
        <v>3</v>
      </c>
    </row>
    <row r="1047" spans="1:25"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t="str">
        <f>_xlfn.XLOOKUP(B1047,Returns!$B$2:$B$297,Returns!$A$2:$A$297,"NO")</f>
        <v>NO</v>
      </c>
      <c r="W1047">
        <f t="shared" si="48"/>
        <v>1069.3367999999998</v>
      </c>
      <c r="X1047">
        <f t="shared" si="49"/>
        <v>2495.1192000000001</v>
      </c>
      <c r="Y1047">
        <f t="shared" si="50"/>
        <v>4</v>
      </c>
    </row>
    <row r="1048" spans="1:25"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t="str">
        <f>_xlfn.XLOOKUP(B1048,Returns!$B$2:$B$297,Returns!$A$2:$A$297,"NO")</f>
        <v>NO</v>
      </c>
      <c r="W1048">
        <f t="shared" si="48"/>
        <v>1363.96</v>
      </c>
      <c r="X1048">
        <f t="shared" si="49"/>
        <v>5455.84</v>
      </c>
      <c r="Y1048">
        <f t="shared" si="50"/>
        <v>5</v>
      </c>
    </row>
    <row r="1049" spans="1:25"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t="str">
        <f>_xlfn.XLOOKUP(B1049,Returns!$B$2:$B$297,Returns!$A$2:$A$297,"NO")</f>
        <v>NO</v>
      </c>
      <c r="W1049">
        <f t="shared" si="48"/>
        <v>61.41599999999999</v>
      </c>
      <c r="X1049">
        <f t="shared" si="49"/>
        <v>245.66399999999993</v>
      </c>
      <c r="Y1049">
        <f t="shared" si="50"/>
        <v>5</v>
      </c>
    </row>
    <row r="1050" spans="1:25"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t="str">
        <f>_xlfn.XLOOKUP(B1050,Returns!$B$2:$B$297,Returns!$A$2:$A$297,"NO")</f>
        <v>NO</v>
      </c>
      <c r="W1050">
        <f t="shared" si="48"/>
        <v>2672.4096</v>
      </c>
      <c r="X1050">
        <f t="shared" si="49"/>
        <v>10689.6384</v>
      </c>
      <c r="Y1050">
        <f t="shared" si="50"/>
        <v>5</v>
      </c>
    </row>
    <row r="1051" spans="1:25"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t="str">
        <f>_xlfn.XLOOKUP(B1051,Returns!$B$2:$B$297,Returns!$A$2:$A$297,"NO")</f>
        <v>NO</v>
      </c>
      <c r="W1051">
        <f t="shared" si="48"/>
        <v>0</v>
      </c>
      <c r="X1051">
        <f t="shared" si="49"/>
        <v>99.99</v>
      </c>
      <c r="Y1051">
        <f t="shared" si="50"/>
        <v>5</v>
      </c>
    </row>
    <row r="1052" spans="1:25"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t="str">
        <f>_xlfn.XLOOKUP(B1052,Returns!$B$2:$B$297,Returns!$A$2:$A$297,"NO")</f>
        <v>NO</v>
      </c>
      <c r="W1052">
        <f t="shared" si="48"/>
        <v>67.385600000000011</v>
      </c>
      <c r="X1052">
        <f t="shared" si="49"/>
        <v>269.54240000000004</v>
      </c>
      <c r="Y1052">
        <f t="shared" si="50"/>
        <v>2</v>
      </c>
    </row>
    <row r="1053" spans="1:25"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t="str">
        <f>_xlfn.XLOOKUP(B1053,Returns!$B$2:$B$297,Returns!$A$2:$A$297,"NO")</f>
        <v>NO</v>
      </c>
      <c r="W1053">
        <f t="shared" si="48"/>
        <v>2.6880000000000006</v>
      </c>
      <c r="X1053">
        <f t="shared" si="49"/>
        <v>10.752000000000001</v>
      </c>
      <c r="Y1053">
        <f t="shared" si="50"/>
        <v>2</v>
      </c>
    </row>
    <row r="1054" spans="1:25"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t="str">
        <f>_xlfn.XLOOKUP(B1054,Returns!$B$2:$B$297,Returns!$A$2:$A$297,"NO")</f>
        <v>NO</v>
      </c>
      <c r="W1054">
        <f t="shared" si="48"/>
        <v>509.19840000000005</v>
      </c>
      <c r="X1054">
        <f t="shared" si="49"/>
        <v>2036.7936000000002</v>
      </c>
      <c r="Y1054">
        <f t="shared" si="50"/>
        <v>2</v>
      </c>
    </row>
    <row r="1055" spans="1:25"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t="str">
        <f>_xlfn.XLOOKUP(B1055,Returns!$B$2:$B$297,Returns!$A$2:$A$297,"NO")</f>
        <v>NO</v>
      </c>
      <c r="W1055">
        <f t="shared" si="48"/>
        <v>0</v>
      </c>
      <c r="X1055">
        <f t="shared" si="49"/>
        <v>22.32</v>
      </c>
      <c r="Y1055">
        <f t="shared" si="50"/>
        <v>4</v>
      </c>
    </row>
    <row r="1056" spans="1:25"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t="str">
        <f>_xlfn.XLOOKUP(B1056,Returns!$B$2:$B$297,Returns!$A$2:$A$297,"NO")</f>
        <v>NO</v>
      </c>
      <c r="W1056">
        <f t="shared" si="48"/>
        <v>0</v>
      </c>
      <c r="X1056">
        <f t="shared" si="49"/>
        <v>216.8</v>
      </c>
      <c r="Y1056">
        <f t="shared" si="50"/>
        <v>4</v>
      </c>
    </row>
    <row r="1057" spans="1:25"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t="str">
        <f>_xlfn.XLOOKUP(B1057,Returns!$B$2:$B$297,Returns!$A$2:$A$297,"NO")</f>
        <v>NO</v>
      </c>
      <c r="W1057">
        <f t="shared" si="48"/>
        <v>49.406400000000012</v>
      </c>
      <c r="X1057">
        <f t="shared" si="49"/>
        <v>197.62560000000002</v>
      </c>
      <c r="Y1057">
        <f t="shared" si="50"/>
        <v>4</v>
      </c>
    </row>
    <row r="1058" spans="1:25"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t="str">
        <f>_xlfn.XLOOKUP(B1058,Returns!$B$2:$B$297,Returns!$A$2:$A$297,"NO")</f>
        <v>NO</v>
      </c>
      <c r="W1058">
        <f t="shared" si="48"/>
        <v>7.2703999999999995</v>
      </c>
      <c r="X1058">
        <f t="shared" si="49"/>
        <v>29.081599999999998</v>
      </c>
      <c r="Y1058">
        <f t="shared" si="50"/>
        <v>4</v>
      </c>
    </row>
    <row r="1059" spans="1:25"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t="str">
        <f>_xlfn.XLOOKUP(B1059,Returns!$B$2:$B$297,Returns!$A$2:$A$297,"NO")</f>
        <v>NO</v>
      </c>
      <c r="W1059">
        <f t="shared" si="48"/>
        <v>15.948800000000004</v>
      </c>
      <c r="X1059">
        <f t="shared" si="49"/>
        <v>63.795200000000008</v>
      </c>
      <c r="Y1059">
        <f t="shared" si="50"/>
        <v>7</v>
      </c>
    </row>
    <row r="1060" spans="1:25"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t="str">
        <f>_xlfn.XLOOKUP(B1060,Returns!$B$2:$B$297,Returns!$A$2:$A$297,"NO")</f>
        <v>NO</v>
      </c>
      <c r="W1060">
        <f t="shared" si="48"/>
        <v>26.2272</v>
      </c>
      <c r="X1060">
        <f t="shared" si="49"/>
        <v>104.9088</v>
      </c>
      <c r="Y1060">
        <f t="shared" si="50"/>
        <v>7</v>
      </c>
    </row>
    <row r="1061" spans="1:25"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t="str">
        <f>_xlfn.XLOOKUP(B1061,Returns!$B$2:$B$297,Returns!$A$2:$A$297,"NO")</f>
        <v>NO</v>
      </c>
      <c r="W1061">
        <f t="shared" si="48"/>
        <v>2.6496000000000004</v>
      </c>
      <c r="X1061">
        <f t="shared" si="49"/>
        <v>10.598400000000002</v>
      </c>
      <c r="Y1061">
        <f t="shared" si="50"/>
        <v>7</v>
      </c>
    </row>
    <row r="1062" spans="1:25"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t="str">
        <f>_xlfn.XLOOKUP(B1062,Returns!$B$2:$B$297,Returns!$A$2:$A$297,"NO")</f>
        <v>NO</v>
      </c>
      <c r="W1062">
        <f t="shared" si="48"/>
        <v>64.663200000000003</v>
      </c>
      <c r="X1062">
        <f t="shared" si="49"/>
        <v>150.88080000000002</v>
      </c>
      <c r="Y1062">
        <f t="shared" si="50"/>
        <v>6</v>
      </c>
    </row>
    <row r="1063" spans="1:25"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t="str">
        <f>_xlfn.XLOOKUP(B1063,Returns!$B$2:$B$297,Returns!$A$2:$A$297,"NO")</f>
        <v>NO</v>
      </c>
      <c r="W1063">
        <f t="shared" si="48"/>
        <v>27.1296</v>
      </c>
      <c r="X1063">
        <f t="shared" si="49"/>
        <v>108.5184</v>
      </c>
      <c r="Y1063">
        <f t="shared" si="50"/>
        <v>5</v>
      </c>
    </row>
    <row r="1064" spans="1:25"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t="str">
        <f>_xlfn.XLOOKUP(B1064,Returns!$B$2:$B$297,Returns!$A$2:$A$297,"NO")</f>
        <v>NO</v>
      </c>
      <c r="W1064">
        <f t="shared" si="48"/>
        <v>14.582400000000005</v>
      </c>
      <c r="X1064">
        <f t="shared" si="49"/>
        <v>58.329600000000013</v>
      </c>
      <c r="Y1064">
        <f t="shared" si="50"/>
        <v>5</v>
      </c>
    </row>
    <row r="1065" spans="1:25"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t="str">
        <f>_xlfn.XLOOKUP(B1065,Returns!$B$2:$B$297,Returns!$A$2:$A$297,"NO")</f>
        <v>NO</v>
      </c>
      <c r="W1065">
        <f t="shared" si="48"/>
        <v>4.7232000000000003</v>
      </c>
      <c r="X1065">
        <f t="shared" si="49"/>
        <v>18.892800000000001</v>
      </c>
      <c r="Y1065">
        <f t="shared" si="50"/>
        <v>5</v>
      </c>
    </row>
    <row r="1066" spans="1:25"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t="str">
        <f>_xlfn.XLOOKUP(B1066,Returns!$B$2:$B$297,Returns!$A$2:$A$297,"NO")</f>
        <v>NO</v>
      </c>
      <c r="W1066">
        <f t="shared" si="48"/>
        <v>142.5384</v>
      </c>
      <c r="X1066">
        <f t="shared" si="49"/>
        <v>213.80759999999995</v>
      </c>
      <c r="Y1066">
        <f t="shared" si="50"/>
        <v>5</v>
      </c>
    </row>
    <row r="1067" spans="1:25"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t="str">
        <f>_xlfn.XLOOKUP(B1067,Returns!$B$2:$B$297,Returns!$A$2:$A$297,"NO")</f>
        <v>NO</v>
      </c>
      <c r="W1067">
        <f t="shared" si="48"/>
        <v>0.28960000000000002</v>
      </c>
      <c r="X1067">
        <f t="shared" si="49"/>
        <v>1.1584000000000001</v>
      </c>
      <c r="Y1067">
        <f t="shared" si="50"/>
        <v>5</v>
      </c>
    </row>
    <row r="1068" spans="1:25"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t="str">
        <f>_xlfn.XLOOKUP(B1068,Returns!$B$2:$B$297,Returns!$A$2:$A$297,"NO")</f>
        <v>NO</v>
      </c>
      <c r="W1068">
        <f t="shared" si="48"/>
        <v>194.14500000000001</v>
      </c>
      <c r="X1068">
        <f t="shared" si="49"/>
        <v>83.205000000000013</v>
      </c>
      <c r="Y1068">
        <f t="shared" si="50"/>
        <v>5</v>
      </c>
    </row>
    <row r="1069" spans="1:25"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t="str">
        <f>_xlfn.XLOOKUP(B1069,Returns!$B$2:$B$297,Returns!$A$2:$A$297,"NO")</f>
        <v>NO</v>
      </c>
      <c r="W1069">
        <f t="shared" si="48"/>
        <v>155.87840000000003</v>
      </c>
      <c r="X1069">
        <f t="shared" si="49"/>
        <v>623.5136</v>
      </c>
      <c r="Y1069">
        <f t="shared" si="50"/>
        <v>1</v>
      </c>
    </row>
    <row r="1070" spans="1:25"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t="str">
        <f>_xlfn.XLOOKUP(B1070,Returns!$B$2:$B$297,Returns!$A$2:$A$297,"NO")</f>
        <v>NO</v>
      </c>
      <c r="W1070">
        <f t="shared" si="48"/>
        <v>0.34880000000000005</v>
      </c>
      <c r="X1070">
        <f t="shared" si="49"/>
        <v>1.3952000000000002</v>
      </c>
      <c r="Y1070">
        <f t="shared" si="50"/>
        <v>2</v>
      </c>
    </row>
    <row r="1071" spans="1:25"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t="str">
        <f>_xlfn.XLOOKUP(B1071,Returns!$B$2:$B$297,Returns!$A$2:$A$297,"NO")</f>
        <v>NO</v>
      </c>
      <c r="W1071">
        <f t="shared" si="48"/>
        <v>70.492800000000017</v>
      </c>
      <c r="X1071">
        <f t="shared" si="49"/>
        <v>30.211200000000005</v>
      </c>
      <c r="Y1071">
        <f t="shared" si="50"/>
        <v>4</v>
      </c>
    </row>
    <row r="1072" spans="1:25"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t="str">
        <f>_xlfn.XLOOKUP(B1072,Returns!$B$2:$B$297,Returns!$A$2:$A$297,"NO")</f>
        <v>NO</v>
      </c>
      <c r="W1072">
        <f t="shared" si="48"/>
        <v>0</v>
      </c>
      <c r="X1072">
        <f t="shared" si="49"/>
        <v>136.21999999999997</v>
      </c>
      <c r="Y1072">
        <f t="shared" si="50"/>
        <v>6</v>
      </c>
    </row>
    <row r="1073" spans="1:25"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t="str">
        <f>_xlfn.XLOOKUP(B1073,Returns!$B$2:$B$297,Returns!$A$2:$A$297,"NO")</f>
        <v>Yes</v>
      </c>
      <c r="W1073">
        <f t="shared" si="48"/>
        <v>17.683199999999999</v>
      </c>
      <c r="X1073">
        <f t="shared" si="49"/>
        <v>70.732799999999997</v>
      </c>
      <c r="Y1073">
        <f t="shared" si="50"/>
        <v>4</v>
      </c>
    </row>
    <row r="1074" spans="1:25"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t="str">
        <f>_xlfn.XLOOKUP(B1074,Returns!$B$2:$B$297,Returns!$A$2:$A$297,"NO")</f>
        <v>NO</v>
      </c>
      <c r="W1074">
        <f t="shared" si="48"/>
        <v>3.4560000000000004</v>
      </c>
      <c r="X1074">
        <f t="shared" si="49"/>
        <v>13.824000000000002</v>
      </c>
      <c r="Y1074">
        <f t="shared" si="50"/>
        <v>5</v>
      </c>
    </row>
    <row r="1075" spans="1:25"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t="str">
        <f>_xlfn.XLOOKUP(B1075,Returns!$B$2:$B$297,Returns!$A$2:$A$297,"NO")</f>
        <v>NO</v>
      </c>
      <c r="W1075">
        <f t="shared" si="48"/>
        <v>21.944999999999997</v>
      </c>
      <c r="X1075">
        <f t="shared" si="49"/>
        <v>9.4050000000000011</v>
      </c>
      <c r="Y1075">
        <f t="shared" si="50"/>
        <v>7</v>
      </c>
    </row>
    <row r="1076" spans="1:25"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t="str">
        <f>_xlfn.XLOOKUP(B1076,Returns!$B$2:$B$297,Returns!$A$2:$A$297,"NO")</f>
        <v>NO</v>
      </c>
      <c r="W1076">
        <f t="shared" si="48"/>
        <v>21.403199999999998</v>
      </c>
      <c r="X1076">
        <f t="shared" si="49"/>
        <v>9.1728000000000023</v>
      </c>
      <c r="Y1076">
        <f t="shared" si="50"/>
        <v>7</v>
      </c>
    </row>
    <row r="1077" spans="1:25"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t="str">
        <f>_xlfn.XLOOKUP(B1077,Returns!$B$2:$B$297,Returns!$A$2:$A$297,"NO")</f>
        <v>NO</v>
      </c>
      <c r="W1077">
        <f t="shared" si="48"/>
        <v>12.7936</v>
      </c>
      <c r="X1077">
        <f t="shared" si="49"/>
        <v>51.174399999999999</v>
      </c>
      <c r="Y1077">
        <f t="shared" si="50"/>
        <v>7</v>
      </c>
    </row>
    <row r="1078" spans="1:25"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t="str">
        <f>_xlfn.XLOOKUP(B1078,Returns!$B$2:$B$297,Returns!$A$2:$A$297,"NO")</f>
        <v>NO</v>
      </c>
      <c r="W1078">
        <f t="shared" si="48"/>
        <v>0</v>
      </c>
      <c r="X1078">
        <f t="shared" si="49"/>
        <v>286.15999999999997</v>
      </c>
      <c r="Y1078">
        <f t="shared" si="50"/>
        <v>1</v>
      </c>
    </row>
    <row r="1079" spans="1:25"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t="str">
        <f>_xlfn.XLOOKUP(B1079,Returns!$B$2:$B$297,Returns!$A$2:$A$297,"NO")</f>
        <v>NO</v>
      </c>
      <c r="W1079">
        <f t="shared" si="48"/>
        <v>0</v>
      </c>
      <c r="X1079">
        <f t="shared" si="49"/>
        <v>239.92</v>
      </c>
      <c r="Y1079">
        <f t="shared" si="50"/>
        <v>2</v>
      </c>
    </row>
    <row r="1080" spans="1:25"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t="str">
        <f>_xlfn.XLOOKUP(B1080,Returns!$B$2:$B$297,Returns!$A$2:$A$297,"NO")</f>
        <v>NO</v>
      </c>
      <c r="W1080">
        <f t="shared" si="48"/>
        <v>0</v>
      </c>
      <c r="X1080">
        <f t="shared" si="49"/>
        <v>94.320000000000007</v>
      </c>
      <c r="Y1080">
        <f t="shared" si="50"/>
        <v>2</v>
      </c>
    </row>
    <row r="1081" spans="1:25"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t="str">
        <f>_xlfn.XLOOKUP(B1081,Returns!$B$2:$B$297,Returns!$A$2:$A$297,"NO")</f>
        <v>NO</v>
      </c>
      <c r="W1081">
        <f t="shared" si="48"/>
        <v>1.3760000000000001</v>
      </c>
      <c r="X1081">
        <f t="shared" si="49"/>
        <v>5.5039999999999996</v>
      </c>
      <c r="Y1081">
        <f t="shared" si="50"/>
        <v>2</v>
      </c>
    </row>
    <row r="1082" spans="1:25"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t="str">
        <f>_xlfn.XLOOKUP(B1082,Returns!$B$2:$B$297,Returns!$A$2:$A$297,"NO")</f>
        <v>NO</v>
      </c>
      <c r="W1082">
        <f t="shared" si="48"/>
        <v>0</v>
      </c>
      <c r="X1082">
        <f t="shared" si="49"/>
        <v>79.680000000000007</v>
      </c>
      <c r="Y1082">
        <f t="shared" si="50"/>
        <v>5</v>
      </c>
    </row>
    <row r="1083" spans="1:25"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t="str">
        <f>_xlfn.XLOOKUP(B1083,Returns!$B$2:$B$297,Returns!$A$2:$A$297,"NO")</f>
        <v>NO</v>
      </c>
      <c r="W1083">
        <f t="shared" si="48"/>
        <v>0</v>
      </c>
      <c r="X1083">
        <f t="shared" si="49"/>
        <v>9962.1899999999987</v>
      </c>
      <c r="Y1083">
        <f t="shared" si="50"/>
        <v>5</v>
      </c>
    </row>
    <row r="1084" spans="1:25"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t="str">
        <f>_xlfn.XLOOKUP(B1084,Returns!$B$2:$B$297,Returns!$A$2:$A$297,"NO")</f>
        <v>NO</v>
      </c>
      <c r="W1084">
        <f t="shared" si="48"/>
        <v>2677.0944</v>
      </c>
      <c r="X1084">
        <f t="shared" si="49"/>
        <v>4015.6415999999999</v>
      </c>
      <c r="Y1084">
        <f t="shared" si="50"/>
        <v>4</v>
      </c>
    </row>
    <row r="1085" spans="1:25"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t="str">
        <f>_xlfn.XLOOKUP(B1085,Returns!$B$2:$B$297,Returns!$A$2:$A$297,"NO")</f>
        <v>NO</v>
      </c>
      <c r="W1085">
        <f t="shared" si="48"/>
        <v>0</v>
      </c>
      <c r="X1085">
        <f t="shared" si="49"/>
        <v>26.38</v>
      </c>
      <c r="Y1085">
        <f t="shared" si="50"/>
        <v>4</v>
      </c>
    </row>
    <row r="1086" spans="1:25"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t="str">
        <f>_xlfn.XLOOKUP(B1086,Returns!$B$2:$B$297,Returns!$A$2:$A$297,"NO")</f>
        <v>NO</v>
      </c>
      <c r="W1086">
        <f t="shared" si="48"/>
        <v>0</v>
      </c>
      <c r="X1086">
        <f t="shared" si="49"/>
        <v>725.84</v>
      </c>
      <c r="Y1086">
        <f t="shared" si="50"/>
        <v>4</v>
      </c>
    </row>
    <row r="1087" spans="1:25"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t="str">
        <f>_xlfn.XLOOKUP(B1087,Returns!$B$2:$B$297,Returns!$A$2:$A$297,"NO")</f>
        <v>NO</v>
      </c>
      <c r="W1087">
        <f t="shared" si="48"/>
        <v>0</v>
      </c>
      <c r="X1087">
        <f t="shared" si="49"/>
        <v>34299.51</v>
      </c>
      <c r="Y1087">
        <f t="shared" si="50"/>
        <v>4</v>
      </c>
    </row>
    <row r="1088" spans="1:25"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t="str">
        <f>_xlfn.XLOOKUP(B1088,Returns!$B$2:$B$297,Returns!$A$2:$A$297,"NO")</f>
        <v>NO</v>
      </c>
      <c r="W1088">
        <f t="shared" si="48"/>
        <v>0</v>
      </c>
      <c r="X1088">
        <f t="shared" si="49"/>
        <v>6.48</v>
      </c>
      <c r="Y1088">
        <f t="shared" si="50"/>
        <v>0</v>
      </c>
    </row>
    <row r="1089" spans="1:25"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t="str">
        <f>_xlfn.XLOOKUP(B1089,Returns!$B$2:$B$297,Returns!$A$2:$A$297,"NO")</f>
        <v>NO</v>
      </c>
      <c r="W1089">
        <f t="shared" si="48"/>
        <v>43.185600000000001</v>
      </c>
      <c r="X1089">
        <f t="shared" si="49"/>
        <v>172.7424</v>
      </c>
      <c r="Y1089">
        <f t="shared" si="50"/>
        <v>5</v>
      </c>
    </row>
    <row r="1090" spans="1:25"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t="str">
        <f>_xlfn.XLOOKUP(B1090,Returns!$B$2:$B$297,Returns!$A$2:$A$297,"NO")</f>
        <v>NO</v>
      </c>
      <c r="W1090">
        <f t="shared" si="48"/>
        <v>0</v>
      </c>
      <c r="X1090">
        <f t="shared" si="49"/>
        <v>3.15</v>
      </c>
      <c r="Y1090">
        <f t="shared" si="50"/>
        <v>5</v>
      </c>
    </row>
    <row r="1091" spans="1:25"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t="str">
        <f>_xlfn.XLOOKUP(B1091,Returns!$B$2:$B$297,Returns!$A$2:$A$297,"NO")</f>
        <v>NO</v>
      </c>
      <c r="W1091">
        <f t="shared" ref="W1091:W1154" si="51">R1091*S1091*T1091</f>
        <v>12.7936</v>
      </c>
      <c r="X1091">
        <f t="shared" ref="X1091:X1154" si="52">(R1091*S1091)-W1091</f>
        <v>51.174399999999999</v>
      </c>
      <c r="Y1091">
        <f t="shared" ref="Y1091:Y1154" si="53">D1091-C1091</f>
        <v>6</v>
      </c>
    </row>
    <row r="1092" spans="1:25"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t="str">
        <f>_xlfn.XLOOKUP(B1092,Returns!$B$2:$B$297,Returns!$A$2:$A$297,"NO")</f>
        <v>NO</v>
      </c>
      <c r="W1092">
        <f t="shared" si="51"/>
        <v>28.793600000000005</v>
      </c>
      <c r="X1092">
        <f t="shared" si="52"/>
        <v>115.17440000000002</v>
      </c>
      <c r="Y1092">
        <f t="shared" si="53"/>
        <v>6</v>
      </c>
    </row>
    <row r="1093" spans="1:25"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t="str">
        <f>_xlfn.XLOOKUP(B1093,Returns!$B$2:$B$297,Returns!$A$2:$A$297,"NO")</f>
        <v>Yes</v>
      </c>
      <c r="W1093">
        <f t="shared" si="51"/>
        <v>0</v>
      </c>
      <c r="X1093">
        <f t="shared" si="52"/>
        <v>1081.3499999999999</v>
      </c>
      <c r="Y1093">
        <f t="shared" si="53"/>
        <v>7</v>
      </c>
    </row>
    <row r="1094" spans="1:25"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t="str">
        <f>_xlfn.XLOOKUP(B1094,Returns!$B$2:$B$297,Returns!$A$2:$A$297,"NO")</f>
        <v>Yes</v>
      </c>
      <c r="W1094">
        <f t="shared" si="51"/>
        <v>87.673600000000022</v>
      </c>
      <c r="X1094">
        <f t="shared" si="52"/>
        <v>350.69440000000003</v>
      </c>
      <c r="Y1094">
        <f t="shared" si="53"/>
        <v>7</v>
      </c>
    </row>
    <row r="1095" spans="1:25"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t="str">
        <f>_xlfn.XLOOKUP(B1095,Returns!$B$2:$B$297,Returns!$A$2:$A$297,"NO")</f>
        <v>NO</v>
      </c>
      <c r="W1095">
        <f t="shared" si="51"/>
        <v>0</v>
      </c>
      <c r="X1095">
        <f t="shared" si="52"/>
        <v>144.5</v>
      </c>
      <c r="Y1095">
        <f t="shared" si="53"/>
        <v>4</v>
      </c>
    </row>
    <row r="1096" spans="1:25"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t="str">
        <f>_xlfn.XLOOKUP(B1096,Returns!$B$2:$B$297,Returns!$A$2:$A$297,"NO")</f>
        <v>NO</v>
      </c>
      <c r="W1096">
        <f t="shared" si="51"/>
        <v>0</v>
      </c>
      <c r="X1096">
        <f t="shared" si="52"/>
        <v>711.92</v>
      </c>
      <c r="Y1096">
        <f t="shared" si="53"/>
        <v>4</v>
      </c>
    </row>
    <row r="1097" spans="1:25"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t="str">
        <f>_xlfn.XLOOKUP(B1097,Returns!$B$2:$B$297,Returns!$A$2:$A$297,"NO")</f>
        <v>NO</v>
      </c>
      <c r="W1097">
        <f t="shared" si="51"/>
        <v>487.49119999999994</v>
      </c>
      <c r="X1097">
        <f t="shared" si="52"/>
        <v>1949.9647999999997</v>
      </c>
      <c r="Y1097">
        <f t="shared" si="53"/>
        <v>5</v>
      </c>
    </row>
    <row r="1098" spans="1:25"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t="str">
        <f>_xlfn.XLOOKUP(B1098,Returns!$B$2:$B$297,Returns!$A$2:$A$297,"NO")</f>
        <v>NO</v>
      </c>
      <c r="W1098">
        <f t="shared" si="51"/>
        <v>175.3416</v>
      </c>
      <c r="X1098">
        <f t="shared" si="52"/>
        <v>75.1464</v>
      </c>
      <c r="Y1098">
        <f t="shared" si="53"/>
        <v>5</v>
      </c>
    </row>
    <row r="1099" spans="1:25"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t="str">
        <f>_xlfn.XLOOKUP(B1099,Returns!$B$2:$B$297,Returns!$A$2:$A$297,"NO")</f>
        <v>Yes</v>
      </c>
      <c r="W1099">
        <f t="shared" si="51"/>
        <v>447.84</v>
      </c>
      <c r="X1099">
        <f t="shared" si="52"/>
        <v>1791.36</v>
      </c>
      <c r="Y1099">
        <f t="shared" si="53"/>
        <v>3</v>
      </c>
    </row>
    <row r="1100" spans="1:25"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t="str">
        <f>_xlfn.XLOOKUP(B1100,Returns!$B$2:$B$297,Returns!$A$2:$A$297,"NO")</f>
        <v>NO</v>
      </c>
      <c r="W1100">
        <f t="shared" si="51"/>
        <v>0</v>
      </c>
      <c r="X1100">
        <f t="shared" si="52"/>
        <v>28.16</v>
      </c>
      <c r="Y1100">
        <f t="shared" si="53"/>
        <v>3</v>
      </c>
    </row>
    <row r="1101" spans="1:25"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t="str">
        <f>_xlfn.XLOOKUP(B1101,Returns!$B$2:$B$297,Returns!$A$2:$A$297,"NO")</f>
        <v>NO</v>
      </c>
      <c r="W1101">
        <f t="shared" si="51"/>
        <v>0</v>
      </c>
      <c r="X1101">
        <f t="shared" si="52"/>
        <v>26.19</v>
      </c>
      <c r="Y1101">
        <f t="shared" si="53"/>
        <v>3</v>
      </c>
    </row>
    <row r="1102" spans="1:25"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t="str">
        <f>_xlfn.XLOOKUP(B1102,Returns!$B$2:$B$297,Returns!$A$2:$A$297,"NO")</f>
        <v>NO</v>
      </c>
      <c r="W1102">
        <f t="shared" si="51"/>
        <v>0</v>
      </c>
      <c r="X1102">
        <f t="shared" si="52"/>
        <v>29.29</v>
      </c>
      <c r="Y1102">
        <f t="shared" si="53"/>
        <v>3</v>
      </c>
    </row>
    <row r="1103" spans="1:25"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t="str">
        <f>_xlfn.XLOOKUP(B1103,Returns!$B$2:$B$297,Returns!$A$2:$A$297,"NO")</f>
        <v>NO</v>
      </c>
      <c r="W1103">
        <f t="shared" si="51"/>
        <v>0</v>
      </c>
      <c r="X1103">
        <f t="shared" si="52"/>
        <v>25.92</v>
      </c>
      <c r="Y1103">
        <f t="shared" si="53"/>
        <v>3</v>
      </c>
    </row>
    <row r="1104" spans="1:25"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t="str">
        <f>_xlfn.XLOOKUP(B1104,Returns!$B$2:$B$297,Returns!$A$2:$A$297,"NO")</f>
        <v>NO</v>
      </c>
      <c r="W1104">
        <f t="shared" si="51"/>
        <v>6.4655999999999993</v>
      </c>
      <c r="X1104">
        <f t="shared" si="52"/>
        <v>1.6163999999999996</v>
      </c>
      <c r="Y1104">
        <f t="shared" si="53"/>
        <v>6</v>
      </c>
    </row>
    <row r="1105" spans="1:25"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t="str">
        <f>_xlfn.XLOOKUP(B1105,Returns!$B$2:$B$297,Returns!$A$2:$A$297,"NO")</f>
        <v>NO</v>
      </c>
      <c r="W1105">
        <f t="shared" si="51"/>
        <v>7.041599999999999</v>
      </c>
      <c r="X1105">
        <f t="shared" si="52"/>
        <v>1.7603999999999989</v>
      </c>
      <c r="Y1105">
        <f t="shared" si="53"/>
        <v>6</v>
      </c>
    </row>
    <row r="1106" spans="1:25"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t="str">
        <f>_xlfn.XLOOKUP(B1106,Returns!$B$2:$B$297,Returns!$A$2:$A$297,"NO")</f>
        <v>Yes</v>
      </c>
      <c r="W1106">
        <f t="shared" si="51"/>
        <v>0</v>
      </c>
      <c r="X1106">
        <f t="shared" si="52"/>
        <v>68.759999999999991</v>
      </c>
      <c r="Y1106">
        <f t="shared" si="53"/>
        <v>6</v>
      </c>
    </row>
    <row r="1107" spans="1:25"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t="str">
        <f>_xlfn.XLOOKUP(B1107,Returns!$B$2:$B$297,Returns!$A$2:$A$297,"NO")</f>
        <v>NO</v>
      </c>
      <c r="W1107">
        <f t="shared" si="51"/>
        <v>120.84480000000002</v>
      </c>
      <c r="X1107">
        <f t="shared" si="52"/>
        <v>483.37920000000003</v>
      </c>
      <c r="Y1107">
        <f t="shared" si="53"/>
        <v>5</v>
      </c>
    </row>
    <row r="1108" spans="1:25"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t="str">
        <f>_xlfn.XLOOKUP(B1108,Returns!$B$2:$B$297,Returns!$A$2:$A$297,"NO")</f>
        <v>NO</v>
      </c>
      <c r="W1108">
        <f t="shared" si="51"/>
        <v>2.7936000000000001</v>
      </c>
      <c r="X1108">
        <f t="shared" si="52"/>
        <v>1.8624000000000005</v>
      </c>
      <c r="Y1108">
        <f t="shared" si="53"/>
        <v>5</v>
      </c>
    </row>
    <row r="1109" spans="1:25"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t="str">
        <f>_xlfn.XLOOKUP(B1109,Returns!$B$2:$B$297,Returns!$A$2:$A$297,"NO")</f>
        <v>NO</v>
      </c>
      <c r="W1109">
        <f t="shared" si="51"/>
        <v>43.119999999999983</v>
      </c>
      <c r="X1109">
        <f t="shared" si="52"/>
        <v>10.779999999999994</v>
      </c>
      <c r="Y1109">
        <f t="shared" si="53"/>
        <v>5</v>
      </c>
    </row>
    <row r="1110" spans="1:25"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t="str">
        <f>_xlfn.XLOOKUP(B1110,Returns!$B$2:$B$297,Returns!$A$2:$A$297,"NO")</f>
        <v>NO</v>
      </c>
      <c r="W1110">
        <f t="shared" si="51"/>
        <v>140.08320000000003</v>
      </c>
      <c r="X1110">
        <f t="shared" si="52"/>
        <v>560.33280000000013</v>
      </c>
      <c r="Y1110">
        <f t="shared" si="53"/>
        <v>5</v>
      </c>
    </row>
    <row r="1111" spans="1:25"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t="str">
        <f>_xlfn.XLOOKUP(B1111,Returns!$B$2:$B$297,Returns!$A$2:$A$297,"NO")</f>
        <v>NO</v>
      </c>
      <c r="W1111">
        <f t="shared" si="51"/>
        <v>24.580800000000004</v>
      </c>
      <c r="X1111">
        <f t="shared" si="52"/>
        <v>98.323200000000014</v>
      </c>
      <c r="Y1111">
        <f t="shared" si="53"/>
        <v>5</v>
      </c>
    </row>
    <row r="1112" spans="1:25"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t="str">
        <f>_xlfn.XLOOKUP(B1112,Returns!$B$2:$B$297,Returns!$A$2:$A$297,"NO")</f>
        <v>NO</v>
      </c>
      <c r="W1112">
        <f t="shared" si="51"/>
        <v>71.959999999999994</v>
      </c>
      <c r="X1112">
        <f t="shared" si="52"/>
        <v>287.83999999999997</v>
      </c>
      <c r="Y1112">
        <f t="shared" si="53"/>
        <v>5</v>
      </c>
    </row>
    <row r="1113" spans="1:25"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t="str">
        <f>_xlfn.XLOOKUP(B1113,Returns!$B$2:$B$297,Returns!$A$2:$A$297,"NO")</f>
        <v>NO</v>
      </c>
      <c r="W1113">
        <f t="shared" si="51"/>
        <v>4.1472000000000007</v>
      </c>
      <c r="X1113">
        <f t="shared" si="52"/>
        <v>16.588800000000003</v>
      </c>
      <c r="Y1113">
        <f t="shared" si="53"/>
        <v>5</v>
      </c>
    </row>
    <row r="1114" spans="1:25"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t="str">
        <f>_xlfn.XLOOKUP(B1114,Returns!$B$2:$B$297,Returns!$A$2:$A$297,"NO")</f>
        <v>NO</v>
      </c>
      <c r="W1114">
        <f t="shared" si="51"/>
        <v>1.9071999999999996</v>
      </c>
      <c r="X1114">
        <f t="shared" si="52"/>
        <v>0.47679999999999989</v>
      </c>
      <c r="Y1114">
        <f t="shared" si="53"/>
        <v>5</v>
      </c>
    </row>
    <row r="1115" spans="1:25"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t="str">
        <f>_xlfn.XLOOKUP(B1115,Returns!$B$2:$B$297,Returns!$A$2:$A$297,"NO")</f>
        <v>Yes</v>
      </c>
      <c r="W1115">
        <f t="shared" si="51"/>
        <v>18.668800000000001</v>
      </c>
      <c r="X1115">
        <f t="shared" si="52"/>
        <v>74.675200000000004</v>
      </c>
      <c r="Y1115">
        <f t="shared" si="53"/>
        <v>5</v>
      </c>
    </row>
    <row r="1116" spans="1:25"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t="str">
        <f>_xlfn.XLOOKUP(B1116,Returns!$B$2:$B$297,Returns!$A$2:$A$297,"NO")</f>
        <v>Yes</v>
      </c>
      <c r="W1116">
        <f t="shared" si="51"/>
        <v>17.974949999999996</v>
      </c>
      <c r="X1116">
        <f t="shared" si="52"/>
        <v>101.85804999999999</v>
      </c>
      <c r="Y1116">
        <f t="shared" si="53"/>
        <v>5</v>
      </c>
    </row>
    <row r="1117" spans="1:25"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t="str">
        <f>_xlfn.XLOOKUP(B1117,Returns!$B$2:$B$297,Returns!$A$2:$A$297,"NO")</f>
        <v>Yes</v>
      </c>
      <c r="W1117">
        <f t="shared" si="51"/>
        <v>0</v>
      </c>
      <c r="X1117">
        <f t="shared" si="52"/>
        <v>239.96</v>
      </c>
      <c r="Y1117">
        <f t="shared" si="53"/>
        <v>5</v>
      </c>
    </row>
    <row r="1118" spans="1:25"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t="str">
        <f>_xlfn.XLOOKUP(B1118,Returns!$B$2:$B$297,Returns!$A$2:$A$297,"NO")</f>
        <v>NO</v>
      </c>
      <c r="W1118">
        <f t="shared" si="51"/>
        <v>0</v>
      </c>
      <c r="X1118">
        <f t="shared" si="52"/>
        <v>12.6</v>
      </c>
      <c r="Y1118">
        <f t="shared" si="53"/>
        <v>2</v>
      </c>
    </row>
    <row r="1119" spans="1:25"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t="str">
        <f>_xlfn.XLOOKUP(B1119,Returns!$B$2:$B$297,Returns!$A$2:$A$297,"NO")</f>
        <v>NO</v>
      </c>
      <c r="W1119">
        <f t="shared" si="51"/>
        <v>0</v>
      </c>
      <c r="X1119">
        <f t="shared" si="52"/>
        <v>1399.5</v>
      </c>
      <c r="Y1119">
        <f t="shared" si="53"/>
        <v>4</v>
      </c>
    </row>
    <row r="1120" spans="1:25"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t="str">
        <f>_xlfn.XLOOKUP(B1120,Returns!$B$2:$B$297,Returns!$A$2:$A$297,"NO")</f>
        <v>NO</v>
      </c>
      <c r="W1120">
        <f t="shared" si="51"/>
        <v>0</v>
      </c>
      <c r="X1120">
        <f t="shared" si="52"/>
        <v>3099.7499999999995</v>
      </c>
      <c r="Y1120">
        <f t="shared" si="53"/>
        <v>4</v>
      </c>
    </row>
    <row r="1121" spans="1:25"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t="str">
        <f>_xlfn.XLOOKUP(B1121,Returns!$B$2:$B$297,Returns!$A$2:$A$297,"NO")</f>
        <v>NO</v>
      </c>
      <c r="W1121">
        <f t="shared" si="51"/>
        <v>0</v>
      </c>
      <c r="X1121">
        <f t="shared" si="52"/>
        <v>8.7200000000000006</v>
      </c>
      <c r="Y1121">
        <f t="shared" si="53"/>
        <v>4</v>
      </c>
    </row>
    <row r="1122" spans="1:25"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t="str">
        <f>_xlfn.XLOOKUP(B1122,Returns!$B$2:$B$297,Returns!$A$2:$A$297,"NO")</f>
        <v>NO</v>
      </c>
      <c r="W1122">
        <f t="shared" si="51"/>
        <v>0</v>
      </c>
      <c r="X1122">
        <f t="shared" si="52"/>
        <v>30.56</v>
      </c>
      <c r="Y1122">
        <f t="shared" si="53"/>
        <v>4</v>
      </c>
    </row>
    <row r="1123" spans="1:25"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t="str">
        <f>_xlfn.XLOOKUP(B1123,Returns!$B$2:$B$297,Returns!$A$2:$A$297,"NO")</f>
        <v>NO</v>
      </c>
      <c r="W1123">
        <f t="shared" si="51"/>
        <v>0</v>
      </c>
      <c r="X1123">
        <f t="shared" si="52"/>
        <v>4899.5099999999993</v>
      </c>
      <c r="Y1123">
        <f t="shared" si="53"/>
        <v>6</v>
      </c>
    </row>
    <row r="1124" spans="1:25"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t="str">
        <f>_xlfn.XLOOKUP(B1124,Returns!$B$2:$B$297,Returns!$A$2:$A$297,"NO")</f>
        <v>NO</v>
      </c>
      <c r="W1124">
        <f t="shared" si="51"/>
        <v>0</v>
      </c>
      <c r="X1124">
        <f t="shared" si="52"/>
        <v>160.71999999999997</v>
      </c>
      <c r="Y1124">
        <f t="shared" si="53"/>
        <v>6</v>
      </c>
    </row>
    <row r="1125" spans="1:25"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t="str">
        <f>_xlfn.XLOOKUP(B1125,Returns!$B$2:$B$297,Returns!$A$2:$A$297,"NO")</f>
        <v>NO</v>
      </c>
      <c r="W1125">
        <f t="shared" si="51"/>
        <v>0</v>
      </c>
      <c r="X1125">
        <f t="shared" si="52"/>
        <v>154.4</v>
      </c>
      <c r="Y1125">
        <f t="shared" si="53"/>
        <v>6</v>
      </c>
    </row>
    <row r="1126" spans="1:25"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t="str">
        <f>_xlfn.XLOOKUP(B1126,Returns!$B$2:$B$297,Returns!$A$2:$A$297,"NO")</f>
        <v>NO</v>
      </c>
      <c r="W1126">
        <f t="shared" si="51"/>
        <v>0</v>
      </c>
      <c r="X1126">
        <f t="shared" si="52"/>
        <v>19.89</v>
      </c>
      <c r="Y1126">
        <f t="shared" si="53"/>
        <v>6</v>
      </c>
    </row>
    <row r="1127" spans="1:25"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t="str">
        <f>_xlfn.XLOOKUP(B1127,Returns!$B$2:$B$297,Returns!$A$2:$A$297,"NO")</f>
        <v>NO</v>
      </c>
      <c r="W1127">
        <f t="shared" si="51"/>
        <v>0</v>
      </c>
      <c r="X1127">
        <f t="shared" si="52"/>
        <v>70.02</v>
      </c>
      <c r="Y1127">
        <f t="shared" si="53"/>
        <v>6</v>
      </c>
    </row>
    <row r="1128" spans="1:25"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t="str">
        <f>_xlfn.XLOOKUP(B1128,Returns!$B$2:$B$297,Returns!$A$2:$A$297,"NO")</f>
        <v>NO</v>
      </c>
      <c r="W1128">
        <f t="shared" si="51"/>
        <v>0</v>
      </c>
      <c r="X1128">
        <f t="shared" si="52"/>
        <v>3203.82</v>
      </c>
      <c r="Y1128">
        <f t="shared" si="53"/>
        <v>6</v>
      </c>
    </row>
    <row r="1129" spans="1:25"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t="str">
        <f>_xlfn.XLOOKUP(B1129,Returns!$B$2:$B$297,Returns!$A$2:$A$297,"NO")</f>
        <v>NO</v>
      </c>
      <c r="W1129">
        <f t="shared" si="51"/>
        <v>0</v>
      </c>
      <c r="X1129">
        <f t="shared" si="52"/>
        <v>10.16</v>
      </c>
      <c r="Y1129">
        <f t="shared" si="53"/>
        <v>5</v>
      </c>
    </row>
    <row r="1130" spans="1:25"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t="str">
        <f>_xlfn.XLOOKUP(B1130,Returns!$B$2:$B$297,Returns!$A$2:$A$297,"NO")</f>
        <v>NO</v>
      </c>
      <c r="W1130">
        <f t="shared" si="51"/>
        <v>0</v>
      </c>
      <c r="X1130">
        <f t="shared" si="52"/>
        <v>611.28</v>
      </c>
      <c r="Y1130">
        <f t="shared" si="53"/>
        <v>5</v>
      </c>
    </row>
    <row r="1131" spans="1:25"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t="str">
        <f>_xlfn.XLOOKUP(B1131,Returns!$B$2:$B$297,Returns!$A$2:$A$297,"NO")</f>
        <v>NO</v>
      </c>
      <c r="W1131">
        <f t="shared" si="51"/>
        <v>0</v>
      </c>
      <c r="X1131">
        <f t="shared" si="52"/>
        <v>1375.68</v>
      </c>
      <c r="Y1131">
        <f t="shared" si="53"/>
        <v>4</v>
      </c>
    </row>
    <row r="1132" spans="1:25"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t="str">
        <f>_xlfn.XLOOKUP(B1132,Returns!$B$2:$B$297,Returns!$A$2:$A$297,"NO")</f>
        <v>NO</v>
      </c>
      <c r="W1132">
        <f t="shared" si="51"/>
        <v>0</v>
      </c>
      <c r="X1132">
        <f t="shared" si="52"/>
        <v>40.99</v>
      </c>
      <c r="Y1132">
        <f t="shared" si="53"/>
        <v>4</v>
      </c>
    </row>
    <row r="1133" spans="1:25"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t="str">
        <f>_xlfn.XLOOKUP(B1133,Returns!$B$2:$B$297,Returns!$A$2:$A$297,"NO")</f>
        <v>NO</v>
      </c>
      <c r="W1133">
        <f t="shared" si="51"/>
        <v>0</v>
      </c>
      <c r="X1133">
        <f t="shared" si="52"/>
        <v>319.5</v>
      </c>
      <c r="Y1133">
        <f t="shared" si="53"/>
        <v>4</v>
      </c>
    </row>
    <row r="1134" spans="1:25"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t="str">
        <f>_xlfn.XLOOKUP(B1134,Returns!$B$2:$B$297,Returns!$A$2:$A$297,"NO")</f>
        <v>NO</v>
      </c>
      <c r="W1134">
        <f t="shared" si="51"/>
        <v>0</v>
      </c>
      <c r="X1134">
        <f t="shared" si="52"/>
        <v>58.320000000000007</v>
      </c>
      <c r="Y1134">
        <f t="shared" si="53"/>
        <v>1</v>
      </c>
    </row>
    <row r="1135" spans="1:25"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t="str">
        <f>_xlfn.XLOOKUP(B1135,Returns!$B$2:$B$297,Returns!$A$2:$A$297,"NO")</f>
        <v>NO</v>
      </c>
      <c r="W1135">
        <f t="shared" si="51"/>
        <v>99.686400000000006</v>
      </c>
      <c r="X1135">
        <f t="shared" si="52"/>
        <v>398.74560000000002</v>
      </c>
      <c r="Y1135">
        <f t="shared" si="53"/>
        <v>4</v>
      </c>
    </row>
    <row r="1136" spans="1:25"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t="str">
        <f>_xlfn.XLOOKUP(B1136,Returns!$B$2:$B$297,Returns!$A$2:$A$297,"NO")</f>
        <v>NO</v>
      </c>
      <c r="W1136">
        <f t="shared" si="51"/>
        <v>4.5360000000000005</v>
      </c>
      <c r="X1136">
        <f t="shared" si="52"/>
        <v>18.143999999999998</v>
      </c>
      <c r="Y1136">
        <f t="shared" si="53"/>
        <v>4</v>
      </c>
    </row>
    <row r="1137" spans="1:25"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t="str">
        <f>_xlfn.XLOOKUP(B1137,Returns!$B$2:$B$297,Returns!$A$2:$A$297,"NO")</f>
        <v>NO</v>
      </c>
      <c r="W1137">
        <f t="shared" si="51"/>
        <v>51.134400000000007</v>
      </c>
      <c r="X1137">
        <f t="shared" si="52"/>
        <v>204.53760000000003</v>
      </c>
      <c r="Y1137">
        <f t="shared" si="53"/>
        <v>0</v>
      </c>
    </row>
    <row r="1138" spans="1:25"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t="str">
        <f>_xlfn.XLOOKUP(B1138,Returns!$B$2:$B$297,Returns!$A$2:$A$297,"NO")</f>
        <v>NO</v>
      </c>
      <c r="W1138">
        <f t="shared" si="51"/>
        <v>0</v>
      </c>
      <c r="X1138">
        <f t="shared" si="52"/>
        <v>2300.16</v>
      </c>
      <c r="Y1138">
        <f t="shared" si="53"/>
        <v>3</v>
      </c>
    </row>
    <row r="1139" spans="1:25"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t="str">
        <f>_xlfn.XLOOKUP(B1139,Returns!$B$2:$B$297,Returns!$A$2:$A$297,"NO")</f>
        <v>NO</v>
      </c>
      <c r="W1139">
        <f t="shared" si="51"/>
        <v>0</v>
      </c>
      <c r="X1139">
        <f t="shared" si="52"/>
        <v>75.36</v>
      </c>
      <c r="Y1139">
        <f t="shared" si="53"/>
        <v>3</v>
      </c>
    </row>
    <row r="1140" spans="1:25"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t="str">
        <f>_xlfn.XLOOKUP(B1140,Returns!$B$2:$B$297,Returns!$A$2:$A$297,"NO")</f>
        <v>NO</v>
      </c>
      <c r="W1140">
        <f t="shared" si="51"/>
        <v>0</v>
      </c>
      <c r="X1140">
        <f t="shared" si="52"/>
        <v>39.96</v>
      </c>
      <c r="Y1140">
        <f t="shared" si="53"/>
        <v>3</v>
      </c>
    </row>
    <row r="1141" spans="1:25"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t="str">
        <f>_xlfn.XLOOKUP(B1141,Returns!$B$2:$B$297,Returns!$A$2:$A$297,"NO")</f>
        <v>NO</v>
      </c>
      <c r="W1141">
        <f t="shared" si="51"/>
        <v>0</v>
      </c>
      <c r="X1141">
        <f t="shared" si="52"/>
        <v>144.06</v>
      </c>
      <c r="Y1141">
        <f t="shared" si="53"/>
        <v>3</v>
      </c>
    </row>
    <row r="1142" spans="1:25"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t="str">
        <f>_xlfn.XLOOKUP(B1142,Returns!$B$2:$B$297,Returns!$A$2:$A$297,"NO")</f>
        <v>NO</v>
      </c>
      <c r="W1142">
        <f t="shared" si="51"/>
        <v>0</v>
      </c>
      <c r="X1142">
        <f t="shared" si="52"/>
        <v>34.76</v>
      </c>
      <c r="Y1142">
        <f t="shared" si="53"/>
        <v>3</v>
      </c>
    </row>
    <row r="1143" spans="1:25"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t="str">
        <f>_xlfn.XLOOKUP(B1143,Returns!$B$2:$B$297,Returns!$A$2:$A$297,"NO")</f>
        <v>NO</v>
      </c>
      <c r="W1143">
        <f t="shared" si="51"/>
        <v>0</v>
      </c>
      <c r="X1143">
        <f t="shared" si="52"/>
        <v>409.2</v>
      </c>
      <c r="Y1143">
        <f t="shared" si="53"/>
        <v>4</v>
      </c>
    </row>
    <row r="1144" spans="1:25"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t="str">
        <f>_xlfn.XLOOKUP(B1144,Returns!$B$2:$B$297,Returns!$A$2:$A$297,"NO")</f>
        <v>NO</v>
      </c>
      <c r="W1144">
        <f t="shared" si="51"/>
        <v>0</v>
      </c>
      <c r="X1144">
        <f t="shared" si="52"/>
        <v>34.880000000000003</v>
      </c>
      <c r="Y1144">
        <f t="shared" si="53"/>
        <v>4</v>
      </c>
    </row>
    <row r="1145" spans="1:25"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t="str">
        <f>_xlfn.XLOOKUP(B1145,Returns!$B$2:$B$297,Returns!$A$2:$A$297,"NO")</f>
        <v>NO</v>
      </c>
      <c r="W1145">
        <f t="shared" si="51"/>
        <v>0</v>
      </c>
      <c r="X1145">
        <f t="shared" si="52"/>
        <v>6.48</v>
      </c>
      <c r="Y1145">
        <f t="shared" si="53"/>
        <v>4</v>
      </c>
    </row>
    <row r="1146" spans="1:25"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t="str">
        <f>_xlfn.XLOOKUP(B1146,Returns!$B$2:$B$297,Returns!$A$2:$A$297,"NO")</f>
        <v>NO</v>
      </c>
      <c r="W1146">
        <f t="shared" si="51"/>
        <v>274.52800000000002</v>
      </c>
      <c r="X1146">
        <f t="shared" si="52"/>
        <v>1098.1120000000001</v>
      </c>
      <c r="Y1146">
        <f t="shared" si="53"/>
        <v>4</v>
      </c>
    </row>
    <row r="1147" spans="1:25"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t="str">
        <f>_xlfn.XLOOKUP(B1147,Returns!$B$2:$B$297,Returns!$A$2:$A$297,"NO")</f>
        <v>NO</v>
      </c>
      <c r="W1147">
        <f t="shared" si="51"/>
        <v>0</v>
      </c>
      <c r="X1147">
        <f t="shared" si="52"/>
        <v>62.18</v>
      </c>
      <c r="Y1147">
        <f t="shared" si="53"/>
        <v>4</v>
      </c>
    </row>
    <row r="1148" spans="1:25"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t="str">
        <f>_xlfn.XLOOKUP(B1148,Returns!$B$2:$B$297,Returns!$A$2:$A$297,"NO")</f>
        <v>NO</v>
      </c>
      <c r="W1148">
        <f t="shared" si="51"/>
        <v>128.8152</v>
      </c>
      <c r="X1148">
        <f t="shared" si="52"/>
        <v>1159.3368</v>
      </c>
      <c r="Y1148">
        <f t="shared" si="53"/>
        <v>0</v>
      </c>
    </row>
    <row r="1149" spans="1:25"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t="str">
        <f>_xlfn.XLOOKUP(B1149,Returns!$B$2:$B$297,Returns!$A$2:$A$297,"NO")</f>
        <v>NO</v>
      </c>
      <c r="W1149">
        <f t="shared" si="51"/>
        <v>0</v>
      </c>
      <c r="X1149">
        <f t="shared" si="52"/>
        <v>11.68</v>
      </c>
      <c r="Y1149">
        <f t="shared" si="53"/>
        <v>0</v>
      </c>
    </row>
    <row r="1150" spans="1:25"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t="str">
        <f>_xlfn.XLOOKUP(B1150,Returns!$B$2:$B$297,Returns!$A$2:$A$297,"NO")</f>
        <v>NO</v>
      </c>
      <c r="W1150">
        <f t="shared" si="51"/>
        <v>0</v>
      </c>
      <c r="X1150">
        <f t="shared" si="52"/>
        <v>25.52</v>
      </c>
      <c r="Y1150">
        <f t="shared" si="53"/>
        <v>0</v>
      </c>
    </row>
    <row r="1151" spans="1:25"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t="str">
        <f>_xlfn.XLOOKUP(B1151,Returns!$B$2:$B$297,Returns!$A$2:$A$297,"NO")</f>
        <v>NO</v>
      </c>
      <c r="W1151">
        <f t="shared" si="51"/>
        <v>0</v>
      </c>
      <c r="X1151">
        <f t="shared" si="52"/>
        <v>10.95</v>
      </c>
      <c r="Y1151">
        <f t="shared" si="53"/>
        <v>0</v>
      </c>
    </row>
    <row r="1152" spans="1:25"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t="str">
        <f>_xlfn.XLOOKUP(B1152,Returns!$B$2:$B$297,Returns!$A$2:$A$297,"NO")</f>
        <v>NO</v>
      </c>
      <c r="W1152">
        <f t="shared" si="51"/>
        <v>0</v>
      </c>
      <c r="X1152">
        <f t="shared" si="52"/>
        <v>1199.96</v>
      </c>
      <c r="Y1152">
        <f t="shared" si="53"/>
        <v>0</v>
      </c>
    </row>
    <row r="1153" spans="1:25"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t="str">
        <f>_xlfn.XLOOKUP(B1153,Returns!$B$2:$B$297,Returns!$A$2:$A$297,"NO")</f>
        <v>NO</v>
      </c>
      <c r="W1153">
        <f t="shared" si="51"/>
        <v>10.022400000000001</v>
      </c>
      <c r="X1153">
        <f t="shared" si="52"/>
        <v>40.089600000000004</v>
      </c>
      <c r="Y1153">
        <f t="shared" si="53"/>
        <v>6</v>
      </c>
    </row>
    <row r="1154" spans="1:25"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t="str">
        <f>_xlfn.XLOOKUP(B1154,Returns!$B$2:$B$297,Returns!$A$2:$A$297,"NO")</f>
        <v>NO</v>
      </c>
      <c r="W1154">
        <f t="shared" si="51"/>
        <v>0</v>
      </c>
      <c r="X1154">
        <f t="shared" si="52"/>
        <v>7.28</v>
      </c>
      <c r="Y1154">
        <f t="shared" si="53"/>
        <v>6</v>
      </c>
    </row>
    <row r="1155" spans="1:25"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t="str">
        <f>_xlfn.XLOOKUP(B1155,Returns!$B$2:$B$297,Returns!$A$2:$A$297,"NO")</f>
        <v>NO</v>
      </c>
      <c r="W1155">
        <f t="shared" ref="W1155:W1218" si="54">R1155*S1155*T1155</f>
        <v>223.67520000000002</v>
      </c>
      <c r="X1155">
        <f t="shared" ref="X1155:X1218" si="55">(R1155*S1155)-W1155</f>
        <v>894.70079999999996</v>
      </c>
      <c r="Y1155">
        <f t="shared" ref="Y1155:Y1218" si="56">D1155-C1155</f>
        <v>6</v>
      </c>
    </row>
    <row r="1156" spans="1:25"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t="str">
        <f>_xlfn.XLOOKUP(B1156,Returns!$B$2:$B$297,Returns!$A$2:$A$297,"NO")</f>
        <v>NO</v>
      </c>
      <c r="W1156">
        <f t="shared" si="54"/>
        <v>0</v>
      </c>
      <c r="X1156">
        <f t="shared" si="55"/>
        <v>244.96</v>
      </c>
      <c r="Y1156">
        <f t="shared" si="56"/>
        <v>1</v>
      </c>
    </row>
    <row r="1157" spans="1:25"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t="str">
        <f>_xlfn.XLOOKUP(B1157,Returns!$B$2:$B$297,Returns!$A$2:$A$297,"NO")</f>
        <v>NO</v>
      </c>
      <c r="W1157">
        <f t="shared" si="54"/>
        <v>0</v>
      </c>
      <c r="X1157">
        <f t="shared" si="55"/>
        <v>15711.36</v>
      </c>
      <c r="Y1157">
        <f t="shared" si="56"/>
        <v>1</v>
      </c>
    </row>
    <row r="1158" spans="1:25"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t="str">
        <f>_xlfn.XLOOKUP(B1158,Returns!$B$2:$B$297,Returns!$A$2:$A$297,"NO")</f>
        <v>NO</v>
      </c>
      <c r="W1158">
        <f t="shared" si="54"/>
        <v>0</v>
      </c>
      <c r="X1158">
        <f t="shared" si="55"/>
        <v>186.93</v>
      </c>
      <c r="Y1158">
        <f t="shared" si="56"/>
        <v>1</v>
      </c>
    </row>
    <row r="1159" spans="1:25"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t="str">
        <f>_xlfn.XLOOKUP(B1159,Returns!$B$2:$B$297,Returns!$A$2:$A$297,"NO")</f>
        <v>NO</v>
      </c>
      <c r="W1159">
        <f t="shared" si="54"/>
        <v>0</v>
      </c>
      <c r="X1159">
        <f t="shared" si="55"/>
        <v>910.2</v>
      </c>
      <c r="Y1159">
        <f t="shared" si="56"/>
        <v>1</v>
      </c>
    </row>
    <row r="1160" spans="1:25"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t="str">
        <f>_xlfn.XLOOKUP(B1160,Returns!$B$2:$B$297,Returns!$A$2:$A$297,"NO")</f>
        <v>NO</v>
      </c>
      <c r="W1160">
        <f t="shared" si="54"/>
        <v>39.036799999999999</v>
      </c>
      <c r="X1160">
        <f t="shared" si="55"/>
        <v>156.1472</v>
      </c>
      <c r="Y1160">
        <f t="shared" si="56"/>
        <v>5</v>
      </c>
    </row>
    <row r="1161" spans="1:25"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t="str">
        <f>_xlfn.XLOOKUP(B1161,Returns!$B$2:$B$297,Returns!$A$2:$A$297,"NO")</f>
        <v>NO</v>
      </c>
      <c r="W1161">
        <f t="shared" si="54"/>
        <v>0</v>
      </c>
      <c r="X1161">
        <f t="shared" si="55"/>
        <v>1088.82</v>
      </c>
      <c r="Y1161">
        <f t="shared" si="56"/>
        <v>5</v>
      </c>
    </row>
    <row r="1162" spans="1:25"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t="str">
        <f>_xlfn.XLOOKUP(B1162,Returns!$B$2:$B$297,Returns!$A$2:$A$297,"NO")</f>
        <v>NO</v>
      </c>
      <c r="W1162">
        <f t="shared" si="54"/>
        <v>0</v>
      </c>
      <c r="X1162">
        <f t="shared" si="55"/>
        <v>23.08</v>
      </c>
      <c r="Y1162">
        <f t="shared" si="56"/>
        <v>5</v>
      </c>
    </row>
    <row r="1163" spans="1:25"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t="str">
        <f>_xlfn.XLOOKUP(B1163,Returns!$B$2:$B$297,Returns!$A$2:$A$297,"NO")</f>
        <v>Yes</v>
      </c>
      <c r="W1163">
        <f t="shared" si="54"/>
        <v>0</v>
      </c>
      <c r="X1163">
        <f t="shared" si="55"/>
        <v>161.82</v>
      </c>
      <c r="Y1163">
        <f t="shared" si="56"/>
        <v>4</v>
      </c>
    </row>
    <row r="1164" spans="1:25"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t="str">
        <f>_xlfn.XLOOKUP(B1164,Returns!$B$2:$B$297,Returns!$A$2:$A$297,"NO")</f>
        <v>NO</v>
      </c>
      <c r="W1164">
        <f t="shared" si="54"/>
        <v>0</v>
      </c>
      <c r="X1164">
        <f t="shared" si="55"/>
        <v>9.99</v>
      </c>
      <c r="Y1164">
        <f t="shared" si="56"/>
        <v>5</v>
      </c>
    </row>
    <row r="1165" spans="1:25"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t="str">
        <f>_xlfn.XLOOKUP(B1165,Returns!$B$2:$B$297,Returns!$A$2:$A$297,"NO")</f>
        <v>NO</v>
      </c>
      <c r="W1165">
        <f t="shared" si="54"/>
        <v>75.456000000000003</v>
      </c>
      <c r="X1165">
        <f t="shared" si="55"/>
        <v>301.82400000000001</v>
      </c>
      <c r="Y1165">
        <f t="shared" si="56"/>
        <v>5</v>
      </c>
    </row>
    <row r="1166" spans="1:25"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t="str">
        <f>_xlfn.XLOOKUP(B1166,Returns!$B$2:$B$297,Returns!$A$2:$A$297,"NO")</f>
        <v>NO</v>
      </c>
      <c r="W1166">
        <f t="shared" si="54"/>
        <v>25.32</v>
      </c>
      <c r="X1166">
        <f t="shared" si="55"/>
        <v>101.28</v>
      </c>
      <c r="Y1166">
        <f t="shared" si="56"/>
        <v>5</v>
      </c>
    </row>
    <row r="1167" spans="1:25"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t="str">
        <f>_xlfn.XLOOKUP(B1167,Returns!$B$2:$B$297,Returns!$A$2:$A$297,"NO")</f>
        <v>NO</v>
      </c>
      <c r="W1167">
        <f t="shared" si="54"/>
        <v>0</v>
      </c>
      <c r="X1167">
        <f t="shared" si="55"/>
        <v>187.2</v>
      </c>
      <c r="Y1167">
        <f t="shared" si="56"/>
        <v>4</v>
      </c>
    </row>
    <row r="1168" spans="1:25"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t="str">
        <f>_xlfn.XLOOKUP(B1168,Returns!$B$2:$B$297,Returns!$A$2:$A$297,"NO")</f>
        <v>NO</v>
      </c>
      <c r="W1168">
        <f t="shared" si="54"/>
        <v>0</v>
      </c>
      <c r="X1168">
        <f t="shared" si="55"/>
        <v>4031.37</v>
      </c>
      <c r="Y1168">
        <f t="shared" si="56"/>
        <v>0</v>
      </c>
    </row>
    <row r="1169" spans="1:25"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t="str">
        <f>_xlfn.XLOOKUP(B1169,Returns!$B$2:$B$297,Returns!$A$2:$A$297,"NO")</f>
        <v>NO</v>
      </c>
      <c r="W1169">
        <f t="shared" si="54"/>
        <v>0</v>
      </c>
      <c r="X1169">
        <f t="shared" si="55"/>
        <v>218.96</v>
      </c>
      <c r="Y1169">
        <f t="shared" si="56"/>
        <v>2</v>
      </c>
    </row>
    <row r="1170" spans="1:25"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t="str">
        <f>_xlfn.XLOOKUP(B1170,Returns!$B$2:$B$297,Returns!$A$2:$A$297,"NO")</f>
        <v>NO</v>
      </c>
      <c r="W1170">
        <f t="shared" si="54"/>
        <v>0</v>
      </c>
      <c r="X1170">
        <f t="shared" si="55"/>
        <v>818.81999999999994</v>
      </c>
      <c r="Y1170">
        <f t="shared" si="56"/>
        <v>2</v>
      </c>
    </row>
    <row r="1171" spans="1:25"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t="str">
        <f>_xlfn.XLOOKUP(B1171,Returns!$B$2:$B$297,Returns!$A$2:$A$297,"NO")</f>
        <v>NO</v>
      </c>
      <c r="W1171">
        <f t="shared" si="54"/>
        <v>0</v>
      </c>
      <c r="X1171">
        <f t="shared" si="55"/>
        <v>58.320000000000007</v>
      </c>
      <c r="Y1171">
        <f t="shared" si="56"/>
        <v>2</v>
      </c>
    </row>
    <row r="1172" spans="1:25"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t="str">
        <f>_xlfn.XLOOKUP(B1172,Returns!$B$2:$B$297,Returns!$A$2:$A$297,"NO")</f>
        <v>NO</v>
      </c>
      <c r="W1172">
        <f t="shared" si="54"/>
        <v>0</v>
      </c>
      <c r="X1172">
        <f t="shared" si="55"/>
        <v>127.68</v>
      </c>
      <c r="Y1172">
        <f t="shared" si="56"/>
        <v>2</v>
      </c>
    </row>
    <row r="1173" spans="1:25"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t="str">
        <f>_xlfn.XLOOKUP(B1173,Returns!$B$2:$B$297,Returns!$A$2:$A$297,"NO")</f>
        <v>NO</v>
      </c>
      <c r="W1173">
        <f t="shared" si="54"/>
        <v>0</v>
      </c>
      <c r="X1173">
        <f t="shared" si="55"/>
        <v>44.76</v>
      </c>
      <c r="Y1173">
        <f t="shared" si="56"/>
        <v>4</v>
      </c>
    </row>
    <row r="1174" spans="1:25"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t="str">
        <f>_xlfn.XLOOKUP(B1174,Returns!$B$2:$B$297,Returns!$A$2:$A$297,"NO")</f>
        <v>NO</v>
      </c>
      <c r="W1174">
        <f t="shared" si="54"/>
        <v>16.520000000000007</v>
      </c>
      <c r="X1174">
        <f t="shared" si="55"/>
        <v>66.080000000000013</v>
      </c>
      <c r="Y1174">
        <f t="shared" si="56"/>
        <v>4</v>
      </c>
    </row>
    <row r="1175" spans="1:25"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t="str">
        <f>_xlfn.XLOOKUP(B1175,Returns!$B$2:$B$297,Returns!$A$2:$A$297,"NO")</f>
        <v>NO</v>
      </c>
      <c r="W1175">
        <f t="shared" si="54"/>
        <v>16.563199999999995</v>
      </c>
      <c r="X1175">
        <f t="shared" si="55"/>
        <v>4.1407999999999987</v>
      </c>
      <c r="Y1175">
        <f t="shared" si="56"/>
        <v>4</v>
      </c>
    </row>
    <row r="1176" spans="1:25"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t="str">
        <f>_xlfn.XLOOKUP(B1176,Returns!$B$2:$B$297,Returns!$A$2:$A$297,"NO")</f>
        <v>NO</v>
      </c>
      <c r="W1176">
        <f t="shared" si="54"/>
        <v>60.134400000000007</v>
      </c>
      <c r="X1176">
        <f t="shared" si="55"/>
        <v>240.53760000000003</v>
      </c>
      <c r="Y1176">
        <f t="shared" si="56"/>
        <v>3</v>
      </c>
    </row>
    <row r="1177" spans="1:25"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t="str">
        <f>_xlfn.XLOOKUP(B1177,Returns!$B$2:$B$297,Returns!$A$2:$A$297,"NO")</f>
        <v>NO</v>
      </c>
      <c r="W1177">
        <f t="shared" si="54"/>
        <v>0</v>
      </c>
      <c r="X1177">
        <f t="shared" si="55"/>
        <v>83.789999999999992</v>
      </c>
      <c r="Y1177">
        <f t="shared" si="56"/>
        <v>5</v>
      </c>
    </row>
    <row r="1178" spans="1:25"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t="str">
        <f>_xlfn.XLOOKUP(B1178,Returns!$B$2:$B$297,Returns!$A$2:$A$297,"NO")</f>
        <v>NO</v>
      </c>
      <c r="W1178">
        <f t="shared" si="54"/>
        <v>0</v>
      </c>
      <c r="X1178">
        <f t="shared" si="55"/>
        <v>46.24</v>
      </c>
      <c r="Y1178">
        <f t="shared" si="56"/>
        <v>3</v>
      </c>
    </row>
    <row r="1179" spans="1:25"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t="str">
        <f>_xlfn.XLOOKUP(B1179,Returns!$B$2:$B$297,Returns!$A$2:$A$297,"NO")</f>
        <v>NO</v>
      </c>
      <c r="W1179">
        <f t="shared" si="54"/>
        <v>0</v>
      </c>
      <c r="X1179">
        <f t="shared" si="55"/>
        <v>345</v>
      </c>
      <c r="Y1179">
        <f t="shared" si="56"/>
        <v>4</v>
      </c>
    </row>
    <row r="1180" spans="1:25"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t="str">
        <f>_xlfn.XLOOKUP(B1180,Returns!$B$2:$B$297,Returns!$A$2:$A$297,"NO")</f>
        <v>NO</v>
      </c>
      <c r="W1180">
        <f t="shared" si="54"/>
        <v>0</v>
      </c>
      <c r="X1180">
        <f t="shared" si="55"/>
        <v>539.91</v>
      </c>
      <c r="Y1180">
        <f t="shared" si="56"/>
        <v>4</v>
      </c>
    </row>
    <row r="1181" spans="1:25"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t="str">
        <f>_xlfn.XLOOKUP(B1181,Returns!$B$2:$B$297,Returns!$A$2:$A$297,"NO")</f>
        <v>NO</v>
      </c>
      <c r="W1181">
        <f t="shared" si="54"/>
        <v>155.21760000000003</v>
      </c>
      <c r="X1181">
        <f t="shared" si="55"/>
        <v>620.87040000000002</v>
      </c>
      <c r="Y1181">
        <f t="shared" si="56"/>
        <v>3</v>
      </c>
    </row>
    <row r="1182" spans="1:25"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t="str">
        <f>_xlfn.XLOOKUP(B1182,Returns!$B$2:$B$297,Returns!$A$2:$A$297,"NO")</f>
        <v>NO</v>
      </c>
      <c r="W1182">
        <f t="shared" si="54"/>
        <v>0</v>
      </c>
      <c r="X1182">
        <f t="shared" si="55"/>
        <v>9260.51</v>
      </c>
      <c r="Y1182">
        <f t="shared" si="56"/>
        <v>4</v>
      </c>
    </row>
    <row r="1183" spans="1:25"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t="str">
        <f>_xlfn.XLOOKUP(B1183,Returns!$B$2:$B$297,Returns!$A$2:$A$297,"NO")</f>
        <v>NO</v>
      </c>
      <c r="W1183">
        <f t="shared" si="54"/>
        <v>0</v>
      </c>
      <c r="X1183">
        <f t="shared" si="55"/>
        <v>7.52</v>
      </c>
      <c r="Y1183">
        <f t="shared" si="56"/>
        <v>4</v>
      </c>
    </row>
    <row r="1184" spans="1:25"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t="str">
        <f>_xlfn.XLOOKUP(B1184,Returns!$B$2:$B$297,Returns!$A$2:$A$297,"NO")</f>
        <v>NO</v>
      </c>
      <c r="W1184">
        <f t="shared" si="54"/>
        <v>4.3487999999999998</v>
      </c>
      <c r="X1184">
        <f t="shared" si="55"/>
        <v>17.395199999999999</v>
      </c>
      <c r="Y1184">
        <f t="shared" si="56"/>
        <v>1</v>
      </c>
    </row>
    <row r="1185" spans="1:25"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t="str">
        <f>_xlfn.XLOOKUP(B1185,Returns!$B$2:$B$297,Returns!$A$2:$A$297,"NO")</f>
        <v>NO</v>
      </c>
      <c r="W1185">
        <f t="shared" si="54"/>
        <v>7.9200000000000008</v>
      </c>
      <c r="X1185">
        <f t="shared" si="55"/>
        <v>31.68</v>
      </c>
      <c r="Y1185">
        <f t="shared" si="56"/>
        <v>1</v>
      </c>
    </row>
    <row r="1186" spans="1:25"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t="str">
        <f>_xlfn.XLOOKUP(B1186,Returns!$B$2:$B$297,Returns!$A$2:$A$297,"NO")</f>
        <v>Yes</v>
      </c>
      <c r="W1186">
        <f t="shared" si="54"/>
        <v>16.934400000000004</v>
      </c>
      <c r="X1186">
        <f t="shared" si="55"/>
        <v>67.737600000000015</v>
      </c>
      <c r="Y1186">
        <f t="shared" si="56"/>
        <v>6</v>
      </c>
    </row>
    <row r="1187" spans="1:25"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t="str">
        <f>_xlfn.XLOOKUP(B1187,Returns!$B$2:$B$297,Returns!$A$2:$A$297,"NO")</f>
        <v>Yes</v>
      </c>
      <c r="W1187">
        <f t="shared" si="54"/>
        <v>0</v>
      </c>
      <c r="X1187">
        <f t="shared" si="55"/>
        <v>2915.2799999999997</v>
      </c>
      <c r="Y1187">
        <f t="shared" si="56"/>
        <v>6</v>
      </c>
    </row>
    <row r="1188" spans="1:25"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t="str">
        <f>_xlfn.XLOOKUP(B1188,Returns!$B$2:$B$297,Returns!$A$2:$A$297,"NO")</f>
        <v>Yes</v>
      </c>
      <c r="W1188">
        <f t="shared" si="54"/>
        <v>0</v>
      </c>
      <c r="X1188">
        <f t="shared" si="55"/>
        <v>103.68</v>
      </c>
      <c r="Y1188">
        <f t="shared" si="56"/>
        <v>6</v>
      </c>
    </row>
    <row r="1189" spans="1:25"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t="str">
        <f>_xlfn.XLOOKUP(B1189,Returns!$B$2:$B$297,Returns!$A$2:$A$297,"NO")</f>
        <v>Yes</v>
      </c>
      <c r="W1189">
        <f t="shared" si="54"/>
        <v>0</v>
      </c>
      <c r="X1189">
        <f t="shared" si="55"/>
        <v>395.16</v>
      </c>
      <c r="Y1189">
        <f t="shared" si="56"/>
        <v>6</v>
      </c>
    </row>
    <row r="1190" spans="1:25"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t="str">
        <f>_xlfn.XLOOKUP(B1190,Returns!$B$2:$B$297,Returns!$A$2:$A$297,"NO")</f>
        <v>Yes</v>
      </c>
      <c r="W1190">
        <f t="shared" si="54"/>
        <v>0</v>
      </c>
      <c r="X1190">
        <f t="shared" si="55"/>
        <v>327.68</v>
      </c>
      <c r="Y1190">
        <f t="shared" si="56"/>
        <v>2</v>
      </c>
    </row>
    <row r="1191" spans="1:25"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t="str">
        <f>_xlfn.XLOOKUP(B1191,Returns!$B$2:$B$297,Returns!$A$2:$A$297,"NO")</f>
        <v>Yes</v>
      </c>
      <c r="W1191">
        <f t="shared" si="54"/>
        <v>1423.2576000000001</v>
      </c>
      <c r="X1191">
        <f t="shared" si="55"/>
        <v>5693.0304000000006</v>
      </c>
      <c r="Y1191">
        <f t="shared" si="56"/>
        <v>2</v>
      </c>
    </row>
    <row r="1192" spans="1:25"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t="str">
        <f>_xlfn.XLOOKUP(B1192,Returns!$B$2:$B$297,Returns!$A$2:$A$297,"NO")</f>
        <v>Yes</v>
      </c>
      <c r="W1192">
        <f t="shared" si="54"/>
        <v>535.33440000000007</v>
      </c>
      <c r="X1192">
        <f t="shared" si="55"/>
        <v>2141.3375999999998</v>
      </c>
      <c r="Y1192">
        <f t="shared" si="56"/>
        <v>2</v>
      </c>
    </row>
    <row r="1193" spans="1:25"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t="str">
        <f>_xlfn.XLOOKUP(B1193,Returns!$B$2:$B$297,Returns!$A$2:$A$297,"NO")</f>
        <v>Yes</v>
      </c>
      <c r="W1193">
        <f t="shared" si="54"/>
        <v>0</v>
      </c>
      <c r="X1193">
        <f t="shared" si="55"/>
        <v>895.68</v>
      </c>
      <c r="Y1193">
        <f t="shared" si="56"/>
        <v>2</v>
      </c>
    </row>
    <row r="1194" spans="1:25"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t="str">
        <f>_xlfn.XLOOKUP(B1194,Returns!$B$2:$B$297,Returns!$A$2:$A$297,"NO")</f>
        <v>Yes</v>
      </c>
      <c r="W1194">
        <f t="shared" si="54"/>
        <v>0</v>
      </c>
      <c r="X1194">
        <f t="shared" si="55"/>
        <v>92.48</v>
      </c>
      <c r="Y1194">
        <f t="shared" si="56"/>
        <v>2</v>
      </c>
    </row>
    <row r="1195" spans="1:25"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t="str">
        <f>_xlfn.XLOOKUP(B1195,Returns!$B$2:$B$297,Returns!$A$2:$A$297,"NO")</f>
        <v>NO</v>
      </c>
      <c r="W1195">
        <f t="shared" si="54"/>
        <v>9.3312000000000008</v>
      </c>
      <c r="X1195">
        <f t="shared" si="55"/>
        <v>37.324800000000003</v>
      </c>
      <c r="Y1195">
        <f t="shared" si="56"/>
        <v>0</v>
      </c>
    </row>
    <row r="1196" spans="1:25"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t="str">
        <f>_xlfn.XLOOKUP(B1196,Returns!$B$2:$B$297,Returns!$A$2:$A$297,"NO")</f>
        <v>NO</v>
      </c>
      <c r="W1196">
        <f t="shared" si="54"/>
        <v>12.569600000000001</v>
      </c>
      <c r="X1196">
        <f t="shared" si="55"/>
        <v>50.278400000000005</v>
      </c>
      <c r="Y1196">
        <f t="shared" si="56"/>
        <v>0</v>
      </c>
    </row>
    <row r="1197" spans="1:25"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t="str">
        <f>_xlfn.XLOOKUP(B1197,Returns!$B$2:$B$297,Returns!$A$2:$A$297,"NO")</f>
        <v>NO</v>
      </c>
      <c r="W1197">
        <f t="shared" si="54"/>
        <v>9.8688000000000002</v>
      </c>
      <c r="X1197">
        <f t="shared" si="55"/>
        <v>39.475200000000001</v>
      </c>
      <c r="Y1197">
        <f t="shared" si="56"/>
        <v>0</v>
      </c>
    </row>
    <row r="1198" spans="1:25"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t="str">
        <f>_xlfn.XLOOKUP(B1198,Returns!$B$2:$B$297,Returns!$A$2:$A$297,"NO")</f>
        <v>NO</v>
      </c>
      <c r="W1198">
        <f t="shared" si="54"/>
        <v>11.1936</v>
      </c>
      <c r="X1198">
        <f t="shared" si="55"/>
        <v>44.7744</v>
      </c>
      <c r="Y1198">
        <f t="shared" si="56"/>
        <v>0</v>
      </c>
    </row>
    <row r="1199" spans="1:25"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t="str">
        <f>_xlfn.XLOOKUP(B1199,Returns!$B$2:$B$297,Returns!$A$2:$A$297,"NO")</f>
        <v>NO</v>
      </c>
      <c r="W1199">
        <f t="shared" si="54"/>
        <v>777.47040000000015</v>
      </c>
      <c r="X1199">
        <f t="shared" si="55"/>
        <v>3109.8816000000002</v>
      </c>
      <c r="Y1199">
        <f t="shared" si="56"/>
        <v>4</v>
      </c>
    </row>
    <row r="1200" spans="1:25"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t="str">
        <f>_xlfn.XLOOKUP(B1200,Returns!$B$2:$B$297,Returns!$A$2:$A$297,"NO")</f>
        <v>NO</v>
      </c>
      <c r="W1200">
        <f t="shared" si="54"/>
        <v>115.18079999999999</v>
      </c>
      <c r="X1200">
        <f t="shared" si="55"/>
        <v>268.7552</v>
      </c>
      <c r="Y1200">
        <f t="shared" si="56"/>
        <v>4</v>
      </c>
    </row>
    <row r="1201" spans="1:25"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t="str">
        <f>_xlfn.XLOOKUP(B1201,Returns!$B$2:$B$297,Returns!$A$2:$A$297,"NO")</f>
        <v>NO</v>
      </c>
      <c r="W1201">
        <f t="shared" si="54"/>
        <v>3484.134399999999</v>
      </c>
      <c r="X1201">
        <f t="shared" si="55"/>
        <v>871.03359999999975</v>
      </c>
      <c r="Y1201">
        <f t="shared" si="56"/>
        <v>4</v>
      </c>
    </row>
    <row r="1202" spans="1:25"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t="str">
        <f>_xlfn.XLOOKUP(B1202,Returns!$B$2:$B$297,Returns!$A$2:$A$297,"NO")</f>
        <v>Yes</v>
      </c>
      <c r="W1202">
        <f t="shared" si="54"/>
        <v>326.40480000000002</v>
      </c>
      <c r="X1202">
        <f t="shared" si="55"/>
        <v>1305.6192000000001</v>
      </c>
      <c r="Y1202">
        <f t="shared" si="56"/>
        <v>6</v>
      </c>
    </row>
    <row r="1203" spans="1:25"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t="str">
        <f>_xlfn.XLOOKUP(B1203,Returns!$B$2:$B$297,Returns!$A$2:$A$297,"NO")</f>
        <v>Yes</v>
      </c>
      <c r="W1203">
        <f t="shared" si="54"/>
        <v>3.9312000000000009</v>
      </c>
      <c r="X1203">
        <f t="shared" si="55"/>
        <v>1.6848000000000005</v>
      </c>
      <c r="Y1203">
        <f t="shared" si="56"/>
        <v>6</v>
      </c>
    </row>
    <row r="1204" spans="1:25"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t="str">
        <f>_xlfn.XLOOKUP(B1204,Returns!$B$2:$B$297,Returns!$A$2:$A$297,"NO")</f>
        <v>Yes</v>
      </c>
      <c r="W1204">
        <f t="shared" si="54"/>
        <v>512.61120000000017</v>
      </c>
      <c r="X1204">
        <f t="shared" si="55"/>
        <v>2050.4448000000002</v>
      </c>
      <c r="Y1204">
        <f t="shared" si="56"/>
        <v>6</v>
      </c>
    </row>
    <row r="1205" spans="1:25"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t="str">
        <f>_xlfn.XLOOKUP(B1205,Returns!$B$2:$B$297,Returns!$A$2:$A$297,"NO")</f>
        <v>Yes</v>
      </c>
      <c r="W1205">
        <f t="shared" si="54"/>
        <v>237.42720000000006</v>
      </c>
      <c r="X1205">
        <f t="shared" si="55"/>
        <v>949.70880000000011</v>
      </c>
      <c r="Y1205">
        <f t="shared" si="56"/>
        <v>6</v>
      </c>
    </row>
    <row r="1206" spans="1:25"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t="str">
        <f>_xlfn.XLOOKUP(B1206,Returns!$B$2:$B$297,Returns!$A$2:$A$297,"NO")</f>
        <v>Yes</v>
      </c>
      <c r="W1206">
        <f t="shared" si="54"/>
        <v>202.82400000000004</v>
      </c>
      <c r="X1206">
        <f t="shared" si="55"/>
        <v>811.29600000000005</v>
      </c>
      <c r="Y1206">
        <f t="shared" si="56"/>
        <v>6</v>
      </c>
    </row>
    <row r="1207" spans="1:25"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t="str">
        <f>_xlfn.XLOOKUP(B1207,Returns!$B$2:$B$297,Returns!$A$2:$A$297,"NO")</f>
        <v>NO</v>
      </c>
      <c r="W1207">
        <f t="shared" si="54"/>
        <v>271.95999999999998</v>
      </c>
      <c r="X1207">
        <f t="shared" si="55"/>
        <v>1087.8399999999999</v>
      </c>
      <c r="Y1207">
        <f t="shared" si="56"/>
        <v>3</v>
      </c>
    </row>
    <row r="1208" spans="1:25"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t="str">
        <f>_xlfn.XLOOKUP(B1208,Returns!$B$2:$B$297,Returns!$A$2:$A$297,"NO")</f>
        <v>NO</v>
      </c>
      <c r="W1208">
        <f t="shared" si="54"/>
        <v>0</v>
      </c>
      <c r="X1208">
        <f t="shared" si="55"/>
        <v>11.21</v>
      </c>
      <c r="Y1208">
        <f t="shared" si="56"/>
        <v>4</v>
      </c>
    </row>
    <row r="1209" spans="1:25"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t="str">
        <f>_xlfn.XLOOKUP(B1209,Returns!$B$2:$B$297,Returns!$A$2:$A$297,"NO")</f>
        <v>NO</v>
      </c>
      <c r="W1209">
        <f t="shared" si="54"/>
        <v>5.4864000000000006</v>
      </c>
      <c r="X1209">
        <f t="shared" si="55"/>
        <v>21.945600000000002</v>
      </c>
      <c r="Y1209">
        <f t="shared" si="56"/>
        <v>4</v>
      </c>
    </row>
    <row r="1210" spans="1:25"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t="str">
        <f>_xlfn.XLOOKUP(B1210,Returns!$B$2:$B$297,Returns!$A$2:$A$297,"NO")</f>
        <v>NO</v>
      </c>
      <c r="W1210">
        <f t="shared" si="54"/>
        <v>0</v>
      </c>
      <c r="X1210">
        <f t="shared" si="55"/>
        <v>98.49</v>
      </c>
      <c r="Y1210">
        <f t="shared" si="56"/>
        <v>4</v>
      </c>
    </row>
    <row r="1211" spans="1:25"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t="str">
        <f>_xlfn.XLOOKUP(B1211,Returns!$B$2:$B$297,Returns!$A$2:$A$297,"NO")</f>
        <v>NO</v>
      </c>
      <c r="W1211">
        <f t="shared" si="54"/>
        <v>0</v>
      </c>
      <c r="X1211">
        <f t="shared" si="55"/>
        <v>293.02</v>
      </c>
      <c r="Y1211">
        <f t="shared" si="56"/>
        <v>4</v>
      </c>
    </row>
    <row r="1212" spans="1:25"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t="str">
        <f>_xlfn.XLOOKUP(B1212,Returns!$B$2:$B$297,Returns!$A$2:$A$297,"NO")</f>
        <v>NO</v>
      </c>
      <c r="W1212">
        <f t="shared" si="54"/>
        <v>3.4176000000000002</v>
      </c>
      <c r="X1212">
        <f t="shared" si="55"/>
        <v>13.670400000000001</v>
      </c>
      <c r="Y1212">
        <f t="shared" si="56"/>
        <v>4</v>
      </c>
    </row>
    <row r="1213" spans="1:25"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t="str">
        <f>_xlfn.XLOOKUP(B1213,Returns!$B$2:$B$297,Returns!$A$2:$A$297,"NO")</f>
        <v>NO</v>
      </c>
      <c r="W1213">
        <f t="shared" si="54"/>
        <v>463.30880000000002</v>
      </c>
      <c r="X1213">
        <f t="shared" si="55"/>
        <v>1853.2351999999998</v>
      </c>
      <c r="Y1213">
        <f t="shared" si="56"/>
        <v>4</v>
      </c>
    </row>
    <row r="1214" spans="1:25"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t="str">
        <f>_xlfn.XLOOKUP(B1214,Returns!$B$2:$B$297,Returns!$A$2:$A$297,"NO")</f>
        <v>Yes</v>
      </c>
      <c r="W1214">
        <f t="shared" si="54"/>
        <v>84.823199999999986</v>
      </c>
      <c r="X1214">
        <f t="shared" si="55"/>
        <v>197.92079999999999</v>
      </c>
      <c r="Y1214">
        <f t="shared" si="56"/>
        <v>4</v>
      </c>
    </row>
    <row r="1215" spans="1:25"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t="str">
        <f>_xlfn.XLOOKUP(B1215,Returns!$B$2:$B$297,Returns!$A$2:$A$297,"NO")</f>
        <v>Yes</v>
      </c>
      <c r="W1215">
        <f t="shared" si="54"/>
        <v>4.2504</v>
      </c>
      <c r="X1215">
        <f t="shared" si="55"/>
        <v>1.8216000000000001</v>
      </c>
      <c r="Y1215">
        <f t="shared" si="56"/>
        <v>4</v>
      </c>
    </row>
    <row r="1216" spans="1:25"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t="str">
        <f>_xlfn.XLOOKUP(B1216,Returns!$B$2:$B$297,Returns!$A$2:$A$297,"NO")</f>
        <v>Yes</v>
      </c>
      <c r="W1216">
        <f t="shared" si="54"/>
        <v>3.1521000000000003</v>
      </c>
      <c r="X1216">
        <f t="shared" si="55"/>
        <v>1.3509000000000007</v>
      </c>
      <c r="Y1216">
        <f t="shared" si="56"/>
        <v>4</v>
      </c>
    </row>
    <row r="1217" spans="1:25"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t="str">
        <f>_xlfn.XLOOKUP(B1217,Returns!$B$2:$B$297,Returns!$A$2:$A$297,"NO")</f>
        <v>Yes</v>
      </c>
      <c r="W1217">
        <f t="shared" si="54"/>
        <v>0.93440000000000001</v>
      </c>
      <c r="X1217">
        <f t="shared" si="55"/>
        <v>3.7375999999999996</v>
      </c>
      <c r="Y1217">
        <f t="shared" si="56"/>
        <v>4</v>
      </c>
    </row>
    <row r="1218" spans="1:25"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t="str">
        <f>_xlfn.XLOOKUP(B1218,Returns!$B$2:$B$297,Returns!$A$2:$A$297,"NO")</f>
        <v>Yes</v>
      </c>
      <c r="W1218">
        <f t="shared" si="54"/>
        <v>57.528000000000013</v>
      </c>
      <c r="X1218">
        <f t="shared" si="55"/>
        <v>230.11200000000002</v>
      </c>
      <c r="Y1218">
        <f t="shared" si="56"/>
        <v>4</v>
      </c>
    </row>
    <row r="1219" spans="1:25"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t="str">
        <f>_xlfn.XLOOKUP(B1219,Returns!$B$2:$B$297,Returns!$A$2:$A$297,"NO")</f>
        <v>Yes</v>
      </c>
      <c r="W1219">
        <f t="shared" ref="W1219:W1282" si="57">R1219*S1219*T1219</f>
        <v>6.8096000000000005</v>
      </c>
      <c r="X1219">
        <f t="shared" ref="X1219:X1282" si="58">(R1219*S1219)-W1219</f>
        <v>27.238400000000002</v>
      </c>
      <c r="Y1219">
        <f t="shared" ref="Y1219:Y1282" si="59">D1219-C1219</f>
        <v>4</v>
      </c>
    </row>
    <row r="1220" spans="1:25"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t="str">
        <f>_xlfn.XLOOKUP(B1220,Returns!$B$2:$B$297,Returns!$A$2:$A$297,"NO")</f>
        <v>Yes</v>
      </c>
      <c r="W1220">
        <f t="shared" si="57"/>
        <v>155.21760000000003</v>
      </c>
      <c r="X1220">
        <f t="shared" si="58"/>
        <v>620.87040000000002</v>
      </c>
      <c r="Y1220">
        <f t="shared" si="59"/>
        <v>4</v>
      </c>
    </row>
    <row r="1221" spans="1:25"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t="str">
        <f>_xlfn.XLOOKUP(B1221,Returns!$B$2:$B$297,Returns!$A$2:$A$297,"NO")</f>
        <v>Yes</v>
      </c>
      <c r="W1221">
        <f t="shared" si="57"/>
        <v>5409.4823999999999</v>
      </c>
      <c r="X1221">
        <f t="shared" si="58"/>
        <v>8114.2235999999984</v>
      </c>
      <c r="Y1221">
        <f t="shared" si="59"/>
        <v>4</v>
      </c>
    </row>
    <row r="1222" spans="1:25"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t="str">
        <f>_xlfn.XLOOKUP(B1222,Returns!$B$2:$B$297,Returns!$A$2:$A$297,"NO")</f>
        <v>NO</v>
      </c>
      <c r="W1222">
        <f t="shared" si="57"/>
        <v>0</v>
      </c>
      <c r="X1222">
        <f t="shared" si="58"/>
        <v>2247.75</v>
      </c>
      <c r="Y1222">
        <f t="shared" si="59"/>
        <v>4</v>
      </c>
    </row>
    <row r="1223" spans="1:25"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t="str">
        <f>_xlfn.XLOOKUP(B1223,Returns!$B$2:$B$297,Returns!$A$2:$A$297,"NO")</f>
        <v>NO</v>
      </c>
      <c r="W1223">
        <f t="shared" si="57"/>
        <v>409.49760000000009</v>
      </c>
      <c r="X1223">
        <f t="shared" si="58"/>
        <v>1637.9904000000001</v>
      </c>
      <c r="Y1223">
        <f t="shared" si="59"/>
        <v>4</v>
      </c>
    </row>
    <row r="1224" spans="1:25"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t="str">
        <f>_xlfn.XLOOKUP(B1224,Returns!$B$2:$B$297,Returns!$A$2:$A$297,"NO")</f>
        <v>NO</v>
      </c>
      <c r="W1224">
        <f t="shared" si="57"/>
        <v>0</v>
      </c>
      <c r="X1224">
        <f t="shared" si="58"/>
        <v>341.37</v>
      </c>
      <c r="Y1224">
        <f t="shared" si="59"/>
        <v>1</v>
      </c>
    </row>
    <row r="1225" spans="1:25"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t="str">
        <f>_xlfn.XLOOKUP(B1225,Returns!$B$2:$B$297,Returns!$A$2:$A$297,"NO")</f>
        <v>NO</v>
      </c>
      <c r="W1225">
        <f t="shared" si="57"/>
        <v>0</v>
      </c>
      <c r="X1225">
        <f t="shared" si="58"/>
        <v>78.150000000000006</v>
      </c>
      <c r="Y1225">
        <f t="shared" si="59"/>
        <v>1</v>
      </c>
    </row>
    <row r="1226" spans="1:25"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t="str">
        <f>_xlfn.XLOOKUP(B1226,Returns!$B$2:$B$297,Returns!$A$2:$A$297,"NO")</f>
        <v>NO</v>
      </c>
      <c r="W1226">
        <f t="shared" si="57"/>
        <v>0.34560000000000007</v>
      </c>
      <c r="X1226">
        <f t="shared" si="58"/>
        <v>1.3824000000000001</v>
      </c>
      <c r="Y1226">
        <f t="shared" si="59"/>
        <v>1</v>
      </c>
    </row>
    <row r="1227" spans="1:25"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t="str">
        <f>_xlfn.XLOOKUP(B1227,Returns!$B$2:$B$297,Returns!$A$2:$A$297,"NO")</f>
        <v>NO</v>
      </c>
      <c r="W1227">
        <f t="shared" si="57"/>
        <v>0</v>
      </c>
      <c r="X1227">
        <f t="shared" si="58"/>
        <v>162.24</v>
      </c>
      <c r="Y1227">
        <f t="shared" si="59"/>
        <v>1</v>
      </c>
    </row>
    <row r="1228" spans="1:25"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t="str">
        <f>_xlfn.XLOOKUP(B1228,Returns!$B$2:$B$297,Returns!$A$2:$A$297,"NO")</f>
        <v>NO</v>
      </c>
      <c r="W1228">
        <f t="shared" si="57"/>
        <v>0</v>
      </c>
      <c r="X1228">
        <f t="shared" si="58"/>
        <v>548.81999999999994</v>
      </c>
      <c r="Y1228">
        <f t="shared" si="59"/>
        <v>1</v>
      </c>
    </row>
    <row r="1229" spans="1:25"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t="str">
        <f>_xlfn.XLOOKUP(B1229,Returns!$B$2:$B$297,Returns!$A$2:$A$297,"NO")</f>
        <v>NO</v>
      </c>
      <c r="W1229">
        <f t="shared" si="57"/>
        <v>0</v>
      </c>
      <c r="X1229">
        <f t="shared" si="58"/>
        <v>387.72</v>
      </c>
      <c r="Y1229">
        <f t="shared" si="59"/>
        <v>1</v>
      </c>
    </row>
    <row r="1230" spans="1:25"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t="str">
        <f>_xlfn.XLOOKUP(B1230,Returns!$B$2:$B$297,Returns!$A$2:$A$297,"NO")</f>
        <v>NO</v>
      </c>
      <c r="W1230">
        <f t="shared" si="57"/>
        <v>0</v>
      </c>
      <c r="X1230">
        <f t="shared" si="58"/>
        <v>30.56</v>
      </c>
      <c r="Y1230">
        <f t="shared" si="59"/>
        <v>5</v>
      </c>
    </row>
    <row r="1231" spans="1:25"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t="str">
        <f>_xlfn.XLOOKUP(B1231,Returns!$B$2:$B$297,Returns!$A$2:$A$297,"NO")</f>
        <v>NO</v>
      </c>
      <c r="W1231">
        <f t="shared" si="57"/>
        <v>0</v>
      </c>
      <c r="X1231">
        <f t="shared" si="58"/>
        <v>8.73</v>
      </c>
      <c r="Y1231">
        <f t="shared" si="59"/>
        <v>5</v>
      </c>
    </row>
    <row r="1232" spans="1:25"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t="str">
        <f>_xlfn.XLOOKUP(B1232,Returns!$B$2:$B$297,Returns!$A$2:$A$297,"NO")</f>
        <v>NO</v>
      </c>
      <c r="W1232">
        <f t="shared" si="57"/>
        <v>0</v>
      </c>
      <c r="X1232">
        <f t="shared" si="58"/>
        <v>11.36</v>
      </c>
      <c r="Y1232">
        <f t="shared" si="59"/>
        <v>5</v>
      </c>
    </row>
    <row r="1233" spans="1:25"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t="str">
        <f>_xlfn.XLOOKUP(B1233,Returns!$B$2:$B$297,Returns!$A$2:$A$297,"NO")</f>
        <v>NO</v>
      </c>
      <c r="W1233">
        <f t="shared" si="57"/>
        <v>0</v>
      </c>
      <c r="X1233">
        <f t="shared" si="58"/>
        <v>5.56</v>
      </c>
      <c r="Y1233">
        <f t="shared" si="59"/>
        <v>2</v>
      </c>
    </row>
    <row r="1234" spans="1:25"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t="str">
        <f>_xlfn.XLOOKUP(B1234,Returns!$B$2:$B$297,Returns!$A$2:$A$297,"NO")</f>
        <v>NO</v>
      </c>
      <c r="W1234">
        <f t="shared" si="57"/>
        <v>0</v>
      </c>
      <c r="X1234">
        <f t="shared" si="58"/>
        <v>159.91999999999999</v>
      </c>
      <c r="Y1234">
        <f t="shared" si="59"/>
        <v>2</v>
      </c>
    </row>
    <row r="1235" spans="1:25"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t="str">
        <f>_xlfn.XLOOKUP(B1235,Returns!$B$2:$B$297,Returns!$A$2:$A$297,"NO")</f>
        <v>NO</v>
      </c>
      <c r="W1235">
        <f t="shared" si="57"/>
        <v>671.99040000000002</v>
      </c>
      <c r="X1235">
        <f t="shared" si="58"/>
        <v>1007.9855999999999</v>
      </c>
      <c r="Y1235">
        <f t="shared" si="59"/>
        <v>2</v>
      </c>
    </row>
    <row r="1236" spans="1:25"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t="str">
        <f>_xlfn.XLOOKUP(B1236,Returns!$B$2:$B$297,Returns!$A$2:$A$297,"NO")</f>
        <v>NO</v>
      </c>
      <c r="W1236">
        <f t="shared" si="57"/>
        <v>28.771200000000007</v>
      </c>
      <c r="X1236">
        <f t="shared" si="58"/>
        <v>115.08480000000002</v>
      </c>
      <c r="Y1236">
        <f t="shared" si="59"/>
        <v>0</v>
      </c>
    </row>
    <row r="1237" spans="1:25"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t="str">
        <f>_xlfn.XLOOKUP(B1237,Returns!$B$2:$B$297,Returns!$A$2:$A$297,"NO")</f>
        <v>NO</v>
      </c>
      <c r="W1237">
        <f t="shared" si="57"/>
        <v>130.98750000000001</v>
      </c>
      <c r="X1237">
        <f t="shared" si="58"/>
        <v>56.137500000000017</v>
      </c>
      <c r="Y1237">
        <f t="shared" si="59"/>
        <v>0</v>
      </c>
    </row>
    <row r="1238" spans="1:25"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t="str">
        <f>_xlfn.XLOOKUP(B1238,Returns!$B$2:$B$297,Returns!$A$2:$A$297,"NO")</f>
        <v>NO</v>
      </c>
      <c r="W1238">
        <f t="shared" si="57"/>
        <v>25.587199999999999</v>
      </c>
      <c r="X1238">
        <f t="shared" si="58"/>
        <v>102.3488</v>
      </c>
      <c r="Y1238">
        <f t="shared" si="59"/>
        <v>0</v>
      </c>
    </row>
    <row r="1239" spans="1:25"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t="str">
        <f>_xlfn.XLOOKUP(B1239,Returns!$B$2:$B$297,Returns!$A$2:$A$297,"NO")</f>
        <v>NO</v>
      </c>
      <c r="W1239">
        <f t="shared" si="57"/>
        <v>99.028800000000004</v>
      </c>
      <c r="X1239">
        <f t="shared" si="58"/>
        <v>396.11520000000002</v>
      </c>
      <c r="Y1239">
        <f t="shared" si="59"/>
        <v>0</v>
      </c>
    </row>
    <row r="1240" spans="1:25"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t="str">
        <f>_xlfn.XLOOKUP(B1240,Returns!$B$2:$B$297,Returns!$A$2:$A$297,"NO")</f>
        <v>Yes</v>
      </c>
      <c r="W1240">
        <f t="shared" si="57"/>
        <v>0</v>
      </c>
      <c r="X1240">
        <f t="shared" si="58"/>
        <v>12.35</v>
      </c>
      <c r="Y1240">
        <f t="shared" si="59"/>
        <v>4</v>
      </c>
    </row>
    <row r="1241" spans="1:25"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t="str">
        <f>_xlfn.XLOOKUP(B1241,Returns!$B$2:$B$297,Returns!$A$2:$A$297,"NO")</f>
        <v>Yes</v>
      </c>
      <c r="W1241">
        <f t="shared" si="57"/>
        <v>0</v>
      </c>
      <c r="X1241">
        <f t="shared" si="58"/>
        <v>40.97</v>
      </c>
      <c r="Y1241">
        <f t="shared" si="59"/>
        <v>4</v>
      </c>
    </row>
    <row r="1242" spans="1:25"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t="str">
        <f>_xlfn.XLOOKUP(B1242,Returns!$B$2:$B$297,Returns!$A$2:$A$297,"NO")</f>
        <v>Yes</v>
      </c>
      <c r="W1242">
        <f t="shared" si="57"/>
        <v>0</v>
      </c>
      <c r="X1242">
        <f t="shared" si="58"/>
        <v>45.92</v>
      </c>
      <c r="Y1242">
        <f t="shared" si="59"/>
        <v>4</v>
      </c>
    </row>
    <row r="1243" spans="1:25"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t="str">
        <f>_xlfn.XLOOKUP(B1243,Returns!$B$2:$B$297,Returns!$A$2:$A$297,"NO")</f>
        <v>NO</v>
      </c>
      <c r="W1243">
        <f t="shared" si="57"/>
        <v>0</v>
      </c>
      <c r="X1243">
        <f t="shared" si="58"/>
        <v>88</v>
      </c>
      <c r="Y1243">
        <f t="shared" si="59"/>
        <v>6</v>
      </c>
    </row>
    <row r="1244" spans="1:25"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t="str">
        <f>_xlfn.XLOOKUP(B1244,Returns!$B$2:$B$297,Returns!$A$2:$A$297,"NO")</f>
        <v>NO</v>
      </c>
      <c r="W1244">
        <f t="shared" si="57"/>
        <v>239.01120000000003</v>
      </c>
      <c r="X1244">
        <f t="shared" si="58"/>
        <v>956.04480000000001</v>
      </c>
      <c r="Y1244">
        <f t="shared" si="59"/>
        <v>7</v>
      </c>
    </row>
    <row r="1245" spans="1:25"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t="str">
        <f>_xlfn.XLOOKUP(B1245,Returns!$B$2:$B$297,Returns!$A$2:$A$297,"NO")</f>
        <v>NO</v>
      </c>
      <c r="W1245">
        <f t="shared" si="57"/>
        <v>0</v>
      </c>
      <c r="X1245">
        <f t="shared" si="58"/>
        <v>34.880000000000003</v>
      </c>
      <c r="Y1245">
        <f t="shared" si="59"/>
        <v>7</v>
      </c>
    </row>
    <row r="1246" spans="1:25"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t="str">
        <f>_xlfn.XLOOKUP(B1246,Returns!$B$2:$B$297,Returns!$A$2:$A$297,"NO")</f>
        <v>NO</v>
      </c>
      <c r="W1246">
        <f t="shared" si="57"/>
        <v>0</v>
      </c>
      <c r="X1246">
        <f t="shared" si="58"/>
        <v>438.21</v>
      </c>
      <c r="Y1246">
        <f t="shared" si="59"/>
        <v>7</v>
      </c>
    </row>
    <row r="1247" spans="1:25"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t="str">
        <f>_xlfn.XLOOKUP(B1247,Returns!$B$2:$B$297,Returns!$A$2:$A$297,"NO")</f>
        <v>NO</v>
      </c>
      <c r="W1247">
        <f t="shared" si="57"/>
        <v>917.62560000000019</v>
      </c>
      <c r="X1247">
        <f t="shared" si="58"/>
        <v>3670.5024000000003</v>
      </c>
      <c r="Y1247">
        <f t="shared" si="59"/>
        <v>2</v>
      </c>
    </row>
    <row r="1248" spans="1:25"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t="str">
        <f>_xlfn.XLOOKUP(B1248,Returns!$B$2:$B$297,Returns!$A$2:$A$297,"NO")</f>
        <v>NO</v>
      </c>
      <c r="W1248">
        <f t="shared" si="57"/>
        <v>8666.0352000000003</v>
      </c>
      <c r="X1248">
        <f t="shared" si="58"/>
        <v>34664.140800000001</v>
      </c>
      <c r="Y1248">
        <f t="shared" si="59"/>
        <v>2</v>
      </c>
    </row>
    <row r="1249" spans="1:25"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t="str">
        <f>_xlfn.XLOOKUP(B1249,Returns!$B$2:$B$297,Returns!$A$2:$A$297,"NO")</f>
        <v>NO</v>
      </c>
      <c r="W1249">
        <f t="shared" si="57"/>
        <v>114.73852499999998</v>
      </c>
      <c r="X1249">
        <f t="shared" si="58"/>
        <v>650.18497499999989</v>
      </c>
      <c r="Y1249">
        <f t="shared" si="59"/>
        <v>2</v>
      </c>
    </row>
    <row r="1250" spans="1:25"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t="str">
        <f>_xlfn.XLOOKUP(B1250,Returns!$B$2:$B$297,Returns!$A$2:$A$297,"NO")</f>
        <v>NO</v>
      </c>
      <c r="W1250">
        <f t="shared" si="57"/>
        <v>0</v>
      </c>
      <c r="X1250">
        <f t="shared" si="58"/>
        <v>232.92000000000002</v>
      </c>
      <c r="Y1250">
        <f t="shared" si="59"/>
        <v>6</v>
      </c>
    </row>
    <row r="1251" spans="1:25"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t="str">
        <f>_xlfn.XLOOKUP(B1251,Returns!$B$2:$B$297,Returns!$A$2:$A$297,"NO")</f>
        <v>NO</v>
      </c>
      <c r="W1251">
        <f t="shared" si="57"/>
        <v>1027.7441999999999</v>
      </c>
      <c r="X1251">
        <f t="shared" si="58"/>
        <v>9249.6977999999999</v>
      </c>
      <c r="Y1251">
        <f t="shared" si="59"/>
        <v>6</v>
      </c>
    </row>
    <row r="1252" spans="1:25"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t="str">
        <f>_xlfn.XLOOKUP(B1252,Returns!$B$2:$B$297,Returns!$A$2:$A$297,"NO")</f>
        <v>NO</v>
      </c>
      <c r="W1252">
        <f t="shared" si="57"/>
        <v>0</v>
      </c>
      <c r="X1252">
        <f t="shared" si="58"/>
        <v>22159.279999999999</v>
      </c>
      <c r="Y1252">
        <f t="shared" si="59"/>
        <v>6</v>
      </c>
    </row>
    <row r="1253" spans="1:25"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t="str">
        <f>_xlfn.XLOOKUP(B1253,Returns!$B$2:$B$297,Returns!$A$2:$A$297,"NO")</f>
        <v>NO</v>
      </c>
      <c r="W1253">
        <f t="shared" si="57"/>
        <v>0</v>
      </c>
      <c r="X1253">
        <f t="shared" si="58"/>
        <v>6.4</v>
      </c>
      <c r="Y1253">
        <f t="shared" si="59"/>
        <v>6</v>
      </c>
    </row>
    <row r="1254" spans="1:25"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t="str">
        <f>_xlfn.XLOOKUP(B1254,Returns!$B$2:$B$297,Returns!$A$2:$A$297,"NO")</f>
        <v>NO</v>
      </c>
      <c r="W1254">
        <f t="shared" si="57"/>
        <v>0</v>
      </c>
      <c r="X1254">
        <f t="shared" si="58"/>
        <v>4399.84</v>
      </c>
      <c r="Y1254">
        <f t="shared" si="59"/>
        <v>5</v>
      </c>
    </row>
    <row r="1255" spans="1:25"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t="str">
        <f>_xlfn.XLOOKUP(B1255,Returns!$B$2:$B$297,Returns!$A$2:$A$297,"NO")</f>
        <v>NO</v>
      </c>
      <c r="W1255">
        <f t="shared" si="57"/>
        <v>2.0992000000000002</v>
      </c>
      <c r="X1255">
        <f t="shared" si="58"/>
        <v>8.3968000000000007</v>
      </c>
      <c r="Y1255">
        <f t="shared" si="59"/>
        <v>4</v>
      </c>
    </row>
    <row r="1256" spans="1:25"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t="str">
        <f>_xlfn.XLOOKUP(B1256,Returns!$B$2:$B$297,Returns!$A$2:$A$297,"NO")</f>
        <v>NO</v>
      </c>
      <c r="W1256">
        <f t="shared" si="57"/>
        <v>43.091999999999999</v>
      </c>
      <c r="X1256">
        <f t="shared" si="58"/>
        <v>64.637999999999991</v>
      </c>
      <c r="Y1256">
        <f t="shared" si="59"/>
        <v>4</v>
      </c>
    </row>
    <row r="1257" spans="1:25"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t="str">
        <f>_xlfn.XLOOKUP(B1257,Returns!$B$2:$B$297,Returns!$A$2:$A$297,"NO")</f>
        <v>NO</v>
      </c>
      <c r="W1257">
        <f t="shared" si="57"/>
        <v>1.3391999999999999</v>
      </c>
      <c r="X1257">
        <f t="shared" si="58"/>
        <v>5.3567999999999998</v>
      </c>
      <c r="Y1257">
        <f t="shared" si="59"/>
        <v>4</v>
      </c>
    </row>
    <row r="1258" spans="1:25"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t="str">
        <f>_xlfn.XLOOKUP(B1258,Returns!$B$2:$B$297,Returns!$A$2:$A$297,"NO")</f>
        <v>NO</v>
      </c>
      <c r="W1258">
        <f t="shared" si="57"/>
        <v>17.548800000000004</v>
      </c>
      <c r="X1258">
        <f t="shared" si="58"/>
        <v>70.195200000000014</v>
      </c>
      <c r="Y1258">
        <f t="shared" si="59"/>
        <v>4</v>
      </c>
    </row>
    <row r="1259" spans="1:25"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t="str">
        <f>_xlfn.XLOOKUP(B1259,Returns!$B$2:$B$297,Returns!$A$2:$A$297,"NO")</f>
        <v>NO</v>
      </c>
      <c r="W1259">
        <f t="shared" si="57"/>
        <v>58.552200000000006</v>
      </c>
      <c r="X1259">
        <f t="shared" si="58"/>
        <v>25.093800000000009</v>
      </c>
      <c r="Y1259">
        <f t="shared" si="59"/>
        <v>4</v>
      </c>
    </row>
    <row r="1260" spans="1:25"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t="str">
        <f>_xlfn.XLOOKUP(B1260,Returns!$B$2:$B$297,Returns!$A$2:$A$297,"NO")</f>
        <v>NO</v>
      </c>
      <c r="W1260">
        <f t="shared" si="57"/>
        <v>324.02880000000005</v>
      </c>
      <c r="X1260">
        <f t="shared" si="58"/>
        <v>1296.1152</v>
      </c>
      <c r="Y1260">
        <f t="shared" si="59"/>
        <v>4</v>
      </c>
    </row>
    <row r="1261" spans="1:25"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t="str">
        <f>_xlfn.XLOOKUP(B1261,Returns!$B$2:$B$297,Returns!$A$2:$A$297,"NO")</f>
        <v>NO</v>
      </c>
      <c r="W1261">
        <f t="shared" si="57"/>
        <v>409.08800000000008</v>
      </c>
      <c r="X1261">
        <f t="shared" si="58"/>
        <v>1636.3520000000003</v>
      </c>
      <c r="Y1261">
        <f t="shared" si="59"/>
        <v>4</v>
      </c>
    </row>
    <row r="1262" spans="1:25"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t="str">
        <f>_xlfn.XLOOKUP(B1262,Returns!$B$2:$B$297,Returns!$A$2:$A$297,"NO")</f>
        <v>NO</v>
      </c>
      <c r="W1262">
        <f t="shared" si="57"/>
        <v>518.32799999999986</v>
      </c>
      <c r="X1262">
        <f t="shared" si="58"/>
        <v>2073.3119999999994</v>
      </c>
      <c r="Y1262">
        <f t="shared" si="59"/>
        <v>4</v>
      </c>
    </row>
    <row r="1263" spans="1:25"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t="str">
        <f>_xlfn.XLOOKUP(B1263,Returns!$B$2:$B$297,Returns!$A$2:$A$297,"NO")</f>
        <v>NO</v>
      </c>
      <c r="W1263">
        <f t="shared" si="57"/>
        <v>49.324800000000003</v>
      </c>
      <c r="X1263">
        <f t="shared" si="58"/>
        <v>21.13920000000001</v>
      </c>
      <c r="Y1263">
        <f t="shared" si="59"/>
        <v>7</v>
      </c>
    </row>
    <row r="1264" spans="1:25"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t="str">
        <f>_xlfn.XLOOKUP(B1264,Returns!$B$2:$B$297,Returns!$A$2:$A$297,"NO")</f>
        <v>NO</v>
      </c>
      <c r="W1264">
        <f t="shared" si="57"/>
        <v>10.483200000000002</v>
      </c>
      <c r="X1264">
        <f t="shared" si="58"/>
        <v>41.9328</v>
      </c>
      <c r="Y1264">
        <f t="shared" si="59"/>
        <v>2</v>
      </c>
    </row>
    <row r="1265" spans="1:25"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t="str">
        <f>_xlfn.XLOOKUP(B1265,Returns!$B$2:$B$297,Returns!$A$2:$A$297,"NO")</f>
        <v>NO</v>
      </c>
      <c r="W1265">
        <f t="shared" si="57"/>
        <v>0</v>
      </c>
      <c r="X1265">
        <f t="shared" si="58"/>
        <v>139.80000000000001</v>
      </c>
      <c r="Y1265">
        <f t="shared" si="59"/>
        <v>1</v>
      </c>
    </row>
    <row r="1266" spans="1:25"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t="str">
        <f>_xlfn.XLOOKUP(B1266,Returns!$B$2:$B$297,Returns!$A$2:$A$297,"NO")</f>
        <v>NO</v>
      </c>
      <c r="W1266">
        <f t="shared" si="57"/>
        <v>0</v>
      </c>
      <c r="X1266">
        <f t="shared" si="58"/>
        <v>209.24999999999997</v>
      </c>
      <c r="Y1266">
        <f t="shared" si="59"/>
        <v>1</v>
      </c>
    </row>
    <row r="1267" spans="1:25"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t="str">
        <f>_xlfn.XLOOKUP(B1267,Returns!$B$2:$B$297,Returns!$A$2:$A$297,"NO")</f>
        <v>NO</v>
      </c>
      <c r="W1267">
        <f t="shared" si="57"/>
        <v>0</v>
      </c>
      <c r="X1267">
        <f t="shared" si="58"/>
        <v>19.71</v>
      </c>
      <c r="Y1267">
        <f t="shared" si="59"/>
        <v>5</v>
      </c>
    </row>
    <row r="1268" spans="1:25"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t="str">
        <f>_xlfn.XLOOKUP(B1268,Returns!$B$2:$B$297,Returns!$A$2:$A$297,"NO")</f>
        <v>NO</v>
      </c>
      <c r="W1268">
        <f t="shared" si="57"/>
        <v>0</v>
      </c>
      <c r="X1268">
        <f t="shared" si="58"/>
        <v>142.86000000000001</v>
      </c>
      <c r="Y1268">
        <f t="shared" si="59"/>
        <v>5</v>
      </c>
    </row>
    <row r="1269" spans="1:25"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t="str">
        <f>_xlfn.XLOOKUP(B1269,Returns!$B$2:$B$297,Returns!$A$2:$A$297,"NO")</f>
        <v>NO</v>
      </c>
      <c r="W1269">
        <f t="shared" si="57"/>
        <v>350.72640000000007</v>
      </c>
      <c r="X1269">
        <f t="shared" si="58"/>
        <v>1402.9056000000003</v>
      </c>
      <c r="Y1269">
        <f t="shared" si="59"/>
        <v>5</v>
      </c>
    </row>
    <row r="1270" spans="1:25"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t="str">
        <f>_xlfn.XLOOKUP(B1270,Returns!$B$2:$B$297,Returns!$A$2:$A$297,"NO")</f>
        <v>NO</v>
      </c>
      <c r="W1270">
        <f t="shared" si="57"/>
        <v>17.596800000000002</v>
      </c>
      <c r="X1270">
        <f t="shared" si="58"/>
        <v>70.387200000000007</v>
      </c>
      <c r="Y1270">
        <f t="shared" si="59"/>
        <v>4</v>
      </c>
    </row>
    <row r="1271" spans="1:25"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t="str">
        <f>_xlfn.XLOOKUP(B1271,Returns!$B$2:$B$297,Returns!$A$2:$A$297,"NO")</f>
        <v>NO</v>
      </c>
      <c r="W1271">
        <f t="shared" si="57"/>
        <v>0</v>
      </c>
      <c r="X1271">
        <f t="shared" si="58"/>
        <v>24.96</v>
      </c>
      <c r="Y1271">
        <f t="shared" si="59"/>
        <v>4</v>
      </c>
    </row>
    <row r="1272" spans="1:25"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t="str">
        <f>_xlfn.XLOOKUP(B1272,Returns!$B$2:$B$297,Returns!$A$2:$A$297,"NO")</f>
        <v>NO</v>
      </c>
      <c r="W1272">
        <f t="shared" si="57"/>
        <v>81.868800000000022</v>
      </c>
      <c r="X1272">
        <f t="shared" si="58"/>
        <v>327.47520000000003</v>
      </c>
      <c r="Y1272">
        <f t="shared" si="59"/>
        <v>5</v>
      </c>
    </row>
    <row r="1273" spans="1:25"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t="str">
        <f>_xlfn.XLOOKUP(B1273,Returns!$B$2:$B$297,Returns!$A$2:$A$297,"NO")</f>
        <v>NO</v>
      </c>
      <c r="W1273">
        <f t="shared" si="57"/>
        <v>117.10079999999999</v>
      </c>
      <c r="X1273">
        <f t="shared" si="58"/>
        <v>29.275199999999984</v>
      </c>
      <c r="Y1273">
        <f t="shared" si="59"/>
        <v>5</v>
      </c>
    </row>
    <row r="1274" spans="1:25"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t="str">
        <f>_xlfn.XLOOKUP(B1274,Returns!$B$2:$B$297,Returns!$A$2:$A$297,"NO")</f>
        <v>NO</v>
      </c>
      <c r="W1274">
        <f t="shared" si="57"/>
        <v>287.02719999999994</v>
      </c>
      <c r="X1274">
        <f t="shared" si="58"/>
        <v>71.756799999999998</v>
      </c>
      <c r="Y1274">
        <f t="shared" si="59"/>
        <v>5</v>
      </c>
    </row>
    <row r="1275" spans="1:25"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t="str">
        <f>_xlfn.XLOOKUP(B1275,Returns!$B$2:$B$297,Returns!$A$2:$A$297,"NO")</f>
        <v>NO</v>
      </c>
      <c r="W1275">
        <f t="shared" si="57"/>
        <v>4.1472000000000007</v>
      </c>
      <c r="X1275">
        <f t="shared" si="58"/>
        <v>16.588800000000003</v>
      </c>
      <c r="Y1275">
        <f t="shared" si="59"/>
        <v>0</v>
      </c>
    </row>
    <row r="1276" spans="1:25"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t="str">
        <f>_xlfn.XLOOKUP(B1276,Returns!$B$2:$B$297,Returns!$A$2:$A$297,"NO")</f>
        <v>NO</v>
      </c>
      <c r="W1276">
        <f t="shared" si="57"/>
        <v>582.64499999999987</v>
      </c>
      <c r="X1276">
        <f t="shared" si="58"/>
        <v>1359.5049999999997</v>
      </c>
      <c r="Y1276">
        <f t="shared" si="59"/>
        <v>0</v>
      </c>
    </row>
    <row r="1277" spans="1:25"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t="str">
        <f>_xlfn.XLOOKUP(B1277,Returns!$B$2:$B$297,Returns!$A$2:$A$297,"NO")</f>
        <v>NO</v>
      </c>
      <c r="W1277">
        <f t="shared" si="57"/>
        <v>8.611200000000002</v>
      </c>
      <c r="X1277">
        <f t="shared" si="58"/>
        <v>34.444800000000001</v>
      </c>
      <c r="Y1277">
        <f t="shared" si="59"/>
        <v>0</v>
      </c>
    </row>
    <row r="1278" spans="1:25"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t="str">
        <f>_xlfn.XLOOKUP(B1278,Returns!$B$2:$B$297,Returns!$A$2:$A$297,"NO")</f>
        <v>NO</v>
      </c>
      <c r="W1278">
        <f t="shared" si="57"/>
        <v>12.798400000000001</v>
      </c>
      <c r="X1278">
        <f t="shared" si="58"/>
        <v>51.193599999999996</v>
      </c>
      <c r="Y1278">
        <f t="shared" si="59"/>
        <v>0</v>
      </c>
    </row>
    <row r="1279" spans="1:25"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t="str">
        <f>_xlfn.XLOOKUP(B1279,Returns!$B$2:$B$297,Returns!$A$2:$A$297,"NO")</f>
        <v>NO</v>
      </c>
      <c r="W1279">
        <f t="shared" si="57"/>
        <v>51.811200000000014</v>
      </c>
      <c r="X1279">
        <f t="shared" si="58"/>
        <v>207.24480000000003</v>
      </c>
      <c r="Y1279">
        <f t="shared" si="59"/>
        <v>5</v>
      </c>
    </row>
    <row r="1280" spans="1:25"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t="str">
        <f>_xlfn.XLOOKUP(B1280,Returns!$B$2:$B$297,Returns!$A$2:$A$297,"NO")</f>
        <v>NO</v>
      </c>
      <c r="W1280">
        <f t="shared" si="57"/>
        <v>0</v>
      </c>
      <c r="X1280">
        <f t="shared" si="58"/>
        <v>98.91</v>
      </c>
      <c r="Y1280">
        <f t="shared" si="59"/>
        <v>3</v>
      </c>
    </row>
    <row r="1281" spans="1:25"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t="str">
        <f>_xlfn.XLOOKUP(B1281,Returns!$B$2:$B$297,Returns!$A$2:$A$297,"NO")</f>
        <v>NO</v>
      </c>
      <c r="W1281">
        <f t="shared" si="57"/>
        <v>0</v>
      </c>
      <c r="X1281">
        <f t="shared" si="58"/>
        <v>335.52</v>
      </c>
      <c r="Y1281">
        <f t="shared" si="59"/>
        <v>3</v>
      </c>
    </row>
    <row r="1282" spans="1:25"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t="str">
        <f>_xlfn.XLOOKUP(B1282,Returns!$B$2:$B$297,Returns!$A$2:$A$297,"NO")</f>
        <v>NO</v>
      </c>
      <c r="W1282">
        <f t="shared" si="57"/>
        <v>0</v>
      </c>
      <c r="X1282">
        <f t="shared" si="58"/>
        <v>835.19999999999993</v>
      </c>
      <c r="Y1282">
        <f t="shared" si="59"/>
        <v>1</v>
      </c>
    </row>
    <row r="1283" spans="1:25"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t="str">
        <f>_xlfn.XLOOKUP(B1283,Returns!$B$2:$B$297,Returns!$A$2:$A$297,"NO")</f>
        <v>NO</v>
      </c>
      <c r="W1283">
        <f t="shared" ref="W1283:W1346" si="60">R1283*S1283*T1283</f>
        <v>9.072000000000001</v>
      </c>
      <c r="X1283">
        <f t="shared" ref="X1283:X1346" si="61">(R1283*S1283)-W1283</f>
        <v>36.287999999999997</v>
      </c>
      <c r="Y1283">
        <f t="shared" ref="Y1283:Y1346" si="62">D1283-C1283</f>
        <v>2</v>
      </c>
    </row>
    <row r="1284" spans="1:25"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t="str">
        <f>_xlfn.XLOOKUP(B1284,Returns!$B$2:$B$297,Returns!$A$2:$A$297,"NO")</f>
        <v>NO</v>
      </c>
      <c r="W1284">
        <f t="shared" si="60"/>
        <v>12.201000000000002</v>
      </c>
      <c r="X1284">
        <f t="shared" si="61"/>
        <v>5.229000000000001</v>
      </c>
      <c r="Y1284">
        <f t="shared" si="62"/>
        <v>2</v>
      </c>
    </row>
    <row r="1285" spans="1:25"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t="str">
        <f>_xlfn.XLOOKUP(B1285,Returns!$B$2:$B$297,Returns!$A$2:$A$297,"NO")</f>
        <v>NO</v>
      </c>
      <c r="W1285">
        <f t="shared" si="60"/>
        <v>150.98400000000001</v>
      </c>
      <c r="X1285">
        <f t="shared" si="61"/>
        <v>603.93599999999992</v>
      </c>
      <c r="Y1285">
        <f t="shared" si="62"/>
        <v>2</v>
      </c>
    </row>
    <row r="1286" spans="1:25"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t="str">
        <f>_xlfn.XLOOKUP(B1286,Returns!$B$2:$B$297,Returns!$A$2:$A$297,"NO")</f>
        <v>NO</v>
      </c>
      <c r="W1286">
        <f t="shared" si="60"/>
        <v>15.523199999999997</v>
      </c>
      <c r="X1286">
        <f t="shared" si="61"/>
        <v>3.8807999999999989</v>
      </c>
      <c r="Y1286">
        <f t="shared" si="62"/>
        <v>6</v>
      </c>
    </row>
    <row r="1287" spans="1:25"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t="str">
        <f>_xlfn.XLOOKUP(B1287,Returns!$B$2:$B$297,Returns!$A$2:$A$297,"NO")</f>
        <v>NO</v>
      </c>
      <c r="W1287">
        <f t="shared" si="60"/>
        <v>0</v>
      </c>
      <c r="X1287">
        <f t="shared" si="61"/>
        <v>74.5</v>
      </c>
      <c r="Y1287">
        <f t="shared" si="62"/>
        <v>7</v>
      </c>
    </row>
    <row r="1288" spans="1:25"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t="str">
        <f>_xlfn.XLOOKUP(B1288,Returns!$B$2:$B$297,Returns!$A$2:$A$297,"NO")</f>
        <v>NO</v>
      </c>
      <c r="W1288">
        <f t="shared" si="60"/>
        <v>0</v>
      </c>
      <c r="X1288">
        <f t="shared" si="61"/>
        <v>46.44</v>
      </c>
      <c r="Y1288">
        <f t="shared" si="62"/>
        <v>4</v>
      </c>
    </row>
    <row r="1289" spans="1:25"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t="str">
        <f>_xlfn.XLOOKUP(B1289,Returns!$B$2:$B$297,Returns!$A$2:$A$297,"NO")</f>
        <v>NO</v>
      </c>
      <c r="W1289">
        <f t="shared" si="60"/>
        <v>0</v>
      </c>
      <c r="X1289">
        <f t="shared" si="61"/>
        <v>79.760000000000005</v>
      </c>
      <c r="Y1289">
        <f t="shared" si="62"/>
        <v>4</v>
      </c>
    </row>
    <row r="1290" spans="1:25"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t="str">
        <f>_xlfn.XLOOKUP(B1290,Returns!$B$2:$B$297,Returns!$A$2:$A$297,"NO")</f>
        <v>NO</v>
      </c>
      <c r="W1290">
        <f t="shared" si="60"/>
        <v>9.7536000000000005</v>
      </c>
      <c r="X1290">
        <f t="shared" si="61"/>
        <v>39.014400000000002</v>
      </c>
      <c r="Y1290">
        <f t="shared" si="62"/>
        <v>4</v>
      </c>
    </row>
    <row r="1291" spans="1:25"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t="str">
        <f>_xlfn.XLOOKUP(B1291,Returns!$B$2:$B$297,Returns!$A$2:$A$297,"NO")</f>
        <v>NO</v>
      </c>
      <c r="W1291">
        <f t="shared" si="60"/>
        <v>0</v>
      </c>
      <c r="X1291">
        <f t="shared" si="61"/>
        <v>62.46</v>
      </c>
      <c r="Y1291">
        <f t="shared" si="62"/>
        <v>4</v>
      </c>
    </row>
    <row r="1292" spans="1:25"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t="str">
        <f>_xlfn.XLOOKUP(B1292,Returns!$B$2:$B$297,Returns!$A$2:$A$297,"NO")</f>
        <v>NO</v>
      </c>
      <c r="W1292">
        <f t="shared" si="60"/>
        <v>10.572800000000001</v>
      </c>
      <c r="X1292">
        <f t="shared" si="61"/>
        <v>42.291200000000003</v>
      </c>
      <c r="Y1292">
        <f t="shared" si="62"/>
        <v>2</v>
      </c>
    </row>
    <row r="1293" spans="1:25"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t="str">
        <f>_xlfn.XLOOKUP(B1293,Returns!$B$2:$B$297,Returns!$A$2:$A$297,"NO")</f>
        <v>NO</v>
      </c>
      <c r="W1293">
        <f t="shared" si="60"/>
        <v>0</v>
      </c>
      <c r="X1293">
        <f t="shared" si="61"/>
        <v>162.00000000000003</v>
      </c>
      <c r="Y1293">
        <f t="shared" si="62"/>
        <v>2</v>
      </c>
    </row>
    <row r="1294" spans="1:25"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t="str">
        <f>_xlfn.XLOOKUP(B1294,Returns!$B$2:$B$297,Returns!$A$2:$A$297,"NO")</f>
        <v>NO</v>
      </c>
      <c r="W1294">
        <f t="shared" si="60"/>
        <v>0</v>
      </c>
      <c r="X1294">
        <f t="shared" si="61"/>
        <v>98.82</v>
      </c>
      <c r="Y1294">
        <f t="shared" si="62"/>
        <v>5</v>
      </c>
    </row>
    <row r="1295" spans="1:25"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t="str">
        <f>_xlfn.XLOOKUP(B1295,Returns!$B$2:$B$297,Returns!$A$2:$A$297,"NO")</f>
        <v>NO</v>
      </c>
      <c r="W1295">
        <f t="shared" si="60"/>
        <v>0</v>
      </c>
      <c r="X1295">
        <f t="shared" si="61"/>
        <v>571</v>
      </c>
      <c r="Y1295">
        <f t="shared" si="62"/>
        <v>5</v>
      </c>
    </row>
    <row r="1296" spans="1:25"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t="str">
        <f>_xlfn.XLOOKUP(B1296,Returns!$B$2:$B$297,Returns!$A$2:$A$297,"NO")</f>
        <v>NO</v>
      </c>
      <c r="W1296">
        <f t="shared" si="60"/>
        <v>0</v>
      </c>
      <c r="X1296">
        <f t="shared" si="61"/>
        <v>3.08</v>
      </c>
      <c r="Y1296">
        <f t="shared" si="62"/>
        <v>5</v>
      </c>
    </row>
    <row r="1297" spans="1:25"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t="str">
        <f>_xlfn.XLOOKUP(B1297,Returns!$B$2:$B$297,Returns!$A$2:$A$297,"NO")</f>
        <v>NO</v>
      </c>
      <c r="W1297">
        <f t="shared" si="60"/>
        <v>2198.8928000000001</v>
      </c>
      <c r="X1297">
        <f t="shared" si="61"/>
        <v>8795.5712000000003</v>
      </c>
      <c r="Y1297">
        <f t="shared" si="62"/>
        <v>4</v>
      </c>
    </row>
    <row r="1298" spans="1:25"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t="str">
        <f>_xlfn.XLOOKUP(B1298,Returns!$B$2:$B$297,Returns!$A$2:$A$297,"NO")</f>
        <v>Yes</v>
      </c>
      <c r="W1298">
        <f t="shared" si="60"/>
        <v>5.5616000000000003</v>
      </c>
      <c r="X1298">
        <f t="shared" si="61"/>
        <v>22.246400000000001</v>
      </c>
      <c r="Y1298">
        <f t="shared" si="62"/>
        <v>4</v>
      </c>
    </row>
    <row r="1299" spans="1:25"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t="str">
        <f>_xlfn.XLOOKUP(B1299,Returns!$B$2:$B$297,Returns!$A$2:$A$297,"NO")</f>
        <v>Yes</v>
      </c>
      <c r="W1299">
        <f t="shared" si="60"/>
        <v>8.2880000000000003</v>
      </c>
      <c r="X1299">
        <f t="shared" si="61"/>
        <v>33.152000000000001</v>
      </c>
      <c r="Y1299">
        <f t="shared" si="62"/>
        <v>4</v>
      </c>
    </row>
    <row r="1300" spans="1:25"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t="str">
        <f>_xlfn.XLOOKUP(B1300,Returns!$B$2:$B$297,Returns!$A$2:$A$297,"NO")</f>
        <v>NO</v>
      </c>
      <c r="W1300">
        <f t="shared" si="60"/>
        <v>0</v>
      </c>
      <c r="X1300">
        <f t="shared" si="61"/>
        <v>574.75</v>
      </c>
      <c r="Y1300">
        <f t="shared" si="62"/>
        <v>4</v>
      </c>
    </row>
    <row r="1301" spans="1:25"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t="str">
        <f>_xlfn.XLOOKUP(B1301,Returns!$B$2:$B$297,Returns!$A$2:$A$297,"NO")</f>
        <v>NO</v>
      </c>
      <c r="W1301">
        <f t="shared" si="60"/>
        <v>0</v>
      </c>
      <c r="X1301">
        <f t="shared" si="61"/>
        <v>53.92</v>
      </c>
      <c r="Y1301">
        <f t="shared" si="62"/>
        <v>3</v>
      </c>
    </row>
    <row r="1302" spans="1:25"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t="str">
        <f>_xlfn.XLOOKUP(B1302,Returns!$B$2:$B$297,Returns!$A$2:$A$297,"NO")</f>
        <v>NO</v>
      </c>
      <c r="W1302">
        <f t="shared" si="60"/>
        <v>0</v>
      </c>
      <c r="X1302">
        <f t="shared" si="61"/>
        <v>3436.56</v>
      </c>
      <c r="Y1302">
        <f t="shared" si="62"/>
        <v>2</v>
      </c>
    </row>
    <row r="1303" spans="1:25"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t="str">
        <f>_xlfn.XLOOKUP(B1303,Returns!$B$2:$B$297,Returns!$A$2:$A$297,"NO")</f>
        <v>NO</v>
      </c>
      <c r="W1303">
        <f t="shared" si="60"/>
        <v>0</v>
      </c>
      <c r="X1303">
        <f t="shared" si="61"/>
        <v>859.14</v>
      </c>
      <c r="Y1303">
        <f t="shared" si="62"/>
        <v>2</v>
      </c>
    </row>
    <row r="1304" spans="1:25"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t="str">
        <f>_xlfn.XLOOKUP(B1304,Returns!$B$2:$B$297,Returns!$A$2:$A$297,"NO")</f>
        <v>NO</v>
      </c>
      <c r="W1304">
        <f t="shared" si="60"/>
        <v>0</v>
      </c>
      <c r="X1304">
        <f t="shared" si="61"/>
        <v>123.92</v>
      </c>
      <c r="Y1304">
        <f t="shared" si="62"/>
        <v>5</v>
      </c>
    </row>
    <row r="1305" spans="1:25"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t="str">
        <f>_xlfn.XLOOKUP(B1305,Returns!$B$2:$B$297,Returns!$A$2:$A$297,"NO")</f>
        <v>NO</v>
      </c>
      <c r="W1305">
        <f t="shared" si="60"/>
        <v>0</v>
      </c>
      <c r="X1305">
        <f t="shared" si="61"/>
        <v>23.99</v>
      </c>
      <c r="Y1305">
        <f t="shared" si="62"/>
        <v>4</v>
      </c>
    </row>
    <row r="1306" spans="1:25"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t="str">
        <f>_xlfn.XLOOKUP(B1306,Returns!$B$2:$B$297,Returns!$A$2:$A$297,"NO")</f>
        <v>NO</v>
      </c>
      <c r="W1306">
        <f t="shared" si="60"/>
        <v>0</v>
      </c>
      <c r="X1306">
        <f t="shared" si="61"/>
        <v>863.90999999999985</v>
      </c>
      <c r="Y1306">
        <f t="shared" si="62"/>
        <v>4</v>
      </c>
    </row>
    <row r="1307" spans="1:25"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t="str">
        <f>_xlfn.XLOOKUP(B1307,Returns!$B$2:$B$297,Returns!$A$2:$A$297,"NO")</f>
        <v>NO</v>
      </c>
      <c r="W1307">
        <f t="shared" si="60"/>
        <v>587.92160000000001</v>
      </c>
      <c r="X1307">
        <f t="shared" si="61"/>
        <v>2351.6863999999996</v>
      </c>
      <c r="Y1307">
        <f t="shared" si="62"/>
        <v>2</v>
      </c>
    </row>
    <row r="1308" spans="1:25"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t="str">
        <f>_xlfn.XLOOKUP(B1308,Returns!$B$2:$B$297,Returns!$A$2:$A$297,"NO")</f>
        <v>NO</v>
      </c>
      <c r="W1308">
        <f t="shared" si="60"/>
        <v>0</v>
      </c>
      <c r="X1308">
        <f t="shared" si="61"/>
        <v>327.32</v>
      </c>
      <c r="Y1308">
        <f t="shared" si="62"/>
        <v>1</v>
      </c>
    </row>
    <row r="1309" spans="1:25"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t="str">
        <f>_xlfn.XLOOKUP(B1309,Returns!$B$2:$B$297,Returns!$A$2:$A$297,"NO")</f>
        <v>NO</v>
      </c>
      <c r="W1309">
        <f t="shared" si="60"/>
        <v>10.6272</v>
      </c>
      <c r="X1309">
        <f t="shared" si="61"/>
        <v>42.508799999999994</v>
      </c>
      <c r="Y1309">
        <f t="shared" si="62"/>
        <v>1</v>
      </c>
    </row>
    <row r="1310" spans="1:25"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t="str">
        <f>_xlfn.XLOOKUP(B1310,Returns!$B$2:$B$297,Returns!$A$2:$A$297,"NO")</f>
        <v>NO</v>
      </c>
      <c r="W1310">
        <f t="shared" si="60"/>
        <v>0</v>
      </c>
      <c r="X1310">
        <f t="shared" si="61"/>
        <v>43.56</v>
      </c>
      <c r="Y1310">
        <f t="shared" si="62"/>
        <v>1</v>
      </c>
    </row>
    <row r="1311" spans="1:25"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t="str">
        <f>_xlfn.XLOOKUP(B1311,Returns!$B$2:$B$297,Returns!$A$2:$A$297,"NO")</f>
        <v>NO</v>
      </c>
      <c r="W1311">
        <f t="shared" si="60"/>
        <v>0</v>
      </c>
      <c r="X1311">
        <f t="shared" si="61"/>
        <v>485.82</v>
      </c>
      <c r="Y1311">
        <f t="shared" si="62"/>
        <v>1</v>
      </c>
    </row>
    <row r="1312" spans="1:25"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t="str">
        <f>_xlfn.XLOOKUP(B1312,Returns!$B$2:$B$297,Returns!$A$2:$A$297,"NO")</f>
        <v>NO</v>
      </c>
      <c r="W1312">
        <f t="shared" si="60"/>
        <v>64.627200000000002</v>
      </c>
      <c r="X1312">
        <f t="shared" si="61"/>
        <v>258.50880000000001</v>
      </c>
      <c r="Y1312">
        <f t="shared" si="62"/>
        <v>1</v>
      </c>
    </row>
    <row r="1313" spans="1:25"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t="str">
        <f>_xlfn.XLOOKUP(B1313,Returns!$B$2:$B$297,Returns!$A$2:$A$297,"NO")</f>
        <v>NO</v>
      </c>
      <c r="W1313">
        <f t="shared" si="60"/>
        <v>0</v>
      </c>
      <c r="X1313">
        <f t="shared" si="61"/>
        <v>3.69</v>
      </c>
      <c r="Y1313">
        <f t="shared" si="62"/>
        <v>4</v>
      </c>
    </row>
    <row r="1314" spans="1:25"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t="str">
        <f>_xlfn.XLOOKUP(B1314,Returns!$B$2:$B$297,Returns!$A$2:$A$297,"NO")</f>
        <v>NO</v>
      </c>
      <c r="W1314">
        <f t="shared" si="60"/>
        <v>0</v>
      </c>
      <c r="X1314">
        <f t="shared" si="61"/>
        <v>488.48</v>
      </c>
      <c r="Y1314">
        <f t="shared" si="62"/>
        <v>4</v>
      </c>
    </row>
    <row r="1315" spans="1:25"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t="str">
        <f>_xlfn.XLOOKUP(B1315,Returns!$B$2:$B$297,Returns!$A$2:$A$297,"NO")</f>
        <v>NO</v>
      </c>
      <c r="W1315">
        <f t="shared" si="60"/>
        <v>93.223199999999991</v>
      </c>
      <c r="X1315">
        <f t="shared" si="61"/>
        <v>217.52079999999998</v>
      </c>
      <c r="Y1315">
        <f t="shared" si="62"/>
        <v>7</v>
      </c>
    </row>
    <row r="1316" spans="1:25"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t="str">
        <f>_xlfn.XLOOKUP(B1316,Returns!$B$2:$B$297,Returns!$A$2:$A$297,"NO")</f>
        <v>Yes</v>
      </c>
      <c r="W1316">
        <f t="shared" si="60"/>
        <v>0</v>
      </c>
      <c r="X1316">
        <f t="shared" si="61"/>
        <v>233.28000000000003</v>
      </c>
      <c r="Y1316">
        <f t="shared" si="62"/>
        <v>5</v>
      </c>
    </row>
    <row r="1317" spans="1:25"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t="str">
        <f>_xlfn.XLOOKUP(B1317,Returns!$B$2:$B$297,Returns!$A$2:$A$297,"NO")</f>
        <v>Yes</v>
      </c>
      <c r="W1317">
        <f t="shared" si="60"/>
        <v>0</v>
      </c>
      <c r="X1317">
        <f t="shared" si="61"/>
        <v>1470.72</v>
      </c>
      <c r="Y1317">
        <f t="shared" si="62"/>
        <v>5</v>
      </c>
    </row>
    <row r="1318" spans="1:25"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t="str">
        <f>_xlfn.XLOOKUP(B1318,Returns!$B$2:$B$297,Returns!$A$2:$A$297,"NO")</f>
        <v>Yes</v>
      </c>
      <c r="W1318">
        <f t="shared" si="60"/>
        <v>0</v>
      </c>
      <c r="X1318">
        <f t="shared" si="61"/>
        <v>2896.5</v>
      </c>
      <c r="Y1318">
        <f t="shared" si="62"/>
        <v>5</v>
      </c>
    </row>
    <row r="1319" spans="1:25"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t="str">
        <f>_xlfn.XLOOKUP(B1319,Returns!$B$2:$B$297,Returns!$A$2:$A$297,"NO")</f>
        <v>NO</v>
      </c>
      <c r="W1319">
        <f t="shared" si="60"/>
        <v>2.8400000000000003</v>
      </c>
      <c r="X1319">
        <f t="shared" si="61"/>
        <v>11.360000000000001</v>
      </c>
      <c r="Y1319">
        <f t="shared" si="62"/>
        <v>4</v>
      </c>
    </row>
    <row r="1320" spans="1:25"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t="str">
        <f>_xlfn.XLOOKUP(B1320,Returns!$B$2:$B$297,Returns!$A$2:$A$297,"NO")</f>
        <v>Yes</v>
      </c>
      <c r="W1320">
        <f t="shared" si="60"/>
        <v>230.36799999999999</v>
      </c>
      <c r="X1320">
        <f t="shared" si="61"/>
        <v>921.47199999999998</v>
      </c>
      <c r="Y1320">
        <f t="shared" si="62"/>
        <v>4</v>
      </c>
    </row>
    <row r="1321" spans="1:25"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t="str">
        <f>_xlfn.XLOOKUP(B1321,Returns!$B$2:$B$297,Returns!$A$2:$A$297,"NO")</f>
        <v>Yes</v>
      </c>
      <c r="W1321">
        <f t="shared" si="60"/>
        <v>21.772800000000004</v>
      </c>
      <c r="X1321">
        <f t="shared" si="61"/>
        <v>9.3312000000000026</v>
      </c>
      <c r="Y1321">
        <f t="shared" si="62"/>
        <v>4</v>
      </c>
    </row>
    <row r="1322" spans="1:25"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t="str">
        <f>_xlfn.XLOOKUP(B1322,Returns!$B$2:$B$297,Returns!$A$2:$A$297,"NO")</f>
        <v>NO</v>
      </c>
      <c r="W1322">
        <f t="shared" si="60"/>
        <v>10.9809</v>
      </c>
      <c r="X1322">
        <f t="shared" si="61"/>
        <v>4.7061000000000011</v>
      </c>
      <c r="Y1322">
        <f t="shared" si="62"/>
        <v>5</v>
      </c>
    </row>
    <row r="1323" spans="1:25"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t="str">
        <f>_xlfn.XLOOKUP(B1323,Returns!$B$2:$B$297,Returns!$A$2:$A$297,"NO")</f>
        <v>NO</v>
      </c>
      <c r="W1323">
        <f t="shared" si="60"/>
        <v>114.22080000000001</v>
      </c>
      <c r="X1323">
        <f t="shared" si="61"/>
        <v>456.88320000000004</v>
      </c>
      <c r="Y1323">
        <f t="shared" si="62"/>
        <v>5</v>
      </c>
    </row>
    <row r="1324" spans="1:25"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t="str">
        <f>_xlfn.XLOOKUP(B1324,Returns!$B$2:$B$297,Returns!$A$2:$A$297,"NO")</f>
        <v>NO</v>
      </c>
      <c r="W1324">
        <f t="shared" si="60"/>
        <v>0</v>
      </c>
      <c r="X1324">
        <f t="shared" si="61"/>
        <v>364</v>
      </c>
      <c r="Y1324">
        <f t="shared" si="62"/>
        <v>5</v>
      </c>
    </row>
    <row r="1325" spans="1:25"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t="str">
        <f>_xlfn.XLOOKUP(B1325,Returns!$B$2:$B$297,Returns!$A$2:$A$297,"NO")</f>
        <v>NO</v>
      </c>
      <c r="W1325">
        <f t="shared" si="60"/>
        <v>8.6528000000000009</v>
      </c>
      <c r="X1325">
        <f t="shared" si="61"/>
        <v>34.611200000000004</v>
      </c>
      <c r="Y1325">
        <f t="shared" si="62"/>
        <v>1</v>
      </c>
    </row>
    <row r="1326" spans="1:25"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t="str">
        <f>_xlfn.XLOOKUP(B1326,Returns!$B$2:$B$297,Returns!$A$2:$A$297,"NO")</f>
        <v>NO</v>
      </c>
      <c r="W1326">
        <f t="shared" si="60"/>
        <v>0</v>
      </c>
      <c r="X1326">
        <f t="shared" si="61"/>
        <v>138.78</v>
      </c>
      <c r="Y1326">
        <f t="shared" si="62"/>
        <v>5</v>
      </c>
    </row>
    <row r="1327" spans="1:25"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t="str">
        <f>_xlfn.XLOOKUP(B1327,Returns!$B$2:$B$297,Returns!$A$2:$A$297,"NO")</f>
        <v>NO</v>
      </c>
      <c r="W1327">
        <f t="shared" si="60"/>
        <v>83.807999999999993</v>
      </c>
      <c r="X1327">
        <f t="shared" si="61"/>
        <v>20.951999999999998</v>
      </c>
      <c r="Y1327">
        <f t="shared" si="62"/>
        <v>3</v>
      </c>
    </row>
    <row r="1328" spans="1:25"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t="str">
        <f>_xlfn.XLOOKUP(B1328,Returns!$B$2:$B$297,Returns!$A$2:$A$297,"NO")</f>
        <v>NO</v>
      </c>
      <c r="W1328">
        <f t="shared" si="60"/>
        <v>61.286400000000008</v>
      </c>
      <c r="X1328">
        <f t="shared" si="61"/>
        <v>245.1456</v>
      </c>
      <c r="Y1328">
        <f t="shared" si="62"/>
        <v>4</v>
      </c>
    </row>
    <row r="1329" spans="1:25"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t="str">
        <f>_xlfn.XLOOKUP(B1329,Returns!$B$2:$B$297,Returns!$A$2:$A$297,"NO")</f>
        <v>NO</v>
      </c>
      <c r="W1329">
        <f t="shared" si="60"/>
        <v>0</v>
      </c>
      <c r="X1329">
        <f t="shared" si="61"/>
        <v>11.34</v>
      </c>
      <c r="Y1329">
        <f t="shared" si="62"/>
        <v>2</v>
      </c>
    </row>
    <row r="1330" spans="1:25"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t="str">
        <f>_xlfn.XLOOKUP(B1330,Returns!$B$2:$B$297,Returns!$A$2:$A$297,"NO")</f>
        <v>NO</v>
      </c>
      <c r="W1330">
        <f t="shared" si="60"/>
        <v>0</v>
      </c>
      <c r="X1330">
        <f t="shared" si="61"/>
        <v>351.68</v>
      </c>
      <c r="Y1330">
        <f t="shared" si="62"/>
        <v>3</v>
      </c>
    </row>
    <row r="1331" spans="1:25"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t="str">
        <f>_xlfn.XLOOKUP(B1331,Returns!$B$2:$B$297,Returns!$A$2:$A$297,"NO")</f>
        <v>NO</v>
      </c>
      <c r="W1331">
        <f t="shared" si="60"/>
        <v>0</v>
      </c>
      <c r="X1331">
        <f t="shared" si="61"/>
        <v>111.14999999999999</v>
      </c>
      <c r="Y1331">
        <f t="shared" si="62"/>
        <v>4</v>
      </c>
    </row>
    <row r="1332" spans="1:25"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t="str">
        <f>_xlfn.XLOOKUP(B1332,Returns!$B$2:$B$297,Returns!$A$2:$A$297,"NO")</f>
        <v>NO</v>
      </c>
      <c r="W1332">
        <f t="shared" si="60"/>
        <v>1.1880000000000002</v>
      </c>
      <c r="X1332">
        <f t="shared" si="61"/>
        <v>1.782</v>
      </c>
      <c r="Y1332">
        <f t="shared" si="62"/>
        <v>4</v>
      </c>
    </row>
    <row r="1333" spans="1:25"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t="str">
        <f>_xlfn.XLOOKUP(B1333,Returns!$B$2:$B$297,Returns!$A$2:$A$297,"NO")</f>
        <v>NO</v>
      </c>
      <c r="W1333">
        <f t="shared" si="60"/>
        <v>10.975999999999999</v>
      </c>
      <c r="X1333">
        <f t="shared" si="61"/>
        <v>43.903999999999996</v>
      </c>
      <c r="Y1333">
        <f t="shared" si="62"/>
        <v>4</v>
      </c>
    </row>
    <row r="1334" spans="1:25"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t="str">
        <f>_xlfn.XLOOKUP(B1334,Returns!$B$2:$B$297,Returns!$A$2:$A$297,"NO")</f>
        <v>NO</v>
      </c>
      <c r="W1334">
        <f t="shared" si="60"/>
        <v>2.5919999999999996</v>
      </c>
      <c r="X1334">
        <f t="shared" si="61"/>
        <v>0.64799999999999969</v>
      </c>
      <c r="Y1334">
        <f t="shared" si="62"/>
        <v>5</v>
      </c>
    </row>
    <row r="1335" spans="1:25"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t="str">
        <f>_xlfn.XLOOKUP(B1335,Returns!$B$2:$B$297,Returns!$A$2:$A$297,"NO")</f>
        <v>NO</v>
      </c>
      <c r="W1335">
        <f t="shared" si="60"/>
        <v>12.735999999999997</v>
      </c>
      <c r="X1335">
        <f t="shared" si="61"/>
        <v>3.1839999999999975</v>
      </c>
      <c r="Y1335">
        <f t="shared" si="62"/>
        <v>5</v>
      </c>
    </row>
    <row r="1336" spans="1:25"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t="str">
        <f>_xlfn.XLOOKUP(B1336,Returns!$B$2:$B$297,Returns!$A$2:$A$297,"NO")</f>
        <v>NO</v>
      </c>
      <c r="W1336">
        <f t="shared" si="60"/>
        <v>225.17759999999998</v>
      </c>
      <c r="X1336">
        <f t="shared" si="61"/>
        <v>900.71039999999994</v>
      </c>
      <c r="Y1336">
        <f t="shared" si="62"/>
        <v>4</v>
      </c>
    </row>
    <row r="1337" spans="1:25"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t="str">
        <f>_xlfn.XLOOKUP(B1337,Returns!$B$2:$B$297,Returns!$A$2:$A$297,"NO")</f>
        <v>NO</v>
      </c>
      <c r="W1337">
        <f t="shared" si="60"/>
        <v>0</v>
      </c>
      <c r="X1337">
        <f t="shared" si="61"/>
        <v>2210.2399999999998</v>
      </c>
      <c r="Y1337">
        <f t="shared" si="62"/>
        <v>7</v>
      </c>
    </row>
    <row r="1338" spans="1:25"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t="str">
        <f>_xlfn.XLOOKUP(B1338,Returns!$B$2:$B$297,Returns!$A$2:$A$297,"NO")</f>
        <v>NO</v>
      </c>
      <c r="W1338">
        <f t="shared" si="60"/>
        <v>0</v>
      </c>
      <c r="X1338">
        <f t="shared" si="61"/>
        <v>75.33</v>
      </c>
      <c r="Y1338">
        <f t="shared" si="62"/>
        <v>5</v>
      </c>
    </row>
    <row r="1339" spans="1:25"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t="str">
        <f>_xlfn.XLOOKUP(B1339,Returns!$B$2:$B$297,Returns!$A$2:$A$297,"NO")</f>
        <v>NO</v>
      </c>
      <c r="W1339">
        <f t="shared" si="60"/>
        <v>0</v>
      </c>
      <c r="X1339">
        <f t="shared" si="61"/>
        <v>59.56</v>
      </c>
      <c r="Y1339">
        <f t="shared" si="62"/>
        <v>2</v>
      </c>
    </row>
    <row r="1340" spans="1:25"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t="str">
        <f>_xlfn.XLOOKUP(B1340,Returns!$B$2:$B$297,Returns!$A$2:$A$297,"NO")</f>
        <v>NO</v>
      </c>
      <c r="W1340">
        <f t="shared" si="60"/>
        <v>0</v>
      </c>
      <c r="X1340">
        <f t="shared" si="61"/>
        <v>2032.7400000000002</v>
      </c>
      <c r="Y1340">
        <f t="shared" si="62"/>
        <v>2</v>
      </c>
    </row>
    <row r="1341" spans="1:25"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t="str">
        <f>_xlfn.XLOOKUP(B1341,Returns!$B$2:$B$297,Returns!$A$2:$A$297,"NO")</f>
        <v>NO</v>
      </c>
      <c r="W1341">
        <f t="shared" si="60"/>
        <v>0</v>
      </c>
      <c r="X1341">
        <f t="shared" si="61"/>
        <v>600.32000000000005</v>
      </c>
      <c r="Y1341">
        <f t="shared" si="62"/>
        <v>2</v>
      </c>
    </row>
    <row r="1342" spans="1:25"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t="str">
        <f>_xlfn.XLOOKUP(B1342,Returns!$B$2:$B$297,Returns!$A$2:$A$297,"NO")</f>
        <v>NO</v>
      </c>
      <c r="W1342">
        <f t="shared" si="60"/>
        <v>695.7</v>
      </c>
      <c r="X1342">
        <f t="shared" si="61"/>
        <v>695.7</v>
      </c>
      <c r="Y1342">
        <f t="shared" si="62"/>
        <v>2</v>
      </c>
    </row>
    <row r="1343" spans="1:25"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t="str">
        <f>_xlfn.XLOOKUP(B1343,Returns!$B$2:$B$297,Returns!$A$2:$A$297,"NO")</f>
        <v>NO</v>
      </c>
      <c r="W1343">
        <f t="shared" si="60"/>
        <v>54.809999999999995</v>
      </c>
      <c r="X1343">
        <f t="shared" si="61"/>
        <v>23.490000000000002</v>
      </c>
      <c r="Y1343">
        <f t="shared" si="62"/>
        <v>2</v>
      </c>
    </row>
    <row r="1344" spans="1:25"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t="str">
        <f>_xlfn.XLOOKUP(B1344,Returns!$B$2:$B$297,Returns!$A$2:$A$297,"NO")</f>
        <v>NO</v>
      </c>
      <c r="W1344">
        <f t="shared" si="60"/>
        <v>121.18680000000001</v>
      </c>
      <c r="X1344">
        <f t="shared" si="61"/>
        <v>51.937200000000018</v>
      </c>
      <c r="Y1344">
        <f t="shared" si="62"/>
        <v>2</v>
      </c>
    </row>
    <row r="1345" spans="1:25"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t="str">
        <f>_xlfn.XLOOKUP(B1345,Returns!$B$2:$B$297,Returns!$A$2:$A$297,"NO")</f>
        <v>NO</v>
      </c>
      <c r="W1345">
        <f t="shared" si="60"/>
        <v>0</v>
      </c>
      <c r="X1345">
        <f t="shared" si="61"/>
        <v>143.46</v>
      </c>
      <c r="Y1345">
        <f t="shared" si="62"/>
        <v>4</v>
      </c>
    </row>
    <row r="1346" spans="1:25"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t="str">
        <f>_xlfn.XLOOKUP(B1346,Returns!$B$2:$B$297,Returns!$A$2:$A$297,"NO")</f>
        <v>NO</v>
      </c>
      <c r="W1346">
        <f t="shared" si="60"/>
        <v>0</v>
      </c>
      <c r="X1346">
        <f t="shared" si="61"/>
        <v>65.25</v>
      </c>
      <c r="Y1346">
        <f t="shared" si="62"/>
        <v>4</v>
      </c>
    </row>
    <row r="1347" spans="1:25"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t="str">
        <f>_xlfn.XLOOKUP(B1347,Returns!$B$2:$B$297,Returns!$A$2:$A$297,"NO")</f>
        <v>NO</v>
      </c>
      <c r="W1347">
        <f t="shared" ref="W1347:W1410" si="63">R1347*S1347*T1347</f>
        <v>0</v>
      </c>
      <c r="X1347">
        <f t="shared" ref="X1347:X1410" si="64">(R1347*S1347)-W1347</f>
        <v>187.56</v>
      </c>
      <c r="Y1347">
        <f t="shared" ref="Y1347:Y1410" si="65">D1347-C1347</f>
        <v>7</v>
      </c>
    </row>
    <row r="1348" spans="1:25"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t="str">
        <f>_xlfn.XLOOKUP(B1348,Returns!$B$2:$B$297,Returns!$A$2:$A$297,"NO")</f>
        <v>NO</v>
      </c>
      <c r="W1348">
        <f t="shared" si="63"/>
        <v>0</v>
      </c>
      <c r="X1348">
        <f t="shared" si="64"/>
        <v>330.26</v>
      </c>
      <c r="Y1348">
        <f t="shared" si="65"/>
        <v>7</v>
      </c>
    </row>
    <row r="1349" spans="1:25"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t="str">
        <f>_xlfn.XLOOKUP(B1349,Returns!$B$2:$B$297,Returns!$A$2:$A$297,"NO")</f>
        <v>NO</v>
      </c>
      <c r="W1349">
        <f t="shared" si="63"/>
        <v>0</v>
      </c>
      <c r="X1349">
        <f t="shared" si="64"/>
        <v>118.08</v>
      </c>
      <c r="Y1349">
        <f t="shared" si="65"/>
        <v>7</v>
      </c>
    </row>
    <row r="1350" spans="1:25"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t="str">
        <f>_xlfn.XLOOKUP(B1350,Returns!$B$2:$B$297,Returns!$A$2:$A$297,"NO")</f>
        <v>NO</v>
      </c>
      <c r="W1350">
        <f t="shared" si="63"/>
        <v>0</v>
      </c>
      <c r="X1350">
        <f t="shared" si="64"/>
        <v>534</v>
      </c>
      <c r="Y1350">
        <f t="shared" si="65"/>
        <v>7</v>
      </c>
    </row>
    <row r="1351" spans="1:25"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t="str">
        <f>_xlfn.XLOOKUP(B1351,Returns!$B$2:$B$297,Returns!$A$2:$A$297,"NO")</f>
        <v>NO</v>
      </c>
      <c r="W1351">
        <f t="shared" si="63"/>
        <v>0</v>
      </c>
      <c r="X1351">
        <f t="shared" si="64"/>
        <v>215.28000000000003</v>
      </c>
      <c r="Y1351">
        <f t="shared" si="65"/>
        <v>7</v>
      </c>
    </row>
    <row r="1352" spans="1:25"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t="str">
        <f>_xlfn.XLOOKUP(B1352,Returns!$B$2:$B$297,Returns!$A$2:$A$297,"NO")</f>
        <v>NO</v>
      </c>
      <c r="W1352">
        <f t="shared" si="63"/>
        <v>232.4511</v>
      </c>
      <c r="X1352">
        <f t="shared" si="64"/>
        <v>542.38589999999999</v>
      </c>
      <c r="Y1352">
        <f t="shared" si="65"/>
        <v>5</v>
      </c>
    </row>
    <row r="1353" spans="1:25"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t="str">
        <f>_xlfn.XLOOKUP(B1353,Returns!$B$2:$B$297,Returns!$A$2:$A$297,"NO")</f>
        <v>NO</v>
      </c>
      <c r="W1353">
        <f t="shared" si="63"/>
        <v>0</v>
      </c>
      <c r="X1353">
        <f t="shared" si="64"/>
        <v>62.8</v>
      </c>
      <c r="Y1353">
        <f t="shared" si="65"/>
        <v>3</v>
      </c>
    </row>
    <row r="1354" spans="1:25"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t="str">
        <f>_xlfn.XLOOKUP(B1354,Returns!$B$2:$B$297,Returns!$A$2:$A$297,"NO")</f>
        <v>NO</v>
      </c>
      <c r="W1354">
        <f t="shared" si="63"/>
        <v>183.96000000000004</v>
      </c>
      <c r="X1354">
        <f t="shared" si="64"/>
        <v>735.84</v>
      </c>
      <c r="Y1354">
        <f t="shared" si="65"/>
        <v>5</v>
      </c>
    </row>
    <row r="1355" spans="1:25"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t="str">
        <f>_xlfn.XLOOKUP(B1355,Returns!$B$2:$B$297,Returns!$A$2:$A$297,"NO")</f>
        <v>NO</v>
      </c>
      <c r="W1355">
        <f t="shared" si="63"/>
        <v>0</v>
      </c>
      <c r="X1355">
        <f t="shared" si="64"/>
        <v>52.83</v>
      </c>
      <c r="Y1355">
        <f t="shared" si="65"/>
        <v>5</v>
      </c>
    </row>
    <row r="1356" spans="1:25"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t="str">
        <f>_xlfn.XLOOKUP(B1356,Returns!$B$2:$B$297,Returns!$A$2:$A$297,"NO")</f>
        <v>NO</v>
      </c>
      <c r="W1356">
        <f t="shared" si="63"/>
        <v>60.180800000000005</v>
      </c>
      <c r="X1356">
        <f t="shared" si="64"/>
        <v>240.72319999999999</v>
      </c>
      <c r="Y1356">
        <f t="shared" si="65"/>
        <v>5</v>
      </c>
    </row>
    <row r="1357" spans="1:25"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t="str">
        <f>_xlfn.XLOOKUP(B1357,Returns!$B$2:$B$297,Returns!$A$2:$A$297,"NO")</f>
        <v>NO</v>
      </c>
      <c r="W1357">
        <f t="shared" si="63"/>
        <v>132.46559999999999</v>
      </c>
      <c r="X1357">
        <f t="shared" si="64"/>
        <v>529.86239999999998</v>
      </c>
      <c r="Y1357">
        <f t="shared" si="65"/>
        <v>0</v>
      </c>
    </row>
    <row r="1358" spans="1:25"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t="str">
        <f>_xlfn.XLOOKUP(B1358,Returns!$B$2:$B$297,Returns!$A$2:$A$297,"NO")</f>
        <v>NO</v>
      </c>
      <c r="W1358">
        <f t="shared" si="63"/>
        <v>619.13280000000009</v>
      </c>
      <c r="X1358">
        <f t="shared" si="64"/>
        <v>2476.5312000000004</v>
      </c>
      <c r="Y1358">
        <f t="shared" si="65"/>
        <v>0</v>
      </c>
    </row>
    <row r="1359" spans="1:25"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t="str">
        <f>_xlfn.XLOOKUP(B1359,Returns!$B$2:$B$297,Returns!$A$2:$A$297,"NO")</f>
        <v>NO</v>
      </c>
      <c r="W1359">
        <f t="shared" si="63"/>
        <v>0</v>
      </c>
      <c r="X1359">
        <f t="shared" si="64"/>
        <v>237.42000000000002</v>
      </c>
      <c r="Y1359">
        <f t="shared" si="65"/>
        <v>2</v>
      </c>
    </row>
    <row r="1360" spans="1:25"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t="str">
        <f>_xlfn.XLOOKUP(B1360,Returns!$B$2:$B$297,Returns!$A$2:$A$297,"NO")</f>
        <v>NO</v>
      </c>
      <c r="W1360">
        <f t="shared" si="63"/>
        <v>1.1927999999999999</v>
      </c>
      <c r="X1360">
        <f t="shared" si="64"/>
        <v>0.79520000000000013</v>
      </c>
      <c r="Y1360">
        <f t="shared" si="65"/>
        <v>1</v>
      </c>
    </row>
    <row r="1361" spans="1:25"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t="str">
        <f>_xlfn.XLOOKUP(B1361,Returns!$B$2:$B$297,Returns!$A$2:$A$297,"NO")</f>
        <v>NO</v>
      </c>
      <c r="W1361">
        <f t="shared" si="63"/>
        <v>58.227200000000011</v>
      </c>
      <c r="X1361">
        <f t="shared" si="64"/>
        <v>232.90880000000001</v>
      </c>
      <c r="Y1361">
        <f t="shared" si="65"/>
        <v>5</v>
      </c>
    </row>
    <row r="1362" spans="1:25"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t="str">
        <f>_xlfn.XLOOKUP(B1362,Returns!$B$2:$B$297,Returns!$A$2:$A$297,"NO")</f>
        <v>NO</v>
      </c>
      <c r="W1362">
        <f t="shared" si="63"/>
        <v>172.55840000000001</v>
      </c>
      <c r="X1362">
        <f t="shared" si="64"/>
        <v>690.23360000000002</v>
      </c>
      <c r="Y1362">
        <f t="shared" si="65"/>
        <v>6</v>
      </c>
    </row>
    <row r="1363" spans="1:25"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t="str">
        <f>_xlfn.XLOOKUP(B1363,Returns!$B$2:$B$297,Returns!$A$2:$A$297,"NO")</f>
        <v>NO</v>
      </c>
      <c r="W1363">
        <f t="shared" si="63"/>
        <v>18.944000000000003</v>
      </c>
      <c r="X1363">
        <f t="shared" si="64"/>
        <v>75.77600000000001</v>
      </c>
      <c r="Y1363">
        <f t="shared" si="65"/>
        <v>6</v>
      </c>
    </row>
    <row r="1364" spans="1:25"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t="str">
        <f>_xlfn.XLOOKUP(B1364,Returns!$B$2:$B$297,Returns!$A$2:$A$297,"NO")</f>
        <v>NO</v>
      </c>
      <c r="W1364">
        <f t="shared" si="63"/>
        <v>495.32160000000005</v>
      </c>
      <c r="X1364">
        <f t="shared" si="64"/>
        <v>742.9824000000001</v>
      </c>
      <c r="Y1364">
        <f t="shared" si="65"/>
        <v>6</v>
      </c>
    </row>
    <row r="1365" spans="1:25"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t="str">
        <f>_xlfn.XLOOKUP(B1365,Returns!$B$2:$B$297,Returns!$A$2:$A$297,"NO")</f>
        <v>NO</v>
      </c>
      <c r="W1365">
        <f t="shared" si="63"/>
        <v>376.20240000000001</v>
      </c>
      <c r="X1365">
        <f t="shared" si="64"/>
        <v>161.2296</v>
      </c>
      <c r="Y1365">
        <f t="shared" si="65"/>
        <v>1</v>
      </c>
    </row>
    <row r="1366" spans="1:25"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t="str">
        <f>_xlfn.XLOOKUP(B1366,Returns!$B$2:$B$297,Returns!$A$2:$A$297,"NO")</f>
        <v>NO</v>
      </c>
      <c r="W1366">
        <f t="shared" si="63"/>
        <v>134.39160000000001</v>
      </c>
      <c r="X1366">
        <f t="shared" si="64"/>
        <v>57.596400000000017</v>
      </c>
      <c r="Y1366">
        <f t="shared" si="65"/>
        <v>1</v>
      </c>
    </row>
    <row r="1367" spans="1:25"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t="str">
        <f>_xlfn.XLOOKUP(B1367,Returns!$B$2:$B$297,Returns!$A$2:$A$297,"NO")</f>
        <v>NO</v>
      </c>
      <c r="W1367">
        <f t="shared" si="63"/>
        <v>287.94240000000008</v>
      </c>
      <c r="X1367">
        <f t="shared" si="64"/>
        <v>1151.7696000000001</v>
      </c>
      <c r="Y1367">
        <f t="shared" si="65"/>
        <v>1</v>
      </c>
    </row>
    <row r="1368" spans="1:25"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t="str">
        <f>_xlfn.XLOOKUP(B1368,Returns!$B$2:$B$297,Returns!$A$2:$A$297,"NO")</f>
        <v>NO</v>
      </c>
      <c r="W1368">
        <f t="shared" si="63"/>
        <v>80.633600000000001</v>
      </c>
      <c r="X1368">
        <f t="shared" si="64"/>
        <v>322.53440000000001</v>
      </c>
      <c r="Y1368">
        <f t="shared" si="65"/>
        <v>1</v>
      </c>
    </row>
    <row r="1369" spans="1:25"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t="str">
        <f>_xlfn.XLOOKUP(B1369,Returns!$B$2:$B$297,Returns!$A$2:$A$297,"NO")</f>
        <v>NO</v>
      </c>
      <c r="W1369">
        <f t="shared" si="63"/>
        <v>719.30880000000013</v>
      </c>
      <c r="X1369">
        <f t="shared" si="64"/>
        <v>2877.2352000000001</v>
      </c>
      <c r="Y1369">
        <f t="shared" si="65"/>
        <v>1</v>
      </c>
    </row>
    <row r="1370" spans="1:25"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t="str">
        <f>_xlfn.XLOOKUP(B1370,Returns!$B$2:$B$297,Returns!$A$2:$A$297,"NO")</f>
        <v>NO</v>
      </c>
      <c r="W1370">
        <f t="shared" si="63"/>
        <v>0</v>
      </c>
      <c r="X1370">
        <f t="shared" si="64"/>
        <v>729.5</v>
      </c>
      <c r="Y1370">
        <f t="shared" si="65"/>
        <v>3</v>
      </c>
    </row>
    <row r="1371" spans="1:25"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t="str">
        <f>_xlfn.XLOOKUP(B1371,Returns!$B$2:$B$297,Returns!$A$2:$A$297,"NO")</f>
        <v>NO</v>
      </c>
      <c r="W1371">
        <f t="shared" si="63"/>
        <v>2891.2842000000005</v>
      </c>
      <c r="X1371">
        <f t="shared" si="64"/>
        <v>1239.1218000000003</v>
      </c>
      <c r="Y1371">
        <f t="shared" si="65"/>
        <v>4</v>
      </c>
    </row>
    <row r="1372" spans="1:25"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t="str">
        <f>_xlfn.XLOOKUP(B1372,Returns!$B$2:$B$297,Returns!$A$2:$A$297,"NO")</f>
        <v>NO</v>
      </c>
      <c r="W1372">
        <f t="shared" si="63"/>
        <v>8.4239999999999995</v>
      </c>
      <c r="X1372">
        <f t="shared" si="64"/>
        <v>33.695999999999998</v>
      </c>
      <c r="Y1372">
        <f t="shared" si="65"/>
        <v>4</v>
      </c>
    </row>
    <row r="1373" spans="1:25"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t="str">
        <f>_xlfn.XLOOKUP(B1373,Returns!$B$2:$B$297,Returns!$A$2:$A$297,"NO")</f>
        <v>NO</v>
      </c>
      <c r="W1373">
        <f t="shared" si="63"/>
        <v>0</v>
      </c>
      <c r="X1373">
        <f t="shared" si="64"/>
        <v>147.24</v>
      </c>
      <c r="Y1373">
        <f t="shared" si="65"/>
        <v>5</v>
      </c>
    </row>
    <row r="1374" spans="1:25"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t="str">
        <f>_xlfn.XLOOKUP(B1374,Returns!$B$2:$B$297,Returns!$A$2:$A$297,"NO")</f>
        <v>NO</v>
      </c>
      <c r="W1374">
        <f t="shared" si="63"/>
        <v>0</v>
      </c>
      <c r="X1374">
        <f t="shared" si="64"/>
        <v>59.2</v>
      </c>
      <c r="Y1374">
        <f t="shared" si="65"/>
        <v>5</v>
      </c>
    </row>
    <row r="1375" spans="1:25"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t="str">
        <f>_xlfn.XLOOKUP(B1375,Returns!$B$2:$B$297,Returns!$A$2:$A$297,"NO")</f>
        <v>NO</v>
      </c>
      <c r="W1375">
        <f t="shared" si="63"/>
        <v>13.670400000000001</v>
      </c>
      <c r="X1375">
        <f t="shared" si="64"/>
        <v>54.681600000000003</v>
      </c>
      <c r="Y1375">
        <f t="shared" si="65"/>
        <v>5</v>
      </c>
    </row>
    <row r="1376" spans="1:25"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t="str">
        <f>_xlfn.XLOOKUP(B1376,Returns!$B$2:$B$297,Returns!$A$2:$A$297,"NO")</f>
        <v>NO</v>
      </c>
      <c r="W1376">
        <f t="shared" si="63"/>
        <v>0</v>
      </c>
      <c r="X1376">
        <f t="shared" si="64"/>
        <v>4563.75</v>
      </c>
      <c r="Y1376">
        <f t="shared" si="65"/>
        <v>5</v>
      </c>
    </row>
    <row r="1377" spans="1:25"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t="str">
        <f>_xlfn.XLOOKUP(B1377,Returns!$B$2:$B$297,Returns!$A$2:$A$297,"NO")</f>
        <v>Yes</v>
      </c>
      <c r="W1377">
        <f t="shared" si="63"/>
        <v>0</v>
      </c>
      <c r="X1377">
        <f t="shared" si="64"/>
        <v>3269.25</v>
      </c>
      <c r="Y1377">
        <f t="shared" si="65"/>
        <v>5</v>
      </c>
    </row>
    <row r="1378" spans="1:25"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t="str">
        <f>_xlfn.XLOOKUP(B1378,Returns!$B$2:$B$297,Returns!$A$2:$A$297,"NO")</f>
        <v>Yes</v>
      </c>
      <c r="W1378">
        <f t="shared" si="63"/>
        <v>0</v>
      </c>
      <c r="X1378">
        <f t="shared" si="64"/>
        <v>3582.72</v>
      </c>
      <c r="Y1378">
        <f t="shared" si="65"/>
        <v>5</v>
      </c>
    </row>
    <row r="1379" spans="1:25"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t="str">
        <f>_xlfn.XLOOKUP(B1379,Returns!$B$2:$B$297,Returns!$A$2:$A$297,"NO")</f>
        <v>Yes</v>
      </c>
      <c r="W1379">
        <f t="shared" si="63"/>
        <v>0</v>
      </c>
      <c r="X1379">
        <f t="shared" si="64"/>
        <v>82</v>
      </c>
      <c r="Y1379">
        <f t="shared" si="65"/>
        <v>5</v>
      </c>
    </row>
    <row r="1380" spans="1:25"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t="str">
        <f>_xlfn.XLOOKUP(B1380,Returns!$B$2:$B$297,Returns!$A$2:$A$297,"NO")</f>
        <v>Yes</v>
      </c>
      <c r="W1380">
        <f t="shared" si="63"/>
        <v>399.96000000000004</v>
      </c>
      <c r="X1380">
        <f t="shared" si="64"/>
        <v>1599.8400000000001</v>
      </c>
      <c r="Y1380">
        <f t="shared" si="65"/>
        <v>5</v>
      </c>
    </row>
    <row r="1381" spans="1:25"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t="str">
        <f>_xlfn.XLOOKUP(B1381,Returns!$B$2:$B$297,Returns!$A$2:$A$297,"NO")</f>
        <v>Yes</v>
      </c>
      <c r="W1381">
        <f t="shared" si="63"/>
        <v>0</v>
      </c>
      <c r="X1381">
        <f t="shared" si="64"/>
        <v>794.5</v>
      </c>
      <c r="Y1381">
        <f t="shared" si="65"/>
        <v>5</v>
      </c>
    </row>
    <row r="1382" spans="1:25"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t="str">
        <f>_xlfn.XLOOKUP(B1382,Returns!$B$2:$B$297,Returns!$A$2:$A$297,"NO")</f>
        <v>Yes</v>
      </c>
      <c r="W1382">
        <f t="shared" si="63"/>
        <v>2.6368000000000005</v>
      </c>
      <c r="X1382">
        <f t="shared" si="64"/>
        <v>10.5472</v>
      </c>
      <c r="Y1382">
        <f t="shared" si="65"/>
        <v>5</v>
      </c>
    </row>
    <row r="1383" spans="1:25"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t="str">
        <f>_xlfn.XLOOKUP(B1383,Returns!$B$2:$B$297,Returns!$A$2:$A$297,"NO")</f>
        <v>NO</v>
      </c>
      <c r="W1383">
        <f t="shared" si="63"/>
        <v>151.11359999999999</v>
      </c>
      <c r="X1383">
        <f t="shared" si="64"/>
        <v>100.7424</v>
      </c>
      <c r="Y1383">
        <f t="shared" si="65"/>
        <v>6</v>
      </c>
    </row>
    <row r="1384" spans="1:25"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t="str">
        <f>_xlfn.XLOOKUP(B1384,Returns!$B$2:$B$297,Returns!$A$2:$A$297,"NO")</f>
        <v>NO</v>
      </c>
      <c r="W1384">
        <f t="shared" si="63"/>
        <v>0</v>
      </c>
      <c r="X1384">
        <f t="shared" si="64"/>
        <v>80.98</v>
      </c>
      <c r="Y1384">
        <f t="shared" si="65"/>
        <v>0</v>
      </c>
    </row>
    <row r="1385" spans="1:25"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t="str">
        <f>_xlfn.XLOOKUP(B1385,Returns!$B$2:$B$297,Returns!$A$2:$A$297,"NO")</f>
        <v>NO</v>
      </c>
      <c r="W1385">
        <f t="shared" si="63"/>
        <v>0</v>
      </c>
      <c r="X1385">
        <f t="shared" si="64"/>
        <v>3139.56</v>
      </c>
      <c r="Y1385">
        <f t="shared" si="65"/>
        <v>0</v>
      </c>
    </row>
    <row r="1386" spans="1:25"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t="str">
        <f>_xlfn.XLOOKUP(B1386,Returns!$B$2:$B$297,Returns!$A$2:$A$297,"NO")</f>
        <v>NO</v>
      </c>
      <c r="W1386">
        <f t="shared" si="63"/>
        <v>0</v>
      </c>
      <c r="X1386">
        <f t="shared" si="64"/>
        <v>47.25</v>
      </c>
      <c r="Y1386">
        <f t="shared" si="65"/>
        <v>0</v>
      </c>
    </row>
    <row r="1387" spans="1:25"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t="str">
        <f>_xlfn.XLOOKUP(B1387,Returns!$B$2:$B$297,Returns!$A$2:$A$297,"NO")</f>
        <v>NO</v>
      </c>
      <c r="W1387">
        <f t="shared" si="63"/>
        <v>0</v>
      </c>
      <c r="X1387">
        <f t="shared" si="64"/>
        <v>56.519999999999996</v>
      </c>
      <c r="Y1387">
        <f t="shared" si="65"/>
        <v>0</v>
      </c>
    </row>
    <row r="1388" spans="1:25"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t="str">
        <f>_xlfn.XLOOKUP(B1388,Returns!$B$2:$B$297,Returns!$A$2:$A$297,"NO")</f>
        <v>NO</v>
      </c>
      <c r="W1388">
        <f t="shared" si="63"/>
        <v>0</v>
      </c>
      <c r="X1388">
        <f t="shared" si="64"/>
        <v>479.96</v>
      </c>
      <c r="Y1388">
        <f t="shared" si="65"/>
        <v>0</v>
      </c>
    </row>
    <row r="1389" spans="1:25"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t="str">
        <f>_xlfn.XLOOKUP(B1389,Returns!$B$2:$B$297,Returns!$A$2:$A$297,"NO")</f>
        <v>NO</v>
      </c>
      <c r="W1389">
        <f t="shared" si="63"/>
        <v>0</v>
      </c>
      <c r="X1389">
        <f t="shared" si="64"/>
        <v>335.92</v>
      </c>
      <c r="Y1389">
        <f t="shared" si="65"/>
        <v>0</v>
      </c>
    </row>
    <row r="1390" spans="1:25"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t="str">
        <f>_xlfn.XLOOKUP(B1390,Returns!$B$2:$B$297,Returns!$A$2:$A$297,"NO")</f>
        <v>NO</v>
      </c>
      <c r="W1390">
        <f t="shared" si="63"/>
        <v>0</v>
      </c>
      <c r="X1390">
        <f t="shared" si="64"/>
        <v>314.55</v>
      </c>
      <c r="Y1390">
        <f t="shared" si="65"/>
        <v>0</v>
      </c>
    </row>
    <row r="1391" spans="1:25"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t="str">
        <f>_xlfn.XLOOKUP(B1391,Returns!$B$2:$B$297,Returns!$A$2:$A$297,"NO")</f>
        <v>NO</v>
      </c>
      <c r="W1391">
        <f t="shared" si="63"/>
        <v>0</v>
      </c>
      <c r="X1391">
        <f t="shared" si="64"/>
        <v>1454.4900000000002</v>
      </c>
      <c r="Y1391">
        <f t="shared" si="65"/>
        <v>0</v>
      </c>
    </row>
    <row r="1392" spans="1:25"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t="str">
        <f>_xlfn.XLOOKUP(B1392,Returns!$B$2:$B$297,Returns!$A$2:$A$297,"NO")</f>
        <v>NO</v>
      </c>
      <c r="W1392">
        <f t="shared" si="63"/>
        <v>0</v>
      </c>
      <c r="X1392">
        <f t="shared" si="64"/>
        <v>368.90999999999997</v>
      </c>
      <c r="Y1392">
        <f t="shared" si="65"/>
        <v>0</v>
      </c>
    </row>
    <row r="1393" spans="1:25"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t="str">
        <f>_xlfn.XLOOKUP(B1393,Returns!$B$2:$B$297,Returns!$A$2:$A$297,"NO")</f>
        <v>NO</v>
      </c>
      <c r="W1393">
        <f t="shared" si="63"/>
        <v>0</v>
      </c>
      <c r="X1393">
        <f t="shared" si="64"/>
        <v>463.32</v>
      </c>
      <c r="Y1393">
        <f t="shared" si="65"/>
        <v>0</v>
      </c>
    </row>
    <row r="1394" spans="1:25"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t="str">
        <f>_xlfn.XLOOKUP(B1394,Returns!$B$2:$B$297,Returns!$A$2:$A$297,"NO")</f>
        <v>NO</v>
      </c>
      <c r="W1394">
        <f t="shared" si="63"/>
        <v>0</v>
      </c>
      <c r="X1394">
        <f t="shared" si="64"/>
        <v>2396.59</v>
      </c>
      <c r="Y1394">
        <f t="shared" si="65"/>
        <v>0</v>
      </c>
    </row>
    <row r="1395" spans="1:25"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t="str">
        <f>_xlfn.XLOOKUP(B1395,Returns!$B$2:$B$297,Returns!$A$2:$A$297,"NO")</f>
        <v>NO</v>
      </c>
      <c r="W1395">
        <f t="shared" si="63"/>
        <v>5.7312000000000003</v>
      </c>
      <c r="X1395">
        <f t="shared" si="64"/>
        <v>22.924799999999998</v>
      </c>
      <c r="Y1395">
        <f t="shared" si="65"/>
        <v>1</v>
      </c>
    </row>
    <row r="1396" spans="1:25"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t="str">
        <f>_xlfn.XLOOKUP(B1396,Returns!$B$2:$B$297,Returns!$A$2:$A$297,"NO")</f>
        <v>NO</v>
      </c>
      <c r="W1396">
        <f t="shared" si="63"/>
        <v>1631.125</v>
      </c>
      <c r="X1396">
        <f t="shared" si="64"/>
        <v>1631.125</v>
      </c>
      <c r="Y1396">
        <f t="shared" si="65"/>
        <v>5</v>
      </c>
    </row>
    <row r="1397" spans="1:25"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t="str">
        <f>_xlfn.XLOOKUP(B1397,Returns!$B$2:$B$297,Returns!$A$2:$A$297,"NO")</f>
        <v>NO</v>
      </c>
      <c r="W1397">
        <f t="shared" si="63"/>
        <v>99.967500000000001</v>
      </c>
      <c r="X1397">
        <f t="shared" si="64"/>
        <v>99.967500000000001</v>
      </c>
      <c r="Y1397">
        <f t="shared" si="65"/>
        <v>5</v>
      </c>
    </row>
    <row r="1398" spans="1:25"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t="str">
        <f>_xlfn.XLOOKUP(B1398,Returns!$B$2:$B$297,Returns!$A$2:$A$297,"NO")</f>
        <v>NO</v>
      </c>
      <c r="W1398">
        <f t="shared" si="63"/>
        <v>13.772800000000002</v>
      </c>
      <c r="X1398">
        <f t="shared" si="64"/>
        <v>55.091200000000001</v>
      </c>
      <c r="Y1398">
        <f t="shared" si="65"/>
        <v>2</v>
      </c>
    </row>
    <row r="1399" spans="1:25"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t="str">
        <f>_xlfn.XLOOKUP(B1399,Returns!$B$2:$B$297,Returns!$A$2:$A$297,"NO")</f>
        <v>NO</v>
      </c>
      <c r="W1399">
        <f t="shared" si="63"/>
        <v>0</v>
      </c>
      <c r="X1399">
        <f t="shared" si="64"/>
        <v>23.12</v>
      </c>
      <c r="Y1399">
        <f t="shared" si="65"/>
        <v>2</v>
      </c>
    </row>
    <row r="1400" spans="1:25"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t="str">
        <f>_xlfn.XLOOKUP(B1400,Returns!$B$2:$B$297,Returns!$A$2:$A$297,"NO")</f>
        <v>NO</v>
      </c>
      <c r="W1400">
        <f t="shared" si="63"/>
        <v>0</v>
      </c>
      <c r="X1400">
        <f t="shared" si="64"/>
        <v>353.6</v>
      </c>
      <c r="Y1400">
        <f t="shared" si="65"/>
        <v>2</v>
      </c>
    </row>
    <row r="1401" spans="1:25"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t="str">
        <f>_xlfn.XLOOKUP(B1401,Returns!$B$2:$B$297,Returns!$A$2:$A$297,"NO")</f>
        <v>NO</v>
      </c>
      <c r="W1401">
        <f t="shared" si="63"/>
        <v>0</v>
      </c>
      <c r="X1401">
        <f t="shared" si="64"/>
        <v>6.48</v>
      </c>
      <c r="Y1401">
        <f t="shared" si="65"/>
        <v>2</v>
      </c>
    </row>
    <row r="1402" spans="1:25"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t="str">
        <f>_xlfn.XLOOKUP(B1402,Returns!$B$2:$B$297,Returns!$A$2:$A$297,"NO")</f>
        <v>Yes</v>
      </c>
      <c r="W1402">
        <f t="shared" si="63"/>
        <v>0</v>
      </c>
      <c r="X1402">
        <f t="shared" si="64"/>
        <v>43.6</v>
      </c>
      <c r="Y1402">
        <f t="shared" si="65"/>
        <v>4</v>
      </c>
    </row>
    <row r="1403" spans="1:25"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t="str">
        <f>_xlfn.XLOOKUP(B1403,Returns!$B$2:$B$297,Returns!$A$2:$A$297,"NO")</f>
        <v>Yes</v>
      </c>
      <c r="W1403">
        <f t="shared" si="63"/>
        <v>0</v>
      </c>
      <c r="X1403">
        <f t="shared" si="64"/>
        <v>755.37000000000012</v>
      </c>
      <c r="Y1403">
        <f t="shared" si="65"/>
        <v>4</v>
      </c>
    </row>
    <row r="1404" spans="1:25"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t="str">
        <f>_xlfn.XLOOKUP(B1404,Returns!$B$2:$B$297,Returns!$A$2:$A$297,"NO")</f>
        <v>NO</v>
      </c>
      <c r="W1404">
        <f t="shared" si="63"/>
        <v>164.14080000000001</v>
      </c>
      <c r="X1404">
        <f t="shared" si="64"/>
        <v>246.21119999999996</v>
      </c>
      <c r="Y1404">
        <f t="shared" si="65"/>
        <v>6</v>
      </c>
    </row>
    <row r="1405" spans="1:25"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t="str">
        <f>_xlfn.XLOOKUP(B1405,Returns!$B$2:$B$297,Returns!$A$2:$A$297,"NO")</f>
        <v>NO</v>
      </c>
      <c r="W1405">
        <f t="shared" si="63"/>
        <v>419.40000000000003</v>
      </c>
      <c r="X1405">
        <f t="shared" si="64"/>
        <v>1677.6</v>
      </c>
      <c r="Y1405">
        <f t="shared" si="65"/>
        <v>6</v>
      </c>
    </row>
    <row r="1406" spans="1:25"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t="str">
        <f>_xlfn.XLOOKUP(B1406,Returns!$B$2:$B$297,Returns!$A$2:$A$297,"NO")</f>
        <v>NO</v>
      </c>
      <c r="W1406">
        <f t="shared" si="63"/>
        <v>2.0608000000000004</v>
      </c>
      <c r="X1406">
        <f t="shared" si="64"/>
        <v>8.2432000000000016</v>
      </c>
      <c r="Y1406">
        <f t="shared" si="65"/>
        <v>2</v>
      </c>
    </row>
    <row r="1407" spans="1:25"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t="str">
        <f>_xlfn.XLOOKUP(B1407,Returns!$B$2:$B$297,Returns!$A$2:$A$297,"NO")</f>
        <v>NO</v>
      </c>
      <c r="W1407">
        <f t="shared" si="63"/>
        <v>185.71680000000003</v>
      </c>
      <c r="X1407">
        <f t="shared" si="64"/>
        <v>278.5752</v>
      </c>
      <c r="Y1407">
        <f t="shared" si="65"/>
        <v>2</v>
      </c>
    </row>
    <row r="1408" spans="1:25"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t="str">
        <f>_xlfn.XLOOKUP(B1408,Returns!$B$2:$B$297,Returns!$A$2:$A$297,"NO")</f>
        <v>NO</v>
      </c>
      <c r="W1408">
        <f t="shared" si="63"/>
        <v>46.7136</v>
      </c>
      <c r="X1408">
        <f t="shared" si="64"/>
        <v>186.8544</v>
      </c>
      <c r="Y1408">
        <f t="shared" si="65"/>
        <v>2</v>
      </c>
    </row>
    <row r="1409" spans="1:25"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t="str">
        <f>_xlfn.XLOOKUP(B1409,Returns!$B$2:$B$297,Returns!$A$2:$A$297,"NO")</f>
        <v>NO</v>
      </c>
      <c r="W1409">
        <f t="shared" si="63"/>
        <v>0</v>
      </c>
      <c r="X1409">
        <f t="shared" si="64"/>
        <v>150.96</v>
      </c>
      <c r="Y1409">
        <f t="shared" si="65"/>
        <v>4</v>
      </c>
    </row>
    <row r="1410" spans="1:25"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t="str">
        <f>_xlfn.XLOOKUP(B1410,Returns!$B$2:$B$297,Returns!$A$2:$A$297,"NO")</f>
        <v>NO</v>
      </c>
      <c r="W1410">
        <f t="shared" si="63"/>
        <v>0</v>
      </c>
      <c r="X1410">
        <f t="shared" si="64"/>
        <v>79.959999999999994</v>
      </c>
      <c r="Y1410">
        <f t="shared" si="65"/>
        <v>4</v>
      </c>
    </row>
    <row r="1411" spans="1:25"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t="str">
        <f>_xlfn.XLOOKUP(B1411,Returns!$B$2:$B$297,Returns!$A$2:$A$297,"NO")</f>
        <v>NO</v>
      </c>
      <c r="W1411">
        <f t="shared" ref="W1411:W1474" si="66">R1411*S1411*T1411</f>
        <v>589.74750000000006</v>
      </c>
      <c r="X1411">
        <f t="shared" ref="X1411:X1474" si="67">(R1411*S1411)-W1411</f>
        <v>589.74750000000006</v>
      </c>
      <c r="Y1411">
        <f t="shared" ref="Y1411:Y1474" si="68">D1411-C1411</f>
        <v>5</v>
      </c>
    </row>
    <row r="1412" spans="1:25"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t="str">
        <f>_xlfn.XLOOKUP(B1412,Returns!$B$2:$B$297,Returns!$A$2:$A$297,"NO")</f>
        <v>NO</v>
      </c>
      <c r="W1412">
        <f t="shared" si="66"/>
        <v>9.4720000000000013</v>
      </c>
      <c r="X1412">
        <f t="shared" si="67"/>
        <v>37.888000000000005</v>
      </c>
      <c r="Y1412">
        <f t="shared" si="68"/>
        <v>7</v>
      </c>
    </row>
    <row r="1413" spans="1:25"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t="str">
        <f>_xlfn.XLOOKUP(B1413,Returns!$B$2:$B$297,Returns!$A$2:$A$297,"NO")</f>
        <v>NO</v>
      </c>
      <c r="W1413">
        <f t="shared" si="66"/>
        <v>81.601200000000006</v>
      </c>
      <c r="X1413">
        <f t="shared" si="67"/>
        <v>734.41079999999988</v>
      </c>
      <c r="Y1413">
        <f t="shared" si="68"/>
        <v>4</v>
      </c>
    </row>
    <row r="1414" spans="1:25"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t="str">
        <f>_xlfn.XLOOKUP(B1414,Returns!$B$2:$B$297,Returns!$A$2:$A$297,"NO")</f>
        <v>NO</v>
      </c>
      <c r="W1414">
        <f t="shared" si="66"/>
        <v>0</v>
      </c>
      <c r="X1414">
        <f t="shared" si="67"/>
        <v>661.12</v>
      </c>
      <c r="Y1414">
        <f t="shared" si="68"/>
        <v>4</v>
      </c>
    </row>
    <row r="1415" spans="1:25"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t="str">
        <f>_xlfn.XLOOKUP(B1415,Returns!$B$2:$B$297,Returns!$A$2:$A$297,"NO")</f>
        <v>NO</v>
      </c>
      <c r="W1415">
        <f t="shared" si="66"/>
        <v>468.67520000000007</v>
      </c>
      <c r="X1415">
        <f t="shared" si="67"/>
        <v>1874.7008000000001</v>
      </c>
      <c r="Y1415">
        <f t="shared" si="68"/>
        <v>5</v>
      </c>
    </row>
    <row r="1416" spans="1:25"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t="str">
        <f>_xlfn.XLOOKUP(B1416,Returns!$B$2:$B$297,Returns!$A$2:$A$297,"NO")</f>
        <v>Yes</v>
      </c>
      <c r="W1416">
        <f t="shared" si="66"/>
        <v>0</v>
      </c>
      <c r="X1416">
        <f t="shared" si="67"/>
        <v>719.90999999999985</v>
      </c>
      <c r="Y1416">
        <f t="shared" si="68"/>
        <v>3</v>
      </c>
    </row>
    <row r="1417" spans="1:25"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t="str">
        <f>_xlfn.XLOOKUP(B1417,Returns!$B$2:$B$297,Returns!$A$2:$A$297,"NO")</f>
        <v>Yes</v>
      </c>
      <c r="W1417">
        <f t="shared" si="66"/>
        <v>0</v>
      </c>
      <c r="X1417">
        <f t="shared" si="67"/>
        <v>113.22</v>
      </c>
      <c r="Y1417">
        <f t="shared" si="68"/>
        <v>3</v>
      </c>
    </row>
    <row r="1418" spans="1:25"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t="str">
        <f>_xlfn.XLOOKUP(B1418,Returns!$B$2:$B$297,Returns!$A$2:$A$297,"NO")</f>
        <v>NO</v>
      </c>
      <c r="W1418">
        <f t="shared" si="66"/>
        <v>1324.8816000000002</v>
      </c>
      <c r="X1418">
        <f t="shared" si="67"/>
        <v>5299.5264000000006</v>
      </c>
      <c r="Y1418">
        <f t="shared" si="68"/>
        <v>3</v>
      </c>
    </row>
    <row r="1419" spans="1:25"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t="str">
        <f>_xlfn.XLOOKUP(B1419,Returns!$B$2:$B$297,Returns!$A$2:$A$297,"NO")</f>
        <v>NO</v>
      </c>
      <c r="W1419">
        <f t="shared" si="66"/>
        <v>90.720000000000013</v>
      </c>
      <c r="X1419">
        <f t="shared" si="67"/>
        <v>362.88</v>
      </c>
      <c r="Y1419">
        <f t="shared" si="68"/>
        <v>3</v>
      </c>
    </row>
    <row r="1420" spans="1:25"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t="str">
        <f>_xlfn.XLOOKUP(B1420,Returns!$B$2:$B$297,Returns!$A$2:$A$297,"NO")</f>
        <v>NO</v>
      </c>
      <c r="W1420">
        <f t="shared" si="66"/>
        <v>11.827200000000001</v>
      </c>
      <c r="X1420">
        <f t="shared" si="67"/>
        <v>7.884800000000002</v>
      </c>
      <c r="Y1420">
        <f t="shared" si="68"/>
        <v>3</v>
      </c>
    </row>
    <row r="1421" spans="1:25"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t="str">
        <f>_xlfn.XLOOKUP(B1421,Returns!$B$2:$B$297,Returns!$A$2:$A$297,"NO")</f>
        <v>NO</v>
      </c>
      <c r="W1421">
        <f t="shared" si="66"/>
        <v>69.017600000000002</v>
      </c>
      <c r="X1421">
        <f t="shared" si="67"/>
        <v>276.07040000000001</v>
      </c>
      <c r="Y1421">
        <f t="shared" si="68"/>
        <v>4</v>
      </c>
    </row>
    <row r="1422" spans="1:25"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t="str">
        <f>_xlfn.XLOOKUP(B1422,Returns!$B$2:$B$297,Returns!$A$2:$A$297,"NO")</f>
        <v>NO</v>
      </c>
      <c r="W1422">
        <f t="shared" si="66"/>
        <v>101.62320000000001</v>
      </c>
      <c r="X1422">
        <f t="shared" si="67"/>
        <v>43.552800000000005</v>
      </c>
      <c r="Y1422">
        <f t="shared" si="68"/>
        <v>4</v>
      </c>
    </row>
    <row r="1423" spans="1:25"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t="str">
        <f>_xlfn.XLOOKUP(B1423,Returns!$B$2:$B$297,Returns!$A$2:$A$297,"NO")</f>
        <v>NO</v>
      </c>
      <c r="W1423">
        <f t="shared" si="66"/>
        <v>24.268800000000002</v>
      </c>
      <c r="X1423">
        <f t="shared" si="67"/>
        <v>97.075200000000009</v>
      </c>
      <c r="Y1423">
        <f t="shared" si="68"/>
        <v>4</v>
      </c>
    </row>
    <row r="1424" spans="1:25"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t="str">
        <f>_xlfn.XLOOKUP(B1424,Returns!$B$2:$B$297,Returns!$A$2:$A$297,"NO")</f>
        <v>NO</v>
      </c>
      <c r="W1424">
        <f t="shared" si="66"/>
        <v>485.29529999999994</v>
      </c>
      <c r="X1424">
        <f t="shared" si="67"/>
        <v>207.98370000000006</v>
      </c>
      <c r="Y1424">
        <f t="shared" si="68"/>
        <v>4</v>
      </c>
    </row>
    <row r="1425" spans="1:25"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t="str">
        <f>_xlfn.XLOOKUP(B1425,Returns!$B$2:$B$297,Returns!$A$2:$A$297,"NO")</f>
        <v>NO</v>
      </c>
      <c r="W1425">
        <f t="shared" si="66"/>
        <v>143.88480000000001</v>
      </c>
      <c r="X1425">
        <f t="shared" si="67"/>
        <v>575.53920000000005</v>
      </c>
      <c r="Y1425">
        <f t="shared" si="68"/>
        <v>4</v>
      </c>
    </row>
    <row r="1426" spans="1:25"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t="str">
        <f>_xlfn.XLOOKUP(B1426,Returns!$B$2:$B$297,Returns!$A$2:$A$297,"NO")</f>
        <v>NO</v>
      </c>
      <c r="W1426">
        <f t="shared" si="66"/>
        <v>263.96000000000004</v>
      </c>
      <c r="X1426">
        <f t="shared" si="67"/>
        <v>1055.8400000000001</v>
      </c>
      <c r="Y1426">
        <f t="shared" si="68"/>
        <v>4</v>
      </c>
    </row>
    <row r="1427" spans="1:25"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t="str">
        <f>_xlfn.XLOOKUP(B1427,Returns!$B$2:$B$297,Returns!$A$2:$A$297,"NO")</f>
        <v>NO</v>
      </c>
      <c r="W1427">
        <f t="shared" si="66"/>
        <v>290.91840000000002</v>
      </c>
      <c r="X1427">
        <f t="shared" si="67"/>
        <v>1163.6736000000001</v>
      </c>
      <c r="Y1427">
        <f t="shared" si="68"/>
        <v>4</v>
      </c>
    </row>
    <row r="1428" spans="1:25"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t="str">
        <f>_xlfn.XLOOKUP(B1428,Returns!$B$2:$B$297,Returns!$A$2:$A$297,"NO")</f>
        <v>NO</v>
      </c>
      <c r="W1428">
        <f t="shared" si="66"/>
        <v>3.8912000000000009</v>
      </c>
      <c r="X1428">
        <f t="shared" si="67"/>
        <v>15.564800000000002</v>
      </c>
      <c r="Y1428">
        <f t="shared" si="68"/>
        <v>4</v>
      </c>
    </row>
    <row r="1429" spans="1:25"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t="str">
        <f>_xlfn.XLOOKUP(B1429,Returns!$B$2:$B$297,Returns!$A$2:$A$297,"NO")</f>
        <v>NO</v>
      </c>
      <c r="W1429">
        <f t="shared" si="66"/>
        <v>0</v>
      </c>
      <c r="X1429">
        <f t="shared" si="67"/>
        <v>73.75</v>
      </c>
      <c r="Y1429">
        <f t="shared" si="68"/>
        <v>4</v>
      </c>
    </row>
    <row r="1430" spans="1:25"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t="str">
        <f>_xlfn.XLOOKUP(B1430,Returns!$B$2:$B$297,Returns!$A$2:$A$297,"NO")</f>
        <v>NO</v>
      </c>
      <c r="W1430">
        <f t="shared" si="66"/>
        <v>29.800000000000008</v>
      </c>
      <c r="X1430">
        <f t="shared" si="67"/>
        <v>119.20000000000002</v>
      </c>
      <c r="Y1430">
        <f t="shared" si="68"/>
        <v>4</v>
      </c>
    </row>
    <row r="1431" spans="1:25"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t="str">
        <f>_xlfn.XLOOKUP(B1431,Returns!$B$2:$B$297,Returns!$A$2:$A$297,"NO")</f>
        <v>NO</v>
      </c>
      <c r="W1431">
        <f t="shared" si="66"/>
        <v>0</v>
      </c>
      <c r="X1431">
        <f t="shared" si="67"/>
        <v>5983.88</v>
      </c>
      <c r="Y1431">
        <f t="shared" si="68"/>
        <v>4</v>
      </c>
    </row>
    <row r="1432" spans="1:25"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t="str">
        <f>_xlfn.XLOOKUP(B1432,Returns!$B$2:$B$297,Returns!$A$2:$A$297,"NO")</f>
        <v>NO</v>
      </c>
      <c r="W1432">
        <f t="shared" si="66"/>
        <v>706.40640000000008</v>
      </c>
      <c r="X1432">
        <f t="shared" si="67"/>
        <v>1059.6096</v>
      </c>
      <c r="Y1432">
        <f t="shared" si="68"/>
        <v>4</v>
      </c>
    </row>
    <row r="1433" spans="1:25"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t="str">
        <f>_xlfn.XLOOKUP(B1433,Returns!$B$2:$B$297,Returns!$A$2:$A$297,"NO")</f>
        <v>NO</v>
      </c>
      <c r="W1433">
        <f t="shared" si="66"/>
        <v>0</v>
      </c>
      <c r="X1433">
        <f t="shared" si="67"/>
        <v>916.56</v>
      </c>
      <c r="Y1433">
        <f t="shared" si="68"/>
        <v>2</v>
      </c>
    </row>
    <row r="1434" spans="1:25"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t="str">
        <f>_xlfn.XLOOKUP(B1434,Returns!$B$2:$B$297,Returns!$A$2:$A$297,"NO")</f>
        <v>NO</v>
      </c>
      <c r="W1434">
        <f t="shared" si="66"/>
        <v>0</v>
      </c>
      <c r="X1434">
        <f t="shared" si="67"/>
        <v>7.27</v>
      </c>
      <c r="Y1434">
        <f t="shared" si="68"/>
        <v>2</v>
      </c>
    </row>
    <row r="1435" spans="1:25"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t="str">
        <f>_xlfn.XLOOKUP(B1435,Returns!$B$2:$B$297,Returns!$A$2:$A$297,"NO")</f>
        <v>NO</v>
      </c>
      <c r="W1435">
        <f t="shared" si="66"/>
        <v>0</v>
      </c>
      <c r="X1435">
        <f t="shared" si="67"/>
        <v>25478.04</v>
      </c>
      <c r="Y1435">
        <f t="shared" si="68"/>
        <v>2</v>
      </c>
    </row>
    <row r="1436" spans="1:25"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t="str">
        <f>_xlfn.XLOOKUP(B1436,Returns!$B$2:$B$297,Returns!$A$2:$A$297,"NO")</f>
        <v>NO</v>
      </c>
      <c r="W1436">
        <f t="shared" si="66"/>
        <v>0</v>
      </c>
      <c r="X1436">
        <f t="shared" si="67"/>
        <v>169.5</v>
      </c>
      <c r="Y1436">
        <f t="shared" si="68"/>
        <v>4</v>
      </c>
    </row>
    <row r="1437" spans="1:25"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t="str">
        <f>_xlfn.XLOOKUP(B1437,Returns!$B$2:$B$297,Returns!$A$2:$A$297,"NO")</f>
        <v>NO</v>
      </c>
      <c r="W1437">
        <f t="shared" si="66"/>
        <v>37.324800000000003</v>
      </c>
      <c r="X1437">
        <f t="shared" si="67"/>
        <v>149.29920000000001</v>
      </c>
      <c r="Y1437">
        <f t="shared" si="68"/>
        <v>7</v>
      </c>
    </row>
    <row r="1438" spans="1:25"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t="str">
        <f>_xlfn.XLOOKUP(B1438,Returns!$B$2:$B$297,Returns!$A$2:$A$297,"NO")</f>
        <v>NO</v>
      </c>
      <c r="W1438">
        <f t="shared" si="66"/>
        <v>2.0992000000000002</v>
      </c>
      <c r="X1438">
        <f t="shared" si="67"/>
        <v>8.3968000000000007</v>
      </c>
      <c r="Y1438">
        <f t="shared" si="68"/>
        <v>7</v>
      </c>
    </row>
    <row r="1439" spans="1:25"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t="str">
        <f>_xlfn.XLOOKUP(B1439,Returns!$B$2:$B$297,Returns!$A$2:$A$297,"NO")</f>
        <v>Yes</v>
      </c>
      <c r="W1439">
        <f t="shared" si="66"/>
        <v>158.328</v>
      </c>
      <c r="X1439">
        <f t="shared" si="67"/>
        <v>633.31200000000001</v>
      </c>
      <c r="Y1439">
        <f t="shared" si="68"/>
        <v>0</v>
      </c>
    </row>
    <row r="1440" spans="1:25"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t="str">
        <f>_xlfn.XLOOKUP(B1440,Returns!$B$2:$B$297,Returns!$A$2:$A$297,"NO")</f>
        <v>Yes</v>
      </c>
      <c r="W1440">
        <f t="shared" si="66"/>
        <v>3680.145</v>
      </c>
      <c r="X1440">
        <f t="shared" si="67"/>
        <v>8587.0049999999992</v>
      </c>
      <c r="Y1440">
        <f t="shared" si="68"/>
        <v>0</v>
      </c>
    </row>
    <row r="1441" spans="1:25"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t="str">
        <f>_xlfn.XLOOKUP(B1441,Returns!$B$2:$B$297,Returns!$A$2:$A$297,"NO")</f>
        <v>NO</v>
      </c>
      <c r="W1441">
        <f t="shared" si="66"/>
        <v>0</v>
      </c>
      <c r="X1441">
        <f t="shared" si="67"/>
        <v>148.5</v>
      </c>
      <c r="Y1441">
        <f t="shared" si="68"/>
        <v>3</v>
      </c>
    </row>
    <row r="1442" spans="1:25"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t="str">
        <f>_xlfn.XLOOKUP(B1442,Returns!$B$2:$B$297,Returns!$A$2:$A$297,"NO")</f>
        <v>NO</v>
      </c>
      <c r="W1442">
        <f t="shared" si="66"/>
        <v>0</v>
      </c>
      <c r="X1442">
        <f t="shared" si="67"/>
        <v>159.84</v>
      </c>
      <c r="Y1442">
        <f t="shared" si="68"/>
        <v>3</v>
      </c>
    </row>
    <row r="1443" spans="1:25"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t="str">
        <f>_xlfn.XLOOKUP(B1443,Returns!$B$2:$B$297,Returns!$A$2:$A$297,"NO")</f>
        <v>NO</v>
      </c>
      <c r="W1443">
        <f t="shared" si="66"/>
        <v>14.668800000000003</v>
      </c>
      <c r="X1443">
        <f t="shared" si="67"/>
        <v>58.675200000000004</v>
      </c>
      <c r="Y1443">
        <f t="shared" si="68"/>
        <v>5</v>
      </c>
    </row>
    <row r="1444" spans="1:25"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t="str">
        <f>_xlfn.XLOOKUP(B1444,Returns!$B$2:$B$297,Returns!$A$2:$A$297,"NO")</f>
        <v>NO</v>
      </c>
      <c r="W1444">
        <f t="shared" si="66"/>
        <v>0</v>
      </c>
      <c r="X1444">
        <f t="shared" si="67"/>
        <v>27.52</v>
      </c>
      <c r="Y1444">
        <f t="shared" si="68"/>
        <v>3</v>
      </c>
    </row>
    <row r="1445" spans="1:25"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t="str">
        <f>_xlfn.XLOOKUP(B1445,Returns!$B$2:$B$297,Returns!$A$2:$A$297,"NO")</f>
        <v>NO</v>
      </c>
      <c r="W1445">
        <f t="shared" si="66"/>
        <v>111.53920000000001</v>
      </c>
      <c r="X1445">
        <f t="shared" si="67"/>
        <v>446.15680000000003</v>
      </c>
      <c r="Y1445">
        <f t="shared" si="68"/>
        <v>5</v>
      </c>
    </row>
    <row r="1446" spans="1:25"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t="str">
        <f>_xlfn.XLOOKUP(B1446,Returns!$B$2:$B$297,Returns!$A$2:$A$297,"NO")</f>
        <v>NO</v>
      </c>
      <c r="W1446">
        <f t="shared" si="66"/>
        <v>3563.8704000000007</v>
      </c>
      <c r="X1446">
        <f t="shared" si="67"/>
        <v>14255.481600000003</v>
      </c>
      <c r="Y1446">
        <f t="shared" si="68"/>
        <v>5</v>
      </c>
    </row>
    <row r="1447" spans="1:25"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t="str">
        <f>_xlfn.XLOOKUP(B1447,Returns!$B$2:$B$297,Returns!$A$2:$A$297,"NO")</f>
        <v>NO</v>
      </c>
      <c r="W1447">
        <f t="shared" si="66"/>
        <v>131.78880000000001</v>
      </c>
      <c r="X1447">
        <f t="shared" si="67"/>
        <v>527.15519999999992</v>
      </c>
      <c r="Y1447">
        <f t="shared" si="68"/>
        <v>3</v>
      </c>
    </row>
    <row r="1448" spans="1:25"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t="str">
        <f>_xlfn.XLOOKUP(B1448,Returns!$B$2:$B$297,Returns!$A$2:$A$297,"NO")</f>
        <v>NO</v>
      </c>
      <c r="W1448">
        <f t="shared" si="66"/>
        <v>987.63419999999985</v>
      </c>
      <c r="X1448">
        <f t="shared" si="67"/>
        <v>2304.4797999999996</v>
      </c>
      <c r="Y1448">
        <f t="shared" si="68"/>
        <v>3</v>
      </c>
    </row>
    <row r="1449" spans="1:25"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t="str">
        <f>_xlfn.XLOOKUP(B1449,Returns!$B$2:$B$297,Returns!$A$2:$A$297,"NO")</f>
        <v>NO</v>
      </c>
      <c r="W1449">
        <f t="shared" si="66"/>
        <v>19.193600000000004</v>
      </c>
      <c r="X1449">
        <f t="shared" si="67"/>
        <v>76.7744</v>
      </c>
      <c r="Y1449">
        <f t="shared" si="68"/>
        <v>3</v>
      </c>
    </row>
    <row r="1450" spans="1:25"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t="str">
        <f>_xlfn.XLOOKUP(B1450,Returns!$B$2:$B$297,Returns!$A$2:$A$297,"NO")</f>
        <v>NO</v>
      </c>
      <c r="W1450">
        <f t="shared" si="66"/>
        <v>5.2542</v>
      </c>
      <c r="X1450">
        <f t="shared" si="67"/>
        <v>2.2518000000000002</v>
      </c>
      <c r="Y1450">
        <f t="shared" si="68"/>
        <v>1</v>
      </c>
    </row>
    <row r="1451" spans="1:25"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t="str">
        <f>_xlfn.XLOOKUP(B1451,Returns!$B$2:$B$297,Returns!$A$2:$A$297,"NO")</f>
        <v>NO</v>
      </c>
      <c r="W1451">
        <f t="shared" si="66"/>
        <v>53.251199999999997</v>
      </c>
      <c r="X1451">
        <f t="shared" si="67"/>
        <v>213.00479999999999</v>
      </c>
      <c r="Y1451">
        <f t="shared" si="68"/>
        <v>6</v>
      </c>
    </row>
    <row r="1452" spans="1:25"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t="str">
        <f>_xlfn.XLOOKUP(B1452,Returns!$B$2:$B$297,Returns!$A$2:$A$297,"NO")</f>
        <v>NO</v>
      </c>
      <c r="W1452">
        <f t="shared" si="66"/>
        <v>1.4175000000000002</v>
      </c>
      <c r="X1452">
        <f t="shared" si="67"/>
        <v>0.60750000000000015</v>
      </c>
      <c r="Y1452">
        <f t="shared" si="68"/>
        <v>1</v>
      </c>
    </row>
    <row r="1453" spans="1:25"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t="str">
        <f>_xlfn.XLOOKUP(B1453,Returns!$B$2:$B$297,Returns!$A$2:$A$297,"NO")</f>
        <v>NO</v>
      </c>
      <c r="W1453">
        <f t="shared" si="66"/>
        <v>0</v>
      </c>
      <c r="X1453">
        <f t="shared" si="67"/>
        <v>496.86</v>
      </c>
      <c r="Y1453">
        <f t="shared" si="68"/>
        <v>3</v>
      </c>
    </row>
    <row r="1454" spans="1:25"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t="str">
        <f>_xlfn.XLOOKUP(B1454,Returns!$B$2:$B$297,Returns!$A$2:$A$297,"NO")</f>
        <v>NO</v>
      </c>
      <c r="W1454">
        <f t="shared" si="66"/>
        <v>0</v>
      </c>
      <c r="X1454">
        <f t="shared" si="67"/>
        <v>275.03999999999996</v>
      </c>
      <c r="Y1454">
        <f t="shared" si="68"/>
        <v>3</v>
      </c>
    </row>
    <row r="1455" spans="1:25"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t="str">
        <f>_xlfn.XLOOKUP(B1455,Returns!$B$2:$B$297,Returns!$A$2:$A$297,"NO")</f>
        <v>NO</v>
      </c>
      <c r="W1455">
        <f t="shared" si="66"/>
        <v>0</v>
      </c>
      <c r="X1455">
        <f t="shared" si="67"/>
        <v>168.75</v>
      </c>
      <c r="Y1455">
        <f t="shared" si="68"/>
        <v>3</v>
      </c>
    </row>
    <row r="1456" spans="1:25"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t="str">
        <f>_xlfn.XLOOKUP(B1456,Returns!$B$2:$B$297,Returns!$A$2:$A$297,"NO")</f>
        <v>NO</v>
      </c>
      <c r="W1456">
        <f t="shared" si="66"/>
        <v>0</v>
      </c>
      <c r="X1456">
        <f t="shared" si="67"/>
        <v>24320</v>
      </c>
      <c r="Y1456">
        <f t="shared" si="68"/>
        <v>3</v>
      </c>
    </row>
    <row r="1457" spans="1:25"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t="str">
        <f>_xlfn.XLOOKUP(B1457,Returns!$B$2:$B$297,Returns!$A$2:$A$297,"NO")</f>
        <v>NO</v>
      </c>
      <c r="W1457">
        <f t="shared" si="66"/>
        <v>0</v>
      </c>
      <c r="X1457">
        <f t="shared" si="67"/>
        <v>273.59999999999997</v>
      </c>
      <c r="Y1457">
        <f t="shared" si="68"/>
        <v>7</v>
      </c>
    </row>
    <row r="1458" spans="1:25"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t="str">
        <f>_xlfn.XLOOKUP(B1458,Returns!$B$2:$B$297,Returns!$A$2:$A$297,"NO")</f>
        <v>NO</v>
      </c>
      <c r="W1458">
        <f t="shared" si="66"/>
        <v>0</v>
      </c>
      <c r="X1458">
        <f t="shared" si="67"/>
        <v>1358.8199999999997</v>
      </c>
      <c r="Y1458">
        <f t="shared" si="68"/>
        <v>7</v>
      </c>
    </row>
    <row r="1459" spans="1:25"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t="str">
        <f>_xlfn.XLOOKUP(B1459,Returns!$B$2:$B$297,Returns!$A$2:$A$297,"NO")</f>
        <v>NO</v>
      </c>
      <c r="W1459">
        <f t="shared" si="66"/>
        <v>0</v>
      </c>
      <c r="X1459">
        <f t="shared" si="67"/>
        <v>469.79999999999995</v>
      </c>
      <c r="Y1459">
        <f t="shared" si="68"/>
        <v>4</v>
      </c>
    </row>
    <row r="1460" spans="1:25"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t="str">
        <f>_xlfn.XLOOKUP(B1460,Returns!$B$2:$B$297,Returns!$A$2:$A$297,"NO")</f>
        <v>NO</v>
      </c>
      <c r="W1460">
        <f t="shared" si="66"/>
        <v>12.748800000000003</v>
      </c>
      <c r="X1460">
        <f t="shared" si="67"/>
        <v>50.995200000000004</v>
      </c>
      <c r="Y1460">
        <f t="shared" si="68"/>
        <v>6</v>
      </c>
    </row>
    <row r="1461" spans="1:25"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t="str">
        <f>_xlfn.XLOOKUP(B1461,Returns!$B$2:$B$297,Returns!$A$2:$A$297,"NO")</f>
        <v>NO</v>
      </c>
      <c r="W1461">
        <f t="shared" si="66"/>
        <v>0</v>
      </c>
      <c r="X1461">
        <f t="shared" si="67"/>
        <v>54.92</v>
      </c>
      <c r="Y1461">
        <f t="shared" si="68"/>
        <v>0</v>
      </c>
    </row>
    <row r="1462" spans="1:25"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t="str">
        <f>_xlfn.XLOOKUP(B1462,Returns!$B$2:$B$297,Returns!$A$2:$A$297,"NO")</f>
        <v>Yes</v>
      </c>
      <c r="W1462">
        <f t="shared" si="66"/>
        <v>22.169600000000003</v>
      </c>
      <c r="X1462">
        <f t="shared" si="67"/>
        <v>88.678400000000011</v>
      </c>
      <c r="Y1462">
        <f t="shared" si="68"/>
        <v>7</v>
      </c>
    </row>
    <row r="1463" spans="1:25"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t="str">
        <f>_xlfn.XLOOKUP(B1463,Returns!$B$2:$B$297,Returns!$A$2:$A$297,"NO")</f>
        <v>NO</v>
      </c>
      <c r="W1463">
        <f t="shared" si="66"/>
        <v>146.40359999999998</v>
      </c>
      <c r="X1463">
        <f t="shared" si="67"/>
        <v>341.60839999999996</v>
      </c>
      <c r="Y1463">
        <f t="shared" si="68"/>
        <v>4</v>
      </c>
    </row>
    <row r="1464" spans="1:25"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t="str">
        <f>_xlfn.XLOOKUP(B1464,Returns!$B$2:$B$297,Returns!$A$2:$A$297,"NO")</f>
        <v>NO</v>
      </c>
      <c r="W1464">
        <f t="shared" si="66"/>
        <v>63.993600000000008</v>
      </c>
      <c r="X1464">
        <f t="shared" si="67"/>
        <v>255.9744</v>
      </c>
      <c r="Y1464">
        <f t="shared" si="68"/>
        <v>2</v>
      </c>
    </row>
    <row r="1465" spans="1:25"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t="str">
        <f>_xlfn.XLOOKUP(B1465,Returns!$B$2:$B$297,Returns!$A$2:$A$297,"NO")</f>
        <v>NO</v>
      </c>
      <c r="W1465">
        <f t="shared" si="66"/>
        <v>1844.4887999999996</v>
      </c>
      <c r="X1465">
        <f t="shared" si="67"/>
        <v>4303.8071999999993</v>
      </c>
      <c r="Y1465">
        <f t="shared" si="68"/>
        <v>2</v>
      </c>
    </row>
    <row r="1466" spans="1:25"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t="str">
        <f>_xlfn.XLOOKUP(B1466,Returns!$B$2:$B$297,Returns!$A$2:$A$297,"NO")</f>
        <v>NO</v>
      </c>
      <c r="W1466">
        <f t="shared" si="66"/>
        <v>0</v>
      </c>
      <c r="X1466">
        <f t="shared" si="67"/>
        <v>7.36</v>
      </c>
      <c r="Y1466">
        <f t="shared" si="68"/>
        <v>3</v>
      </c>
    </row>
    <row r="1467" spans="1:25"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t="str">
        <f>_xlfn.XLOOKUP(B1467,Returns!$B$2:$B$297,Returns!$A$2:$A$297,"NO")</f>
        <v>NO</v>
      </c>
      <c r="W1467">
        <f t="shared" si="66"/>
        <v>97.100800000000007</v>
      </c>
      <c r="X1467">
        <f t="shared" si="67"/>
        <v>388.40320000000003</v>
      </c>
      <c r="Y1467">
        <f t="shared" si="68"/>
        <v>6</v>
      </c>
    </row>
    <row r="1468" spans="1:25"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t="str">
        <f>_xlfn.XLOOKUP(B1468,Returns!$B$2:$B$297,Returns!$A$2:$A$297,"NO")</f>
        <v>NO</v>
      </c>
      <c r="W1468">
        <f t="shared" si="66"/>
        <v>57.585600000000014</v>
      </c>
      <c r="X1468">
        <f t="shared" si="67"/>
        <v>230.34240000000005</v>
      </c>
      <c r="Y1468">
        <f t="shared" si="68"/>
        <v>6</v>
      </c>
    </row>
    <row r="1469" spans="1:25"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t="str">
        <f>_xlfn.XLOOKUP(B1469,Returns!$B$2:$B$297,Returns!$A$2:$A$297,"NO")</f>
        <v>NO</v>
      </c>
      <c r="W1469">
        <f t="shared" si="66"/>
        <v>204.77440000000001</v>
      </c>
      <c r="X1469">
        <f t="shared" si="67"/>
        <v>819.09759999999994</v>
      </c>
      <c r="Y1469">
        <f t="shared" si="68"/>
        <v>0</v>
      </c>
    </row>
    <row r="1470" spans="1:25"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t="str">
        <f>_xlfn.XLOOKUP(B1470,Returns!$B$2:$B$297,Returns!$A$2:$A$297,"NO")</f>
        <v>NO</v>
      </c>
      <c r="W1470">
        <f t="shared" si="66"/>
        <v>0</v>
      </c>
      <c r="X1470">
        <f t="shared" si="67"/>
        <v>2618.8200000000002</v>
      </c>
      <c r="Y1470">
        <f t="shared" si="68"/>
        <v>4</v>
      </c>
    </row>
    <row r="1471" spans="1:25"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t="str">
        <f>_xlfn.XLOOKUP(B1471,Returns!$B$2:$B$297,Returns!$A$2:$A$297,"NO")</f>
        <v>NO</v>
      </c>
      <c r="W1471">
        <f t="shared" si="66"/>
        <v>0</v>
      </c>
      <c r="X1471">
        <f t="shared" si="67"/>
        <v>83.08</v>
      </c>
      <c r="Y1471">
        <f t="shared" si="68"/>
        <v>4</v>
      </c>
    </row>
    <row r="1472" spans="1:25"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t="str">
        <f>_xlfn.XLOOKUP(B1472,Returns!$B$2:$B$297,Returns!$A$2:$A$297,"NO")</f>
        <v>NO</v>
      </c>
      <c r="W1472">
        <f t="shared" si="66"/>
        <v>0</v>
      </c>
      <c r="X1472">
        <f t="shared" si="67"/>
        <v>25.92</v>
      </c>
      <c r="Y1472">
        <f t="shared" si="68"/>
        <v>4</v>
      </c>
    </row>
    <row r="1473" spans="1:25"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t="str">
        <f>_xlfn.XLOOKUP(B1473,Returns!$B$2:$B$297,Returns!$A$2:$A$297,"NO")</f>
        <v>NO</v>
      </c>
      <c r="W1473">
        <f t="shared" si="66"/>
        <v>2.7392000000000003</v>
      </c>
      <c r="X1473">
        <f t="shared" si="67"/>
        <v>10.956800000000001</v>
      </c>
      <c r="Y1473">
        <f t="shared" si="68"/>
        <v>3</v>
      </c>
    </row>
    <row r="1474" spans="1:25"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t="str">
        <f>_xlfn.XLOOKUP(B1474,Returns!$B$2:$B$297,Returns!$A$2:$A$297,"NO")</f>
        <v>NO</v>
      </c>
      <c r="W1474">
        <f t="shared" si="66"/>
        <v>0</v>
      </c>
      <c r="X1474">
        <f t="shared" si="67"/>
        <v>26.009999999999998</v>
      </c>
      <c r="Y1474">
        <f t="shared" si="68"/>
        <v>4</v>
      </c>
    </row>
    <row r="1475" spans="1:25"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t="str">
        <f>_xlfn.XLOOKUP(B1475,Returns!$B$2:$B$297,Returns!$A$2:$A$297,"NO")</f>
        <v>NO</v>
      </c>
      <c r="W1475">
        <f t="shared" ref="W1475:W1538" si="69">R1475*S1475*T1475</f>
        <v>16.051199999999998</v>
      </c>
      <c r="X1475">
        <f t="shared" ref="X1475:X1538" si="70">(R1475*S1475)-W1475</f>
        <v>10.700800000000001</v>
      </c>
      <c r="Y1475">
        <f t="shared" ref="Y1475:Y1538" si="71">D1475-C1475</f>
        <v>1</v>
      </c>
    </row>
    <row r="1476" spans="1:25"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t="str">
        <f>_xlfn.XLOOKUP(B1476,Returns!$B$2:$B$297,Returns!$A$2:$A$297,"NO")</f>
        <v>NO</v>
      </c>
      <c r="W1476">
        <f t="shared" si="69"/>
        <v>0</v>
      </c>
      <c r="X1476">
        <f t="shared" si="70"/>
        <v>103.68</v>
      </c>
      <c r="Y1476">
        <f t="shared" si="71"/>
        <v>6</v>
      </c>
    </row>
    <row r="1477" spans="1:25"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t="str">
        <f>_xlfn.XLOOKUP(B1477,Returns!$B$2:$B$297,Returns!$A$2:$A$297,"NO")</f>
        <v>NO</v>
      </c>
      <c r="W1477">
        <f t="shared" si="69"/>
        <v>10.6272</v>
      </c>
      <c r="X1477">
        <f t="shared" si="70"/>
        <v>42.508799999999994</v>
      </c>
      <c r="Y1477">
        <f t="shared" si="71"/>
        <v>6</v>
      </c>
    </row>
    <row r="1478" spans="1:25"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t="str">
        <f>_xlfn.XLOOKUP(B1478,Returns!$B$2:$B$297,Returns!$A$2:$A$297,"NO")</f>
        <v>NO</v>
      </c>
      <c r="W1478">
        <f t="shared" si="69"/>
        <v>0</v>
      </c>
      <c r="X1478">
        <f t="shared" si="70"/>
        <v>202.37</v>
      </c>
      <c r="Y1478">
        <f t="shared" si="71"/>
        <v>5</v>
      </c>
    </row>
    <row r="1479" spans="1:25"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t="str">
        <f>_xlfn.XLOOKUP(B1479,Returns!$B$2:$B$297,Returns!$A$2:$A$297,"NO")</f>
        <v>NO</v>
      </c>
      <c r="W1479">
        <f t="shared" si="69"/>
        <v>72.990400000000008</v>
      </c>
      <c r="X1479">
        <f t="shared" si="70"/>
        <v>291.96159999999998</v>
      </c>
      <c r="Y1479">
        <f t="shared" si="71"/>
        <v>4</v>
      </c>
    </row>
    <row r="1480" spans="1:25"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t="str">
        <f>_xlfn.XLOOKUP(B1480,Returns!$B$2:$B$297,Returns!$A$2:$A$297,"NO")</f>
        <v>NO</v>
      </c>
      <c r="W1480">
        <f t="shared" si="69"/>
        <v>25.574400000000004</v>
      </c>
      <c r="X1480">
        <f t="shared" si="70"/>
        <v>102.29760000000002</v>
      </c>
      <c r="Y1480">
        <f t="shared" si="71"/>
        <v>1</v>
      </c>
    </row>
    <row r="1481" spans="1:25"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t="str">
        <f>_xlfn.XLOOKUP(B1481,Returns!$B$2:$B$297,Returns!$A$2:$A$297,"NO")</f>
        <v>Yes</v>
      </c>
      <c r="W1481">
        <f t="shared" si="69"/>
        <v>0</v>
      </c>
      <c r="X1481">
        <f t="shared" si="70"/>
        <v>103.68</v>
      </c>
      <c r="Y1481">
        <f t="shared" si="71"/>
        <v>6</v>
      </c>
    </row>
    <row r="1482" spans="1:25"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t="str">
        <f>_xlfn.XLOOKUP(B1482,Returns!$B$2:$B$297,Returns!$A$2:$A$297,"NO")</f>
        <v>Yes</v>
      </c>
      <c r="W1482">
        <f t="shared" si="69"/>
        <v>0</v>
      </c>
      <c r="X1482">
        <f t="shared" si="70"/>
        <v>283.22000000000003</v>
      </c>
      <c r="Y1482">
        <f t="shared" si="71"/>
        <v>6</v>
      </c>
    </row>
    <row r="1483" spans="1:25"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t="str">
        <f>_xlfn.XLOOKUP(B1483,Returns!$B$2:$B$297,Returns!$A$2:$A$297,"NO")</f>
        <v>Yes</v>
      </c>
      <c r="W1483">
        <f t="shared" si="69"/>
        <v>0</v>
      </c>
      <c r="X1483">
        <f t="shared" si="70"/>
        <v>101.60999999999999</v>
      </c>
      <c r="Y1483">
        <f t="shared" si="71"/>
        <v>6</v>
      </c>
    </row>
    <row r="1484" spans="1:25"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t="str">
        <f>_xlfn.XLOOKUP(B1484,Returns!$B$2:$B$297,Returns!$A$2:$A$297,"NO")</f>
        <v>NO</v>
      </c>
      <c r="W1484">
        <f t="shared" si="69"/>
        <v>3.8912000000000009</v>
      </c>
      <c r="X1484">
        <f t="shared" si="70"/>
        <v>15.564800000000002</v>
      </c>
      <c r="Y1484">
        <f t="shared" si="71"/>
        <v>3</v>
      </c>
    </row>
    <row r="1485" spans="1:25"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t="str">
        <f>_xlfn.XLOOKUP(B1485,Returns!$B$2:$B$297,Returns!$A$2:$A$297,"NO")</f>
        <v>NO</v>
      </c>
      <c r="W1485">
        <f t="shared" si="69"/>
        <v>0.68480000000000008</v>
      </c>
      <c r="X1485">
        <f t="shared" si="70"/>
        <v>2.7392000000000003</v>
      </c>
      <c r="Y1485">
        <f t="shared" si="71"/>
        <v>3</v>
      </c>
    </row>
    <row r="1486" spans="1:25"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t="str">
        <f>_xlfn.XLOOKUP(B1486,Returns!$B$2:$B$297,Returns!$A$2:$A$297,"NO")</f>
        <v>NO</v>
      </c>
      <c r="W1486">
        <f t="shared" si="69"/>
        <v>0</v>
      </c>
      <c r="X1486">
        <f t="shared" si="70"/>
        <v>531</v>
      </c>
      <c r="Y1486">
        <f t="shared" si="71"/>
        <v>4</v>
      </c>
    </row>
    <row r="1487" spans="1:25"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t="str">
        <f>_xlfn.XLOOKUP(B1487,Returns!$B$2:$B$297,Returns!$A$2:$A$297,"NO")</f>
        <v>NO</v>
      </c>
      <c r="W1487">
        <f t="shared" si="69"/>
        <v>0</v>
      </c>
      <c r="X1487">
        <f t="shared" si="70"/>
        <v>7.52</v>
      </c>
      <c r="Y1487">
        <f t="shared" si="71"/>
        <v>6</v>
      </c>
    </row>
    <row r="1488" spans="1:25"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t="str">
        <f>_xlfn.XLOOKUP(B1488,Returns!$B$2:$B$297,Returns!$A$2:$A$297,"NO")</f>
        <v>NO</v>
      </c>
      <c r="W1488">
        <f t="shared" si="69"/>
        <v>1697.9872</v>
      </c>
      <c r="X1488">
        <f t="shared" si="70"/>
        <v>6791.9488000000001</v>
      </c>
      <c r="Y1488">
        <f t="shared" si="71"/>
        <v>4</v>
      </c>
    </row>
    <row r="1489" spans="1:25"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t="str">
        <f>_xlfn.XLOOKUP(B1489,Returns!$B$2:$B$297,Returns!$A$2:$A$297,"NO")</f>
        <v>NO</v>
      </c>
      <c r="W1489">
        <f t="shared" si="69"/>
        <v>0</v>
      </c>
      <c r="X1489">
        <f t="shared" si="70"/>
        <v>269.90999999999997</v>
      </c>
      <c r="Y1489">
        <f t="shared" si="71"/>
        <v>4</v>
      </c>
    </row>
    <row r="1490" spans="1:25"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t="str">
        <f>_xlfn.XLOOKUP(B1490,Returns!$B$2:$B$297,Returns!$A$2:$A$297,"NO")</f>
        <v>NO</v>
      </c>
      <c r="W1490">
        <f t="shared" si="69"/>
        <v>0</v>
      </c>
      <c r="X1490">
        <f t="shared" si="70"/>
        <v>127.79999999999998</v>
      </c>
      <c r="Y1490">
        <f t="shared" si="71"/>
        <v>4</v>
      </c>
    </row>
    <row r="1491" spans="1:25"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t="str">
        <f>_xlfn.XLOOKUP(B1491,Returns!$B$2:$B$297,Returns!$A$2:$A$297,"NO")</f>
        <v>NO</v>
      </c>
      <c r="W1491">
        <f t="shared" si="69"/>
        <v>2.016</v>
      </c>
      <c r="X1491">
        <f t="shared" si="70"/>
        <v>8.0640000000000001</v>
      </c>
      <c r="Y1491">
        <f t="shared" si="71"/>
        <v>7</v>
      </c>
    </row>
    <row r="1492" spans="1:25"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t="str">
        <f>_xlfn.XLOOKUP(B1492,Returns!$B$2:$B$297,Returns!$A$2:$A$297,"NO")</f>
        <v>NO</v>
      </c>
      <c r="W1492">
        <f t="shared" si="69"/>
        <v>0</v>
      </c>
      <c r="X1492">
        <f t="shared" si="70"/>
        <v>251.84</v>
      </c>
      <c r="Y1492">
        <f t="shared" si="71"/>
        <v>5</v>
      </c>
    </row>
    <row r="1493" spans="1:25"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t="str">
        <f>_xlfn.XLOOKUP(B1493,Returns!$B$2:$B$297,Returns!$A$2:$A$297,"NO")</f>
        <v>NO</v>
      </c>
      <c r="W1493">
        <f t="shared" si="69"/>
        <v>0</v>
      </c>
      <c r="X1493">
        <f t="shared" si="70"/>
        <v>5.88</v>
      </c>
      <c r="Y1493">
        <f t="shared" si="71"/>
        <v>4</v>
      </c>
    </row>
    <row r="1494" spans="1:25"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t="str">
        <f>_xlfn.XLOOKUP(B1494,Returns!$B$2:$B$297,Returns!$A$2:$A$297,"NO")</f>
        <v>NO</v>
      </c>
      <c r="W1494">
        <f t="shared" si="69"/>
        <v>586.37520000000006</v>
      </c>
      <c r="X1494">
        <f t="shared" si="70"/>
        <v>5277.3768</v>
      </c>
      <c r="Y1494">
        <f t="shared" si="71"/>
        <v>4</v>
      </c>
    </row>
    <row r="1495" spans="1:25"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t="str">
        <f>_xlfn.XLOOKUP(B1495,Returns!$B$2:$B$297,Returns!$A$2:$A$297,"NO")</f>
        <v>NO</v>
      </c>
      <c r="W1495">
        <f t="shared" si="69"/>
        <v>0</v>
      </c>
      <c r="X1495">
        <f t="shared" si="70"/>
        <v>19.28</v>
      </c>
      <c r="Y1495">
        <f t="shared" si="71"/>
        <v>4</v>
      </c>
    </row>
    <row r="1496" spans="1:25"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t="str">
        <f>_xlfn.XLOOKUP(B1496,Returns!$B$2:$B$297,Returns!$A$2:$A$297,"NO")</f>
        <v>NO</v>
      </c>
      <c r="W1496">
        <f t="shared" si="69"/>
        <v>0</v>
      </c>
      <c r="X1496">
        <f t="shared" si="70"/>
        <v>120.14999999999999</v>
      </c>
      <c r="Y1496">
        <f t="shared" si="71"/>
        <v>2</v>
      </c>
    </row>
    <row r="1497" spans="1:25"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t="str">
        <f>_xlfn.XLOOKUP(B1497,Returns!$B$2:$B$297,Returns!$A$2:$A$297,"NO")</f>
        <v>NO</v>
      </c>
      <c r="W1497">
        <f t="shared" si="69"/>
        <v>14.268800000000002</v>
      </c>
      <c r="X1497">
        <f t="shared" si="70"/>
        <v>57.075200000000009</v>
      </c>
      <c r="Y1497">
        <f t="shared" si="71"/>
        <v>4</v>
      </c>
    </row>
    <row r="1498" spans="1:25"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t="str">
        <f>_xlfn.XLOOKUP(B1498,Returns!$B$2:$B$297,Returns!$A$2:$A$297,"NO")</f>
        <v>NO</v>
      </c>
      <c r="W1498">
        <f t="shared" si="69"/>
        <v>3.3568000000000007</v>
      </c>
      <c r="X1498">
        <f t="shared" si="70"/>
        <v>13.427200000000003</v>
      </c>
      <c r="Y1498">
        <f t="shared" si="71"/>
        <v>4</v>
      </c>
    </row>
    <row r="1499" spans="1:25"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t="str">
        <f>_xlfn.XLOOKUP(B1499,Returns!$B$2:$B$297,Returns!$A$2:$A$297,"NO")</f>
        <v>NO</v>
      </c>
      <c r="W1499">
        <f t="shared" si="69"/>
        <v>13.120000000000003</v>
      </c>
      <c r="X1499">
        <f t="shared" si="70"/>
        <v>52.480000000000004</v>
      </c>
      <c r="Y1499">
        <f t="shared" si="71"/>
        <v>4</v>
      </c>
    </row>
    <row r="1500" spans="1:25"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t="str">
        <f>_xlfn.XLOOKUP(B1500,Returns!$B$2:$B$297,Returns!$A$2:$A$297,"NO")</f>
        <v>NO</v>
      </c>
      <c r="W1500">
        <f t="shared" si="69"/>
        <v>18.16</v>
      </c>
      <c r="X1500">
        <f t="shared" si="70"/>
        <v>72.64</v>
      </c>
      <c r="Y1500">
        <f t="shared" si="71"/>
        <v>3</v>
      </c>
    </row>
    <row r="1501" spans="1:25"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t="str">
        <f>_xlfn.XLOOKUP(B1501,Returns!$B$2:$B$297,Returns!$A$2:$A$297,"NO")</f>
        <v>NO</v>
      </c>
      <c r="W1501">
        <f t="shared" si="69"/>
        <v>9.6336000000000013</v>
      </c>
      <c r="X1501">
        <f t="shared" si="70"/>
        <v>38.534400000000005</v>
      </c>
      <c r="Y1501">
        <f t="shared" si="71"/>
        <v>6</v>
      </c>
    </row>
    <row r="1502" spans="1:25"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t="str">
        <f>_xlfn.XLOOKUP(B1502,Returns!$B$2:$B$297,Returns!$A$2:$A$297,"NO")</f>
        <v>NO</v>
      </c>
      <c r="W1502">
        <f t="shared" si="69"/>
        <v>401.50080000000003</v>
      </c>
      <c r="X1502">
        <f t="shared" si="70"/>
        <v>1606.0032000000001</v>
      </c>
      <c r="Y1502">
        <f t="shared" si="71"/>
        <v>6</v>
      </c>
    </row>
    <row r="1503" spans="1:25"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t="str">
        <f>_xlfn.XLOOKUP(B1503,Returns!$B$2:$B$297,Returns!$A$2:$A$297,"NO")</f>
        <v>NO</v>
      </c>
      <c r="W1503">
        <f t="shared" si="69"/>
        <v>324.02880000000005</v>
      </c>
      <c r="X1503">
        <f t="shared" si="70"/>
        <v>1296.1152</v>
      </c>
      <c r="Y1503">
        <f t="shared" si="71"/>
        <v>6</v>
      </c>
    </row>
    <row r="1504" spans="1:25"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t="str">
        <f>_xlfn.XLOOKUP(B1504,Returns!$B$2:$B$297,Returns!$A$2:$A$297,"NO")</f>
        <v>NO</v>
      </c>
      <c r="W1504">
        <f t="shared" si="69"/>
        <v>13.408000000000001</v>
      </c>
      <c r="X1504">
        <f t="shared" si="70"/>
        <v>53.632000000000005</v>
      </c>
      <c r="Y1504">
        <f t="shared" si="71"/>
        <v>7</v>
      </c>
    </row>
    <row r="1505" spans="1:25"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t="str">
        <f>_xlfn.XLOOKUP(B1505,Returns!$B$2:$B$297,Returns!$A$2:$A$297,"NO")</f>
        <v>NO</v>
      </c>
      <c r="W1505">
        <f t="shared" si="69"/>
        <v>0</v>
      </c>
      <c r="X1505">
        <f t="shared" si="70"/>
        <v>19.88</v>
      </c>
      <c r="Y1505">
        <f t="shared" si="71"/>
        <v>7</v>
      </c>
    </row>
    <row r="1506" spans="1:25"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t="str">
        <f>_xlfn.XLOOKUP(B1506,Returns!$B$2:$B$297,Returns!$A$2:$A$297,"NO")</f>
        <v>NO</v>
      </c>
      <c r="W1506">
        <f t="shared" si="69"/>
        <v>0</v>
      </c>
      <c r="X1506">
        <f t="shared" si="70"/>
        <v>26.88</v>
      </c>
      <c r="Y1506">
        <f t="shared" si="71"/>
        <v>6</v>
      </c>
    </row>
    <row r="1507" spans="1:25"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t="str">
        <f>_xlfn.XLOOKUP(B1507,Returns!$B$2:$B$297,Returns!$A$2:$A$297,"NO")</f>
        <v>NO</v>
      </c>
      <c r="W1507">
        <f t="shared" si="69"/>
        <v>1205.9712000000002</v>
      </c>
      <c r="X1507">
        <f t="shared" si="70"/>
        <v>4823.8848000000007</v>
      </c>
      <c r="Y1507">
        <f t="shared" si="71"/>
        <v>6</v>
      </c>
    </row>
    <row r="1508" spans="1:25"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t="str">
        <f>_xlfn.XLOOKUP(B1508,Returns!$B$2:$B$297,Returns!$A$2:$A$297,"NO")</f>
        <v>NO</v>
      </c>
      <c r="W1508">
        <f t="shared" si="69"/>
        <v>10.728000000000002</v>
      </c>
      <c r="X1508">
        <f t="shared" si="70"/>
        <v>42.912000000000006</v>
      </c>
      <c r="Y1508">
        <f t="shared" si="71"/>
        <v>5</v>
      </c>
    </row>
    <row r="1509" spans="1:25"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t="str">
        <f>_xlfn.XLOOKUP(B1509,Returns!$B$2:$B$297,Returns!$A$2:$A$297,"NO")</f>
        <v>NO</v>
      </c>
      <c r="W1509">
        <f t="shared" si="69"/>
        <v>0</v>
      </c>
      <c r="X1509">
        <f t="shared" si="70"/>
        <v>1584</v>
      </c>
      <c r="Y1509">
        <f t="shared" si="71"/>
        <v>6</v>
      </c>
    </row>
    <row r="1510" spans="1:25"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t="str">
        <f>_xlfn.XLOOKUP(B1510,Returns!$B$2:$B$297,Returns!$A$2:$A$297,"NO")</f>
        <v>Yes</v>
      </c>
      <c r="W1510">
        <f t="shared" si="69"/>
        <v>0</v>
      </c>
      <c r="X1510">
        <f t="shared" si="70"/>
        <v>103.5</v>
      </c>
      <c r="Y1510">
        <f t="shared" si="71"/>
        <v>0</v>
      </c>
    </row>
    <row r="1511" spans="1:25"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t="str">
        <f>_xlfn.XLOOKUP(B1511,Returns!$B$2:$B$297,Returns!$A$2:$A$297,"NO")</f>
        <v>NO</v>
      </c>
      <c r="W1511">
        <f t="shared" si="69"/>
        <v>0</v>
      </c>
      <c r="X1511">
        <f t="shared" si="70"/>
        <v>16.72</v>
      </c>
      <c r="Y1511">
        <f t="shared" si="71"/>
        <v>3</v>
      </c>
    </row>
    <row r="1512" spans="1:25"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t="str">
        <f>_xlfn.XLOOKUP(B1512,Returns!$B$2:$B$297,Returns!$A$2:$A$297,"NO")</f>
        <v>NO</v>
      </c>
      <c r="W1512">
        <f t="shared" si="69"/>
        <v>0</v>
      </c>
      <c r="X1512">
        <f t="shared" si="70"/>
        <v>3084.8</v>
      </c>
      <c r="Y1512">
        <f t="shared" si="71"/>
        <v>7</v>
      </c>
    </row>
    <row r="1513" spans="1:25"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t="str">
        <f>_xlfn.XLOOKUP(B1513,Returns!$B$2:$B$297,Returns!$A$2:$A$297,"NO")</f>
        <v>NO</v>
      </c>
      <c r="W1513">
        <f t="shared" si="69"/>
        <v>0</v>
      </c>
      <c r="X1513">
        <f t="shared" si="70"/>
        <v>322.38</v>
      </c>
      <c r="Y1513">
        <f t="shared" si="71"/>
        <v>7</v>
      </c>
    </row>
    <row r="1514" spans="1:25"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t="str">
        <f>_xlfn.XLOOKUP(B1514,Returns!$B$2:$B$297,Returns!$A$2:$A$297,"NO")</f>
        <v>NO</v>
      </c>
      <c r="W1514">
        <f t="shared" si="69"/>
        <v>120.03840000000001</v>
      </c>
      <c r="X1514">
        <f t="shared" si="70"/>
        <v>480.15359999999998</v>
      </c>
      <c r="Y1514">
        <f t="shared" si="71"/>
        <v>4</v>
      </c>
    </row>
    <row r="1515" spans="1:25"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t="str">
        <f>_xlfn.XLOOKUP(B1515,Returns!$B$2:$B$297,Returns!$A$2:$A$297,"NO")</f>
        <v>NO</v>
      </c>
      <c r="W1515">
        <f t="shared" si="69"/>
        <v>85.519999999999982</v>
      </c>
      <c r="X1515">
        <f t="shared" si="70"/>
        <v>21.379999999999995</v>
      </c>
      <c r="Y1515">
        <f t="shared" si="71"/>
        <v>4</v>
      </c>
    </row>
    <row r="1516" spans="1:25"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t="str">
        <f>_xlfn.XLOOKUP(B1516,Returns!$B$2:$B$297,Returns!$A$2:$A$297,"NO")</f>
        <v>NO</v>
      </c>
      <c r="W1516">
        <f t="shared" si="69"/>
        <v>21.580799999999996</v>
      </c>
      <c r="X1516">
        <f t="shared" si="70"/>
        <v>5.3951999999999956</v>
      </c>
      <c r="Y1516">
        <f t="shared" si="71"/>
        <v>4</v>
      </c>
    </row>
    <row r="1517" spans="1:25"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t="str">
        <f>_xlfn.XLOOKUP(B1517,Returns!$B$2:$B$297,Returns!$A$2:$A$297,"NO")</f>
        <v>NO</v>
      </c>
      <c r="W1517">
        <f t="shared" si="69"/>
        <v>19.105799999999999</v>
      </c>
      <c r="X1517">
        <f t="shared" si="70"/>
        <v>44.580200000000005</v>
      </c>
      <c r="Y1517">
        <f t="shared" si="71"/>
        <v>6</v>
      </c>
    </row>
    <row r="1518" spans="1:25"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t="str">
        <f>_xlfn.XLOOKUP(B1518,Returns!$B$2:$B$297,Returns!$A$2:$A$297,"NO")</f>
        <v>NO</v>
      </c>
      <c r="W1518">
        <f t="shared" si="69"/>
        <v>0</v>
      </c>
      <c r="X1518">
        <f t="shared" si="70"/>
        <v>6678.4</v>
      </c>
      <c r="Y1518">
        <f t="shared" si="71"/>
        <v>4</v>
      </c>
    </row>
    <row r="1519" spans="1:25"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t="str">
        <f>_xlfn.XLOOKUP(B1519,Returns!$B$2:$B$297,Returns!$A$2:$A$297,"NO")</f>
        <v>NO</v>
      </c>
      <c r="W1519">
        <f t="shared" si="69"/>
        <v>33.536000000000001</v>
      </c>
      <c r="X1519">
        <f t="shared" si="70"/>
        <v>134.14400000000001</v>
      </c>
      <c r="Y1519">
        <f t="shared" si="71"/>
        <v>3</v>
      </c>
    </row>
    <row r="1520" spans="1:25"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t="str">
        <f>_xlfn.XLOOKUP(B1520,Returns!$B$2:$B$297,Returns!$A$2:$A$297,"NO")</f>
        <v>NO</v>
      </c>
      <c r="W1520">
        <f t="shared" si="69"/>
        <v>7.9632000000000005</v>
      </c>
      <c r="X1520">
        <f t="shared" si="70"/>
        <v>31.852800000000002</v>
      </c>
      <c r="Y1520">
        <f t="shared" si="71"/>
        <v>3</v>
      </c>
    </row>
    <row r="1521" spans="1:25"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t="str">
        <f>_xlfn.XLOOKUP(B1521,Returns!$B$2:$B$297,Returns!$A$2:$A$297,"NO")</f>
        <v>NO</v>
      </c>
      <c r="W1521">
        <f t="shared" si="69"/>
        <v>29.870399999999997</v>
      </c>
      <c r="X1521">
        <f t="shared" si="70"/>
        <v>119.48159999999999</v>
      </c>
      <c r="Y1521">
        <f t="shared" si="71"/>
        <v>3</v>
      </c>
    </row>
    <row r="1522" spans="1:25"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t="str">
        <f>_xlfn.XLOOKUP(B1522,Returns!$B$2:$B$297,Returns!$A$2:$A$297,"NO")</f>
        <v>NO</v>
      </c>
      <c r="W1522">
        <f t="shared" si="69"/>
        <v>16.520000000000007</v>
      </c>
      <c r="X1522">
        <f t="shared" si="70"/>
        <v>66.080000000000013</v>
      </c>
      <c r="Y1522">
        <f t="shared" si="71"/>
        <v>5</v>
      </c>
    </row>
    <row r="1523" spans="1:25"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t="str">
        <f>_xlfn.XLOOKUP(B1523,Returns!$B$2:$B$297,Returns!$A$2:$A$297,"NO")</f>
        <v>NO</v>
      </c>
      <c r="W1523">
        <f t="shared" si="69"/>
        <v>247.33439999999996</v>
      </c>
      <c r="X1523">
        <f t="shared" si="70"/>
        <v>989.33759999999984</v>
      </c>
      <c r="Y1523">
        <f t="shared" si="71"/>
        <v>5</v>
      </c>
    </row>
    <row r="1524" spans="1:25"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t="str">
        <f>_xlfn.XLOOKUP(B1524,Returns!$B$2:$B$297,Returns!$A$2:$A$297,"NO")</f>
        <v>NO</v>
      </c>
      <c r="W1524">
        <f t="shared" si="69"/>
        <v>19.920000000000002</v>
      </c>
      <c r="X1524">
        <f t="shared" si="70"/>
        <v>79.680000000000007</v>
      </c>
      <c r="Y1524">
        <f t="shared" si="71"/>
        <v>5</v>
      </c>
    </row>
    <row r="1525" spans="1:25"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t="str">
        <f>_xlfn.XLOOKUP(B1525,Returns!$B$2:$B$297,Returns!$A$2:$A$297,"NO")</f>
        <v>NO</v>
      </c>
      <c r="W1525">
        <f t="shared" si="69"/>
        <v>317.23520000000008</v>
      </c>
      <c r="X1525">
        <f t="shared" si="70"/>
        <v>1268.9408000000001</v>
      </c>
      <c r="Y1525">
        <f t="shared" si="71"/>
        <v>5</v>
      </c>
    </row>
    <row r="1526" spans="1:25"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t="str">
        <f>_xlfn.XLOOKUP(B1526,Returns!$B$2:$B$297,Returns!$A$2:$A$297,"NO")</f>
        <v>NO</v>
      </c>
      <c r="W1526">
        <f t="shared" si="69"/>
        <v>296.52479999999997</v>
      </c>
      <c r="X1526">
        <f t="shared" si="70"/>
        <v>1186.0991999999999</v>
      </c>
      <c r="Y1526">
        <f t="shared" si="71"/>
        <v>5</v>
      </c>
    </row>
    <row r="1527" spans="1:25"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t="str">
        <f>_xlfn.XLOOKUP(B1527,Returns!$B$2:$B$297,Returns!$A$2:$A$297,"NO")</f>
        <v>NO</v>
      </c>
      <c r="W1527">
        <f t="shared" si="69"/>
        <v>103.56480000000002</v>
      </c>
      <c r="X1527">
        <f t="shared" si="70"/>
        <v>414.25920000000008</v>
      </c>
      <c r="Y1527">
        <f t="shared" si="71"/>
        <v>5</v>
      </c>
    </row>
    <row r="1528" spans="1:25"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t="str">
        <f>_xlfn.XLOOKUP(B1528,Returns!$B$2:$B$297,Returns!$A$2:$A$297,"NO")</f>
        <v>NO</v>
      </c>
      <c r="W1528">
        <f t="shared" si="69"/>
        <v>1.6640000000000001</v>
      </c>
      <c r="X1528">
        <f t="shared" si="70"/>
        <v>6.6560000000000006</v>
      </c>
      <c r="Y1528">
        <f t="shared" si="71"/>
        <v>5</v>
      </c>
    </row>
    <row r="1529" spans="1:25"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t="str">
        <f>_xlfn.XLOOKUP(B1529,Returns!$B$2:$B$297,Returns!$A$2:$A$297,"NO")</f>
        <v>NO</v>
      </c>
      <c r="W1529">
        <f t="shared" si="69"/>
        <v>4.6592000000000011</v>
      </c>
      <c r="X1529">
        <f t="shared" si="70"/>
        <v>18.636800000000001</v>
      </c>
      <c r="Y1529">
        <f t="shared" si="71"/>
        <v>5</v>
      </c>
    </row>
    <row r="1530" spans="1:25"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t="str">
        <f>_xlfn.XLOOKUP(B1530,Returns!$B$2:$B$297,Returns!$A$2:$A$297,"NO")</f>
        <v>NO</v>
      </c>
      <c r="W1530">
        <f t="shared" si="69"/>
        <v>0</v>
      </c>
      <c r="X1530">
        <f t="shared" si="70"/>
        <v>183.26</v>
      </c>
      <c r="Y1530">
        <f t="shared" si="71"/>
        <v>3</v>
      </c>
    </row>
    <row r="1531" spans="1:25"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t="str">
        <f>_xlfn.XLOOKUP(B1531,Returns!$B$2:$B$297,Returns!$A$2:$A$297,"NO")</f>
        <v>NO</v>
      </c>
      <c r="W1531">
        <f t="shared" si="69"/>
        <v>0</v>
      </c>
      <c r="X1531">
        <f t="shared" si="70"/>
        <v>14.6</v>
      </c>
      <c r="Y1531">
        <f t="shared" si="71"/>
        <v>3</v>
      </c>
    </row>
    <row r="1532" spans="1:25"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t="str">
        <f>_xlfn.XLOOKUP(B1532,Returns!$B$2:$B$297,Returns!$A$2:$A$297,"NO")</f>
        <v>NO</v>
      </c>
      <c r="W1532">
        <f t="shared" si="69"/>
        <v>44.611200000000004</v>
      </c>
      <c r="X1532">
        <f t="shared" si="70"/>
        <v>178.44480000000001</v>
      </c>
      <c r="Y1532">
        <f t="shared" si="71"/>
        <v>5</v>
      </c>
    </row>
    <row r="1533" spans="1:25"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t="str">
        <f>_xlfn.XLOOKUP(B1533,Returns!$B$2:$B$297,Returns!$A$2:$A$297,"NO")</f>
        <v>NO</v>
      </c>
      <c r="W1533">
        <f t="shared" si="69"/>
        <v>2.1488</v>
      </c>
      <c r="X1533">
        <f t="shared" si="70"/>
        <v>8.5952000000000002</v>
      </c>
      <c r="Y1533">
        <f t="shared" si="71"/>
        <v>5</v>
      </c>
    </row>
    <row r="1534" spans="1:25"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t="str">
        <f>_xlfn.XLOOKUP(B1534,Returns!$B$2:$B$297,Returns!$A$2:$A$297,"NO")</f>
        <v>NO</v>
      </c>
      <c r="W1534">
        <f t="shared" si="69"/>
        <v>5.0256000000000007</v>
      </c>
      <c r="X1534">
        <f t="shared" si="70"/>
        <v>20.102400000000003</v>
      </c>
      <c r="Y1534">
        <f t="shared" si="71"/>
        <v>5</v>
      </c>
    </row>
    <row r="1535" spans="1:25"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t="str">
        <f>_xlfn.XLOOKUP(B1535,Returns!$B$2:$B$297,Returns!$A$2:$A$297,"NO")</f>
        <v>NO</v>
      </c>
      <c r="W1535">
        <f t="shared" si="69"/>
        <v>0</v>
      </c>
      <c r="X1535">
        <f t="shared" si="70"/>
        <v>1277.28</v>
      </c>
      <c r="Y1535">
        <f t="shared" si="71"/>
        <v>4</v>
      </c>
    </row>
    <row r="1536" spans="1:25"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t="str">
        <f>_xlfn.XLOOKUP(B1536,Returns!$B$2:$B$297,Returns!$A$2:$A$297,"NO")</f>
        <v>NO</v>
      </c>
      <c r="W1536">
        <f t="shared" si="69"/>
        <v>61.19489999999999</v>
      </c>
      <c r="X1536">
        <f t="shared" si="70"/>
        <v>346.77109999999993</v>
      </c>
      <c r="Y1536">
        <f t="shared" si="71"/>
        <v>4</v>
      </c>
    </row>
    <row r="1537" spans="1:25"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t="str">
        <f>_xlfn.XLOOKUP(B1537,Returns!$B$2:$B$297,Returns!$A$2:$A$297,"NO")</f>
        <v>NO</v>
      </c>
      <c r="W1537">
        <f t="shared" si="69"/>
        <v>0</v>
      </c>
      <c r="X1537">
        <f t="shared" si="70"/>
        <v>122.22</v>
      </c>
      <c r="Y1537">
        <f t="shared" si="71"/>
        <v>4</v>
      </c>
    </row>
    <row r="1538" spans="1:25"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t="str">
        <f>_xlfn.XLOOKUP(B1538,Returns!$B$2:$B$297,Returns!$A$2:$A$297,"NO")</f>
        <v>NO</v>
      </c>
      <c r="W1538">
        <f t="shared" si="69"/>
        <v>0</v>
      </c>
      <c r="X1538">
        <f t="shared" si="70"/>
        <v>35.01</v>
      </c>
      <c r="Y1538">
        <f t="shared" si="71"/>
        <v>4</v>
      </c>
    </row>
    <row r="1539" spans="1:25"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t="str">
        <f>_xlfn.XLOOKUP(B1539,Returns!$B$2:$B$297,Returns!$A$2:$A$297,"NO")</f>
        <v>NO</v>
      </c>
      <c r="W1539">
        <f t="shared" ref="W1539:W1602" si="72">R1539*S1539*T1539</f>
        <v>0</v>
      </c>
      <c r="X1539">
        <f t="shared" ref="X1539:X1602" si="73">(R1539*S1539)-W1539</f>
        <v>39.99</v>
      </c>
      <c r="Y1539">
        <f t="shared" ref="Y1539:Y1602" si="74">D1539-C1539</f>
        <v>2</v>
      </c>
    </row>
    <row r="1540" spans="1:25"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t="str">
        <f>_xlfn.XLOOKUP(B1540,Returns!$B$2:$B$297,Returns!$A$2:$A$297,"NO")</f>
        <v>NO</v>
      </c>
      <c r="W1540">
        <f t="shared" si="72"/>
        <v>0</v>
      </c>
      <c r="X1540">
        <f t="shared" si="73"/>
        <v>32.56</v>
      </c>
      <c r="Y1540">
        <f t="shared" si="74"/>
        <v>2</v>
      </c>
    </row>
    <row r="1541" spans="1:25"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t="str">
        <f>_xlfn.XLOOKUP(B1541,Returns!$B$2:$B$297,Returns!$A$2:$A$297,"NO")</f>
        <v>NO</v>
      </c>
      <c r="W1541">
        <f t="shared" si="72"/>
        <v>0</v>
      </c>
      <c r="X1541">
        <f t="shared" si="73"/>
        <v>2348.8200000000002</v>
      </c>
      <c r="Y1541">
        <f t="shared" si="74"/>
        <v>2</v>
      </c>
    </row>
    <row r="1542" spans="1:25"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t="str">
        <f>_xlfn.XLOOKUP(B1542,Returns!$B$2:$B$297,Returns!$A$2:$A$297,"NO")</f>
        <v>NO</v>
      </c>
      <c r="W1542">
        <f t="shared" si="72"/>
        <v>0</v>
      </c>
      <c r="X1542">
        <f t="shared" si="73"/>
        <v>1697.3600000000001</v>
      </c>
      <c r="Y1542">
        <f t="shared" si="74"/>
        <v>2</v>
      </c>
    </row>
    <row r="1543" spans="1:25"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t="str">
        <f>_xlfn.XLOOKUP(B1543,Returns!$B$2:$B$297,Returns!$A$2:$A$297,"NO")</f>
        <v>NO</v>
      </c>
      <c r="W1543">
        <f t="shared" si="72"/>
        <v>8.32</v>
      </c>
      <c r="X1543">
        <f t="shared" si="73"/>
        <v>33.28</v>
      </c>
      <c r="Y1543">
        <f t="shared" si="74"/>
        <v>5</v>
      </c>
    </row>
    <row r="1544" spans="1:25"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t="str">
        <f>_xlfn.XLOOKUP(B1544,Returns!$B$2:$B$297,Returns!$A$2:$A$297,"NO")</f>
        <v>NO</v>
      </c>
      <c r="W1544">
        <f t="shared" si="72"/>
        <v>12.556800000000003</v>
      </c>
      <c r="X1544">
        <f t="shared" si="73"/>
        <v>50.227200000000011</v>
      </c>
      <c r="Y1544">
        <f t="shared" si="74"/>
        <v>5</v>
      </c>
    </row>
    <row r="1545" spans="1:25"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t="str">
        <f>_xlfn.XLOOKUP(B1545,Returns!$B$2:$B$297,Returns!$A$2:$A$297,"NO")</f>
        <v>NO</v>
      </c>
      <c r="W1545">
        <f t="shared" si="72"/>
        <v>49.7376</v>
      </c>
      <c r="X1545">
        <f t="shared" si="73"/>
        <v>198.9504</v>
      </c>
      <c r="Y1545">
        <f t="shared" si="74"/>
        <v>4</v>
      </c>
    </row>
    <row r="1546" spans="1:25"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t="str">
        <f>_xlfn.XLOOKUP(B1546,Returns!$B$2:$B$297,Returns!$A$2:$A$297,"NO")</f>
        <v>NO</v>
      </c>
      <c r="W1546">
        <f t="shared" si="72"/>
        <v>0</v>
      </c>
      <c r="X1546">
        <f t="shared" si="73"/>
        <v>136.96</v>
      </c>
      <c r="Y1546">
        <f t="shared" si="74"/>
        <v>4</v>
      </c>
    </row>
    <row r="1547" spans="1:25"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t="str">
        <f>_xlfn.XLOOKUP(B1547,Returns!$B$2:$B$297,Returns!$A$2:$A$297,"NO")</f>
        <v>NO</v>
      </c>
      <c r="W1547">
        <f t="shared" si="72"/>
        <v>2202.8832000000002</v>
      </c>
      <c r="X1547">
        <f t="shared" si="73"/>
        <v>8811.5328000000009</v>
      </c>
      <c r="Y1547">
        <f t="shared" si="74"/>
        <v>4</v>
      </c>
    </row>
    <row r="1548" spans="1:25"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t="str">
        <f>_xlfn.XLOOKUP(B1548,Returns!$B$2:$B$297,Returns!$A$2:$A$297,"NO")</f>
        <v>NO</v>
      </c>
      <c r="W1548">
        <f t="shared" si="72"/>
        <v>268.416</v>
      </c>
      <c r="X1548">
        <f t="shared" si="73"/>
        <v>1073.664</v>
      </c>
      <c r="Y1548">
        <f t="shared" si="74"/>
        <v>4</v>
      </c>
    </row>
    <row r="1549" spans="1:25"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t="str">
        <f>_xlfn.XLOOKUP(B1549,Returns!$B$2:$B$297,Returns!$A$2:$A$297,"NO")</f>
        <v>NO</v>
      </c>
      <c r="W1549">
        <f t="shared" si="72"/>
        <v>38.259199999999993</v>
      </c>
      <c r="X1549">
        <f t="shared" si="73"/>
        <v>9.5647999999999982</v>
      </c>
      <c r="Y1549">
        <f t="shared" si="74"/>
        <v>4</v>
      </c>
    </row>
    <row r="1550" spans="1:25"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t="str">
        <f>_xlfn.XLOOKUP(B1550,Returns!$B$2:$B$297,Returns!$A$2:$A$297,"NO")</f>
        <v>NO</v>
      </c>
      <c r="W1550">
        <f t="shared" si="72"/>
        <v>10.822400000000002</v>
      </c>
      <c r="X1550">
        <f t="shared" si="73"/>
        <v>43.2896</v>
      </c>
      <c r="Y1550">
        <f t="shared" si="74"/>
        <v>4</v>
      </c>
    </row>
    <row r="1551" spans="1:25"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t="str">
        <f>_xlfn.XLOOKUP(B1551,Returns!$B$2:$B$297,Returns!$A$2:$A$297,"NO")</f>
        <v>NO</v>
      </c>
      <c r="W1551">
        <f t="shared" si="72"/>
        <v>111.99840000000002</v>
      </c>
      <c r="X1551">
        <f t="shared" si="73"/>
        <v>447.99360000000007</v>
      </c>
      <c r="Y1551">
        <f t="shared" si="74"/>
        <v>2</v>
      </c>
    </row>
    <row r="1552" spans="1:25"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t="str">
        <f>_xlfn.XLOOKUP(B1552,Returns!$B$2:$B$297,Returns!$A$2:$A$297,"NO")</f>
        <v>NO</v>
      </c>
      <c r="W1552">
        <f t="shared" si="72"/>
        <v>44.755199999999995</v>
      </c>
      <c r="X1552">
        <f t="shared" si="73"/>
        <v>11.188799999999993</v>
      </c>
      <c r="Y1552">
        <f t="shared" si="74"/>
        <v>5</v>
      </c>
    </row>
    <row r="1553" spans="1:25"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t="str">
        <f>_xlfn.XLOOKUP(B1553,Returns!$B$2:$B$297,Returns!$A$2:$A$297,"NO")</f>
        <v>Yes</v>
      </c>
      <c r="W1553">
        <f t="shared" si="72"/>
        <v>0</v>
      </c>
      <c r="X1553">
        <f t="shared" si="73"/>
        <v>223.92</v>
      </c>
      <c r="Y1553">
        <f t="shared" si="74"/>
        <v>5</v>
      </c>
    </row>
    <row r="1554" spans="1:25"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t="str">
        <f>_xlfn.XLOOKUP(B1554,Returns!$B$2:$B$297,Returns!$A$2:$A$297,"NO")</f>
        <v>NO</v>
      </c>
      <c r="W1554">
        <f t="shared" si="72"/>
        <v>0</v>
      </c>
      <c r="X1554">
        <f t="shared" si="73"/>
        <v>150.92000000000002</v>
      </c>
      <c r="Y1554">
        <f t="shared" si="74"/>
        <v>2</v>
      </c>
    </row>
    <row r="1555" spans="1:25"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t="str">
        <f>_xlfn.XLOOKUP(B1555,Returns!$B$2:$B$297,Returns!$A$2:$A$297,"NO")</f>
        <v>NO</v>
      </c>
      <c r="W1555">
        <f t="shared" si="72"/>
        <v>0</v>
      </c>
      <c r="X1555">
        <f t="shared" si="73"/>
        <v>623.75</v>
      </c>
      <c r="Y1555">
        <f t="shared" si="74"/>
        <v>5</v>
      </c>
    </row>
    <row r="1556" spans="1:25"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t="str">
        <f>_xlfn.XLOOKUP(B1556,Returns!$B$2:$B$297,Returns!$A$2:$A$297,"NO")</f>
        <v>NO</v>
      </c>
      <c r="W1556">
        <f t="shared" si="72"/>
        <v>0</v>
      </c>
      <c r="X1556">
        <f t="shared" si="73"/>
        <v>15.84</v>
      </c>
      <c r="Y1556">
        <f t="shared" si="74"/>
        <v>7</v>
      </c>
    </row>
    <row r="1557" spans="1:25"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t="str">
        <f>_xlfn.XLOOKUP(B1557,Returns!$B$2:$B$297,Returns!$A$2:$A$297,"NO")</f>
        <v>NO</v>
      </c>
      <c r="W1557">
        <f t="shared" si="72"/>
        <v>0</v>
      </c>
      <c r="X1557">
        <f t="shared" si="73"/>
        <v>367.84</v>
      </c>
      <c r="Y1557">
        <f t="shared" si="74"/>
        <v>4</v>
      </c>
    </row>
    <row r="1558" spans="1:25"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t="str">
        <f>_xlfn.XLOOKUP(B1558,Returns!$B$2:$B$297,Returns!$A$2:$A$297,"NO")</f>
        <v>NO</v>
      </c>
      <c r="W1558">
        <f t="shared" si="72"/>
        <v>1.8688</v>
      </c>
      <c r="X1558">
        <f t="shared" si="73"/>
        <v>7.4751999999999992</v>
      </c>
      <c r="Y1558">
        <f t="shared" si="74"/>
        <v>6</v>
      </c>
    </row>
    <row r="1559" spans="1:25"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t="str">
        <f>_xlfn.XLOOKUP(B1559,Returns!$B$2:$B$297,Returns!$A$2:$A$297,"NO")</f>
        <v>NO</v>
      </c>
      <c r="W1559">
        <f t="shared" si="72"/>
        <v>79.360000000000014</v>
      </c>
      <c r="X1559">
        <f t="shared" si="73"/>
        <v>317.44</v>
      </c>
      <c r="Y1559">
        <f t="shared" si="74"/>
        <v>6</v>
      </c>
    </row>
    <row r="1560" spans="1:25"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t="str">
        <f>_xlfn.XLOOKUP(B1560,Returns!$B$2:$B$297,Returns!$A$2:$A$297,"NO")</f>
        <v>NO</v>
      </c>
      <c r="W1560">
        <f t="shared" si="72"/>
        <v>0</v>
      </c>
      <c r="X1560">
        <f t="shared" si="73"/>
        <v>343.92</v>
      </c>
      <c r="Y1560">
        <f t="shared" si="74"/>
        <v>2</v>
      </c>
    </row>
    <row r="1561" spans="1:25"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t="str">
        <f>_xlfn.XLOOKUP(B1561,Returns!$B$2:$B$297,Returns!$A$2:$A$297,"NO")</f>
        <v>NO</v>
      </c>
      <c r="W1561">
        <f t="shared" si="72"/>
        <v>63.633600000000001</v>
      </c>
      <c r="X1561">
        <f t="shared" si="73"/>
        <v>254.53440000000001</v>
      </c>
      <c r="Y1561">
        <f t="shared" si="74"/>
        <v>4</v>
      </c>
    </row>
    <row r="1562" spans="1:25"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t="str">
        <f>_xlfn.XLOOKUP(B1562,Returns!$B$2:$B$297,Returns!$A$2:$A$297,"NO")</f>
        <v>NO</v>
      </c>
      <c r="W1562">
        <f t="shared" si="72"/>
        <v>0</v>
      </c>
      <c r="X1562">
        <f t="shared" si="73"/>
        <v>113.39999999999999</v>
      </c>
      <c r="Y1562">
        <f t="shared" si="74"/>
        <v>5</v>
      </c>
    </row>
    <row r="1563" spans="1:25"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t="str">
        <f>_xlfn.XLOOKUP(B1563,Returns!$B$2:$B$297,Returns!$A$2:$A$297,"NO")</f>
        <v>NO</v>
      </c>
      <c r="W1563">
        <f t="shared" si="72"/>
        <v>0</v>
      </c>
      <c r="X1563">
        <f t="shared" si="73"/>
        <v>2.78</v>
      </c>
      <c r="Y1563">
        <f t="shared" si="74"/>
        <v>1</v>
      </c>
    </row>
    <row r="1564" spans="1:25"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t="str">
        <f>_xlfn.XLOOKUP(B1564,Returns!$B$2:$B$297,Returns!$A$2:$A$297,"NO")</f>
        <v>NO</v>
      </c>
      <c r="W1564">
        <f t="shared" si="72"/>
        <v>2089.2599999999998</v>
      </c>
      <c r="X1564">
        <f t="shared" si="73"/>
        <v>3133.89</v>
      </c>
      <c r="Y1564">
        <f t="shared" si="74"/>
        <v>0</v>
      </c>
    </row>
    <row r="1565" spans="1:25"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t="str">
        <f>_xlfn.XLOOKUP(B1565,Returns!$B$2:$B$297,Returns!$A$2:$A$297,"NO")</f>
        <v>NO</v>
      </c>
      <c r="W1565">
        <f t="shared" si="72"/>
        <v>6.8112000000000013</v>
      </c>
      <c r="X1565">
        <f t="shared" si="73"/>
        <v>27.244800000000005</v>
      </c>
      <c r="Y1565">
        <f t="shared" si="74"/>
        <v>0</v>
      </c>
    </row>
    <row r="1566" spans="1:25"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t="str">
        <f>_xlfn.XLOOKUP(B1566,Returns!$B$2:$B$297,Returns!$A$2:$A$297,"NO")</f>
        <v>NO</v>
      </c>
      <c r="W1566">
        <f t="shared" si="72"/>
        <v>0</v>
      </c>
      <c r="X1566">
        <f t="shared" si="73"/>
        <v>1774.5000000000002</v>
      </c>
      <c r="Y1566">
        <f t="shared" si="74"/>
        <v>0</v>
      </c>
    </row>
    <row r="1567" spans="1:25"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t="str">
        <f>_xlfn.XLOOKUP(B1567,Returns!$B$2:$B$297,Returns!$A$2:$A$297,"NO")</f>
        <v>NO</v>
      </c>
      <c r="W1567">
        <f t="shared" si="72"/>
        <v>272.1456</v>
      </c>
      <c r="X1567">
        <f t="shared" si="73"/>
        <v>1088.5824</v>
      </c>
      <c r="Y1567">
        <f t="shared" si="74"/>
        <v>6</v>
      </c>
    </row>
    <row r="1568" spans="1:25"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t="str">
        <f>_xlfn.XLOOKUP(B1568,Returns!$B$2:$B$297,Returns!$A$2:$A$297,"NO")</f>
        <v>NO</v>
      </c>
      <c r="W1568">
        <f t="shared" si="72"/>
        <v>12.888</v>
      </c>
      <c r="X1568">
        <f t="shared" si="73"/>
        <v>51.552</v>
      </c>
      <c r="Y1568">
        <f t="shared" si="74"/>
        <v>1</v>
      </c>
    </row>
    <row r="1569" spans="1:25"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t="str">
        <f>_xlfn.XLOOKUP(B1569,Returns!$B$2:$B$297,Returns!$A$2:$A$297,"NO")</f>
        <v>NO</v>
      </c>
      <c r="W1569">
        <f t="shared" si="72"/>
        <v>28.108799999999999</v>
      </c>
      <c r="X1569">
        <f t="shared" si="73"/>
        <v>7.027199999999997</v>
      </c>
      <c r="Y1569">
        <f t="shared" si="74"/>
        <v>1</v>
      </c>
    </row>
    <row r="1570" spans="1:25"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t="str">
        <f>_xlfn.XLOOKUP(B1570,Returns!$B$2:$B$297,Returns!$A$2:$A$297,"NO")</f>
        <v>NO</v>
      </c>
      <c r="W1570">
        <f t="shared" si="72"/>
        <v>0</v>
      </c>
      <c r="X1570">
        <f t="shared" si="73"/>
        <v>368.90999999999997</v>
      </c>
      <c r="Y1570">
        <f t="shared" si="74"/>
        <v>0</v>
      </c>
    </row>
    <row r="1571" spans="1:25"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t="str">
        <f>_xlfn.XLOOKUP(B1571,Returns!$B$2:$B$297,Returns!$A$2:$A$297,"NO")</f>
        <v>NO</v>
      </c>
      <c r="W1571">
        <f t="shared" si="72"/>
        <v>0</v>
      </c>
      <c r="X1571">
        <f t="shared" si="73"/>
        <v>38.519999999999996</v>
      </c>
      <c r="Y1571">
        <f t="shared" si="74"/>
        <v>4</v>
      </c>
    </row>
    <row r="1572" spans="1:25"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t="str">
        <f>_xlfn.XLOOKUP(B1572,Returns!$B$2:$B$297,Returns!$A$2:$A$297,"NO")</f>
        <v>NO</v>
      </c>
      <c r="W1572">
        <f t="shared" si="72"/>
        <v>603.91999999999996</v>
      </c>
      <c r="X1572">
        <f t="shared" si="73"/>
        <v>2415.6799999999998</v>
      </c>
      <c r="Y1572">
        <f t="shared" si="74"/>
        <v>2</v>
      </c>
    </row>
    <row r="1573" spans="1:25"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t="str">
        <f>_xlfn.XLOOKUP(B1573,Returns!$B$2:$B$297,Returns!$A$2:$A$297,"NO")</f>
        <v>NO</v>
      </c>
      <c r="W1573">
        <f t="shared" si="72"/>
        <v>0</v>
      </c>
      <c r="X1573">
        <f t="shared" si="73"/>
        <v>65.52</v>
      </c>
      <c r="Y1573">
        <f t="shared" si="74"/>
        <v>2</v>
      </c>
    </row>
    <row r="1574" spans="1:25"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t="str">
        <f>_xlfn.XLOOKUP(B1574,Returns!$B$2:$B$297,Returns!$A$2:$A$297,"NO")</f>
        <v>NO</v>
      </c>
      <c r="W1574">
        <f t="shared" si="72"/>
        <v>0</v>
      </c>
      <c r="X1574">
        <f t="shared" si="73"/>
        <v>29.99</v>
      </c>
      <c r="Y1574">
        <f t="shared" si="74"/>
        <v>2</v>
      </c>
    </row>
    <row r="1575" spans="1:25"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t="str">
        <f>_xlfn.XLOOKUP(B1575,Returns!$B$2:$B$297,Returns!$A$2:$A$297,"NO")</f>
        <v>NO</v>
      </c>
      <c r="W1575">
        <f t="shared" si="72"/>
        <v>152.57600000000002</v>
      </c>
      <c r="X1575">
        <f t="shared" si="73"/>
        <v>610.30400000000009</v>
      </c>
      <c r="Y1575">
        <f t="shared" si="74"/>
        <v>2</v>
      </c>
    </row>
    <row r="1576" spans="1:25"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t="str">
        <f>_xlfn.XLOOKUP(B1576,Returns!$B$2:$B$297,Returns!$A$2:$A$297,"NO")</f>
        <v>NO</v>
      </c>
      <c r="W1576">
        <f t="shared" si="72"/>
        <v>24.408000000000001</v>
      </c>
      <c r="X1576">
        <f t="shared" si="73"/>
        <v>97.631999999999991</v>
      </c>
      <c r="Y1576">
        <f t="shared" si="74"/>
        <v>3</v>
      </c>
    </row>
    <row r="1577" spans="1:25"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t="str">
        <f>_xlfn.XLOOKUP(B1577,Returns!$B$2:$B$297,Returns!$A$2:$A$297,"NO")</f>
        <v>NO</v>
      </c>
      <c r="W1577">
        <f t="shared" si="72"/>
        <v>1144.9199999999998</v>
      </c>
      <c r="X1577">
        <f t="shared" si="73"/>
        <v>2671.4799999999996</v>
      </c>
      <c r="Y1577">
        <f t="shared" si="74"/>
        <v>3</v>
      </c>
    </row>
    <row r="1578" spans="1:25"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t="str">
        <f>_xlfn.XLOOKUP(B1578,Returns!$B$2:$B$297,Returns!$A$2:$A$297,"NO")</f>
        <v>NO</v>
      </c>
      <c r="W1578">
        <f t="shared" si="72"/>
        <v>9.5808000000000018</v>
      </c>
      <c r="X1578">
        <f t="shared" si="73"/>
        <v>38.3232</v>
      </c>
      <c r="Y1578">
        <f t="shared" si="74"/>
        <v>5</v>
      </c>
    </row>
    <row r="1579" spans="1:25"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t="str">
        <f>_xlfn.XLOOKUP(B1579,Returns!$B$2:$B$297,Returns!$A$2:$A$297,"NO")</f>
        <v>NO</v>
      </c>
      <c r="W1579">
        <f t="shared" si="72"/>
        <v>0</v>
      </c>
      <c r="X1579">
        <f t="shared" si="73"/>
        <v>4.9800000000000004</v>
      </c>
      <c r="Y1579">
        <f t="shared" si="74"/>
        <v>4</v>
      </c>
    </row>
    <row r="1580" spans="1:25"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t="str">
        <f>_xlfn.XLOOKUP(B1580,Returns!$B$2:$B$297,Returns!$A$2:$A$297,"NO")</f>
        <v>NO</v>
      </c>
      <c r="W1580">
        <f t="shared" si="72"/>
        <v>0</v>
      </c>
      <c r="X1580">
        <f t="shared" si="73"/>
        <v>512.64</v>
      </c>
      <c r="Y1580">
        <f t="shared" si="74"/>
        <v>3</v>
      </c>
    </row>
    <row r="1581" spans="1:25"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t="str">
        <f>_xlfn.XLOOKUP(B1581,Returns!$B$2:$B$297,Returns!$A$2:$A$297,"NO")</f>
        <v>NO</v>
      </c>
      <c r="W1581">
        <f t="shared" si="72"/>
        <v>0</v>
      </c>
      <c r="X1581">
        <f t="shared" si="73"/>
        <v>615.96</v>
      </c>
      <c r="Y1581">
        <f t="shared" si="74"/>
        <v>3</v>
      </c>
    </row>
    <row r="1582" spans="1:25"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t="str">
        <f>_xlfn.XLOOKUP(B1582,Returns!$B$2:$B$297,Returns!$A$2:$A$297,"NO")</f>
        <v>NO</v>
      </c>
      <c r="W1582">
        <f t="shared" si="72"/>
        <v>1378.1016</v>
      </c>
      <c r="X1582">
        <f t="shared" si="73"/>
        <v>2067.1523999999999</v>
      </c>
      <c r="Y1582">
        <f t="shared" si="74"/>
        <v>3</v>
      </c>
    </row>
    <row r="1583" spans="1:25"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t="str">
        <f>_xlfn.XLOOKUP(B1583,Returns!$B$2:$B$297,Returns!$A$2:$A$297,"NO")</f>
        <v>NO</v>
      </c>
      <c r="W1583">
        <f t="shared" si="72"/>
        <v>0</v>
      </c>
      <c r="X1583">
        <f t="shared" si="73"/>
        <v>83.92</v>
      </c>
      <c r="Y1583">
        <f t="shared" si="74"/>
        <v>3</v>
      </c>
    </row>
    <row r="1584" spans="1:25"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t="str">
        <f>_xlfn.XLOOKUP(B1584,Returns!$B$2:$B$297,Returns!$A$2:$A$297,"NO")</f>
        <v>NO</v>
      </c>
      <c r="W1584">
        <f t="shared" si="72"/>
        <v>487.02719999999999</v>
      </c>
      <c r="X1584">
        <f t="shared" si="73"/>
        <v>1948.1088</v>
      </c>
      <c r="Y1584">
        <f t="shared" si="74"/>
        <v>3</v>
      </c>
    </row>
    <row r="1585" spans="1:25"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t="str">
        <f>_xlfn.XLOOKUP(B1585,Returns!$B$2:$B$297,Returns!$A$2:$A$297,"NO")</f>
        <v>NO</v>
      </c>
      <c r="W1585">
        <f t="shared" si="72"/>
        <v>0</v>
      </c>
      <c r="X1585">
        <f t="shared" si="73"/>
        <v>141.12</v>
      </c>
      <c r="Y1585">
        <f t="shared" si="74"/>
        <v>3</v>
      </c>
    </row>
    <row r="1586" spans="1:25"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t="str">
        <f>_xlfn.XLOOKUP(B1586,Returns!$B$2:$B$297,Returns!$A$2:$A$297,"NO")</f>
        <v>NO</v>
      </c>
      <c r="W1586">
        <f t="shared" si="72"/>
        <v>0</v>
      </c>
      <c r="X1586">
        <f t="shared" si="73"/>
        <v>12.32</v>
      </c>
      <c r="Y1586">
        <f t="shared" si="74"/>
        <v>3</v>
      </c>
    </row>
    <row r="1587" spans="1:25"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t="str">
        <f>_xlfn.XLOOKUP(B1587,Returns!$B$2:$B$297,Returns!$A$2:$A$297,"NO")</f>
        <v>NO</v>
      </c>
      <c r="W1587">
        <f t="shared" si="72"/>
        <v>0</v>
      </c>
      <c r="X1587">
        <f t="shared" si="73"/>
        <v>4899.75</v>
      </c>
      <c r="Y1587">
        <f t="shared" si="74"/>
        <v>3</v>
      </c>
    </row>
    <row r="1588" spans="1:25"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t="str">
        <f>_xlfn.XLOOKUP(B1588,Returns!$B$2:$B$297,Returns!$A$2:$A$297,"NO")</f>
        <v>NO</v>
      </c>
      <c r="W1588">
        <f t="shared" si="72"/>
        <v>0</v>
      </c>
      <c r="X1588">
        <f t="shared" si="73"/>
        <v>431.09999999999997</v>
      </c>
      <c r="Y1588">
        <f t="shared" si="74"/>
        <v>3</v>
      </c>
    </row>
    <row r="1589" spans="1:25"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t="str">
        <f>_xlfn.XLOOKUP(B1589,Returns!$B$2:$B$297,Returns!$A$2:$A$297,"NO")</f>
        <v>NO</v>
      </c>
      <c r="W1589">
        <f t="shared" si="72"/>
        <v>0</v>
      </c>
      <c r="X1589">
        <f t="shared" si="73"/>
        <v>31.949999999999996</v>
      </c>
      <c r="Y1589">
        <f t="shared" si="74"/>
        <v>3</v>
      </c>
    </row>
    <row r="1590" spans="1:25"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t="str">
        <f>_xlfn.XLOOKUP(B1590,Returns!$B$2:$B$297,Returns!$A$2:$A$297,"NO")</f>
        <v>NO</v>
      </c>
      <c r="W1590">
        <f t="shared" si="72"/>
        <v>0</v>
      </c>
      <c r="X1590">
        <f t="shared" si="73"/>
        <v>991.2</v>
      </c>
      <c r="Y1590">
        <f t="shared" si="74"/>
        <v>3</v>
      </c>
    </row>
    <row r="1591" spans="1:25"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t="str">
        <f>_xlfn.XLOOKUP(B1591,Returns!$B$2:$B$297,Returns!$A$2:$A$297,"NO")</f>
        <v>NO</v>
      </c>
      <c r="W1591">
        <f t="shared" si="72"/>
        <v>0</v>
      </c>
      <c r="X1591">
        <f t="shared" si="73"/>
        <v>43.84</v>
      </c>
      <c r="Y1591">
        <f t="shared" si="74"/>
        <v>4</v>
      </c>
    </row>
    <row r="1592" spans="1:25"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t="str">
        <f>_xlfn.XLOOKUP(B1592,Returns!$B$2:$B$297,Returns!$A$2:$A$297,"NO")</f>
        <v>NO</v>
      </c>
      <c r="W1592">
        <f t="shared" si="72"/>
        <v>46.883200000000016</v>
      </c>
      <c r="X1592">
        <f t="shared" si="73"/>
        <v>187.53280000000004</v>
      </c>
      <c r="Y1592">
        <f t="shared" si="74"/>
        <v>4</v>
      </c>
    </row>
    <row r="1593" spans="1:25"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t="str">
        <f>_xlfn.XLOOKUP(B1593,Returns!$B$2:$B$297,Returns!$A$2:$A$297,"NO")</f>
        <v>NO</v>
      </c>
      <c r="W1593">
        <f t="shared" si="72"/>
        <v>8.0399999999999991</v>
      </c>
      <c r="X1593">
        <f t="shared" si="73"/>
        <v>32.159999999999997</v>
      </c>
      <c r="Y1593">
        <f t="shared" si="74"/>
        <v>4</v>
      </c>
    </row>
    <row r="1594" spans="1:25"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t="str">
        <f>_xlfn.XLOOKUP(B1594,Returns!$B$2:$B$297,Returns!$A$2:$A$297,"NO")</f>
        <v>NO</v>
      </c>
      <c r="W1594">
        <f t="shared" si="72"/>
        <v>161.25440000000003</v>
      </c>
      <c r="X1594">
        <f t="shared" si="73"/>
        <v>645.01760000000002</v>
      </c>
      <c r="Y1594">
        <f t="shared" si="74"/>
        <v>2</v>
      </c>
    </row>
    <row r="1595" spans="1:25"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t="str">
        <f>_xlfn.XLOOKUP(B1595,Returns!$B$2:$B$297,Returns!$A$2:$A$297,"NO")</f>
        <v>NO</v>
      </c>
      <c r="W1595">
        <f t="shared" si="72"/>
        <v>0</v>
      </c>
      <c r="X1595">
        <f t="shared" si="73"/>
        <v>40.320000000000007</v>
      </c>
      <c r="Y1595">
        <f t="shared" si="74"/>
        <v>0</v>
      </c>
    </row>
    <row r="1596" spans="1:25"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t="str">
        <f>_xlfn.XLOOKUP(B1596,Returns!$B$2:$B$297,Returns!$A$2:$A$297,"NO")</f>
        <v>NO</v>
      </c>
      <c r="W1596">
        <f t="shared" si="72"/>
        <v>323.15219999999994</v>
      </c>
      <c r="X1596">
        <f t="shared" si="73"/>
        <v>754.02179999999976</v>
      </c>
      <c r="Y1596">
        <f t="shared" si="74"/>
        <v>3</v>
      </c>
    </row>
    <row r="1597" spans="1:25"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t="str">
        <f>_xlfn.XLOOKUP(B1597,Returns!$B$2:$B$297,Returns!$A$2:$A$297,"NO")</f>
        <v>NO</v>
      </c>
      <c r="W1597">
        <f t="shared" si="72"/>
        <v>28.795199999999998</v>
      </c>
      <c r="X1597">
        <f t="shared" si="73"/>
        <v>67.188800000000001</v>
      </c>
      <c r="Y1597">
        <f t="shared" si="74"/>
        <v>4</v>
      </c>
    </row>
    <row r="1598" spans="1:25"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t="str">
        <f>_xlfn.XLOOKUP(B1598,Returns!$B$2:$B$297,Returns!$A$2:$A$297,"NO")</f>
        <v>NO</v>
      </c>
      <c r="W1598">
        <f t="shared" si="72"/>
        <v>0</v>
      </c>
      <c r="X1598">
        <f t="shared" si="73"/>
        <v>7114.9000000000005</v>
      </c>
      <c r="Y1598">
        <f t="shared" si="74"/>
        <v>2</v>
      </c>
    </row>
    <row r="1599" spans="1:25"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t="str">
        <f>_xlfn.XLOOKUP(B1599,Returns!$B$2:$B$297,Returns!$A$2:$A$297,"NO")</f>
        <v>NO</v>
      </c>
      <c r="W1599">
        <f t="shared" si="72"/>
        <v>13.516800000000002</v>
      </c>
      <c r="X1599">
        <f t="shared" si="73"/>
        <v>54.0672</v>
      </c>
      <c r="Y1599">
        <f t="shared" si="74"/>
        <v>2</v>
      </c>
    </row>
    <row r="1600" spans="1:25"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t="str">
        <f>_xlfn.XLOOKUP(B1600,Returns!$B$2:$B$297,Returns!$A$2:$A$297,"NO")</f>
        <v>NO</v>
      </c>
      <c r="W1600">
        <f t="shared" si="72"/>
        <v>1.3344000000000003</v>
      </c>
      <c r="X1600">
        <f t="shared" si="73"/>
        <v>5.3376000000000001</v>
      </c>
      <c r="Y1600">
        <f t="shared" si="74"/>
        <v>2</v>
      </c>
    </row>
    <row r="1601" spans="1:25"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t="str">
        <f>_xlfn.XLOOKUP(B1601,Returns!$B$2:$B$297,Returns!$A$2:$A$297,"NO")</f>
        <v>NO</v>
      </c>
      <c r="W1601">
        <f t="shared" si="72"/>
        <v>79.308800000000019</v>
      </c>
      <c r="X1601">
        <f t="shared" si="73"/>
        <v>317.23520000000002</v>
      </c>
      <c r="Y1601">
        <f t="shared" si="74"/>
        <v>2</v>
      </c>
    </row>
    <row r="1602" spans="1:25"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t="str">
        <f>_xlfn.XLOOKUP(B1602,Returns!$B$2:$B$297,Returns!$A$2:$A$297,"NO")</f>
        <v>NO</v>
      </c>
      <c r="W1602">
        <f t="shared" si="72"/>
        <v>19.190399999999997</v>
      </c>
      <c r="X1602">
        <f t="shared" si="73"/>
        <v>12.793600000000001</v>
      </c>
      <c r="Y1602">
        <f t="shared" si="74"/>
        <v>2</v>
      </c>
    </row>
    <row r="1603" spans="1:25"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t="str">
        <f>_xlfn.XLOOKUP(B1603,Returns!$B$2:$B$297,Returns!$A$2:$A$297,"NO")</f>
        <v>NO</v>
      </c>
      <c r="W1603">
        <f t="shared" ref="W1603:W1666" si="75">R1603*S1603*T1603</f>
        <v>0</v>
      </c>
      <c r="X1603">
        <f t="shared" ref="X1603:X1666" si="76">(R1603*S1603)-W1603</f>
        <v>423.92</v>
      </c>
      <c r="Y1603">
        <f t="shared" ref="Y1603:Y1666" si="77">D1603-C1603</f>
        <v>5</v>
      </c>
    </row>
    <row r="1604" spans="1:25"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t="str">
        <f>_xlfn.XLOOKUP(B1604,Returns!$B$2:$B$297,Returns!$A$2:$A$297,"NO")</f>
        <v>NO</v>
      </c>
      <c r="W1604">
        <f t="shared" si="75"/>
        <v>4.0031999999999996</v>
      </c>
      <c r="X1604">
        <f t="shared" si="76"/>
        <v>16.012799999999999</v>
      </c>
      <c r="Y1604">
        <f t="shared" si="77"/>
        <v>6</v>
      </c>
    </row>
    <row r="1605" spans="1:25"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t="str">
        <f>_xlfn.XLOOKUP(B1605,Returns!$B$2:$B$297,Returns!$A$2:$A$297,"NO")</f>
        <v>NO</v>
      </c>
      <c r="W1605">
        <f t="shared" si="75"/>
        <v>0</v>
      </c>
      <c r="X1605">
        <f t="shared" si="76"/>
        <v>935.64</v>
      </c>
      <c r="Y1605">
        <f t="shared" si="77"/>
        <v>4</v>
      </c>
    </row>
    <row r="1606" spans="1:25"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t="str">
        <f>_xlfn.XLOOKUP(B1606,Returns!$B$2:$B$297,Returns!$A$2:$A$297,"NO")</f>
        <v>NO</v>
      </c>
      <c r="W1606">
        <f t="shared" si="75"/>
        <v>39.960000000000008</v>
      </c>
      <c r="X1606">
        <f t="shared" si="76"/>
        <v>159.84000000000003</v>
      </c>
      <c r="Y1606">
        <f t="shared" si="77"/>
        <v>5</v>
      </c>
    </row>
    <row r="1607" spans="1:25"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t="str">
        <f>_xlfn.XLOOKUP(B1607,Returns!$B$2:$B$297,Returns!$A$2:$A$297,"NO")</f>
        <v>NO</v>
      </c>
      <c r="W1607">
        <f t="shared" si="75"/>
        <v>0</v>
      </c>
      <c r="X1607">
        <f t="shared" si="76"/>
        <v>16.38</v>
      </c>
      <c r="Y1607">
        <f t="shared" si="77"/>
        <v>5</v>
      </c>
    </row>
    <row r="1608" spans="1:25"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t="str">
        <f>_xlfn.XLOOKUP(B1608,Returns!$B$2:$B$297,Returns!$A$2:$A$297,"NO")</f>
        <v>NO</v>
      </c>
      <c r="W1608">
        <f t="shared" si="75"/>
        <v>0</v>
      </c>
      <c r="X1608">
        <f t="shared" si="76"/>
        <v>366</v>
      </c>
      <c r="Y1608">
        <f t="shared" si="77"/>
        <v>5</v>
      </c>
    </row>
    <row r="1609" spans="1:25"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t="str">
        <f>_xlfn.XLOOKUP(B1609,Returns!$B$2:$B$297,Returns!$A$2:$A$297,"NO")</f>
        <v>NO</v>
      </c>
      <c r="W1609">
        <f t="shared" si="75"/>
        <v>1.1679999999999999</v>
      </c>
      <c r="X1609">
        <f t="shared" si="76"/>
        <v>4.6719999999999997</v>
      </c>
      <c r="Y1609">
        <f t="shared" si="77"/>
        <v>5</v>
      </c>
    </row>
    <row r="1610" spans="1:25"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t="str">
        <f>_xlfn.XLOOKUP(B1610,Returns!$B$2:$B$297,Returns!$A$2:$A$297,"NO")</f>
        <v>NO</v>
      </c>
      <c r="W1610">
        <f t="shared" si="75"/>
        <v>0</v>
      </c>
      <c r="X1610">
        <f t="shared" si="76"/>
        <v>90.88</v>
      </c>
      <c r="Y1610">
        <f t="shared" si="77"/>
        <v>5</v>
      </c>
    </row>
    <row r="1611" spans="1:25"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t="str">
        <f>_xlfn.XLOOKUP(B1611,Returns!$B$2:$B$297,Returns!$A$2:$A$297,"NO")</f>
        <v>NO</v>
      </c>
      <c r="W1611">
        <f t="shared" si="75"/>
        <v>5.6016000000000012</v>
      </c>
      <c r="X1611">
        <f t="shared" si="76"/>
        <v>22.406400000000001</v>
      </c>
      <c r="Y1611">
        <f t="shared" si="77"/>
        <v>5</v>
      </c>
    </row>
    <row r="1612" spans="1:25"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t="str">
        <f>_xlfn.XLOOKUP(B1612,Returns!$B$2:$B$297,Returns!$A$2:$A$297,"NO")</f>
        <v>Yes</v>
      </c>
      <c r="W1612">
        <f t="shared" si="75"/>
        <v>87.199799999999996</v>
      </c>
      <c r="X1612">
        <f t="shared" si="76"/>
        <v>494.13220000000001</v>
      </c>
      <c r="Y1612">
        <f t="shared" si="77"/>
        <v>4</v>
      </c>
    </row>
    <row r="1613" spans="1:25"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t="str">
        <f>_xlfn.XLOOKUP(B1613,Returns!$B$2:$B$297,Returns!$A$2:$A$297,"NO")</f>
        <v>Yes</v>
      </c>
      <c r="W1613">
        <f t="shared" si="75"/>
        <v>80.633600000000001</v>
      </c>
      <c r="X1613">
        <f t="shared" si="76"/>
        <v>322.53440000000001</v>
      </c>
      <c r="Y1613">
        <f t="shared" si="77"/>
        <v>4</v>
      </c>
    </row>
    <row r="1614" spans="1:25"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t="str">
        <f>_xlfn.XLOOKUP(B1614,Returns!$B$2:$B$297,Returns!$A$2:$A$297,"NO")</f>
        <v>Yes</v>
      </c>
      <c r="W1614">
        <f t="shared" si="75"/>
        <v>33.593600000000002</v>
      </c>
      <c r="X1614">
        <f t="shared" si="76"/>
        <v>134.37440000000001</v>
      </c>
      <c r="Y1614">
        <f t="shared" si="77"/>
        <v>4</v>
      </c>
    </row>
    <row r="1615" spans="1:25"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t="str">
        <f>_xlfn.XLOOKUP(B1615,Returns!$B$2:$B$297,Returns!$A$2:$A$297,"NO")</f>
        <v>NO</v>
      </c>
      <c r="W1615">
        <f t="shared" si="75"/>
        <v>0</v>
      </c>
      <c r="X1615">
        <f t="shared" si="76"/>
        <v>7000.14</v>
      </c>
      <c r="Y1615">
        <f t="shared" si="77"/>
        <v>4</v>
      </c>
    </row>
    <row r="1616" spans="1:25"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t="str">
        <f>_xlfn.XLOOKUP(B1616,Returns!$B$2:$B$297,Returns!$A$2:$A$297,"NO")</f>
        <v>NO</v>
      </c>
      <c r="W1616">
        <f t="shared" si="75"/>
        <v>50.385600000000011</v>
      </c>
      <c r="X1616">
        <f t="shared" si="76"/>
        <v>201.54240000000004</v>
      </c>
      <c r="Y1616">
        <f t="shared" si="77"/>
        <v>4</v>
      </c>
    </row>
    <row r="1617" spans="1:25"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t="str">
        <f>_xlfn.XLOOKUP(B1617,Returns!$B$2:$B$297,Returns!$A$2:$A$297,"NO")</f>
        <v>NO</v>
      </c>
      <c r="W1617">
        <f t="shared" si="75"/>
        <v>0</v>
      </c>
      <c r="X1617">
        <f t="shared" si="76"/>
        <v>3.75</v>
      </c>
      <c r="Y1617">
        <f t="shared" si="77"/>
        <v>6</v>
      </c>
    </row>
    <row r="1618" spans="1:25"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t="str">
        <f>_xlfn.XLOOKUP(B1618,Returns!$B$2:$B$297,Returns!$A$2:$A$297,"NO")</f>
        <v>NO</v>
      </c>
      <c r="W1618">
        <f t="shared" si="75"/>
        <v>0</v>
      </c>
      <c r="X1618">
        <f t="shared" si="76"/>
        <v>165.6</v>
      </c>
      <c r="Y1618">
        <f t="shared" si="77"/>
        <v>6</v>
      </c>
    </row>
    <row r="1619" spans="1:25"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t="str">
        <f>_xlfn.XLOOKUP(B1619,Returns!$B$2:$B$297,Returns!$A$2:$A$297,"NO")</f>
        <v>NO</v>
      </c>
      <c r="W1619">
        <f t="shared" si="75"/>
        <v>0</v>
      </c>
      <c r="X1619">
        <f t="shared" si="76"/>
        <v>89.37</v>
      </c>
      <c r="Y1619">
        <f t="shared" si="77"/>
        <v>6</v>
      </c>
    </row>
    <row r="1620" spans="1:25"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t="str">
        <f>_xlfn.XLOOKUP(B1620,Returns!$B$2:$B$297,Returns!$A$2:$A$297,"NO")</f>
        <v>NO</v>
      </c>
      <c r="W1620">
        <f t="shared" si="75"/>
        <v>0</v>
      </c>
      <c r="X1620">
        <f t="shared" si="76"/>
        <v>118.96</v>
      </c>
      <c r="Y1620">
        <f t="shared" si="77"/>
        <v>4</v>
      </c>
    </row>
    <row r="1621" spans="1:25"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t="str">
        <f>_xlfn.XLOOKUP(B1621,Returns!$B$2:$B$297,Returns!$A$2:$A$297,"NO")</f>
        <v>NO</v>
      </c>
      <c r="W1621">
        <f t="shared" si="75"/>
        <v>0</v>
      </c>
      <c r="X1621">
        <f t="shared" si="76"/>
        <v>6.69</v>
      </c>
      <c r="Y1621">
        <f t="shared" si="77"/>
        <v>4</v>
      </c>
    </row>
    <row r="1622" spans="1:25"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t="str">
        <f>_xlfn.XLOOKUP(B1622,Returns!$B$2:$B$297,Returns!$A$2:$A$297,"NO")</f>
        <v>NO</v>
      </c>
      <c r="W1622">
        <f t="shared" si="75"/>
        <v>0</v>
      </c>
      <c r="X1622">
        <f t="shared" si="76"/>
        <v>396.92</v>
      </c>
      <c r="Y1622">
        <f t="shared" si="77"/>
        <v>7</v>
      </c>
    </row>
    <row r="1623" spans="1:25"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t="str">
        <f>_xlfn.XLOOKUP(B1623,Returns!$B$2:$B$297,Returns!$A$2:$A$297,"NO")</f>
        <v>NO</v>
      </c>
      <c r="W1623">
        <f t="shared" si="75"/>
        <v>0</v>
      </c>
      <c r="X1623">
        <f t="shared" si="76"/>
        <v>6291.84</v>
      </c>
      <c r="Y1623">
        <f t="shared" si="77"/>
        <v>7</v>
      </c>
    </row>
    <row r="1624" spans="1:25"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t="str">
        <f>_xlfn.XLOOKUP(B1624,Returns!$B$2:$B$297,Returns!$A$2:$A$297,"NO")</f>
        <v>NO</v>
      </c>
      <c r="W1624">
        <f t="shared" si="75"/>
        <v>9.2672000000000008</v>
      </c>
      <c r="X1624">
        <f t="shared" si="76"/>
        <v>37.068800000000003</v>
      </c>
      <c r="Y1624">
        <f t="shared" si="77"/>
        <v>7</v>
      </c>
    </row>
    <row r="1625" spans="1:25"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t="str">
        <f>_xlfn.XLOOKUP(B1625,Returns!$B$2:$B$297,Returns!$A$2:$A$297,"NO")</f>
        <v>NO</v>
      </c>
      <c r="W1625">
        <f t="shared" si="75"/>
        <v>0</v>
      </c>
      <c r="X1625">
        <f t="shared" si="76"/>
        <v>100</v>
      </c>
      <c r="Y1625">
        <f t="shared" si="77"/>
        <v>7</v>
      </c>
    </row>
    <row r="1626" spans="1:25"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t="str">
        <f>_xlfn.XLOOKUP(B1626,Returns!$B$2:$B$297,Returns!$A$2:$A$297,"NO")</f>
        <v>NO</v>
      </c>
      <c r="W1626">
        <f t="shared" si="75"/>
        <v>675.96</v>
      </c>
      <c r="X1626">
        <f t="shared" si="76"/>
        <v>2703.84</v>
      </c>
      <c r="Y1626">
        <f t="shared" si="77"/>
        <v>5</v>
      </c>
    </row>
    <row r="1627" spans="1:25"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t="str">
        <f>_xlfn.XLOOKUP(B1627,Returns!$B$2:$B$297,Returns!$A$2:$A$297,"NO")</f>
        <v>NO</v>
      </c>
      <c r="W1627">
        <f t="shared" si="75"/>
        <v>0</v>
      </c>
      <c r="X1627">
        <f t="shared" si="76"/>
        <v>3797.5499999999997</v>
      </c>
      <c r="Y1627">
        <f t="shared" si="77"/>
        <v>5</v>
      </c>
    </row>
    <row r="1628" spans="1:25"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t="str">
        <f>_xlfn.XLOOKUP(B1628,Returns!$B$2:$B$297,Returns!$A$2:$A$297,"NO")</f>
        <v>NO</v>
      </c>
      <c r="W1628">
        <f t="shared" si="75"/>
        <v>0</v>
      </c>
      <c r="X1628">
        <f t="shared" si="76"/>
        <v>2616.25</v>
      </c>
      <c r="Y1628">
        <f t="shared" si="77"/>
        <v>6</v>
      </c>
    </row>
    <row r="1629" spans="1:25"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t="str">
        <f>_xlfn.XLOOKUP(B1629,Returns!$B$2:$B$297,Returns!$A$2:$A$297,"NO")</f>
        <v>NO</v>
      </c>
      <c r="W1629">
        <f t="shared" si="75"/>
        <v>0</v>
      </c>
      <c r="X1629">
        <f t="shared" si="76"/>
        <v>3105</v>
      </c>
      <c r="Y1629">
        <f t="shared" si="77"/>
        <v>6</v>
      </c>
    </row>
    <row r="1630" spans="1:25"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t="str">
        <f>_xlfn.XLOOKUP(B1630,Returns!$B$2:$B$297,Returns!$A$2:$A$297,"NO")</f>
        <v>NO</v>
      </c>
      <c r="W1630">
        <f t="shared" si="75"/>
        <v>17.920000000000002</v>
      </c>
      <c r="X1630">
        <f t="shared" si="76"/>
        <v>71.680000000000007</v>
      </c>
      <c r="Y1630">
        <f t="shared" si="77"/>
        <v>4</v>
      </c>
    </row>
    <row r="1631" spans="1:25"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t="str">
        <f>_xlfn.XLOOKUP(B1631,Returns!$B$2:$B$297,Returns!$A$2:$A$297,"NO")</f>
        <v>NO</v>
      </c>
      <c r="W1631">
        <f t="shared" si="75"/>
        <v>173.27520000000004</v>
      </c>
      <c r="X1631">
        <f t="shared" si="76"/>
        <v>74.260800000000017</v>
      </c>
      <c r="Y1631">
        <f t="shared" si="77"/>
        <v>4</v>
      </c>
    </row>
    <row r="1632" spans="1:25"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t="str">
        <f>_xlfn.XLOOKUP(B1632,Returns!$B$2:$B$297,Returns!$A$2:$A$297,"NO")</f>
        <v>NO</v>
      </c>
      <c r="W1632">
        <f t="shared" si="75"/>
        <v>603.6336</v>
      </c>
      <c r="X1632">
        <f t="shared" si="76"/>
        <v>2414.5344</v>
      </c>
      <c r="Y1632">
        <f t="shared" si="77"/>
        <v>0</v>
      </c>
    </row>
    <row r="1633" spans="1:25"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t="str">
        <f>_xlfn.XLOOKUP(B1633,Returns!$B$2:$B$297,Returns!$A$2:$A$297,"NO")</f>
        <v>NO</v>
      </c>
      <c r="W1633">
        <f t="shared" si="75"/>
        <v>4.2752000000000008</v>
      </c>
      <c r="X1633">
        <f t="shared" si="76"/>
        <v>17.1008</v>
      </c>
      <c r="Y1633">
        <f t="shared" si="77"/>
        <v>0</v>
      </c>
    </row>
    <row r="1634" spans="1:25"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t="str">
        <f>_xlfn.XLOOKUP(B1634,Returns!$B$2:$B$297,Returns!$A$2:$A$297,"NO")</f>
        <v>NO</v>
      </c>
      <c r="W1634">
        <f t="shared" si="75"/>
        <v>4.1472000000000007</v>
      </c>
      <c r="X1634">
        <f t="shared" si="76"/>
        <v>16.588800000000003</v>
      </c>
      <c r="Y1634">
        <f t="shared" si="77"/>
        <v>0</v>
      </c>
    </row>
    <row r="1635" spans="1:25"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t="str">
        <f>_xlfn.XLOOKUP(B1635,Returns!$B$2:$B$297,Returns!$A$2:$A$297,"NO")</f>
        <v>NO</v>
      </c>
      <c r="W1635">
        <f t="shared" si="75"/>
        <v>10.048000000000002</v>
      </c>
      <c r="X1635">
        <f t="shared" si="76"/>
        <v>40.192</v>
      </c>
      <c r="Y1635">
        <f t="shared" si="77"/>
        <v>0</v>
      </c>
    </row>
    <row r="1636" spans="1:25"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t="str">
        <f>_xlfn.XLOOKUP(B1636,Returns!$B$2:$B$297,Returns!$A$2:$A$297,"NO")</f>
        <v>NO</v>
      </c>
      <c r="W1636">
        <f t="shared" si="75"/>
        <v>23.244800000000001</v>
      </c>
      <c r="X1636">
        <f t="shared" si="76"/>
        <v>92.979200000000006</v>
      </c>
      <c r="Y1636">
        <f t="shared" si="77"/>
        <v>0</v>
      </c>
    </row>
    <row r="1637" spans="1:25"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t="str">
        <f>_xlfn.XLOOKUP(B1637,Returns!$B$2:$B$297,Returns!$A$2:$A$297,"NO")</f>
        <v>NO</v>
      </c>
      <c r="W1637">
        <f t="shared" si="75"/>
        <v>9.3312000000000008</v>
      </c>
      <c r="X1637">
        <f t="shared" si="76"/>
        <v>37.324800000000003</v>
      </c>
      <c r="Y1637">
        <f t="shared" si="77"/>
        <v>6</v>
      </c>
    </row>
    <row r="1638" spans="1:25"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t="str">
        <f>_xlfn.XLOOKUP(B1638,Returns!$B$2:$B$297,Returns!$A$2:$A$297,"NO")</f>
        <v>NO</v>
      </c>
      <c r="W1638">
        <f t="shared" si="75"/>
        <v>669.08</v>
      </c>
      <c r="X1638">
        <f t="shared" si="76"/>
        <v>2676.32</v>
      </c>
      <c r="Y1638">
        <f t="shared" si="77"/>
        <v>6</v>
      </c>
    </row>
    <row r="1639" spans="1:25"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t="str">
        <f>_xlfn.XLOOKUP(B1639,Returns!$B$2:$B$297,Returns!$A$2:$A$297,"NO")</f>
        <v>NO</v>
      </c>
      <c r="W1639">
        <f t="shared" si="75"/>
        <v>350.66880000000003</v>
      </c>
      <c r="X1639">
        <f t="shared" si="76"/>
        <v>1402.6752000000001</v>
      </c>
      <c r="Y1639">
        <f t="shared" si="77"/>
        <v>6</v>
      </c>
    </row>
    <row r="1640" spans="1:25"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t="str">
        <f>_xlfn.XLOOKUP(B1640,Returns!$B$2:$B$297,Returns!$A$2:$A$297,"NO")</f>
        <v>NO</v>
      </c>
      <c r="W1640">
        <f t="shared" si="75"/>
        <v>0</v>
      </c>
      <c r="X1640">
        <f t="shared" si="76"/>
        <v>58.320000000000007</v>
      </c>
      <c r="Y1640">
        <f t="shared" si="77"/>
        <v>6</v>
      </c>
    </row>
    <row r="1641" spans="1:25"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t="str">
        <f>_xlfn.XLOOKUP(B1641,Returns!$B$2:$B$297,Returns!$A$2:$A$297,"NO")</f>
        <v>NO</v>
      </c>
      <c r="W1641">
        <f t="shared" si="75"/>
        <v>0</v>
      </c>
      <c r="X1641">
        <f t="shared" si="76"/>
        <v>19.28</v>
      </c>
      <c r="Y1641">
        <f t="shared" si="77"/>
        <v>6</v>
      </c>
    </row>
    <row r="1642" spans="1:25"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t="str">
        <f>_xlfn.XLOOKUP(B1642,Returns!$B$2:$B$297,Returns!$A$2:$A$297,"NO")</f>
        <v>NO</v>
      </c>
      <c r="W1642">
        <f t="shared" si="75"/>
        <v>0</v>
      </c>
      <c r="X1642">
        <f t="shared" si="76"/>
        <v>25.4</v>
      </c>
      <c r="Y1642">
        <f t="shared" si="77"/>
        <v>6</v>
      </c>
    </row>
    <row r="1643" spans="1:25"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t="str">
        <f>_xlfn.XLOOKUP(B1643,Returns!$B$2:$B$297,Returns!$A$2:$A$297,"NO")</f>
        <v>NO</v>
      </c>
      <c r="W1643">
        <f t="shared" si="75"/>
        <v>0</v>
      </c>
      <c r="X1643">
        <f t="shared" si="76"/>
        <v>124.10999999999999</v>
      </c>
      <c r="Y1643">
        <f t="shared" si="77"/>
        <v>6</v>
      </c>
    </row>
    <row r="1644" spans="1:25"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t="str">
        <f>_xlfn.XLOOKUP(B1644,Returns!$B$2:$B$297,Returns!$A$2:$A$297,"NO")</f>
        <v>NO</v>
      </c>
      <c r="W1644">
        <f t="shared" si="75"/>
        <v>5.0496000000000008</v>
      </c>
      <c r="X1644">
        <f t="shared" si="76"/>
        <v>20.198399999999999</v>
      </c>
      <c r="Y1644">
        <f t="shared" si="77"/>
        <v>5</v>
      </c>
    </row>
    <row r="1645" spans="1:25"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t="str">
        <f>_xlfn.XLOOKUP(B1645,Returns!$B$2:$B$297,Returns!$A$2:$A$297,"NO")</f>
        <v>NO</v>
      </c>
      <c r="W1645">
        <f t="shared" si="75"/>
        <v>0</v>
      </c>
      <c r="X1645">
        <f t="shared" si="76"/>
        <v>3742.9199999999996</v>
      </c>
      <c r="Y1645">
        <f t="shared" si="77"/>
        <v>1</v>
      </c>
    </row>
    <row r="1646" spans="1:25"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t="str">
        <f>_xlfn.XLOOKUP(B1646,Returns!$B$2:$B$297,Returns!$A$2:$A$297,"NO")</f>
        <v>NO</v>
      </c>
      <c r="W1646">
        <f t="shared" si="75"/>
        <v>0</v>
      </c>
      <c r="X1646">
        <f t="shared" si="76"/>
        <v>22049.510000000002</v>
      </c>
      <c r="Y1646">
        <f t="shared" si="77"/>
        <v>1</v>
      </c>
    </row>
    <row r="1647" spans="1:25"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t="str">
        <f>_xlfn.XLOOKUP(B1647,Returns!$B$2:$B$297,Returns!$A$2:$A$297,"NO")</f>
        <v>NO</v>
      </c>
      <c r="W1647">
        <f t="shared" si="75"/>
        <v>0</v>
      </c>
      <c r="X1647">
        <f t="shared" si="76"/>
        <v>419.4</v>
      </c>
      <c r="Y1647">
        <f t="shared" si="77"/>
        <v>1</v>
      </c>
    </row>
    <row r="1648" spans="1:25"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t="str">
        <f>_xlfn.XLOOKUP(B1648,Returns!$B$2:$B$297,Returns!$A$2:$A$297,"NO")</f>
        <v>NO</v>
      </c>
      <c r="W1648">
        <f t="shared" si="75"/>
        <v>14.144000000000004</v>
      </c>
      <c r="X1648">
        <f t="shared" si="76"/>
        <v>56.576000000000008</v>
      </c>
      <c r="Y1648">
        <f t="shared" si="77"/>
        <v>2</v>
      </c>
    </row>
    <row r="1649" spans="1:25"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t="str">
        <f>_xlfn.XLOOKUP(B1649,Returns!$B$2:$B$297,Returns!$A$2:$A$297,"NO")</f>
        <v>NO</v>
      </c>
      <c r="W1649">
        <f t="shared" si="75"/>
        <v>1.2672000000000001</v>
      </c>
      <c r="X1649">
        <f t="shared" si="76"/>
        <v>5.0688000000000004</v>
      </c>
      <c r="Y1649">
        <f t="shared" si="77"/>
        <v>2</v>
      </c>
    </row>
    <row r="1650" spans="1:25"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t="str">
        <f>_xlfn.XLOOKUP(B1650,Returns!$B$2:$B$297,Returns!$A$2:$A$297,"NO")</f>
        <v>NO</v>
      </c>
      <c r="W1650">
        <f t="shared" si="75"/>
        <v>508.63680000000005</v>
      </c>
      <c r="X1650">
        <f t="shared" si="76"/>
        <v>217.98720000000009</v>
      </c>
      <c r="Y1650">
        <f t="shared" si="77"/>
        <v>3</v>
      </c>
    </row>
    <row r="1651" spans="1:25"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t="str">
        <f>_xlfn.XLOOKUP(B1651,Returns!$B$2:$B$297,Returns!$A$2:$A$297,"NO")</f>
        <v>NO</v>
      </c>
      <c r="W1651">
        <f t="shared" si="75"/>
        <v>18.357600000000001</v>
      </c>
      <c r="X1651">
        <f t="shared" si="76"/>
        <v>27.536399999999997</v>
      </c>
      <c r="Y1651">
        <f t="shared" si="77"/>
        <v>3</v>
      </c>
    </row>
    <row r="1652" spans="1:25"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t="str">
        <f>_xlfn.XLOOKUP(B1652,Returns!$B$2:$B$297,Returns!$A$2:$A$297,"NO")</f>
        <v>Yes</v>
      </c>
      <c r="W1652">
        <f t="shared" si="75"/>
        <v>0</v>
      </c>
      <c r="X1652">
        <f t="shared" si="76"/>
        <v>219.84</v>
      </c>
      <c r="Y1652">
        <f t="shared" si="77"/>
        <v>0</v>
      </c>
    </row>
    <row r="1653" spans="1:25"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t="str">
        <f>_xlfn.XLOOKUP(B1653,Returns!$B$2:$B$297,Returns!$A$2:$A$297,"NO")</f>
        <v>Yes</v>
      </c>
      <c r="W1653">
        <f t="shared" si="75"/>
        <v>0</v>
      </c>
      <c r="X1653">
        <f t="shared" si="76"/>
        <v>26.72</v>
      </c>
      <c r="Y1653">
        <f t="shared" si="77"/>
        <v>0</v>
      </c>
    </row>
    <row r="1654" spans="1:25"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t="str">
        <f>_xlfn.XLOOKUP(B1654,Returns!$B$2:$B$297,Returns!$A$2:$A$297,"NO")</f>
        <v>NO</v>
      </c>
      <c r="W1654">
        <f t="shared" si="75"/>
        <v>0</v>
      </c>
      <c r="X1654">
        <f t="shared" si="76"/>
        <v>1018.08</v>
      </c>
      <c r="Y1654">
        <f t="shared" si="77"/>
        <v>3</v>
      </c>
    </row>
    <row r="1655" spans="1:25"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t="str">
        <f>_xlfn.XLOOKUP(B1655,Returns!$B$2:$B$297,Returns!$A$2:$A$297,"NO")</f>
        <v>NO</v>
      </c>
      <c r="W1655">
        <f t="shared" si="75"/>
        <v>0</v>
      </c>
      <c r="X1655">
        <f t="shared" si="76"/>
        <v>530.08000000000004</v>
      </c>
      <c r="Y1655">
        <f t="shared" si="77"/>
        <v>3</v>
      </c>
    </row>
    <row r="1656" spans="1:25"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t="str">
        <f>_xlfn.XLOOKUP(B1656,Returns!$B$2:$B$297,Returns!$A$2:$A$297,"NO")</f>
        <v>NO</v>
      </c>
      <c r="W1656">
        <f t="shared" si="75"/>
        <v>0</v>
      </c>
      <c r="X1656">
        <f t="shared" si="76"/>
        <v>5.92</v>
      </c>
      <c r="Y1656">
        <f t="shared" si="77"/>
        <v>3</v>
      </c>
    </row>
    <row r="1657" spans="1:25"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t="str">
        <f>_xlfn.XLOOKUP(B1657,Returns!$B$2:$B$297,Returns!$A$2:$A$297,"NO")</f>
        <v>NO</v>
      </c>
      <c r="W1657">
        <f t="shared" si="75"/>
        <v>3.3792000000000004</v>
      </c>
      <c r="X1657">
        <f t="shared" si="76"/>
        <v>13.5168</v>
      </c>
      <c r="Y1657">
        <f t="shared" si="77"/>
        <v>3</v>
      </c>
    </row>
    <row r="1658" spans="1:25"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t="str">
        <f>_xlfn.XLOOKUP(B1658,Returns!$B$2:$B$297,Returns!$A$2:$A$297,"NO")</f>
        <v>NO</v>
      </c>
      <c r="W1658">
        <f t="shared" si="75"/>
        <v>0</v>
      </c>
      <c r="X1658">
        <f t="shared" si="76"/>
        <v>287.82</v>
      </c>
      <c r="Y1658">
        <f t="shared" si="77"/>
        <v>3</v>
      </c>
    </row>
    <row r="1659" spans="1:25"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t="str">
        <f>_xlfn.XLOOKUP(B1659,Returns!$B$2:$B$297,Returns!$A$2:$A$297,"NO")</f>
        <v>NO</v>
      </c>
      <c r="W1659">
        <f t="shared" si="75"/>
        <v>0</v>
      </c>
      <c r="X1659">
        <f t="shared" si="76"/>
        <v>243.53</v>
      </c>
      <c r="Y1659">
        <f t="shared" si="77"/>
        <v>3</v>
      </c>
    </row>
    <row r="1660" spans="1:25"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t="str">
        <f>_xlfn.XLOOKUP(B1660,Returns!$B$2:$B$297,Returns!$A$2:$A$297,"NO")</f>
        <v>NO</v>
      </c>
      <c r="W1660">
        <f t="shared" si="75"/>
        <v>96.465600000000009</v>
      </c>
      <c r="X1660">
        <f t="shared" si="76"/>
        <v>385.86240000000004</v>
      </c>
      <c r="Y1660">
        <f t="shared" si="77"/>
        <v>6</v>
      </c>
    </row>
    <row r="1661" spans="1:25"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t="str">
        <f>_xlfn.XLOOKUP(B1661,Returns!$B$2:$B$297,Returns!$A$2:$A$297,"NO")</f>
        <v>NO</v>
      </c>
      <c r="W1661">
        <f t="shared" si="75"/>
        <v>53.251199999999997</v>
      </c>
      <c r="X1661">
        <f t="shared" si="76"/>
        <v>213.00479999999999</v>
      </c>
      <c r="Y1661">
        <f t="shared" si="77"/>
        <v>7</v>
      </c>
    </row>
    <row r="1662" spans="1:25"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t="str">
        <f>_xlfn.XLOOKUP(B1662,Returns!$B$2:$B$297,Returns!$A$2:$A$297,"NO")</f>
        <v>NO</v>
      </c>
      <c r="W1662">
        <f t="shared" si="75"/>
        <v>5.5616000000000003</v>
      </c>
      <c r="X1662">
        <f t="shared" si="76"/>
        <v>22.246400000000001</v>
      </c>
      <c r="Y1662">
        <f t="shared" si="77"/>
        <v>7</v>
      </c>
    </row>
    <row r="1663" spans="1:25"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t="str">
        <f>_xlfn.XLOOKUP(B1663,Returns!$B$2:$B$297,Returns!$A$2:$A$297,"NO")</f>
        <v>NO</v>
      </c>
      <c r="W1663">
        <f t="shared" si="75"/>
        <v>1355.1599999999999</v>
      </c>
      <c r="X1663">
        <f t="shared" si="76"/>
        <v>2032.7399999999998</v>
      </c>
      <c r="Y1663">
        <f t="shared" si="77"/>
        <v>6</v>
      </c>
    </row>
    <row r="1664" spans="1:25"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t="str">
        <f>_xlfn.XLOOKUP(B1664,Returns!$B$2:$B$297,Returns!$A$2:$A$297,"NO")</f>
        <v>NO</v>
      </c>
      <c r="W1664">
        <f t="shared" si="75"/>
        <v>29.1816</v>
      </c>
      <c r="X1664">
        <f t="shared" si="76"/>
        <v>12.506400000000003</v>
      </c>
      <c r="Y1664">
        <f t="shared" si="77"/>
        <v>6</v>
      </c>
    </row>
    <row r="1665" spans="1:25"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t="str">
        <f>_xlfn.XLOOKUP(B1665,Returns!$B$2:$B$297,Returns!$A$2:$A$297,"NO")</f>
        <v>NO</v>
      </c>
      <c r="W1665">
        <f t="shared" si="75"/>
        <v>41.920000000000009</v>
      </c>
      <c r="X1665">
        <f t="shared" si="76"/>
        <v>167.68</v>
      </c>
      <c r="Y1665">
        <f t="shared" si="77"/>
        <v>2</v>
      </c>
    </row>
    <row r="1666" spans="1:25"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t="str">
        <f>_xlfn.XLOOKUP(B1666,Returns!$B$2:$B$297,Returns!$A$2:$A$297,"NO")</f>
        <v>NO</v>
      </c>
      <c r="W1666">
        <f t="shared" si="75"/>
        <v>178.54560000000004</v>
      </c>
      <c r="X1666">
        <f t="shared" si="76"/>
        <v>714.18240000000003</v>
      </c>
      <c r="Y1666">
        <f t="shared" si="77"/>
        <v>2</v>
      </c>
    </row>
    <row r="1667" spans="1:25"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t="str">
        <f>_xlfn.XLOOKUP(B1667,Returns!$B$2:$B$297,Returns!$A$2:$A$297,"NO")</f>
        <v>NO</v>
      </c>
      <c r="W1667">
        <f t="shared" ref="W1667:W1730" si="78">R1667*S1667*T1667</f>
        <v>2.6064000000000003</v>
      </c>
      <c r="X1667">
        <f t="shared" ref="X1667:X1730" si="79">(R1667*S1667)-W1667</f>
        <v>10.425599999999999</v>
      </c>
      <c r="Y1667">
        <f t="shared" ref="Y1667:Y1730" si="80">D1667-C1667</f>
        <v>2</v>
      </c>
    </row>
    <row r="1668" spans="1:25"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t="str">
        <f>_xlfn.XLOOKUP(B1668,Returns!$B$2:$B$297,Returns!$A$2:$A$297,"NO")</f>
        <v>NO</v>
      </c>
      <c r="W1668">
        <f t="shared" si="78"/>
        <v>37.9968</v>
      </c>
      <c r="X1668">
        <f t="shared" si="79"/>
        <v>151.9872</v>
      </c>
      <c r="Y1668">
        <f t="shared" si="80"/>
        <v>2</v>
      </c>
    </row>
    <row r="1669" spans="1:25"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t="str">
        <f>_xlfn.XLOOKUP(B1669,Returns!$B$2:$B$297,Returns!$A$2:$A$297,"NO")</f>
        <v>NO</v>
      </c>
      <c r="W1669">
        <f t="shared" si="78"/>
        <v>44.611200000000004</v>
      </c>
      <c r="X1669">
        <f t="shared" si="79"/>
        <v>178.44480000000001</v>
      </c>
      <c r="Y1669">
        <f t="shared" si="80"/>
        <v>2</v>
      </c>
    </row>
    <row r="1670" spans="1:25"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t="str">
        <f>_xlfn.XLOOKUP(B1670,Returns!$B$2:$B$297,Returns!$A$2:$A$297,"NO")</f>
        <v>NO</v>
      </c>
      <c r="W1670">
        <f t="shared" si="78"/>
        <v>8.4239999999999995</v>
      </c>
      <c r="X1670">
        <f t="shared" si="79"/>
        <v>33.695999999999998</v>
      </c>
      <c r="Y1670">
        <f t="shared" si="80"/>
        <v>2</v>
      </c>
    </row>
    <row r="1671" spans="1:25"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t="str">
        <f>_xlfn.XLOOKUP(B1671,Returns!$B$2:$B$297,Returns!$A$2:$A$297,"NO")</f>
        <v>NO</v>
      </c>
      <c r="W1671">
        <f t="shared" si="78"/>
        <v>1628.9664</v>
      </c>
      <c r="X1671">
        <f t="shared" si="79"/>
        <v>2443.4495999999999</v>
      </c>
      <c r="Y1671">
        <f t="shared" si="80"/>
        <v>5</v>
      </c>
    </row>
    <row r="1672" spans="1:25"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t="str">
        <f>_xlfn.XLOOKUP(B1672,Returns!$B$2:$B$297,Returns!$A$2:$A$297,"NO")</f>
        <v>NO</v>
      </c>
      <c r="W1672">
        <f t="shared" si="78"/>
        <v>10.008000000000001</v>
      </c>
      <c r="X1672">
        <f t="shared" si="79"/>
        <v>40.031999999999996</v>
      </c>
      <c r="Y1672">
        <f t="shared" si="80"/>
        <v>7</v>
      </c>
    </row>
    <row r="1673" spans="1:25"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t="str">
        <f>_xlfn.XLOOKUP(B1673,Returns!$B$2:$B$297,Returns!$A$2:$A$297,"NO")</f>
        <v>NO</v>
      </c>
      <c r="W1673">
        <f t="shared" si="78"/>
        <v>0</v>
      </c>
      <c r="X1673">
        <f t="shared" si="79"/>
        <v>117.16</v>
      </c>
      <c r="Y1673">
        <f t="shared" si="80"/>
        <v>3</v>
      </c>
    </row>
    <row r="1674" spans="1:25"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t="str">
        <f>_xlfn.XLOOKUP(B1674,Returns!$B$2:$B$297,Returns!$A$2:$A$297,"NO")</f>
        <v>NO</v>
      </c>
      <c r="W1674">
        <f t="shared" si="78"/>
        <v>134.37440000000001</v>
      </c>
      <c r="X1674">
        <f t="shared" si="79"/>
        <v>537.49760000000003</v>
      </c>
      <c r="Y1674">
        <f t="shared" si="80"/>
        <v>4</v>
      </c>
    </row>
    <row r="1675" spans="1:25"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t="str">
        <f>_xlfn.XLOOKUP(B1675,Returns!$B$2:$B$297,Returns!$A$2:$A$297,"NO")</f>
        <v>NO</v>
      </c>
      <c r="W1675">
        <f t="shared" si="78"/>
        <v>0</v>
      </c>
      <c r="X1675">
        <f t="shared" si="79"/>
        <v>393.24</v>
      </c>
      <c r="Y1675">
        <f t="shared" si="80"/>
        <v>1</v>
      </c>
    </row>
    <row r="1676" spans="1:25"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t="str">
        <f>_xlfn.XLOOKUP(B1676,Returns!$B$2:$B$297,Returns!$A$2:$A$297,"NO")</f>
        <v>NO</v>
      </c>
      <c r="W1676">
        <f t="shared" si="78"/>
        <v>26.323200000000003</v>
      </c>
      <c r="X1676">
        <f t="shared" si="79"/>
        <v>17.548800000000004</v>
      </c>
      <c r="Y1676">
        <f t="shared" si="80"/>
        <v>4</v>
      </c>
    </row>
    <row r="1677" spans="1:25"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t="str">
        <f>_xlfn.XLOOKUP(B1677,Returns!$B$2:$B$297,Returns!$A$2:$A$297,"NO")</f>
        <v>NO</v>
      </c>
      <c r="W1677">
        <f t="shared" si="78"/>
        <v>15.811199999999998</v>
      </c>
      <c r="X1677">
        <f t="shared" si="79"/>
        <v>3.9527999999999981</v>
      </c>
      <c r="Y1677">
        <f t="shared" si="80"/>
        <v>4</v>
      </c>
    </row>
    <row r="1678" spans="1:25"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t="str">
        <f>_xlfn.XLOOKUP(B1678,Returns!$B$2:$B$297,Returns!$A$2:$A$297,"NO")</f>
        <v>NO</v>
      </c>
      <c r="W1678">
        <f t="shared" si="78"/>
        <v>0</v>
      </c>
      <c r="X1678">
        <f t="shared" si="79"/>
        <v>312.84000000000003</v>
      </c>
      <c r="Y1678">
        <f t="shared" si="80"/>
        <v>6</v>
      </c>
    </row>
    <row r="1679" spans="1:25"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t="str">
        <f>_xlfn.XLOOKUP(B1679,Returns!$B$2:$B$297,Returns!$A$2:$A$297,"NO")</f>
        <v>NO</v>
      </c>
      <c r="W1679">
        <f t="shared" si="78"/>
        <v>0</v>
      </c>
      <c r="X1679">
        <f t="shared" si="79"/>
        <v>53.820000000000007</v>
      </c>
      <c r="Y1679">
        <f t="shared" si="80"/>
        <v>6</v>
      </c>
    </row>
    <row r="1680" spans="1:25"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t="str">
        <f>_xlfn.XLOOKUP(B1680,Returns!$B$2:$B$297,Returns!$A$2:$A$297,"NO")</f>
        <v>NO</v>
      </c>
      <c r="W1680">
        <f t="shared" si="78"/>
        <v>12.956800000000001</v>
      </c>
      <c r="X1680">
        <f t="shared" si="79"/>
        <v>51.827200000000005</v>
      </c>
      <c r="Y1680">
        <f t="shared" si="80"/>
        <v>6</v>
      </c>
    </row>
    <row r="1681" spans="1:25"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t="str">
        <f>_xlfn.XLOOKUP(B1681,Returns!$B$2:$B$297,Returns!$A$2:$A$297,"NO")</f>
        <v>NO</v>
      </c>
      <c r="W1681">
        <f t="shared" si="78"/>
        <v>38.858399999999996</v>
      </c>
      <c r="X1681">
        <f t="shared" si="79"/>
        <v>58.287599999999991</v>
      </c>
      <c r="Y1681">
        <f t="shared" si="80"/>
        <v>6</v>
      </c>
    </row>
    <row r="1682" spans="1:25"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t="str">
        <f>_xlfn.XLOOKUP(B1682,Returns!$B$2:$B$297,Returns!$A$2:$A$297,"NO")</f>
        <v>NO</v>
      </c>
      <c r="W1682">
        <f t="shared" si="78"/>
        <v>16.947200000000002</v>
      </c>
      <c r="X1682">
        <f t="shared" si="79"/>
        <v>67.788800000000009</v>
      </c>
      <c r="Y1682">
        <f t="shared" si="80"/>
        <v>6</v>
      </c>
    </row>
    <row r="1683" spans="1:25"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t="str">
        <f>_xlfn.XLOOKUP(B1683,Returns!$B$2:$B$297,Returns!$A$2:$A$297,"NO")</f>
        <v>NO</v>
      </c>
      <c r="W1683">
        <f t="shared" si="78"/>
        <v>1118.712</v>
      </c>
      <c r="X1683">
        <f t="shared" si="79"/>
        <v>479.44800000000009</v>
      </c>
      <c r="Y1683">
        <f t="shared" si="80"/>
        <v>6</v>
      </c>
    </row>
    <row r="1684" spans="1:25"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t="str">
        <f>_xlfn.XLOOKUP(B1684,Returns!$B$2:$B$297,Returns!$A$2:$A$297,"NO")</f>
        <v>NO</v>
      </c>
      <c r="W1684">
        <f t="shared" si="78"/>
        <v>0</v>
      </c>
      <c r="X1684">
        <f t="shared" si="79"/>
        <v>18.97</v>
      </c>
      <c r="Y1684">
        <f t="shared" si="80"/>
        <v>2</v>
      </c>
    </row>
    <row r="1685" spans="1:25"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t="str">
        <f>_xlfn.XLOOKUP(B1685,Returns!$B$2:$B$297,Returns!$A$2:$A$297,"NO")</f>
        <v>NO</v>
      </c>
      <c r="W1685">
        <f t="shared" si="78"/>
        <v>0</v>
      </c>
      <c r="X1685">
        <f t="shared" si="79"/>
        <v>44.46</v>
      </c>
      <c r="Y1685">
        <f t="shared" si="80"/>
        <v>5</v>
      </c>
    </row>
    <row r="1686" spans="1:25"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t="str">
        <f>_xlfn.XLOOKUP(B1686,Returns!$B$2:$B$297,Returns!$A$2:$A$297,"NO")</f>
        <v>NO</v>
      </c>
      <c r="W1686">
        <f t="shared" si="78"/>
        <v>39.712000000000003</v>
      </c>
      <c r="X1686">
        <f t="shared" si="79"/>
        <v>158.84800000000001</v>
      </c>
      <c r="Y1686">
        <f t="shared" si="80"/>
        <v>3</v>
      </c>
    </row>
    <row r="1687" spans="1:25"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t="str">
        <f>_xlfn.XLOOKUP(B1687,Returns!$B$2:$B$297,Returns!$A$2:$A$297,"NO")</f>
        <v>NO</v>
      </c>
      <c r="W1687">
        <f t="shared" si="78"/>
        <v>1.6632000000000002</v>
      </c>
      <c r="X1687">
        <f t="shared" si="79"/>
        <v>0.7128000000000001</v>
      </c>
      <c r="Y1687">
        <f t="shared" si="80"/>
        <v>3</v>
      </c>
    </row>
    <row r="1688" spans="1:25"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t="str">
        <f>_xlfn.XLOOKUP(B1688,Returns!$B$2:$B$297,Returns!$A$2:$A$297,"NO")</f>
        <v>NO</v>
      </c>
      <c r="W1688">
        <f t="shared" si="78"/>
        <v>10.5252</v>
      </c>
      <c r="X1688">
        <f t="shared" si="79"/>
        <v>4.5108000000000015</v>
      </c>
      <c r="Y1688">
        <f t="shared" si="80"/>
        <v>3</v>
      </c>
    </row>
    <row r="1689" spans="1:25"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t="str">
        <f>_xlfn.XLOOKUP(B1689,Returns!$B$2:$B$297,Returns!$A$2:$A$297,"NO")</f>
        <v>NO</v>
      </c>
      <c r="W1689">
        <f t="shared" si="78"/>
        <v>4.1472000000000007</v>
      </c>
      <c r="X1689">
        <f t="shared" si="79"/>
        <v>16.588800000000003</v>
      </c>
      <c r="Y1689">
        <f t="shared" si="80"/>
        <v>2</v>
      </c>
    </row>
    <row r="1690" spans="1:25"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t="str">
        <f>_xlfn.XLOOKUP(B1690,Returns!$B$2:$B$297,Returns!$A$2:$A$297,"NO")</f>
        <v>NO</v>
      </c>
      <c r="W1690">
        <f t="shared" si="78"/>
        <v>124.35200000000003</v>
      </c>
      <c r="X1690">
        <f t="shared" si="79"/>
        <v>497.40800000000007</v>
      </c>
      <c r="Y1690">
        <f t="shared" si="80"/>
        <v>2</v>
      </c>
    </row>
    <row r="1691" spans="1:25"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t="str">
        <f>_xlfn.XLOOKUP(B1691,Returns!$B$2:$B$297,Returns!$A$2:$A$297,"NO")</f>
        <v>NO</v>
      </c>
      <c r="W1691">
        <f t="shared" si="78"/>
        <v>2047.4207999999999</v>
      </c>
      <c r="X1691">
        <f t="shared" si="79"/>
        <v>3071.1311999999998</v>
      </c>
      <c r="Y1691">
        <f t="shared" si="80"/>
        <v>4</v>
      </c>
    </row>
    <row r="1692" spans="1:25"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t="str">
        <f>_xlfn.XLOOKUP(B1692,Returns!$B$2:$B$297,Returns!$A$2:$A$297,"NO")</f>
        <v>NO</v>
      </c>
      <c r="W1692">
        <f t="shared" si="78"/>
        <v>0</v>
      </c>
      <c r="X1692">
        <f t="shared" si="79"/>
        <v>167.25</v>
      </c>
      <c r="Y1692">
        <f t="shared" si="80"/>
        <v>6</v>
      </c>
    </row>
    <row r="1693" spans="1:25"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t="str">
        <f>_xlfn.XLOOKUP(B1693,Returns!$B$2:$B$297,Returns!$A$2:$A$297,"NO")</f>
        <v>NO</v>
      </c>
      <c r="W1693">
        <f t="shared" si="78"/>
        <v>0</v>
      </c>
      <c r="X1693">
        <f t="shared" si="79"/>
        <v>52</v>
      </c>
      <c r="Y1693">
        <f t="shared" si="80"/>
        <v>6</v>
      </c>
    </row>
    <row r="1694" spans="1:25"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t="str">
        <f>_xlfn.XLOOKUP(B1694,Returns!$B$2:$B$297,Returns!$A$2:$A$297,"NO")</f>
        <v>NO</v>
      </c>
      <c r="W1694">
        <f t="shared" si="78"/>
        <v>21.880000000000003</v>
      </c>
      <c r="X1694">
        <f t="shared" si="79"/>
        <v>87.52000000000001</v>
      </c>
      <c r="Y1694">
        <f t="shared" si="80"/>
        <v>5</v>
      </c>
    </row>
    <row r="1695" spans="1:25"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t="str">
        <f>_xlfn.XLOOKUP(B1695,Returns!$B$2:$B$297,Returns!$A$2:$A$297,"NO")</f>
        <v>NO</v>
      </c>
      <c r="W1695">
        <f t="shared" si="78"/>
        <v>5.4464000000000006</v>
      </c>
      <c r="X1695">
        <f t="shared" si="79"/>
        <v>21.785599999999999</v>
      </c>
      <c r="Y1695">
        <f t="shared" si="80"/>
        <v>3</v>
      </c>
    </row>
    <row r="1696" spans="1:25"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t="str">
        <f>_xlfn.XLOOKUP(B1696,Returns!$B$2:$B$297,Returns!$A$2:$A$297,"NO")</f>
        <v>NO</v>
      </c>
      <c r="W1696">
        <f t="shared" si="78"/>
        <v>0</v>
      </c>
      <c r="X1696">
        <f t="shared" si="79"/>
        <v>255.84</v>
      </c>
      <c r="Y1696">
        <f t="shared" si="80"/>
        <v>3</v>
      </c>
    </row>
    <row r="1697" spans="1:25"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t="str">
        <f>_xlfn.XLOOKUP(B1697,Returns!$B$2:$B$297,Returns!$A$2:$A$297,"NO")</f>
        <v>NO</v>
      </c>
      <c r="W1697">
        <f t="shared" si="78"/>
        <v>0</v>
      </c>
      <c r="X1697">
        <f t="shared" si="79"/>
        <v>43.38</v>
      </c>
      <c r="Y1697">
        <f t="shared" si="80"/>
        <v>3</v>
      </c>
    </row>
    <row r="1698" spans="1:25"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t="str">
        <f>_xlfn.XLOOKUP(B1698,Returns!$B$2:$B$297,Returns!$A$2:$A$297,"NO")</f>
        <v>NO</v>
      </c>
      <c r="W1698">
        <f t="shared" si="78"/>
        <v>0</v>
      </c>
      <c r="X1698">
        <f t="shared" si="79"/>
        <v>209.96</v>
      </c>
      <c r="Y1698">
        <f t="shared" si="80"/>
        <v>3</v>
      </c>
    </row>
    <row r="1699" spans="1:25"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t="str">
        <f>_xlfn.XLOOKUP(B1699,Returns!$B$2:$B$297,Returns!$A$2:$A$297,"NO")</f>
        <v>NO</v>
      </c>
      <c r="W1699">
        <f t="shared" si="78"/>
        <v>0</v>
      </c>
      <c r="X1699">
        <f t="shared" si="79"/>
        <v>213.92</v>
      </c>
      <c r="Y1699">
        <f t="shared" si="80"/>
        <v>4</v>
      </c>
    </row>
    <row r="1700" spans="1:25"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t="str">
        <f>_xlfn.XLOOKUP(B1700,Returns!$B$2:$B$297,Returns!$A$2:$A$297,"NO")</f>
        <v>NO</v>
      </c>
      <c r="W1700">
        <f t="shared" si="78"/>
        <v>0</v>
      </c>
      <c r="X1700">
        <f t="shared" si="79"/>
        <v>150.92000000000002</v>
      </c>
      <c r="Y1700">
        <f t="shared" si="80"/>
        <v>4</v>
      </c>
    </row>
    <row r="1701" spans="1:25"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t="str">
        <f>_xlfn.XLOOKUP(B1701,Returns!$B$2:$B$297,Returns!$A$2:$A$297,"NO")</f>
        <v>Yes</v>
      </c>
      <c r="W1701">
        <f t="shared" si="78"/>
        <v>0</v>
      </c>
      <c r="X1701">
        <f t="shared" si="79"/>
        <v>3095.2799999999997</v>
      </c>
      <c r="Y1701">
        <f t="shared" si="80"/>
        <v>4</v>
      </c>
    </row>
    <row r="1702" spans="1:25"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t="str">
        <f>_xlfn.XLOOKUP(B1702,Returns!$B$2:$B$297,Returns!$A$2:$A$297,"NO")</f>
        <v>NO</v>
      </c>
      <c r="W1702">
        <f t="shared" si="78"/>
        <v>4.7232000000000003</v>
      </c>
      <c r="X1702">
        <f t="shared" si="79"/>
        <v>18.892800000000001</v>
      </c>
      <c r="Y1702">
        <f t="shared" si="80"/>
        <v>2</v>
      </c>
    </row>
    <row r="1703" spans="1:25"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t="str">
        <f>_xlfn.XLOOKUP(B1703,Returns!$B$2:$B$297,Returns!$A$2:$A$297,"NO")</f>
        <v>NO</v>
      </c>
      <c r="W1703">
        <f t="shared" si="78"/>
        <v>1737.9360000000001</v>
      </c>
      <c r="X1703">
        <f t="shared" si="79"/>
        <v>15641.424000000001</v>
      </c>
      <c r="Y1703">
        <f t="shared" si="80"/>
        <v>2</v>
      </c>
    </row>
    <row r="1704" spans="1:25"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t="str">
        <f>_xlfn.XLOOKUP(B1704,Returns!$B$2:$B$297,Returns!$A$2:$A$297,"NO")</f>
        <v>NO</v>
      </c>
      <c r="W1704">
        <f t="shared" si="78"/>
        <v>0</v>
      </c>
      <c r="X1704">
        <f t="shared" si="79"/>
        <v>19.920000000000002</v>
      </c>
      <c r="Y1704">
        <f t="shared" si="80"/>
        <v>2</v>
      </c>
    </row>
    <row r="1705" spans="1:25"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t="str">
        <f>_xlfn.XLOOKUP(B1705,Returns!$B$2:$B$297,Returns!$A$2:$A$297,"NO")</f>
        <v>NO</v>
      </c>
      <c r="W1705">
        <f t="shared" si="78"/>
        <v>0</v>
      </c>
      <c r="X1705">
        <f t="shared" si="79"/>
        <v>61.750000000000007</v>
      </c>
      <c r="Y1705">
        <f t="shared" si="80"/>
        <v>4</v>
      </c>
    </row>
    <row r="1706" spans="1:25"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t="str">
        <f>_xlfn.XLOOKUP(B1706,Returns!$B$2:$B$297,Returns!$A$2:$A$297,"NO")</f>
        <v>NO</v>
      </c>
      <c r="W1706">
        <f t="shared" si="78"/>
        <v>20.374200000000002</v>
      </c>
      <c r="X1706">
        <f t="shared" si="79"/>
        <v>8.7318000000000033</v>
      </c>
      <c r="Y1706">
        <f t="shared" si="80"/>
        <v>0</v>
      </c>
    </row>
    <row r="1707" spans="1:25"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t="str">
        <f>_xlfn.XLOOKUP(B1707,Returns!$B$2:$B$297,Returns!$A$2:$A$297,"NO")</f>
        <v>NO</v>
      </c>
      <c r="W1707">
        <f t="shared" si="78"/>
        <v>16.254000000000005</v>
      </c>
      <c r="X1707">
        <f t="shared" si="79"/>
        <v>6.9660000000000011</v>
      </c>
      <c r="Y1707">
        <f t="shared" si="80"/>
        <v>4</v>
      </c>
    </row>
    <row r="1708" spans="1:25"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t="str">
        <f>_xlfn.XLOOKUP(B1708,Returns!$B$2:$B$297,Returns!$A$2:$A$297,"NO")</f>
        <v>Yes</v>
      </c>
      <c r="W1708">
        <f t="shared" si="78"/>
        <v>0</v>
      </c>
      <c r="X1708">
        <f t="shared" si="79"/>
        <v>263.15999999999997</v>
      </c>
      <c r="Y1708">
        <f t="shared" si="80"/>
        <v>6</v>
      </c>
    </row>
    <row r="1709" spans="1:25"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t="str">
        <f>_xlfn.XLOOKUP(B1709,Returns!$B$2:$B$297,Returns!$A$2:$A$297,"NO")</f>
        <v>Yes</v>
      </c>
      <c r="W1709">
        <f t="shared" si="78"/>
        <v>59.391999999999996</v>
      </c>
      <c r="X1709">
        <f t="shared" si="79"/>
        <v>237.56799999999998</v>
      </c>
      <c r="Y1709">
        <f t="shared" si="80"/>
        <v>6</v>
      </c>
    </row>
    <row r="1710" spans="1:25"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t="str">
        <f>_xlfn.XLOOKUP(B1710,Returns!$B$2:$B$297,Returns!$A$2:$A$297,"NO")</f>
        <v>Yes</v>
      </c>
      <c r="W1710">
        <f t="shared" si="78"/>
        <v>0</v>
      </c>
      <c r="X1710">
        <f t="shared" si="79"/>
        <v>14.84</v>
      </c>
      <c r="Y1710">
        <f t="shared" si="80"/>
        <v>6</v>
      </c>
    </row>
    <row r="1711" spans="1:25"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t="str">
        <f>_xlfn.XLOOKUP(B1711,Returns!$B$2:$B$297,Returns!$A$2:$A$297,"NO")</f>
        <v>Yes</v>
      </c>
      <c r="W1711">
        <f t="shared" si="78"/>
        <v>14.398400000000002</v>
      </c>
      <c r="X1711">
        <f t="shared" si="79"/>
        <v>57.593600000000002</v>
      </c>
      <c r="Y1711">
        <f t="shared" si="80"/>
        <v>6</v>
      </c>
    </row>
    <row r="1712" spans="1:25"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t="str">
        <f>_xlfn.XLOOKUP(B1712,Returns!$B$2:$B$297,Returns!$A$2:$A$297,"NO")</f>
        <v>Yes</v>
      </c>
      <c r="W1712">
        <f t="shared" si="78"/>
        <v>0</v>
      </c>
      <c r="X1712">
        <f t="shared" si="79"/>
        <v>99.5</v>
      </c>
      <c r="Y1712">
        <f t="shared" si="80"/>
        <v>6</v>
      </c>
    </row>
    <row r="1713" spans="1:25"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t="str">
        <f>_xlfn.XLOOKUP(B1713,Returns!$B$2:$B$297,Returns!$A$2:$A$297,"NO")</f>
        <v>Yes</v>
      </c>
      <c r="W1713">
        <f t="shared" si="78"/>
        <v>0</v>
      </c>
      <c r="X1713">
        <f t="shared" si="79"/>
        <v>23829.68</v>
      </c>
      <c r="Y1713">
        <f t="shared" si="80"/>
        <v>6</v>
      </c>
    </row>
    <row r="1714" spans="1:25"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t="str">
        <f>_xlfn.XLOOKUP(B1714,Returns!$B$2:$B$297,Returns!$A$2:$A$297,"NO")</f>
        <v>NO</v>
      </c>
      <c r="W1714">
        <f t="shared" si="78"/>
        <v>17.164799999999996</v>
      </c>
      <c r="X1714">
        <f t="shared" si="79"/>
        <v>68.659199999999984</v>
      </c>
      <c r="Y1714">
        <f t="shared" si="80"/>
        <v>5</v>
      </c>
    </row>
    <row r="1715" spans="1:25"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t="str">
        <f>_xlfn.XLOOKUP(B1715,Returns!$B$2:$B$297,Returns!$A$2:$A$297,"NO")</f>
        <v>NO</v>
      </c>
      <c r="W1715">
        <f t="shared" si="78"/>
        <v>2679.6875</v>
      </c>
      <c r="X1715">
        <f t="shared" si="79"/>
        <v>2679.6875</v>
      </c>
      <c r="Y1715">
        <f t="shared" si="80"/>
        <v>5</v>
      </c>
    </row>
    <row r="1716" spans="1:25"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t="str">
        <f>_xlfn.XLOOKUP(B1716,Returns!$B$2:$B$297,Returns!$A$2:$A$297,"NO")</f>
        <v>NO</v>
      </c>
      <c r="W1716">
        <f t="shared" si="78"/>
        <v>92.299799999999991</v>
      </c>
      <c r="X1716">
        <f t="shared" si="79"/>
        <v>523.03219999999999</v>
      </c>
      <c r="Y1716">
        <f t="shared" si="80"/>
        <v>6</v>
      </c>
    </row>
    <row r="1717" spans="1:25"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t="str">
        <f>_xlfn.XLOOKUP(B1717,Returns!$B$2:$B$297,Returns!$A$2:$A$297,"NO")</f>
        <v>NO</v>
      </c>
      <c r="W1717">
        <f t="shared" si="78"/>
        <v>3.0848000000000004</v>
      </c>
      <c r="X1717">
        <f t="shared" si="79"/>
        <v>12.339200000000002</v>
      </c>
      <c r="Y1717">
        <f t="shared" si="80"/>
        <v>4</v>
      </c>
    </row>
    <row r="1718" spans="1:25"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t="str">
        <f>_xlfn.XLOOKUP(B1718,Returns!$B$2:$B$297,Returns!$A$2:$A$297,"NO")</f>
        <v>NO</v>
      </c>
      <c r="W1718">
        <f t="shared" si="78"/>
        <v>0</v>
      </c>
      <c r="X1718">
        <f t="shared" si="79"/>
        <v>1214.5</v>
      </c>
      <c r="Y1718">
        <f t="shared" si="80"/>
        <v>5</v>
      </c>
    </row>
    <row r="1719" spans="1:25"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t="str">
        <f>_xlfn.XLOOKUP(B1719,Returns!$B$2:$B$297,Returns!$A$2:$A$297,"NO")</f>
        <v>NO</v>
      </c>
      <c r="W1719">
        <f t="shared" si="78"/>
        <v>0</v>
      </c>
      <c r="X1719">
        <f t="shared" si="79"/>
        <v>2274.5</v>
      </c>
      <c r="Y1719">
        <f t="shared" si="80"/>
        <v>5</v>
      </c>
    </row>
    <row r="1720" spans="1:25"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t="str">
        <f>_xlfn.XLOOKUP(B1720,Returns!$B$2:$B$297,Returns!$A$2:$A$297,"NO")</f>
        <v>NO</v>
      </c>
      <c r="W1720">
        <f t="shared" si="78"/>
        <v>0</v>
      </c>
      <c r="X1720">
        <f t="shared" si="79"/>
        <v>143.68</v>
      </c>
      <c r="Y1720">
        <f t="shared" si="80"/>
        <v>5</v>
      </c>
    </row>
    <row r="1721" spans="1:25"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t="str">
        <f>_xlfn.XLOOKUP(B1721,Returns!$B$2:$B$297,Returns!$A$2:$A$297,"NO")</f>
        <v>NO</v>
      </c>
      <c r="W1721">
        <f t="shared" si="78"/>
        <v>0</v>
      </c>
      <c r="X1721">
        <f t="shared" si="79"/>
        <v>318.08</v>
      </c>
      <c r="Y1721">
        <f t="shared" si="80"/>
        <v>5</v>
      </c>
    </row>
    <row r="1722" spans="1:25"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t="str">
        <f>_xlfn.XLOOKUP(B1722,Returns!$B$2:$B$297,Returns!$A$2:$A$297,"NO")</f>
        <v>NO</v>
      </c>
      <c r="W1722">
        <f t="shared" si="78"/>
        <v>38.1952</v>
      </c>
      <c r="X1722">
        <f t="shared" si="79"/>
        <v>152.7808</v>
      </c>
      <c r="Y1722">
        <f t="shared" si="80"/>
        <v>5</v>
      </c>
    </row>
    <row r="1723" spans="1:25"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t="str">
        <f>_xlfn.XLOOKUP(B1723,Returns!$B$2:$B$297,Returns!$A$2:$A$297,"NO")</f>
        <v>NO</v>
      </c>
      <c r="W1723">
        <f t="shared" si="78"/>
        <v>63.993600000000008</v>
      </c>
      <c r="X1723">
        <f t="shared" si="79"/>
        <v>255.9744</v>
      </c>
      <c r="Y1723">
        <f t="shared" si="80"/>
        <v>5</v>
      </c>
    </row>
    <row r="1724" spans="1:25"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t="str">
        <f>_xlfn.XLOOKUP(B1724,Returns!$B$2:$B$297,Returns!$A$2:$A$297,"NO")</f>
        <v>NO</v>
      </c>
      <c r="W1724">
        <f t="shared" si="78"/>
        <v>204.77440000000001</v>
      </c>
      <c r="X1724">
        <f t="shared" si="79"/>
        <v>819.09759999999994</v>
      </c>
      <c r="Y1724">
        <f t="shared" si="80"/>
        <v>5</v>
      </c>
    </row>
    <row r="1725" spans="1:25"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t="str">
        <f>_xlfn.XLOOKUP(B1725,Returns!$B$2:$B$297,Returns!$A$2:$A$297,"NO")</f>
        <v>NO</v>
      </c>
      <c r="W1725">
        <f t="shared" si="78"/>
        <v>323.15219999999994</v>
      </c>
      <c r="X1725">
        <f t="shared" si="79"/>
        <v>754.02179999999976</v>
      </c>
      <c r="Y1725">
        <f t="shared" si="80"/>
        <v>5</v>
      </c>
    </row>
    <row r="1726" spans="1:25"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t="str">
        <f>_xlfn.XLOOKUP(B1726,Returns!$B$2:$B$297,Returns!$A$2:$A$297,"NO")</f>
        <v>NO</v>
      </c>
      <c r="W1726">
        <f t="shared" si="78"/>
        <v>260.6112</v>
      </c>
      <c r="X1726">
        <f t="shared" si="79"/>
        <v>1042.4448</v>
      </c>
      <c r="Y1726">
        <f t="shared" si="80"/>
        <v>1</v>
      </c>
    </row>
    <row r="1727" spans="1:25"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t="str">
        <f>_xlfn.XLOOKUP(B1727,Returns!$B$2:$B$297,Returns!$A$2:$A$297,"NO")</f>
        <v>NO</v>
      </c>
      <c r="W1727">
        <f t="shared" si="78"/>
        <v>1.4208000000000003</v>
      </c>
      <c r="X1727">
        <f t="shared" si="79"/>
        <v>5.6832000000000011</v>
      </c>
      <c r="Y1727">
        <f t="shared" si="80"/>
        <v>1</v>
      </c>
    </row>
    <row r="1728" spans="1:25"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t="str">
        <f>_xlfn.XLOOKUP(B1728,Returns!$B$2:$B$297,Returns!$A$2:$A$297,"NO")</f>
        <v>NO</v>
      </c>
      <c r="W1728">
        <f t="shared" si="78"/>
        <v>71.065600000000003</v>
      </c>
      <c r="X1728">
        <f t="shared" si="79"/>
        <v>284.26240000000001</v>
      </c>
      <c r="Y1728">
        <f t="shared" si="80"/>
        <v>1</v>
      </c>
    </row>
    <row r="1729" spans="1:25"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t="str">
        <f>_xlfn.XLOOKUP(B1729,Returns!$B$2:$B$297,Returns!$A$2:$A$297,"NO")</f>
        <v>NO</v>
      </c>
      <c r="W1729">
        <f t="shared" si="78"/>
        <v>2096.7000000000003</v>
      </c>
      <c r="X1729">
        <f t="shared" si="79"/>
        <v>3145.0499999999997</v>
      </c>
      <c r="Y1729">
        <f t="shared" si="80"/>
        <v>5</v>
      </c>
    </row>
    <row r="1730" spans="1:25"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t="str">
        <f>_xlfn.XLOOKUP(B1730,Returns!$B$2:$B$297,Returns!$A$2:$A$297,"NO")</f>
        <v>NO</v>
      </c>
      <c r="W1730">
        <f t="shared" si="78"/>
        <v>0</v>
      </c>
      <c r="X1730">
        <f t="shared" si="79"/>
        <v>400</v>
      </c>
      <c r="Y1730">
        <f t="shared" si="80"/>
        <v>0</v>
      </c>
    </row>
    <row r="1731" spans="1:25"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t="str">
        <f>_xlfn.XLOOKUP(B1731,Returns!$B$2:$B$297,Returns!$A$2:$A$297,"NO")</f>
        <v>NO</v>
      </c>
      <c r="W1731">
        <f t="shared" ref="W1731:W1794" si="81">R1731*S1731*T1731</f>
        <v>0</v>
      </c>
      <c r="X1731">
        <f t="shared" ref="X1731:X1794" si="82">(R1731*S1731)-W1731</f>
        <v>23.490000000000002</v>
      </c>
      <c r="Y1731">
        <f t="shared" ref="Y1731:Y1794" si="83">D1731-C1731</f>
        <v>0</v>
      </c>
    </row>
    <row r="1732" spans="1:25"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t="str">
        <f>_xlfn.XLOOKUP(B1732,Returns!$B$2:$B$297,Returns!$A$2:$A$297,"NO")</f>
        <v>NO</v>
      </c>
      <c r="W1732">
        <f t="shared" si="81"/>
        <v>154.00960000000001</v>
      </c>
      <c r="X1732">
        <f t="shared" si="82"/>
        <v>616.03840000000002</v>
      </c>
      <c r="Y1732">
        <f t="shared" si="83"/>
        <v>5</v>
      </c>
    </row>
    <row r="1733" spans="1:25"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t="str">
        <f>_xlfn.XLOOKUP(B1733,Returns!$B$2:$B$297,Returns!$A$2:$A$297,"NO")</f>
        <v>NO</v>
      </c>
      <c r="W1733">
        <f t="shared" si="81"/>
        <v>4.2752000000000008</v>
      </c>
      <c r="X1733">
        <f t="shared" si="82"/>
        <v>17.1008</v>
      </c>
      <c r="Y1733">
        <f t="shared" si="83"/>
        <v>5</v>
      </c>
    </row>
    <row r="1734" spans="1:25"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t="str">
        <f>_xlfn.XLOOKUP(B1734,Returns!$B$2:$B$297,Returns!$A$2:$A$297,"NO")</f>
        <v>Yes</v>
      </c>
      <c r="W1734">
        <f t="shared" si="81"/>
        <v>202.82400000000004</v>
      </c>
      <c r="X1734">
        <f t="shared" si="82"/>
        <v>811.29600000000005</v>
      </c>
      <c r="Y1734">
        <f t="shared" si="83"/>
        <v>4</v>
      </c>
    </row>
    <row r="1735" spans="1:25"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t="str">
        <f>_xlfn.XLOOKUP(B1735,Returns!$B$2:$B$297,Returns!$A$2:$A$297,"NO")</f>
        <v>Yes</v>
      </c>
      <c r="W1735">
        <f t="shared" si="81"/>
        <v>123.39200000000001</v>
      </c>
      <c r="X1735">
        <f t="shared" si="82"/>
        <v>493.56800000000004</v>
      </c>
      <c r="Y1735">
        <f t="shared" si="83"/>
        <v>4</v>
      </c>
    </row>
    <row r="1736" spans="1:25"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t="str">
        <f>_xlfn.XLOOKUP(B1736,Returns!$B$2:$B$297,Returns!$A$2:$A$297,"NO")</f>
        <v>NO</v>
      </c>
      <c r="W1736">
        <f t="shared" si="81"/>
        <v>13.939200000000003</v>
      </c>
      <c r="X1736">
        <f t="shared" si="82"/>
        <v>55.756800000000013</v>
      </c>
      <c r="Y1736">
        <f t="shared" si="83"/>
        <v>3</v>
      </c>
    </row>
    <row r="1737" spans="1:25"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t="str">
        <f>_xlfn.XLOOKUP(B1737,Returns!$B$2:$B$297,Returns!$A$2:$A$297,"NO")</f>
        <v>NO</v>
      </c>
      <c r="W1737">
        <f t="shared" si="81"/>
        <v>22</v>
      </c>
      <c r="X1737">
        <f t="shared" si="82"/>
        <v>88</v>
      </c>
      <c r="Y1737">
        <f t="shared" si="83"/>
        <v>3</v>
      </c>
    </row>
    <row r="1738" spans="1:25"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t="str">
        <f>_xlfn.XLOOKUP(B1738,Returns!$B$2:$B$297,Returns!$A$2:$A$297,"NO")</f>
        <v>NO</v>
      </c>
      <c r="W1738">
        <f t="shared" si="81"/>
        <v>2.6208000000000005</v>
      </c>
      <c r="X1738">
        <f t="shared" si="82"/>
        <v>10.4832</v>
      </c>
      <c r="Y1738">
        <f t="shared" si="83"/>
        <v>3</v>
      </c>
    </row>
    <row r="1739" spans="1:25"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t="str">
        <f>_xlfn.XLOOKUP(B1739,Returns!$B$2:$B$297,Returns!$A$2:$A$297,"NO")</f>
        <v>NO</v>
      </c>
      <c r="W1739">
        <f t="shared" si="81"/>
        <v>0</v>
      </c>
      <c r="X1739">
        <f t="shared" si="82"/>
        <v>94.320000000000007</v>
      </c>
      <c r="Y1739">
        <f t="shared" si="83"/>
        <v>6</v>
      </c>
    </row>
    <row r="1740" spans="1:25"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t="str">
        <f>_xlfn.XLOOKUP(B1740,Returns!$B$2:$B$297,Returns!$A$2:$A$297,"NO")</f>
        <v>NO</v>
      </c>
      <c r="W1740">
        <f t="shared" si="81"/>
        <v>0</v>
      </c>
      <c r="X1740">
        <f t="shared" si="82"/>
        <v>35.799999999999997</v>
      </c>
      <c r="Y1740">
        <f t="shared" si="83"/>
        <v>6</v>
      </c>
    </row>
    <row r="1741" spans="1:25"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t="str">
        <f>_xlfn.XLOOKUP(B1741,Returns!$B$2:$B$297,Returns!$A$2:$A$297,"NO")</f>
        <v>NO</v>
      </c>
      <c r="W1741">
        <f t="shared" si="81"/>
        <v>0</v>
      </c>
      <c r="X1741">
        <f t="shared" si="82"/>
        <v>647.25</v>
      </c>
      <c r="Y1741">
        <f t="shared" si="83"/>
        <v>6</v>
      </c>
    </row>
    <row r="1742" spans="1:25"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t="str">
        <f>_xlfn.XLOOKUP(B1742,Returns!$B$2:$B$297,Returns!$A$2:$A$297,"NO")</f>
        <v>NO</v>
      </c>
      <c r="W1742">
        <f t="shared" si="81"/>
        <v>0</v>
      </c>
      <c r="X1742">
        <f t="shared" si="82"/>
        <v>167.04</v>
      </c>
      <c r="Y1742">
        <f t="shared" si="83"/>
        <v>7</v>
      </c>
    </row>
    <row r="1743" spans="1:25"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t="str">
        <f>_xlfn.XLOOKUP(B1743,Returns!$B$2:$B$297,Returns!$A$2:$A$297,"NO")</f>
        <v>NO</v>
      </c>
      <c r="W1743">
        <f t="shared" si="81"/>
        <v>16.588800000000003</v>
      </c>
      <c r="X1743">
        <f t="shared" si="82"/>
        <v>66.355200000000011</v>
      </c>
      <c r="Y1743">
        <f t="shared" si="83"/>
        <v>4</v>
      </c>
    </row>
    <row r="1744" spans="1:25"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t="str">
        <f>_xlfn.XLOOKUP(B1744,Returns!$B$2:$B$297,Returns!$A$2:$A$297,"NO")</f>
        <v>NO</v>
      </c>
      <c r="W1744">
        <f t="shared" si="81"/>
        <v>2.8672000000000004</v>
      </c>
      <c r="X1744">
        <f t="shared" si="82"/>
        <v>11.468800000000002</v>
      </c>
      <c r="Y1744">
        <f t="shared" si="83"/>
        <v>4</v>
      </c>
    </row>
    <row r="1745" spans="1:25"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t="str">
        <f>_xlfn.XLOOKUP(B1745,Returns!$B$2:$B$297,Returns!$A$2:$A$297,"NO")</f>
        <v>NO</v>
      </c>
      <c r="W1745">
        <f t="shared" si="81"/>
        <v>4.4672000000000009</v>
      </c>
      <c r="X1745">
        <f t="shared" si="82"/>
        <v>17.8688</v>
      </c>
      <c r="Y1745">
        <f t="shared" si="83"/>
        <v>4</v>
      </c>
    </row>
    <row r="1746" spans="1:25"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t="str">
        <f>_xlfn.XLOOKUP(B1746,Returns!$B$2:$B$297,Returns!$A$2:$A$297,"NO")</f>
        <v>NO</v>
      </c>
      <c r="W1746">
        <f t="shared" si="81"/>
        <v>619.36000000000013</v>
      </c>
      <c r="X1746">
        <f t="shared" si="82"/>
        <v>2477.44</v>
      </c>
      <c r="Y1746">
        <f t="shared" si="83"/>
        <v>4</v>
      </c>
    </row>
    <row r="1747" spans="1:25"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t="str">
        <f>_xlfn.XLOOKUP(B1747,Returns!$B$2:$B$297,Returns!$A$2:$A$297,"NO")</f>
        <v>NO</v>
      </c>
      <c r="W1747">
        <f t="shared" si="81"/>
        <v>0</v>
      </c>
      <c r="X1747">
        <f t="shared" si="82"/>
        <v>26.72</v>
      </c>
      <c r="Y1747">
        <f t="shared" si="83"/>
        <v>3</v>
      </c>
    </row>
    <row r="1748" spans="1:25"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t="str">
        <f>_xlfn.XLOOKUP(B1748,Returns!$B$2:$B$297,Returns!$A$2:$A$297,"NO")</f>
        <v>NO</v>
      </c>
      <c r="W1748">
        <f t="shared" si="81"/>
        <v>62.8992</v>
      </c>
      <c r="X1748">
        <f t="shared" si="82"/>
        <v>26.956800000000008</v>
      </c>
      <c r="Y1748">
        <f t="shared" si="83"/>
        <v>4</v>
      </c>
    </row>
    <row r="1749" spans="1:25"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t="str">
        <f>_xlfn.XLOOKUP(B1749,Returns!$B$2:$B$297,Returns!$A$2:$A$297,"NO")</f>
        <v>NO</v>
      </c>
      <c r="W1749">
        <f t="shared" si="81"/>
        <v>6.1632000000000016</v>
      </c>
      <c r="X1749">
        <f t="shared" si="82"/>
        <v>24.652800000000006</v>
      </c>
      <c r="Y1749">
        <f t="shared" si="83"/>
        <v>4</v>
      </c>
    </row>
    <row r="1750" spans="1:25"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t="str">
        <f>_xlfn.XLOOKUP(B1750,Returns!$B$2:$B$297,Returns!$A$2:$A$297,"NO")</f>
        <v>NO</v>
      </c>
      <c r="W1750">
        <f t="shared" si="81"/>
        <v>4.1472000000000007</v>
      </c>
      <c r="X1750">
        <f t="shared" si="82"/>
        <v>16.588800000000003</v>
      </c>
      <c r="Y1750">
        <f t="shared" si="83"/>
        <v>4</v>
      </c>
    </row>
    <row r="1751" spans="1:25"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t="str">
        <f>_xlfn.XLOOKUP(B1751,Returns!$B$2:$B$297,Returns!$A$2:$A$297,"NO")</f>
        <v>NO</v>
      </c>
      <c r="W1751">
        <f t="shared" si="81"/>
        <v>3.7439999999999998</v>
      </c>
      <c r="X1751">
        <f t="shared" si="82"/>
        <v>14.975999999999999</v>
      </c>
      <c r="Y1751">
        <f t="shared" si="83"/>
        <v>4</v>
      </c>
    </row>
    <row r="1752" spans="1:25"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t="str">
        <f>_xlfn.XLOOKUP(B1752,Returns!$B$2:$B$297,Returns!$A$2:$A$297,"NO")</f>
        <v>NO</v>
      </c>
      <c r="W1752">
        <f t="shared" si="81"/>
        <v>124.1772</v>
      </c>
      <c r="X1752">
        <f t="shared" si="82"/>
        <v>289.74680000000001</v>
      </c>
      <c r="Y1752">
        <f t="shared" si="83"/>
        <v>5</v>
      </c>
    </row>
    <row r="1753" spans="1:25"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t="str">
        <f>_xlfn.XLOOKUP(B1753,Returns!$B$2:$B$297,Returns!$A$2:$A$297,"NO")</f>
        <v>NO</v>
      </c>
      <c r="W1753">
        <f t="shared" si="81"/>
        <v>0</v>
      </c>
      <c r="X1753">
        <f t="shared" si="82"/>
        <v>18.920000000000002</v>
      </c>
      <c r="Y1753">
        <f t="shared" si="83"/>
        <v>3</v>
      </c>
    </row>
    <row r="1754" spans="1:25"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t="str">
        <f>_xlfn.XLOOKUP(B1754,Returns!$B$2:$B$297,Returns!$A$2:$A$297,"NO")</f>
        <v>NO</v>
      </c>
      <c r="W1754">
        <f t="shared" si="81"/>
        <v>0</v>
      </c>
      <c r="X1754">
        <f t="shared" si="82"/>
        <v>5036.58</v>
      </c>
      <c r="Y1754">
        <f t="shared" si="83"/>
        <v>3</v>
      </c>
    </row>
    <row r="1755" spans="1:25"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t="str">
        <f>_xlfn.XLOOKUP(B1755,Returns!$B$2:$B$297,Returns!$A$2:$A$297,"NO")</f>
        <v>NO</v>
      </c>
      <c r="W1755">
        <f t="shared" si="81"/>
        <v>0</v>
      </c>
      <c r="X1755">
        <f t="shared" si="82"/>
        <v>219.84</v>
      </c>
      <c r="Y1755">
        <f t="shared" si="83"/>
        <v>3</v>
      </c>
    </row>
    <row r="1756" spans="1:25"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t="str">
        <f>_xlfn.XLOOKUP(B1756,Returns!$B$2:$B$297,Returns!$A$2:$A$297,"NO")</f>
        <v>NO</v>
      </c>
      <c r="W1756">
        <f t="shared" si="81"/>
        <v>0</v>
      </c>
      <c r="X1756">
        <f t="shared" si="82"/>
        <v>17.12</v>
      </c>
      <c r="Y1756">
        <f t="shared" si="83"/>
        <v>3</v>
      </c>
    </row>
    <row r="1757" spans="1:25"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t="str">
        <f>_xlfn.XLOOKUP(B1757,Returns!$B$2:$B$297,Returns!$A$2:$A$297,"NO")</f>
        <v>NO</v>
      </c>
      <c r="W1757">
        <f t="shared" si="81"/>
        <v>793.56640000000004</v>
      </c>
      <c r="X1757">
        <f t="shared" si="82"/>
        <v>3174.2655999999997</v>
      </c>
      <c r="Y1757">
        <f t="shared" si="83"/>
        <v>3</v>
      </c>
    </row>
    <row r="1758" spans="1:25"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t="str">
        <f>_xlfn.XLOOKUP(B1758,Returns!$B$2:$B$297,Returns!$A$2:$A$297,"NO")</f>
        <v>NO</v>
      </c>
      <c r="W1758">
        <f t="shared" si="81"/>
        <v>2062.0800000000004</v>
      </c>
      <c r="X1758">
        <f t="shared" si="82"/>
        <v>8248.3200000000015</v>
      </c>
      <c r="Y1758">
        <f t="shared" si="83"/>
        <v>3</v>
      </c>
    </row>
    <row r="1759" spans="1:25"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t="str">
        <f>_xlfn.XLOOKUP(B1759,Returns!$B$2:$B$297,Returns!$A$2:$A$297,"NO")</f>
        <v>NO</v>
      </c>
      <c r="W1759">
        <f t="shared" si="81"/>
        <v>199.52639999999997</v>
      </c>
      <c r="X1759">
        <f t="shared" si="82"/>
        <v>49.881599999999992</v>
      </c>
      <c r="Y1759">
        <f t="shared" si="83"/>
        <v>2</v>
      </c>
    </row>
    <row r="1760" spans="1:25"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t="str">
        <f>_xlfn.XLOOKUP(B1760,Returns!$B$2:$B$297,Returns!$A$2:$A$297,"NO")</f>
        <v>NO</v>
      </c>
      <c r="W1760">
        <f t="shared" si="81"/>
        <v>18.745600000000003</v>
      </c>
      <c r="X1760">
        <f t="shared" si="82"/>
        <v>74.982400000000013</v>
      </c>
      <c r="Y1760">
        <f t="shared" si="83"/>
        <v>6</v>
      </c>
    </row>
    <row r="1761" spans="1:25"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t="str">
        <f>_xlfn.XLOOKUP(B1761,Returns!$B$2:$B$297,Returns!$A$2:$A$297,"NO")</f>
        <v>NO</v>
      </c>
      <c r="W1761">
        <f t="shared" si="81"/>
        <v>11.721600000000002</v>
      </c>
      <c r="X1761">
        <f t="shared" si="82"/>
        <v>46.886400000000002</v>
      </c>
      <c r="Y1761">
        <f t="shared" si="83"/>
        <v>7</v>
      </c>
    </row>
    <row r="1762" spans="1:25"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t="str">
        <f>_xlfn.XLOOKUP(B1762,Returns!$B$2:$B$297,Returns!$A$2:$A$297,"NO")</f>
        <v>Yes</v>
      </c>
      <c r="W1762">
        <f t="shared" si="81"/>
        <v>246.79919999999998</v>
      </c>
      <c r="X1762">
        <f t="shared" si="82"/>
        <v>1398.5288</v>
      </c>
      <c r="Y1762">
        <f t="shared" si="83"/>
        <v>4</v>
      </c>
    </row>
    <row r="1763" spans="1:25"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t="str">
        <f>_xlfn.XLOOKUP(B1763,Returns!$B$2:$B$297,Returns!$A$2:$A$297,"NO")</f>
        <v>Yes</v>
      </c>
      <c r="W1763">
        <f t="shared" si="81"/>
        <v>34.502400000000002</v>
      </c>
      <c r="X1763">
        <f t="shared" si="82"/>
        <v>138.00960000000001</v>
      </c>
      <c r="Y1763">
        <f t="shared" si="83"/>
        <v>4</v>
      </c>
    </row>
    <row r="1764" spans="1:25"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t="str">
        <f>_xlfn.XLOOKUP(B1764,Returns!$B$2:$B$297,Returns!$A$2:$A$297,"NO")</f>
        <v>Yes</v>
      </c>
      <c r="W1764">
        <f t="shared" si="81"/>
        <v>131.93955</v>
      </c>
      <c r="X1764">
        <f t="shared" si="82"/>
        <v>747.65744999999993</v>
      </c>
      <c r="Y1764">
        <f t="shared" si="83"/>
        <v>4</v>
      </c>
    </row>
    <row r="1765" spans="1:25"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t="str">
        <f>_xlfn.XLOOKUP(B1765,Returns!$B$2:$B$297,Returns!$A$2:$A$297,"NO")</f>
        <v>NO</v>
      </c>
      <c r="W1765">
        <f t="shared" si="81"/>
        <v>0</v>
      </c>
      <c r="X1765">
        <f t="shared" si="82"/>
        <v>70.12</v>
      </c>
      <c r="Y1765">
        <f t="shared" si="83"/>
        <v>4</v>
      </c>
    </row>
    <row r="1766" spans="1:25"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t="str">
        <f>_xlfn.XLOOKUP(B1766,Returns!$B$2:$B$297,Returns!$A$2:$A$297,"NO")</f>
        <v>NO</v>
      </c>
      <c r="W1766">
        <f t="shared" si="81"/>
        <v>0</v>
      </c>
      <c r="X1766">
        <f t="shared" si="82"/>
        <v>4.13</v>
      </c>
      <c r="Y1766">
        <f t="shared" si="83"/>
        <v>4</v>
      </c>
    </row>
    <row r="1767" spans="1:25"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t="str">
        <f>_xlfn.XLOOKUP(B1767,Returns!$B$2:$B$297,Returns!$A$2:$A$297,"NO")</f>
        <v>NO</v>
      </c>
      <c r="W1767">
        <f t="shared" si="81"/>
        <v>0</v>
      </c>
      <c r="X1767">
        <f t="shared" si="82"/>
        <v>988.19999999999993</v>
      </c>
      <c r="Y1767">
        <f t="shared" si="83"/>
        <v>4</v>
      </c>
    </row>
    <row r="1768" spans="1:25"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t="str">
        <f>_xlfn.XLOOKUP(B1768,Returns!$B$2:$B$297,Returns!$A$2:$A$297,"NO")</f>
        <v>NO</v>
      </c>
      <c r="W1768">
        <f t="shared" si="81"/>
        <v>0</v>
      </c>
      <c r="X1768">
        <f t="shared" si="82"/>
        <v>19.64</v>
      </c>
      <c r="Y1768">
        <f t="shared" si="83"/>
        <v>4</v>
      </c>
    </row>
    <row r="1769" spans="1:25"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t="str">
        <f>_xlfn.XLOOKUP(B1769,Returns!$B$2:$B$297,Returns!$A$2:$A$297,"NO")</f>
        <v>NO</v>
      </c>
      <c r="W1769">
        <f t="shared" si="81"/>
        <v>21.403200000000002</v>
      </c>
      <c r="X1769">
        <f t="shared" si="82"/>
        <v>9.1728000000000023</v>
      </c>
      <c r="Y1769">
        <f t="shared" si="83"/>
        <v>4</v>
      </c>
    </row>
    <row r="1770" spans="1:25"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t="str">
        <f>_xlfn.XLOOKUP(B1770,Returns!$B$2:$B$297,Returns!$A$2:$A$297,"NO")</f>
        <v>NO</v>
      </c>
      <c r="W1770">
        <f t="shared" si="81"/>
        <v>180.12750000000005</v>
      </c>
      <c r="X1770">
        <f t="shared" si="82"/>
        <v>77.197500000000048</v>
      </c>
      <c r="Y1770">
        <f t="shared" si="83"/>
        <v>4</v>
      </c>
    </row>
    <row r="1771" spans="1:25"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t="str">
        <f>_xlfn.XLOOKUP(B1771,Returns!$B$2:$B$297,Returns!$A$2:$A$297,"NO")</f>
        <v>NO</v>
      </c>
      <c r="W1771">
        <f t="shared" si="81"/>
        <v>5.5808000000000009</v>
      </c>
      <c r="X1771">
        <f t="shared" si="82"/>
        <v>22.323200000000003</v>
      </c>
      <c r="Y1771">
        <f t="shared" si="83"/>
        <v>6</v>
      </c>
    </row>
    <row r="1772" spans="1:25"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t="str">
        <f>_xlfn.XLOOKUP(B1772,Returns!$B$2:$B$297,Returns!$A$2:$A$297,"NO")</f>
        <v>NO</v>
      </c>
      <c r="W1772">
        <f t="shared" si="81"/>
        <v>68.44319999999999</v>
      </c>
      <c r="X1772">
        <f t="shared" si="82"/>
        <v>17.110799999999998</v>
      </c>
      <c r="Y1772">
        <f t="shared" si="83"/>
        <v>6</v>
      </c>
    </row>
    <row r="1773" spans="1:25"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t="str">
        <f>_xlfn.XLOOKUP(B1773,Returns!$B$2:$B$297,Returns!$A$2:$A$297,"NO")</f>
        <v>NO</v>
      </c>
      <c r="W1773">
        <f t="shared" si="81"/>
        <v>39.193600000000004</v>
      </c>
      <c r="X1773">
        <f t="shared" si="82"/>
        <v>156.77440000000001</v>
      </c>
      <c r="Y1773">
        <f t="shared" si="83"/>
        <v>2</v>
      </c>
    </row>
    <row r="1774" spans="1:25"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t="str">
        <f>_xlfn.XLOOKUP(B1774,Returns!$B$2:$B$297,Returns!$A$2:$A$297,"NO")</f>
        <v>NO</v>
      </c>
      <c r="W1774">
        <f t="shared" si="81"/>
        <v>74.88000000000001</v>
      </c>
      <c r="X1774">
        <f t="shared" si="82"/>
        <v>299.52000000000004</v>
      </c>
      <c r="Y1774">
        <f t="shared" si="83"/>
        <v>2</v>
      </c>
    </row>
    <row r="1775" spans="1:25"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t="str">
        <f>_xlfn.XLOOKUP(B1775,Returns!$B$2:$B$297,Returns!$A$2:$A$297,"NO")</f>
        <v>NO</v>
      </c>
      <c r="W1775">
        <f t="shared" si="81"/>
        <v>0</v>
      </c>
      <c r="X1775">
        <f t="shared" si="82"/>
        <v>41.72</v>
      </c>
      <c r="Y1775">
        <f t="shared" si="83"/>
        <v>5</v>
      </c>
    </row>
    <row r="1776" spans="1:25"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t="str">
        <f>_xlfn.XLOOKUP(B1776,Returns!$B$2:$B$297,Returns!$A$2:$A$297,"NO")</f>
        <v>NO</v>
      </c>
      <c r="W1776">
        <f t="shared" si="81"/>
        <v>0</v>
      </c>
      <c r="X1776">
        <f t="shared" si="82"/>
        <v>4478.49</v>
      </c>
      <c r="Y1776">
        <f t="shared" si="83"/>
        <v>5</v>
      </c>
    </row>
    <row r="1777" spans="1:25"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t="str">
        <f>_xlfn.XLOOKUP(B1777,Returns!$B$2:$B$297,Returns!$A$2:$A$297,"NO")</f>
        <v>NO</v>
      </c>
      <c r="W1777">
        <f t="shared" si="81"/>
        <v>0</v>
      </c>
      <c r="X1777">
        <f t="shared" si="82"/>
        <v>10.68</v>
      </c>
      <c r="Y1777">
        <f t="shared" si="83"/>
        <v>5</v>
      </c>
    </row>
    <row r="1778" spans="1:25"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t="str">
        <f>_xlfn.XLOOKUP(B1778,Returns!$B$2:$B$297,Returns!$A$2:$A$297,"NO")</f>
        <v>NO</v>
      </c>
      <c r="W1778">
        <f t="shared" si="81"/>
        <v>0</v>
      </c>
      <c r="X1778">
        <f t="shared" si="82"/>
        <v>3.15</v>
      </c>
      <c r="Y1778">
        <f t="shared" si="83"/>
        <v>5</v>
      </c>
    </row>
    <row r="1779" spans="1:25"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t="str">
        <f>_xlfn.XLOOKUP(B1779,Returns!$B$2:$B$297,Returns!$A$2:$A$297,"NO")</f>
        <v>NO</v>
      </c>
      <c r="W1779">
        <f t="shared" si="81"/>
        <v>0</v>
      </c>
      <c r="X1779">
        <f t="shared" si="82"/>
        <v>3320.19</v>
      </c>
      <c r="Y1779">
        <f t="shared" si="83"/>
        <v>4</v>
      </c>
    </row>
    <row r="1780" spans="1:25"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t="str">
        <f>_xlfn.XLOOKUP(B1780,Returns!$B$2:$B$297,Returns!$A$2:$A$297,"NO")</f>
        <v>NO</v>
      </c>
      <c r="W1780">
        <f t="shared" si="81"/>
        <v>0</v>
      </c>
      <c r="X1780">
        <f t="shared" si="82"/>
        <v>73.5</v>
      </c>
      <c r="Y1780">
        <f t="shared" si="83"/>
        <v>4</v>
      </c>
    </row>
    <row r="1781" spans="1:25"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t="str">
        <f>_xlfn.XLOOKUP(B1781,Returns!$B$2:$B$297,Returns!$A$2:$A$297,"NO")</f>
        <v>NO</v>
      </c>
      <c r="W1781">
        <f t="shared" si="81"/>
        <v>0</v>
      </c>
      <c r="X1781">
        <f t="shared" si="82"/>
        <v>179.91</v>
      </c>
      <c r="Y1781">
        <f t="shared" si="83"/>
        <v>5</v>
      </c>
    </row>
    <row r="1782" spans="1:25"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t="str">
        <f>_xlfn.XLOOKUP(B1782,Returns!$B$2:$B$297,Returns!$A$2:$A$297,"NO")</f>
        <v>NO</v>
      </c>
      <c r="W1782">
        <f t="shared" si="81"/>
        <v>0</v>
      </c>
      <c r="X1782">
        <f t="shared" si="82"/>
        <v>83.36</v>
      </c>
      <c r="Y1782">
        <f t="shared" si="83"/>
        <v>5</v>
      </c>
    </row>
    <row r="1783" spans="1:25"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t="str">
        <f>_xlfn.XLOOKUP(B1783,Returns!$B$2:$B$297,Returns!$A$2:$A$297,"NO")</f>
        <v>NO</v>
      </c>
      <c r="W1783">
        <f t="shared" si="81"/>
        <v>0</v>
      </c>
      <c r="X1783">
        <f t="shared" si="82"/>
        <v>13.16</v>
      </c>
      <c r="Y1783">
        <f t="shared" si="83"/>
        <v>4</v>
      </c>
    </row>
    <row r="1784" spans="1:25"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t="str">
        <f>_xlfn.XLOOKUP(B1784,Returns!$B$2:$B$297,Returns!$A$2:$A$297,"NO")</f>
        <v>NO</v>
      </c>
      <c r="W1784">
        <f t="shared" si="81"/>
        <v>0</v>
      </c>
      <c r="X1784">
        <f t="shared" si="82"/>
        <v>368.82</v>
      </c>
      <c r="Y1784">
        <f t="shared" si="83"/>
        <v>4</v>
      </c>
    </row>
    <row r="1785" spans="1:25"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t="str">
        <f>_xlfn.XLOOKUP(B1785,Returns!$B$2:$B$297,Returns!$A$2:$A$297,"NO")</f>
        <v>NO</v>
      </c>
      <c r="W1785">
        <f t="shared" si="81"/>
        <v>0</v>
      </c>
      <c r="X1785">
        <f t="shared" si="82"/>
        <v>879.36</v>
      </c>
      <c r="Y1785">
        <f t="shared" si="83"/>
        <v>4</v>
      </c>
    </row>
    <row r="1786" spans="1:25"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t="str">
        <f>_xlfn.XLOOKUP(B1786,Returns!$B$2:$B$297,Returns!$A$2:$A$297,"NO")</f>
        <v>NO</v>
      </c>
      <c r="W1786">
        <f t="shared" si="81"/>
        <v>0</v>
      </c>
      <c r="X1786">
        <f t="shared" si="82"/>
        <v>588.96</v>
      </c>
      <c r="Y1786">
        <f t="shared" si="83"/>
        <v>4</v>
      </c>
    </row>
    <row r="1787" spans="1:25"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t="str">
        <f>_xlfn.XLOOKUP(B1787,Returns!$B$2:$B$297,Returns!$A$2:$A$297,"NO")</f>
        <v>NO</v>
      </c>
      <c r="W1787">
        <f t="shared" si="81"/>
        <v>0</v>
      </c>
      <c r="X1787">
        <f t="shared" si="82"/>
        <v>264.32</v>
      </c>
      <c r="Y1787">
        <f t="shared" si="83"/>
        <v>4</v>
      </c>
    </row>
    <row r="1788" spans="1:25"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t="str">
        <f>_xlfn.XLOOKUP(B1788,Returns!$B$2:$B$297,Returns!$A$2:$A$297,"NO")</f>
        <v>NO</v>
      </c>
      <c r="W1788">
        <f t="shared" si="81"/>
        <v>0</v>
      </c>
      <c r="X1788">
        <f t="shared" si="82"/>
        <v>260.90999999999997</v>
      </c>
      <c r="Y1788">
        <f t="shared" si="83"/>
        <v>4</v>
      </c>
    </row>
    <row r="1789" spans="1:25"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t="str">
        <f>_xlfn.XLOOKUP(B1789,Returns!$B$2:$B$297,Returns!$A$2:$A$297,"NO")</f>
        <v>NO</v>
      </c>
      <c r="W1789">
        <f t="shared" si="81"/>
        <v>0</v>
      </c>
      <c r="X1789">
        <f t="shared" si="82"/>
        <v>404.90999999999997</v>
      </c>
      <c r="Y1789">
        <f t="shared" si="83"/>
        <v>4</v>
      </c>
    </row>
    <row r="1790" spans="1:25"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t="str">
        <f>_xlfn.XLOOKUP(B1790,Returns!$B$2:$B$297,Returns!$A$2:$A$297,"NO")</f>
        <v>NO</v>
      </c>
      <c r="W1790">
        <f t="shared" si="81"/>
        <v>0</v>
      </c>
      <c r="X1790">
        <f t="shared" si="82"/>
        <v>1399.96</v>
      </c>
      <c r="Y1790">
        <f t="shared" si="83"/>
        <v>4</v>
      </c>
    </row>
    <row r="1791" spans="1:25"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t="str">
        <f>_xlfn.XLOOKUP(B1791,Returns!$B$2:$B$297,Returns!$A$2:$A$297,"NO")</f>
        <v>NO</v>
      </c>
      <c r="W1791">
        <f t="shared" si="81"/>
        <v>0</v>
      </c>
      <c r="X1791">
        <f t="shared" si="82"/>
        <v>699.75</v>
      </c>
      <c r="Y1791">
        <f t="shared" si="83"/>
        <v>4</v>
      </c>
    </row>
    <row r="1792" spans="1:25"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t="str">
        <f>_xlfn.XLOOKUP(B1792,Returns!$B$2:$B$297,Returns!$A$2:$A$297,"NO")</f>
        <v>NO</v>
      </c>
      <c r="W1792">
        <f t="shared" si="81"/>
        <v>0</v>
      </c>
      <c r="X1792">
        <f t="shared" si="82"/>
        <v>48.94</v>
      </c>
      <c r="Y1792">
        <f t="shared" si="83"/>
        <v>4</v>
      </c>
    </row>
    <row r="1793" spans="1:25"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t="str">
        <f>_xlfn.XLOOKUP(B1793,Returns!$B$2:$B$297,Returns!$A$2:$A$297,"NO")</f>
        <v>NO</v>
      </c>
      <c r="W1793">
        <f t="shared" si="81"/>
        <v>0</v>
      </c>
      <c r="X1793">
        <f t="shared" si="82"/>
        <v>22462.720000000001</v>
      </c>
      <c r="Y1793">
        <f t="shared" si="83"/>
        <v>2</v>
      </c>
    </row>
    <row r="1794" spans="1:25"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t="str">
        <f>_xlfn.XLOOKUP(B1794,Returns!$B$2:$B$297,Returns!$A$2:$A$297,"NO")</f>
        <v>NO</v>
      </c>
      <c r="W1794">
        <f t="shared" si="81"/>
        <v>0</v>
      </c>
      <c r="X1794">
        <f t="shared" si="82"/>
        <v>186.56</v>
      </c>
      <c r="Y1794">
        <f t="shared" si="83"/>
        <v>2</v>
      </c>
    </row>
    <row r="1795" spans="1:25"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t="str">
        <f>_xlfn.XLOOKUP(B1795,Returns!$B$2:$B$297,Returns!$A$2:$A$297,"NO")</f>
        <v>NO</v>
      </c>
      <c r="W1795">
        <f t="shared" ref="W1795:W1858" si="84">R1795*S1795*T1795</f>
        <v>24.166399999999999</v>
      </c>
      <c r="X1795">
        <f t="shared" ref="X1795:X1858" si="85">(R1795*S1795)-W1795</f>
        <v>96.665599999999998</v>
      </c>
      <c r="Y1795">
        <f t="shared" ref="Y1795:Y1858" si="86">D1795-C1795</f>
        <v>5</v>
      </c>
    </row>
    <row r="1796" spans="1:25"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t="str">
        <f>_xlfn.XLOOKUP(B1796,Returns!$B$2:$B$297,Returns!$A$2:$A$297,"NO")</f>
        <v>NO</v>
      </c>
      <c r="W1796">
        <f t="shared" si="84"/>
        <v>0</v>
      </c>
      <c r="X1796">
        <f t="shared" si="85"/>
        <v>323.82</v>
      </c>
      <c r="Y1796">
        <f t="shared" si="86"/>
        <v>5</v>
      </c>
    </row>
    <row r="1797" spans="1:25"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t="str">
        <f>_xlfn.XLOOKUP(B1797,Returns!$B$2:$B$297,Returns!$A$2:$A$297,"NO")</f>
        <v>NO</v>
      </c>
      <c r="W1797">
        <f t="shared" si="84"/>
        <v>0</v>
      </c>
      <c r="X1797">
        <f t="shared" si="85"/>
        <v>510.72</v>
      </c>
      <c r="Y1797">
        <f t="shared" si="86"/>
        <v>3</v>
      </c>
    </row>
    <row r="1798" spans="1:25"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t="str">
        <f>_xlfn.XLOOKUP(B1798,Returns!$B$2:$B$297,Returns!$A$2:$A$297,"NO")</f>
        <v>NO</v>
      </c>
      <c r="W1798">
        <f t="shared" si="84"/>
        <v>0</v>
      </c>
      <c r="X1798">
        <f t="shared" si="85"/>
        <v>1043.9099999999999</v>
      </c>
      <c r="Y1798">
        <f t="shared" si="86"/>
        <v>3</v>
      </c>
    </row>
    <row r="1799" spans="1:25"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t="str">
        <f>_xlfn.XLOOKUP(B1799,Returns!$B$2:$B$297,Returns!$A$2:$A$297,"NO")</f>
        <v>NO</v>
      </c>
      <c r="W1799">
        <f t="shared" si="84"/>
        <v>44.409600000000005</v>
      </c>
      <c r="X1799">
        <f t="shared" si="85"/>
        <v>177.63839999999999</v>
      </c>
      <c r="Y1799">
        <f t="shared" si="86"/>
        <v>3</v>
      </c>
    </row>
    <row r="1800" spans="1:25"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t="str">
        <f>_xlfn.XLOOKUP(B1800,Returns!$B$2:$B$297,Returns!$A$2:$A$297,"NO")</f>
        <v>NO</v>
      </c>
      <c r="W1800">
        <f t="shared" si="84"/>
        <v>0</v>
      </c>
      <c r="X1800">
        <f t="shared" si="85"/>
        <v>1078.25</v>
      </c>
      <c r="Y1800">
        <f t="shared" si="86"/>
        <v>4</v>
      </c>
    </row>
    <row r="1801" spans="1:25"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t="str">
        <f>_xlfn.XLOOKUP(B1801,Returns!$B$2:$B$297,Returns!$A$2:$A$297,"NO")</f>
        <v>NO</v>
      </c>
      <c r="W1801">
        <f t="shared" si="84"/>
        <v>8.9344000000000019</v>
      </c>
      <c r="X1801">
        <f t="shared" si="85"/>
        <v>35.7376</v>
      </c>
      <c r="Y1801">
        <f t="shared" si="86"/>
        <v>2</v>
      </c>
    </row>
    <row r="1802" spans="1:25"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t="str">
        <f>_xlfn.XLOOKUP(B1802,Returns!$B$2:$B$297,Returns!$A$2:$A$297,"NO")</f>
        <v>NO</v>
      </c>
      <c r="W1802">
        <f t="shared" si="84"/>
        <v>32.371200000000009</v>
      </c>
      <c r="X1802">
        <f t="shared" si="85"/>
        <v>129.48480000000001</v>
      </c>
      <c r="Y1802">
        <f t="shared" si="86"/>
        <v>2</v>
      </c>
    </row>
    <row r="1803" spans="1:25"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t="str">
        <f>_xlfn.XLOOKUP(B1803,Returns!$B$2:$B$297,Returns!$A$2:$A$297,"NO")</f>
        <v>NO</v>
      </c>
      <c r="W1803">
        <f t="shared" si="84"/>
        <v>0</v>
      </c>
      <c r="X1803">
        <f t="shared" si="85"/>
        <v>4.18</v>
      </c>
      <c r="Y1803">
        <f t="shared" si="86"/>
        <v>6</v>
      </c>
    </row>
    <row r="1804" spans="1:25"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t="str">
        <f>_xlfn.XLOOKUP(B1804,Returns!$B$2:$B$297,Returns!$A$2:$A$297,"NO")</f>
        <v>NO</v>
      </c>
      <c r="W1804">
        <f t="shared" si="84"/>
        <v>3.9249000000000005</v>
      </c>
      <c r="X1804">
        <f t="shared" si="85"/>
        <v>1.6821000000000006</v>
      </c>
      <c r="Y1804">
        <f t="shared" si="86"/>
        <v>4</v>
      </c>
    </row>
    <row r="1805" spans="1:25"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t="str">
        <f>_xlfn.XLOOKUP(B1805,Returns!$B$2:$B$297,Returns!$A$2:$A$297,"NO")</f>
        <v>NO</v>
      </c>
      <c r="W1805">
        <f t="shared" si="84"/>
        <v>6529.2304000000013</v>
      </c>
      <c r="X1805">
        <f t="shared" si="85"/>
        <v>26116.921600000005</v>
      </c>
      <c r="Y1805">
        <f t="shared" si="86"/>
        <v>4</v>
      </c>
    </row>
    <row r="1806" spans="1:25"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t="str">
        <f>_xlfn.XLOOKUP(B1806,Returns!$B$2:$B$297,Returns!$A$2:$A$297,"NO")</f>
        <v>NO</v>
      </c>
      <c r="W1806">
        <f t="shared" si="84"/>
        <v>31.993600000000004</v>
      </c>
      <c r="X1806">
        <f t="shared" si="85"/>
        <v>127.97440000000002</v>
      </c>
      <c r="Y1806">
        <f t="shared" si="86"/>
        <v>4</v>
      </c>
    </row>
    <row r="1807" spans="1:25"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t="str">
        <f>_xlfn.XLOOKUP(B1807,Returns!$B$2:$B$297,Returns!$A$2:$A$297,"NO")</f>
        <v>NO</v>
      </c>
      <c r="W1807">
        <f t="shared" si="84"/>
        <v>3606.3216000000002</v>
      </c>
      <c r="X1807">
        <f t="shared" si="85"/>
        <v>14425.286400000001</v>
      </c>
      <c r="Y1807">
        <f t="shared" si="86"/>
        <v>3</v>
      </c>
    </row>
    <row r="1808" spans="1:25"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t="str">
        <f>_xlfn.XLOOKUP(B1808,Returns!$B$2:$B$297,Returns!$A$2:$A$297,"NO")</f>
        <v>NO</v>
      </c>
      <c r="W1808">
        <f t="shared" si="84"/>
        <v>0</v>
      </c>
      <c r="X1808">
        <f t="shared" si="85"/>
        <v>317.52</v>
      </c>
      <c r="Y1808">
        <f t="shared" si="86"/>
        <v>3</v>
      </c>
    </row>
    <row r="1809" spans="1:25"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t="str">
        <f>_xlfn.XLOOKUP(B1809,Returns!$B$2:$B$297,Returns!$A$2:$A$297,"NO")</f>
        <v>NO</v>
      </c>
      <c r="W1809">
        <f t="shared" si="84"/>
        <v>0</v>
      </c>
      <c r="X1809">
        <f t="shared" si="85"/>
        <v>1779.68</v>
      </c>
      <c r="Y1809">
        <f t="shared" si="86"/>
        <v>3</v>
      </c>
    </row>
    <row r="1810" spans="1:25"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t="str">
        <f>_xlfn.XLOOKUP(B1810,Returns!$B$2:$B$297,Returns!$A$2:$A$297,"NO")</f>
        <v>NO</v>
      </c>
      <c r="W1810">
        <f t="shared" si="84"/>
        <v>0</v>
      </c>
      <c r="X1810">
        <f t="shared" si="85"/>
        <v>489.51000000000005</v>
      </c>
      <c r="Y1810">
        <f t="shared" si="86"/>
        <v>2</v>
      </c>
    </row>
    <row r="1811" spans="1:25"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t="str">
        <f>_xlfn.XLOOKUP(B1811,Returns!$B$2:$B$297,Returns!$A$2:$A$297,"NO")</f>
        <v>NO</v>
      </c>
      <c r="W1811">
        <f t="shared" si="84"/>
        <v>67.855199999999982</v>
      </c>
      <c r="X1811">
        <f t="shared" si="85"/>
        <v>45.236800000000002</v>
      </c>
      <c r="Y1811">
        <f t="shared" si="86"/>
        <v>6</v>
      </c>
    </row>
    <row r="1812" spans="1:25"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t="str">
        <f>_xlfn.XLOOKUP(B1812,Returns!$B$2:$B$297,Returns!$A$2:$A$297,"NO")</f>
        <v>NO</v>
      </c>
      <c r="W1812">
        <f t="shared" si="84"/>
        <v>32.889600000000002</v>
      </c>
      <c r="X1812">
        <f t="shared" si="85"/>
        <v>131.55840000000001</v>
      </c>
      <c r="Y1812">
        <f t="shared" si="86"/>
        <v>6</v>
      </c>
    </row>
    <row r="1813" spans="1:25"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t="str">
        <f>_xlfn.XLOOKUP(B1813,Returns!$B$2:$B$297,Returns!$A$2:$A$297,"NO")</f>
        <v>NO</v>
      </c>
      <c r="W1813">
        <f t="shared" si="84"/>
        <v>0</v>
      </c>
      <c r="X1813">
        <f t="shared" si="85"/>
        <v>10089.1</v>
      </c>
      <c r="Y1813">
        <f t="shared" si="86"/>
        <v>2</v>
      </c>
    </row>
    <row r="1814" spans="1:25"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t="str">
        <f>_xlfn.XLOOKUP(B1814,Returns!$B$2:$B$297,Returns!$A$2:$A$297,"NO")</f>
        <v>NO</v>
      </c>
      <c r="W1814">
        <f t="shared" si="84"/>
        <v>77.600000000000009</v>
      </c>
      <c r="X1814">
        <f t="shared" si="85"/>
        <v>310.39999999999998</v>
      </c>
      <c r="Y1814">
        <f t="shared" si="86"/>
        <v>6</v>
      </c>
    </row>
    <row r="1815" spans="1:25"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t="str">
        <f>_xlfn.XLOOKUP(B1815,Returns!$B$2:$B$297,Returns!$A$2:$A$297,"NO")</f>
        <v>NO</v>
      </c>
      <c r="W1815">
        <f t="shared" si="84"/>
        <v>1.8624000000000003</v>
      </c>
      <c r="X1815">
        <f t="shared" si="85"/>
        <v>7.4496000000000011</v>
      </c>
      <c r="Y1815">
        <f t="shared" si="86"/>
        <v>6</v>
      </c>
    </row>
    <row r="1816" spans="1:25"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t="str">
        <f>_xlfn.XLOOKUP(B1816,Returns!$B$2:$B$297,Returns!$A$2:$A$297,"NO")</f>
        <v>NO</v>
      </c>
      <c r="W1816">
        <f t="shared" si="84"/>
        <v>102.08160000000002</v>
      </c>
      <c r="X1816">
        <f t="shared" si="85"/>
        <v>408.32640000000004</v>
      </c>
      <c r="Y1816">
        <f t="shared" si="86"/>
        <v>4</v>
      </c>
    </row>
    <row r="1817" spans="1:25"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t="str">
        <f>_xlfn.XLOOKUP(B1817,Returns!$B$2:$B$297,Returns!$A$2:$A$297,"NO")</f>
        <v>NO</v>
      </c>
      <c r="W1817">
        <f t="shared" si="84"/>
        <v>0</v>
      </c>
      <c r="X1817">
        <f t="shared" si="85"/>
        <v>14.76</v>
      </c>
      <c r="Y1817">
        <f t="shared" si="86"/>
        <v>0</v>
      </c>
    </row>
    <row r="1818" spans="1:25"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t="str">
        <f>_xlfn.XLOOKUP(B1818,Returns!$B$2:$B$297,Returns!$A$2:$A$297,"NO")</f>
        <v>NO</v>
      </c>
      <c r="W1818">
        <f t="shared" si="84"/>
        <v>0</v>
      </c>
      <c r="X1818">
        <f t="shared" si="85"/>
        <v>18.52</v>
      </c>
      <c r="Y1818">
        <f t="shared" si="86"/>
        <v>0</v>
      </c>
    </row>
    <row r="1819" spans="1:25"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t="str">
        <f>_xlfn.XLOOKUP(B1819,Returns!$B$2:$B$297,Returns!$A$2:$A$297,"NO")</f>
        <v>NO</v>
      </c>
      <c r="W1819">
        <f t="shared" si="84"/>
        <v>0</v>
      </c>
      <c r="X1819">
        <f t="shared" si="85"/>
        <v>19.920000000000002</v>
      </c>
      <c r="Y1819">
        <f t="shared" si="86"/>
        <v>2</v>
      </c>
    </row>
    <row r="1820" spans="1:25"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t="str">
        <f>_xlfn.XLOOKUP(B1820,Returns!$B$2:$B$297,Returns!$A$2:$A$297,"NO")</f>
        <v>NO</v>
      </c>
      <c r="W1820">
        <f t="shared" si="84"/>
        <v>120.95999999999998</v>
      </c>
      <c r="X1820">
        <f t="shared" si="85"/>
        <v>30.239999999999981</v>
      </c>
      <c r="Y1820">
        <f t="shared" si="86"/>
        <v>4</v>
      </c>
    </row>
    <row r="1821" spans="1:25"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t="str">
        <f>_xlfn.XLOOKUP(B1821,Returns!$B$2:$B$297,Returns!$A$2:$A$297,"NO")</f>
        <v>NO</v>
      </c>
      <c r="W1821">
        <f t="shared" si="84"/>
        <v>35.183999999999997</v>
      </c>
      <c r="X1821">
        <f t="shared" si="85"/>
        <v>23.456000000000003</v>
      </c>
      <c r="Y1821">
        <f t="shared" si="86"/>
        <v>4</v>
      </c>
    </row>
    <row r="1822" spans="1:25"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t="str">
        <f>_xlfn.XLOOKUP(B1822,Returns!$B$2:$B$297,Returns!$A$2:$A$297,"NO")</f>
        <v>NO</v>
      </c>
      <c r="W1822">
        <f t="shared" si="84"/>
        <v>441.90719999999993</v>
      </c>
      <c r="X1822">
        <f t="shared" si="85"/>
        <v>110.47679999999997</v>
      </c>
      <c r="Y1822">
        <f t="shared" si="86"/>
        <v>4</v>
      </c>
    </row>
    <row r="1823" spans="1:25"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t="str">
        <f>_xlfn.XLOOKUP(B1823,Returns!$B$2:$B$297,Returns!$A$2:$A$297,"NO")</f>
        <v>NO</v>
      </c>
      <c r="W1823">
        <f t="shared" si="84"/>
        <v>5.5808000000000009</v>
      </c>
      <c r="X1823">
        <f t="shared" si="85"/>
        <v>22.323200000000003</v>
      </c>
      <c r="Y1823">
        <f t="shared" si="86"/>
        <v>4</v>
      </c>
    </row>
    <row r="1824" spans="1:25"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t="str">
        <f>_xlfn.XLOOKUP(B1824,Returns!$B$2:$B$297,Returns!$A$2:$A$297,"NO")</f>
        <v>NO</v>
      </c>
      <c r="W1824">
        <f t="shared" si="84"/>
        <v>56.662199999999999</v>
      </c>
      <c r="X1824">
        <f t="shared" si="85"/>
        <v>132.21179999999998</v>
      </c>
      <c r="Y1824">
        <f t="shared" si="86"/>
        <v>4</v>
      </c>
    </row>
    <row r="1825" spans="1:25"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t="str">
        <f>_xlfn.XLOOKUP(B1825,Returns!$B$2:$B$297,Returns!$A$2:$A$297,"NO")</f>
        <v>NO</v>
      </c>
      <c r="W1825">
        <f t="shared" si="84"/>
        <v>1.0368000000000002</v>
      </c>
      <c r="X1825">
        <f t="shared" si="85"/>
        <v>4.1472000000000007</v>
      </c>
      <c r="Y1825">
        <f t="shared" si="86"/>
        <v>4</v>
      </c>
    </row>
    <row r="1826" spans="1:25"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t="str">
        <f>_xlfn.XLOOKUP(B1826,Returns!$B$2:$B$297,Returns!$A$2:$A$297,"NO")</f>
        <v>NO</v>
      </c>
      <c r="W1826">
        <f t="shared" si="84"/>
        <v>219.23999999999998</v>
      </c>
      <c r="X1826">
        <f t="shared" si="85"/>
        <v>93.960000000000008</v>
      </c>
      <c r="Y1826">
        <f t="shared" si="86"/>
        <v>6</v>
      </c>
    </row>
    <row r="1827" spans="1:25"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t="str">
        <f>_xlfn.XLOOKUP(B1827,Returns!$B$2:$B$297,Returns!$A$2:$A$297,"NO")</f>
        <v>NO</v>
      </c>
      <c r="W1827">
        <f t="shared" si="84"/>
        <v>9.4720000000000013</v>
      </c>
      <c r="X1827">
        <f t="shared" si="85"/>
        <v>37.888000000000005</v>
      </c>
      <c r="Y1827">
        <f t="shared" si="86"/>
        <v>6</v>
      </c>
    </row>
    <row r="1828" spans="1:25"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t="str">
        <f>_xlfn.XLOOKUP(B1828,Returns!$B$2:$B$297,Returns!$A$2:$A$297,"NO")</f>
        <v>NO</v>
      </c>
      <c r="W1828">
        <f t="shared" si="84"/>
        <v>4.5568000000000008</v>
      </c>
      <c r="X1828">
        <f t="shared" si="85"/>
        <v>18.227200000000003</v>
      </c>
      <c r="Y1828">
        <f t="shared" si="86"/>
        <v>6</v>
      </c>
    </row>
    <row r="1829" spans="1:25"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t="str">
        <f>_xlfn.XLOOKUP(B1829,Returns!$B$2:$B$297,Returns!$A$2:$A$297,"NO")</f>
        <v>NO</v>
      </c>
      <c r="W1829">
        <f t="shared" si="84"/>
        <v>676.78560000000016</v>
      </c>
      <c r="X1829">
        <f t="shared" si="85"/>
        <v>2707.1424000000002</v>
      </c>
      <c r="Y1829">
        <f t="shared" si="86"/>
        <v>3</v>
      </c>
    </row>
    <row r="1830" spans="1:25"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t="str">
        <f>_xlfn.XLOOKUP(B1830,Returns!$B$2:$B$297,Returns!$A$2:$A$297,"NO")</f>
        <v>NO</v>
      </c>
      <c r="W1830">
        <f t="shared" si="84"/>
        <v>0</v>
      </c>
      <c r="X1830">
        <f t="shared" si="85"/>
        <v>233.28000000000003</v>
      </c>
      <c r="Y1830">
        <f t="shared" si="86"/>
        <v>2</v>
      </c>
    </row>
    <row r="1831" spans="1:25"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t="str">
        <f>_xlfn.XLOOKUP(B1831,Returns!$B$2:$B$297,Returns!$A$2:$A$297,"NO")</f>
        <v>Yes</v>
      </c>
      <c r="W1831">
        <f t="shared" si="84"/>
        <v>623.83680000000004</v>
      </c>
      <c r="X1831">
        <f t="shared" si="85"/>
        <v>935.75520000000006</v>
      </c>
      <c r="Y1831">
        <f t="shared" si="86"/>
        <v>6</v>
      </c>
    </row>
    <row r="1832" spans="1:25"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t="str">
        <f>_xlfn.XLOOKUP(B1832,Returns!$B$2:$B$297,Returns!$A$2:$A$297,"NO")</f>
        <v>NO</v>
      </c>
      <c r="W1832">
        <f t="shared" si="84"/>
        <v>0</v>
      </c>
      <c r="X1832">
        <f t="shared" si="85"/>
        <v>11519.36</v>
      </c>
      <c r="Y1832">
        <f t="shared" si="86"/>
        <v>0</v>
      </c>
    </row>
    <row r="1833" spans="1:25"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t="str">
        <f>_xlfn.XLOOKUP(B1833,Returns!$B$2:$B$297,Returns!$A$2:$A$297,"NO")</f>
        <v>NO</v>
      </c>
      <c r="W1833">
        <f t="shared" si="84"/>
        <v>0</v>
      </c>
      <c r="X1833">
        <f t="shared" si="85"/>
        <v>262.11</v>
      </c>
      <c r="Y1833">
        <f t="shared" si="86"/>
        <v>0</v>
      </c>
    </row>
    <row r="1834" spans="1:25"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t="str">
        <f>_xlfn.XLOOKUP(B1834,Returns!$B$2:$B$297,Returns!$A$2:$A$297,"NO")</f>
        <v>NO</v>
      </c>
      <c r="W1834">
        <f t="shared" si="84"/>
        <v>124.2</v>
      </c>
      <c r="X1834">
        <f t="shared" si="85"/>
        <v>496.8</v>
      </c>
      <c r="Y1834">
        <f t="shared" si="86"/>
        <v>4</v>
      </c>
    </row>
    <row r="1835" spans="1:25"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t="str">
        <f>_xlfn.XLOOKUP(B1835,Returns!$B$2:$B$297,Returns!$A$2:$A$297,"NO")</f>
        <v>NO</v>
      </c>
      <c r="W1835">
        <f t="shared" si="84"/>
        <v>1727.9784</v>
      </c>
      <c r="X1835">
        <f t="shared" si="85"/>
        <v>2591.9675999999999</v>
      </c>
      <c r="Y1835">
        <f t="shared" si="86"/>
        <v>6</v>
      </c>
    </row>
    <row r="1836" spans="1:25"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t="str">
        <f>_xlfn.XLOOKUP(B1836,Returns!$B$2:$B$297,Returns!$A$2:$A$297,"NO")</f>
        <v>NO</v>
      </c>
      <c r="W1836">
        <f t="shared" si="84"/>
        <v>50.803200000000018</v>
      </c>
      <c r="X1836">
        <f t="shared" si="85"/>
        <v>203.21280000000007</v>
      </c>
      <c r="Y1836">
        <f t="shared" si="86"/>
        <v>6</v>
      </c>
    </row>
    <row r="1837" spans="1:25"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t="str">
        <f>_xlfn.XLOOKUP(B1837,Returns!$B$2:$B$297,Returns!$A$2:$A$297,"NO")</f>
        <v>NO</v>
      </c>
      <c r="W1837">
        <f t="shared" si="84"/>
        <v>0</v>
      </c>
      <c r="X1837">
        <f t="shared" si="85"/>
        <v>107.00000000000001</v>
      </c>
      <c r="Y1837">
        <f t="shared" si="86"/>
        <v>3</v>
      </c>
    </row>
    <row r="1838" spans="1:25"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t="str">
        <f>_xlfn.XLOOKUP(B1838,Returns!$B$2:$B$297,Returns!$A$2:$A$297,"NO")</f>
        <v>NO</v>
      </c>
      <c r="W1838">
        <f t="shared" si="84"/>
        <v>0</v>
      </c>
      <c r="X1838">
        <f t="shared" si="85"/>
        <v>8721.0199999999986</v>
      </c>
      <c r="Y1838">
        <f t="shared" si="86"/>
        <v>2</v>
      </c>
    </row>
    <row r="1839" spans="1:25"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t="str">
        <f>_xlfn.XLOOKUP(B1839,Returns!$B$2:$B$297,Returns!$A$2:$A$297,"NO")</f>
        <v>NO</v>
      </c>
      <c r="W1839">
        <f t="shared" si="84"/>
        <v>10.526400000000002</v>
      </c>
      <c r="X1839">
        <f t="shared" si="85"/>
        <v>42.105600000000003</v>
      </c>
      <c r="Y1839">
        <f t="shared" si="86"/>
        <v>4</v>
      </c>
    </row>
    <row r="1840" spans="1:25"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t="str">
        <f>_xlfn.XLOOKUP(B1840,Returns!$B$2:$B$297,Returns!$A$2:$A$297,"NO")</f>
        <v>NO</v>
      </c>
      <c r="W1840">
        <f t="shared" si="84"/>
        <v>35.302399999999999</v>
      </c>
      <c r="X1840">
        <f t="shared" si="85"/>
        <v>141.20959999999999</v>
      </c>
      <c r="Y1840">
        <f t="shared" si="86"/>
        <v>4</v>
      </c>
    </row>
    <row r="1841" spans="1:25"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t="str">
        <f>_xlfn.XLOOKUP(B1841,Returns!$B$2:$B$297,Returns!$A$2:$A$297,"NO")</f>
        <v>NO</v>
      </c>
      <c r="W1841">
        <f t="shared" si="84"/>
        <v>12.584000000000003</v>
      </c>
      <c r="X1841">
        <f t="shared" si="85"/>
        <v>50.336000000000006</v>
      </c>
      <c r="Y1841">
        <f t="shared" si="86"/>
        <v>4</v>
      </c>
    </row>
    <row r="1842" spans="1:25"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t="str">
        <f>_xlfn.XLOOKUP(B1842,Returns!$B$2:$B$297,Returns!$A$2:$A$297,"NO")</f>
        <v>NO</v>
      </c>
      <c r="W1842">
        <f t="shared" si="84"/>
        <v>31.321600000000004</v>
      </c>
      <c r="X1842">
        <f t="shared" si="85"/>
        <v>125.2864</v>
      </c>
      <c r="Y1842">
        <f t="shared" si="86"/>
        <v>4</v>
      </c>
    </row>
    <row r="1843" spans="1:25"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t="str">
        <f>_xlfn.XLOOKUP(B1843,Returns!$B$2:$B$297,Returns!$A$2:$A$297,"NO")</f>
        <v>NO</v>
      </c>
      <c r="W1843">
        <f t="shared" si="84"/>
        <v>0</v>
      </c>
      <c r="X1843">
        <f t="shared" si="85"/>
        <v>140.81</v>
      </c>
      <c r="Y1843">
        <f t="shared" si="86"/>
        <v>5</v>
      </c>
    </row>
    <row r="1844" spans="1:25"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t="str">
        <f>_xlfn.XLOOKUP(B1844,Returns!$B$2:$B$297,Returns!$A$2:$A$297,"NO")</f>
        <v>NO</v>
      </c>
      <c r="W1844">
        <f t="shared" si="84"/>
        <v>32.076800000000006</v>
      </c>
      <c r="X1844">
        <f t="shared" si="85"/>
        <v>128.30720000000002</v>
      </c>
      <c r="Y1844">
        <f t="shared" si="86"/>
        <v>2</v>
      </c>
    </row>
    <row r="1845" spans="1:25"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t="str">
        <f>_xlfn.XLOOKUP(B1845,Returns!$B$2:$B$297,Returns!$A$2:$A$297,"NO")</f>
        <v>NO</v>
      </c>
      <c r="W1845">
        <f t="shared" si="84"/>
        <v>48.940799999999996</v>
      </c>
      <c r="X1845">
        <f t="shared" si="85"/>
        <v>32.627200000000002</v>
      </c>
      <c r="Y1845">
        <f t="shared" si="86"/>
        <v>2</v>
      </c>
    </row>
    <row r="1846" spans="1:25"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t="str">
        <f>_xlfn.XLOOKUP(B1846,Returns!$B$2:$B$297,Returns!$A$2:$A$297,"NO")</f>
        <v>NO</v>
      </c>
      <c r="W1846">
        <f t="shared" si="84"/>
        <v>0</v>
      </c>
      <c r="X1846">
        <f t="shared" si="85"/>
        <v>271.71000000000004</v>
      </c>
      <c r="Y1846">
        <f t="shared" si="86"/>
        <v>4</v>
      </c>
    </row>
    <row r="1847" spans="1:25"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t="str">
        <f>_xlfn.XLOOKUP(B1847,Returns!$B$2:$B$297,Returns!$A$2:$A$297,"NO")</f>
        <v>NO</v>
      </c>
      <c r="W1847">
        <f t="shared" si="84"/>
        <v>0</v>
      </c>
      <c r="X1847">
        <f t="shared" si="85"/>
        <v>240.48</v>
      </c>
      <c r="Y1847">
        <f t="shared" si="86"/>
        <v>5</v>
      </c>
    </row>
    <row r="1848" spans="1:25"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t="str">
        <f>_xlfn.XLOOKUP(B1848,Returns!$B$2:$B$297,Returns!$A$2:$A$297,"NO")</f>
        <v>NO</v>
      </c>
      <c r="W1848">
        <f t="shared" si="84"/>
        <v>0</v>
      </c>
      <c r="X1848">
        <f t="shared" si="85"/>
        <v>75.36</v>
      </c>
      <c r="Y1848">
        <f t="shared" si="86"/>
        <v>5</v>
      </c>
    </row>
    <row r="1849" spans="1:25"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t="str">
        <f>_xlfn.XLOOKUP(B1849,Returns!$B$2:$B$297,Returns!$A$2:$A$297,"NO")</f>
        <v>NO</v>
      </c>
      <c r="W1849">
        <f t="shared" si="84"/>
        <v>217.41120000000001</v>
      </c>
      <c r="X1849">
        <f t="shared" si="85"/>
        <v>869.64480000000003</v>
      </c>
      <c r="Y1849">
        <f t="shared" si="86"/>
        <v>0</v>
      </c>
    </row>
    <row r="1850" spans="1:25"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t="str">
        <f>_xlfn.XLOOKUP(B1850,Returns!$B$2:$B$297,Returns!$A$2:$A$297,"NO")</f>
        <v>NO</v>
      </c>
      <c r="W1850">
        <f t="shared" si="84"/>
        <v>2.8736000000000006</v>
      </c>
      <c r="X1850">
        <f t="shared" si="85"/>
        <v>11.494400000000002</v>
      </c>
      <c r="Y1850">
        <f t="shared" si="86"/>
        <v>0</v>
      </c>
    </row>
    <row r="1851" spans="1:25"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t="str">
        <f>_xlfn.XLOOKUP(B1851,Returns!$B$2:$B$297,Returns!$A$2:$A$297,"NO")</f>
        <v>NO</v>
      </c>
      <c r="W1851">
        <f t="shared" si="84"/>
        <v>0</v>
      </c>
      <c r="X1851">
        <f t="shared" si="85"/>
        <v>34.76</v>
      </c>
      <c r="Y1851">
        <f t="shared" si="86"/>
        <v>5</v>
      </c>
    </row>
    <row r="1852" spans="1:25"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t="str">
        <f>_xlfn.XLOOKUP(B1852,Returns!$B$2:$B$297,Returns!$A$2:$A$297,"NO")</f>
        <v>NO</v>
      </c>
      <c r="W1852">
        <f t="shared" si="84"/>
        <v>0</v>
      </c>
      <c r="X1852">
        <f t="shared" si="85"/>
        <v>4156</v>
      </c>
      <c r="Y1852">
        <f t="shared" si="86"/>
        <v>5</v>
      </c>
    </row>
    <row r="1853" spans="1:25"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t="str">
        <f>_xlfn.XLOOKUP(B1853,Returns!$B$2:$B$297,Returns!$A$2:$A$297,"NO")</f>
        <v>NO</v>
      </c>
      <c r="W1853">
        <f t="shared" si="84"/>
        <v>0</v>
      </c>
      <c r="X1853">
        <f t="shared" si="85"/>
        <v>132</v>
      </c>
      <c r="Y1853">
        <f t="shared" si="86"/>
        <v>5</v>
      </c>
    </row>
    <row r="1854" spans="1:25"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t="str">
        <f>_xlfn.XLOOKUP(B1854,Returns!$B$2:$B$297,Returns!$A$2:$A$297,"NO")</f>
        <v>NO</v>
      </c>
      <c r="W1854">
        <f t="shared" si="84"/>
        <v>0</v>
      </c>
      <c r="X1854">
        <f t="shared" si="85"/>
        <v>747.25</v>
      </c>
      <c r="Y1854">
        <f t="shared" si="86"/>
        <v>5</v>
      </c>
    </row>
    <row r="1855" spans="1:25"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t="str">
        <f>_xlfn.XLOOKUP(B1855,Returns!$B$2:$B$297,Returns!$A$2:$A$297,"NO")</f>
        <v>NO</v>
      </c>
      <c r="W1855">
        <f t="shared" si="84"/>
        <v>0</v>
      </c>
      <c r="X1855">
        <f t="shared" si="85"/>
        <v>195.64</v>
      </c>
      <c r="Y1855">
        <f t="shared" si="86"/>
        <v>5</v>
      </c>
    </row>
    <row r="1856" spans="1:25"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t="str">
        <f>_xlfn.XLOOKUP(B1856,Returns!$B$2:$B$297,Returns!$A$2:$A$297,"NO")</f>
        <v>NO</v>
      </c>
      <c r="W1856">
        <f t="shared" si="84"/>
        <v>0</v>
      </c>
      <c r="X1856">
        <f t="shared" si="85"/>
        <v>707</v>
      </c>
      <c r="Y1856">
        <f t="shared" si="86"/>
        <v>5</v>
      </c>
    </row>
    <row r="1857" spans="1:25"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t="str">
        <f>_xlfn.XLOOKUP(B1857,Returns!$B$2:$B$297,Returns!$A$2:$A$297,"NO")</f>
        <v>NO</v>
      </c>
      <c r="W1857">
        <f t="shared" si="84"/>
        <v>0</v>
      </c>
      <c r="X1857">
        <f t="shared" si="85"/>
        <v>43.56</v>
      </c>
      <c r="Y1857">
        <f t="shared" si="86"/>
        <v>4</v>
      </c>
    </row>
    <row r="1858" spans="1:25"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t="str">
        <f>_xlfn.XLOOKUP(B1858,Returns!$B$2:$B$297,Returns!$A$2:$A$297,"NO")</f>
        <v>NO</v>
      </c>
      <c r="W1858">
        <f t="shared" si="84"/>
        <v>127.92000000000003</v>
      </c>
      <c r="X1858">
        <f t="shared" si="85"/>
        <v>511.68000000000012</v>
      </c>
      <c r="Y1858">
        <f t="shared" si="86"/>
        <v>3</v>
      </c>
    </row>
    <row r="1859" spans="1:25"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t="str">
        <f>_xlfn.XLOOKUP(B1859,Returns!$B$2:$B$297,Returns!$A$2:$A$297,"NO")</f>
        <v>NO</v>
      </c>
      <c r="W1859">
        <f t="shared" ref="W1859:W1922" si="87">R1859*S1859*T1859</f>
        <v>109.56799999999997</v>
      </c>
      <c r="X1859">
        <f t="shared" ref="X1859:X1922" si="88">(R1859*S1859)-W1859</f>
        <v>27.391999999999982</v>
      </c>
      <c r="Y1859">
        <f t="shared" ref="Y1859:Y1922" si="89">D1859-C1859</f>
        <v>3</v>
      </c>
    </row>
    <row r="1860" spans="1:25"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t="str">
        <f>_xlfn.XLOOKUP(B1860,Returns!$B$2:$B$297,Returns!$A$2:$A$297,"NO")</f>
        <v>NO</v>
      </c>
      <c r="W1860">
        <f t="shared" si="87"/>
        <v>0</v>
      </c>
      <c r="X1860">
        <f t="shared" si="88"/>
        <v>275.24</v>
      </c>
      <c r="Y1860">
        <f t="shared" si="89"/>
        <v>2</v>
      </c>
    </row>
    <row r="1861" spans="1:25"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t="str">
        <f>_xlfn.XLOOKUP(B1861,Returns!$B$2:$B$297,Returns!$A$2:$A$297,"NO")</f>
        <v>NO</v>
      </c>
      <c r="W1861">
        <f t="shared" si="87"/>
        <v>0</v>
      </c>
      <c r="X1861">
        <f t="shared" si="88"/>
        <v>100.49</v>
      </c>
      <c r="Y1861">
        <f t="shared" si="89"/>
        <v>2</v>
      </c>
    </row>
    <row r="1862" spans="1:25"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t="str">
        <f>_xlfn.XLOOKUP(B1862,Returns!$B$2:$B$297,Returns!$A$2:$A$297,"NO")</f>
        <v>NO</v>
      </c>
      <c r="W1862">
        <f t="shared" si="87"/>
        <v>103.02719999999999</v>
      </c>
      <c r="X1862">
        <f t="shared" si="88"/>
        <v>412.10879999999997</v>
      </c>
      <c r="Y1862">
        <f t="shared" si="89"/>
        <v>1</v>
      </c>
    </row>
    <row r="1863" spans="1:25"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t="str">
        <f>_xlfn.XLOOKUP(B1863,Returns!$B$2:$B$297,Returns!$A$2:$A$297,"NO")</f>
        <v>NO</v>
      </c>
      <c r="W1863">
        <f t="shared" si="87"/>
        <v>0</v>
      </c>
      <c r="X1863">
        <f t="shared" si="88"/>
        <v>479.84</v>
      </c>
      <c r="Y1863">
        <f t="shared" si="89"/>
        <v>1</v>
      </c>
    </row>
    <row r="1864" spans="1:25"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t="str">
        <f>_xlfn.XLOOKUP(B1864,Returns!$B$2:$B$297,Returns!$A$2:$A$297,"NO")</f>
        <v>NO</v>
      </c>
      <c r="W1864">
        <f t="shared" si="87"/>
        <v>39.705600000000004</v>
      </c>
      <c r="X1864">
        <f t="shared" si="88"/>
        <v>158.82240000000002</v>
      </c>
      <c r="Y1864">
        <f t="shared" si="89"/>
        <v>0</v>
      </c>
    </row>
    <row r="1865" spans="1:25"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t="str">
        <f>_xlfn.XLOOKUP(B1865,Returns!$B$2:$B$297,Returns!$A$2:$A$297,"NO")</f>
        <v>NO</v>
      </c>
      <c r="W1865">
        <f t="shared" si="87"/>
        <v>1818.625</v>
      </c>
      <c r="X1865">
        <f t="shared" si="88"/>
        <v>1818.625</v>
      </c>
      <c r="Y1865">
        <f t="shared" si="89"/>
        <v>4</v>
      </c>
    </row>
    <row r="1866" spans="1:25"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t="str">
        <f>_xlfn.XLOOKUP(B1866,Returns!$B$2:$B$297,Returns!$A$2:$A$297,"NO")</f>
        <v>NO</v>
      </c>
      <c r="W1866">
        <f t="shared" si="87"/>
        <v>14.975999999999999</v>
      </c>
      <c r="X1866">
        <f t="shared" si="88"/>
        <v>59.903999999999996</v>
      </c>
      <c r="Y1866">
        <f t="shared" si="89"/>
        <v>4</v>
      </c>
    </row>
    <row r="1867" spans="1:25"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t="str">
        <f>_xlfn.XLOOKUP(B1867,Returns!$B$2:$B$297,Returns!$A$2:$A$297,"NO")</f>
        <v>NO</v>
      </c>
      <c r="W1867">
        <f t="shared" si="87"/>
        <v>444.9384</v>
      </c>
      <c r="X1867">
        <f t="shared" si="88"/>
        <v>667.4076</v>
      </c>
      <c r="Y1867">
        <f t="shared" si="89"/>
        <v>0</v>
      </c>
    </row>
    <row r="1868" spans="1:25"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t="str">
        <f>_xlfn.XLOOKUP(B1868,Returns!$B$2:$B$297,Returns!$A$2:$A$297,"NO")</f>
        <v>NO</v>
      </c>
      <c r="W1868">
        <f t="shared" si="87"/>
        <v>0</v>
      </c>
      <c r="X1868">
        <f t="shared" si="88"/>
        <v>982.25</v>
      </c>
      <c r="Y1868">
        <f t="shared" si="89"/>
        <v>3</v>
      </c>
    </row>
    <row r="1869" spans="1:25"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t="str">
        <f>_xlfn.XLOOKUP(B1869,Returns!$B$2:$B$297,Returns!$A$2:$A$297,"NO")</f>
        <v>NO</v>
      </c>
      <c r="W1869">
        <f t="shared" si="87"/>
        <v>37.324800000000003</v>
      </c>
      <c r="X1869">
        <f t="shared" si="88"/>
        <v>149.29920000000001</v>
      </c>
      <c r="Y1869">
        <f t="shared" si="89"/>
        <v>6</v>
      </c>
    </row>
    <row r="1870" spans="1:25"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t="str">
        <f>_xlfn.XLOOKUP(B1870,Returns!$B$2:$B$297,Returns!$A$2:$A$297,"NO")</f>
        <v>NO</v>
      </c>
      <c r="W1870">
        <f t="shared" si="87"/>
        <v>31.302400000000002</v>
      </c>
      <c r="X1870">
        <f t="shared" si="88"/>
        <v>125.20959999999999</v>
      </c>
      <c r="Y1870">
        <f t="shared" si="89"/>
        <v>6</v>
      </c>
    </row>
    <row r="1871" spans="1:25"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t="str">
        <f>_xlfn.XLOOKUP(B1871,Returns!$B$2:$B$297,Returns!$A$2:$A$297,"NO")</f>
        <v>NO</v>
      </c>
      <c r="W1871">
        <f t="shared" si="87"/>
        <v>0</v>
      </c>
      <c r="X1871">
        <f t="shared" si="88"/>
        <v>6.48</v>
      </c>
      <c r="Y1871">
        <f t="shared" si="89"/>
        <v>3</v>
      </c>
    </row>
    <row r="1872" spans="1:25"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t="str">
        <f>_xlfn.XLOOKUP(B1872,Returns!$B$2:$B$297,Returns!$A$2:$A$297,"NO")</f>
        <v>NO</v>
      </c>
      <c r="W1872">
        <f t="shared" si="87"/>
        <v>0</v>
      </c>
      <c r="X1872">
        <f t="shared" si="88"/>
        <v>496</v>
      </c>
      <c r="Y1872">
        <f t="shared" si="89"/>
        <v>4</v>
      </c>
    </row>
    <row r="1873" spans="1:25"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t="str">
        <f>_xlfn.XLOOKUP(B1873,Returns!$B$2:$B$297,Returns!$A$2:$A$297,"NO")</f>
        <v>NO</v>
      </c>
      <c r="W1873">
        <f t="shared" si="87"/>
        <v>320.62720000000007</v>
      </c>
      <c r="X1873">
        <f t="shared" si="88"/>
        <v>1282.5088000000001</v>
      </c>
      <c r="Y1873">
        <f t="shared" si="89"/>
        <v>4</v>
      </c>
    </row>
    <row r="1874" spans="1:25"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t="str">
        <f>_xlfn.XLOOKUP(B1874,Returns!$B$2:$B$297,Returns!$A$2:$A$297,"NO")</f>
        <v>NO</v>
      </c>
      <c r="W1874">
        <f t="shared" si="87"/>
        <v>54.569600000000008</v>
      </c>
      <c r="X1874">
        <f t="shared" si="88"/>
        <v>218.2784</v>
      </c>
      <c r="Y1874">
        <f t="shared" si="89"/>
        <v>4</v>
      </c>
    </row>
    <row r="1875" spans="1:25"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t="str">
        <f>_xlfn.XLOOKUP(B1875,Returns!$B$2:$B$297,Returns!$A$2:$A$297,"NO")</f>
        <v>Yes</v>
      </c>
      <c r="W1875">
        <f t="shared" si="87"/>
        <v>0</v>
      </c>
      <c r="X1875">
        <f t="shared" si="88"/>
        <v>70.98</v>
      </c>
      <c r="Y1875">
        <f t="shared" si="89"/>
        <v>4</v>
      </c>
    </row>
    <row r="1876" spans="1:25"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t="str">
        <f>_xlfn.XLOOKUP(B1876,Returns!$B$2:$B$297,Returns!$A$2:$A$297,"NO")</f>
        <v>NO</v>
      </c>
      <c r="W1876">
        <f t="shared" si="87"/>
        <v>6.4896000000000003</v>
      </c>
      <c r="X1876">
        <f t="shared" si="88"/>
        <v>25.958400000000001</v>
      </c>
      <c r="Y1876">
        <f t="shared" si="89"/>
        <v>5</v>
      </c>
    </row>
    <row r="1877" spans="1:25"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t="str">
        <f>_xlfn.XLOOKUP(B1877,Returns!$B$2:$B$297,Returns!$A$2:$A$297,"NO")</f>
        <v>NO</v>
      </c>
      <c r="W1877">
        <f t="shared" si="87"/>
        <v>35.3568</v>
      </c>
      <c r="X1877">
        <f t="shared" si="88"/>
        <v>141.4272</v>
      </c>
      <c r="Y1877">
        <f t="shared" si="89"/>
        <v>6</v>
      </c>
    </row>
    <row r="1878" spans="1:25"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t="str">
        <f>_xlfn.XLOOKUP(B1878,Returns!$B$2:$B$297,Returns!$A$2:$A$297,"NO")</f>
        <v>NO</v>
      </c>
      <c r="W1878">
        <f t="shared" si="87"/>
        <v>282.22560000000004</v>
      </c>
      <c r="X1878">
        <f t="shared" si="88"/>
        <v>1128.9024000000002</v>
      </c>
      <c r="Y1878">
        <f t="shared" si="89"/>
        <v>4</v>
      </c>
    </row>
    <row r="1879" spans="1:25"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t="str">
        <f>_xlfn.XLOOKUP(B1879,Returns!$B$2:$B$297,Returns!$A$2:$A$297,"NO")</f>
        <v>NO</v>
      </c>
      <c r="W1879">
        <f t="shared" si="87"/>
        <v>314.8544</v>
      </c>
      <c r="X1879">
        <f t="shared" si="88"/>
        <v>1259.4176</v>
      </c>
      <c r="Y1879">
        <f t="shared" si="89"/>
        <v>4</v>
      </c>
    </row>
    <row r="1880" spans="1:25"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t="str">
        <f>_xlfn.XLOOKUP(B1880,Returns!$B$2:$B$297,Returns!$A$2:$A$297,"NO")</f>
        <v>NO</v>
      </c>
      <c r="W1880">
        <f t="shared" si="87"/>
        <v>181.4256</v>
      </c>
      <c r="X1880">
        <f t="shared" si="88"/>
        <v>725.7023999999999</v>
      </c>
      <c r="Y1880">
        <f t="shared" si="89"/>
        <v>4</v>
      </c>
    </row>
    <row r="1881" spans="1:25"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t="str">
        <f>_xlfn.XLOOKUP(B1881,Returns!$B$2:$B$297,Returns!$A$2:$A$297,"NO")</f>
        <v>NO</v>
      </c>
      <c r="W1881">
        <f t="shared" si="87"/>
        <v>433.07460000000003</v>
      </c>
      <c r="X1881">
        <f t="shared" si="88"/>
        <v>185.60340000000008</v>
      </c>
      <c r="Y1881">
        <f t="shared" si="89"/>
        <v>5</v>
      </c>
    </row>
    <row r="1882" spans="1:25"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t="str">
        <f>_xlfn.XLOOKUP(B1882,Returns!$B$2:$B$297,Returns!$A$2:$A$297,"NO")</f>
        <v>NO</v>
      </c>
      <c r="W1882">
        <f t="shared" si="87"/>
        <v>0</v>
      </c>
      <c r="X1882">
        <f t="shared" si="88"/>
        <v>88.019999999999982</v>
      </c>
      <c r="Y1882">
        <f t="shared" si="89"/>
        <v>0</v>
      </c>
    </row>
    <row r="1883" spans="1:25"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t="str">
        <f>_xlfn.XLOOKUP(B1883,Returns!$B$2:$B$297,Returns!$A$2:$A$297,"NO")</f>
        <v>NO</v>
      </c>
      <c r="W1883">
        <f t="shared" si="87"/>
        <v>268.52490000000006</v>
      </c>
      <c r="X1883">
        <f t="shared" si="88"/>
        <v>2416.7241000000004</v>
      </c>
      <c r="Y1883">
        <f t="shared" si="89"/>
        <v>0</v>
      </c>
    </row>
    <row r="1884" spans="1:25"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t="str">
        <f>_xlfn.XLOOKUP(B1884,Returns!$B$2:$B$297,Returns!$A$2:$A$297,"NO")</f>
        <v>NO</v>
      </c>
      <c r="W1884">
        <f t="shared" si="87"/>
        <v>0</v>
      </c>
      <c r="X1884">
        <f t="shared" si="88"/>
        <v>2253.6</v>
      </c>
      <c r="Y1884">
        <f t="shared" si="89"/>
        <v>0</v>
      </c>
    </row>
    <row r="1885" spans="1:25"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t="str">
        <f>_xlfn.XLOOKUP(B1885,Returns!$B$2:$B$297,Returns!$A$2:$A$297,"NO")</f>
        <v>NO</v>
      </c>
      <c r="W1885">
        <f t="shared" si="87"/>
        <v>303.8784</v>
      </c>
      <c r="X1885">
        <f t="shared" si="88"/>
        <v>1215.5135999999998</v>
      </c>
      <c r="Y1885">
        <f t="shared" si="89"/>
        <v>4</v>
      </c>
    </row>
    <row r="1886" spans="1:25"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t="str">
        <f>_xlfn.XLOOKUP(B1886,Returns!$B$2:$B$297,Returns!$A$2:$A$297,"NO")</f>
        <v>NO</v>
      </c>
      <c r="W1886">
        <f t="shared" si="87"/>
        <v>2.4000000000000004</v>
      </c>
      <c r="X1886">
        <f t="shared" si="88"/>
        <v>9.6</v>
      </c>
      <c r="Y1886">
        <f t="shared" si="89"/>
        <v>4</v>
      </c>
    </row>
    <row r="1887" spans="1:25"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t="str">
        <f>_xlfn.XLOOKUP(B1887,Returns!$B$2:$B$297,Returns!$A$2:$A$297,"NO")</f>
        <v>NO</v>
      </c>
      <c r="W1887">
        <f t="shared" si="87"/>
        <v>0</v>
      </c>
      <c r="X1887">
        <f t="shared" si="88"/>
        <v>94.679999999999993</v>
      </c>
      <c r="Y1887">
        <f t="shared" si="89"/>
        <v>4</v>
      </c>
    </row>
    <row r="1888" spans="1:25"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t="str">
        <f>_xlfn.XLOOKUP(B1888,Returns!$B$2:$B$297,Returns!$A$2:$A$297,"NO")</f>
        <v>NO</v>
      </c>
      <c r="W1888">
        <f t="shared" si="87"/>
        <v>2.8416000000000006</v>
      </c>
      <c r="X1888">
        <f t="shared" si="88"/>
        <v>11.366400000000002</v>
      </c>
      <c r="Y1888">
        <f t="shared" si="89"/>
        <v>2</v>
      </c>
    </row>
    <row r="1889" spans="1:25"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t="str">
        <f>_xlfn.XLOOKUP(B1889,Returns!$B$2:$B$297,Returns!$A$2:$A$297,"NO")</f>
        <v>NO</v>
      </c>
      <c r="W1889">
        <f t="shared" si="87"/>
        <v>2230.7712000000001</v>
      </c>
      <c r="X1889">
        <f t="shared" si="88"/>
        <v>956.04480000000012</v>
      </c>
      <c r="Y1889">
        <f t="shared" si="89"/>
        <v>2</v>
      </c>
    </row>
    <row r="1890" spans="1:25"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t="str">
        <f>_xlfn.XLOOKUP(B1890,Returns!$B$2:$B$297,Returns!$A$2:$A$297,"NO")</f>
        <v>NO</v>
      </c>
      <c r="W1890">
        <f t="shared" si="87"/>
        <v>97.433600000000013</v>
      </c>
      <c r="X1890">
        <f t="shared" si="88"/>
        <v>389.73440000000005</v>
      </c>
      <c r="Y1890">
        <f t="shared" si="89"/>
        <v>1</v>
      </c>
    </row>
    <row r="1891" spans="1:25"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t="str">
        <f>_xlfn.XLOOKUP(B1891,Returns!$B$2:$B$297,Returns!$A$2:$A$297,"NO")</f>
        <v>NO</v>
      </c>
      <c r="W1891">
        <f t="shared" si="87"/>
        <v>491.50800000000004</v>
      </c>
      <c r="X1891">
        <f t="shared" si="88"/>
        <v>737.26199999999994</v>
      </c>
      <c r="Y1891">
        <f t="shared" si="89"/>
        <v>1</v>
      </c>
    </row>
    <row r="1892" spans="1:25"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t="str">
        <f>_xlfn.XLOOKUP(B1892,Returns!$B$2:$B$297,Returns!$A$2:$A$297,"NO")</f>
        <v>NO</v>
      </c>
      <c r="W1892">
        <f t="shared" si="87"/>
        <v>0</v>
      </c>
      <c r="X1892">
        <f t="shared" si="88"/>
        <v>21.12</v>
      </c>
      <c r="Y1892">
        <f t="shared" si="89"/>
        <v>4</v>
      </c>
    </row>
    <row r="1893" spans="1:25"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t="str">
        <f>_xlfn.XLOOKUP(B1893,Returns!$B$2:$B$297,Returns!$A$2:$A$297,"NO")</f>
        <v>NO</v>
      </c>
      <c r="W1893">
        <f t="shared" si="87"/>
        <v>0</v>
      </c>
      <c r="X1893">
        <f t="shared" si="88"/>
        <v>3.38</v>
      </c>
      <c r="Y1893">
        <f t="shared" si="89"/>
        <v>4</v>
      </c>
    </row>
    <row r="1894" spans="1:25"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t="str">
        <f>_xlfn.XLOOKUP(B1894,Returns!$B$2:$B$297,Returns!$A$2:$A$297,"NO")</f>
        <v>NO</v>
      </c>
      <c r="W1894">
        <f t="shared" si="87"/>
        <v>1.5648</v>
      </c>
      <c r="X1894">
        <f t="shared" si="88"/>
        <v>6.2591999999999999</v>
      </c>
      <c r="Y1894">
        <f t="shared" si="89"/>
        <v>2</v>
      </c>
    </row>
    <row r="1895" spans="1:25"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t="str">
        <f>_xlfn.XLOOKUP(B1895,Returns!$B$2:$B$297,Returns!$A$2:$A$297,"NO")</f>
        <v>NO</v>
      </c>
      <c r="W1895">
        <f t="shared" si="87"/>
        <v>4.9568000000000012</v>
      </c>
      <c r="X1895">
        <f t="shared" si="88"/>
        <v>19.827200000000001</v>
      </c>
      <c r="Y1895">
        <f t="shared" si="89"/>
        <v>5</v>
      </c>
    </row>
    <row r="1896" spans="1:25"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t="str">
        <f>_xlfn.XLOOKUP(B1896,Returns!$B$2:$B$297,Returns!$A$2:$A$297,"NO")</f>
        <v>NO</v>
      </c>
      <c r="W1896">
        <f t="shared" si="87"/>
        <v>0</v>
      </c>
      <c r="X1896">
        <f t="shared" si="88"/>
        <v>103.95000000000002</v>
      </c>
      <c r="Y1896">
        <f t="shared" si="89"/>
        <v>3</v>
      </c>
    </row>
    <row r="1897" spans="1:25"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t="str">
        <f>_xlfn.XLOOKUP(B1897,Returns!$B$2:$B$297,Returns!$A$2:$A$297,"NO")</f>
        <v>NO</v>
      </c>
      <c r="W1897">
        <f t="shared" si="87"/>
        <v>195.19360000000003</v>
      </c>
      <c r="X1897">
        <f t="shared" si="88"/>
        <v>780.77440000000001</v>
      </c>
      <c r="Y1897">
        <f t="shared" si="89"/>
        <v>4</v>
      </c>
    </row>
    <row r="1898" spans="1:25"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t="str">
        <f>_xlfn.XLOOKUP(B1898,Returns!$B$2:$B$297,Returns!$A$2:$A$297,"NO")</f>
        <v>NO</v>
      </c>
      <c r="W1898">
        <f t="shared" si="87"/>
        <v>0</v>
      </c>
      <c r="X1898">
        <f t="shared" si="88"/>
        <v>3587.96</v>
      </c>
      <c r="Y1898">
        <f t="shared" si="89"/>
        <v>3</v>
      </c>
    </row>
    <row r="1899" spans="1:25"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t="str">
        <f>_xlfn.XLOOKUP(B1899,Returns!$B$2:$B$297,Returns!$A$2:$A$297,"NO")</f>
        <v>NO</v>
      </c>
      <c r="W1899">
        <f t="shared" si="87"/>
        <v>11.923200000000001</v>
      </c>
      <c r="X1899">
        <f t="shared" si="88"/>
        <v>47.692799999999998</v>
      </c>
      <c r="Y1899">
        <f t="shared" si="89"/>
        <v>4</v>
      </c>
    </row>
    <row r="1900" spans="1:25"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t="str">
        <f>_xlfn.XLOOKUP(B1900,Returns!$B$2:$B$297,Returns!$A$2:$A$297,"NO")</f>
        <v>NO</v>
      </c>
      <c r="W1900">
        <f t="shared" si="87"/>
        <v>1414.4928000000002</v>
      </c>
      <c r="X1900">
        <f t="shared" si="88"/>
        <v>606.21120000000019</v>
      </c>
      <c r="Y1900">
        <f t="shared" si="89"/>
        <v>4</v>
      </c>
    </row>
    <row r="1901" spans="1:25"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t="str">
        <f>_xlfn.XLOOKUP(B1901,Returns!$B$2:$B$297,Returns!$A$2:$A$297,"NO")</f>
        <v>NO</v>
      </c>
      <c r="W1901">
        <f t="shared" si="87"/>
        <v>234.97897500000002</v>
      </c>
      <c r="X1901">
        <f t="shared" si="88"/>
        <v>287.19652500000007</v>
      </c>
      <c r="Y1901">
        <f t="shared" si="89"/>
        <v>4</v>
      </c>
    </row>
    <row r="1902" spans="1:25"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t="str">
        <f>_xlfn.XLOOKUP(B1902,Returns!$B$2:$B$297,Returns!$A$2:$A$297,"NO")</f>
        <v>NO</v>
      </c>
      <c r="W1902">
        <f t="shared" si="87"/>
        <v>0</v>
      </c>
      <c r="X1902">
        <f t="shared" si="88"/>
        <v>1151.28</v>
      </c>
      <c r="Y1902">
        <f t="shared" si="89"/>
        <v>4</v>
      </c>
    </row>
    <row r="1903" spans="1:25"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t="str">
        <f>_xlfn.XLOOKUP(B1903,Returns!$B$2:$B$297,Returns!$A$2:$A$297,"NO")</f>
        <v>NO</v>
      </c>
      <c r="W1903">
        <f t="shared" si="87"/>
        <v>0</v>
      </c>
      <c r="X1903">
        <f t="shared" si="88"/>
        <v>29.56</v>
      </c>
      <c r="Y1903">
        <f t="shared" si="89"/>
        <v>3</v>
      </c>
    </row>
    <row r="1904" spans="1:25"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t="str">
        <f>_xlfn.XLOOKUP(B1904,Returns!$B$2:$B$297,Returns!$A$2:$A$297,"NO")</f>
        <v>NO</v>
      </c>
      <c r="W1904">
        <f t="shared" si="87"/>
        <v>1.0368000000000002</v>
      </c>
      <c r="X1904">
        <f t="shared" si="88"/>
        <v>4.1472000000000007</v>
      </c>
      <c r="Y1904">
        <f t="shared" si="89"/>
        <v>1</v>
      </c>
    </row>
    <row r="1905" spans="1:25"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t="str">
        <f>_xlfn.XLOOKUP(B1905,Returns!$B$2:$B$297,Returns!$A$2:$A$297,"NO")</f>
        <v>NO</v>
      </c>
      <c r="W1905">
        <f t="shared" si="87"/>
        <v>191.39200000000002</v>
      </c>
      <c r="X1905">
        <f t="shared" si="88"/>
        <v>765.56799999999998</v>
      </c>
      <c r="Y1905">
        <f t="shared" si="89"/>
        <v>1</v>
      </c>
    </row>
    <row r="1906" spans="1:25"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t="str">
        <f>_xlfn.XLOOKUP(B1906,Returns!$B$2:$B$297,Returns!$A$2:$A$297,"NO")</f>
        <v>NO</v>
      </c>
      <c r="W1906">
        <f t="shared" si="87"/>
        <v>11.360000000000001</v>
      </c>
      <c r="X1906">
        <f t="shared" si="88"/>
        <v>45.440000000000005</v>
      </c>
      <c r="Y1906">
        <f t="shared" si="89"/>
        <v>1</v>
      </c>
    </row>
    <row r="1907" spans="1:25"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t="str">
        <f>_xlfn.XLOOKUP(B1907,Returns!$B$2:$B$297,Returns!$A$2:$A$297,"NO")</f>
        <v>NO</v>
      </c>
      <c r="W1907">
        <f t="shared" si="87"/>
        <v>0</v>
      </c>
      <c r="X1907">
        <f t="shared" si="88"/>
        <v>7272.96</v>
      </c>
      <c r="Y1907">
        <f t="shared" si="89"/>
        <v>3</v>
      </c>
    </row>
    <row r="1908" spans="1:25"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t="str">
        <f>_xlfn.XLOOKUP(B1908,Returns!$B$2:$B$297,Returns!$A$2:$A$297,"NO")</f>
        <v>NO</v>
      </c>
      <c r="W1908">
        <f t="shared" si="87"/>
        <v>4.1328000000000005</v>
      </c>
      <c r="X1908">
        <f t="shared" si="88"/>
        <v>1.7712000000000003</v>
      </c>
      <c r="Y1908">
        <f t="shared" si="89"/>
        <v>4</v>
      </c>
    </row>
    <row r="1909" spans="1:25"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t="str">
        <f>_xlfn.XLOOKUP(B1909,Returns!$B$2:$B$297,Returns!$A$2:$A$297,"NO")</f>
        <v>NO</v>
      </c>
      <c r="W1909">
        <f t="shared" si="87"/>
        <v>113.47560000000003</v>
      </c>
      <c r="X1909">
        <f t="shared" si="88"/>
        <v>48.632400000000032</v>
      </c>
      <c r="Y1909">
        <f t="shared" si="89"/>
        <v>4</v>
      </c>
    </row>
    <row r="1910" spans="1:25"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t="str">
        <f>_xlfn.XLOOKUP(B1910,Returns!$B$2:$B$297,Returns!$A$2:$A$297,"NO")</f>
        <v>NO</v>
      </c>
      <c r="W1910">
        <f t="shared" si="87"/>
        <v>0</v>
      </c>
      <c r="X1910">
        <f t="shared" si="88"/>
        <v>547.67999999999995</v>
      </c>
      <c r="Y1910">
        <f t="shared" si="89"/>
        <v>1</v>
      </c>
    </row>
    <row r="1911" spans="1:25"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t="str">
        <f>_xlfn.XLOOKUP(B1911,Returns!$B$2:$B$297,Returns!$A$2:$A$297,"NO")</f>
        <v>NO</v>
      </c>
      <c r="W1911">
        <f t="shared" si="87"/>
        <v>0</v>
      </c>
      <c r="X1911">
        <f t="shared" si="88"/>
        <v>37.92</v>
      </c>
      <c r="Y1911">
        <f t="shared" si="89"/>
        <v>5</v>
      </c>
    </row>
    <row r="1912" spans="1:25"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t="str">
        <f>_xlfn.XLOOKUP(B1912,Returns!$B$2:$B$297,Returns!$A$2:$A$297,"NO")</f>
        <v>NO</v>
      </c>
      <c r="W1912">
        <f t="shared" si="87"/>
        <v>0</v>
      </c>
      <c r="X1912">
        <f t="shared" si="88"/>
        <v>298.17000000000007</v>
      </c>
      <c r="Y1912">
        <f t="shared" si="89"/>
        <v>7</v>
      </c>
    </row>
    <row r="1913" spans="1:25"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t="str">
        <f>_xlfn.XLOOKUP(B1913,Returns!$B$2:$B$297,Returns!$A$2:$A$297,"NO")</f>
        <v>NO</v>
      </c>
      <c r="W1913">
        <f t="shared" si="87"/>
        <v>383.45440000000008</v>
      </c>
      <c r="X1913">
        <f t="shared" si="88"/>
        <v>1533.8176000000001</v>
      </c>
      <c r="Y1913">
        <f t="shared" si="89"/>
        <v>3</v>
      </c>
    </row>
    <row r="1914" spans="1:25"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t="str">
        <f>_xlfn.XLOOKUP(B1914,Returns!$B$2:$B$297,Returns!$A$2:$A$297,"NO")</f>
        <v>NO</v>
      </c>
      <c r="W1914">
        <f t="shared" si="87"/>
        <v>716.55840000000012</v>
      </c>
      <c r="X1914">
        <f t="shared" si="88"/>
        <v>1074.8376000000001</v>
      </c>
      <c r="Y1914">
        <f t="shared" si="89"/>
        <v>3</v>
      </c>
    </row>
    <row r="1915" spans="1:25"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t="str">
        <f>_xlfn.XLOOKUP(B1915,Returns!$B$2:$B$297,Returns!$A$2:$A$297,"NO")</f>
        <v>NO</v>
      </c>
      <c r="W1915">
        <f t="shared" si="87"/>
        <v>0</v>
      </c>
      <c r="X1915">
        <f t="shared" si="88"/>
        <v>749.75</v>
      </c>
      <c r="Y1915">
        <f t="shared" si="89"/>
        <v>2</v>
      </c>
    </row>
    <row r="1916" spans="1:25"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t="str">
        <f>_xlfn.XLOOKUP(B1916,Returns!$B$2:$B$297,Returns!$A$2:$A$297,"NO")</f>
        <v>NO</v>
      </c>
      <c r="W1916">
        <f t="shared" si="87"/>
        <v>1.8431999999999999</v>
      </c>
      <c r="X1916">
        <f t="shared" si="88"/>
        <v>7.3727999999999998</v>
      </c>
      <c r="Y1916">
        <f t="shared" si="89"/>
        <v>5</v>
      </c>
    </row>
    <row r="1917" spans="1:25"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t="str">
        <f>_xlfn.XLOOKUP(B1917,Returns!$B$2:$B$297,Returns!$A$2:$A$297,"NO")</f>
        <v>NO</v>
      </c>
      <c r="W1917">
        <f t="shared" si="87"/>
        <v>9.3168000000000006</v>
      </c>
      <c r="X1917">
        <f t="shared" si="88"/>
        <v>37.267200000000003</v>
      </c>
      <c r="Y1917">
        <f t="shared" si="89"/>
        <v>5</v>
      </c>
    </row>
    <row r="1918" spans="1:25"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t="str">
        <f>_xlfn.XLOOKUP(B1918,Returns!$B$2:$B$297,Returns!$A$2:$A$297,"NO")</f>
        <v>NO</v>
      </c>
      <c r="W1918">
        <f t="shared" si="87"/>
        <v>7.1712000000000025</v>
      </c>
      <c r="X1918">
        <f t="shared" si="88"/>
        <v>28.684800000000006</v>
      </c>
      <c r="Y1918">
        <f t="shared" si="89"/>
        <v>5</v>
      </c>
    </row>
    <row r="1919" spans="1:25"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t="str">
        <f>_xlfn.XLOOKUP(B1919,Returns!$B$2:$B$297,Returns!$A$2:$A$297,"NO")</f>
        <v>NO</v>
      </c>
      <c r="W1919">
        <f t="shared" si="87"/>
        <v>0</v>
      </c>
      <c r="X1919">
        <f t="shared" si="88"/>
        <v>58.25</v>
      </c>
      <c r="Y1919">
        <f t="shared" si="89"/>
        <v>6</v>
      </c>
    </row>
    <row r="1920" spans="1:25"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t="str">
        <f>_xlfn.XLOOKUP(B1920,Returns!$B$2:$B$297,Returns!$A$2:$A$297,"NO")</f>
        <v>NO</v>
      </c>
      <c r="W1920">
        <f t="shared" si="87"/>
        <v>0</v>
      </c>
      <c r="X1920">
        <f t="shared" si="88"/>
        <v>599.79999999999995</v>
      </c>
      <c r="Y1920">
        <f t="shared" si="89"/>
        <v>2</v>
      </c>
    </row>
    <row r="1921" spans="1:25"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t="str">
        <f>_xlfn.XLOOKUP(B1921,Returns!$B$2:$B$297,Returns!$A$2:$A$297,"NO")</f>
        <v>NO</v>
      </c>
      <c r="W1921">
        <f t="shared" si="87"/>
        <v>895.92</v>
      </c>
      <c r="X1921">
        <f t="shared" si="88"/>
        <v>3583.6799999999994</v>
      </c>
      <c r="Y1921">
        <f t="shared" si="89"/>
        <v>2</v>
      </c>
    </row>
    <row r="1922" spans="1:25"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t="str">
        <f>_xlfn.XLOOKUP(B1922,Returns!$B$2:$B$297,Returns!$A$2:$A$297,"NO")</f>
        <v>NO</v>
      </c>
      <c r="W1922">
        <f t="shared" si="87"/>
        <v>92.512800000000013</v>
      </c>
      <c r="X1922">
        <f t="shared" si="88"/>
        <v>832.61520000000007</v>
      </c>
      <c r="Y1922">
        <f t="shared" si="89"/>
        <v>2</v>
      </c>
    </row>
    <row r="1923" spans="1:25"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t="str">
        <f>_xlfn.XLOOKUP(B1923,Returns!$B$2:$B$297,Returns!$A$2:$A$297,"NO")</f>
        <v>NO</v>
      </c>
      <c r="W1923">
        <f t="shared" ref="W1923:W1986" si="90">R1923*S1923*T1923</f>
        <v>6.0032000000000014</v>
      </c>
      <c r="X1923">
        <f t="shared" ref="X1923:X1986" si="91">(R1923*S1923)-W1923</f>
        <v>24.012800000000006</v>
      </c>
      <c r="Y1923">
        <f t="shared" ref="Y1923:Y1986" si="92">D1923-C1923</f>
        <v>6</v>
      </c>
    </row>
    <row r="1924" spans="1:25"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t="str">
        <f>_xlfn.XLOOKUP(B1924,Returns!$B$2:$B$297,Returns!$A$2:$A$297,"NO")</f>
        <v>NO</v>
      </c>
      <c r="W1924">
        <f t="shared" si="90"/>
        <v>1554.5520000000004</v>
      </c>
      <c r="X1924">
        <f t="shared" si="91"/>
        <v>6218.2080000000005</v>
      </c>
      <c r="Y1924">
        <f t="shared" si="92"/>
        <v>2</v>
      </c>
    </row>
    <row r="1925" spans="1:25"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t="str">
        <f>_xlfn.XLOOKUP(B1925,Returns!$B$2:$B$297,Returns!$A$2:$A$297,"NO")</f>
        <v>NO</v>
      </c>
      <c r="W1925">
        <f t="shared" si="90"/>
        <v>28.569600000000005</v>
      </c>
      <c r="X1925">
        <f t="shared" si="91"/>
        <v>114.2784</v>
      </c>
      <c r="Y1925">
        <f t="shared" si="92"/>
        <v>2</v>
      </c>
    </row>
    <row r="1926" spans="1:25"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t="str">
        <f>_xlfn.XLOOKUP(B1926,Returns!$B$2:$B$297,Returns!$A$2:$A$297,"NO")</f>
        <v>NO</v>
      </c>
      <c r="W1926">
        <f t="shared" si="90"/>
        <v>0</v>
      </c>
      <c r="X1926">
        <f t="shared" si="91"/>
        <v>278.82</v>
      </c>
      <c r="Y1926">
        <f t="shared" si="92"/>
        <v>2</v>
      </c>
    </row>
    <row r="1927" spans="1:25"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t="str">
        <f>_xlfn.XLOOKUP(B1927,Returns!$B$2:$B$297,Returns!$A$2:$A$297,"NO")</f>
        <v>NO</v>
      </c>
      <c r="W1927">
        <f t="shared" si="90"/>
        <v>0</v>
      </c>
      <c r="X1927">
        <f t="shared" si="91"/>
        <v>399.96</v>
      </c>
      <c r="Y1927">
        <f t="shared" si="92"/>
        <v>4</v>
      </c>
    </row>
    <row r="1928" spans="1:25"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t="str">
        <f>_xlfn.XLOOKUP(B1928,Returns!$B$2:$B$297,Returns!$A$2:$A$297,"NO")</f>
        <v>NO</v>
      </c>
      <c r="W1928">
        <f t="shared" si="90"/>
        <v>106.48800000000001</v>
      </c>
      <c r="X1928">
        <f t="shared" si="91"/>
        <v>425.95200000000006</v>
      </c>
      <c r="Y1928">
        <f t="shared" si="92"/>
        <v>6</v>
      </c>
    </row>
    <row r="1929" spans="1:25"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t="str">
        <f>_xlfn.XLOOKUP(B1929,Returns!$B$2:$B$297,Returns!$A$2:$A$297,"NO")</f>
        <v>NO</v>
      </c>
      <c r="W1929">
        <f t="shared" si="90"/>
        <v>35.507200000000005</v>
      </c>
      <c r="X1929">
        <f t="shared" si="91"/>
        <v>142.02879999999999</v>
      </c>
      <c r="Y1929">
        <f t="shared" si="92"/>
        <v>3</v>
      </c>
    </row>
    <row r="1930" spans="1:25"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t="str">
        <f>_xlfn.XLOOKUP(B1930,Returns!$B$2:$B$297,Returns!$A$2:$A$297,"NO")</f>
        <v>NO</v>
      </c>
      <c r="W1930">
        <f t="shared" si="90"/>
        <v>0</v>
      </c>
      <c r="X1930">
        <f t="shared" si="91"/>
        <v>6.48</v>
      </c>
      <c r="Y1930">
        <f t="shared" si="92"/>
        <v>2</v>
      </c>
    </row>
    <row r="1931" spans="1:25"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t="str">
        <f>_xlfn.XLOOKUP(B1931,Returns!$B$2:$B$297,Returns!$A$2:$A$297,"NO")</f>
        <v>NO</v>
      </c>
      <c r="W1931">
        <f t="shared" si="90"/>
        <v>0</v>
      </c>
      <c r="X1931">
        <f t="shared" si="91"/>
        <v>46.51</v>
      </c>
      <c r="Y1931">
        <f t="shared" si="92"/>
        <v>2</v>
      </c>
    </row>
    <row r="1932" spans="1:25"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t="str">
        <f>_xlfn.XLOOKUP(B1932,Returns!$B$2:$B$297,Returns!$A$2:$A$297,"NO")</f>
        <v>NO</v>
      </c>
      <c r="W1932">
        <f t="shared" si="90"/>
        <v>395.98560000000009</v>
      </c>
      <c r="X1932">
        <f t="shared" si="91"/>
        <v>1583.9424000000004</v>
      </c>
      <c r="Y1932">
        <f t="shared" si="92"/>
        <v>2</v>
      </c>
    </row>
    <row r="1933" spans="1:25"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t="str">
        <f>_xlfn.XLOOKUP(B1933,Returns!$B$2:$B$297,Returns!$A$2:$A$297,"NO")</f>
        <v>NO</v>
      </c>
      <c r="W1933">
        <f t="shared" si="90"/>
        <v>54.398400000000009</v>
      </c>
      <c r="X1933">
        <f t="shared" si="91"/>
        <v>217.59360000000001</v>
      </c>
      <c r="Y1933">
        <f t="shared" si="92"/>
        <v>2</v>
      </c>
    </row>
    <row r="1934" spans="1:25"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t="str">
        <f>_xlfn.XLOOKUP(B1934,Returns!$B$2:$B$297,Returns!$A$2:$A$297,"NO")</f>
        <v>NO</v>
      </c>
      <c r="W1934">
        <f t="shared" si="90"/>
        <v>0</v>
      </c>
      <c r="X1934">
        <f t="shared" si="91"/>
        <v>437.22</v>
      </c>
      <c r="Y1934">
        <f t="shared" si="92"/>
        <v>4</v>
      </c>
    </row>
    <row r="1935" spans="1:25"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t="str">
        <f>_xlfn.XLOOKUP(B1935,Returns!$B$2:$B$297,Returns!$A$2:$A$297,"NO")</f>
        <v>NO</v>
      </c>
      <c r="W1935">
        <f t="shared" si="90"/>
        <v>0</v>
      </c>
      <c r="X1935">
        <f t="shared" si="91"/>
        <v>77</v>
      </c>
      <c r="Y1935">
        <f t="shared" si="92"/>
        <v>4</v>
      </c>
    </row>
    <row r="1936" spans="1:25"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t="str">
        <f>_xlfn.XLOOKUP(B1936,Returns!$B$2:$B$297,Returns!$A$2:$A$297,"NO")</f>
        <v>NO</v>
      </c>
      <c r="W1936">
        <f t="shared" si="90"/>
        <v>0</v>
      </c>
      <c r="X1936">
        <f t="shared" si="91"/>
        <v>1222.75</v>
      </c>
      <c r="Y1936">
        <f t="shared" si="92"/>
        <v>6</v>
      </c>
    </row>
    <row r="1937" spans="1:25"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t="str">
        <f>_xlfn.XLOOKUP(B1937,Returns!$B$2:$B$297,Returns!$A$2:$A$297,"NO")</f>
        <v>NO</v>
      </c>
      <c r="W1937">
        <f t="shared" si="90"/>
        <v>0</v>
      </c>
      <c r="X1937">
        <f t="shared" si="91"/>
        <v>1329.28</v>
      </c>
      <c r="Y1937">
        <f t="shared" si="92"/>
        <v>6</v>
      </c>
    </row>
    <row r="1938" spans="1:25"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t="str">
        <f>_xlfn.XLOOKUP(B1938,Returns!$B$2:$B$297,Returns!$A$2:$A$297,"NO")</f>
        <v>NO</v>
      </c>
      <c r="W1938">
        <f t="shared" si="90"/>
        <v>0</v>
      </c>
      <c r="X1938">
        <f t="shared" si="91"/>
        <v>44.19</v>
      </c>
      <c r="Y1938">
        <f t="shared" si="92"/>
        <v>2</v>
      </c>
    </row>
    <row r="1939" spans="1:25"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t="str">
        <f>_xlfn.XLOOKUP(B1939,Returns!$B$2:$B$297,Returns!$A$2:$A$297,"NO")</f>
        <v>NO</v>
      </c>
      <c r="W1939">
        <f t="shared" si="90"/>
        <v>27.955200000000005</v>
      </c>
      <c r="X1939">
        <f t="shared" si="91"/>
        <v>11.980800000000002</v>
      </c>
      <c r="Y1939">
        <f t="shared" si="92"/>
        <v>4</v>
      </c>
    </row>
    <row r="1940" spans="1:25"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t="str">
        <f>_xlfn.XLOOKUP(B1940,Returns!$B$2:$B$297,Returns!$A$2:$A$297,"NO")</f>
        <v>NO</v>
      </c>
      <c r="W1940">
        <f t="shared" si="90"/>
        <v>46.883200000000016</v>
      </c>
      <c r="X1940">
        <f t="shared" si="91"/>
        <v>187.53280000000004</v>
      </c>
      <c r="Y1940">
        <f t="shared" si="92"/>
        <v>4</v>
      </c>
    </row>
    <row r="1941" spans="1:25"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t="str">
        <f>_xlfn.XLOOKUP(B1941,Returns!$B$2:$B$297,Returns!$A$2:$A$297,"NO")</f>
        <v>NO</v>
      </c>
      <c r="W1941">
        <f t="shared" si="90"/>
        <v>24.460800000000006</v>
      </c>
      <c r="X1941">
        <f t="shared" si="91"/>
        <v>10.483200000000004</v>
      </c>
      <c r="Y1941">
        <f t="shared" si="92"/>
        <v>4</v>
      </c>
    </row>
    <row r="1942" spans="1:25"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t="str">
        <f>_xlfn.XLOOKUP(B1942,Returns!$B$2:$B$297,Returns!$A$2:$A$297,"NO")</f>
        <v>NO</v>
      </c>
      <c r="W1942">
        <f t="shared" si="90"/>
        <v>397.72800000000001</v>
      </c>
      <c r="X1942">
        <f t="shared" si="91"/>
        <v>1590.9119999999998</v>
      </c>
      <c r="Y1942">
        <f t="shared" si="92"/>
        <v>4</v>
      </c>
    </row>
    <row r="1943" spans="1:25"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t="str">
        <f>_xlfn.XLOOKUP(B1943,Returns!$B$2:$B$297,Returns!$A$2:$A$297,"NO")</f>
        <v>Yes</v>
      </c>
      <c r="W1943">
        <f t="shared" si="90"/>
        <v>37.888000000000005</v>
      </c>
      <c r="X1943">
        <f t="shared" si="91"/>
        <v>151.55200000000002</v>
      </c>
      <c r="Y1943">
        <f t="shared" si="92"/>
        <v>3</v>
      </c>
    </row>
    <row r="1944" spans="1:25"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t="str">
        <f>_xlfn.XLOOKUP(B1944,Returns!$B$2:$B$297,Returns!$A$2:$A$297,"NO")</f>
        <v>Yes</v>
      </c>
      <c r="W1944">
        <f t="shared" si="90"/>
        <v>10.975999999999999</v>
      </c>
      <c r="X1944">
        <f t="shared" si="91"/>
        <v>43.903999999999996</v>
      </c>
      <c r="Y1944">
        <f t="shared" si="92"/>
        <v>3</v>
      </c>
    </row>
    <row r="1945" spans="1:25"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t="str">
        <f>_xlfn.XLOOKUP(B1945,Returns!$B$2:$B$297,Returns!$A$2:$A$297,"NO")</f>
        <v>Yes</v>
      </c>
      <c r="W1945">
        <f t="shared" si="90"/>
        <v>23.327999999999996</v>
      </c>
      <c r="X1945">
        <f t="shared" si="91"/>
        <v>5.8319999999999972</v>
      </c>
      <c r="Y1945">
        <f t="shared" si="92"/>
        <v>3</v>
      </c>
    </row>
    <row r="1946" spans="1:25"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t="str">
        <f>_xlfn.XLOOKUP(B1946,Returns!$B$2:$B$297,Returns!$A$2:$A$297,"NO")</f>
        <v>NO</v>
      </c>
      <c r="W1946">
        <f t="shared" si="90"/>
        <v>76.774400000000014</v>
      </c>
      <c r="X1946">
        <f t="shared" si="91"/>
        <v>307.0976</v>
      </c>
      <c r="Y1946">
        <f t="shared" si="92"/>
        <v>6</v>
      </c>
    </row>
    <row r="1947" spans="1:25"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t="str">
        <f>_xlfn.XLOOKUP(B1947,Returns!$B$2:$B$297,Returns!$A$2:$A$297,"NO")</f>
        <v>NO</v>
      </c>
      <c r="W1947">
        <f t="shared" si="90"/>
        <v>4.1472000000000007</v>
      </c>
      <c r="X1947">
        <f t="shared" si="91"/>
        <v>16.588800000000003</v>
      </c>
      <c r="Y1947">
        <f t="shared" si="92"/>
        <v>6</v>
      </c>
    </row>
    <row r="1948" spans="1:25"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t="str">
        <f>_xlfn.XLOOKUP(B1948,Returns!$B$2:$B$297,Returns!$A$2:$A$297,"NO")</f>
        <v>NO</v>
      </c>
      <c r="W1948">
        <f t="shared" si="90"/>
        <v>0</v>
      </c>
      <c r="X1948">
        <f t="shared" si="91"/>
        <v>46.2</v>
      </c>
      <c r="Y1948">
        <f t="shared" si="92"/>
        <v>4</v>
      </c>
    </row>
    <row r="1949" spans="1:25"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t="str">
        <f>_xlfn.XLOOKUP(B1949,Returns!$B$2:$B$297,Returns!$A$2:$A$297,"NO")</f>
        <v>NO</v>
      </c>
      <c r="W1949">
        <f t="shared" si="90"/>
        <v>0</v>
      </c>
      <c r="X1949">
        <f t="shared" si="91"/>
        <v>23.08</v>
      </c>
      <c r="Y1949">
        <f t="shared" si="92"/>
        <v>4</v>
      </c>
    </row>
    <row r="1950" spans="1:25"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t="str">
        <f>_xlfn.XLOOKUP(B1950,Returns!$B$2:$B$297,Returns!$A$2:$A$297,"NO")</f>
        <v>NO</v>
      </c>
      <c r="W1950">
        <f t="shared" si="90"/>
        <v>101.8104</v>
      </c>
      <c r="X1950">
        <f t="shared" si="91"/>
        <v>152.71559999999999</v>
      </c>
      <c r="Y1950">
        <f t="shared" si="92"/>
        <v>4</v>
      </c>
    </row>
    <row r="1951" spans="1:25"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t="str">
        <f>_xlfn.XLOOKUP(B1951,Returns!$B$2:$B$297,Returns!$A$2:$A$297,"NO")</f>
        <v>NO</v>
      </c>
      <c r="W1951">
        <f t="shared" si="90"/>
        <v>0</v>
      </c>
      <c r="X1951">
        <f t="shared" si="91"/>
        <v>12.98</v>
      </c>
      <c r="Y1951">
        <f t="shared" si="92"/>
        <v>4</v>
      </c>
    </row>
    <row r="1952" spans="1:25"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t="str">
        <f>_xlfn.XLOOKUP(B1952,Returns!$B$2:$B$297,Returns!$A$2:$A$297,"NO")</f>
        <v>NO</v>
      </c>
      <c r="W1952">
        <f t="shared" si="90"/>
        <v>42.291200000000003</v>
      </c>
      <c r="X1952">
        <f t="shared" si="91"/>
        <v>169.16480000000001</v>
      </c>
      <c r="Y1952">
        <f t="shared" si="92"/>
        <v>4</v>
      </c>
    </row>
    <row r="1953" spans="1:25"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t="str">
        <f>_xlfn.XLOOKUP(B1953,Returns!$B$2:$B$297,Returns!$A$2:$A$297,"NO")</f>
        <v>NO</v>
      </c>
      <c r="W1953">
        <f t="shared" si="90"/>
        <v>0</v>
      </c>
      <c r="X1953">
        <f t="shared" si="91"/>
        <v>593.90999999999985</v>
      </c>
      <c r="Y1953">
        <f t="shared" si="92"/>
        <v>4</v>
      </c>
    </row>
    <row r="1954" spans="1:25"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t="str">
        <f>_xlfn.XLOOKUP(B1954,Returns!$B$2:$B$297,Returns!$A$2:$A$297,"NO")</f>
        <v>NO</v>
      </c>
      <c r="W1954">
        <f t="shared" si="90"/>
        <v>0</v>
      </c>
      <c r="X1954">
        <f t="shared" si="91"/>
        <v>113.39999999999999</v>
      </c>
      <c r="Y1954">
        <f t="shared" si="92"/>
        <v>4</v>
      </c>
    </row>
    <row r="1955" spans="1:25"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t="str">
        <f>_xlfn.XLOOKUP(B1955,Returns!$B$2:$B$297,Returns!$A$2:$A$297,"NO")</f>
        <v>NO</v>
      </c>
      <c r="W1955">
        <f t="shared" si="90"/>
        <v>641.20500000000004</v>
      </c>
      <c r="X1955">
        <f t="shared" si="91"/>
        <v>5770.8450000000003</v>
      </c>
      <c r="Y1955">
        <f t="shared" si="92"/>
        <v>4</v>
      </c>
    </row>
    <row r="1956" spans="1:25"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t="str">
        <f>_xlfn.XLOOKUP(B1956,Returns!$B$2:$B$297,Returns!$A$2:$A$297,"NO")</f>
        <v>NO</v>
      </c>
      <c r="W1956">
        <f t="shared" si="90"/>
        <v>0</v>
      </c>
      <c r="X1956">
        <f t="shared" si="91"/>
        <v>14.76</v>
      </c>
      <c r="Y1956">
        <f t="shared" si="92"/>
        <v>4</v>
      </c>
    </row>
    <row r="1957" spans="1:25"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t="str">
        <f>_xlfn.XLOOKUP(B1957,Returns!$B$2:$B$297,Returns!$A$2:$A$297,"NO")</f>
        <v>NO</v>
      </c>
      <c r="W1957">
        <f t="shared" si="90"/>
        <v>0</v>
      </c>
      <c r="X1957">
        <f t="shared" si="91"/>
        <v>476</v>
      </c>
      <c r="Y1957">
        <f t="shared" si="92"/>
        <v>4</v>
      </c>
    </row>
    <row r="1958" spans="1:25"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t="str">
        <f>_xlfn.XLOOKUP(B1958,Returns!$B$2:$B$297,Returns!$A$2:$A$297,"NO")</f>
        <v>NO</v>
      </c>
      <c r="W1958">
        <f t="shared" si="90"/>
        <v>0</v>
      </c>
      <c r="X1958">
        <f t="shared" si="91"/>
        <v>503.90999999999997</v>
      </c>
      <c r="Y1958">
        <f t="shared" si="92"/>
        <v>4</v>
      </c>
    </row>
    <row r="1959" spans="1:25"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t="str">
        <f>_xlfn.XLOOKUP(B1959,Returns!$B$2:$B$297,Returns!$A$2:$A$297,"NO")</f>
        <v>NO</v>
      </c>
      <c r="W1959">
        <f t="shared" si="90"/>
        <v>0</v>
      </c>
      <c r="X1959">
        <f t="shared" si="91"/>
        <v>68.48</v>
      </c>
      <c r="Y1959">
        <f t="shared" si="92"/>
        <v>4</v>
      </c>
    </row>
    <row r="1960" spans="1:25"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t="str">
        <f>_xlfn.XLOOKUP(B1960,Returns!$B$2:$B$297,Returns!$A$2:$A$297,"NO")</f>
        <v>NO</v>
      </c>
      <c r="W1960">
        <f t="shared" si="90"/>
        <v>0</v>
      </c>
      <c r="X1960">
        <f t="shared" si="91"/>
        <v>48.600000000000009</v>
      </c>
      <c r="Y1960">
        <f t="shared" si="92"/>
        <v>5</v>
      </c>
    </row>
    <row r="1961" spans="1:25"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t="str">
        <f>_xlfn.XLOOKUP(B1961,Returns!$B$2:$B$297,Returns!$A$2:$A$297,"NO")</f>
        <v>NO</v>
      </c>
      <c r="W1961">
        <f t="shared" si="90"/>
        <v>0</v>
      </c>
      <c r="X1961">
        <f t="shared" si="91"/>
        <v>101.97</v>
      </c>
      <c r="Y1961">
        <f t="shared" si="92"/>
        <v>5</v>
      </c>
    </row>
    <row r="1962" spans="1:25"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t="str">
        <f>_xlfn.XLOOKUP(B1962,Returns!$B$2:$B$297,Returns!$A$2:$A$297,"NO")</f>
        <v>NO</v>
      </c>
      <c r="W1962">
        <f t="shared" si="90"/>
        <v>0</v>
      </c>
      <c r="X1962">
        <f t="shared" si="91"/>
        <v>1484.2499999999998</v>
      </c>
      <c r="Y1962">
        <f t="shared" si="92"/>
        <v>5</v>
      </c>
    </row>
    <row r="1963" spans="1:25"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t="str">
        <f>_xlfn.XLOOKUP(B1963,Returns!$B$2:$B$297,Returns!$A$2:$A$297,"NO")</f>
        <v>NO</v>
      </c>
      <c r="W1963">
        <f t="shared" si="90"/>
        <v>0</v>
      </c>
      <c r="X1963">
        <f t="shared" si="91"/>
        <v>676.80000000000007</v>
      </c>
      <c r="Y1963">
        <f t="shared" si="92"/>
        <v>5</v>
      </c>
    </row>
    <row r="1964" spans="1:25"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t="str">
        <f>_xlfn.XLOOKUP(B1964,Returns!$B$2:$B$297,Returns!$A$2:$A$297,"NO")</f>
        <v>NO</v>
      </c>
      <c r="W1964">
        <f t="shared" si="90"/>
        <v>0</v>
      </c>
      <c r="X1964">
        <f t="shared" si="91"/>
        <v>41.13</v>
      </c>
      <c r="Y1964">
        <f t="shared" si="92"/>
        <v>5</v>
      </c>
    </row>
    <row r="1965" spans="1:25"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t="str">
        <f>_xlfn.XLOOKUP(B1965,Returns!$B$2:$B$297,Returns!$A$2:$A$297,"NO")</f>
        <v>NO</v>
      </c>
      <c r="W1965">
        <f t="shared" si="90"/>
        <v>0</v>
      </c>
      <c r="X1965">
        <f t="shared" si="91"/>
        <v>124.50000000000001</v>
      </c>
      <c r="Y1965">
        <f t="shared" si="92"/>
        <v>5</v>
      </c>
    </row>
    <row r="1966" spans="1:25"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t="str">
        <f>_xlfn.XLOOKUP(B1966,Returns!$B$2:$B$297,Returns!$A$2:$A$297,"NO")</f>
        <v>NO</v>
      </c>
      <c r="W1966">
        <f t="shared" si="90"/>
        <v>0</v>
      </c>
      <c r="X1966">
        <f t="shared" si="91"/>
        <v>858.87000000000012</v>
      </c>
      <c r="Y1966">
        <f t="shared" si="92"/>
        <v>5</v>
      </c>
    </row>
    <row r="1967" spans="1:25"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t="str">
        <f>_xlfn.XLOOKUP(B1967,Returns!$B$2:$B$297,Returns!$A$2:$A$297,"NO")</f>
        <v>NO</v>
      </c>
      <c r="W1967">
        <f t="shared" si="90"/>
        <v>0</v>
      </c>
      <c r="X1967">
        <f t="shared" si="91"/>
        <v>48.36</v>
      </c>
      <c r="Y1967">
        <f t="shared" si="92"/>
        <v>5</v>
      </c>
    </row>
    <row r="1968" spans="1:25"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t="str">
        <f>_xlfn.XLOOKUP(B1968,Returns!$B$2:$B$297,Returns!$A$2:$A$297,"NO")</f>
        <v>NO</v>
      </c>
      <c r="W1968">
        <f t="shared" si="90"/>
        <v>0</v>
      </c>
      <c r="X1968">
        <f t="shared" si="91"/>
        <v>845.90999999999985</v>
      </c>
      <c r="Y1968">
        <f t="shared" si="92"/>
        <v>7</v>
      </c>
    </row>
    <row r="1969" spans="1:25"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t="str">
        <f>_xlfn.XLOOKUP(B1969,Returns!$B$2:$B$297,Returns!$A$2:$A$297,"NO")</f>
        <v>NO</v>
      </c>
      <c r="W1969">
        <f t="shared" si="90"/>
        <v>0</v>
      </c>
      <c r="X1969">
        <f t="shared" si="91"/>
        <v>347.5</v>
      </c>
      <c r="Y1969">
        <f t="shared" si="92"/>
        <v>7</v>
      </c>
    </row>
    <row r="1970" spans="1:25"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t="str">
        <f>_xlfn.XLOOKUP(B1970,Returns!$B$2:$B$297,Returns!$A$2:$A$297,"NO")</f>
        <v>NO</v>
      </c>
      <c r="W1970">
        <f t="shared" si="90"/>
        <v>0</v>
      </c>
      <c r="X1970">
        <f t="shared" si="91"/>
        <v>499.32</v>
      </c>
      <c r="Y1970">
        <f t="shared" si="92"/>
        <v>7</v>
      </c>
    </row>
    <row r="1971" spans="1:25"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t="str">
        <f>_xlfn.XLOOKUP(B1971,Returns!$B$2:$B$297,Returns!$A$2:$A$297,"NO")</f>
        <v>NO</v>
      </c>
      <c r="W1971">
        <f t="shared" si="90"/>
        <v>0</v>
      </c>
      <c r="X1971">
        <f t="shared" si="91"/>
        <v>1167.8399999999999</v>
      </c>
      <c r="Y1971">
        <f t="shared" si="92"/>
        <v>6</v>
      </c>
    </row>
    <row r="1972" spans="1:25"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t="str">
        <f>_xlfn.XLOOKUP(B1972,Returns!$B$2:$B$297,Returns!$A$2:$A$297,"NO")</f>
        <v>NO</v>
      </c>
      <c r="W1972">
        <f t="shared" si="90"/>
        <v>3.8448000000000002</v>
      </c>
      <c r="X1972">
        <f t="shared" si="91"/>
        <v>15.379200000000001</v>
      </c>
      <c r="Y1972">
        <f t="shared" si="92"/>
        <v>5</v>
      </c>
    </row>
    <row r="1973" spans="1:25"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t="str">
        <f>_xlfn.XLOOKUP(B1973,Returns!$B$2:$B$297,Returns!$A$2:$A$297,"NO")</f>
        <v>NO</v>
      </c>
      <c r="W1973">
        <f t="shared" si="90"/>
        <v>572.24159999999995</v>
      </c>
      <c r="X1973">
        <f t="shared" si="91"/>
        <v>2288.9663999999998</v>
      </c>
      <c r="Y1973">
        <f t="shared" si="92"/>
        <v>5</v>
      </c>
    </row>
    <row r="1974" spans="1:25"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t="str">
        <f>_xlfn.XLOOKUP(B1974,Returns!$B$2:$B$297,Returns!$A$2:$A$297,"NO")</f>
        <v>Yes</v>
      </c>
      <c r="W1974">
        <f t="shared" si="90"/>
        <v>16.332799999999999</v>
      </c>
      <c r="X1974">
        <f t="shared" si="91"/>
        <v>4.0831999999999979</v>
      </c>
      <c r="Y1974">
        <f t="shared" si="92"/>
        <v>5</v>
      </c>
    </row>
    <row r="1975" spans="1:25"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t="str">
        <f>_xlfn.XLOOKUP(B1975,Returns!$B$2:$B$297,Returns!$A$2:$A$297,"NO")</f>
        <v>Yes</v>
      </c>
      <c r="W1975">
        <f t="shared" si="90"/>
        <v>1.1584000000000001</v>
      </c>
      <c r="X1975">
        <f t="shared" si="91"/>
        <v>4.6336000000000004</v>
      </c>
      <c r="Y1975">
        <f t="shared" si="92"/>
        <v>5</v>
      </c>
    </row>
    <row r="1976" spans="1:25"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t="str">
        <f>_xlfn.XLOOKUP(B1976,Returns!$B$2:$B$297,Returns!$A$2:$A$297,"NO")</f>
        <v>Yes</v>
      </c>
      <c r="W1976">
        <f t="shared" si="90"/>
        <v>21.009600000000006</v>
      </c>
      <c r="X1976">
        <f t="shared" si="91"/>
        <v>84.03840000000001</v>
      </c>
      <c r="Y1976">
        <f t="shared" si="92"/>
        <v>5</v>
      </c>
    </row>
    <row r="1977" spans="1:25"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t="str">
        <f>_xlfn.XLOOKUP(B1977,Returns!$B$2:$B$297,Returns!$A$2:$A$297,"NO")</f>
        <v>NO</v>
      </c>
      <c r="W1977">
        <f t="shared" si="90"/>
        <v>0</v>
      </c>
      <c r="X1977">
        <f t="shared" si="91"/>
        <v>827.90999999999985</v>
      </c>
      <c r="Y1977">
        <f t="shared" si="92"/>
        <v>2</v>
      </c>
    </row>
    <row r="1978" spans="1:25"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t="str">
        <f>_xlfn.XLOOKUP(B1978,Returns!$B$2:$B$297,Returns!$A$2:$A$297,"NO")</f>
        <v>NO</v>
      </c>
      <c r="W1978">
        <f t="shared" si="90"/>
        <v>0</v>
      </c>
      <c r="X1978">
        <f t="shared" si="91"/>
        <v>6974.75</v>
      </c>
      <c r="Y1978">
        <f t="shared" si="92"/>
        <v>2</v>
      </c>
    </row>
    <row r="1979" spans="1:25"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t="str">
        <f>_xlfn.XLOOKUP(B1979,Returns!$B$2:$B$297,Returns!$A$2:$A$297,"NO")</f>
        <v>NO</v>
      </c>
      <c r="W1979">
        <f t="shared" si="90"/>
        <v>0</v>
      </c>
      <c r="X1979">
        <f t="shared" si="91"/>
        <v>3275.2799999999997</v>
      </c>
      <c r="Y1979">
        <f t="shared" si="92"/>
        <v>2</v>
      </c>
    </row>
    <row r="1980" spans="1:25"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t="str">
        <f>_xlfn.XLOOKUP(B1980,Returns!$B$2:$B$297,Returns!$A$2:$A$297,"NO")</f>
        <v>NO</v>
      </c>
      <c r="W1980">
        <f t="shared" si="90"/>
        <v>2.0992000000000002</v>
      </c>
      <c r="X1980">
        <f t="shared" si="91"/>
        <v>8.3968000000000007</v>
      </c>
      <c r="Y1980">
        <f t="shared" si="92"/>
        <v>4</v>
      </c>
    </row>
    <row r="1981" spans="1:25"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t="str">
        <f>_xlfn.XLOOKUP(B1981,Returns!$B$2:$B$297,Returns!$A$2:$A$297,"NO")</f>
        <v>NO</v>
      </c>
      <c r="W1981">
        <f t="shared" si="90"/>
        <v>746.82880000000011</v>
      </c>
      <c r="X1981">
        <f t="shared" si="91"/>
        <v>2987.3152</v>
      </c>
      <c r="Y1981">
        <f t="shared" si="92"/>
        <v>0</v>
      </c>
    </row>
    <row r="1982" spans="1:25"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t="str">
        <f>_xlfn.XLOOKUP(B1982,Returns!$B$2:$B$297,Returns!$A$2:$A$297,"NO")</f>
        <v>NO</v>
      </c>
      <c r="W1982">
        <f t="shared" si="90"/>
        <v>34.380800000000001</v>
      </c>
      <c r="X1982">
        <f t="shared" si="91"/>
        <v>137.5232</v>
      </c>
      <c r="Y1982">
        <f t="shared" si="92"/>
        <v>0</v>
      </c>
    </row>
    <row r="1983" spans="1:25"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t="str">
        <f>_xlfn.XLOOKUP(B1983,Returns!$B$2:$B$297,Returns!$A$2:$A$297,"NO")</f>
        <v>NO</v>
      </c>
      <c r="W1983">
        <f t="shared" si="90"/>
        <v>0</v>
      </c>
      <c r="X1983">
        <f t="shared" si="91"/>
        <v>7.52</v>
      </c>
      <c r="Y1983">
        <f t="shared" si="92"/>
        <v>2</v>
      </c>
    </row>
    <row r="1984" spans="1:25"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t="str">
        <f>_xlfn.XLOOKUP(B1984,Returns!$B$2:$B$297,Returns!$A$2:$A$297,"NO")</f>
        <v>NO</v>
      </c>
      <c r="W1984">
        <f t="shared" si="90"/>
        <v>0</v>
      </c>
      <c r="X1984">
        <f t="shared" si="91"/>
        <v>1919.84</v>
      </c>
      <c r="Y1984">
        <f t="shared" si="92"/>
        <v>6</v>
      </c>
    </row>
    <row r="1985" spans="1:25"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t="str">
        <f>_xlfn.XLOOKUP(B1985,Returns!$B$2:$B$297,Returns!$A$2:$A$297,"NO")</f>
        <v>Yes</v>
      </c>
      <c r="W1985">
        <f t="shared" si="90"/>
        <v>0</v>
      </c>
      <c r="X1985">
        <f t="shared" si="91"/>
        <v>1925.28</v>
      </c>
      <c r="Y1985">
        <f t="shared" si="92"/>
        <v>2</v>
      </c>
    </row>
    <row r="1986" spans="1:25"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t="str">
        <f>_xlfn.XLOOKUP(B1986,Returns!$B$2:$B$297,Returns!$A$2:$A$297,"NO")</f>
        <v>Yes</v>
      </c>
      <c r="W1986">
        <f t="shared" si="90"/>
        <v>0</v>
      </c>
      <c r="X1986">
        <f t="shared" si="91"/>
        <v>71.64</v>
      </c>
      <c r="Y1986">
        <f t="shared" si="92"/>
        <v>2</v>
      </c>
    </row>
    <row r="1987" spans="1:25"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t="str">
        <f>_xlfn.XLOOKUP(B1987,Returns!$B$2:$B$297,Returns!$A$2:$A$297,"NO")</f>
        <v>Yes</v>
      </c>
      <c r="W1987">
        <f t="shared" ref="W1987:W2050" si="93">R1987*S1987*T1987</f>
        <v>0</v>
      </c>
      <c r="X1987">
        <f t="shared" ref="X1987:X2050" si="94">(R1987*S1987)-W1987</f>
        <v>107.04</v>
      </c>
      <c r="Y1987">
        <f t="shared" ref="Y1987:Y2050" si="95">D1987-C1987</f>
        <v>2</v>
      </c>
    </row>
    <row r="1988" spans="1:25"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t="str">
        <f>_xlfn.XLOOKUP(B1988,Returns!$B$2:$B$297,Returns!$A$2:$A$297,"NO")</f>
        <v>NO</v>
      </c>
      <c r="W1988">
        <f t="shared" si="93"/>
        <v>2303.9616000000001</v>
      </c>
      <c r="X1988">
        <f t="shared" si="94"/>
        <v>3455.9423999999995</v>
      </c>
      <c r="Y1988">
        <f t="shared" si="95"/>
        <v>2</v>
      </c>
    </row>
    <row r="1989" spans="1:25"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t="str">
        <f>_xlfn.XLOOKUP(B1989,Returns!$B$2:$B$297,Returns!$A$2:$A$297,"NO")</f>
        <v>NO</v>
      </c>
      <c r="W1989">
        <f t="shared" si="93"/>
        <v>0</v>
      </c>
      <c r="X1989">
        <f t="shared" si="94"/>
        <v>51.66</v>
      </c>
      <c r="Y1989">
        <f t="shared" si="95"/>
        <v>4</v>
      </c>
    </row>
    <row r="1990" spans="1:25"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t="str">
        <f>_xlfn.XLOOKUP(B1990,Returns!$B$2:$B$297,Returns!$A$2:$A$297,"NO")</f>
        <v>NO</v>
      </c>
      <c r="W1990">
        <f t="shared" si="93"/>
        <v>0</v>
      </c>
      <c r="X1990">
        <f t="shared" si="94"/>
        <v>7170.6600000000008</v>
      </c>
      <c r="Y1990">
        <f t="shared" si="95"/>
        <v>4</v>
      </c>
    </row>
    <row r="1991" spans="1:25"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t="str">
        <f>_xlfn.XLOOKUP(B1991,Returns!$B$2:$B$297,Returns!$A$2:$A$297,"NO")</f>
        <v>NO</v>
      </c>
      <c r="W1991">
        <f t="shared" si="93"/>
        <v>0</v>
      </c>
      <c r="X1991">
        <f t="shared" si="94"/>
        <v>78.66</v>
      </c>
      <c r="Y1991">
        <f t="shared" si="95"/>
        <v>4</v>
      </c>
    </row>
    <row r="1992" spans="1:25"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t="str">
        <f>_xlfn.XLOOKUP(B1992,Returns!$B$2:$B$297,Returns!$A$2:$A$297,"NO")</f>
        <v>NO</v>
      </c>
      <c r="W1992">
        <f t="shared" si="93"/>
        <v>0</v>
      </c>
      <c r="X1992">
        <f t="shared" si="94"/>
        <v>52.019999999999996</v>
      </c>
      <c r="Y1992">
        <f t="shared" si="95"/>
        <v>4</v>
      </c>
    </row>
    <row r="1993" spans="1:25"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t="str">
        <f>_xlfn.XLOOKUP(B1993,Returns!$B$2:$B$297,Returns!$A$2:$A$297,"NO")</f>
        <v>NO</v>
      </c>
      <c r="W1993">
        <f t="shared" si="93"/>
        <v>13.876800000000001</v>
      </c>
      <c r="X1993">
        <f t="shared" si="94"/>
        <v>5.9472000000000005</v>
      </c>
      <c r="Y1993">
        <f t="shared" si="95"/>
        <v>4</v>
      </c>
    </row>
    <row r="1994" spans="1:25"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t="str">
        <f>_xlfn.XLOOKUP(B1994,Returns!$B$2:$B$297,Returns!$A$2:$A$297,"NO")</f>
        <v>NO</v>
      </c>
      <c r="W1994">
        <f t="shared" si="93"/>
        <v>85.248000000000005</v>
      </c>
      <c r="X1994">
        <f t="shared" si="94"/>
        <v>340.99200000000002</v>
      </c>
      <c r="Y1994">
        <f t="shared" si="95"/>
        <v>7</v>
      </c>
    </row>
    <row r="1995" spans="1:25"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t="str">
        <f>_xlfn.XLOOKUP(B1995,Returns!$B$2:$B$297,Returns!$A$2:$A$297,"NO")</f>
        <v>NO</v>
      </c>
      <c r="W1995">
        <f t="shared" si="93"/>
        <v>2.1376000000000004</v>
      </c>
      <c r="X1995">
        <f t="shared" si="94"/>
        <v>8.5503999999999998</v>
      </c>
      <c r="Y1995">
        <f t="shared" si="95"/>
        <v>7</v>
      </c>
    </row>
    <row r="1996" spans="1:25"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t="str">
        <f>_xlfn.XLOOKUP(B1996,Returns!$B$2:$B$297,Returns!$A$2:$A$297,"NO")</f>
        <v>NO</v>
      </c>
      <c r="W1996">
        <f t="shared" si="93"/>
        <v>6.7824</v>
      </c>
      <c r="X1996">
        <f t="shared" si="94"/>
        <v>27.1296</v>
      </c>
      <c r="Y1996">
        <f t="shared" si="95"/>
        <v>7</v>
      </c>
    </row>
    <row r="1997" spans="1:25"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t="str">
        <f>_xlfn.XLOOKUP(B1997,Returns!$B$2:$B$297,Returns!$A$2:$A$297,"NO")</f>
        <v>NO</v>
      </c>
      <c r="W1997">
        <f t="shared" si="93"/>
        <v>1178.4799999999998</v>
      </c>
      <c r="X1997">
        <f t="shared" si="94"/>
        <v>294.61999999999989</v>
      </c>
      <c r="Y1997">
        <f t="shared" si="95"/>
        <v>2</v>
      </c>
    </row>
    <row r="1998" spans="1:25"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t="str">
        <f>_xlfn.XLOOKUP(B1998,Returns!$B$2:$B$297,Returns!$A$2:$A$297,"NO")</f>
        <v>NO</v>
      </c>
      <c r="W1998">
        <f t="shared" si="93"/>
        <v>21.004799999999999</v>
      </c>
      <c r="X1998">
        <f t="shared" si="94"/>
        <v>14.003200000000003</v>
      </c>
      <c r="Y1998">
        <f t="shared" si="95"/>
        <v>2</v>
      </c>
    </row>
    <row r="1999" spans="1:25"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t="str">
        <f>_xlfn.XLOOKUP(B1999,Returns!$B$2:$B$297,Returns!$A$2:$A$297,"NO")</f>
        <v>NO</v>
      </c>
      <c r="W1999">
        <f t="shared" si="93"/>
        <v>0</v>
      </c>
      <c r="X1999">
        <f t="shared" si="94"/>
        <v>60</v>
      </c>
      <c r="Y1999">
        <f t="shared" si="95"/>
        <v>3</v>
      </c>
    </row>
    <row r="2000" spans="1:25"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t="str">
        <f>_xlfn.XLOOKUP(B2000,Returns!$B$2:$B$297,Returns!$A$2:$A$297,"NO")</f>
        <v>NO</v>
      </c>
      <c r="W2000">
        <f t="shared" si="93"/>
        <v>0</v>
      </c>
      <c r="X2000">
        <f t="shared" si="94"/>
        <v>161.61000000000001</v>
      </c>
      <c r="Y2000">
        <f t="shared" si="95"/>
        <v>3</v>
      </c>
    </row>
    <row r="2001" spans="1:25"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t="str">
        <f>_xlfn.XLOOKUP(B2001,Returns!$B$2:$B$297,Returns!$A$2:$A$297,"NO")</f>
        <v>NO</v>
      </c>
      <c r="W2001">
        <f t="shared" si="93"/>
        <v>0</v>
      </c>
      <c r="X2001">
        <f t="shared" si="94"/>
        <v>724.75</v>
      </c>
      <c r="Y2001">
        <f t="shared" si="95"/>
        <v>3</v>
      </c>
    </row>
    <row r="2002" spans="1:25"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t="str">
        <f>_xlfn.XLOOKUP(B2002,Returns!$B$2:$B$297,Returns!$A$2:$A$297,"NO")</f>
        <v>NO</v>
      </c>
      <c r="W2002">
        <f t="shared" si="93"/>
        <v>0</v>
      </c>
      <c r="X2002">
        <f t="shared" si="94"/>
        <v>999.75000000000011</v>
      </c>
      <c r="Y2002">
        <f t="shared" si="95"/>
        <v>7</v>
      </c>
    </row>
    <row r="2003" spans="1:25"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t="str">
        <f>_xlfn.XLOOKUP(B2003,Returns!$B$2:$B$297,Returns!$A$2:$A$297,"NO")</f>
        <v>NO</v>
      </c>
      <c r="W2003">
        <f t="shared" si="93"/>
        <v>0</v>
      </c>
      <c r="X2003">
        <f t="shared" si="94"/>
        <v>293.02</v>
      </c>
      <c r="Y2003">
        <f t="shared" si="95"/>
        <v>7</v>
      </c>
    </row>
    <row r="2004" spans="1:25"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t="str">
        <f>_xlfn.XLOOKUP(B2004,Returns!$B$2:$B$297,Returns!$A$2:$A$297,"NO")</f>
        <v>NO</v>
      </c>
      <c r="W2004">
        <f t="shared" si="93"/>
        <v>0</v>
      </c>
      <c r="X2004">
        <f t="shared" si="94"/>
        <v>287.82</v>
      </c>
      <c r="Y2004">
        <f t="shared" si="95"/>
        <v>3</v>
      </c>
    </row>
    <row r="2005" spans="1:25"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t="str">
        <f>_xlfn.XLOOKUP(B2005,Returns!$B$2:$B$297,Returns!$A$2:$A$297,"NO")</f>
        <v>NO</v>
      </c>
      <c r="W2005">
        <f t="shared" si="93"/>
        <v>0</v>
      </c>
      <c r="X2005">
        <f t="shared" si="94"/>
        <v>1522.25</v>
      </c>
      <c r="Y2005">
        <f t="shared" si="95"/>
        <v>3</v>
      </c>
    </row>
    <row r="2006" spans="1:25"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t="str">
        <f>_xlfn.XLOOKUP(B2006,Returns!$B$2:$B$297,Returns!$A$2:$A$297,"NO")</f>
        <v>NO</v>
      </c>
      <c r="W2006">
        <f t="shared" si="93"/>
        <v>27.273599999999995</v>
      </c>
      <c r="X2006">
        <f t="shared" si="94"/>
        <v>6.8183999999999969</v>
      </c>
      <c r="Y2006">
        <f t="shared" si="95"/>
        <v>7</v>
      </c>
    </row>
    <row r="2007" spans="1:25"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t="str">
        <f>_xlfn.XLOOKUP(B2007,Returns!$B$2:$B$297,Returns!$A$2:$A$297,"NO")</f>
        <v>NO</v>
      </c>
      <c r="W2007">
        <f t="shared" si="93"/>
        <v>0</v>
      </c>
      <c r="X2007">
        <f t="shared" si="94"/>
        <v>207.76</v>
      </c>
      <c r="Y2007">
        <f t="shared" si="95"/>
        <v>4</v>
      </c>
    </row>
    <row r="2008" spans="1:25"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t="str">
        <f>_xlfn.XLOOKUP(B2008,Returns!$B$2:$B$297,Returns!$A$2:$A$297,"NO")</f>
        <v>NO</v>
      </c>
      <c r="W2008">
        <f t="shared" si="93"/>
        <v>0</v>
      </c>
      <c r="X2008">
        <f t="shared" si="94"/>
        <v>332.71000000000004</v>
      </c>
      <c r="Y2008">
        <f t="shared" si="95"/>
        <v>4</v>
      </c>
    </row>
    <row r="2009" spans="1:25"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t="str">
        <f>_xlfn.XLOOKUP(B2009,Returns!$B$2:$B$297,Returns!$A$2:$A$297,"NO")</f>
        <v>NO</v>
      </c>
      <c r="W2009">
        <f t="shared" si="93"/>
        <v>110.02319999999999</v>
      </c>
      <c r="X2009">
        <f t="shared" si="94"/>
        <v>256.7208</v>
      </c>
      <c r="Y2009">
        <f t="shared" si="95"/>
        <v>1</v>
      </c>
    </row>
    <row r="2010" spans="1:25"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t="str">
        <f>_xlfn.XLOOKUP(B2010,Returns!$B$2:$B$297,Returns!$A$2:$A$297,"NO")</f>
        <v>NO</v>
      </c>
      <c r="W2010">
        <f t="shared" si="93"/>
        <v>2.5344000000000002</v>
      </c>
      <c r="X2010">
        <f t="shared" si="94"/>
        <v>10.137600000000001</v>
      </c>
      <c r="Y2010">
        <f t="shared" si="95"/>
        <v>6</v>
      </c>
    </row>
    <row r="2011" spans="1:25"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t="str">
        <f>_xlfn.XLOOKUP(B2011,Returns!$B$2:$B$297,Returns!$A$2:$A$297,"NO")</f>
        <v>NO</v>
      </c>
      <c r="W2011">
        <f t="shared" si="93"/>
        <v>133.22240000000002</v>
      </c>
      <c r="X2011">
        <f t="shared" si="94"/>
        <v>532.88960000000009</v>
      </c>
      <c r="Y2011">
        <f t="shared" si="95"/>
        <v>6</v>
      </c>
    </row>
    <row r="2012" spans="1:25"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t="str">
        <f>_xlfn.XLOOKUP(B2012,Returns!$B$2:$B$297,Returns!$A$2:$A$297,"NO")</f>
        <v>NO</v>
      </c>
      <c r="W2012">
        <f t="shared" si="93"/>
        <v>19.916800000000002</v>
      </c>
      <c r="X2012">
        <f t="shared" si="94"/>
        <v>79.667200000000008</v>
      </c>
      <c r="Y2012">
        <f t="shared" si="95"/>
        <v>6</v>
      </c>
    </row>
    <row r="2013" spans="1:25"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t="str">
        <f>_xlfn.XLOOKUP(B2013,Returns!$B$2:$B$297,Returns!$A$2:$A$297,"NO")</f>
        <v>Yes</v>
      </c>
      <c r="W2013">
        <f t="shared" si="93"/>
        <v>63.993600000000008</v>
      </c>
      <c r="X2013">
        <f t="shared" si="94"/>
        <v>255.9744</v>
      </c>
      <c r="Y2013">
        <f t="shared" si="95"/>
        <v>0</v>
      </c>
    </row>
    <row r="2014" spans="1:25"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t="str">
        <f>_xlfn.XLOOKUP(B2014,Returns!$B$2:$B$297,Returns!$A$2:$A$297,"NO")</f>
        <v>Yes</v>
      </c>
      <c r="W2014">
        <f t="shared" si="93"/>
        <v>27.806400000000004</v>
      </c>
      <c r="X2014">
        <f t="shared" si="94"/>
        <v>111.22560000000001</v>
      </c>
      <c r="Y2014">
        <f t="shared" si="95"/>
        <v>0</v>
      </c>
    </row>
    <row r="2015" spans="1:25"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t="str">
        <f>_xlfn.XLOOKUP(B2015,Returns!$B$2:$B$297,Returns!$A$2:$A$297,"NO")</f>
        <v>NO</v>
      </c>
      <c r="W2015">
        <f t="shared" si="93"/>
        <v>0</v>
      </c>
      <c r="X2015">
        <f t="shared" si="94"/>
        <v>350.98</v>
      </c>
      <c r="Y2015">
        <f t="shared" si="95"/>
        <v>5</v>
      </c>
    </row>
    <row r="2016" spans="1:25"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t="str">
        <f>_xlfn.XLOOKUP(B2016,Returns!$B$2:$B$297,Returns!$A$2:$A$297,"NO")</f>
        <v>NO</v>
      </c>
      <c r="W2016">
        <f t="shared" si="93"/>
        <v>0</v>
      </c>
      <c r="X2016">
        <f t="shared" si="94"/>
        <v>26.16</v>
      </c>
      <c r="Y2016">
        <f t="shared" si="95"/>
        <v>5</v>
      </c>
    </row>
    <row r="2017" spans="1:25"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t="str">
        <f>_xlfn.XLOOKUP(B2017,Returns!$B$2:$B$297,Returns!$A$2:$A$297,"NO")</f>
        <v>NO</v>
      </c>
      <c r="W2017">
        <f t="shared" si="93"/>
        <v>0</v>
      </c>
      <c r="X2017">
        <f t="shared" si="94"/>
        <v>3600.32</v>
      </c>
      <c r="Y2017">
        <f t="shared" si="95"/>
        <v>5</v>
      </c>
    </row>
    <row r="2018" spans="1:25"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t="str">
        <f>_xlfn.XLOOKUP(B2018,Returns!$B$2:$B$297,Returns!$A$2:$A$297,"NO")</f>
        <v>NO</v>
      </c>
      <c r="W2018">
        <f t="shared" si="93"/>
        <v>7.0272000000000006</v>
      </c>
      <c r="X2018">
        <f t="shared" si="94"/>
        <v>28.108800000000002</v>
      </c>
      <c r="Y2018">
        <f t="shared" si="95"/>
        <v>4</v>
      </c>
    </row>
    <row r="2019" spans="1:25"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t="str">
        <f>_xlfn.XLOOKUP(B2019,Returns!$B$2:$B$297,Returns!$A$2:$A$297,"NO")</f>
        <v>NO</v>
      </c>
      <c r="W2019">
        <f t="shared" si="93"/>
        <v>0</v>
      </c>
      <c r="X2019">
        <f t="shared" si="94"/>
        <v>29.24</v>
      </c>
      <c r="Y2019">
        <f t="shared" si="95"/>
        <v>4</v>
      </c>
    </row>
    <row r="2020" spans="1:25"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t="str">
        <f>_xlfn.XLOOKUP(B2020,Returns!$B$2:$B$297,Returns!$A$2:$A$297,"NO")</f>
        <v>NO</v>
      </c>
      <c r="W2020">
        <f t="shared" si="93"/>
        <v>0</v>
      </c>
      <c r="X2020">
        <f t="shared" si="94"/>
        <v>133.44</v>
      </c>
      <c r="Y2020">
        <f t="shared" si="95"/>
        <v>4</v>
      </c>
    </row>
    <row r="2021" spans="1:25"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t="str">
        <f>_xlfn.XLOOKUP(B2021,Returns!$B$2:$B$297,Returns!$A$2:$A$297,"NO")</f>
        <v>NO</v>
      </c>
      <c r="W2021">
        <f t="shared" si="93"/>
        <v>0</v>
      </c>
      <c r="X2021">
        <f t="shared" si="94"/>
        <v>240.84</v>
      </c>
      <c r="Y2021">
        <f t="shared" si="95"/>
        <v>4</v>
      </c>
    </row>
    <row r="2022" spans="1:25"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t="str">
        <f>_xlfn.XLOOKUP(B2022,Returns!$B$2:$B$297,Returns!$A$2:$A$297,"NO")</f>
        <v>NO</v>
      </c>
      <c r="W2022">
        <f t="shared" si="93"/>
        <v>0</v>
      </c>
      <c r="X2022">
        <f t="shared" si="94"/>
        <v>14456.07</v>
      </c>
      <c r="Y2022">
        <f t="shared" si="95"/>
        <v>2</v>
      </c>
    </row>
    <row r="2023" spans="1:25"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t="str">
        <f>_xlfn.XLOOKUP(B2023,Returns!$B$2:$B$297,Returns!$A$2:$A$297,"NO")</f>
        <v>NO</v>
      </c>
      <c r="W2023">
        <f t="shared" si="93"/>
        <v>0</v>
      </c>
      <c r="X2023">
        <f t="shared" si="94"/>
        <v>51.12</v>
      </c>
      <c r="Y2023">
        <f t="shared" si="95"/>
        <v>2</v>
      </c>
    </row>
    <row r="2024" spans="1:25"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t="str">
        <f>_xlfn.XLOOKUP(B2024,Returns!$B$2:$B$297,Returns!$A$2:$A$297,"NO")</f>
        <v>NO</v>
      </c>
      <c r="W2024">
        <f t="shared" si="93"/>
        <v>0</v>
      </c>
      <c r="X2024">
        <f t="shared" si="94"/>
        <v>148.59</v>
      </c>
      <c r="Y2024">
        <f t="shared" si="95"/>
        <v>2</v>
      </c>
    </row>
    <row r="2025" spans="1:25"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t="str">
        <f>_xlfn.XLOOKUP(B2025,Returns!$B$2:$B$297,Returns!$A$2:$A$297,"NO")</f>
        <v>NO</v>
      </c>
      <c r="W2025">
        <f t="shared" si="93"/>
        <v>0</v>
      </c>
      <c r="X2025">
        <f t="shared" si="94"/>
        <v>3489.28</v>
      </c>
      <c r="Y2025">
        <f t="shared" si="95"/>
        <v>2</v>
      </c>
    </row>
    <row r="2026" spans="1:25"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t="str">
        <f>_xlfn.XLOOKUP(B2026,Returns!$B$2:$B$297,Returns!$A$2:$A$297,"NO")</f>
        <v>NO</v>
      </c>
      <c r="W2026">
        <f t="shared" si="93"/>
        <v>239.12000000000003</v>
      </c>
      <c r="X2026">
        <f t="shared" si="94"/>
        <v>956.48000000000013</v>
      </c>
      <c r="Y2026">
        <f t="shared" si="95"/>
        <v>2</v>
      </c>
    </row>
    <row r="2027" spans="1:25"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t="str">
        <f>_xlfn.XLOOKUP(B2027,Returns!$B$2:$B$297,Returns!$A$2:$A$297,"NO")</f>
        <v>NO</v>
      </c>
      <c r="W2027">
        <f t="shared" si="93"/>
        <v>0</v>
      </c>
      <c r="X2027">
        <f t="shared" si="94"/>
        <v>283.92</v>
      </c>
      <c r="Y2027">
        <f t="shared" si="95"/>
        <v>2</v>
      </c>
    </row>
    <row r="2028" spans="1:25"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t="str">
        <f>_xlfn.XLOOKUP(B2028,Returns!$B$2:$B$297,Returns!$A$2:$A$297,"NO")</f>
        <v>NO</v>
      </c>
      <c r="W2028">
        <f t="shared" si="93"/>
        <v>13.209600000000002</v>
      </c>
      <c r="X2028">
        <f t="shared" si="94"/>
        <v>52.8384</v>
      </c>
      <c r="Y2028">
        <f t="shared" si="95"/>
        <v>2</v>
      </c>
    </row>
    <row r="2029" spans="1:25"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t="str">
        <f>_xlfn.XLOOKUP(B2029,Returns!$B$2:$B$297,Returns!$A$2:$A$297,"NO")</f>
        <v>NO</v>
      </c>
      <c r="W2029">
        <f t="shared" si="93"/>
        <v>53.708800000000011</v>
      </c>
      <c r="X2029">
        <f t="shared" si="94"/>
        <v>214.83520000000004</v>
      </c>
      <c r="Y2029">
        <f t="shared" si="95"/>
        <v>2</v>
      </c>
    </row>
    <row r="2030" spans="1:25"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t="str">
        <f>_xlfn.XLOOKUP(B2030,Returns!$B$2:$B$297,Returns!$A$2:$A$297,"NO")</f>
        <v>NO</v>
      </c>
      <c r="W2030">
        <f t="shared" si="93"/>
        <v>0</v>
      </c>
      <c r="X2030">
        <f t="shared" si="94"/>
        <v>44.19</v>
      </c>
      <c r="Y2030">
        <f t="shared" si="95"/>
        <v>4</v>
      </c>
    </row>
    <row r="2031" spans="1:25"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t="str">
        <f>_xlfn.XLOOKUP(B2031,Returns!$B$2:$B$297,Returns!$A$2:$A$297,"NO")</f>
        <v>NO</v>
      </c>
      <c r="W2031">
        <f t="shared" si="93"/>
        <v>0</v>
      </c>
      <c r="X2031">
        <f t="shared" si="94"/>
        <v>524.5</v>
      </c>
      <c r="Y2031">
        <f t="shared" si="95"/>
        <v>4</v>
      </c>
    </row>
    <row r="2032" spans="1:25"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t="str">
        <f>_xlfn.XLOOKUP(B2032,Returns!$B$2:$B$297,Returns!$A$2:$A$297,"NO")</f>
        <v>NO</v>
      </c>
      <c r="W2032">
        <f t="shared" si="93"/>
        <v>0</v>
      </c>
      <c r="X2032">
        <f t="shared" si="94"/>
        <v>244.16</v>
      </c>
      <c r="Y2032">
        <f t="shared" si="95"/>
        <v>4</v>
      </c>
    </row>
    <row r="2033" spans="1:25"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t="str">
        <f>_xlfn.XLOOKUP(B2033,Returns!$B$2:$B$297,Returns!$A$2:$A$297,"NO")</f>
        <v>NO</v>
      </c>
      <c r="W2033">
        <f t="shared" si="93"/>
        <v>0</v>
      </c>
      <c r="X2033">
        <f t="shared" si="94"/>
        <v>32.849999999999994</v>
      </c>
      <c r="Y2033">
        <f t="shared" si="95"/>
        <v>4</v>
      </c>
    </row>
    <row r="2034" spans="1:25"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t="str">
        <f>_xlfn.XLOOKUP(B2034,Returns!$B$2:$B$297,Returns!$A$2:$A$297,"NO")</f>
        <v>NO</v>
      </c>
      <c r="W2034">
        <f t="shared" si="93"/>
        <v>3.7568000000000006</v>
      </c>
      <c r="X2034">
        <f t="shared" si="94"/>
        <v>15.027200000000002</v>
      </c>
      <c r="Y2034">
        <f t="shared" si="95"/>
        <v>4</v>
      </c>
    </row>
    <row r="2035" spans="1:25"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t="str">
        <f>_xlfn.XLOOKUP(B2035,Returns!$B$2:$B$297,Returns!$A$2:$A$297,"NO")</f>
        <v>NO</v>
      </c>
      <c r="W2035">
        <f t="shared" si="93"/>
        <v>1.8656000000000004</v>
      </c>
      <c r="X2035">
        <f t="shared" si="94"/>
        <v>7.4624000000000006</v>
      </c>
      <c r="Y2035">
        <f t="shared" si="95"/>
        <v>4</v>
      </c>
    </row>
    <row r="2036" spans="1:25"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t="str">
        <f>_xlfn.XLOOKUP(B2036,Returns!$B$2:$B$297,Returns!$A$2:$A$297,"NO")</f>
        <v>NO</v>
      </c>
      <c r="W2036">
        <f t="shared" si="93"/>
        <v>0</v>
      </c>
      <c r="X2036">
        <f t="shared" si="94"/>
        <v>16.52</v>
      </c>
      <c r="Y2036">
        <f t="shared" si="95"/>
        <v>4</v>
      </c>
    </row>
    <row r="2037" spans="1:25"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t="str">
        <f>_xlfn.XLOOKUP(B2037,Returns!$B$2:$B$297,Returns!$A$2:$A$297,"NO")</f>
        <v>NO</v>
      </c>
      <c r="W2037">
        <f t="shared" si="93"/>
        <v>0</v>
      </c>
      <c r="X2037">
        <f t="shared" si="94"/>
        <v>809.90999999999985</v>
      </c>
      <c r="Y2037">
        <f t="shared" si="95"/>
        <v>4</v>
      </c>
    </row>
    <row r="2038" spans="1:25"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t="str">
        <f>_xlfn.XLOOKUP(B2038,Returns!$B$2:$B$297,Returns!$A$2:$A$297,"NO")</f>
        <v>Yes</v>
      </c>
      <c r="W2038">
        <f t="shared" si="93"/>
        <v>0</v>
      </c>
      <c r="X2038">
        <f t="shared" si="94"/>
        <v>87.12</v>
      </c>
      <c r="Y2038">
        <f t="shared" si="95"/>
        <v>4</v>
      </c>
    </row>
    <row r="2039" spans="1:25"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t="str">
        <f>_xlfn.XLOOKUP(B2039,Returns!$B$2:$B$297,Returns!$A$2:$A$297,"NO")</f>
        <v>Yes</v>
      </c>
      <c r="W2039">
        <f t="shared" si="93"/>
        <v>0</v>
      </c>
      <c r="X2039">
        <f t="shared" si="94"/>
        <v>29.24</v>
      </c>
      <c r="Y2039">
        <f t="shared" si="95"/>
        <v>4</v>
      </c>
    </row>
    <row r="2040" spans="1:25"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t="str">
        <f>_xlfn.XLOOKUP(B2040,Returns!$B$2:$B$297,Returns!$A$2:$A$297,"NO")</f>
        <v>NO</v>
      </c>
      <c r="W2040">
        <f t="shared" si="93"/>
        <v>7.1712000000000025</v>
      </c>
      <c r="X2040">
        <f t="shared" si="94"/>
        <v>28.684800000000006</v>
      </c>
      <c r="Y2040">
        <f t="shared" si="95"/>
        <v>5</v>
      </c>
    </row>
    <row r="2041" spans="1:25"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t="str">
        <f>_xlfn.XLOOKUP(B2041,Returns!$B$2:$B$297,Returns!$A$2:$A$297,"NO")</f>
        <v>NO</v>
      </c>
      <c r="W2041">
        <f t="shared" si="93"/>
        <v>22.226400000000005</v>
      </c>
      <c r="X2041">
        <f t="shared" si="94"/>
        <v>9.5256000000000043</v>
      </c>
      <c r="Y2041">
        <f t="shared" si="95"/>
        <v>5</v>
      </c>
    </row>
    <row r="2042" spans="1:25"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t="str">
        <f>_xlfn.XLOOKUP(B2042,Returns!$B$2:$B$297,Returns!$A$2:$A$297,"NO")</f>
        <v>NO</v>
      </c>
      <c r="W2042">
        <f t="shared" si="93"/>
        <v>12.8184</v>
      </c>
      <c r="X2042">
        <f t="shared" si="94"/>
        <v>5.4936000000000007</v>
      </c>
      <c r="Y2042">
        <f t="shared" si="95"/>
        <v>5</v>
      </c>
    </row>
    <row r="2043" spans="1:25"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t="str">
        <f>_xlfn.XLOOKUP(B2043,Returns!$B$2:$B$297,Returns!$A$2:$A$297,"NO")</f>
        <v>NO</v>
      </c>
      <c r="W2043">
        <f t="shared" si="93"/>
        <v>75.36</v>
      </c>
      <c r="X2043">
        <f t="shared" si="94"/>
        <v>301.44</v>
      </c>
      <c r="Y2043">
        <f t="shared" si="95"/>
        <v>5</v>
      </c>
    </row>
    <row r="2044" spans="1:25"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t="str">
        <f>_xlfn.XLOOKUP(B2044,Returns!$B$2:$B$297,Returns!$A$2:$A$297,"NO")</f>
        <v>NO</v>
      </c>
      <c r="W2044">
        <f t="shared" si="93"/>
        <v>69.004800000000003</v>
      </c>
      <c r="X2044">
        <f t="shared" si="94"/>
        <v>276.01920000000001</v>
      </c>
      <c r="Y2044">
        <f t="shared" si="95"/>
        <v>6</v>
      </c>
    </row>
    <row r="2045" spans="1:25"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t="str">
        <f>_xlfn.XLOOKUP(B2045,Returns!$B$2:$B$297,Returns!$A$2:$A$297,"NO")</f>
        <v>NO</v>
      </c>
      <c r="W2045">
        <f t="shared" si="93"/>
        <v>54.409600000000005</v>
      </c>
      <c r="X2045">
        <f t="shared" si="94"/>
        <v>217.63839999999999</v>
      </c>
      <c r="Y2045">
        <f t="shared" si="95"/>
        <v>5</v>
      </c>
    </row>
    <row r="2046" spans="1:25"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t="str">
        <f>_xlfn.XLOOKUP(B2046,Returns!$B$2:$B$297,Returns!$A$2:$A$297,"NO")</f>
        <v>NO</v>
      </c>
      <c r="W2046">
        <f t="shared" si="93"/>
        <v>9.3312000000000008</v>
      </c>
      <c r="X2046">
        <f t="shared" si="94"/>
        <v>37.324800000000003</v>
      </c>
      <c r="Y2046">
        <f t="shared" si="95"/>
        <v>6</v>
      </c>
    </row>
    <row r="2047" spans="1:25"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t="str">
        <f>_xlfn.XLOOKUP(B2047,Returns!$B$2:$B$297,Returns!$A$2:$A$297,"NO")</f>
        <v>NO</v>
      </c>
      <c r="W2047">
        <f t="shared" si="93"/>
        <v>0</v>
      </c>
      <c r="X2047">
        <f t="shared" si="94"/>
        <v>325.27999999999997</v>
      </c>
      <c r="Y2047">
        <f t="shared" si="95"/>
        <v>4</v>
      </c>
    </row>
    <row r="2048" spans="1:25"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t="str">
        <f>_xlfn.XLOOKUP(B2048,Returns!$B$2:$B$297,Returns!$A$2:$A$297,"NO")</f>
        <v>NO</v>
      </c>
      <c r="W2048">
        <f t="shared" si="93"/>
        <v>0</v>
      </c>
      <c r="X2048">
        <f t="shared" si="94"/>
        <v>1791</v>
      </c>
      <c r="Y2048">
        <f t="shared" si="95"/>
        <v>4</v>
      </c>
    </row>
    <row r="2049" spans="1:25"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t="str">
        <f>_xlfn.XLOOKUP(B2049,Returns!$B$2:$B$297,Returns!$A$2:$A$297,"NO")</f>
        <v>NO</v>
      </c>
      <c r="W2049">
        <f t="shared" si="93"/>
        <v>0</v>
      </c>
      <c r="X2049">
        <f t="shared" si="94"/>
        <v>55.48</v>
      </c>
      <c r="Y2049">
        <f t="shared" si="95"/>
        <v>4</v>
      </c>
    </row>
    <row r="2050" spans="1:25"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t="str">
        <f>_xlfn.XLOOKUP(B2050,Returns!$B$2:$B$297,Returns!$A$2:$A$297,"NO")</f>
        <v>NO</v>
      </c>
      <c r="W2050">
        <f t="shared" si="93"/>
        <v>405.72000000000008</v>
      </c>
      <c r="X2050">
        <f t="shared" si="94"/>
        <v>1622.8800000000003</v>
      </c>
      <c r="Y2050">
        <f t="shared" si="95"/>
        <v>2</v>
      </c>
    </row>
    <row r="2051" spans="1:25"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t="str">
        <f>_xlfn.XLOOKUP(B2051,Returns!$B$2:$B$297,Returns!$A$2:$A$297,"NO")</f>
        <v>NO</v>
      </c>
      <c r="W2051">
        <f t="shared" ref="W2051:W2114" si="96">R2051*S2051*T2051</f>
        <v>5.2542</v>
      </c>
      <c r="X2051">
        <f t="shared" ref="X2051:X2114" si="97">(R2051*S2051)-W2051</f>
        <v>2.2518000000000002</v>
      </c>
      <c r="Y2051">
        <f t="shared" ref="Y2051:Y2114" si="98">D2051-C2051</f>
        <v>2</v>
      </c>
    </row>
    <row r="2052" spans="1:25"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t="str">
        <f>_xlfn.XLOOKUP(B2052,Returns!$B$2:$B$297,Returns!$A$2:$A$297,"NO")</f>
        <v>NO</v>
      </c>
      <c r="W2052">
        <f t="shared" si="96"/>
        <v>18.144000000000002</v>
      </c>
      <c r="X2052">
        <f t="shared" si="97"/>
        <v>7.7760000000000034</v>
      </c>
      <c r="Y2052">
        <f t="shared" si="98"/>
        <v>2</v>
      </c>
    </row>
    <row r="2053" spans="1:25"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t="str">
        <f>_xlfn.XLOOKUP(B2053,Returns!$B$2:$B$297,Returns!$A$2:$A$297,"NO")</f>
        <v>NO</v>
      </c>
      <c r="W2053">
        <f t="shared" si="96"/>
        <v>819.57119999999986</v>
      </c>
      <c r="X2053">
        <f t="shared" si="97"/>
        <v>1912.3327999999997</v>
      </c>
      <c r="Y2053">
        <f t="shared" si="98"/>
        <v>2</v>
      </c>
    </row>
    <row r="2054" spans="1:25"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t="str">
        <f>_xlfn.XLOOKUP(B2054,Returns!$B$2:$B$297,Returns!$A$2:$A$297,"NO")</f>
        <v>NO</v>
      </c>
      <c r="W2054">
        <f t="shared" si="96"/>
        <v>11.12</v>
      </c>
      <c r="X2054">
        <f t="shared" si="97"/>
        <v>44.48</v>
      </c>
      <c r="Y2054">
        <f t="shared" si="98"/>
        <v>2</v>
      </c>
    </row>
    <row r="2055" spans="1:25"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t="str">
        <f>_xlfn.XLOOKUP(B2055,Returns!$B$2:$B$297,Returns!$A$2:$A$297,"NO")</f>
        <v>NO</v>
      </c>
      <c r="W2055">
        <f t="shared" si="96"/>
        <v>30.412800000000004</v>
      </c>
      <c r="X2055">
        <f t="shared" si="97"/>
        <v>121.65120000000002</v>
      </c>
      <c r="Y2055">
        <f t="shared" si="98"/>
        <v>2</v>
      </c>
    </row>
    <row r="2056" spans="1:25"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t="str">
        <f>_xlfn.XLOOKUP(B2056,Returns!$B$2:$B$297,Returns!$A$2:$A$297,"NO")</f>
        <v>NO</v>
      </c>
      <c r="W2056">
        <f t="shared" si="96"/>
        <v>0</v>
      </c>
      <c r="X2056">
        <f t="shared" si="97"/>
        <v>51.929999999999993</v>
      </c>
      <c r="Y2056">
        <f t="shared" si="98"/>
        <v>6</v>
      </c>
    </row>
    <row r="2057" spans="1:25"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t="str">
        <f>_xlfn.XLOOKUP(B2057,Returns!$B$2:$B$297,Returns!$A$2:$A$297,"NO")</f>
        <v>NO</v>
      </c>
      <c r="W2057">
        <f t="shared" si="96"/>
        <v>0</v>
      </c>
      <c r="X2057">
        <f t="shared" si="97"/>
        <v>999.75000000000011</v>
      </c>
      <c r="Y2057">
        <f t="shared" si="98"/>
        <v>3</v>
      </c>
    </row>
    <row r="2058" spans="1:25"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t="str">
        <f>_xlfn.XLOOKUP(B2058,Returns!$B$2:$B$297,Returns!$A$2:$A$297,"NO")</f>
        <v>NO</v>
      </c>
      <c r="W2058">
        <f t="shared" si="96"/>
        <v>0</v>
      </c>
      <c r="X2058">
        <f t="shared" si="97"/>
        <v>11106.829999999998</v>
      </c>
      <c r="Y2058">
        <f t="shared" si="98"/>
        <v>3</v>
      </c>
    </row>
    <row r="2059" spans="1:25"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t="str">
        <f>_xlfn.XLOOKUP(B2059,Returns!$B$2:$B$297,Returns!$A$2:$A$297,"NO")</f>
        <v>NO</v>
      </c>
      <c r="W2059">
        <f t="shared" si="96"/>
        <v>0</v>
      </c>
      <c r="X2059">
        <f t="shared" si="97"/>
        <v>84.99</v>
      </c>
      <c r="Y2059">
        <f t="shared" si="98"/>
        <v>3</v>
      </c>
    </row>
    <row r="2060" spans="1:25"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t="str">
        <f>_xlfn.XLOOKUP(B2060,Returns!$B$2:$B$297,Returns!$A$2:$A$297,"NO")</f>
        <v>NO</v>
      </c>
      <c r="W2060">
        <f t="shared" si="96"/>
        <v>0</v>
      </c>
      <c r="X2060">
        <f t="shared" si="97"/>
        <v>823.6</v>
      </c>
      <c r="Y2060">
        <f t="shared" si="98"/>
        <v>3</v>
      </c>
    </row>
    <row r="2061" spans="1:25"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t="str">
        <f>_xlfn.XLOOKUP(B2061,Returns!$B$2:$B$297,Returns!$A$2:$A$297,"NO")</f>
        <v>NO</v>
      </c>
      <c r="W2061">
        <f t="shared" si="96"/>
        <v>0</v>
      </c>
      <c r="X2061">
        <f t="shared" si="97"/>
        <v>34.019999999999996</v>
      </c>
      <c r="Y2061">
        <f t="shared" si="98"/>
        <v>4</v>
      </c>
    </row>
    <row r="2062" spans="1:25"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t="str">
        <f>_xlfn.XLOOKUP(B2062,Returns!$B$2:$B$297,Returns!$A$2:$A$297,"NO")</f>
        <v>NO</v>
      </c>
      <c r="W2062">
        <f t="shared" si="96"/>
        <v>0</v>
      </c>
      <c r="X2062">
        <f t="shared" si="97"/>
        <v>401.5</v>
      </c>
      <c r="Y2062">
        <f t="shared" si="98"/>
        <v>4</v>
      </c>
    </row>
    <row r="2063" spans="1:25"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t="str">
        <f>_xlfn.XLOOKUP(B2063,Returns!$B$2:$B$297,Returns!$A$2:$A$297,"NO")</f>
        <v>NO</v>
      </c>
      <c r="W2063">
        <f t="shared" si="96"/>
        <v>6.3872000000000009</v>
      </c>
      <c r="X2063">
        <f t="shared" si="97"/>
        <v>25.548800000000004</v>
      </c>
      <c r="Y2063">
        <f t="shared" si="98"/>
        <v>4</v>
      </c>
    </row>
    <row r="2064" spans="1:25"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t="str">
        <f>_xlfn.XLOOKUP(B2064,Returns!$B$2:$B$297,Returns!$A$2:$A$297,"NO")</f>
        <v>NO</v>
      </c>
      <c r="W2064">
        <f t="shared" si="96"/>
        <v>0</v>
      </c>
      <c r="X2064">
        <f t="shared" si="97"/>
        <v>841.62000000000012</v>
      </c>
      <c r="Y2064">
        <f t="shared" si="98"/>
        <v>4</v>
      </c>
    </row>
    <row r="2065" spans="1:25"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t="str">
        <f>_xlfn.XLOOKUP(B2065,Returns!$B$2:$B$297,Returns!$A$2:$A$297,"NO")</f>
        <v>NO</v>
      </c>
      <c r="W2065">
        <f t="shared" si="96"/>
        <v>11.5776</v>
      </c>
      <c r="X2065">
        <f t="shared" si="97"/>
        <v>46.310400000000001</v>
      </c>
      <c r="Y2065">
        <f t="shared" si="98"/>
        <v>4</v>
      </c>
    </row>
    <row r="2066" spans="1:25"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t="str">
        <f>_xlfn.XLOOKUP(B2066,Returns!$B$2:$B$297,Returns!$A$2:$A$297,"NO")</f>
        <v>NO</v>
      </c>
      <c r="W2066">
        <f t="shared" si="96"/>
        <v>0</v>
      </c>
      <c r="X2066">
        <f t="shared" si="97"/>
        <v>1622.56</v>
      </c>
      <c r="Y2066">
        <f t="shared" si="98"/>
        <v>4</v>
      </c>
    </row>
    <row r="2067" spans="1:25"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t="str">
        <f>_xlfn.XLOOKUP(B2067,Returns!$B$2:$B$297,Returns!$A$2:$A$297,"NO")</f>
        <v>NO</v>
      </c>
      <c r="W2067">
        <f t="shared" si="96"/>
        <v>87.811200000000014</v>
      </c>
      <c r="X2067">
        <f t="shared" si="97"/>
        <v>351.24480000000005</v>
      </c>
      <c r="Y2067">
        <f t="shared" si="98"/>
        <v>4</v>
      </c>
    </row>
    <row r="2068" spans="1:25"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t="str">
        <f>_xlfn.XLOOKUP(B2068,Returns!$B$2:$B$297,Returns!$A$2:$A$297,"NO")</f>
        <v>NO</v>
      </c>
      <c r="W2068">
        <f t="shared" si="96"/>
        <v>0</v>
      </c>
      <c r="X2068">
        <f t="shared" si="97"/>
        <v>2267.19</v>
      </c>
      <c r="Y2068">
        <f t="shared" si="98"/>
        <v>4</v>
      </c>
    </row>
    <row r="2069" spans="1:25"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t="str">
        <f>_xlfn.XLOOKUP(B2069,Returns!$B$2:$B$297,Returns!$A$2:$A$297,"NO")</f>
        <v>NO</v>
      </c>
      <c r="W2069">
        <f t="shared" si="96"/>
        <v>0</v>
      </c>
      <c r="X2069">
        <f t="shared" si="97"/>
        <v>37.17</v>
      </c>
      <c r="Y2069">
        <f t="shared" si="98"/>
        <v>4</v>
      </c>
    </row>
    <row r="2070" spans="1:25"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t="str">
        <f>_xlfn.XLOOKUP(B2070,Returns!$B$2:$B$297,Returns!$A$2:$A$297,"NO")</f>
        <v>NO</v>
      </c>
      <c r="W2070">
        <f t="shared" si="96"/>
        <v>0</v>
      </c>
      <c r="X2070">
        <f t="shared" si="97"/>
        <v>799.84</v>
      </c>
      <c r="Y2070">
        <f t="shared" si="98"/>
        <v>6</v>
      </c>
    </row>
    <row r="2071" spans="1:25"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t="str">
        <f>_xlfn.XLOOKUP(B2071,Returns!$B$2:$B$297,Returns!$A$2:$A$297,"NO")</f>
        <v>NO</v>
      </c>
      <c r="W2071">
        <f t="shared" si="96"/>
        <v>426.49920000000003</v>
      </c>
      <c r="X2071">
        <f t="shared" si="97"/>
        <v>1705.9968000000001</v>
      </c>
      <c r="Y2071">
        <f t="shared" si="98"/>
        <v>6</v>
      </c>
    </row>
    <row r="2072" spans="1:25"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t="str">
        <f>_xlfn.XLOOKUP(B2072,Returns!$B$2:$B$297,Returns!$A$2:$A$297,"NO")</f>
        <v>NO</v>
      </c>
      <c r="W2072">
        <f t="shared" si="96"/>
        <v>1.3587</v>
      </c>
      <c r="X2072">
        <f t="shared" si="97"/>
        <v>0.58230000000000026</v>
      </c>
      <c r="Y2072">
        <f t="shared" si="98"/>
        <v>2</v>
      </c>
    </row>
    <row r="2073" spans="1:25"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t="str">
        <f>_xlfn.XLOOKUP(B2073,Returns!$B$2:$B$297,Returns!$A$2:$A$297,"NO")</f>
        <v>NO</v>
      </c>
      <c r="W2073">
        <f t="shared" si="96"/>
        <v>283.92</v>
      </c>
      <c r="X2073">
        <f t="shared" si="97"/>
        <v>1135.68</v>
      </c>
      <c r="Y2073">
        <f t="shared" si="98"/>
        <v>5</v>
      </c>
    </row>
    <row r="2074" spans="1:25"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t="str">
        <f>_xlfn.XLOOKUP(B2074,Returns!$B$2:$B$297,Returns!$A$2:$A$297,"NO")</f>
        <v>NO</v>
      </c>
      <c r="W2074">
        <f t="shared" si="96"/>
        <v>2.9248000000000007</v>
      </c>
      <c r="X2074">
        <f t="shared" si="97"/>
        <v>11.699200000000001</v>
      </c>
      <c r="Y2074">
        <f t="shared" si="98"/>
        <v>6</v>
      </c>
    </row>
    <row r="2075" spans="1:25"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t="str">
        <f>_xlfn.XLOOKUP(B2075,Returns!$B$2:$B$297,Returns!$A$2:$A$297,"NO")</f>
        <v>Yes</v>
      </c>
      <c r="W2075">
        <f t="shared" si="96"/>
        <v>0</v>
      </c>
      <c r="X2075">
        <f t="shared" si="97"/>
        <v>179.91</v>
      </c>
      <c r="Y2075">
        <f t="shared" si="98"/>
        <v>5</v>
      </c>
    </row>
    <row r="2076" spans="1:25"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t="str">
        <f>_xlfn.XLOOKUP(B2076,Returns!$B$2:$B$297,Returns!$A$2:$A$297,"NO")</f>
        <v>Yes</v>
      </c>
      <c r="W2076">
        <f t="shared" si="96"/>
        <v>1066.1616000000001</v>
      </c>
      <c r="X2076">
        <f t="shared" si="97"/>
        <v>4264.6464000000005</v>
      </c>
      <c r="Y2076">
        <f t="shared" si="98"/>
        <v>5</v>
      </c>
    </row>
    <row r="2077" spans="1:25"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t="str">
        <f>_xlfn.XLOOKUP(B2077,Returns!$B$2:$B$297,Returns!$A$2:$A$297,"NO")</f>
        <v>NO</v>
      </c>
      <c r="W2077">
        <f t="shared" si="96"/>
        <v>0</v>
      </c>
      <c r="X2077">
        <f t="shared" si="97"/>
        <v>174.6</v>
      </c>
      <c r="Y2077">
        <f t="shared" si="98"/>
        <v>4</v>
      </c>
    </row>
    <row r="2078" spans="1:25"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t="str">
        <f>_xlfn.XLOOKUP(B2078,Returns!$B$2:$B$297,Returns!$A$2:$A$297,"NO")</f>
        <v>NO</v>
      </c>
      <c r="W2078">
        <f t="shared" si="96"/>
        <v>0</v>
      </c>
      <c r="X2078">
        <f t="shared" si="97"/>
        <v>199.50000000000003</v>
      </c>
      <c r="Y2078">
        <f t="shared" si="98"/>
        <v>3</v>
      </c>
    </row>
    <row r="2079" spans="1:25"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t="str">
        <f>_xlfn.XLOOKUP(B2079,Returns!$B$2:$B$297,Returns!$A$2:$A$297,"NO")</f>
        <v>NO</v>
      </c>
      <c r="W2079">
        <f t="shared" si="96"/>
        <v>0</v>
      </c>
      <c r="X2079">
        <f t="shared" si="97"/>
        <v>636.02</v>
      </c>
      <c r="Y2079">
        <f t="shared" si="98"/>
        <v>3</v>
      </c>
    </row>
    <row r="2080" spans="1:25"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t="str">
        <f>_xlfn.XLOOKUP(B2080,Returns!$B$2:$B$297,Returns!$A$2:$A$297,"NO")</f>
        <v>NO</v>
      </c>
      <c r="W2080">
        <f t="shared" si="96"/>
        <v>0</v>
      </c>
      <c r="X2080">
        <f t="shared" si="97"/>
        <v>474.25</v>
      </c>
      <c r="Y2080">
        <f t="shared" si="98"/>
        <v>3</v>
      </c>
    </row>
    <row r="2081" spans="1:25"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t="str">
        <f>_xlfn.XLOOKUP(B2081,Returns!$B$2:$B$297,Returns!$A$2:$A$297,"NO")</f>
        <v>NO</v>
      </c>
      <c r="W2081">
        <f t="shared" si="96"/>
        <v>148.72480000000002</v>
      </c>
      <c r="X2081">
        <f t="shared" si="97"/>
        <v>594.89920000000006</v>
      </c>
      <c r="Y2081">
        <f t="shared" si="98"/>
        <v>5</v>
      </c>
    </row>
    <row r="2082" spans="1:25"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t="str">
        <f>_xlfn.XLOOKUP(B2082,Returns!$B$2:$B$297,Returns!$A$2:$A$297,"NO")</f>
        <v>NO</v>
      </c>
      <c r="W2082">
        <f t="shared" si="96"/>
        <v>44.793599999999998</v>
      </c>
      <c r="X2082">
        <f t="shared" si="97"/>
        <v>179.17439999999999</v>
      </c>
      <c r="Y2082">
        <f t="shared" si="98"/>
        <v>5</v>
      </c>
    </row>
    <row r="2083" spans="1:25"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t="str">
        <f>_xlfn.XLOOKUP(B2083,Returns!$B$2:$B$297,Returns!$A$2:$A$297,"NO")</f>
        <v>NO</v>
      </c>
      <c r="W2083">
        <f t="shared" si="96"/>
        <v>3.0848000000000004</v>
      </c>
      <c r="X2083">
        <f t="shared" si="97"/>
        <v>12.339200000000002</v>
      </c>
      <c r="Y2083">
        <f t="shared" si="98"/>
        <v>5</v>
      </c>
    </row>
    <row r="2084" spans="1:25"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t="str">
        <f>_xlfn.XLOOKUP(B2084,Returns!$B$2:$B$297,Returns!$A$2:$A$297,"NO")</f>
        <v>NO</v>
      </c>
      <c r="W2084">
        <f t="shared" si="96"/>
        <v>0</v>
      </c>
      <c r="X2084">
        <f t="shared" si="97"/>
        <v>224.64</v>
      </c>
      <c r="Y2084">
        <f t="shared" si="98"/>
        <v>6</v>
      </c>
    </row>
    <row r="2085" spans="1:25"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t="str">
        <f>_xlfn.XLOOKUP(B2085,Returns!$B$2:$B$297,Returns!$A$2:$A$297,"NO")</f>
        <v>NO</v>
      </c>
      <c r="W2085">
        <f t="shared" si="96"/>
        <v>9.4720000000000013</v>
      </c>
      <c r="X2085">
        <f t="shared" si="97"/>
        <v>37.888000000000005</v>
      </c>
      <c r="Y2085">
        <f t="shared" si="98"/>
        <v>6</v>
      </c>
    </row>
    <row r="2086" spans="1:25"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t="str">
        <f>_xlfn.XLOOKUP(B2086,Returns!$B$2:$B$297,Returns!$A$2:$A$297,"NO")</f>
        <v>NO</v>
      </c>
      <c r="W2086">
        <f t="shared" si="96"/>
        <v>0</v>
      </c>
      <c r="X2086">
        <f t="shared" si="97"/>
        <v>488.48</v>
      </c>
      <c r="Y2086">
        <f t="shared" si="98"/>
        <v>5</v>
      </c>
    </row>
    <row r="2087" spans="1:25"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t="str">
        <f>_xlfn.XLOOKUP(B2087,Returns!$B$2:$B$297,Returns!$A$2:$A$297,"NO")</f>
        <v>NO</v>
      </c>
      <c r="W2087">
        <f t="shared" si="96"/>
        <v>0</v>
      </c>
      <c r="X2087">
        <f t="shared" si="97"/>
        <v>92.25</v>
      </c>
      <c r="Y2087">
        <f t="shared" si="98"/>
        <v>5</v>
      </c>
    </row>
    <row r="2088" spans="1:25"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t="str">
        <f>_xlfn.XLOOKUP(B2088,Returns!$B$2:$B$297,Returns!$A$2:$A$297,"NO")</f>
        <v>NO</v>
      </c>
      <c r="W2088">
        <f t="shared" si="96"/>
        <v>0</v>
      </c>
      <c r="X2088">
        <f t="shared" si="97"/>
        <v>1624.5000000000002</v>
      </c>
      <c r="Y2088">
        <f t="shared" si="98"/>
        <v>5</v>
      </c>
    </row>
    <row r="2089" spans="1:25"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t="str">
        <f>_xlfn.XLOOKUP(B2089,Returns!$B$2:$B$297,Returns!$A$2:$A$297,"NO")</f>
        <v>NO</v>
      </c>
      <c r="W2089">
        <f t="shared" si="96"/>
        <v>0</v>
      </c>
      <c r="X2089">
        <f t="shared" si="97"/>
        <v>440.18999999999994</v>
      </c>
      <c r="Y2089">
        <f t="shared" si="98"/>
        <v>5</v>
      </c>
    </row>
    <row r="2090" spans="1:25"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t="str">
        <f>_xlfn.XLOOKUP(B2090,Returns!$B$2:$B$297,Returns!$A$2:$A$297,"NO")</f>
        <v>NO</v>
      </c>
      <c r="W2090">
        <f t="shared" si="96"/>
        <v>0</v>
      </c>
      <c r="X2090">
        <f t="shared" si="97"/>
        <v>7.92</v>
      </c>
      <c r="Y2090">
        <f t="shared" si="98"/>
        <v>5</v>
      </c>
    </row>
    <row r="2091" spans="1:25"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t="str">
        <f>_xlfn.XLOOKUP(B2091,Returns!$B$2:$B$297,Returns!$A$2:$A$297,"NO")</f>
        <v>NO</v>
      </c>
      <c r="W2091">
        <f t="shared" si="96"/>
        <v>0</v>
      </c>
      <c r="X2091">
        <f t="shared" si="97"/>
        <v>11.52</v>
      </c>
      <c r="Y2091">
        <f t="shared" si="98"/>
        <v>4</v>
      </c>
    </row>
    <row r="2092" spans="1:25"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t="str">
        <f>_xlfn.XLOOKUP(B2092,Returns!$B$2:$B$297,Returns!$A$2:$A$297,"NO")</f>
        <v>Yes</v>
      </c>
      <c r="W2092">
        <f t="shared" si="96"/>
        <v>0</v>
      </c>
      <c r="X2092">
        <f t="shared" si="97"/>
        <v>79.649999999999991</v>
      </c>
      <c r="Y2092">
        <f t="shared" si="98"/>
        <v>4</v>
      </c>
    </row>
    <row r="2093" spans="1:25"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t="str">
        <f>_xlfn.XLOOKUP(B2093,Returns!$B$2:$B$297,Returns!$A$2:$A$297,"NO")</f>
        <v>Yes</v>
      </c>
      <c r="W2093">
        <f t="shared" si="96"/>
        <v>279.39870000000002</v>
      </c>
      <c r="X2093">
        <f t="shared" si="97"/>
        <v>651.93030000000022</v>
      </c>
      <c r="Y2093">
        <f t="shared" si="98"/>
        <v>4</v>
      </c>
    </row>
    <row r="2094" spans="1:25"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t="str">
        <f>_xlfn.XLOOKUP(B2094,Returns!$B$2:$B$297,Returns!$A$2:$A$297,"NO")</f>
        <v>NO</v>
      </c>
      <c r="W2094">
        <f t="shared" si="96"/>
        <v>0</v>
      </c>
      <c r="X2094">
        <f t="shared" si="97"/>
        <v>2399.5</v>
      </c>
      <c r="Y2094">
        <f t="shared" si="98"/>
        <v>4</v>
      </c>
    </row>
    <row r="2095" spans="1:25"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t="str">
        <f>_xlfn.XLOOKUP(B2095,Returns!$B$2:$B$297,Returns!$A$2:$A$297,"NO")</f>
        <v>NO</v>
      </c>
      <c r="W2095">
        <f t="shared" si="96"/>
        <v>0</v>
      </c>
      <c r="X2095">
        <f t="shared" si="97"/>
        <v>12.88</v>
      </c>
      <c r="Y2095">
        <f t="shared" si="98"/>
        <v>2</v>
      </c>
    </row>
    <row r="2096" spans="1:25"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t="str">
        <f>_xlfn.XLOOKUP(B2096,Returns!$B$2:$B$297,Returns!$A$2:$A$297,"NO")</f>
        <v>NO</v>
      </c>
      <c r="W2096">
        <f t="shared" si="96"/>
        <v>13.120000000000003</v>
      </c>
      <c r="X2096">
        <f t="shared" si="97"/>
        <v>52.480000000000004</v>
      </c>
      <c r="Y2096">
        <f t="shared" si="98"/>
        <v>4</v>
      </c>
    </row>
    <row r="2097" spans="1:25"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t="str">
        <f>_xlfn.XLOOKUP(B2097,Returns!$B$2:$B$297,Returns!$A$2:$A$297,"NO")</f>
        <v>NO</v>
      </c>
      <c r="W2097">
        <f t="shared" si="96"/>
        <v>0</v>
      </c>
      <c r="X2097">
        <f t="shared" si="97"/>
        <v>4094.72</v>
      </c>
      <c r="Y2097">
        <f t="shared" si="98"/>
        <v>5</v>
      </c>
    </row>
    <row r="2098" spans="1:25"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t="str">
        <f>_xlfn.XLOOKUP(B2098,Returns!$B$2:$B$297,Returns!$A$2:$A$297,"NO")</f>
        <v>NO</v>
      </c>
      <c r="W2098">
        <f t="shared" si="96"/>
        <v>0</v>
      </c>
      <c r="X2098">
        <f t="shared" si="97"/>
        <v>367.84</v>
      </c>
      <c r="Y2098">
        <f t="shared" si="98"/>
        <v>5</v>
      </c>
    </row>
    <row r="2099" spans="1:25"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t="str">
        <f>_xlfn.XLOOKUP(B2099,Returns!$B$2:$B$297,Returns!$A$2:$A$297,"NO")</f>
        <v>NO</v>
      </c>
      <c r="W2099">
        <f t="shared" si="96"/>
        <v>0</v>
      </c>
      <c r="X2099">
        <f t="shared" si="97"/>
        <v>25.02</v>
      </c>
      <c r="Y2099">
        <f t="shared" si="98"/>
        <v>5</v>
      </c>
    </row>
    <row r="2100" spans="1:25"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t="str">
        <f>_xlfn.XLOOKUP(B2100,Returns!$B$2:$B$297,Returns!$A$2:$A$297,"NO")</f>
        <v>Yes</v>
      </c>
      <c r="W2100">
        <f t="shared" si="96"/>
        <v>22.608000000000001</v>
      </c>
      <c r="X2100">
        <f t="shared" si="97"/>
        <v>90.431999999999988</v>
      </c>
      <c r="Y2100">
        <f t="shared" si="98"/>
        <v>5</v>
      </c>
    </row>
    <row r="2101" spans="1:25"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t="str">
        <f>_xlfn.XLOOKUP(B2101,Returns!$B$2:$B$297,Returns!$A$2:$A$297,"NO")</f>
        <v>Yes</v>
      </c>
      <c r="W2101">
        <f t="shared" si="96"/>
        <v>391.92160000000007</v>
      </c>
      <c r="X2101">
        <f t="shared" si="97"/>
        <v>1567.6864</v>
      </c>
      <c r="Y2101">
        <f t="shared" si="98"/>
        <v>5</v>
      </c>
    </row>
    <row r="2102" spans="1:25"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t="str">
        <f>_xlfn.XLOOKUP(B2102,Returns!$B$2:$B$297,Returns!$A$2:$A$297,"NO")</f>
        <v>NO</v>
      </c>
      <c r="W2102">
        <f t="shared" si="96"/>
        <v>381.84480000000008</v>
      </c>
      <c r="X2102">
        <f t="shared" si="97"/>
        <v>1527.3792000000003</v>
      </c>
      <c r="Y2102">
        <f t="shared" si="98"/>
        <v>7</v>
      </c>
    </row>
    <row r="2103" spans="1:25"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t="str">
        <f>_xlfn.XLOOKUP(B2103,Returns!$B$2:$B$297,Returns!$A$2:$A$297,"NO")</f>
        <v>NO</v>
      </c>
      <c r="W2103">
        <f t="shared" si="96"/>
        <v>66.534400000000005</v>
      </c>
      <c r="X2103">
        <f t="shared" si="97"/>
        <v>266.13760000000002</v>
      </c>
      <c r="Y2103">
        <f t="shared" si="98"/>
        <v>7</v>
      </c>
    </row>
    <row r="2104" spans="1:25"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t="str">
        <f>_xlfn.XLOOKUP(B2104,Returns!$B$2:$B$297,Returns!$A$2:$A$297,"NO")</f>
        <v>NO</v>
      </c>
      <c r="W2104">
        <f t="shared" si="96"/>
        <v>207.30880000000002</v>
      </c>
      <c r="X2104">
        <f t="shared" si="97"/>
        <v>829.23520000000008</v>
      </c>
      <c r="Y2104">
        <f t="shared" si="98"/>
        <v>0</v>
      </c>
    </row>
    <row r="2105" spans="1:25"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t="str">
        <f>_xlfn.XLOOKUP(B2105,Returns!$B$2:$B$297,Returns!$A$2:$A$297,"NO")</f>
        <v>NO</v>
      </c>
      <c r="W2105">
        <f t="shared" si="96"/>
        <v>0</v>
      </c>
      <c r="X2105">
        <f t="shared" si="97"/>
        <v>887.68</v>
      </c>
      <c r="Y2105">
        <f t="shared" si="98"/>
        <v>4</v>
      </c>
    </row>
    <row r="2106" spans="1:25"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t="str">
        <f>_xlfn.XLOOKUP(B2106,Returns!$B$2:$B$297,Returns!$A$2:$A$297,"NO")</f>
        <v>NO</v>
      </c>
      <c r="W2106">
        <f t="shared" si="96"/>
        <v>0</v>
      </c>
      <c r="X2106">
        <f t="shared" si="97"/>
        <v>52</v>
      </c>
      <c r="Y2106">
        <f t="shared" si="98"/>
        <v>4</v>
      </c>
    </row>
    <row r="2107" spans="1:25"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t="str">
        <f>_xlfn.XLOOKUP(B2107,Returns!$B$2:$B$297,Returns!$A$2:$A$297,"NO")</f>
        <v>NO</v>
      </c>
      <c r="W2107">
        <f t="shared" si="96"/>
        <v>9.3312000000000008</v>
      </c>
      <c r="X2107">
        <f t="shared" si="97"/>
        <v>37.324800000000003</v>
      </c>
      <c r="Y2107">
        <f t="shared" si="98"/>
        <v>5</v>
      </c>
    </row>
    <row r="2108" spans="1:25"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t="str">
        <f>_xlfn.XLOOKUP(B2108,Returns!$B$2:$B$297,Returns!$A$2:$A$297,"NO")</f>
        <v>NO</v>
      </c>
      <c r="W2108">
        <f t="shared" si="96"/>
        <v>0.70079999999999987</v>
      </c>
      <c r="X2108">
        <f t="shared" si="97"/>
        <v>0.17519999999999991</v>
      </c>
      <c r="Y2108">
        <f t="shared" si="98"/>
        <v>0</v>
      </c>
    </row>
    <row r="2109" spans="1:25"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t="str">
        <f>_xlfn.XLOOKUP(B2109,Returns!$B$2:$B$297,Returns!$A$2:$A$297,"NO")</f>
        <v>Yes</v>
      </c>
      <c r="W2109">
        <f t="shared" si="96"/>
        <v>0</v>
      </c>
      <c r="X2109">
        <f t="shared" si="97"/>
        <v>19.98</v>
      </c>
      <c r="Y2109">
        <f t="shared" si="98"/>
        <v>0</v>
      </c>
    </row>
    <row r="2110" spans="1:25"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t="str">
        <f>_xlfn.XLOOKUP(B2110,Returns!$B$2:$B$297,Returns!$A$2:$A$297,"NO")</f>
        <v>Yes</v>
      </c>
      <c r="W2110">
        <f t="shared" si="96"/>
        <v>239.01120000000003</v>
      </c>
      <c r="X2110">
        <f t="shared" si="97"/>
        <v>956.04480000000001</v>
      </c>
      <c r="Y2110">
        <f t="shared" si="98"/>
        <v>0</v>
      </c>
    </row>
    <row r="2111" spans="1:25"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t="str">
        <f>_xlfn.XLOOKUP(B2111,Returns!$B$2:$B$297,Returns!$A$2:$A$297,"NO")</f>
        <v>Yes</v>
      </c>
      <c r="W2111">
        <f t="shared" si="96"/>
        <v>0</v>
      </c>
      <c r="X2111">
        <f t="shared" si="97"/>
        <v>15.120000000000001</v>
      </c>
      <c r="Y2111">
        <f t="shared" si="98"/>
        <v>0</v>
      </c>
    </row>
    <row r="2112" spans="1:25"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t="str">
        <f>_xlfn.XLOOKUP(B2112,Returns!$B$2:$B$297,Returns!$A$2:$A$297,"NO")</f>
        <v>Yes</v>
      </c>
      <c r="W2112">
        <f t="shared" si="96"/>
        <v>0</v>
      </c>
      <c r="X2112">
        <f t="shared" si="97"/>
        <v>87.250000000000014</v>
      </c>
      <c r="Y2112">
        <f t="shared" si="98"/>
        <v>0</v>
      </c>
    </row>
    <row r="2113" spans="1:25"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t="str">
        <f>_xlfn.XLOOKUP(B2113,Returns!$B$2:$B$297,Returns!$A$2:$A$297,"NO")</f>
        <v>Yes</v>
      </c>
      <c r="W2113">
        <f t="shared" si="96"/>
        <v>258.50880000000001</v>
      </c>
      <c r="X2113">
        <f t="shared" si="97"/>
        <v>1034.0352</v>
      </c>
      <c r="Y2113">
        <f t="shared" si="98"/>
        <v>0</v>
      </c>
    </row>
    <row r="2114" spans="1:25"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t="str">
        <f>_xlfn.XLOOKUP(B2114,Returns!$B$2:$B$297,Returns!$A$2:$A$297,"NO")</f>
        <v>Yes</v>
      </c>
      <c r="W2114">
        <f t="shared" si="96"/>
        <v>0</v>
      </c>
      <c r="X2114">
        <f t="shared" si="97"/>
        <v>89.100000000000009</v>
      </c>
      <c r="Y2114">
        <f t="shared" si="98"/>
        <v>0</v>
      </c>
    </row>
    <row r="2115" spans="1:25"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t="str">
        <f>_xlfn.XLOOKUP(B2115,Returns!$B$2:$B$297,Returns!$A$2:$A$297,"NO")</f>
        <v>Yes</v>
      </c>
      <c r="W2115">
        <f t="shared" ref="W2115:W2178" si="99">R2115*S2115*T2115</f>
        <v>1036.6720000000003</v>
      </c>
      <c r="X2115">
        <f t="shared" ref="X2115:X2178" si="100">(R2115*S2115)-W2115</f>
        <v>4146.6880000000001</v>
      </c>
      <c r="Y2115">
        <f t="shared" ref="Y2115:Y2178" si="101">D2115-C2115</f>
        <v>0</v>
      </c>
    </row>
    <row r="2116" spans="1:25"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t="str">
        <f>_xlfn.XLOOKUP(B2116,Returns!$B$2:$B$297,Returns!$A$2:$A$297,"NO")</f>
        <v>Yes</v>
      </c>
      <c r="W2116">
        <f t="shared" si="99"/>
        <v>0</v>
      </c>
      <c r="X2116">
        <f t="shared" si="100"/>
        <v>93.68</v>
      </c>
      <c r="Y2116">
        <f t="shared" si="101"/>
        <v>0</v>
      </c>
    </row>
    <row r="2117" spans="1:25"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t="str">
        <f>_xlfn.XLOOKUP(B2117,Returns!$B$2:$B$297,Returns!$A$2:$A$297,"NO")</f>
        <v>Yes</v>
      </c>
      <c r="W2117">
        <f t="shared" si="99"/>
        <v>63.874949999999998</v>
      </c>
      <c r="X2117">
        <f t="shared" si="100"/>
        <v>361.95805000000001</v>
      </c>
      <c r="Y2117">
        <f t="shared" si="101"/>
        <v>0</v>
      </c>
    </row>
    <row r="2118" spans="1:25"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t="str">
        <f>_xlfn.XLOOKUP(B2118,Returns!$B$2:$B$297,Returns!$A$2:$A$297,"NO")</f>
        <v>NO</v>
      </c>
      <c r="W2118">
        <f t="shared" si="99"/>
        <v>83.867999999999995</v>
      </c>
      <c r="X2118">
        <f t="shared" si="100"/>
        <v>125.80199999999999</v>
      </c>
      <c r="Y2118">
        <f t="shared" si="101"/>
        <v>5</v>
      </c>
    </row>
    <row r="2119" spans="1:25"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t="str">
        <f>_xlfn.XLOOKUP(B2119,Returns!$B$2:$B$297,Returns!$A$2:$A$297,"NO")</f>
        <v>NO</v>
      </c>
      <c r="W2119">
        <f t="shared" si="99"/>
        <v>0</v>
      </c>
      <c r="X2119">
        <f t="shared" si="100"/>
        <v>1119.1599999999999</v>
      </c>
      <c r="Y2119">
        <f t="shared" si="101"/>
        <v>4</v>
      </c>
    </row>
    <row r="2120" spans="1:25"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t="str">
        <f>_xlfn.XLOOKUP(B2120,Returns!$B$2:$B$297,Returns!$A$2:$A$297,"NO")</f>
        <v>NO</v>
      </c>
      <c r="W2120">
        <f t="shared" si="99"/>
        <v>0</v>
      </c>
      <c r="X2120">
        <f t="shared" si="100"/>
        <v>5.28</v>
      </c>
      <c r="Y2120">
        <f t="shared" si="101"/>
        <v>2</v>
      </c>
    </row>
    <row r="2121" spans="1:25"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t="str">
        <f>_xlfn.XLOOKUP(B2121,Returns!$B$2:$B$297,Returns!$A$2:$A$297,"NO")</f>
        <v>NO</v>
      </c>
      <c r="W2121">
        <f t="shared" si="99"/>
        <v>895.92</v>
      </c>
      <c r="X2121">
        <f t="shared" si="100"/>
        <v>3583.6799999999994</v>
      </c>
      <c r="Y2121">
        <f t="shared" si="101"/>
        <v>2</v>
      </c>
    </row>
    <row r="2122" spans="1:25"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t="str">
        <f>_xlfn.XLOOKUP(B2122,Returns!$B$2:$B$297,Returns!$A$2:$A$297,"NO")</f>
        <v>NO</v>
      </c>
      <c r="W2122">
        <f t="shared" si="99"/>
        <v>5.8968000000000016</v>
      </c>
      <c r="X2122">
        <f t="shared" si="100"/>
        <v>2.5272000000000014</v>
      </c>
      <c r="Y2122">
        <f t="shared" si="101"/>
        <v>6</v>
      </c>
    </row>
    <row r="2123" spans="1:25"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t="str">
        <f>_xlfn.XLOOKUP(B2123,Returns!$B$2:$B$297,Returns!$A$2:$A$297,"NO")</f>
        <v>NO</v>
      </c>
      <c r="W2123">
        <f t="shared" si="99"/>
        <v>129.5856</v>
      </c>
      <c r="X2123">
        <f t="shared" si="100"/>
        <v>518.3424</v>
      </c>
      <c r="Y2123">
        <f t="shared" si="101"/>
        <v>2</v>
      </c>
    </row>
    <row r="2124" spans="1:25"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t="str">
        <f>_xlfn.XLOOKUP(B2124,Returns!$B$2:$B$297,Returns!$A$2:$A$297,"NO")</f>
        <v>NO</v>
      </c>
      <c r="W2124">
        <f t="shared" si="99"/>
        <v>0</v>
      </c>
      <c r="X2124">
        <f t="shared" si="100"/>
        <v>483.92</v>
      </c>
      <c r="Y2124">
        <f t="shared" si="101"/>
        <v>2</v>
      </c>
    </row>
    <row r="2125" spans="1:25"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t="str">
        <f>_xlfn.XLOOKUP(B2125,Returns!$B$2:$B$297,Returns!$A$2:$A$297,"NO")</f>
        <v>NO</v>
      </c>
      <c r="W2125">
        <f t="shared" si="99"/>
        <v>0</v>
      </c>
      <c r="X2125">
        <f t="shared" si="100"/>
        <v>249.48</v>
      </c>
      <c r="Y2125">
        <f t="shared" si="101"/>
        <v>2</v>
      </c>
    </row>
    <row r="2126" spans="1:25"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t="str">
        <f>_xlfn.XLOOKUP(B2126,Returns!$B$2:$B$297,Returns!$A$2:$A$297,"NO")</f>
        <v>NO</v>
      </c>
      <c r="W2126">
        <f t="shared" si="99"/>
        <v>104.68000000000002</v>
      </c>
      <c r="X2126">
        <f t="shared" si="100"/>
        <v>418.72000000000008</v>
      </c>
      <c r="Y2126">
        <f t="shared" si="101"/>
        <v>4</v>
      </c>
    </row>
    <row r="2127" spans="1:25"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t="str">
        <f>_xlfn.XLOOKUP(B2127,Returns!$B$2:$B$297,Returns!$A$2:$A$297,"NO")</f>
        <v>NO</v>
      </c>
      <c r="W2127">
        <f t="shared" si="99"/>
        <v>176.28240000000002</v>
      </c>
      <c r="X2127">
        <f t="shared" si="100"/>
        <v>264.42359999999996</v>
      </c>
      <c r="Y2127">
        <f t="shared" si="101"/>
        <v>4</v>
      </c>
    </row>
    <row r="2128" spans="1:25"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t="str">
        <f>_xlfn.XLOOKUP(B2128,Returns!$B$2:$B$297,Returns!$A$2:$A$297,"NO")</f>
        <v>NO</v>
      </c>
      <c r="W2128">
        <f t="shared" si="99"/>
        <v>51.825600000000009</v>
      </c>
      <c r="X2128">
        <f t="shared" si="100"/>
        <v>207.30240000000003</v>
      </c>
      <c r="Y2128">
        <f t="shared" si="101"/>
        <v>5</v>
      </c>
    </row>
    <row r="2129" spans="1:25"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t="str">
        <f>_xlfn.XLOOKUP(B2129,Returns!$B$2:$B$297,Returns!$A$2:$A$297,"NO")</f>
        <v>NO</v>
      </c>
      <c r="W2129">
        <f t="shared" si="99"/>
        <v>38.9664</v>
      </c>
      <c r="X2129">
        <f t="shared" si="100"/>
        <v>155.8656</v>
      </c>
      <c r="Y2129">
        <f t="shared" si="101"/>
        <v>5</v>
      </c>
    </row>
    <row r="2130" spans="1:25"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t="str">
        <f>_xlfn.XLOOKUP(B2130,Returns!$B$2:$B$297,Returns!$A$2:$A$297,"NO")</f>
        <v>NO</v>
      </c>
      <c r="W2130">
        <f t="shared" si="99"/>
        <v>16.588800000000003</v>
      </c>
      <c r="X2130">
        <f t="shared" si="100"/>
        <v>66.355200000000011</v>
      </c>
      <c r="Y2130">
        <f t="shared" si="101"/>
        <v>5</v>
      </c>
    </row>
    <row r="2131" spans="1:25"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t="str">
        <f>_xlfn.XLOOKUP(B2131,Returns!$B$2:$B$297,Returns!$A$2:$A$297,"NO")</f>
        <v>NO</v>
      </c>
      <c r="W2131">
        <f t="shared" si="99"/>
        <v>0</v>
      </c>
      <c r="X2131">
        <f t="shared" si="100"/>
        <v>133.12</v>
      </c>
      <c r="Y2131">
        <f t="shared" si="101"/>
        <v>2</v>
      </c>
    </row>
    <row r="2132" spans="1:25"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t="str">
        <f>_xlfn.XLOOKUP(B2132,Returns!$B$2:$B$297,Returns!$A$2:$A$297,"NO")</f>
        <v>NO</v>
      </c>
      <c r="W2132">
        <f t="shared" si="99"/>
        <v>0</v>
      </c>
      <c r="X2132">
        <f t="shared" si="100"/>
        <v>346.68</v>
      </c>
      <c r="Y2132">
        <f t="shared" si="101"/>
        <v>2</v>
      </c>
    </row>
    <row r="2133" spans="1:25"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t="str">
        <f>_xlfn.XLOOKUP(B2133,Returns!$B$2:$B$297,Returns!$A$2:$A$297,"NO")</f>
        <v>NO</v>
      </c>
      <c r="W2133">
        <f t="shared" si="99"/>
        <v>0</v>
      </c>
      <c r="X2133">
        <f t="shared" si="100"/>
        <v>979.0200000000001</v>
      </c>
      <c r="Y2133">
        <f t="shared" si="101"/>
        <v>2</v>
      </c>
    </row>
    <row r="2134" spans="1:25"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t="str">
        <f>_xlfn.XLOOKUP(B2134,Returns!$B$2:$B$297,Returns!$A$2:$A$297,"NO")</f>
        <v>NO</v>
      </c>
      <c r="W2134">
        <f t="shared" si="99"/>
        <v>0</v>
      </c>
      <c r="X2134">
        <f t="shared" si="100"/>
        <v>58.949999999999996</v>
      </c>
      <c r="Y2134">
        <f t="shared" si="101"/>
        <v>6</v>
      </c>
    </row>
    <row r="2135" spans="1:25"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t="str">
        <f>_xlfn.XLOOKUP(B2135,Returns!$B$2:$B$297,Returns!$A$2:$A$297,"NO")</f>
        <v>NO</v>
      </c>
      <c r="W2135">
        <f t="shared" si="99"/>
        <v>321.28110000000004</v>
      </c>
      <c r="X2135">
        <f t="shared" si="100"/>
        <v>137.69190000000003</v>
      </c>
      <c r="Y2135">
        <f t="shared" si="101"/>
        <v>4</v>
      </c>
    </row>
    <row r="2136" spans="1:25"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t="str">
        <f>_xlfn.XLOOKUP(B2136,Returns!$B$2:$B$297,Returns!$A$2:$A$297,"NO")</f>
        <v>NO</v>
      </c>
      <c r="W2136">
        <f t="shared" si="99"/>
        <v>14.817599999999999</v>
      </c>
      <c r="X2136">
        <f t="shared" si="100"/>
        <v>59.270399999999995</v>
      </c>
      <c r="Y2136">
        <f t="shared" si="101"/>
        <v>4</v>
      </c>
    </row>
    <row r="2137" spans="1:25"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t="str">
        <f>_xlfn.XLOOKUP(B2137,Returns!$B$2:$B$297,Returns!$A$2:$A$297,"NO")</f>
        <v>NO</v>
      </c>
      <c r="W2137">
        <f t="shared" si="99"/>
        <v>151.87199999999999</v>
      </c>
      <c r="X2137">
        <f t="shared" si="100"/>
        <v>227.80799999999996</v>
      </c>
      <c r="Y2137">
        <f t="shared" si="101"/>
        <v>4</v>
      </c>
    </row>
    <row r="2138" spans="1:25"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t="str">
        <f>_xlfn.XLOOKUP(B2138,Returns!$B$2:$B$297,Returns!$A$2:$A$297,"NO")</f>
        <v>NO</v>
      </c>
      <c r="W2138">
        <f t="shared" si="99"/>
        <v>44.279999999999994</v>
      </c>
      <c r="X2138">
        <f t="shared" si="100"/>
        <v>29.520000000000003</v>
      </c>
      <c r="Y2138">
        <f t="shared" si="101"/>
        <v>5</v>
      </c>
    </row>
    <row r="2139" spans="1:25"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t="str">
        <f>_xlfn.XLOOKUP(B2139,Returns!$B$2:$B$297,Returns!$A$2:$A$297,"NO")</f>
        <v>NO</v>
      </c>
      <c r="W2139">
        <f t="shared" si="99"/>
        <v>11.699199999999998</v>
      </c>
      <c r="X2139">
        <f t="shared" si="100"/>
        <v>2.9247999999999994</v>
      </c>
      <c r="Y2139">
        <f t="shared" si="101"/>
        <v>5</v>
      </c>
    </row>
    <row r="2140" spans="1:25"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t="str">
        <f>_xlfn.XLOOKUP(B2140,Returns!$B$2:$B$297,Returns!$A$2:$A$297,"NO")</f>
        <v>NO</v>
      </c>
      <c r="W2140">
        <f t="shared" si="99"/>
        <v>0</v>
      </c>
      <c r="X2140">
        <f t="shared" si="100"/>
        <v>440.46</v>
      </c>
      <c r="Y2140">
        <f t="shared" si="101"/>
        <v>0</v>
      </c>
    </row>
    <row r="2141" spans="1:25"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t="str">
        <f>_xlfn.XLOOKUP(B2141,Returns!$B$2:$B$297,Returns!$A$2:$A$297,"NO")</f>
        <v>NO</v>
      </c>
      <c r="W2141">
        <f t="shared" si="99"/>
        <v>269.17919999999998</v>
      </c>
      <c r="X2141">
        <f t="shared" si="100"/>
        <v>1076.7167999999997</v>
      </c>
      <c r="Y2141">
        <f t="shared" si="101"/>
        <v>5</v>
      </c>
    </row>
    <row r="2142" spans="1:25"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t="str">
        <f>_xlfn.XLOOKUP(B2142,Returns!$B$2:$B$297,Returns!$A$2:$A$297,"NO")</f>
        <v>NO</v>
      </c>
      <c r="W2142">
        <f t="shared" si="99"/>
        <v>0</v>
      </c>
      <c r="X2142">
        <f t="shared" si="100"/>
        <v>34.28</v>
      </c>
      <c r="Y2142">
        <f t="shared" si="101"/>
        <v>5</v>
      </c>
    </row>
    <row r="2143" spans="1:25"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t="str">
        <f>_xlfn.XLOOKUP(B2143,Returns!$B$2:$B$297,Returns!$A$2:$A$297,"NO")</f>
        <v>NO</v>
      </c>
      <c r="W2143">
        <f t="shared" si="99"/>
        <v>1190.1168000000002</v>
      </c>
      <c r="X2143">
        <f t="shared" si="100"/>
        <v>1785.1752000000001</v>
      </c>
      <c r="Y2143">
        <f t="shared" si="101"/>
        <v>5</v>
      </c>
    </row>
    <row r="2144" spans="1:25"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t="str">
        <f>_xlfn.XLOOKUP(B2144,Returns!$B$2:$B$297,Returns!$A$2:$A$297,"NO")</f>
        <v>NO</v>
      </c>
      <c r="W2144">
        <f t="shared" si="99"/>
        <v>36.576000000000001</v>
      </c>
      <c r="X2144">
        <f t="shared" si="100"/>
        <v>146.304</v>
      </c>
      <c r="Y2144">
        <f t="shared" si="101"/>
        <v>4</v>
      </c>
    </row>
    <row r="2145" spans="1:25"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t="str">
        <f>_xlfn.XLOOKUP(B2145,Returns!$B$2:$B$297,Returns!$A$2:$A$297,"NO")</f>
        <v>NO</v>
      </c>
      <c r="W2145">
        <f t="shared" si="99"/>
        <v>19.190399999999997</v>
      </c>
      <c r="X2145">
        <f t="shared" si="100"/>
        <v>28.785599999999995</v>
      </c>
      <c r="Y2145">
        <f t="shared" si="101"/>
        <v>4</v>
      </c>
    </row>
    <row r="2146" spans="1:25"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t="str">
        <f>_xlfn.XLOOKUP(B2146,Returns!$B$2:$B$297,Returns!$A$2:$A$297,"NO")</f>
        <v>NO</v>
      </c>
      <c r="W2146">
        <f t="shared" si="99"/>
        <v>23.363199999999999</v>
      </c>
      <c r="X2146">
        <f t="shared" si="100"/>
        <v>93.452799999999996</v>
      </c>
      <c r="Y2146">
        <f t="shared" si="101"/>
        <v>4</v>
      </c>
    </row>
    <row r="2147" spans="1:25"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t="str">
        <f>_xlfn.XLOOKUP(B2147,Returns!$B$2:$B$297,Returns!$A$2:$A$297,"NO")</f>
        <v>Yes</v>
      </c>
      <c r="W2147">
        <f t="shared" si="99"/>
        <v>379.85219999999993</v>
      </c>
      <c r="X2147">
        <f t="shared" si="100"/>
        <v>886.32179999999983</v>
      </c>
      <c r="Y2147">
        <f t="shared" si="101"/>
        <v>4</v>
      </c>
    </row>
    <row r="2148" spans="1:25"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t="str">
        <f>_xlfn.XLOOKUP(B2148,Returns!$B$2:$B$297,Returns!$A$2:$A$297,"NO")</f>
        <v>Yes</v>
      </c>
      <c r="W2148">
        <f t="shared" si="99"/>
        <v>106.6464</v>
      </c>
      <c r="X2148">
        <f t="shared" si="100"/>
        <v>45.705600000000004</v>
      </c>
      <c r="Y2148">
        <f t="shared" si="101"/>
        <v>4</v>
      </c>
    </row>
    <row r="2149" spans="1:25"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t="str">
        <f>_xlfn.XLOOKUP(B2149,Returns!$B$2:$B$297,Returns!$A$2:$A$297,"NO")</f>
        <v>Yes</v>
      </c>
      <c r="W2149">
        <f t="shared" si="99"/>
        <v>305.22240000000005</v>
      </c>
      <c r="X2149">
        <f t="shared" si="100"/>
        <v>1220.8896</v>
      </c>
      <c r="Y2149">
        <f t="shared" si="101"/>
        <v>4</v>
      </c>
    </row>
    <row r="2150" spans="1:25"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t="str">
        <f>_xlfn.XLOOKUP(B2150,Returns!$B$2:$B$297,Returns!$A$2:$A$297,"NO")</f>
        <v>NO</v>
      </c>
      <c r="W2150">
        <f t="shared" si="99"/>
        <v>0</v>
      </c>
      <c r="X2150">
        <f t="shared" si="100"/>
        <v>43.31</v>
      </c>
      <c r="Y2150">
        <f t="shared" si="101"/>
        <v>5</v>
      </c>
    </row>
    <row r="2151" spans="1:25"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t="str">
        <f>_xlfn.XLOOKUP(B2151,Returns!$B$2:$B$297,Returns!$A$2:$A$297,"NO")</f>
        <v>NO</v>
      </c>
      <c r="W2151">
        <f t="shared" si="99"/>
        <v>0</v>
      </c>
      <c r="X2151">
        <f t="shared" si="100"/>
        <v>424.74999999999994</v>
      </c>
      <c r="Y2151">
        <f t="shared" si="101"/>
        <v>5</v>
      </c>
    </row>
    <row r="2152" spans="1:25"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t="str">
        <f>_xlfn.XLOOKUP(B2152,Returns!$B$2:$B$297,Returns!$A$2:$A$297,"NO")</f>
        <v>NO</v>
      </c>
      <c r="W2152">
        <f t="shared" si="99"/>
        <v>209.75219999999999</v>
      </c>
      <c r="X2152">
        <f t="shared" si="100"/>
        <v>489.42179999999996</v>
      </c>
      <c r="Y2152">
        <f t="shared" si="101"/>
        <v>7</v>
      </c>
    </row>
    <row r="2153" spans="1:25"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t="str">
        <f>_xlfn.XLOOKUP(B2153,Returns!$B$2:$B$297,Returns!$A$2:$A$297,"NO")</f>
        <v>NO</v>
      </c>
      <c r="W2153">
        <f t="shared" si="99"/>
        <v>0</v>
      </c>
      <c r="X2153">
        <f t="shared" si="100"/>
        <v>782.53000000000009</v>
      </c>
      <c r="Y2153">
        <f t="shared" si="101"/>
        <v>5</v>
      </c>
    </row>
    <row r="2154" spans="1:25"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t="str">
        <f>_xlfn.XLOOKUP(B2154,Returns!$B$2:$B$297,Returns!$A$2:$A$297,"NO")</f>
        <v>NO</v>
      </c>
      <c r="W2154">
        <f t="shared" si="99"/>
        <v>0</v>
      </c>
      <c r="X2154">
        <f t="shared" si="100"/>
        <v>44.820000000000007</v>
      </c>
      <c r="Y2154">
        <f t="shared" si="101"/>
        <v>4</v>
      </c>
    </row>
    <row r="2155" spans="1:25"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t="str">
        <f>_xlfn.XLOOKUP(B2155,Returns!$B$2:$B$297,Returns!$A$2:$A$297,"NO")</f>
        <v>NO</v>
      </c>
      <c r="W2155">
        <f t="shared" si="99"/>
        <v>5.6640000000000006</v>
      </c>
      <c r="X2155">
        <f t="shared" si="100"/>
        <v>22.655999999999999</v>
      </c>
      <c r="Y2155">
        <f t="shared" si="101"/>
        <v>4</v>
      </c>
    </row>
    <row r="2156" spans="1:25"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t="str">
        <f>_xlfn.XLOOKUP(B2156,Returns!$B$2:$B$297,Returns!$A$2:$A$297,"NO")</f>
        <v>NO</v>
      </c>
      <c r="W2156">
        <f t="shared" si="99"/>
        <v>40.694399999999995</v>
      </c>
      <c r="X2156">
        <f t="shared" si="100"/>
        <v>27.129600000000003</v>
      </c>
      <c r="Y2156">
        <f t="shared" si="101"/>
        <v>5</v>
      </c>
    </row>
    <row r="2157" spans="1:25"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t="str">
        <f>_xlfn.XLOOKUP(B2157,Returns!$B$2:$B$297,Returns!$A$2:$A$297,"NO")</f>
        <v>NO</v>
      </c>
      <c r="W2157">
        <f t="shared" si="99"/>
        <v>0</v>
      </c>
      <c r="X2157">
        <f t="shared" si="100"/>
        <v>128.88</v>
      </c>
      <c r="Y2157">
        <f t="shared" si="101"/>
        <v>2</v>
      </c>
    </row>
    <row r="2158" spans="1:25"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t="str">
        <f>_xlfn.XLOOKUP(B2158,Returns!$B$2:$B$297,Returns!$A$2:$A$297,"NO")</f>
        <v>NO</v>
      </c>
      <c r="W2158">
        <f t="shared" si="99"/>
        <v>0</v>
      </c>
      <c r="X2158">
        <f t="shared" si="100"/>
        <v>1505.4300000000003</v>
      </c>
      <c r="Y2158">
        <f t="shared" si="101"/>
        <v>2</v>
      </c>
    </row>
    <row r="2159" spans="1:25"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t="str">
        <f>_xlfn.XLOOKUP(B2159,Returns!$B$2:$B$297,Returns!$A$2:$A$297,"NO")</f>
        <v>NO</v>
      </c>
      <c r="W2159">
        <f t="shared" si="99"/>
        <v>0</v>
      </c>
      <c r="X2159">
        <f t="shared" si="100"/>
        <v>485.82</v>
      </c>
      <c r="Y2159">
        <f t="shared" si="101"/>
        <v>2</v>
      </c>
    </row>
    <row r="2160" spans="1:25"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t="str">
        <f>_xlfn.XLOOKUP(B2160,Returns!$B$2:$B$297,Returns!$A$2:$A$297,"NO")</f>
        <v>NO</v>
      </c>
      <c r="W2160">
        <f t="shared" si="99"/>
        <v>14.284800000000002</v>
      </c>
      <c r="X2160">
        <f t="shared" si="100"/>
        <v>57.139200000000002</v>
      </c>
      <c r="Y2160">
        <f t="shared" si="101"/>
        <v>5</v>
      </c>
    </row>
    <row r="2161" spans="1:25"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t="str">
        <f>_xlfn.XLOOKUP(B2161,Returns!$B$2:$B$297,Returns!$A$2:$A$297,"NO")</f>
        <v>NO</v>
      </c>
      <c r="W2161">
        <f t="shared" si="99"/>
        <v>21.139199999999995</v>
      </c>
      <c r="X2161">
        <f t="shared" si="100"/>
        <v>5.2847999999999971</v>
      </c>
      <c r="Y2161">
        <f t="shared" si="101"/>
        <v>6</v>
      </c>
    </row>
    <row r="2162" spans="1:25"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t="str">
        <f>_xlfn.XLOOKUP(B2162,Returns!$B$2:$B$297,Returns!$A$2:$A$297,"NO")</f>
        <v>NO</v>
      </c>
      <c r="W2162">
        <f t="shared" si="99"/>
        <v>15.876800000000003</v>
      </c>
      <c r="X2162">
        <f t="shared" si="100"/>
        <v>63.507200000000012</v>
      </c>
      <c r="Y2162">
        <f t="shared" si="101"/>
        <v>0</v>
      </c>
    </row>
    <row r="2163" spans="1:25"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t="str">
        <f>_xlfn.XLOOKUP(B2163,Returns!$B$2:$B$297,Returns!$A$2:$A$297,"NO")</f>
        <v>NO</v>
      </c>
      <c r="W2163">
        <f t="shared" si="99"/>
        <v>0</v>
      </c>
      <c r="X2163">
        <f t="shared" si="100"/>
        <v>34.58</v>
      </c>
      <c r="Y2163">
        <f t="shared" si="101"/>
        <v>5</v>
      </c>
    </row>
    <row r="2164" spans="1:25"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t="str">
        <f>_xlfn.XLOOKUP(B2164,Returns!$B$2:$B$297,Returns!$A$2:$A$297,"NO")</f>
        <v>NO</v>
      </c>
      <c r="W2164">
        <f t="shared" si="99"/>
        <v>0</v>
      </c>
      <c r="X2164">
        <f t="shared" si="100"/>
        <v>943.64999999999986</v>
      </c>
      <c r="Y2164">
        <f t="shared" si="101"/>
        <v>6</v>
      </c>
    </row>
    <row r="2165" spans="1:25"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t="str">
        <f>_xlfn.XLOOKUP(B2165,Returns!$B$2:$B$297,Returns!$A$2:$A$297,"NO")</f>
        <v>NO</v>
      </c>
      <c r="W2165">
        <f t="shared" si="99"/>
        <v>115.18560000000001</v>
      </c>
      <c r="X2165">
        <f t="shared" si="100"/>
        <v>460.74239999999998</v>
      </c>
      <c r="Y2165">
        <f t="shared" si="101"/>
        <v>6</v>
      </c>
    </row>
    <row r="2166" spans="1:25"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t="str">
        <f>_xlfn.XLOOKUP(B2166,Returns!$B$2:$B$297,Returns!$A$2:$A$297,"NO")</f>
        <v>NO</v>
      </c>
      <c r="W2166">
        <f t="shared" si="99"/>
        <v>3.3152000000000004</v>
      </c>
      <c r="X2166">
        <f t="shared" si="100"/>
        <v>13.2608</v>
      </c>
      <c r="Y2166">
        <f t="shared" si="101"/>
        <v>6</v>
      </c>
    </row>
    <row r="2167" spans="1:25"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t="str">
        <f>_xlfn.XLOOKUP(B2167,Returns!$B$2:$B$297,Returns!$A$2:$A$297,"NO")</f>
        <v>NO</v>
      </c>
      <c r="W2167">
        <f t="shared" si="99"/>
        <v>419.75999999999993</v>
      </c>
      <c r="X2167">
        <f t="shared" si="100"/>
        <v>279.83999999999997</v>
      </c>
      <c r="Y2167">
        <f t="shared" si="101"/>
        <v>6</v>
      </c>
    </row>
    <row r="2168" spans="1:25"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t="str">
        <f>_xlfn.XLOOKUP(B2168,Returns!$B$2:$B$297,Returns!$A$2:$A$297,"NO")</f>
        <v>NO</v>
      </c>
      <c r="W2168">
        <f t="shared" si="99"/>
        <v>3.1744000000000003</v>
      </c>
      <c r="X2168">
        <f t="shared" si="100"/>
        <v>12.6976</v>
      </c>
      <c r="Y2168">
        <f t="shared" si="101"/>
        <v>6</v>
      </c>
    </row>
    <row r="2169" spans="1:25"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t="str">
        <f>_xlfn.XLOOKUP(B2169,Returns!$B$2:$B$297,Returns!$A$2:$A$297,"NO")</f>
        <v>NO</v>
      </c>
      <c r="W2169">
        <f t="shared" si="99"/>
        <v>35.201599999999992</v>
      </c>
      <c r="X2169">
        <f t="shared" si="100"/>
        <v>8.8003999999999962</v>
      </c>
      <c r="Y2169">
        <f t="shared" si="101"/>
        <v>6</v>
      </c>
    </row>
    <row r="2170" spans="1:25"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t="str">
        <f>_xlfn.XLOOKUP(B2170,Returns!$B$2:$B$297,Returns!$A$2:$A$297,"NO")</f>
        <v>NO</v>
      </c>
      <c r="W2170">
        <f t="shared" si="99"/>
        <v>8.4095999999999993</v>
      </c>
      <c r="X2170">
        <f t="shared" si="100"/>
        <v>33.638399999999997</v>
      </c>
      <c r="Y2170">
        <f t="shared" si="101"/>
        <v>3</v>
      </c>
    </row>
    <row r="2171" spans="1:25"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t="str">
        <f>_xlfn.XLOOKUP(B2171,Returns!$B$2:$B$297,Returns!$A$2:$A$297,"NO")</f>
        <v>NO</v>
      </c>
      <c r="W2171">
        <f t="shared" si="99"/>
        <v>43.185600000000001</v>
      </c>
      <c r="X2171">
        <f t="shared" si="100"/>
        <v>172.7424</v>
      </c>
      <c r="Y2171">
        <f t="shared" si="101"/>
        <v>3</v>
      </c>
    </row>
    <row r="2172" spans="1:25"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t="str">
        <f>_xlfn.XLOOKUP(B2172,Returns!$B$2:$B$297,Returns!$A$2:$A$297,"NO")</f>
        <v>NO</v>
      </c>
      <c r="W2172">
        <f t="shared" si="99"/>
        <v>129.57840000000002</v>
      </c>
      <c r="X2172">
        <f t="shared" si="100"/>
        <v>194.36760000000001</v>
      </c>
      <c r="Y2172">
        <f t="shared" si="101"/>
        <v>3</v>
      </c>
    </row>
    <row r="2173" spans="1:25"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t="str">
        <f>_xlfn.XLOOKUP(B2173,Returns!$B$2:$B$297,Returns!$A$2:$A$297,"NO")</f>
        <v>NO</v>
      </c>
      <c r="W2173">
        <f t="shared" si="99"/>
        <v>183.18719999999999</v>
      </c>
      <c r="X2173">
        <f t="shared" si="100"/>
        <v>427.43680000000006</v>
      </c>
      <c r="Y2173">
        <f t="shared" si="101"/>
        <v>6</v>
      </c>
    </row>
    <row r="2174" spans="1:25"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t="str">
        <f>_xlfn.XLOOKUP(B2174,Returns!$B$2:$B$297,Returns!$A$2:$A$297,"NO")</f>
        <v>NO</v>
      </c>
      <c r="W2174">
        <f t="shared" si="99"/>
        <v>11.851200000000002</v>
      </c>
      <c r="X2174">
        <f t="shared" si="100"/>
        <v>47.404800000000009</v>
      </c>
      <c r="Y2174">
        <f t="shared" si="101"/>
        <v>2</v>
      </c>
    </row>
    <row r="2175" spans="1:25"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t="str">
        <f>_xlfn.XLOOKUP(B2175,Returns!$B$2:$B$297,Returns!$A$2:$A$297,"NO")</f>
        <v>NO</v>
      </c>
      <c r="W2175">
        <f t="shared" si="99"/>
        <v>22.233599999999996</v>
      </c>
      <c r="X2175">
        <f t="shared" si="100"/>
        <v>5.5583999999999989</v>
      </c>
      <c r="Y2175">
        <f t="shared" si="101"/>
        <v>5</v>
      </c>
    </row>
    <row r="2176" spans="1:25"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t="str">
        <f>_xlfn.XLOOKUP(B2176,Returns!$B$2:$B$297,Returns!$A$2:$A$297,"NO")</f>
        <v>NO</v>
      </c>
      <c r="W2176">
        <f t="shared" si="99"/>
        <v>49.433600000000006</v>
      </c>
      <c r="X2176">
        <f t="shared" si="100"/>
        <v>197.73439999999999</v>
      </c>
      <c r="Y2176">
        <f t="shared" si="101"/>
        <v>4</v>
      </c>
    </row>
    <row r="2177" spans="1:25"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t="str">
        <f>_xlfn.XLOOKUP(B2177,Returns!$B$2:$B$297,Returns!$A$2:$A$297,"NO")</f>
        <v>NO</v>
      </c>
      <c r="W2177">
        <f t="shared" si="99"/>
        <v>0</v>
      </c>
      <c r="X2177">
        <f t="shared" si="100"/>
        <v>91.36</v>
      </c>
      <c r="Y2177">
        <f t="shared" si="101"/>
        <v>6</v>
      </c>
    </row>
    <row r="2178" spans="1:25"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t="str">
        <f>_xlfn.XLOOKUP(B2178,Returns!$B$2:$B$297,Returns!$A$2:$A$297,"NO")</f>
        <v>NO</v>
      </c>
      <c r="W2178">
        <f t="shared" si="99"/>
        <v>0</v>
      </c>
      <c r="X2178">
        <f t="shared" si="100"/>
        <v>541.07999999999993</v>
      </c>
      <c r="Y2178">
        <f t="shared" si="101"/>
        <v>6</v>
      </c>
    </row>
    <row r="2179" spans="1:25"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t="str">
        <f>_xlfn.XLOOKUP(B2179,Returns!$B$2:$B$297,Returns!$A$2:$A$297,"NO")</f>
        <v>NO</v>
      </c>
      <c r="W2179">
        <f t="shared" ref="W2179:W2242" si="102">R2179*S2179*T2179</f>
        <v>41.72</v>
      </c>
      <c r="X2179">
        <f t="shared" ref="X2179:X2242" si="103">(R2179*S2179)-W2179</f>
        <v>166.88</v>
      </c>
      <c r="Y2179">
        <f t="shared" ref="Y2179:Y2242" si="104">D2179-C2179</f>
        <v>6</v>
      </c>
    </row>
    <row r="2180" spans="1:25"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t="str">
        <f>_xlfn.XLOOKUP(B2180,Returns!$B$2:$B$297,Returns!$A$2:$A$297,"NO")</f>
        <v>NO</v>
      </c>
      <c r="W2180">
        <f t="shared" si="102"/>
        <v>0</v>
      </c>
      <c r="X2180">
        <f t="shared" si="103"/>
        <v>572.79999999999995</v>
      </c>
      <c r="Y2180">
        <f t="shared" si="104"/>
        <v>6</v>
      </c>
    </row>
    <row r="2181" spans="1:25"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t="str">
        <f>_xlfn.XLOOKUP(B2181,Returns!$B$2:$B$297,Returns!$A$2:$A$297,"NO")</f>
        <v>NO</v>
      </c>
      <c r="W2181">
        <f t="shared" si="102"/>
        <v>119.32480000000004</v>
      </c>
      <c r="X2181">
        <f t="shared" si="103"/>
        <v>477.2992000000001</v>
      </c>
      <c r="Y2181">
        <f t="shared" si="104"/>
        <v>4</v>
      </c>
    </row>
    <row r="2182" spans="1:25"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t="str">
        <f>_xlfn.XLOOKUP(B2182,Returns!$B$2:$B$297,Returns!$A$2:$A$297,"NO")</f>
        <v>NO</v>
      </c>
      <c r="W2182">
        <f t="shared" si="102"/>
        <v>0</v>
      </c>
      <c r="X2182">
        <f t="shared" si="103"/>
        <v>133.20000000000002</v>
      </c>
      <c r="Y2182">
        <f t="shared" si="104"/>
        <v>4</v>
      </c>
    </row>
    <row r="2183" spans="1:25"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t="str">
        <f>_xlfn.XLOOKUP(B2183,Returns!$B$2:$B$297,Returns!$A$2:$A$297,"NO")</f>
        <v>NO</v>
      </c>
      <c r="W2183">
        <f t="shared" si="102"/>
        <v>177.10560000000001</v>
      </c>
      <c r="X2183">
        <f t="shared" si="103"/>
        <v>1593.9503999999999</v>
      </c>
      <c r="Y2183">
        <f t="shared" si="104"/>
        <v>4</v>
      </c>
    </row>
    <row r="2184" spans="1:25"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t="str">
        <f>_xlfn.XLOOKUP(B2184,Returns!$B$2:$B$297,Returns!$A$2:$A$297,"NO")</f>
        <v>NO</v>
      </c>
      <c r="W2184">
        <f t="shared" si="102"/>
        <v>0</v>
      </c>
      <c r="X2184">
        <f t="shared" si="103"/>
        <v>19999.75</v>
      </c>
      <c r="Y2184">
        <f t="shared" si="104"/>
        <v>4</v>
      </c>
    </row>
    <row r="2185" spans="1:25"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t="str">
        <f>_xlfn.XLOOKUP(B2185,Returns!$B$2:$B$297,Returns!$A$2:$A$297,"NO")</f>
        <v>NO</v>
      </c>
      <c r="W2185">
        <f t="shared" si="102"/>
        <v>0</v>
      </c>
      <c r="X2185">
        <f t="shared" si="103"/>
        <v>999.75000000000011</v>
      </c>
      <c r="Y2185">
        <f t="shared" si="104"/>
        <v>4</v>
      </c>
    </row>
    <row r="2186" spans="1:25"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t="str">
        <f>_xlfn.XLOOKUP(B2186,Returns!$B$2:$B$297,Returns!$A$2:$A$297,"NO")</f>
        <v>NO</v>
      </c>
      <c r="W2186">
        <f t="shared" si="102"/>
        <v>0</v>
      </c>
      <c r="X2186">
        <f t="shared" si="103"/>
        <v>509.44</v>
      </c>
      <c r="Y2186">
        <f t="shared" si="104"/>
        <v>4</v>
      </c>
    </row>
    <row r="2187" spans="1:25"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t="str">
        <f>_xlfn.XLOOKUP(B2187,Returns!$B$2:$B$297,Returns!$A$2:$A$297,"NO")</f>
        <v>NO</v>
      </c>
      <c r="W2187">
        <f t="shared" si="102"/>
        <v>21.958400000000005</v>
      </c>
      <c r="X2187">
        <f t="shared" si="103"/>
        <v>87.833600000000018</v>
      </c>
      <c r="Y2187">
        <f t="shared" si="104"/>
        <v>3</v>
      </c>
    </row>
    <row r="2188" spans="1:25"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t="str">
        <f>_xlfn.XLOOKUP(B2188,Returns!$B$2:$B$297,Returns!$A$2:$A$297,"NO")</f>
        <v>NO</v>
      </c>
      <c r="W2188">
        <f t="shared" si="102"/>
        <v>0</v>
      </c>
      <c r="X2188">
        <f t="shared" si="103"/>
        <v>58</v>
      </c>
      <c r="Y2188">
        <f t="shared" si="104"/>
        <v>0</v>
      </c>
    </row>
    <row r="2189" spans="1:25"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t="str">
        <f>_xlfn.XLOOKUP(B2189,Returns!$B$2:$B$297,Returns!$A$2:$A$297,"NO")</f>
        <v>NO</v>
      </c>
      <c r="W2189">
        <f t="shared" si="102"/>
        <v>0</v>
      </c>
      <c r="X2189">
        <f t="shared" si="103"/>
        <v>420.48</v>
      </c>
      <c r="Y2189">
        <f t="shared" si="104"/>
        <v>5</v>
      </c>
    </row>
    <row r="2190" spans="1:25"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t="str">
        <f>_xlfn.XLOOKUP(B2190,Returns!$B$2:$B$297,Returns!$A$2:$A$297,"NO")</f>
        <v>NO</v>
      </c>
      <c r="W2190">
        <f t="shared" si="102"/>
        <v>0</v>
      </c>
      <c r="X2190">
        <f t="shared" si="103"/>
        <v>242.6</v>
      </c>
      <c r="Y2190">
        <f t="shared" si="104"/>
        <v>5</v>
      </c>
    </row>
    <row r="2191" spans="1:25"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t="str">
        <f>_xlfn.XLOOKUP(B2191,Returns!$B$2:$B$297,Returns!$A$2:$A$297,"NO")</f>
        <v>NO</v>
      </c>
      <c r="W2191">
        <f t="shared" si="102"/>
        <v>0</v>
      </c>
      <c r="X2191">
        <f t="shared" si="103"/>
        <v>13090.410000000002</v>
      </c>
      <c r="Y2191">
        <f t="shared" si="104"/>
        <v>5</v>
      </c>
    </row>
    <row r="2192" spans="1:25"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t="str">
        <f>_xlfn.XLOOKUP(B2192,Returns!$B$2:$B$297,Returns!$A$2:$A$297,"NO")</f>
        <v>NO</v>
      </c>
      <c r="W2192">
        <f t="shared" si="102"/>
        <v>0</v>
      </c>
      <c r="X2192">
        <f t="shared" si="103"/>
        <v>182.43</v>
      </c>
      <c r="Y2192">
        <f t="shared" si="104"/>
        <v>4</v>
      </c>
    </row>
    <row r="2193" spans="1:25"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t="str">
        <f>_xlfn.XLOOKUP(B2193,Returns!$B$2:$B$297,Returns!$A$2:$A$297,"NO")</f>
        <v>NO</v>
      </c>
      <c r="W2193">
        <f t="shared" si="102"/>
        <v>92.131199999999993</v>
      </c>
      <c r="X2193">
        <f t="shared" si="103"/>
        <v>368.52479999999997</v>
      </c>
      <c r="Y2193">
        <f t="shared" si="104"/>
        <v>7</v>
      </c>
    </row>
    <row r="2194" spans="1:25"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t="str">
        <f>_xlfn.XLOOKUP(B2194,Returns!$B$2:$B$297,Returns!$A$2:$A$297,"NO")</f>
        <v>NO</v>
      </c>
      <c r="W2194">
        <f t="shared" si="102"/>
        <v>0</v>
      </c>
      <c r="X2194">
        <f t="shared" si="103"/>
        <v>196.02</v>
      </c>
      <c r="Y2194">
        <f t="shared" si="104"/>
        <v>7</v>
      </c>
    </row>
    <row r="2195" spans="1:25"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t="str">
        <f>_xlfn.XLOOKUP(B2195,Returns!$B$2:$B$297,Returns!$A$2:$A$297,"NO")</f>
        <v>NO</v>
      </c>
      <c r="W2195">
        <f t="shared" si="102"/>
        <v>0</v>
      </c>
      <c r="X2195">
        <f t="shared" si="103"/>
        <v>495.68</v>
      </c>
      <c r="Y2195">
        <f t="shared" si="104"/>
        <v>7</v>
      </c>
    </row>
    <row r="2196" spans="1:25"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t="str">
        <f>_xlfn.XLOOKUP(B2196,Returns!$B$2:$B$297,Returns!$A$2:$A$297,"NO")</f>
        <v>NO</v>
      </c>
      <c r="W2196">
        <f t="shared" si="102"/>
        <v>0</v>
      </c>
      <c r="X2196">
        <f t="shared" si="103"/>
        <v>105.29999999999998</v>
      </c>
      <c r="Y2196">
        <f t="shared" si="104"/>
        <v>7</v>
      </c>
    </row>
    <row r="2197" spans="1:25"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t="str">
        <f>_xlfn.XLOOKUP(B2197,Returns!$B$2:$B$297,Returns!$A$2:$A$297,"NO")</f>
        <v>NO</v>
      </c>
      <c r="W2197">
        <f t="shared" si="102"/>
        <v>0</v>
      </c>
      <c r="X2197">
        <f t="shared" si="103"/>
        <v>223.75</v>
      </c>
      <c r="Y2197">
        <f t="shared" si="104"/>
        <v>7</v>
      </c>
    </row>
    <row r="2198" spans="1:25"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t="str">
        <f>_xlfn.XLOOKUP(B2198,Returns!$B$2:$B$297,Returns!$A$2:$A$297,"NO")</f>
        <v>Yes</v>
      </c>
      <c r="W2198">
        <f t="shared" si="102"/>
        <v>1.8815999999999999</v>
      </c>
      <c r="X2198">
        <f t="shared" si="103"/>
        <v>7.5263999999999998</v>
      </c>
      <c r="Y2198">
        <f t="shared" si="104"/>
        <v>5</v>
      </c>
    </row>
    <row r="2199" spans="1:25"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t="str">
        <f>_xlfn.XLOOKUP(B2199,Returns!$B$2:$B$297,Returns!$A$2:$A$297,"NO")</f>
        <v>NO</v>
      </c>
      <c r="W2199">
        <f t="shared" si="102"/>
        <v>0</v>
      </c>
      <c r="X2199">
        <f t="shared" si="103"/>
        <v>44.009999999999991</v>
      </c>
      <c r="Y2199">
        <f t="shared" si="104"/>
        <v>6</v>
      </c>
    </row>
    <row r="2200" spans="1:25"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t="str">
        <f>_xlfn.XLOOKUP(B2200,Returns!$B$2:$B$297,Returns!$A$2:$A$297,"NO")</f>
        <v>NO</v>
      </c>
      <c r="W2200">
        <f t="shared" si="102"/>
        <v>9.3312000000000008</v>
      </c>
      <c r="X2200">
        <f t="shared" si="103"/>
        <v>37.324800000000003</v>
      </c>
      <c r="Y2200">
        <f t="shared" si="104"/>
        <v>5</v>
      </c>
    </row>
    <row r="2201" spans="1:25"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t="str">
        <f>_xlfn.XLOOKUP(B2201,Returns!$B$2:$B$297,Returns!$A$2:$A$297,"NO")</f>
        <v>NO</v>
      </c>
      <c r="W2201">
        <f t="shared" si="102"/>
        <v>1.0464</v>
      </c>
      <c r="X2201">
        <f t="shared" si="103"/>
        <v>4.1856</v>
      </c>
      <c r="Y2201">
        <f t="shared" si="104"/>
        <v>5</v>
      </c>
    </row>
    <row r="2202" spans="1:25"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t="str">
        <f>_xlfn.XLOOKUP(B2202,Returns!$B$2:$B$297,Returns!$A$2:$A$297,"NO")</f>
        <v>NO</v>
      </c>
      <c r="W2202">
        <f t="shared" si="102"/>
        <v>0</v>
      </c>
      <c r="X2202">
        <f t="shared" si="103"/>
        <v>133.20000000000002</v>
      </c>
      <c r="Y2202">
        <f t="shared" si="104"/>
        <v>5</v>
      </c>
    </row>
    <row r="2203" spans="1:25"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t="str">
        <f>_xlfn.XLOOKUP(B2203,Returns!$B$2:$B$297,Returns!$A$2:$A$297,"NO")</f>
        <v>NO</v>
      </c>
      <c r="W2203">
        <f t="shared" si="102"/>
        <v>0</v>
      </c>
      <c r="X2203">
        <f t="shared" si="103"/>
        <v>6173.5099999999993</v>
      </c>
      <c r="Y2203">
        <f t="shared" si="104"/>
        <v>5</v>
      </c>
    </row>
    <row r="2204" spans="1:25"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t="str">
        <f>_xlfn.XLOOKUP(B2204,Returns!$B$2:$B$297,Returns!$A$2:$A$297,"NO")</f>
        <v>NO</v>
      </c>
      <c r="W2204">
        <f t="shared" si="102"/>
        <v>2.4384000000000001</v>
      </c>
      <c r="X2204">
        <f t="shared" si="103"/>
        <v>9.7536000000000005</v>
      </c>
      <c r="Y2204">
        <f t="shared" si="104"/>
        <v>6</v>
      </c>
    </row>
    <row r="2205" spans="1:25"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t="str">
        <f>_xlfn.XLOOKUP(B2205,Returns!$B$2:$B$297,Returns!$A$2:$A$297,"NO")</f>
        <v>NO</v>
      </c>
      <c r="W2205">
        <f t="shared" si="102"/>
        <v>0</v>
      </c>
      <c r="X2205">
        <f t="shared" si="103"/>
        <v>575.46</v>
      </c>
      <c r="Y2205">
        <f t="shared" si="104"/>
        <v>6</v>
      </c>
    </row>
    <row r="2206" spans="1:25"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t="str">
        <f>_xlfn.XLOOKUP(B2206,Returns!$B$2:$B$297,Returns!$A$2:$A$297,"NO")</f>
        <v>NO</v>
      </c>
      <c r="W2206">
        <f t="shared" si="102"/>
        <v>4.0208000000000004</v>
      </c>
      <c r="X2206">
        <f t="shared" si="103"/>
        <v>16.083199999999998</v>
      </c>
      <c r="Y2206">
        <f t="shared" si="104"/>
        <v>6</v>
      </c>
    </row>
    <row r="2207" spans="1:25"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t="str">
        <f>_xlfn.XLOOKUP(B2207,Returns!$B$2:$B$297,Returns!$A$2:$A$297,"NO")</f>
        <v>NO</v>
      </c>
      <c r="W2207">
        <f t="shared" si="102"/>
        <v>40.536000000000001</v>
      </c>
      <c r="X2207">
        <f t="shared" si="103"/>
        <v>162.14400000000001</v>
      </c>
      <c r="Y2207">
        <f t="shared" si="104"/>
        <v>2</v>
      </c>
    </row>
    <row r="2208" spans="1:25"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t="str">
        <f>_xlfn.XLOOKUP(B2208,Returns!$B$2:$B$297,Returns!$A$2:$A$297,"NO")</f>
        <v>NO</v>
      </c>
      <c r="W2208">
        <f t="shared" si="102"/>
        <v>167.61919999999998</v>
      </c>
      <c r="X2208">
        <f t="shared" si="103"/>
        <v>41.904799999999966</v>
      </c>
      <c r="Y2208">
        <f t="shared" si="104"/>
        <v>6</v>
      </c>
    </row>
    <row r="2209" spans="1:25"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t="str">
        <f>_xlfn.XLOOKUP(B2209,Returns!$B$2:$B$297,Returns!$A$2:$A$297,"NO")</f>
        <v>NO</v>
      </c>
      <c r="W2209">
        <f t="shared" si="102"/>
        <v>30.617600000000007</v>
      </c>
      <c r="X2209">
        <f t="shared" si="103"/>
        <v>122.47040000000001</v>
      </c>
      <c r="Y2209">
        <f t="shared" si="104"/>
        <v>6</v>
      </c>
    </row>
    <row r="2210" spans="1:25"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t="str">
        <f>_xlfn.XLOOKUP(B2210,Returns!$B$2:$B$297,Returns!$A$2:$A$297,"NO")</f>
        <v>NO</v>
      </c>
      <c r="W2210">
        <f t="shared" si="102"/>
        <v>0</v>
      </c>
      <c r="X2210">
        <f t="shared" si="103"/>
        <v>66.08</v>
      </c>
      <c r="Y2210">
        <f t="shared" si="104"/>
        <v>4</v>
      </c>
    </row>
    <row r="2211" spans="1:25"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t="str">
        <f>_xlfn.XLOOKUP(B2211,Returns!$B$2:$B$297,Returns!$A$2:$A$297,"NO")</f>
        <v>NO</v>
      </c>
      <c r="W2211">
        <f t="shared" si="102"/>
        <v>0</v>
      </c>
      <c r="X2211">
        <f t="shared" si="103"/>
        <v>5830.5099999999993</v>
      </c>
      <c r="Y2211">
        <f t="shared" si="104"/>
        <v>2</v>
      </c>
    </row>
    <row r="2212" spans="1:25"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t="str">
        <f>_xlfn.XLOOKUP(B2212,Returns!$B$2:$B$297,Returns!$A$2:$A$297,"NO")</f>
        <v>NO</v>
      </c>
      <c r="W2212">
        <f t="shared" si="102"/>
        <v>0</v>
      </c>
      <c r="X2212">
        <f t="shared" si="103"/>
        <v>438</v>
      </c>
      <c r="Y2212">
        <f t="shared" si="104"/>
        <v>2</v>
      </c>
    </row>
    <row r="2213" spans="1:25"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t="str">
        <f>_xlfn.XLOOKUP(B2213,Returns!$B$2:$B$297,Returns!$A$2:$A$297,"NO")</f>
        <v>NO</v>
      </c>
      <c r="W2213">
        <f t="shared" si="102"/>
        <v>100.37520000000001</v>
      </c>
      <c r="X2213">
        <f t="shared" si="103"/>
        <v>903.3768</v>
      </c>
      <c r="Y2213">
        <f t="shared" si="104"/>
        <v>3</v>
      </c>
    </row>
    <row r="2214" spans="1:25"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t="str">
        <f>_xlfn.XLOOKUP(B2214,Returns!$B$2:$B$297,Returns!$A$2:$A$297,"NO")</f>
        <v>NO</v>
      </c>
      <c r="W2214">
        <f t="shared" si="102"/>
        <v>0</v>
      </c>
      <c r="X2214">
        <f t="shared" si="103"/>
        <v>27.42</v>
      </c>
      <c r="Y2214">
        <f t="shared" si="104"/>
        <v>4</v>
      </c>
    </row>
    <row r="2215" spans="1:25"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t="str">
        <f>_xlfn.XLOOKUP(B2215,Returns!$B$2:$B$297,Returns!$A$2:$A$297,"NO")</f>
        <v>NO</v>
      </c>
      <c r="W2215">
        <f t="shared" si="102"/>
        <v>0.28800000000000003</v>
      </c>
      <c r="X2215">
        <f t="shared" si="103"/>
        <v>1.1520000000000001</v>
      </c>
      <c r="Y2215">
        <f t="shared" si="104"/>
        <v>1</v>
      </c>
    </row>
    <row r="2216" spans="1:25"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t="str">
        <f>_xlfn.XLOOKUP(B2216,Returns!$B$2:$B$297,Returns!$A$2:$A$297,"NO")</f>
        <v>NO</v>
      </c>
      <c r="W2216">
        <f t="shared" si="102"/>
        <v>160.61760000000004</v>
      </c>
      <c r="X2216">
        <f t="shared" si="103"/>
        <v>642.47040000000015</v>
      </c>
      <c r="Y2216">
        <f t="shared" si="104"/>
        <v>1</v>
      </c>
    </row>
    <row r="2217" spans="1:25"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t="str">
        <f>_xlfn.XLOOKUP(B2217,Returns!$B$2:$B$297,Returns!$A$2:$A$297,"NO")</f>
        <v>NO</v>
      </c>
      <c r="W2217">
        <f t="shared" si="102"/>
        <v>0</v>
      </c>
      <c r="X2217">
        <f t="shared" si="103"/>
        <v>483.92</v>
      </c>
      <c r="Y2217">
        <f t="shared" si="104"/>
        <v>1</v>
      </c>
    </row>
    <row r="2218" spans="1:25"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t="str">
        <f>_xlfn.XLOOKUP(B2218,Returns!$B$2:$B$297,Returns!$A$2:$A$297,"NO")</f>
        <v>NO</v>
      </c>
      <c r="W2218">
        <f t="shared" si="102"/>
        <v>86.886400000000009</v>
      </c>
      <c r="X2218">
        <f t="shared" si="103"/>
        <v>347.54560000000004</v>
      </c>
      <c r="Y2218">
        <f t="shared" si="104"/>
        <v>1</v>
      </c>
    </row>
    <row r="2219" spans="1:25"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t="str">
        <f>_xlfn.XLOOKUP(B2219,Returns!$B$2:$B$297,Returns!$A$2:$A$297,"NO")</f>
        <v>NO</v>
      </c>
      <c r="W2219">
        <f t="shared" si="102"/>
        <v>1.1264000000000001</v>
      </c>
      <c r="X2219">
        <f t="shared" si="103"/>
        <v>4.5056000000000003</v>
      </c>
      <c r="Y2219">
        <f t="shared" si="104"/>
        <v>5</v>
      </c>
    </row>
    <row r="2220" spans="1:25"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t="str">
        <f>_xlfn.XLOOKUP(B2220,Returns!$B$2:$B$297,Returns!$A$2:$A$297,"NO")</f>
        <v>NO</v>
      </c>
      <c r="W2220">
        <f t="shared" si="102"/>
        <v>7.9872000000000014</v>
      </c>
      <c r="X2220">
        <f t="shared" si="103"/>
        <v>31.948800000000006</v>
      </c>
      <c r="Y2220">
        <f t="shared" si="104"/>
        <v>4</v>
      </c>
    </row>
    <row r="2221" spans="1:25"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t="str">
        <f>_xlfn.XLOOKUP(B2221,Returns!$B$2:$B$297,Returns!$A$2:$A$297,"NO")</f>
        <v>NO</v>
      </c>
      <c r="W2221">
        <f t="shared" si="102"/>
        <v>0</v>
      </c>
      <c r="X2221">
        <f t="shared" si="103"/>
        <v>14.98</v>
      </c>
      <c r="Y2221">
        <f t="shared" si="104"/>
        <v>4</v>
      </c>
    </row>
    <row r="2222" spans="1:25"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t="str">
        <f>_xlfn.XLOOKUP(B2222,Returns!$B$2:$B$297,Returns!$A$2:$A$297,"NO")</f>
        <v>NO</v>
      </c>
      <c r="W2222">
        <f t="shared" si="102"/>
        <v>916.48000000000013</v>
      </c>
      <c r="X2222">
        <f t="shared" si="103"/>
        <v>3665.9200000000005</v>
      </c>
      <c r="Y2222">
        <f t="shared" si="104"/>
        <v>4</v>
      </c>
    </row>
    <row r="2223" spans="1:25"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t="str">
        <f>_xlfn.XLOOKUP(B2223,Returns!$B$2:$B$297,Returns!$A$2:$A$297,"NO")</f>
        <v>NO</v>
      </c>
      <c r="W2223">
        <f t="shared" si="102"/>
        <v>388.75199999999995</v>
      </c>
      <c r="X2223">
        <f t="shared" si="103"/>
        <v>583.12799999999993</v>
      </c>
      <c r="Y2223">
        <f t="shared" si="104"/>
        <v>0</v>
      </c>
    </row>
    <row r="2224" spans="1:25"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t="str">
        <f>_xlfn.XLOOKUP(B2224,Returns!$B$2:$B$297,Returns!$A$2:$A$297,"NO")</f>
        <v>NO</v>
      </c>
      <c r="W2224">
        <f t="shared" si="102"/>
        <v>59.801600000000001</v>
      </c>
      <c r="X2224">
        <f t="shared" si="103"/>
        <v>239.20639999999997</v>
      </c>
      <c r="Y2224">
        <f t="shared" si="104"/>
        <v>0</v>
      </c>
    </row>
    <row r="2225" spans="1:25"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t="str">
        <f>_xlfn.XLOOKUP(B2225,Returns!$B$2:$B$297,Returns!$A$2:$A$297,"NO")</f>
        <v>NO</v>
      </c>
      <c r="W2225">
        <f t="shared" si="102"/>
        <v>21.205799999999996</v>
      </c>
      <c r="X2225">
        <f t="shared" si="103"/>
        <v>49.480199999999996</v>
      </c>
      <c r="Y2225">
        <f t="shared" si="104"/>
        <v>0</v>
      </c>
    </row>
    <row r="2226" spans="1:25"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t="str">
        <f>_xlfn.XLOOKUP(B2226,Returns!$B$2:$B$297,Returns!$A$2:$A$297,"NO")</f>
        <v>NO</v>
      </c>
      <c r="W2226">
        <f t="shared" si="102"/>
        <v>32.889600000000002</v>
      </c>
      <c r="X2226">
        <f t="shared" si="103"/>
        <v>131.55840000000001</v>
      </c>
      <c r="Y2226">
        <f t="shared" si="104"/>
        <v>5</v>
      </c>
    </row>
    <row r="2227" spans="1:25"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t="str">
        <f>_xlfn.XLOOKUP(B2227,Returns!$B$2:$B$297,Returns!$A$2:$A$297,"NO")</f>
        <v>NO</v>
      </c>
      <c r="W2227">
        <f t="shared" si="102"/>
        <v>50.605800000000002</v>
      </c>
      <c r="X2227">
        <f t="shared" si="103"/>
        <v>21.688200000000009</v>
      </c>
      <c r="Y2227">
        <f t="shared" si="104"/>
        <v>2</v>
      </c>
    </row>
    <row r="2228" spans="1:25"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t="str">
        <f>_xlfn.XLOOKUP(B2228,Returns!$B$2:$B$297,Returns!$A$2:$A$297,"NO")</f>
        <v>NO</v>
      </c>
      <c r="W2228">
        <f t="shared" si="102"/>
        <v>1.1584000000000001</v>
      </c>
      <c r="X2228">
        <f t="shared" si="103"/>
        <v>4.6336000000000004</v>
      </c>
      <c r="Y2228">
        <f t="shared" si="104"/>
        <v>5</v>
      </c>
    </row>
    <row r="2229" spans="1:25"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t="str">
        <f>_xlfn.XLOOKUP(B2229,Returns!$B$2:$B$297,Returns!$A$2:$A$297,"NO")</f>
        <v>NO</v>
      </c>
      <c r="W2229">
        <f t="shared" si="102"/>
        <v>24.958400000000005</v>
      </c>
      <c r="X2229">
        <f t="shared" si="103"/>
        <v>99.833600000000018</v>
      </c>
      <c r="Y2229">
        <f t="shared" si="104"/>
        <v>5</v>
      </c>
    </row>
    <row r="2230" spans="1:25"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t="str">
        <f>_xlfn.XLOOKUP(B2230,Returns!$B$2:$B$297,Returns!$A$2:$A$297,"NO")</f>
        <v>NO</v>
      </c>
      <c r="W2230">
        <f t="shared" si="102"/>
        <v>132.23520000000002</v>
      </c>
      <c r="X2230">
        <f t="shared" si="103"/>
        <v>198.3528</v>
      </c>
      <c r="Y2230">
        <f t="shared" si="104"/>
        <v>4</v>
      </c>
    </row>
    <row r="2231" spans="1:25"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t="str">
        <f>_xlfn.XLOOKUP(B2231,Returns!$B$2:$B$297,Returns!$A$2:$A$297,"NO")</f>
        <v>NO</v>
      </c>
      <c r="W2231">
        <f t="shared" si="102"/>
        <v>269.42720000000003</v>
      </c>
      <c r="X2231">
        <f t="shared" si="103"/>
        <v>1077.7088000000001</v>
      </c>
      <c r="Y2231">
        <f t="shared" si="104"/>
        <v>5</v>
      </c>
    </row>
    <row r="2232" spans="1:25"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t="str">
        <f>_xlfn.XLOOKUP(B2232,Returns!$B$2:$B$297,Returns!$A$2:$A$297,"NO")</f>
        <v>NO</v>
      </c>
      <c r="W2232">
        <f t="shared" si="102"/>
        <v>0</v>
      </c>
      <c r="X2232">
        <f t="shared" si="103"/>
        <v>105.96</v>
      </c>
      <c r="Y2232">
        <f t="shared" si="104"/>
        <v>5</v>
      </c>
    </row>
    <row r="2233" spans="1:25"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t="str">
        <f>_xlfn.XLOOKUP(B2233,Returns!$B$2:$B$297,Returns!$A$2:$A$297,"NO")</f>
        <v>NO</v>
      </c>
      <c r="W2233">
        <f t="shared" si="102"/>
        <v>0</v>
      </c>
      <c r="X2233">
        <f t="shared" si="103"/>
        <v>2632.25</v>
      </c>
      <c r="Y2233">
        <f t="shared" si="104"/>
        <v>5</v>
      </c>
    </row>
    <row r="2234" spans="1:25"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t="str">
        <f>_xlfn.XLOOKUP(B2234,Returns!$B$2:$B$297,Returns!$A$2:$A$297,"NO")</f>
        <v>NO</v>
      </c>
      <c r="W2234">
        <f t="shared" si="102"/>
        <v>228.92</v>
      </c>
      <c r="X2234">
        <f t="shared" si="103"/>
        <v>915.68</v>
      </c>
      <c r="Y2234">
        <f t="shared" si="104"/>
        <v>5</v>
      </c>
    </row>
    <row r="2235" spans="1:25"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t="str">
        <f>_xlfn.XLOOKUP(B2235,Returns!$B$2:$B$297,Returns!$A$2:$A$297,"NO")</f>
        <v>NO</v>
      </c>
      <c r="W2235">
        <f t="shared" si="102"/>
        <v>255.97440000000003</v>
      </c>
      <c r="X2235">
        <f t="shared" si="103"/>
        <v>1023.8976</v>
      </c>
      <c r="Y2235">
        <f t="shared" si="104"/>
        <v>2</v>
      </c>
    </row>
    <row r="2236" spans="1:25"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t="str">
        <f>_xlfn.XLOOKUP(B2236,Returns!$B$2:$B$297,Returns!$A$2:$A$297,"NO")</f>
        <v>NO</v>
      </c>
      <c r="W2236">
        <f t="shared" si="102"/>
        <v>0</v>
      </c>
      <c r="X2236">
        <f t="shared" si="103"/>
        <v>1435.21</v>
      </c>
      <c r="Y2236">
        <f t="shared" si="104"/>
        <v>5</v>
      </c>
    </row>
    <row r="2237" spans="1:25"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t="str">
        <f>_xlfn.XLOOKUP(B2237,Returns!$B$2:$B$297,Returns!$A$2:$A$297,"NO")</f>
        <v>NO</v>
      </c>
      <c r="W2237">
        <f t="shared" si="102"/>
        <v>0</v>
      </c>
      <c r="X2237">
        <f t="shared" si="103"/>
        <v>381.72</v>
      </c>
      <c r="Y2237">
        <f t="shared" si="104"/>
        <v>2</v>
      </c>
    </row>
    <row r="2238" spans="1:25"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t="str">
        <f>_xlfn.XLOOKUP(B2238,Returns!$B$2:$B$297,Returns!$A$2:$A$297,"NO")</f>
        <v>NO</v>
      </c>
      <c r="W2238">
        <f t="shared" si="102"/>
        <v>0</v>
      </c>
      <c r="X2238">
        <f t="shared" si="103"/>
        <v>194.56</v>
      </c>
      <c r="Y2238">
        <f t="shared" si="104"/>
        <v>2</v>
      </c>
    </row>
    <row r="2239" spans="1:25"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t="str">
        <f>_xlfn.XLOOKUP(B2239,Returns!$B$2:$B$297,Returns!$A$2:$A$297,"NO")</f>
        <v>NO</v>
      </c>
      <c r="W2239">
        <f t="shared" si="102"/>
        <v>0</v>
      </c>
      <c r="X2239">
        <f t="shared" si="103"/>
        <v>222.00000000000003</v>
      </c>
      <c r="Y2239">
        <f t="shared" si="104"/>
        <v>6</v>
      </c>
    </row>
    <row r="2240" spans="1:25"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t="str">
        <f>_xlfn.XLOOKUP(B2240,Returns!$B$2:$B$297,Returns!$A$2:$A$297,"NO")</f>
        <v>NO</v>
      </c>
      <c r="W2240">
        <f t="shared" si="102"/>
        <v>53.280000000000008</v>
      </c>
      <c r="X2240">
        <f t="shared" si="103"/>
        <v>35.520000000000003</v>
      </c>
      <c r="Y2240">
        <f t="shared" si="104"/>
        <v>6</v>
      </c>
    </row>
    <row r="2241" spans="1:25"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t="str">
        <f>_xlfn.XLOOKUP(B2241,Returns!$B$2:$B$297,Returns!$A$2:$A$297,"NO")</f>
        <v>NO</v>
      </c>
      <c r="W2241">
        <f t="shared" si="102"/>
        <v>203.35840000000002</v>
      </c>
      <c r="X2241">
        <f t="shared" si="103"/>
        <v>813.43360000000007</v>
      </c>
      <c r="Y2241">
        <f t="shared" si="104"/>
        <v>2</v>
      </c>
    </row>
    <row r="2242" spans="1:25"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t="str">
        <f>_xlfn.XLOOKUP(B2242,Returns!$B$2:$B$297,Returns!$A$2:$A$297,"NO")</f>
        <v>NO</v>
      </c>
      <c r="W2242">
        <f t="shared" si="102"/>
        <v>53.3904</v>
      </c>
      <c r="X2242">
        <f t="shared" si="103"/>
        <v>213.5616</v>
      </c>
      <c r="Y2242">
        <f t="shared" si="104"/>
        <v>2</v>
      </c>
    </row>
    <row r="2243" spans="1:25"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t="str">
        <f>_xlfn.XLOOKUP(B2243,Returns!$B$2:$B$297,Returns!$A$2:$A$297,"NO")</f>
        <v>NO</v>
      </c>
      <c r="W2243">
        <f t="shared" ref="W2243:W2306" si="105">R2243*S2243*T2243</f>
        <v>593.97839999999997</v>
      </c>
      <c r="X2243">
        <f t="shared" ref="X2243:X2306" si="106">(R2243*S2243)-W2243</f>
        <v>890.96759999999995</v>
      </c>
      <c r="Y2243">
        <f t="shared" ref="Y2243:Y2306" si="107">D2243-C2243</f>
        <v>5</v>
      </c>
    </row>
    <row r="2244" spans="1:25"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t="str">
        <f>_xlfn.XLOOKUP(B2244,Returns!$B$2:$B$297,Returns!$A$2:$A$297,"NO")</f>
        <v>Yes</v>
      </c>
      <c r="W2244">
        <f t="shared" si="105"/>
        <v>0</v>
      </c>
      <c r="X2244">
        <f t="shared" si="106"/>
        <v>113.12</v>
      </c>
      <c r="Y2244">
        <f t="shared" si="107"/>
        <v>4</v>
      </c>
    </row>
    <row r="2245" spans="1:25"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t="str">
        <f>_xlfn.XLOOKUP(B2245,Returns!$B$2:$B$297,Returns!$A$2:$A$297,"NO")</f>
        <v>Yes</v>
      </c>
      <c r="W2245">
        <f t="shared" si="105"/>
        <v>0</v>
      </c>
      <c r="X2245">
        <f t="shared" si="106"/>
        <v>11.12</v>
      </c>
      <c r="Y2245">
        <f t="shared" si="107"/>
        <v>4</v>
      </c>
    </row>
    <row r="2246" spans="1:25"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t="str">
        <f>_xlfn.XLOOKUP(B2246,Returns!$B$2:$B$297,Returns!$A$2:$A$297,"NO")</f>
        <v>Yes</v>
      </c>
      <c r="W2246">
        <f t="shared" si="105"/>
        <v>0</v>
      </c>
      <c r="X2246">
        <f t="shared" si="106"/>
        <v>18.04</v>
      </c>
      <c r="Y2246">
        <f t="shared" si="107"/>
        <v>4</v>
      </c>
    </row>
    <row r="2247" spans="1:25"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t="str">
        <f>_xlfn.XLOOKUP(B2247,Returns!$B$2:$B$297,Returns!$A$2:$A$297,"NO")</f>
        <v>Yes</v>
      </c>
      <c r="W2247">
        <f t="shared" si="105"/>
        <v>0</v>
      </c>
      <c r="X2247">
        <f t="shared" si="106"/>
        <v>8.6199999999999992</v>
      </c>
      <c r="Y2247">
        <f t="shared" si="107"/>
        <v>4</v>
      </c>
    </row>
    <row r="2248" spans="1:25"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t="str">
        <f>_xlfn.XLOOKUP(B2248,Returns!$B$2:$B$297,Returns!$A$2:$A$297,"NO")</f>
        <v>Yes</v>
      </c>
      <c r="W2248">
        <f t="shared" si="105"/>
        <v>395.98560000000009</v>
      </c>
      <c r="X2248">
        <f t="shared" si="106"/>
        <v>1583.9424000000004</v>
      </c>
      <c r="Y2248">
        <f t="shared" si="107"/>
        <v>4</v>
      </c>
    </row>
    <row r="2249" spans="1:25"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t="str">
        <f>_xlfn.XLOOKUP(B2249,Returns!$B$2:$B$297,Returns!$A$2:$A$297,"NO")</f>
        <v>Yes</v>
      </c>
      <c r="W2249">
        <f t="shared" si="105"/>
        <v>0</v>
      </c>
      <c r="X2249">
        <f t="shared" si="106"/>
        <v>26.72</v>
      </c>
      <c r="Y2249">
        <f t="shared" si="107"/>
        <v>3</v>
      </c>
    </row>
    <row r="2250" spans="1:25"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t="str">
        <f>_xlfn.XLOOKUP(B2250,Returns!$B$2:$B$297,Returns!$A$2:$A$297,"NO")</f>
        <v>Yes</v>
      </c>
      <c r="W2250">
        <f t="shared" si="105"/>
        <v>41.72</v>
      </c>
      <c r="X2250">
        <f t="shared" si="106"/>
        <v>166.88</v>
      </c>
      <c r="Y2250">
        <f t="shared" si="107"/>
        <v>3</v>
      </c>
    </row>
    <row r="2251" spans="1:25"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t="str">
        <f>_xlfn.XLOOKUP(B2251,Returns!$B$2:$B$297,Returns!$A$2:$A$297,"NO")</f>
        <v>Yes</v>
      </c>
      <c r="W2251">
        <f t="shared" si="105"/>
        <v>11.52</v>
      </c>
      <c r="X2251">
        <f t="shared" si="106"/>
        <v>46.08</v>
      </c>
      <c r="Y2251">
        <f t="shared" si="107"/>
        <v>3</v>
      </c>
    </row>
    <row r="2252" spans="1:25"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t="str">
        <f>_xlfn.XLOOKUP(B2252,Returns!$B$2:$B$297,Returns!$A$2:$A$297,"NO")</f>
        <v>Yes</v>
      </c>
      <c r="W2252">
        <f t="shared" si="105"/>
        <v>0</v>
      </c>
      <c r="X2252">
        <f t="shared" si="106"/>
        <v>3248.6399999999994</v>
      </c>
      <c r="Y2252">
        <f t="shared" si="107"/>
        <v>3</v>
      </c>
    </row>
    <row r="2253" spans="1:25"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t="str">
        <f>_xlfn.XLOOKUP(B2253,Returns!$B$2:$B$297,Returns!$A$2:$A$297,"NO")</f>
        <v>Yes</v>
      </c>
      <c r="W2253">
        <f t="shared" si="105"/>
        <v>0</v>
      </c>
      <c r="X2253">
        <f t="shared" si="106"/>
        <v>58.320000000000007</v>
      </c>
      <c r="Y2253">
        <f t="shared" si="107"/>
        <v>3</v>
      </c>
    </row>
    <row r="2254" spans="1:25"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t="str">
        <f>_xlfn.XLOOKUP(B2254,Returns!$B$2:$B$297,Returns!$A$2:$A$297,"NO")</f>
        <v>NO</v>
      </c>
      <c r="W2254">
        <f t="shared" si="105"/>
        <v>0</v>
      </c>
      <c r="X2254">
        <f t="shared" si="106"/>
        <v>431.09999999999997</v>
      </c>
      <c r="Y2254">
        <f t="shared" si="107"/>
        <v>2</v>
      </c>
    </row>
    <row r="2255" spans="1:25"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t="str">
        <f>_xlfn.XLOOKUP(B2255,Returns!$B$2:$B$297,Returns!$A$2:$A$297,"NO")</f>
        <v>NO</v>
      </c>
      <c r="W2255">
        <f t="shared" si="105"/>
        <v>0</v>
      </c>
      <c r="X2255">
        <f t="shared" si="106"/>
        <v>129.78</v>
      </c>
      <c r="Y2255">
        <f t="shared" si="107"/>
        <v>3</v>
      </c>
    </row>
    <row r="2256" spans="1:25"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t="str">
        <f>_xlfn.XLOOKUP(B2256,Returns!$B$2:$B$297,Returns!$A$2:$A$297,"NO")</f>
        <v>NO</v>
      </c>
      <c r="W2256">
        <f t="shared" si="105"/>
        <v>0</v>
      </c>
      <c r="X2256">
        <f t="shared" si="106"/>
        <v>87.12</v>
      </c>
      <c r="Y2256">
        <f t="shared" si="107"/>
        <v>3</v>
      </c>
    </row>
    <row r="2257" spans="1:25"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t="str">
        <f>_xlfn.XLOOKUP(B2257,Returns!$B$2:$B$297,Returns!$A$2:$A$297,"NO")</f>
        <v>NO</v>
      </c>
      <c r="W2257">
        <f t="shared" si="105"/>
        <v>0</v>
      </c>
      <c r="X2257">
        <f t="shared" si="106"/>
        <v>1313.55</v>
      </c>
      <c r="Y2257">
        <f t="shared" si="107"/>
        <v>5</v>
      </c>
    </row>
    <row r="2258" spans="1:25"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t="str">
        <f>_xlfn.XLOOKUP(B2258,Returns!$B$2:$B$297,Returns!$A$2:$A$297,"NO")</f>
        <v>NO</v>
      </c>
      <c r="W2258">
        <f t="shared" si="105"/>
        <v>0</v>
      </c>
      <c r="X2258">
        <f t="shared" si="106"/>
        <v>218.96</v>
      </c>
      <c r="Y2258">
        <f t="shared" si="107"/>
        <v>5</v>
      </c>
    </row>
    <row r="2259" spans="1:25"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t="str">
        <f>_xlfn.XLOOKUP(B2259,Returns!$B$2:$B$297,Returns!$A$2:$A$297,"NO")</f>
        <v>NO</v>
      </c>
      <c r="W2259">
        <f t="shared" si="105"/>
        <v>1698.1440000000002</v>
      </c>
      <c r="X2259">
        <f t="shared" si="106"/>
        <v>6792.5760000000009</v>
      </c>
      <c r="Y2259">
        <f t="shared" si="107"/>
        <v>3</v>
      </c>
    </row>
    <row r="2260" spans="1:25"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t="str">
        <f>_xlfn.XLOOKUP(B2260,Returns!$B$2:$B$297,Returns!$A$2:$A$297,"NO")</f>
        <v>NO</v>
      </c>
      <c r="W2260">
        <f t="shared" si="105"/>
        <v>0</v>
      </c>
      <c r="X2260">
        <f t="shared" si="106"/>
        <v>37.08</v>
      </c>
      <c r="Y2260">
        <f t="shared" si="107"/>
        <v>3</v>
      </c>
    </row>
    <row r="2261" spans="1:25"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t="str">
        <f>_xlfn.XLOOKUP(B2261,Returns!$B$2:$B$297,Returns!$A$2:$A$297,"NO")</f>
        <v>NO</v>
      </c>
      <c r="W2261">
        <f t="shared" si="105"/>
        <v>0</v>
      </c>
      <c r="X2261">
        <f t="shared" si="106"/>
        <v>5</v>
      </c>
      <c r="Y2261">
        <f t="shared" si="107"/>
        <v>2</v>
      </c>
    </row>
    <row r="2262" spans="1:25"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t="str">
        <f>_xlfn.XLOOKUP(B2262,Returns!$B$2:$B$297,Returns!$A$2:$A$297,"NO")</f>
        <v>NO</v>
      </c>
      <c r="W2262">
        <f t="shared" si="105"/>
        <v>0</v>
      </c>
      <c r="X2262">
        <f t="shared" si="106"/>
        <v>1115.9099999999999</v>
      </c>
      <c r="Y2262">
        <f t="shared" si="107"/>
        <v>2</v>
      </c>
    </row>
    <row r="2263" spans="1:25"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t="str">
        <f>_xlfn.XLOOKUP(B2263,Returns!$B$2:$B$297,Returns!$A$2:$A$297,"NO")</f>
        <v>NO</v>
      </c>
      <c r="W2263">
        <f t="shared" si="105"/>
        <v>0</v>
      </c>
      <c r="X2263">
        <f t="shared" si="106"/>
        <v>166.24</v>
      </c>
      <c r="Y2263">
        <f t="shared" si="107"/>
        <v>0</v>
      </c>
    </row>
    <row r="2264" spans="1:25"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t="str">
        <f>_xlfn.XLOOKUP(B2264,Returns!$B$2:$B$297,Returns!$A$2:$A$297,"NO")</f>
        <v>NO</v>
      </c>
      <c r="W2264">
        <f t="shared" si="105"/>
        <v>0</v>
      </c>
      <c r="X2264">
        <f t="shared" si="106"/>
        <v>1079.9099999999999</v>
      </c>
      <c r="Y2264">
        <f t="shared" si="107"/>
        <v>3</v>
      </c>
    </row>
    <row r="2265" spans="1:25"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t="str">
        <f>_xlfn.XLOOKUP(B2265,Returns!$B$2:$B$297,Returns!$A$2:$A$297,"NO")</f>
        <v>NO</v>
      </c>
      <c r="W2265">
        <f t="shared" si="105"/>
        <v>0</v>
      </c>
      <c r="X2265">
        <f t="shared" si="106"/>
        <v>999.96</v>
      </c>
      <c r="Y2265">
        <f t="shared" si="107"/>
        <v>2</v>
      </c>
    </row>
    <row r="2266" spans="1:25"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t="str">
        <f>_xlfn.XLOOKUP(B2266,Returns!$B$2:$B$297,Returns!$A$2:$A$297,"NO")</f>
        <v>NO</v>
      </c>
      <c r="W2266">
        <f t="shared" si="105"/>
        <v>0</v>
      </c>
      <c r="X2266">
        <f t="shared" si="106"/>
        <v>5.28</v>
      </c>
      <c r="Y2266">
        <f t="shared" si="107"/>
        <v>2</v>
      </c>
    </row>
    <row r="2267" spans="1:25"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t="str">
        <f>_xlfn.XLOOKUP(B2267,Returns!$B$2:$B$297,Returns!$A$2:$A$297,"NO")</f>
        <v>NO</v>
      </c>
      <c r="W2267">
        <f t="shared" si="105"/>
        <v>0</v>
      </c>
      <c r="X2267">
        <f t="shared" si="106"/>
        <v>16.52</v>
      </c>
      <c r="Y2267">
        <f t="shared" si="107"/>
        <v>2</v>
      </c>
    </row>
    <row r="2268" spans="1:25"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t="str">
        <f>_xlfn.XLOOKUP(B2268,Returns!$B$2:$B$297,Returns!$A$2:$A$297,"NO")</f>
        <v>NO</v>
      </c>
      <c r="W2268">
        <f t="shared" si="105"/>
        <v>3.1872000000000007</v>
      </c>
      <c r="X2268">
        <f t="shared" si="106"/>
        <v>12.748800000000001</v>
      </c>
      <c r="Y2268">
        <f t="shared" si="107"/>
        <v>0</v>
      </c>
    </row>
    <row r="2269" spans="1:25"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t="str">
        <f>_xlfn.XLOOKUP(B2269,Returns!$B$2:$B$297,Returns!$A$2:$A$297,"NO")</f>
        <v>NO</v>
      </c>
      <c r="W2269">
        <f t="shared" si="105"/>
        <v>0</v>
      </c>
      <c r="X2269">
        <f t="shared" si="106"/>
        <v>25.92</v>
      </c>
      <c r="Y2269">
        <f t="shared" si="107"/>
        <v>0</v>
      </c>
    </row>
    <row r="2270" spans="1:25"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t="str">
        <f>_xlfn.XLOOKUP(B2270,Returns!$B$2:$B$297,Returns!$A$2:$A$297,"NO")</f>
        <v>NO</v>
      </c>
      <c r="W2270">
        <f t="shared" si="105"/>
        <v>0</v>
      </c>
      <c r="X2270">
        <f t="shared" si="106"/>
        <v>6.48</v>
      </c>
      <c r="Y2270">
        <f t="shared" si="107"/>
        <v>6</v>
      </c>
    </row>
    <row r="2271" spans="1:25"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t="str">
        <f>_xlfn.XLOOKUP(B2271,Returns!$B$2:$B$297,Returns!$A$2:$A$297,"NO")</f>
        <v>NO</v>
      </c>
      <c r="W2271">
        <f t="shared" si="105"/>
        <v>1.3968000000000003</v>
      </c>
      <c r="X2271">
        <f t="shared" si="106"/>
        <v>5.5872000000000011</v>
      </c>
      <c r="Y2271">
        <f t="shared" si="107"/>
        <v>6</v>
      </c>
    </row>
    <row r="2272" spans="1:25"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t="str">
        <f>_xlfn.XLOOKUP(B2272,Returns!$B$2:$B$297,Returns!$A$2:$A$297,"NO")</f>
        <v>NO</v>
      </c>
      <c r="W2272">
        <f t="shared" si="105"/>
        <v>47.960000000000008</v>
      </c>
      <c r="X2272">
        <f t="shared" si="106"/>
        <v>191.84</v>
      </c>
      <c r="Y2272">
        <f t="shared" si="107"/>
        <v>5</v>
      </c>
    </row>
    <row r="2273" spans="1:25"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t="str">
        <f>_xlfn.XLOOKUP(B2273,Returns!$B$2:$B$297,Returns!$A$2:$A$297,"NO")</f>
        <v>NO</v>
      </c>
      <c r="W2273">
        <f t="shared" si="105"/>
        <v>0</v>
      </c>
      <c r="X2273">
        <f t="shared" si="106"/>
        <v>1198.44</v>
      </c>
      <c r="Y2273">
        <f t="shared" si="107"/>
        <v>6</v>
      </c>
    </row>
    <row r="2274" spans="1:25"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t="str">
        <f>_xlfn.XLOOKUP(B2274,Returns!$B$2:$B$297,Returns!$A$2:$A$297,"NO")</f>
        <v>NO</v>
      </c>
      <c r="W2274">
        <f t="shared" si="105"/>
        <v>0</v>
      </c>
      <c r="X2274">
        <f t="shared" si="106"/>
        <v>3046.8199999999997</v>
      </c>
      <c r="Y2274">
        <f t="shared" si="107"/>
        <v>5</v>
      </c>
    </row>
    <row r="2275" spans="1:25"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t="str">
        <f>_xlfn.XLOOKUP(B2275,Returns!$B$2:$B$297,Returns!$A$2:$A$297,"NO")</f>
        <v>NO</v>
      </c>
      <c r="W2275">
        <f t="shared" si="105"/>
        <v>447.99360000000007</v>
      </c>
      <c r="X2275">
        <f t="shared" si="106"/>
        <v>1791.9744000000003</v>
      </c>
      <c r="Y2275">
        <f t="shared" si="107"/>
        <v>5</v>
      </c>
    </row>
    <row r="2276" spans="1:25"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t="str">
        <f>_xlfn.XLOOKUP(B2276,Returns!$B$2:$B$297,Returns!$A$2:$A$297,"NO")</f>
        <v>NO</v>
      </c>
      <c r="W2276">
        <f t="shared" si="105"/>
        <v>28.686399999999999</v>
      </c>
      <c r="X2276">
        <f t="shared" si="106"/>
        <v>114.7456</v>
      </c>
      <c r="Y2276">
        <f t="shared" si="107"/>
        <v>5</v>
      </c>
    </row>
    <row r="2277" spans="1:25"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t="str">
        <f>_xlfn.XLOOKUP(B2277,Returns!$B$2:$B$297,Returns!$A$2:$A$297,"NO")</f>
        <v>NO</v>
      </c>
      <c r="W2277">
        <f t="shared" si="105"/>
        <v>73.411200000000008</v>
      </c>
      <c r="X2277">
        <f t="shared" si="106"/>
        <v>293.64480000000003</v>
      </c>
      <c r="Y2277">
        <f t="shared" si="107"/>
        <v>5</v>
      </c>
    </row>
    <row r="2278" spans="1:25"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t="str">
        <f>_xlfn.XLOOKUP(B2278,Returns!$B$2:$B$297,Returns!$A$2:$A$297,"NO")</f>
        <v>NO</v>
      </c>
      <c r="W2278">
        <f t="shared" si="105"/>
        <v>0</v>
      </c>
      <c r="X2278">
        <f t="shared" si="106"/>
        <v>1531</v>
      </c>
      <c r="Y2278">
        <f t="shared" si="107"/>
        <v>4</v>
      </c>
    </row>
    <row r="2279" spans="1:25"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t="str">
        <f>_xlfn.XLOOKUP(B2279,Returns!$B$2:$B$297,Returns!$A$2:$A$297,"NO")</f>
        <v>NO</v>
      </c>
      <c r="W2279">
        <f t="shared" si="105"/>
        <v>0</v>
      </c>
      <c r="X2279">
        <f t="shared" si="106"/>
        <v>85.98</v>
      </c>
      <c r="Y2279">
        <f t="shared" si="107"/>
        <v>4</v>
      </c>
    </row>
    <row r="2280" spans="1:25"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t="str">
        <f>_xlfn.XLOOKUP(B2280,Returns!$B$2:$B$297,Returns!$A$2:$A$297,"NO")</f>
        <v>NO</v>
      </c>
      <c r="W2280">
        <f t="shared" si="105"/>
        <v>0</v>
      </c>
      <c r="X2280">
        <f t="shared" si="106"/>
        <v>895.84</v>
      </c>
      <c r="Y2280">
        <f t="shared" si="107"/>
        <v>4</v>
      </c>
    </row>
    <row r="2281" spans="1:25"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t="str">
        <f>_xlfn.XLOOKUP(B2281,Returns!$B$2:$B$297,Returns!$A$2:$A$297,"NO")</f>
        <v>NO</v>
      </c>
      <c r="W2281">
        <f t="shared" si="105"/>
        <v>39.027200000000001</v>
      </c>
      <c r="X2281">
        <f t="shared" si="106"/>
        <v>156.1088</v>
      </c>
      <c r="Y2281">
        <f t="shared" si="107"/>
        <v>3</v>
      </c>
    </row>
    <row r="2282" spans="1:25"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t="str">
        <f>_xlfn.XLOOKUP(B2282,Returns!$B$2:$B$297,Returns!$A$2:$A$297,"NO")</f>
        <v>NO</v>
      </c>
      <c r="W2282">
        <f t="shared" si="105"/>
        <v>982.8352000000001</v>
      </c>
      <c r="X2282">
        <f t="shared" si="106"/>
        <v>3931.3408000000004</v>
      </c>
      <c r="Y2282">
        <f t="shared" si="107"/>
        <v>3</v>
      </c>
    </row>
    <row r="2283" spans="1:25"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t="str">
        <f>_xlfn.XLOOKUP(B2283,Returns!$B$2:$B$297,Returns!$A$2:$A$297,"NO")</f>
        <v>NO</v>
      </c>
      <c r="W2283">
        <f t="shared" si="105"/>
        <v>0</v>
      </c>
      <c r="X2283">
        <f t="shared" si="106"/>
        <v>399.96</v>
      </c>
      <c r="Y2283">
        <f t="shared" si="107"/>
        <v>3</v>
      </c>
    </row>
    <row r="2284" spans="1:25"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t="str">
        <f>_xlfn.XLOOKUP(B2284,Returns!$B$2:$B$297,Returns!$A$2:$A$297,"NO")</f>
        <v>NO</v>
      </c>
      <c r="W2284">
        <f t="shared" si="105"/>
        <v>0</v>
      </c>
      <c r="X2284">
        <f t="shared" si="106"/>
        <v>337.12</v>
      </c>
      <c r="Y2284">
        <f t="shared" si="107"/>
        <v>2</v>
      </c>
    </row>
    <row r="2285" spans="1:25"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t="str">
        <f>_xlfn.XLOOKUP(B2285,Returns!$B$2:$B$297,Returns!$A$2:$A$297,"NO")</f>
        <v>NO</v>
      </c>
      <c r="W2285">
        <f t="shared" si="105"/>
        <v>0</v>
      </c>
      <c r="X2285">
        <f t="shared" si="106"/>
        <v>47.84</v>
      </c>
      <c r="Y2285">
        <f t="shared" si="107"/>
        <v>4</v>
      </c>
    </row>
    <row r="2286" spans="1:25"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t="str">
        <f>_xlfn.XLOOKUP(B2286,Returns!$B$2:$B$297,Returns!$A$2:$A$297,"NO")</f>
        <v>NO</v>
      </c>
      <c r="W2286">
        <f t="shared" si="105"/>
        <v>0</v>
      </c>
      <c r="X2286">
        <f t="shared" si="106"/>
        <v>424.83</v>
      </c>
      <c r="Y2286">
        <f t="shared" si="107"/>
        <v>4</v>
      </c>
    </row>
    <row r="2287" spans="1:25"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t="str">
        <f>_xlfn.XLOOKUP(B2287,Returns!$B$2:$B$297,Returns!$A$2:$A$297,"NO")</f>
        <v>NO</v>
      </c>
      <c r="W2287">
        <f t="shared" si="105"/>
        <v>8.611200000000002</v>
      </c>
      <c r="X2287">
        <f t="shared" si="106"/>
        <v>34.444800000000001</v>
      </c>
      <c r="Y2287">
        <f t="shared" si="107"/>
        <v>3</v>
      </c>
    </row>
    <row r="2288" spans="1:25"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t="str">
        <f>_xlfn.XLOOKUP(B2288,Returns!$B$2:$B$297,Returns!$A$2:$A$297,"NO")</f>
        <v>NO</v>
      </c>
      <c r="W2288">
        <f t="shared" si="105"/>
        <v>0</v>
      </c>
      <c r="X2288">
        <f t="shared" si="106"/>
        <v>70.08</v>
      </c>
      <c r="Y2288">
        <f t="shared" si="107"/>
        <v>6</v>
      </c>
    </row>
    <row r="2289" spans="1:25"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t="str">
        <f>_xlfn.XLOOKUP(B2289,Returns!$B$2:$B$297,Returns!$A$2:$A$297,"NO")</f>
        <v>NO</v>
      </c>
      <c r="W2289">
        <f t="shared" si="105"/>
        <v>17.480000000000004</v>
      </c>
      <c r="X2289">
        <f t="shared" si="106"/>
        <v>69.920000000000016</v>
      </c>
      <c r="Y2289">
        <f t="shared" si="107"/>
        <v>4</v>
      </c>
    </row>
    <row r="2290" spans="1:25"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t="str">
        <f>_xlfn.XLOOKUP(B2290,Returns!$B$2:$B$297,Returns!$A$2:$A$297,"NO")</f>
        <v>NO</v>
      </c>
      <c r="W2290">
        <f t="shared" si="105"/>
        <v>0</v>
      </c>
      <c r="X2290">
        <f t="shared" si="106"/>
        <v>82</v>
      </c>
      <c r="Y2290">
        <f t="shared" si="107"/>
        <v>3</v>
      </c>
    </row>
    <row r="2291" spans="1:25"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t="str">
        <f>_xlfn.XLOOKUP(B2291,Returns!$B$2:$B$297,Returns!$A$2:$A$297,"NO")</f>
        <v>NO</v>
      </c>
      <c r="W2291">
        <f t="shared" si="105"/>
        <v>0</v>
      </c>
      <c r="X2291">
        <f t="shared" si="106"/>
        <v>1785.96</v>
      </c>
      <c r="Y2291">
        <f t="shared" si="107"/>
        <v>3</v>
      </c>
    </row>
    <row r="2292" spans="1:25"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t="str">
        <f>_xlfn.XLOOKUP(B2292,Returns!$B$2:$B$297,Returns!$A$2:$A$297,"NO")</f>
        <v>Yes</v>
      </c>
      <c r="W2292">
        <f t="shared" si="105"/>
        <v>0</v>
      </c>
      <c r="X2292">
        <f t="shared" si="106"/>
        <v>863.90999999999985</v>
      </c>
      <c r="Y2292">
        <f t="shared" si="107"/>
        <v>5</v>
      </c>
    </row>
    <row r="2293" spans="1:25"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t="str">
        <f>_xlfn.XLOOKUP(B2293,Returns!$B$2:$B$297,Returns!$A$2:$A$297,"NO")</f>
        <v>Yes</v>
      </c>
      <c r="W2293">
        <f t="shared" si="105"/>
        <v>0</v>
      </c>
      <c r="X2293">
        <f t="shared" si="106"/>
        <v>3572.2799999999997</v>
      </c>
      <c r="Y2293">
        <f t="shared" si="107"/>
        <v>5</v>
      </c>
    </row>
    <row r="2294" spans="1:25"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t="str">
        <f>_xlfn.XLOOKUP(B2294,Returns!$B$2:$B$297,Returns!$A$2:$A$297,"NO")</f>
        <v>Yes</v>
      </c>
      <c r="W2294">
        <f t="shared" si="105"/>
        <v>0</v>
      </c>
      <c r="X2294">
        <f t="shared" si="106"/>
        <v>25.92</v>
      </c>
      <c r="Y2294">
        <f t="shared" si="107"/>
        <v>5</v>
      </c>
    </row>
    <row r="2295" spans="1:25"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t="str">
        <f>_xlfn.XLOOKUP(B2295,Returns!$B$2:$B$297,Returns!$A$2:$A$297,"NO")</f>
        <v>NO</v>
      </c>
      <c r="W2295">
        <f t="shared" si="105"/>
        <v>0</v>
      </c>
      <c r="X2295">
        <f t="shared" si="106"/>
        <v>4.95</v>
      </c>
      <c r="Y2295">
        <f t="shared" si="107"/>
        <v>5</v>
      </c>
    </row>
    <row r="2296" spans="1:25"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t="str">
        <f>_xlfn.XLOOKUP(B2296,Returns!$B$2:$B$297,Returns!$A$2:$A$297,"NO")</f>
        <v>NO</v>
      </c>
      <c r="W2296">
        <f t="shared" si="105"/>
        <v>0</v>
      </c>
      <c r="X2296">
        <f t="shared" si="106"/>
        <v>545.84999999999991</v>
      </c>
      <c r="Y2296">
        <f t="shared" si="107"/>
        <v>4</v>
      </c>
    </row>
    <row r="2297" spans="1:25"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t="str">
        <f>_xlfn.XLOOKUP(B2297,Returns!$B$2:$B$297,Returns!$A$2:$A$297,"NO")</f>
        <v>NO</v>
      </c>
      <c r="W2297">
        <f t="shared" si="105"/>
        <v>0</v>
      </c>
      <c r="X2297">
        <f t="shared" si="106"/>
        <v>54.08</v>
      </c>
      <c r="Y2297">
        <f t="shared" si="107"/>
        <v>4</v>
      </c>
    </row>
    <row r="2298" spans="1:25"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t="str">
        <f>_xlfn.XLOOKUP(B2298,Returns!$B$2:$B$297,Returns!$A$2:$A$297,"NO")</f>
        <v>NO</v>
      </c>
      <c r="W2298">
        <f t="shared" si="105"/>
        <v>0</v>
      </c>
      <c r="X2298">
        <f t="shared" si="106"/>
        <v>1298.5</v>
      </c>
      <c r="Y2298">
        <f t="shared" si="107"/>
        <v>4</v>
      </c>
    </row>
    <row r="2299" spans="1:25"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t="str">
        <f>_xlfn.XLOOKUP(B2299,Returns!$B$2:$B$297,Returns!$A$2:$A$297,"NO")</f>
        <v>NO</v>
      </c>
      <c r="W2299">
        <f t="shared" si="105"/>
        <v>0</v>
      </c>
      <c r="X2299">
        <f t="shared" si="106"/>
        <v>42.95</v>
      </c>
      <c r="Y2299">
        <f t="shared" si="107"/>
        <v>4</v>
      </c>
    </row>
    <row r="2300" spans="1:25"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t="str">
        <f>_xlfn.XLOOKUP(B2300,Returns!$B$2:$B$297,Returns!$A$2:$A$297,"NO")</f>
        <v>NO</v>
      </c>
      <c r="W2300">
        <f t="shared" si="105"/>
        <v>0</v>
      </c>
      <c r="X2300">
        <f t="shared" si="106"/>
        <v>9799.51</v>
      </c>
      <c r="Y2300">
        <f t="shared" si="107"/>
        <v>4</v>
      </c>
    </row>
    <row r="2301" spans="1:25"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t="str">
        <f>_xlfn.XLOOKUP(B2301,Returns!$B$2:$B$297,Returns!$A$2:$A$297,"NO")</f>
        <v>NO</v>
      </c>
      <c r="W2301">
        <f t="shared" si="105"/>
        <v>0</v>
      </c>
      <c r="X2301">
        <f t="shared" si="106"/>
        <v>2015.84</v>
      </c>
      <c r="Y2301">
        <f t="shared" si="107"/>
        <v>4</v>
      </c>
    </row>
    <row r="2302" spans="1:25"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t="str">
        <f>_xlfn.XLOOKUP(B2302,Returns!$B$2:$B$297,Returns!$A$2:$A$297,"NO")</f>
        <v>NO</v>
      </c>
      <c r="W2302">
        <f t="shared" si="105"/>
        <v>0</v>
      </c>
      <c r="X2302">
        <f t="shared" si="106"/>
        <v>38.160000000000004</v>
      </c>
      <c r="Y2302">
        <f t="shared" si="107"/>
        <v>4</v>
      </c>
    </row>
    <row r="2303" spans="1:25"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t="str">
        <f>_xlfn.XLOOKUP(B2303,Returns!$B$2:$B$297,Returns!$A$2:$A$297,"NO")</f>
        <v>NO</v>
      </c>
      <c r="W2303">
        <f t="shared" si="105"/>
        <v>0</v>
      </c>
      <c r="X2303">
        <f t="shared" si="106"/>
        <v>46.08</v>
      </c>
      <c r="Y2303">
        <f t="shared" si="107"/>
        <v>4</v>
      </c>
    </row>
    <row r="2304" spans="1:25"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t="str">
        <f>_xlfn.XLOOKUP(B2304,Returns!$B$2:$B$297,Returns!$A$2:$A$297,"NO")</f>
        <v>NO</v>
      </c>
      <c r="W2304">
        <f t="shared" si="105"/>
        <v>0</v>
      </c>
      <c r="X2304">
        <f t="shared" si="106"/>
        <v>1264</v>
      </c>
      <c r="Y2304">
        <f t="shared" si="107"/>
        <v>4</v>
      </c>
    </row>
    <row r="2305" spans="1:25"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t="str">
        <f>_xlfn.XLOOKUP(B2305,Returns!$B$2:$B$297,Returns!$A$2:$A$297,"NO")</f>
        <v>NO</v>
      </c>
      <c r="W2305">
        <f t="shared" si="105"/>
        <v>0</v>
      </c>
      <c r="X2305">
        <f t="shared" si="106"/>
        <v>2895.68</v>
      </c>
      <c r="Y2305">
        <f t="shared" si="107"/>
        <v>5</v>
      </c>
    </row>
    <row r="2306" spans="1:25"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t="str">
        <f>_xlfn.XLOOKUP(B2306,Returns!$B$2:$B$297,Returns!$A$2:$A$297,"NO")</f>
        <v>NO</v>
      </c>
      <c r="W2306">
        <f t="shared" si="105"/>
        <v>0</v>
      </c>
      <c r="X2306">
        <f t="shared" si="106"/>
        <v>318.95999999999998</v>
      </c>
      <c r="Y2306">
        <f t="shared" si="107"/>
        <v>5</v>
      </c>
    </row>
    <row r="2307" spans="1:25"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t="str">
        <f>_xlfn.XLOOKUP(B2307,Returns!$B$2:$B$297,Returns!$A$2:$A$297,"NO")</f>
        <v>NO</v>
      </c>
      <c r="W2307">
        <f t="shared" ref="W2307:W2370" si="108">R2307*S2307*T2307</f>
        <v>84.823199999999986</v>
      </c>
      <c r="X2307">
        <f t="shared" ref="X2307:X2370" si="109">(R2307*S2307)-W2307</f>
        <v>197.92079999999999</v>
      </c>
      <c r="Y2307">
        <f t="shared" ref="Y2307:Y2370" si="110">D2307-C2307</f>
        <v>1</v>
      </c>
    </row>
    <row r="2308" spans="1:25"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t="str">
        <f>_xlfn.XLOOKUP(B2308,Returns!$B$2:$B$297,Returns!$A$2:$A$297,"NO")</f>
        <v>NO</v>
      </c>
      <c r="W2308">
        <f t="shared" si="108"/>
        <v>16.329599999999999</v>
      </c>
      <c r="X2308">
        <f t="shared" si="109"/>
        <v>65.318399999999997</v>
      </c>
      <c r="Y2308">
        <f t="shared" si="110"/>
        <v>2</v>
      </c>
    </row>
    <row r="2309" spans="1:25"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t="str">
        <f>_xlfn.XLOOKUP(B2309,Returns!$B$2:$B$297,Returns!$A$2:$A$297,"NO")</f>
        <v>NO</v>
      </c>
      <c r="W2309">
        <f t="shared" si="108"/>
        <v>0</v>
      </c>
      <c r="X2309">
        <f t="shared" si="109"/>
        <v>1953.75</v>
      </c>
      <c r="Y2309">
        <f t="shared" si="110"/>
        <v>4</v>
      </c>
    </row>
    <row r="2310" spans="1:25"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t="str">
        <f>_xlfn.XLOOKUP(B2310,Returns!$B$2:$B$297,Returns!$A$2:$A$297,"NO")</f>
        <v>NO</v>
      </c>
      <c r="W2310">
        <f t="shared" si="108"/>
        <v>56.158400000000007</v>
      </c>
      <c r="X2310">
        <f t="shared" si="109"/>
        <v>224.63360000000003</v>
      </c>
      <c r="Y2310">
        <f t="shared" si="110"/>
        <v>1</v>
      </c>
    </row>
    <row r="2311" spans="1:25"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t="str">
        <f>_xlfn.XLOOKUP(B2311,Returns!$B$2:$B$297,Returns!$A$2:$A$297,"NO")</f>
        <v>NO</v>
      </c>
      <c r="W2311">
        <f t="shared" si="108"/>
        <v>54.758400000000009</v>
      </c>
      <c r="X2311">
        <f t="shared" si="109"/>
        <v>219.03360000000004</v>
      </c>
      <c r="Y2311">
        <f t="shared" si="110"/>
        <v>1</v>
      </c>
    </row>
    <row r="2312" spans="1:25"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t="str">
        <f>_xlfn.XLOOKUP(B2312,Returns!$B$2:$B$297,Returns!$A$2:$A$297,"NO")</f>
        <v>NO</v>
      </c>
      <c r="W2312">
        <f t="shared" si="108"/>
        <v>88.04000000000002</v>
      </c>
      <c r="X2312">
        <f t="shared" si="109"/>
        <v>352.16</v>
      </c>
      <c r="Y2312">
        <f t="shared" si="110"/>
        <v>1</v>
      </c>
    </row>
    <row r="2313" spans="1:25"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t="str">
        <f>_xlfn.XLOOKUP(B2313,Returns!$B$2:$B$297,Returns!$A$2:$A$297,"NO")</f>
        <v>NO</v>
      </c>
      <c r="W2313">
        <f t="shared" si="108"/>
        <v>3.1744000000000003</v>
      </c>
      <c r="X2313">
        <f t="shared" si="109"/>
        <v>12.6976</v>
      </c>
      <c r="Y2313">
        <f t="shared" si="110"/>
        <v>1</v>
      </c>
    </row>
    <row r="2314" spans="1:25"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t="str">
        <f>_xlfn.XLOOKUP(B2314,Returns!$B$2:$B$297,Returns!$A$2:$A$297,"NO")</f>
        <v>NO</v>
      </c>
      <c r="W2314">
        <f t="shared" si="108"/>
        <v>129.35520000000002</v>
      </c>
      <c r="X2314">
        <f t="shared" si="109"/>
        <v>517.4208000000001</v>
      </c>
      <c r="Y2314">
        <f t="shared" si="110"/>
        <v>1</v>
      </c>
    </row>
    <row r="2315" spans="1:25"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t="str">
        <f>_xlfn.XLOOKUP(B2315,Returns!$B$2:$B$297,Returns!$A$2:$A$297,"NO")</f>
        <v>NO</v>
      </c>
      <c r="W2315">
        <f t="shared" si="108"/>
        <v>0</v>
      </c>
      <c r="X2315">
        <f t="shared" si="109"/>
        <v>29.24</v>
      </c>
      <c r="Y2315">
        <f t="shared" si="110"/>
        <v>5</v>
      </c>
    </row>
    <row r="2316" spans="1:25"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t="str">
        <f>_xlfn.XLOOKUP(B2316,Returns!$B$2:$B$297,Returns!$A$2:$A$297,"NO")</f>
        <v>NO</v>
      </c>
      <c r="W2316">
        <f t="shared" si="108"/>
        <v>0</v>
      </c>
      <c r="X2316">
        <f t="shared" si="109"/>
        <v>832.64</v>
      </c>
      <c r="Y2316">
        <f t="shared" si="110"/>
        <v>5</v>
      </c>
    </row>
    <row r="2317" spans="1:25"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t="str">
        <f>_xlfn.XLOOKUP(B2317,Returns!$B$2:$B$297,Returns!$A$2:$A$297,"NO")</f>
        <v>NO</v>
      </c>
      <c r="W2317">
        <f t="shared" si="108"/>
        <v>0</v>
      </c>
      <c r="X2317">
        <f t="shared" si="109"/>
        <v>215</v>
      </c>
      <c r="Y2317">
        <f t="shared" si="110"/>
        <v>5</v>
      </c>
    </row>
    <row r="2318" spans="1:25"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t="str">
        <f>_xlfn.XLOOKUP(B2318,Returns!$B$2:$B$297,Returns!$A$2:$A$297,"NO")</f>
        <v>NO</v>
      </c>
      <c r="W2318">
        <f t="shared" si="108"/>
        <v>0</v>
      </c>
      <c r="X2318">
        <f t="shared" si="109"/>
        <v>548.81999999999994</v>
      </c>
      <c r="Y2318">
        <f t="shared" si="110"/>
        <v>5</v>
      </c>
    </row>
    <row r="2319" spans="1:25"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t="str">
        <f>_xlfn.XLOOKUP(B2319,Returns!$B$2:$B$297,Returns!$A$2:$A$297,"NO")</f>
        <v>NO</v>
      </c>
      <c r="W2319">
        <f t="shared" si="108"/>
        <v>0</v>
      </c>
      <c r="X2319">
        <f t="shared" si="109"/>
        <v>425.81</v>
      </c>
      <c r="Y2319">
        <f t="shared" si="110"/>
        <v>5</v>
      </c>
    </row>
    <row r="2320" spans="1:25"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t="str">
        <f>_xlfn.XLOOKUP(B2320,Returns!$B$2:$B$297,Returns!$A$2:$A$297,"NO")</f>
        <v>NO</v>
      </c>
      <c r="W2320">
        <f t="shared" si="108"/>
        <v>0</v>
      </c>
      <c r="X2320">
        <f t="shared" si="109"/>
        <v>1169.9100000000001</v>
      </c>
      <c r="Y2320">
        <f t="shared" si="110"/>
        <v>5</v>
      </c>
    </row>
    <row r="2321" spans="1:25"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t="str">
        <f>_xlfn.XLOOKUP(B2321,Returns!$B$2:$B$297,Returns!$A$2:$A$297,"NO")</f>
        <v>NO</v>
      </c>
      <c r="W2321">
        <f t="shared" si="108"/>
        <v>0</v>
      </c>
      <c r="X2321">
        <f t="shared" si="109"/>
        <v>777.28</v>
      </c>
      <c r="Y2321">
        <f t="shared" si="110"/>
        <v>3</v>
      </c>
    </row>
    <row r="2322" spans="1:25"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t="str">
        <f>_xlfn.XLOOKUP(B2322,Returns!$B$2:$B$297,Returns!$A$2:$A$297,"NO")</f>
        <v>Yes</v>
      </c>
      <c r="W2322">
        <f t="shared" si="108"/>
        <v>0</v>
      </c>
      <c r="X2322">
        <f t="shared" si="109"/>
        <v>1861.51</v>
      </c>
      <c r="Y2322">
        <f t="shared" si="110"/>
        <v>4</v>
      </c>
    </row>
    <row r="2323" spans="1:25"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t="str">
        <f>_xlfn.XLOOKUP(B2323,Returns!$B$2:$B$297,Returns!$A$2:$A$297,"NO")</f>
        <v>NO</v>
      </c>
      <c r="W2323">
        <f t="shared" si="108"/>
        <v>0</v>
      </c>
      <c r="X2323">
        <f t="shared" si="109"/>
        <v>284.21999999999997</v>
      </c>
      <c r="Y2323">
        <f t="shared" si="110"/>
        <v>3</v>
      </c>
    </row>
    <row r="2324" spans="1:25"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t="str">
        <f>_xlfn.XLOOKUP(B2324,Returns!$B$2:$B$297,Returns!$A$2:$A$297,"NO")</f>
        <v>NO</v>
      </c>
      <c r="W2324">
        <f t="shared" si="108"/>
        <v>0</v>
      </c>
      <c r="X2324">
        <f t="shared" si="109"/>
        <v>242.56</v>
      </c>
      <c r="Y2324">
        <f t="shared" si="110"/>
        <v>3</v>
      </c>
    </row>
    <row r="2325" spans="1:25"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t="str">
        <f>_xlfn.XLOOKUP(B2325,Returns!$B$2:$B$297,Returns!$A$2:$A$297,"NO")</f>
        <v>NO</v>
      </c>
      <c r="W2325">
        <f t="shared" si="108"/>
        <v>0</v>
      </c>
      <c r="X2325">
        <f t="shared" si="109"/>
        <v>381.5</v>
      </c>
      <c r="Y2325">
        <f t="shared" si="110"/>
        <v>3</v>
      </c>
    </row>
    <row r="2326" spans="1:25"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t="str">
        <f>_xlfn.XLOOKUP(B2326,Returns!$B$2:$B$297,Returns!$A$2:$A$297,"NO")</f>
        <v>NO</v>
      </c>
      <c r="W2326">
        <f t="shared" si="108"/>
        <v>0</v>
      </c>
      <c r="X2326">
        <f t="shared" si="109"/>
        <v>4377.5999999999995</v>
      </c>
      <c r="Y2326">
        <f t="shared" si="110"/>
        <v>3</v>
      </c>
    </row>
    <row r="2327" spans="1:25"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t="str">
        <f>_xlfn.XLOOKUP(B2327,Returns!$B$2:$B$297,Returns!$A$2:$A$297,"NO")</f>
        <v>NO</v>
      </c>
      <c r="W2327">
        <f t="shared" si="108"/>
        <v>47.923200000000008</v>
      </c>
      <c r="X2327">
        <f t="shared" si="109"/>
        <v>191.69280000000003</v>
      </c>
      <c r="Y2327">
        <f t="shared" si="110"/>
        <v>4</v>
      </c>
    </row>
    <row r="2328" spans="1:25"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t="str">
        <f>_xlfn.XLOOKUP(B2328,Returns!$B$2:$B$297,Returns!$A$2:$A$297,"NO")</f>
        <v>NO</v>
      </c>
      <c r="W2328">
        <f t="shared" si="108"/>
        <v>9.2767999999999997</v>
      </c>
      <c r="X2328">
        <f t="shared" si="109"/>
        <v>37.107199999999999</v>
      </c>
      <c r="Y2328">
        <f t="shared" si="110"/>
        <v>4</v>
      </c>
    </row>
    <row r="2329" spans="1:25"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t="str">
        <f>_xlfn.XLOOKUP(B2329,Returns!$B$2:$B$297,Returns!$A$2:$A$297,"NO")</f>
        <v>NO</v>
      </c>
      <c r="W2329">
        <f t="shared" si="108"/>
        <v>0</v>
      </c>
      <c r="X2329">
        <f t="shared" si="109"/>
        <v>25.92</v>
      </c>
      <c r="Y2329">
        <f t="shared" si="110"/>
        <v>4</v>
      </c>
    </row>
    <row r="2330" spans="1:25"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t="str">
        <f>_xlfn.XLOOKUP(B2330,Returns!$B$2:$B$297,Returns!$A$2:$A$297,"NO")</f>
        <v>NO</v>
      </c>
      <c r="W2330">
        <f t="shared" si="108"/>
        <v>8.611200000000002</v>
      </c>
      <c r="X2330">
        <f t="shared" si="109"/>
        <v>34.444800000000001</v>
      </c>
      <c r="Y2330">
        <f t="shared" si="110"/>
        <v>3</v>
      </c>
    </row>
    <row r="2331" spans="1:25"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t="str">
        <f>_xlfn.XLOOKUP(B2331,Returns!$B$2:$B$297,Returns!$A$2:$A$297,"NO")</f>
        <v>NO</v>
      </c>
      <c r="W2331">
        <f t="shared" si="108"/>
        <v>437.7088</v>
      </c>
      <c r="X2331">
        <f t="shared" si="109"/>
        <v>1750.8352</v>
      </c>
      <c r="Y2331">
        <f t="shared" si="110"/>
        <v>4</v>
      </c>
    </row>
    <row r="2332" spans="1:25"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t="str">
        <f>_xlfn.XLOOKUP(B2332,Returns!$B$2:$B$297,Returns!$A$2:$A$297,"NO")</f>
        <v>NO</v>
      </c>
      <c r="W2332">
        <f t="shared" si="108"/>
        <v>0</v>
      </c>
      <c r="X2332">
        <f t="shared" si="109"/>
        <v>83.92</v>
      </c>
      <c r="Y2332">
        <f t="shared" si="110"/>
        <v>2</v>
      </c>
    </row>
    <row r="2333" spans="1:25"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t="str">
        <f>_xlfn.XLOOKUP(B2333,Returns!$B$2:$B$297,Returns!$A$2:$A$297,"NO")</f>
        <v>NO</v>
      </c>
      <c r="W2333">
        <f t="shared" si="108"/>
        <v>0</v>
      </c>
      <c r="X2333">
        <f t="shared" si="109"/>
        <v>208.5</v>
      </c>
      <c r="Y2333">
        <f t="shared" si="110"/>
        <v>2</v>
      </c>
    </row>
    <row r="2334" spans="1:25"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t="str">
        <f>_xlfn.XLOOKUP(B2334,Returns!$B$2:$B$297,Returns!$A$2:$A$297,"NO")</f>
        <v>NO</v>
      </c>
      <c r="W2334">
        <f t="shared" si="108"/>
        <v>0</v>
      </c>
      <c r="X2334">
        <f t="shared" si="109"/>
        <v>1387</v>
      </c>
      <c r="Y2334">
        <f t="shared" si="110"/>
        <v>4</v>
      </c>
    </row>
    <row r="2335" spans="1:25"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t="str">
        <f>_xlfn.XLOOKUP(B2335,Returns!$B$2:$B$297,Returns!$A$2:$A$297,"NO")</f>
        <v>NO</v>
      </c>
      <c r="W2335">
        <f t="shared" si="108"/>
        <v>0</v>
      </c>
      <c r="X2335">
        <f t="shared" si="109"/>
        <v>5.78</v>
      </c>
      <c r="Y2335">
        <f t="shared" si="110"/>
        <v>4</v>
      </c>
    </row>
    <row r="2336" spans="1:25"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t="str">
        <f>_xlfn.XLOOKUP(B2336,Returns!$B$2:$B$297,Returns!$A$2:$A$297,"NO")</f>
        <v>NO</v>
      </c>
      <c r="W2336">
        <f t="shared" si="108"/>
        <v>83.059200000000018</v>
      </c>
      <c r="X2336">
        <f t="shared" si="109"/>
        <v>332.23680000000002</v>
      </c>
      <c r="Y2336">
        <f t="shared" si="110"/>
        <v>4</v>
      </c>
    </row>
    <row r="2337" spans="1:25"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t="str">
        <f>_xlfn.XLOOKUP(B2337,Returns!$B$2:$B$297,Returns!$A$2:$A$297,"NO")</f>
        <v>NO</v>
      </c>
      <c r="W2337">
        <f t="shared" si="108"/>
        <v>0</v>
      </c>
      <c r="X2337">
        <f t="shared" si="109"/>
        <v>32.58</v>
      </c>
      <c r="Y2337">
        <f t="shared" si="110"/>
        <v>0</v>
      </c>
    </row>
    <row r="2338" spans="1:25"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t="str">
        <f>_xlfn.XLOOKUP(B2338,Returns!$B$2:$B$297,Returns!$A$2:$A$297,"NO")</f>
        <v>NO</v>
      </c>
      <c r="W2338">
        <f t="shared" si="108"/>
        <v>0</v>
      </c>
      <c r="X2338">
        <f t="shared" si="109"/>
        <v>2987.5299999999997</v>
      </c>
      <c r="Y2338">
        <f t="shared" si="110"/>
        <v>0</v>
      </c>
    </row>
    <row r="2339" spans="1:25"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t="str">
        <f>_xlfn.XLOOKUP(B2339,Returns!$B$2:$B$297,Returns!$A$2:$A$297,"NO")</f>
        <v>NO</v>
      </c>
      <c r="W2339">
        <f t="shared" si="108"/>
        <v>0</v>
      </c>
      <c r="X2339">
        <f t="shared" si="109"/>
        <v>103.68</v>
      </c>
      <c r="Y2339">
        <f t="shared" si="110"/>
        <v>0</v>
      </c>
    </row>
    <row r="2340" spans="1:25"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t="str">
        <f>_xlfn.XLOOKUP(B2340,Returns!$B$2:$B$297,Returns!$A$2:$A$297,"NO")</f>
        <v>NO</v>
      </c>
      <c r="W2340">
        <f t="shared" si="108"/>
        <v>0</v>
      </c>
      <c r="X2340">
        <f t="shared" si="109"/>
        <v>183.68</v>
      </c>
      <c r="Y2340">
        <f t="shared" si="110"/>
        <v>0</v>
      </c>
    </row>
    <row r="2341" spans="1:25"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t="str">
        <f>_xlfn.XLOOKUP(B2341,Returns!$B$2:$B$297,Returns!$A$2:$A$297,"NO")</f>
        <v>NO</v>
      </c>
      <c r="W2341">
        <f t="shared" si="108"/>
        <v>4.2880000000000003</v>
      </c>
      <c r="X2341">
        <f t="shared" si="109"/>
        <v>17.152000000000001</v>
      </c>
      <c r="Y2341">
        <f t="shared" si="110"/>
        <v>5</v>
      </c>
    </row>
    <row r="2342" spans="1:25"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t="str">
        <f>_xlfn.XLOOKUP(B2342,Returns!$B$2:$B$297,Returns!$A$2:$A$297,"NO")</f>
        <v>NO</v>
      </c>
      <c r="W2342">
        <f t="shared" si="108"/>
        <v>0</v>
      </c>
      <c r="X2342">
        <f t="shared" si="109"/>
        <v>293.02</v>
      </c>
      <c r="Y2342">
        <f t="shared" si="110"/>
        <v>5</v>
      </c>
    </row>
    <row r="2343" spans="1:25"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t="str">
        <f>_xlfn.XLOOKUP(B2343,Returns!$B$2:$B$297,Returns!$A$2:$A$297,"NO")</f>
        <v>NO</v>
      </c>
      <c r="W2343">
        <f t="shared" si="108"/>
        <v>0</v>
      </c>
      <c r="X2343">
        <f t="shared" si="109"/>
        <v>316</v>
      </c>
      <c r="Y2343">
        <f t="shared" si="110"/>
        <v>3</v>
      </c>
    </row>
    <row r="2344" spans="1:25"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t="str">
        <f>_xlfn.XLOOKUP(B2344,Returns!$B$2:$B$297,Returns!$A$2:$A$297,"NO")</f>
        <v>NO</v>
      </c>
      <c r="W2344">
        <f t="shared" si="108"/>
        <v>0</v>
      </c>
      <c r="X2344">
        <f t="shared" si="109"/>
        <v>341.90999999999997</v>
      </c>
      <c r="Y2344">
        <f t="shared" si="110"/>
        <v>3</v>
      </c>
    </row>
    <row r="2345" spans="1:25"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t="str">
        <f>_xlfn.XLOOKUP(B2345,Returns!$B$2:$B$297,Returns!$A$2:$A$297,"NO")</f>
        <v>NO</v>
      </c>
      <c r="W2345">
        <f t="shared" si="108"/>
        <v>74.131199999999993</v>
      </c>
      <c r="X2345">
        <f t="shared" si="109"/>
        <v>296.52479999999997</v>
      </c>
      <c r="Y2345">
        <f t="shared" si="110"/>
        <v>4</v>
      </c>
    </row>
    <row r="2346" spans="1:25"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t="str">
        <f>_xlfn.XLOOKUP(B2346,Returns!$B$2:$B$297,Returns!$A$2:$A$297,"NO")</f>
        <v>NO</v>
      </c>
      <c r="W2346">
        <f t="shared" si="108"/>
        <v>0</v>
      </c>
      <c r="X2346">
        <f t="shared" si="109"/>
        <v>4412.88</v>
      </c>
      <c r="Y2346">
        <f t="shared" si="110"/>
        <v>6</v>
      </c>
    </row>
    <row r="2347" spans="1:25"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t="str">
        <f>_xlfn.XLOOKUP(B2347,Returns!$B$2:$B$297,Returns!$A$2:$A$297,"NO")</f>
        <v>NO</v>
      </c>
      <c r="W2347">
        <f t="shared" si="108"/>
        <v>70.08</v>
      </c>
      <c r="X2347">
        <f t="shared" si="109"/>
        <v>280.32</v>
      </c>
      <c r="Y2347">
        <f t="shared" si="110"/>
        <v>5</v>
      </c>
    </row>
    <row r="2348" spans="1:25"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t="str">
        <f>_xlfn.XLOOKUP(B2348,Returns!$B$2:$B$297,Returns!$A$2:$A$297,"NO")</f>
        <v>NO</v>
      </c>
      <c r="W2348">
        <f t="shared" si="108"/>
        <v>2.0351999999999997</v>
      </c>
      <c r="X2348">
        <f t="shared" si="109"/>
        <v>0.50879999999999992</v>
      </c>
      <c r="Y2348">
        <f t="shared" si="110"/>
        <v>5</v>
      </c>
    </row>
    <row r="2349" spans="1:25"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t="str">
        <f>_xlfn.XLOOKUP(B2349,Returns!$B$2:$B$297,Returns!$A$2:$A$297,"NO")</f>
        <v>NO</v>
      </c>
      <c r="W2349">
        <f t="shared" si="108"/>
        <v>836.37750000000005</v>
      </c>
      <c r="X2349">
        <f t="shared" si="109"/>
        <v>1951.5475000000001</v>
      </c>
      <c r="Y2349">
        <f t="shared" si="110"/>
        <v>5</v>
      </c>
    </row>
    <row r="2350" spans="1:25"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t="str">
        <f>_xlfn.XLOOKUP(B2350,Returns!$B$2:$B$297,Returns!$A$2:$A$297,"NO")</f>
        <v>NO</v>
      </c>
      <c r="W2350">
        <f t="shared" si="108"/>
        <v>10.828800000000001</v>
      </c>
      <c r="X2350">
        <f t="shared" si="109"/>
        <v>43.315200000000004</v>
      </c>
      <c r="Y2350">
        <f t="shared" si="110"/>
        <v>1</v>
      </c>
    </row>
    <row r="2351" spans="1:25"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t="str">
        <f>_xlfn.XLOOKUP(B2351,Returns!$B$2:$B$297,Returns!$A$2:$A$297,"NO")</f>
        <v>NO</v>
      </c>
      <c r="W2351">
        <f t="shared" si="108"/>
        <v>27.782400000000003</v>
      </c>
      <c r="X2351">
        <f t="shared" si="109"/>
        <v>111.12960000000001</v>
      </c>
      <c r="Y2351">
        <f t="shared" si="110"/>
        <v>1</v>
      </c>
    </row>
    <row r="2352" spans="1:25"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t="str">
        <f>_xlfn.XLOOKUP(B2352,Returns!$B$2:$B$297,Returns!$A$2:$A$297,"NO")</f>
        <v>NO</v>
      </c>
      <c r="W2352">
        <f t="shared" si="108"/>
        <v>0</v>
      </c>
      <c r="X2352">
        <f t="shared" si="109"/>
        <v>21.72</v>
      </c>
      <c r="Y2352">
        <f t="shared" si="110"/>
        <v>1</v>
      </c>
    </row>
    <row r="2353" spans="1:25"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t="str">
        <f>_xlfn.XLOOKUP(B2353,Returns!$B$2:$B$297,Returns!$A$2:$A$297,"NO")</f>
        <v>NO</v>
      </c>
      <c r="W2353">
        <f t="shared" si="108"/>
        <v>0</v>
      </c>
      <c r="X2353">
        <f t="shared" si="109"/>
        <v>238.41</v>
      </c>
      <c r="Y2353">
        <f t="shared" si="110"/>
        <v>1</v>
      </c>
    </row>
    <row r="2354" spans="1:25"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t="str">
        <f>_xlfn.XLOOKUP(B2354,Returns!$B$2:$B$297,Returns!$A$2:$A$297,"NO")</f>
        <v>NO</v>
      </c>
      <c r="W2354">
        <f t="shared" si="108"/>
        <v>0</v>
      </c>
      <c r="X2354">
        <f t="shared" si="109"/>
        <v>60.480000000000004</v>
      </c>
      <c r="Y2354">
        <f t="shared" si="110"/>
        <v>1</v>
      </c>
    </row>
    <row r="2355" spans="1:25"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t="str">
        <f>_xlfn.XLOOKUP(B2355,Returns!$B$2:$B$297,Returns!$A$2:$A$297,"NO")</f>
        <v>NO</v>
      </c>
      <c r="W2355">
        <f t="shared" si="108"/>
        <v>1630.4725499999997</v>
      </c>
      <c r="X2355">
        <f t="shared" si="109"/>
        <v>9239.3444499999987</v>
      </c>
      <c r="Y2355">
        <f t="shared" si="110"/>
        <v>2</v>
      </c>
    </row>
    <row r="2356" spans="1:25"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t="str">
        <f>_xlfn.XLOOKUP(B2356,Returns!$B$2:$B$297,Returns!$A$2:$A$297,"NO")</f>
        <v>NO</v>
      </c>
      <c r="W2356">
        <f t="shared" si="108"/>
        <v>137.24</v>
      </c>
      <c r="X2356">
        <f t="shared" si="109"/>
        <v>548.96</v>
      </c>
      <c r="Y2356">
        <f t="shared" si="110"/>
        <v>2</v>
      </c>
    </row>
    <row r="2357" spans="1:25"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t="str">
        <f>_xlfn.XLOOKUP(B2357,Returns!$B$2:$B$297,Returns!$A$2:$A$297,"NO")</f>
        <v>NO</v>
      </c>
      <c r="W2357">
        <f t="shared" si="108"/>
        <v>0</v>
      </c>
      <c r="X2357">
        <f t="shared" si="109"/>
        <v>36.51</v>
      </c>
      <c r="Y2357">
        <f t="shared" si="110"/>
        <v>2</v>
      </c>
    </row>
    <row r="2358" spans="1:25"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t="str">
        <f>_xlfn.XLOOKUP(B2358,Returns!$B$2:$B$297,Returns!$A$2:$A$297,"NO")</f>
        <v>NO</v>
      </c>
      <c r="W2358">
        <f t="shared" si="108"/>
        <v>143.98560000000001</v>
      </c>
      <c r="X2358">
        <f t="shared" si="109"/>
        <v>575.94240000000002</v>
      </c>
      <c r="Y2358">
        <f t="shared" si="110"/>
        <v>2</v>
      </c>
    </row>
    <row r="2359" spans="1:25"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t="str">
        <f>_xlfn.XLOOKUP(B2359,Returns!$B$2:$B$297,Returns!$A$2:$A$297,"NO")</f>
        <v>NO</v>
      </c>
      <c r="W2359">
        <f t="shared" si="108"/>
        <v>4423.2888000000012</v>
      </c>
      <c r="X2359">
        <f t="shared" si="109"/>
        <v>6634.9332000000004</v>
      </c>
      <c r="Y2359">
        <f t="shared" si="110"/>
        <v>4</v>
      </c>
    </row>
    <row r="2360" spans="1:25"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t="str">
        <f>_xlfn.XLOOKUP(B2360,Returns!$B$2:$B$297,Returns!$A$2:$A$297,"NO")</f>
        <v>NO</v>
      </c>
      <c r="W2360">
        <f t="shared" si="108"/>
        <v>1714.5216</v>
      </c>
      <c r="X2360">
        <f t="shared" si="109"/>
        <v>2571.7824000000001</v>
      </c>
      <c r="Y2360">
        <f t="shared" si="110"/>
        <v>4</v>
      </c>
    </row>
    <row r="2361" spans="1:25"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t="str">
        <f>_xlfn.XLOOKUP(B2361,Returns!$B$2:$B$297,Returns!$A$2:$A$297,"NO")</f>
        <v>NO</v>
      </c>
      <c r="W2361">
        <f t="shared" si="108"/>
        <v>736.68960000000015</v>
      </c>
      <c r="X2361">
        <f t="shared" si="109"/>
        <v>1105.0344</v>
      </c>
      <c r="Y2361">
        <f t="shared" si="110"/>
        <v>4</v>
      </c>
    </row>
    <row r="2362" spans="1:25"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t="str">
        <f>_xlfn.XLOOKUP(B2362,Returns!$B$2:$B$297,Returns!$A$2:$A$297,"NO")</f>
        <v>NO</v>
      </c>
      <c r="W2362">
        <f t="shared" si="108"/>
        <v>0</v>
      </c>
      <c r="X2362">
        <f t="shared" si="109"/>
        <v>244.01999999999998</v>
      </c>
      <c r="Y2362">
        <f t="shared" si="110"/>
        <v>4</v>
      </c>
    </row>
    <row r="2363" spans="1:25"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t="str">
        <f>_xlfn.XLOOKUP(B2363,Returns!$B$2:$B$297,Returns!$A$2:$A$297,"NO")</f>
        <v>NO</v>
      </c>
      <c r="W2363">
        <f t="shared" si="108"/>
        <v>0</v>
      </c>
      <c r="X2363">
        <f t="shared" si="109"/>
        <v>620.16</v>
      </c>
      <c r="Y2363">
        <f t="shared" si="110"/>
        <v>4</v>
      </c>
    </row>
    <row r="2364" spans="1:25"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t="str">
        <f>_xlfn.XLOOKUP(B2364,Returns!$B$2:$B$297,Returns!$A$2:$A$297,"NO")</f>
        <v>NO</v>
      </c>
      <c r="W2364">
        <f t="shared" si="108"/>
        <v>47.985000000000007</v>
      </c>
      <c r="X2364">
        <f t="shared" si="109"/>
        <v>20.565000000000005</v>
      </c>
      <c r="Y2364">
        <f t="shared" si="110"/>
        <v>4</v>
      </c>
    </row>
    <row r="2365" spans="1:25"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t="str">
        <f>_xlfn.XLOOKUP(B2365,Returns!$B$2:$B$297,Returns!$A$2:$A$297,"NO")</f>
        <v>NO</v>
      </c>
      <c r="W2365">
        <f t="shared" si="108"/>
        <v>0</v>
      </c>
      <c r="X2365">
        <f t="shared" si="109"/>
        <v>255.76</v>
      </c>
      <c r="Y2365">
        <f t="shared" si="110"/>
        <v>5</v>
      </c>
    </row>
    <row r="2366" spans="1:25"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t="str">
        <f>_xlfn.XLOOKUP(B2366,Returns!$B$2:$B$297,Returns!$A$2:$A$297,"NO")</f>
        <v>NO</v>
      </c>
      <c r="W2366">
        <f t="shared" si="108"/>
        <v>0</v>
      </c>
      <c r="X2366">
        <f t="shared" si="109"/>
        <v>320.64</v>
      </c>
      <c r="Y2366">
        <f t="shared" si="110"/>
        <v>5</v>
      </c>
    </row>
    <row r="2367" spans="1:25"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t="str">
        <f>_xlfn.XLOOKUP(B2367,Returns!$B$2:$B$297,Returns!$A$2:$A$297,"NO")</f>
        <v>NO</v>
      </c>
      <c r="W2367">
        <f t="shared" si="108"/>
        <v>0</v>
      </c>
      <c r="X2367">
        <f t="shared" si="109"/>
        <v>184</v>
      </c>
      <c r="Y2367">
        <f t="shared" si="110"/>
        <v>5</v>
      </c>
    </row>
    <row r="2368" spans="1:25"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t="str">
        <f>_xlfn.XLOOKUP(B2368,Returns!$B$2:$B$297,Returns!$A$2:$A$297,"NO")</f>
        <v>NO</v>
      </c>
      <c r="W2368">
        <f t="shared" si="108"/>
        <v>24.142399999999999</v>
      </c>
      <c r="X2368">
        <f t="shared" si="109"/>
        <v>96.569599999999994</v>
      </c>
      <c r="Y2368">
        <f t="shared" si="110"/>
        <v>2</v>
      </c>
    </row>
    <row r="2369" spans="1:25"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t="str">
        <f>_xlfn.XLOOKUP(B2369,Returns!$B$2:$B$297,Returns!$A$2:$A$297,"NO")</f>
        <v>NO</v>
      </c>
      <c r="W2369">
        <f t="shared" si="108"/>
        <v>0</v>
      </c>
      <c r="X2369">
        <f t="shared" si="109"/>
        <v>92.48</v>
      </c>
      <c r="Y2369">
        <f t="shared" si="110"/>
        <v>3</v>
      </c>
    </row>
    <row r="2370" spans="1:25"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t="str">
        <f>_xlfn.XLOOKUP(B2370,Returns!$B$2:$B$297,Returns!$A$2:$A$297,"NO")</f>
        <v>NO</v>
      </c>
      <c r="W2370">
        <f t="shared" si="108"/>
        <v>639.24480000000005</v>
      </c>
      <c r="X2370">
        <f t="shared" si="109"/>
        <v>2556.9792000000002</v>
      </c>
      <c r="Y2370">
        <f t="shared" si="110"/>
        <v>4</v>
      </c>
    </row>
    <row r="2371" spans="1:25"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t="str">
        <f>_xlfn.XLOOKUP(B2371,Returns!$B$2:$B$297,Returns!$A$2:$A$297,"NO")</f>
        <v>NO</v>
      </c>
      <c r="W2371">
        <f t="shared" ref="W2371:W2434" si="111">R2371*S2371*T2371</f>
        <v>1.9648000000000001</v>
      </c>
      <c r="X2371">
        <f t="shared" ref="X2371:X2434" si="112">(R2371*S2371)-W2371</f>
        <v>7.8591999999999995</v>
      </c>
      <c r="Y2371">
        <f t="shared" ref="Y2371:Y2434" si="113">D2371-C2371</f>
        <v>4</v>
      </c>
    </row>
    <row r="2372" spans="1:25"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t="str">
        <f>_xlfn.XLOOKUP(B2372,Returns!$B$2:$B$297,Returns!$A$2:$A$297,"NO")</f>
        <v>NO</v>
      </c>
      <c r="W2372">
        <f t="shared" si="111"/>
        <v>0</v>
      </c>
      <c r="X2372">
        <f t="shared" si="112"/>
        <v>1008</v>
      </c>
      <c r="Y2372">
        <f t="shared" si="113"/>
        <v>2</v>
      </c>
    </row>
    <row r="2373" spans="1:25"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t="str">
        <f>_xlfn.XLOOKUP(B2373,Returns!$B$2:$B$297,Returns!$A$2:$A$297,"NO")</f>
        <v>NO</v>
      </c>
      <c r="W2373">
        <f t="shared" si="111"/>
        <v>289.38240000000002</v>
      </c>
      <c r="X2373">
        <f t="shared" si="112"/>
        <v>192.92160000000001</v>
      </c>
      <c r="Y2373">
        <f t="shared" si="113"/>
        <v>4</v>
      </c>
    </row>
    <row r="2374" spans="1:25"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t="str">
        <f>_xlfn.XLOOKUP(B2374,Returns!$B$2:$B$297,Returns!$A$2:$A$297,"NO")</f>
        <v>NO</v>
      </c>
      <c r="W2374">
        <f t="shared" si="111"/>
        <v>0.52640000000000009</v>
      </c>
      <c r="X2374">
        <f t="shared" si="112"/>
        <v>2.1055999999999999</v>
      </c>
      <c r="Y2374">
        <f t="shared" si="113"/>
        <v>4</v>
      </c>
    </row>
    <row r="2375" spans="1:25"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t="str">
        <f>_xlfn.XLOOKUP(B2375,Returns!$B$2:$B$297,Returns!$A$2:$A$297,"NO")</f>
        <v>NO</v>
      </c>
      <c r="W2375">
        <f t="shared" si="111"/>
        <v>42.638400000000004</v>
      </c>
      <c r="X2375">
        <f t="shared" si="112"/>
        <v>170.55360000000002</v>
      </c>
      <c r="Y2375">
        <f t="shared" si="113"/>
        <v>4</v>
      </c>
    </row>
    <row r="2376" spans="1:25"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t="str">
        <f>_xlfn.XLOOKUP(B2376,Returns!$B$2:$B$297,Returns!$A$2:$A$297,"NO")</f>
        <v>NO</v>
      </c>
      <c r="W2376">
        <f t="shared" si="111"/>
        <v>152.02319999999997</v>
      </c>
      <c r="X2376">
        <f t="shared" si="112"/>
        <v>354.72079999999994</v>
      </c>
      <c r="Y2376">
        <f t="shared" si="113"/>
        <v>4</v>
      </c>
    </row>
    <row r="2377" spans="1:25"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t="str">
        <f>_xlfn.XLOOKUP(B2377,Returns!$B$2:$B$297,Returns!$A$2:$A$297,"NO")</f>
        <v>NO</v>
      </c>
      <c r="W2377">
        <f t="shared" si="111"/>
        <v>0</v>
      </c>
      <c r="X2377">
        <f t="shared" si="112"/>
        <v>17.009999999999998</v>
      </c>
      <c r="Y2377">
        <f t="shared" si="113"/>
        <v>6</v>
      </c>
    </row>
    <row r="2378" spans="1:25"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t="str">
        <f>_xlfn.XLOOKUP(B2378,Returns!$B$2:$B$297,Returns!$A$2:$A$297,"NO")</f>
        <v>NO</v>
      </c>
      <c r="W2378">
        <f t="shared" si="111"/>
        <v>214.97280000000001</v>
      </c>
      <c r="X2378">
        <f t="shared" si="112"/>
        <v>92.131200000000035</v>
      </c>
      <c r="Y2378">
        <f t="shared" si="113"/>
        <v>2</v>
      </c>
    </row>
    <row r="2379" spans="1:25"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t="str">
        <f>_xlfn.XLOOKUP(B2379,Returns!$B$2:$B$297,Returns!$A$2:$A$297,"NO")</f>
        <v>NO</v>
      </c>
      <c r="W2379">
        <f t="shared" si="111"/>
        <v>3.6736000000000004</v>
      </c>
      <c r="X2379">
        <f t="shared" si="112"/>
        <v>14.694400000000002</v>
      </c>
      <c r="Y2379">
        <f t="shared" si="113"/>
        <v>2</v>
      </c>
    </row>
    <row r="2380" spans="1:25"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t="str">
        <f>_xlfn.XLOOKUP(B2380,Returns!$B$2:$B$297,Returns!$A$2:$A$297,"NO")</f>
        <v>NO</v>
      </c>
      <c r="W2380">
        <f t="shared" si="111"/>
        <v>0</v>
      </c>
      <c r="X2380">
        <f t="shared" si="112"/>
        <v>163.75</v>
      </c>
      <c r="Y2380">
        <f t="shared" si="113"/>
        <v>5</v>
      </c>
    </row>
    <row r="2381" spans="1:25"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t="str">
        <f>_xlfn.XLOOKUP(B2381,Returns!$B$2:$B$297,Returns!$A$2:$A$297,"NO")</f>
        <v>NO</v>
      </c>
      <c r="W2381">
        <f t="shared" si="111"/>
        <v>2.8864000000000001</v>
      </c>
      <c r="X2381">
        <f t="shared" si="112"/>
        <v>11.5456</v>
      </c>
      <c r="Y2381">
        <f t="shared" si="113"/>
        <v>4</v>
      </c>
    </row>
    <row r="2382" spans="1:25"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t="str">
        <f>_xlfn.XLOOKUP(B2382,Returns!$B$2:$B$297,Returns!$A$2:$A$297,"NO")</f>
        <v>NO</v>
      </c>
      <c r="W2382">
        <f t="shared" si="111"/>
        <v>19.827200000000005</v>
      </c>
      <c r="X2382">
        <f t="shared" si="112"/>
        <v>79.308800000000005</v>
      </c>
      <c r="Y2382">
        <f t="shared" si="113"/>
        <v>4</v>
      </c>
    </row>
    <row r="2383" spans="1:25"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t="str">
        <f>_xlfn.XLOOKUP(B2383,Returns!$B$2:$B$297,Returns!$A$2:$A$297,"NO")</f>
        <v>NO</v>
      </c>
      <c r="W2383">
        <f t="shared" si="111"/>
        <v>76.596800000000002</v>
      </c>
      <c r="X2383">
        <f t="shared" si="112"/>
        <v>306.38720000000001</v>
      </c>
      <c r="Y2383">
        <f t="shared" si="113"/>
        <v>4</v>
      </c>
    </row>
    <row r="2384" spans="1:25"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t="str">
        <f>_xlfn.XLOOKUP(B2384,Returns!$B$2:$B$297,Returns!$A$2:$A$297,"NO")</f>
        <v>NO</v>
      </c>
      <c r="W2384">
        <f t="shared" si="111"/>
        <v>0</v>
      </c>
      <c r="X2384">
        <f t="shared" si="112"/>
        <v>704.16</v>
      </c>
      <c r="Y2384">
        <f t="shared" si="113"/>
        <v>1</v>
      </c>
    </row>
    <row r="2385" spans="1:25"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t="str">
        <f>_xlfn.XLOOKUP(B2385,Returns!$B$2:$B$297,Returns!$A$2:$A$297,"NO")</f>
        <v>NO</v>
      </c>
      <c r="W2385">
        <f t="shared" si="111"/>
        <v>0</v>
      </c>
      <c r="X2385">
        <f t="shared" si="112"/>
        <v>144.18</v>
      </c>
      <c r="Y2385">
        <f t="shared" si="113"/>
        <v>1</v>
      </c>
    </row>
    <row r="2386" spans="1:25"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t="str">
        <f>_xlfn.XLOOKUP(B2386,Returns!$B$2:$B$297,Returns!$A$2:$A$297,"NO")</f>
        <v>NO</v>
      </c>
      <c r="W2386">
        <f t="shared" si="111"/>
        <v>148.73600000000002</v>
      </c>
      <c r="X2386">
        <f t="shared" si="112"/>
        <v>594.94400000000007</v>
      </c>
      <c r="Y2386">
        <f t="shared" si="113"/>
        <v>1</v>
      </c>
    </row>
    <row r="2387" spans="1:25"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t="str">
        <f>_xlfn.XLOOKUP(B2387,Returns!$B$2:$B$297,Returns!$A$2:$A$297,"NO")</f>
        <v>NO</v>
      </c>
      <c r="W2387">
        <f t="shared" si="111"/>
        <v>168.93440000000001</v>
      </c>
      <c r="X2387">
        <f t="shared" si="112"/>
        <v>675.73760000000004</v>
      </c>
      <c r="Y2387">
        <f t="shared" si="113"/>
        <v>1</v>
      </c>
    </row>
    <row r="2388" spans="1:25"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t="str">
        <f>_xlfn.XLOOKUP(B2388,Returns!$B$2:$B$297,Returns!$A$2:$A$297,"NO")</f>
        <v>NO</v>
      </c>
      <c r="W2388">
        <f t="shared" si="111"/>
        <v>191.99360000000001</v>
      </c>
      <c r="X2388">
        <f t="shared" si="112"/>
        <v>767.97440000000006</v>
      </c>
      <c r="Y2388">
        <f t="shared" si="113"/>
        <v>1</v>
      </c>
    </row>
    <row r="2389" spans="1:25"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t="str">
        <f>_xlfn.XLOOKUP(B2389,Returns!$B$2:$B$297,Returns!$A$2:$A$297,"NO")</f>
        <v>NO</v>
      </c>
      <c r="W2389">
        <f t="shared" si="111"/>
        <v>0</v>
      </c>
      <c r="X2389">
        <f t="shared" si="112"/>
        <v>15.72</v>
      </c>
      <c r="Y2389">
        <f t="shared" si="113"/>
        <v>3</v>
      </c>
    </row>
    <row r="2390" spans="1:25"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t="str">
        <f>_xlfn.XLOOKUP(B2390,Returns!$B$2:$B$297,Returns!$A$2:$A$297,"NO")</f>
        <v>NO</v>
      </c>
      <c r="W2390">
        <f t="shared" si="111"/>
        <v>9.7792000000000012</v>
      </c>
      <c r="X2390">
        <f t="shared" si="112"/>
        <v>39.116799999999998</v>
      </c>
      <c r="Y2390">
        <f t="shared" si="113"/>
        <v>3</v>
      </c>
    </row>
    <row r="2391" spans="1:25"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t="str">
        <f>_xlfn.XLOOKUP(B2391,Returns!$B$2:$B$297,Returns!$A$2:$A$297,"NO")</f>
        <v>NO</v>
      </c>
      <c r="W2391">
        <f t="shared" si="111"/>
        <v>0</v>
      </c>
      <c r="X2391">
        <f t="shared" si="112"/>
        <v>6.48</v>
      </c>
      <c r="Y2391">
        <f t="shared" si="113"/>
        <v>4</v>
      </c>
    </row>
    <row r="2392" spans="1:25"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t="str">
        <f>_xlfn.XLOOKUP(B2392,Returns!$B$2:$B$297,Returns!$A$2:$A$297,"NO")</f>
        <v>NO</v>
      </c>
      <c r="W2392">
        <f t="shared" si="111"/>
        <v>0</v>
      </c>
      <c r="X2392">
        <f t="shared" si="112"/>
        <v>293.02</v>
      </c>
      <c r="Y2392">
        <f t="shared" si="113"/>
        <v>4</v>
      </c>
    </row>
    <row r="2393" spans="1:25"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t="str">
        <f>_xlfn.XLOOKUP(B2393,Returns!$B$2:$B$297,Returns!$A$2:$A$297,"NO")</f>
        <v>NO</v>
      </c>
      <c r="W2393">
        <f t="shared" si="111"/>
        <v>0</v>
      </c>
      <c r="X2393">
        <f t="shared" si="112"/>
        <v>14579.19</v>
      </c>
      <c r="Y2393">
        <f t="shared" si="113"/>
        <v>4</v>
      </c>
    </row>
    <row r="2394" spans="1:25"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t="str">
        <f>_xlfn.XLOOKUP(B2394,Returns!$B$2:$B$297,Returns!$A$2:$A$297,"NO")</f>
        <v>NO</v>
      </c>
      <c r="W2394">
        <f t="shared" si="111"/>
        <v>0</v>
      </c>
      <c r="X2394">
        <f t="shared" si="112"/>
        <v>455.68</v>
      </c>
      <c r="Y2394">
        <f t="shared" si="113"/>
        <v>4</v>
      </c>
    </row>
    <row r="2395" spans="1:25"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t="str">
        <f>_xlfn.XLOOKUP(B2395,Returns!$B$2:$B$297,Returns!$A$2:$A$297,"NO")</f>
        <v>NO</v>
      </c>
      <c r="W2395">
        <f t="shared" si="111"/>
        <v>0</v>
      </c>
      <c r="X2395">
        <f t="shared" si="112"/>
        <v>79.36</v>
      </c>
      <c r="Y2395">
        <f t="shared" si="113"/>
        <v>6</v>
      </c>
    </row>
    <row r="2396" spans="1:25"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t="str">
        <f>_xlfn.XLOOKUP(B2396,Returns!$B$2:$B$297,Returns!$A$2:$A$297,"NO")</f>
        <v>NO</v>
      </c>
      <c r="W2396">
        <f t="shared" si="111"/>
        <v>0</v>
      </c>
      <c r="X2396">
        <f t="shared" si="112"/>
        <v>75.2</v>
      </c>
      <c r="Y2396">
        <f t="shared" si="113"/>
        <v>5</v>
      </c>
    </row>
    <row r="2397" spans="1:25"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t="str">
        <f>_xlfn.XLOOKUP(B2397,Returns!$B$2:$B$297,Returns!$A$2:$A$297,"NO")</f>
        <v>NO</v>
      </c>
      <c r="W2397">
        <f t="shared" si="111"/>
        <v>0</v>
      </c>
      <c r="X2397">
        <f t="shared" si="112"/>
        <v>119.8</v>
      </c>
      <c r="Y2397">
        <f t="shared" si="113"/>
        <v>5</v>
      </c>
    </row>
    <row r="2398" spans="1:25"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t="str">
        <f>_xlfn.XLOOKUP(B2398,Returns!$B$2:$B$297,Returns!$A$2:$A$297,"NO")</f>
        <v>NO</v>
      </c>
      <c r="W2398">
        <f t="shared" si="111"/>
        <v>0</v>
      </c>
      <c r="X2398">
        <f t="shared" si="112"/>
        <v>185</v>
      </c>
      <c r="Y2398">
        <f t="shared" si="113"/>
        <v>5</v>
      </c>
    </row>
    <row r="2399" spans="1:25"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t="str">
        <f>_xlfn.XLOOKUP(B2399,Returns!$B$2:$B$297,Returns!$A$2:$A$297,"NO")</f>
        <v>NO</v>
      </c>
      <c r="W2399">
        <f t="shared" si="111"/>
        <v>0</v>
      </c>
      <c r="X2399">
        <f t="shared" si="112"/>
        <v>11.52</v>
      </c>
      <c r="Y2399">
        <f t="shared" si="113"/>
        <v>2</v>
      </c>
    </row>
    <row r="2400" spans="1:25"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t="str">
        <f>_xlfn.XLOOKUP(B2400,Returns!$B$2:$B$297,Returns!$A$2:$A$297,"NO")</f>
        <v>NO</v>
      </c>
      <c r="W2400">
        <f t="shared" si="111"/>
        <v>0</v>
      </c>
      <c r="X2400">
        <f t="shared" si="112"/>
        <v>100.08</v>
      </c>
      <c r="Y2400">
        <f t="shared" si="113"/>
        <v>2</v>
      </c>
    </row>
    <row r="2401" spans="1:25"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t="str">
        <f>_xlfn.XLOOKUP(B2401,Returns!$B$2:$B$297,Returns!$A$2:$A$297,"NO")</f>
        <v>NO</v>
      </c>
      <c r="W2401">
        <f t="shared" si="111"/>
        <v>0</v>
      </c>
      <c r="X2401">
        <f t="shared" si="112"/>
        <v>4401.67</v>
      </c>
      <c r="Y2401">
        <f t="shared" si="113"/>
        <v>6</v>
      </c>
    </row>
    <row r="2402" spans="1:25"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t="str">
        <f>_xlfn.XLOOKUP(B2402,Returns!$B$2:$B$297,Returns!$A$2:$A$297,"NO")</f>
        <v>NO</v>
      </c>
      <c r="W2402">
        <f t="shared" si="111"/>
        <v>0</v>
      </c>
      <c r="X2402">
        <f t="shared" si="112"/>
        <v>282.25</v>
      </c>
      <c r="Y2402">
        <f t="shared" si="113"/>
        <v>6</v>
      </c>
    </row>
    <row r="2403" spans="1:25"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t="str">
        <f>_xlfn.XLOOKUP(B2403,Returns!$B$2:$B$297,Returns!$A$2:$A$297,"NO")</f>
        <v>NO</v>
      </c>
      <c r="W2403">
        <f t="shared" si="111"/>
        <v>0</v>
      </c>
      <c r="X2403">
        <f t="shared" si="112"/>
        <v>565.19999999999993</v>
      </c>
      <c r="Y2403">
        <f t="shared" si="113"/>
        <v>3</v>
      </c>
    </row>
    <row r="2404" spans="1:25"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t="str">
        <f>_xlfn.XLOOKUP(B2404,Returns!$B$2:$B$297,Returns!$A$2:$A$297,"NO")</f>
        <v>NO</v>
      </c>
      <c r="W2404">
        <f t="shared" si="111"/>
        <v>0</v>
      </c>
      <c r="X2404">
        <f t="shared" si="112"/>
        <v>142</v>
      </c>
      <c r="Y2404">
        <f t="shared" si="113"/>
        <v>3</v>
      </c>
    </row>
    <row r="2405" spans="1:25"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t="str">
        <f>_xlfn.XLOOKUP(B2405,Returns!$B$2:$B$297,Returns!$A$2:$A$297,"NO")</f>
        <v>NO</v>
      </c>
      <c r="W2405">
        <f t="shared" si="111"/>
        <v>2142.9291519999997</v>
      </c>
      <c r="X2405">
        <f t="shared" si="112"/>
        <v>4553.7244479999999</v>
      </c>
      <c r="Y2405">
        <f t="shared" si="113"/>
        <v>6</v>
      </c>
    </row>
    <row r="2406" spans="1:25"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t="str">
        <f>_xlfn.XLOOKUP(B2406,Returns!$B$2:$B$297,Returns!$A$2:$A$297,"NO")</f>
        <v>NO</v>
      </c>
      <c r="W2406">
        <f t="shared" si="111"/>
        <v>0</v>
      </c>
      <c r="X2406">
        <f t="shared" si="112"/>
        <v>10043.189999999999</v>
      </c>
      <c r="Y2406">
        <f t="shared" si="113"/>
        <v>4</v>
      </c>
    </row>
    <row r="2407" spans="1:25"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t="str">
        <f>_xlfn.XLOOKUP(B2407,Returns!$B$2:$B$297,Returns!$A$2:$A$297,"NO")</f>
        <v>NO</v>
      </c>
      <c r="W2407">
        <f t="shared" si="111"/>
        <v>180.24160000000001</v>
      </c>
      <c r="X2407">
        <f t="shared" si="112"/>
        <v>720.96640000000002</v>
      </c>
      <c r="Y2407">
        <f t="shared" si="113"/>
        <v>4</v>
      </c>
    </row>
    <row r="2408" spans="1:25"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t="str">
        <f>_xlfn.XLOOKUP(B2408,Returns!$B$2:$B$297,Returns!$A$2:$A$297,"NO")</f>
        <v>NO</v>
      </c>
      <c r="W2408">
        <f t="shared" si="111"/>
        <v>159.84000000000003</v>
      </c>
      <c r="X2408">
        <f t="shared" si="112"/>
        <v>639.36000000000013</v>
      </c>
      <c r="Y2408">
        <f t="shared" si="113"/>
        <v>4</v>
      </c>
    </row>
    <row r="2409" spans="1:25"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t="str">
        <f>_xlfn.XLOOKUP(B2409,Returns!$B$2:$B$297,Returns!$A$2:$A$297,"NO")</f>
        <v>NO</v>
      </c>
      <c r="W2409">
        <f t="shared" si="111"/>
        <v>0</v>
      </c>
      <c r="X2409">
        <f t="shared" si="112"/>
        <v>121</v>
      </c>
      <c r="Y2409">
        <f t="shared" si="113"/>
        <v>5</v>
      </c>
    </row>
    <row r="2410" spans="1:25"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t="str">
        <f>_xlfn.XLOOKUP(B2410,Returns!$B$2:$B$297,Returns!$A$2:$A$297,"NO")</f>
        <v>NO</v>
      </c>
      <c r="W2410">
        <f t="shared" si="111"/>
        <v>215.98560000000003</v>
      </c>
      <c r="X2410">
        <f t="shared" si="112"/>
        <v>863.94240000000013</v>
      </c>
      <c r="Y2410">
        <f t="shared" si="113"/>
        <v>5</v>
      </c>
    </row>
    <row r="2411" spans="1:25"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t="str">
        <f>_xlfn.XLOOKUP(B2411,Returns!$B$2:$B$297,Returns!$A$2:$A$297,"NO")</f>
        <v>NO</v>
      </c>
      <c r="W2411">
        <f t="shared" si="111"/>
        <v>0</v>
      </c>
      <c r="X2411">
        <f t="shared" si="112"/>
        <v>1694.72</v>
      </c>
      <c r="Y2411">
        <f t="shared" si="113"/>
        <v>2</v>
      </c>
    </row>
    <row r="2412" spans="1:25"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t="str">
        <f>_xlfn.XLOOKUP(B2412,Returns!$B$2:$B$297,Returns!$A$2:$A$297,"NO")</f>
        <v>NO</v>
      </c>
      <c r="W2412">
        <f t="shared" si="111"/>
        <v>2.2719999999999998</v>
      </c>
      <c r="X2412">
        <f t="shared" si="112"/>
        <v>9.0879999999999992</v>
      </c>
      <c r="Y2412">
        <f t="shared" si="113"/>
        <v>5</v>
      </c>
    </row>
    <row r="2413" spans="1:25"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t="str">
        <f>_xlfn.XLOOKUP(B2413,Returns!$B$2:$B$297,Returns!$A$2:$A$297,"NO")</f>
        <v>NO</v>
      </c>
      <c r="W2413">
        <f t="shared" si="111"/>
        <v>7.52</v>
      </c>
      <c r="X2413">
        <f t="shared" si="112"/>
        <v>30.079999999999995</v>
      </c>
      <c r="Y2413">
        <f t="shared" si="113"/>
        <v>2</v>
      </c>
    </row>
    <row r="2414" spans="1:25"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t="str">
        <f>_xlfn.XLOOKUP(B2414,Returns!$B$2:$B$297,Returns!$A$2:$A$297,"NO")</f>
        <v>NO</v>
      </c>
      <c r="W2414">
        <f t="shared" si="111"/>
        <v>0</v>
      </c>
      <c r="X2414">
        <f t="shared" si="112"/>
        <v>23.92</v>
      </c>
      <c r="Y2414">
        <f t="shared" si="113"/>
        <v>4</v>
      </c>
    </row>
    <row r="2415" spans="1:25"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t="str">
        <f>_xlfn.XLOOKUP(B2415,Returns!$B$2:$B$297,Returns!$A$2:$A$297,"NO")</f>
        <v>NO</v>
      </c>
      <c r="W2415">
        <f t="shared" si="111"/>
        <v>377.43840000000006</v>
      </c>
      <c r="X2415">
        <f t="shared" si="112"/>
        <v>1509.7536000000002</v>
      </c>
      <c r="Y2415">
        <f t="shared" si="113"/>
        <v>4</v>
      </c>
    </row>
    <row r="2416" spans="1:25"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t="str">
        <f>_xlfn.XLOOKUP(B2416,Returns!$B$2:$B$297,Returns!$A$2:$A$297,"NO")</f>
        <v>NO</v>
      </c>
      <c r="W2416">
        <f t="shared" si="111"/>
        <v>0</v>
      </c>
      <c r="X2416">
        <f t="shared" si="112"/>
        <v>3772.2499999999995</v>
      </c>
      <c r="Y2416">
        <f t="shared" si="113"/>
        <v>4</v>
      </c>
    </row>
    <row r="2417" spans="1:25"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t="str">
        <f>_xlfn.XLOOKUP(B2417,Returns!$B$2:$B$297,Returns!$A$2:$A$297,"NO")</f>
        <v>NO</v>
      </c>
      <c r="W2417">
        <f t="shared" si="111"/>
        <v>0</v>
      </c>
      <c r="X2417">
        <f t="shared" si="112"/>
        <v>603.91999999999996</v>
      </c>
      <c r="Y2417">
        <f t="shared" si="113"/>
        <v>5</v>
      </c>
    </row>
    <row r="2418" spans="1:25"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t="str">
        <f>_xlfn.XLOOKUP(B2418,Returns!$B$2:$B$297,Returns!$A$2:$A$297,"NO")</f>
        <v>NO</v>
      </c>
      <c r="W2418">
        <f t="shared" si="111"/>
        <v>0</v>
      </c>
      <c r="X2418">
        <f t="shared" si="112"/>
        <v>2975</v>
      </c>
      <c r="Y2418">
        <f t="shared" si="113"/>
        <v>6</v>
      </c>
    </row>
    <row r="2419" spans="1:25"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t="str">
        <f>_xlfn.XLOOKUP(B2419,Returns!$B$2:$B$297,Returns!$A$2:$A$297,"NO")</f>
        <v>NO</v>
      </c>
      <c r="W2419">
        <f t="shared" si="111"/>
        <v>47.923200000000008</v>
      </c>
      <c r="X2419">
        <f t="shared" si="112"/>
        <v>191.69280000000003</v>
      </c>
      <c r="Y2419">
        <f t="shared" si="113"/>
        <v>6</v>
      </c>
    </row>
    <row r="2420" spans="1:25"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t="str">
        <f>_xlfn.XLOOKUP(B2420,Returns!$B$2:$B$297,Returns!$A$2:$A$297,"NO")</f>
        <v>NO</v>
      </c>
      <c r="W2420">
        <f t="shared" si="111"/>
        <v>4792.8</v>
      </c>
      <c r="X2420">
        <f t="shared" si="112"/>
        <v>19171.2</v>
      </c>
      <c r="Y2420">
        <f t="shared" si="113"/>
        <v>7</v>
      </c>
    </row>
    <row r="2421" spans="1:25"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t="str">
        <f>_xlfn.XLOOKUP(B2421,Returns!$B$2:$B$297,Returns!$A$2:$A$297,"NO")</f>
        <v>NO</v>
      </c>
      <c r="W2421">
        <f t="shared" si="111"/>
        <v>0</v>
      </c>
      <c r="X2421">
        <f t="shared" si="112"/>
        <v>127.12</v>
      </c>
      <c r="Y2421">
        <f t="shared" si="113"/>
        <v>5</v>
      </c>
    </row>
    <row r="2422" spans="1:25"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t="str">
        <f>_xlfn.XLOOKUP(B2422,Returns!$B$2:$B$297,Returns!$A$2:$A$297,"NO")</f>
        <v>NO</v>
      </c>
      <c r="W2422">
        <f t="shared" si="111"/>
        <v>0</v>
      </c>
      <c r="X2422">
        <f t="shared" si="112"/>
        <v>99.99</v>
      </c>
      <c r="Y2422">
        <f t="shared" si="113"/>
        <v>5</v>
      </c>
    </row>
    <row r="2423" spans="1:25"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t="str">
        <f>_xlfn.XLOOKUP(B2423,Returns!$B$2:$B$297,Returns!$A$2:$A$297,"NO")</f>
        <v>NO</v>
      </c>
      <c r="W2423">
        <f t="shared" si="111"/>
        <v>138.22560000000001</v>
      </c>
      <c r="X2423">
        <f t="shared" si="112"/>
        <v>552.90240000000006</v>
      </c>
      <c r="Y2423">
        <f t="shared" si="113"/>
        <v>5</v>
      </c>
    </row>
    <row r="2424" spans="1:25"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t="str">
        <f>_xlfn.XLOOKUP(B2424,Returns!$B$2:$B$297,Returns!$A$2:$A$297,"NO")</f>
        <v>NO</v>
      </c>
      <c r="W2424">
        <f t="shared" si="111"/>
        <v>3.8656000000000006</v>
      </c>
      <c r="X2424">
        <f t="shared" si="112"/>
        <v>15.462400000000002</v>
      </c>
      <c r="Y2424">
        <f t="shared" si="113"/>
        <v>5</v>
      </c>
    </row>
    <row r="2425" spans="1:25"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t="str">
        <f>_xlfn.XLOOKUP(B2425,Returns!$B$2:$B$297,Returns!$A$2:$A$297,"NO")</f>
        <v>NO</v>
      </c>
      <c r="W2425">
        <f t="shared" si="111"/>
        <v>222.49920000000003</v>
      </c>
      <c r="X2425">
        <f t="shared" si="112"/>
        <v>889.99680000000012</v>
      </c>
      <c r="Y2425">
        <f t="shared" si="113"/>
        <v>5</v>
      </c>
    </row>
    <row r="2426" spans="1:25"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t="str">
        <f>_xlfn.XLOOKUP(B2426,Returns!$B$2:$B$297,Returns!$A$2:$A$297,"NO")</f>
        <v>NO</v>
      </c>
      <c r="W2426">
        <f t="shared" si="111"/>
        <v>9.1161000000000012</v>
      </c>
      <c r="X2426">
        <f t="shared" si="112"/>
        <v>3.9069000000000003</v>
      </c>
      <c r="Y2426">
        <f t="shared" si="113"/>
        <v>5</v>
      </c>
    </row>
    <row r="2427" spans="1:25"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t="str">
        <f>_xlfn.XLOOKUP(B2427,Returns!$B$2:$B$297,Returns!$A$2:$A$297,"NO")</f>
        <v>NO</v>
      </c>
      <c r="W2427">
        <f t="shared" si="111"/>
        <v>218.44800000000001</v>
      </c>
      <c r="X2427">
        <f t="shared" si="112"/>
        <v>327.67200000000003</v>
      </c>
      <c r="Y2427">
        <f t="shared" si="113"/>
        <v>5</v>
      </c>
    </row>
    <row r="2428" spans="1:25"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t="str">
        <f>_xlfn.XLOOKUP(B2428,Returns!$B$2:$B$297,Returns!$A$2:$A$297,"NO")</f>
        <v>NO</v>
      </c>
      <c r="W2428">
        <f t="shared" si="111"/>
        <v>102.21120000000001</v>
      </c>
      <c r="X2428">
        <f t="shared" si="112"/>
        <v>408.84479999999996</v>
      </c>
      <c r="Y2428">
        <f t="shared" si="113"/>
        <v>5</v>
      </c>
    </row>
    <row r="2429" spans="1:25"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t="str">
        <f>_xlfn.XLOOKUP(B2429,Returns!$B$2:$B$297,Returns!$A$2:$A$297,"NO")</f>
        <v>NO</v>
      </c>
      <c r="W2429">
        <f t="shared" si="111"/>
        <v>4.3007999999999988</v>
      </c>
      <c r="X2429">
        <f t="shared" si="112"/>
        <v>1.0751999999999997</v>
      </c>
      <c r="Y2429">
        <f t="shared" si="113"/>
        <v>6</v>
      </c>
    </row>
    <row r="2430" spans="1:25"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t="str">
        <f>_xlfn.XLOOKUP(B2430,Returns!$B$2:$B$297,Returns!$A$2:$A$297,"NO")</f>
        <v>NO</v>
      </c>
      <c r="W2430">
        <f t="shared" si="111"/>
        <v>26.470399999999998</v>
      </c>
      <c r="X2430">
        <f t="shared" si="112"/>
        <v>6.6175999999999959</v>
      </c>
      <c r="Y2430">
        <f t="shared" si="113"/>
        <v>6</v>
      </c>
    </row>
    <row r="2431" spans="1:25"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t="str">
        <f>_xlfn.XLOOKUP(B2431,Returns!$B$2:$B$297,Returns!$A$2:$A$297,"NO")</f>
        <v>NO</v>
      </c>
      <c r="W2431">
        <f t="shared" si="111"/>
        <v>52.68480000000001</v>
      </c>
      <c r="X2431">
        <f t="shared" si="112"/>
        <v>35.123200000000011</v>
      </c>
      <c r="Y2431">
        <f t="shared" si="113"/>
        <v>6</v>
      </c>
    </row>
    <row r="2432" spans="1:25"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t="str">
        <f>_xlfn.XLOOKUP(B2432,Returns!$B$2:$B$297,Returns!$A$2:$A$297,"NO")</f>
        <v>NO</v>
      </c>
      <c r="W2432">
        <f t="shared" si="111"/>
        <v>0</v>
      </c>
      <c r="X2432">
        <f t="shared" si="112"/>
        <v>467.84</v>
      </c>
      <c r="Y2432">
        <f t="shared" si="113"/>
        <v>7</v>
      </c>
    </row>
    <row r="2433" spans="1:25"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t="str">
        <f>_xlfn.XLOOKUP(B2433,Returns!$B$2:$B$297,Returns!$A$2:$A$297,"NO")</f>
        <v>NO</v>
      </c>
      <c r="W2433">
        <f t="shared" si="111"/>
        <v>0</v>
      </c>
      <c r="X2433">
        <f t="shared" si="112"/>
        <v>14.8</v>
      </c>
      <c r="Y2433">
        <f t="shared" si="113"/>
        <v>5</v>
      </c>
    </row>
    <row r="2434" spans="1:25"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t="str">
        <f>_xlfn.XLOOKUP(B2434,Returns!$B$2:$B$297,Returns!$A$2:$A$297,"NO")</f>
        <v>NO</v>
      </c>
      <c r="W2434">
        <f t="shared" si="111"/>
        <v>256.75020000000001</v>
      </c>
      <c r="X2434">
        <f t="shared" si="112"/>
        <v>2310.7518</v>
      </c>
      <c r="Y2434">
        <f t="shared" si="113"/>
        <v>7</v>
      </c>
    </row>
    <row r="2435" spans="1:25"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t="str">
        <f>_xlfn.XLOOKUP(B2435,Returns!$B$2:$B$297,Returns!$A$2:$A$297,"NO")</f>
        <v>NO</v>
      </c>
      <c r="W2435">
        <f t="shared" ref="W2435:W2498" si="114">R2435*S2435*T2435</f>
        <v>43.494399999999999</v>
      </c>
      <c r="X2435">
        <f t="shared" ref="X2435:X2498" si="115">(R2435*S2435)-W2435</f>
        <v>173.9776</v>
      </c>
      <c r="Y2435">
        <f t="shared" ref="Y2435:Y2498" si="116">D2435-C2435</f>
        <v>4</v>
      </c>
    </row>
    <row r="2436" spans="1:25"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t="str">
        <f>_xlfn.XLOOKUP(B2436,Returns!$B$2:$B$297,Returns!$A$2:$A$297,"NO")</f>
        <v>NO</v>
      </c>
      <c r="W2436">
        <f t="shared" si="114"/>
        <v>0</v>
      </c>
      <c r="X2436">
        <f t="shared" si="115"/>
        <v>67.92</v>
      </c>
      <c r="Y2436">
        <f t="shared" si="116"/>
        <v>3</v>
      </c>
    </row>
    <row r="2437" spans="1:25"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t="str">
        <f>_xlfn.XLOOKUP(B2437,Returns!$B$2:$B$297,Returns!$A$2:$A$297,"NO")</f>
        <v>NO</v>
      </c>
      <c r="W2437">
        <f t="shared" si="114"/>
        <v>0</v>
      </c>
      <c r="X2437">
        <f t="shared" si="115"/>
        <v>2478.33</v>
      </c>
      <c r="Y2437">
        <f t="shared" si="116"/>
        <v>3</v>
      </c>
    </row>
    <row r="2438" spans="1:25"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t="str">
        <f>_xlfn.XLOOKUP(B2438,Returns!$B$2:$B$297,Returns!$A$2:$A$297,"NO")</f>
        <v>Yes</v>
      </c>
      <c r="W2438">
        <f t="shared" si="114"/>
        <v>0</v>
      </c>
      <c r="X2438">
        <f t="shared" si="115"/>
        <v>4912.6500000000005</v>
      </c>
      <c r="Y2438">
        <f t="shared" si="116"/>
        <v>7</v>
      </c>
    </row>
    <row r="2439" spans="1:25"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t="str">
        <f>_xlfn.XLOOKUP(B2439,Returns!$B$2:$B$297,Returns!$A$2:$A$297,"NO")</f>
        <v>NO</v>
      </c>
      <c r="W2439">
        <f t="shared" si="114"/>
        <v>145.97999999999999</v>
      </c>
      <c r="X2439">
        <f t="shared" si="115"/>
        <v>145.97999999999999</v>
      </c>
      <c r="Y2439">
        <f t="shared" si="116"/>
        <v>2</v>
      </c>
    </row>
    <row r="2440" spans="1:25"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t="str">
        <f>_xlfn.XLOOKUP(B2440,Returns!$B$2:$B$297,Returns!$A$2:$A$297,"NO")</f>
        <v>NO</v>
      </c>
      <c r="W2440">
        <f t="shared" si="114"/>
        <v>28.6464</v>
      </c>
      <c r="X2440">
        <f t="shared" si="115"/>
        <v>114.5856</v>
      </c>
      <c r="Y2440">
        <f t="shared" si="116"/>
        <v>2</v>
      </c>
    </row>
    <row r="2441" spans="1:25"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t="str">
        <f>_xlfn.XLOOKUP(B2441,Returns!$B$2:$B$297,Returns!$A$2:$A$297,"NO")</f>
        <v>NO</v>
      </c>
      <c r="W2441">
        <f t="shared" si="114"/>
        <v>3.1616000000000004</v>
      </c>
      <c r="X2441">
        <f t="shared" si="115"/>
        <v>12.646400000000002</v>
      </c>
      <c r="Y2441">
        <f t="shared" si="116"/>
        <v>5</v>
      </c>
    </row>
    <row r="2442" spans="1:25"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t="str">
        <f>_xlfn.XLOOKUP(B2442,Returns!$B$2:$B$297,Returns!$A$2:$A$297,"NO")</f>
        <v>NO</v>
      </c>
      <c r="W2442">
        <f t="shared" si="114"/>
        <v>0</v>
      </c>
      <c r="X2442">
        <f t="shared" si="115"/>
        <v>1725</v>
      </c>
      <c r="Y2442">
        <f t="shared" si="116"/>
        <v>5</v>
      </c>
    </row>
    <row r="2443" spans="1:25"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t="str">
        <f>_xlfn.XLOOKUP(B2443,Returns!$B$2:$B$297,Returns!$A$2:$A$297,"NO")</f>
        <v>NO</v>
      </c>
      <c r="W2443">
        <f t="shared" si="114"/>
        <v>104.57159999999998</v>
      </c>
      <c r="X2443">
        <f t="shared" si="115"/>
        <v>244.00039999999996</v>
      </c>
      <c r="Y2443">
        <f t="shared" si="116"/>
        <v>5</v>
      </c>
    </row>
    <row r="2444" spans="1:25"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t="str">
        <f>_xlfn.XLOOKUP(B2444,Returns!$B$2:$B$297,Returns!$A$2:$A$297,"NO")</f>
        <v>NO</v>
      </c>
      <c r="W2444">
        <f t="shared" si="114"/>
        <v>0</v>
      </c>
      <c r="X2444">
        <f t="shared" si="115"/>
        <v>2651.36</v>
      </c>
      <c r="Y2444">
        <f t="shared" si="116"/>
        <v>5</v>
      </c>
    </row>
    <row r="2445" spans="1:25"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t="str">
        <f>_xlfn.XLOOKUP(B2445,Returns!$B$2:$B$297,Returns!$A$2:$A$297,"NO")</f>
        <v>NO</v>
      </c>
      <c r="W2445">
        <f t="shared" si="114"/>
        <v>0</v>
      </c>
      <c r="X2445">
        <f t="shared" si="115"/>
        <v>475.5</v>
      </c>
      <c r="Y2445">
        <f t="shared" si="116"/>
        <v>5</v>
      </c>
    </row>
    <row r="2446" spans="1:25"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t="str">
        <f>_xlfn.XLOOKUP(B2446,Returns!$B$2:$B$297,Returns!$A$2:$A$297,"NO")</f>
        <v>NO</v>
      </c>
      <c r="W2446">
        <f t="shared" si="114"/>
        <v>0</v>
      </c>
      <c r="X2446">
        <f t="shared" si="115"/>
        <v>161.28000000000003</v>
      </c>
      <c r="Y2446">
        <f t="shared" si="116"/>
        <v>5</v>
      </c>
    </row>
    <row r="2447" spans="1:25"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t="str">
        <f>_xlfn.XLOOKUP(B2447,Returns!$B$2:$B$297,Returns!$A$2:$A$297,"NO")</f>
        <v>NO</v>
      </c>
      <c r="W2447">
        <f t="shared" si="114"/>
        <v>0</v>
      </c>
      <c r="X2447">
        <f t="shared" si="115"/>
        <v>515.96</v>
      </c>
      <c r="Y2447">
        <f t="shared" si="116"/>
        <v>5</v>
      </c>
    </row>
    <row r="2448" spans="1:25"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t="str">
        <f>_xlfn.XLOOKUP(B2448,Returns!$B$2:$B$297,Returns!$A$2:$A$297,"NO")</f>
        <v>NO</v>
      </c>
      <c r="W2448">
        <f t="shared" si="114"/>
        <v>0</v>
      </c>
      <c r="X2448">
        <f t="shared" si="115"/>
        <v>34.96</v>
      </c>
      <c r="Y2448">
        <f t="shared" si="116"/>
        <v>6</v>
      </c>
    </row>
    <row r="2449" spans="1:25"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t="str">
        <f>_xlfn.XLOOKUP(B2449,Returns!$B$2:$B$297,Returns!$A$2:$A$297,"NO")</f>
        <v>NO</v>
      </c>
      <c r="W2449">
        <f t="shared" si="114"/>
        <v>739.25249999999994</v>
      </c>
      <c r="X2449">
        <f t="shared" si="115"/>
        <v>1724.9224999999997</v>
      </c>
      <c r="Y2449">
        <f t="shared" si="116"/>
        <v>6</v>
      </c>
    </row>
    <row r="2450" spans="1:25"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t="str">
        <f>_xlfn.XLOOKUP(B2450,Returns!$B$2:$B$297,Returns!$A$2:$A$297,"NO")</f>
        <v>NO</v>
      </c>
      <c r="W2450">
        <f t="shared" si="114"/>
        <v>0</v>
      </c>
      <c r="X2450">
        <f t="shared" si="115"/>
        <v>808.47</v>
      </c>
      <c r="Y2450">
        <f t="shared" si="116"/>
        <v>3</v>
      </c>
    </row>
    <row r="2451" spans="1:25"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t="str">
        <f>_xlfn.XLOOKUP(B2451,Returns!$B$2:$B$297,Returns!$A$2:$A$297,"NO")</f>
        <v>NO</v>
      </c>
      <c r="W2451">
        <f t="shared" si="114"/>
        <v>29.120000000000005</v>
      </c>
      <c r="X2451">
        <f t="shared" si="115"/>
        <v>116.48000000000002</v>
      </c>
      <c r="Y2451">
        <f t="shared" si="116"/>
        <v>5</v>
      </c>
    </row>
    <row r="2452" spans="1:25"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t="str">
        <f>_xlfn.XLOOKUP(B2452,Returns!$B$2:$B$297,Returns!$A$2:$A$297,"NO")</f>
        <v>NO</v>
      </c>
      <c r="W2452">
        <f t="shared" si="114"/>
        <v>0</v>
      </c>
      <c r="X2452">
        <f t="shared" si="115"/>
        <v>93.75</v>
      </c>
      <c r="Y2452">
        <f t="shared" si="116"/>
        <v>5</v>
      </c>
    </row>
    <row r="2453" spans="1:25"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t="str">
        <f>_xlfn.XLOOKUP(B2453,Returns!$B$2:$B$297,Returns!$A$2:$A$297,"NO")</f>
        <v>NO</v>
      </c>
      <c r="W2453">
        <f t="shared" si="114"/>
        <v>0</v>
      </c>
      <c r="X2453">
        <f t="shared" si="115"/>
        <v>718.19999999999993</v>
      </c>
      <c r="Y2453">
        <f t="shared" si="116"/>
        <v>5</v>
      </c>
    </row>
    <row r="2454" spans="1:25"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t="str">
        <f>_xlfn.XLOOKUP(B2454,Returns!$B$2:$B$297,Returns!$A$2:$A$297,"NO")</f>
        <v>NO</v>
      </c>
      <c r="W2454">
        <f t="shared" si="114"/>
        <v>5.4864000000000006</v>
      </c>
      <c r="X2454">
        <f t="shared" si="115"/>
        <v>21.945600000000002</v>
      </c>
      <c r="Y2454">
        <f t="shared" si="116"/>
        <v>5</v>
      </c>
    </row>
    <row r="2455" spans="1:25"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t="str">
        <f>_xlfn.XLOOKUP(B2455,Returns!$B$2:$B$297,Returns!$A$2:$A$297,"NO")</f>
        <v>NO</v>
      </c>
      <c r="W2455">
        <f t="shared" si="114"/>
        <v>0</v>
      </c>
      <c r="X2455">
        <f t="shared" si="115"/>
        <v>171.18</v>
      </c>
      <c r="Y2455">
        <f t="shared" si="116"/>
        <v>5</v>
      </c>
    </row>
    <row r="2456" spans="1:25"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t="str">
        <f>_xlfn.XLOOKUP(B2456,Returns!$B$2:$B$297,Returns!$A$2:$A$297,"NO")</f>
        <v>NO</v>
      </c>
      <c r="W2456">
        <f t="shared" si="114"/>
        <v>0</v>
      </c>
      <c r="X2456">
        <f t="shared" si="115"/>
        <v>572.79999999999995</v>
      </c>
      <c r="Y2456">
        <f t="shared" si="116"/>
        <v>5</v>
      </c>
    </row>
    <row r="2457" spans="1:25"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t="str">
        <f>_xlfn.XLOOKUP(B2457,Returns!$B$2:$B$297,Returns!$A$2:$A$297,"NO")</f>
        <v>NO</v>
      </c>
      <c r="W2457">
        <f t="shared" si="114"/>
        <v>0</v>
      </c>
      <c r="X2457">
        <f t="shared" si="115"/>
        <v>859.52</v>
      </c>
      <c r="Y2457">
        <f t="shared" si="116"/>
        <v>5</v>
      </c>
    </row>
    <row r="2458" spans="1:25"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t="str">
        <f>_xlfn.XLOOKUP(B2458,Returns!$B$2:$B$297,Returns!$A$2:$A$297,"NO")</f>
        <v>NO</v>
      </c>
      <c r="W2458">
        <f t="shared" si="114"/>
        <v>0</v>
      </c>
      <c r="X2458">
        <f t="shared" si="115"/>
        <v>7.31</v>
      </c>
      <c r="Y2458">
        <f t="shared" si="116"/>
        <v>5</v>
      </c>
    </row>
    <row r="2459" spans="1:25"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t="str">
        <f>_xlfn.XLOOKUP(B2459,Returns!$B$2:$B$297,Returns!$A$2:$A$297,"NO")</f>
        <v>NO</v>
      </c>
      <c r="W2459">
        <f t="shared" si="114"/>
        <v>0</v>
      </c>
      <c r="X2459">
        <f t="shared" si="115"/>
        <v>354.59999999999997</v>
      </c>
      <c r="Y2459">
        <f t="shared" si="116"/>
        <v>5</v>
      </c>
    </row>
    <row r="2460" spans="1:25"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t="str">
        <f>_xlfn.XLOOKUP(B2460,Returns!$B$2:$B$297,Returns!$A$2:$A$297,"NO")</f>
        <v>NO</v>
      </c>
      <c r="W2460">
        <f t="shared" si="114"/>
        <v>0</v>
      </c>
      <c r="X2460">
        <f t="shared" si="115"/>
        <v>139.59</v>
      </c>
      <c r="Y2460">
        <f t="shared" si="116"/>
        <v>5</v>
      </c>
    </row>
    <row r="2461" spans="1:25"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t="str">
        <f>_xlfn.XLOOKUP(B2461,Returns!$B$2:$B$297,Returns!$A$2:$A$297,"NO")</f>
        <v>NO</v>
      </c>
      <c r="W2461">
        <f t="shared" si="114"/>
        <v>0</v>
      </c>
      <c r="X2461">
        <f t="shared" si="115"/>
        <v>195.68</v>
      </c>
      <c r="Y2461">
        <f t="shared" si="116"/>
        <v>6</v>
      </c>
    </row>
    <row r="2462" spans="1:25"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t="str">
        <f>_xlfn.XLOOKUP(B2462,Returns!$B$2:$B$297,Returns!$A$2:$A$297,"NO")</f>
        <v>NO</v>
      </c>
      <c r="W2462">
        <f t="shared" si="114"/>
        <v>0</v>
      </c>
      <c r="X2462">
        <f t="shared" si="115"/>
        <v>89.91</v>
      </c>
      <c r="Y2462">
        <f t="shared" si="116"/>
        <v>2</v>
      </c>
    </row>
    <row r="2463" spans="1:25"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t="str">
        <f>_xlfn.XLOOKUP(B2463,Returns!$B$2:$B$297,Returns!$A$2:$A$297,"NO")</f>
        <v>NO</v>
      </c>
      <c r="W2463">
        <f t="shared" si="114"/>
        <v>59.011200000000009</v>
      </c>
      <c r="X2463">
        <f t="shared" si="115"/>
        <v>236.04480000000004</v>
      </c>
      <c r="Y2463">
        <f t="shared" si="116"/>
        <v>2</v>
      </c>
    </row>
    <row r="2464" spans="1:25"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t="str">
        <f>_xlfn.XLOOKUP(B2464,Returns!$B$2:$B$297,Returns!$A$2:$A$297,"NO")</f>
        <v>NO</v>
      </c>
      <c r="W2464">
        <f t="shared" si="114"/>
        <v>83.920000000000016</v>
      </c>
      <c r="X2464">
        <f t="shared" si="115"/>
        <v>335.68000000000006</v>
      </c>
      <c r="Y2464">
        <f t="shared" si="116"/>
        <v>6</v>
      </c>
    </row>
    <row r="2465" spans="1:25"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t="str">
        <f>_xlfn.XLOOKUP(B2465,Returns!$B$2:$B$297,Returns!$A$2:$A$297,"NO")</f>
        <v>NO</v>
      </c>
      <c r="W2465">
        <f t="shared" si="114"/>
        <v>5.8496000000000015</v>
      </c>
      <c r="X2465">
        <f t="shared" si="115"/>
        <v>23.398400000000002</v>
      </c>
      <c r="Y2465">
        <f t="shared" si="116"/>
        <v>6</v>
      </c>
    </row>
    <row r="2466" spans="1:25"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t="str">
        <f>_xlfn.XLOOKUP(B2466,Returns!$B$2:$B$297,Returns!$A$2:$A$297,"NO")</f>
        <v>NO</v>
      </c>
      <c r="W2466">
        <f t="shared" si="114"/>
        <v>0</v>
      </c>
      <c r="X2466">
        <f t="shared" si="115"/>
        <v>136.99</v>
      </c>
      <c r="Y2466">
        <f t="shared" si="116"/>
        <v>6</v>
      </c>
    </row>
    <row r="2467" spans="1:25"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t="str">
        <f>_xlfn.XLOOKUP(B2467,Returns!$B$2:$B$297,Returns!$A$2:$A$297,"NO")</f>
        <v>NO</v>
      </c>
      <c r="W2467">
        <f t="shared" si="114"/>
        <v>0</v>
      </c>
      <c r="X2467">
        <f t="shared" si="115"/>
        <v>3.15</v>
      </c>
      <c r="Y2467">
        <f t="shared" si="116"/>
        <v>6</v>
      </c>
    </row>
    <row r="2468" spans="1:25"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t="str">
        <f>_xlfn.XLOOKUP(B2468,Returns!$B$2:$B$297,Returns!$A$2:$A$297,"NO")</f>
        <v>NO</v>
      </c>
      <c r="W2468">
        <f t="shared" si="114"/>
        <v>0</v>
      </c>
      <c r="X2468">
        <f t="shared" si="115"/>
        <v>9.11</v>
      </c>
      <c r="Y2468">
        <f t="shared" si="116"/>
        <v>4</v>
      </c>
    </row>
    <row r="2469" spans="1:25"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t="str">
        <f>_xlfn.XLOOKUP(B2469,Returns!$B$2:$B$297,Returns!$A$2:$A$297,"NO")</f>
        <v>NO</v>
      </c>
      <c r="W2469">
        <f t="shared" si="114"/>
        <v>0</v>
      </c>
      <c r="X2469">
        <f t="shared" si="115"/>
        <v>2285.7600000000002</v>
      </c>
      <c r="Y2469">
        <f t="shared" si="116"/>
        <v>4</v>
      </c>
    </row>
    <row r="2470" spans="1:25"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t="str">
        <f>_xlfn.XLOOKUP(B2470,Returns!$B$2:$B$297,Returns!$A$2:$A$297,"NO")</f>
        <v>NO</v>
      </c>
      <c r="W2470">
        <f t="shared" si="114"/>
        <v>0</v>
      </c>
      <c r="X2470">
        <f t="shared" si="115"/>
        <v>162.00000000000003</v>
      </c>
      <c r="Y2470">
        <f t="shared" si="116"/>
        <v>4</v>
      </c>
    </row>
    <row r="2471" spans="1:25"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t="str">
        <f>_xlfn.XLOOKUP(B2471,Returns!$B$2:$B$297,Returns!$A$2:$A$297,"NO")</f>
        <v>NO</v>
      </c>
      <c r="W2471">
        <f t="shared" si="114"/>
        <v>0</v>
      </c>
      <c r="X2471">
        <f t="shared" si="115"/>
        <v>16.91</v>
      </c>
      <c r="Y2471">
        <f t="shared" si="116"/>
        <v>4</v>
      </c>
    </row>
    <row r="2472" spans="1:25"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t="str">
        <f>_xlfn.XLOOKUP(B2472,Returns!$B$2:$B$297,Returns!$A$2:$A$297,"NO")</f>
        <v>NO</v>
      </c>
      <c r="W2472">
        <f t="shared" si="114"/>
        <v>22.8352</v>
      </c>
      <c r="X2472">
        <f t="shared" si="115"/>
        <v>91.340800000000002</v>
      </c>
      <c r="Y2472">
        <f t="shared" si="116"/>
        <v>6</v>
      </c>
    </row>
    <row r="2473" spans="1:25"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t="str">
        <f>_xlfn.XLOOKUP(B2473,Returns!$B$2:$B$297,Returns!$A$2:$A$297,"NO")</f>
        <v>NO</v>
      </c>
      <c r="W2473">
        <f t="shared" si="114"/>
        <v>360.90879999999999</v>
      </c>
      <c r="X2473">
        <f t="shared" si="115"/>
        <v>1443.6351999999999</v>
      </c>
      <c r="Y2473">
        <f t="shared" si="116"/>
        <v>6</v>
      </c>
    </row>
    <row r="2474" spans="1:25"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t="str">
        <f>_xlfn.XLOOKUP(B2474,Returns!$B$2:$B$297,Returns!$A$2:$A$297,"NO")</f>
        <v>NO</v>
      </c>
      <c r="W2474">
        <f t="shared" si="114"/>
        <v>51.891200000000005</v>
      </c>
      <c r="X2474">
        <f t="shared" si="115"/>
        <v>207.56480000000002</v>
      </c>
      <c r="Y2474">
        <f t="shared" si="116"/>
        <v>6</v>
      </c>
    </row>
    <row r="2475" spans="1:25"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t="str">
        <f>_xlfn.XLOOKUP(B2475,Returns!$B$2:$B$297,Returns!$A$2:$A$297,"NO")</f>
        <v>NO</v>
      </c>
      <c r="W2475">
        <f t="shared" si="114"/>
        <v>87.033600000000021</v>
      </c>
      <c r="X2475">
        <f t="shared" si="115"/>
        <v>348.13440000000003</v>
      </c>
      <c r="Y2475">
        <f t="shared" si="116"/>
        <v>3</v>
      </c>
    </row>
    <row r="2476" spans="1:25"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t="str">
        <f>_xlfn.XLOOKUP(B2476,Returns!$B$2:$B$297,Returns!$A$2:$A$297,"NO")</f>
        <v>NO</v>
      </c>
      <c r="W2476">
        <f t="shared" si="114"/>
        <v>0</v>
      </c>
      <c r="X2476">
        <f t="shared" si="115"/>
        <v>414.75</v>
      </c>
      <c r="Y2476">
        <f t="shared" si="116"/>
        <v>3</v>
      </c>
    </row>
    <row r="2477" spans="1:25"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t="str">
        <f>_xlfn.XLOOKUP(B2477,Returns!$B$2:$B$297,Returns!$A$2:$A$297,"NO")</f>
        <v>NO</v>
      </c>
      <c r="W2477">
        <f t="shared" si="114"/>
        <v>0</v>
      </c>
      <c r="X2477">
        <f t="shared" si="115"/>
        <v>613.96999999999991</v>
      </c>
      <c r="Y2477">
        <f t="shared" si="116"/>
        <v>3</v>
      </c>
    </row>
    <row r="2478" spans="1:25"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t="str">
        <f>_xlfn.XLOOKUP(B2478,Returns!$B$2:$B$297,Returns!$A$2:$A$297,"NO")</f>
        <v>NO</v>
      </c>
      <c r="W2478">
        <f t="shared" si="114"/>
        <v>0</v>
      </c>
      <c r="X2478">
        <f t="shared" si="115"/>
        <v>4405.92</v>
      </c>
      <c r="Y2478">
        <f t="shared" si="116"/>
        <v>3</v>
      </c>
    </row>
    <row r="2479" spans="1:25"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t="str">
        <f>_xlfn.XLOOKUP(B2479,Returns!$B$2:$B$297,Returns!$A$2:$A$297,"NO")</f>
        <v>NO</v>
      </c>
      <c r="W2479">
        <f t="shared" si="114"/>
        <v>793.41120000000012</v>
      </c>
      <c r="X2479">
        <f t="shared" si="115"/>
        <v>3173.6448000000005</v>
      </c>
      <c r="Y2479">
        <f t="shared" si="116"/>
        <v>4</v>
      </c>
    </row>
    <row r="2480" spans="1:25"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t="str">
        <f>_xlfn.XLOOKUP(B2480,Returns!$B$2:$B$297,Returns!$A$2:$A$297,"NO")</f>
        <v>NO</v>
      </c>
      <c r="W2480">
        <f t="shared" si="114"/>
        <v>0</v>
      </c>
      <c r="X2480">
        <f t="shared" si="115"/>
        <v>16.38</v>
      </c>
      <c r="Y2480">
        <f t="shared" si="116"/>
        <v>6</v>
      </c>
    </row>
    <row r="2481" spans="1:25"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t="str">
        <f>_xlfn.XLOOKUP(B2481,Returns!$B$2:$B$297,Returns!$A$2:$A$297,"NO")</f>
        <v>NO</v>
      </c>
      <c r="W2481">
        <f t="shared" si="114"/>
        <v>2.2368000000000001</v>
      </c>
      <c r="X2481">
        <f t="shared" si="115"/>
        <v>8.9472000000000005</v>
      </c>
      <c r="Y2481">
        <f t="shared" si="116"/>
        <v>6</v>
      </c>
    </row>
    <row r="2482" spans="1:25"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t="str">
        <f>_xlfn.XLOOKUP(B2482,Returns!$B$2:$B$297,Returns!$A$2:$A$297,"NO")</f>
        <v>NO</v>
      </c>
      <c r="W2482">
        <f t="shared" si="114"/>
        <v>61.433600000000006</v>
      </c>
      <c r="X2482">
        <f t="shared" si="115"/>
        <v>245.73439999999999</v>
      </c>
      <c r="Y2482">
        <f t="shared" si="116"/>
        <v>6</v>
      </c>
    </row>
    <row r="2483" spans="1:25"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t="str">
        <f>_xlfn.XLOOKUP(B2483,Returns!$B$2:$B$297,Returns!$A$2:$A$297,"NO")</f>
        <v>NO</v>
      </c>
      <c r="W2483">
        <f t="shared" si="114"/>
        <v>0</v>
      </c>
      <c r="X2483">
        <f t="shared" si="115"/>
        <v>6021.7200000000012</v>
      </c>
      <c r="Y2483">
        <f t="shared" si="116"/>
        <v>7</v>
      </c>
    </row>
    <row r="2484" spans="1:25"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t="str">
        <f>_xlfn.XLOOKUP(B2484,Returns!$B$2:$B$297,Returns!$A$2:$A$297,"NO")</f>
        <v>NO</v>
      </c>
      <c r="W2484">
        <f t="shared" si="114"/>
        <v>28.134399999999999</v>
      </c>
      <c r="X2484">
        <f t="shared" si="115"/>
        <v>112.5376</v>
      </c>
      <c r="Y2484">
        <f t="shared" si="116"/>
        <v>6</v>
      </c>
    </row>
    <row r="2485" spans="1:25"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t="str">
        <f>_xlfn.XLOOKUP(B2485,Returns!$B$2:$B$297,Returns!$A$2:$A$297,"NO")</f>
        <v>NO</v>
      </c>
      <c r="W2485">
        <f t="shared" si="114"/>
        <v>0</v>
      </c>
      <c r="X2485">
        <f t="shared" si="115"/>
        <v>5688.75</v>
      </c>
      <c r="Y2485">
        <f t="shared" si="116"/>
        <v>6</v>
      </c>
    </row>
    <row r="2486" spans="1:25"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t="str">
        <f>_xlfn.XLOOKUP(B2486,Returns!$B$2:$B$297,Returns!$A$2:$A$297,"NO")</f>
        <v>NO</v>
      </c>
      <c r="W2486">
        <f t="shared" si="114"/>
        <v>99.680000000000021</v>
      </c>
      <c r="X2486">
        <f t="shared" si="115"/>
        <v>398.72000000000008</v>
      </c>
      <c r="Y2486">
        <f t="shared" si="116"/>
        <v>6</v>
      </c>
    </row>
    <row r="2487" spans="1:25"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t="str">
        <f>_xlfn.XLOOKUP(B2487,Returns!$B$2:$B$297,Returns!$A$2:$A$297,"NO")</f>
        <v>NO</v>
      </c>
      <c r="W2487">
        <f t="shared" si="114"/>
        <v>0</v>
      </c>
      <c r="X2487">
        <f t="shared" si="115"/>
        <v>11.12</v>
      </c>
      <c r="Y2487">
        <f t="shared" si="116"/>
        <v>6</v>
      </c>
    </row>
    <row r="2488" spans="1:25"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t="str">
        <f>_xlfn.XLOOKUP(B2488,Returns!$B$2:$B$297,Returns!$A$2:$A$297,"NO")</f>
        <v>NO</v>
      </c>
      <c r="W2488">
        <f t="shared" si="114"/>
        <v>0</v>
      </c>
      <c r="X2488">
        <f t="shared" si="115"/>
        <v>171.04</v>
      </c>
      <c r="Y2488">
        <f t="shared" si="116"/>
        <v>2</v>
      </c>
    </row>
    <row r="2489" spans="1:25"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t="str">
        <f>_xlfn.XLOOKUP(B2489,Returns!$B$2:$B$297,Returns!$A$2:$A$297,"NO")</f>
        <v>NO</v>
      </c>
      <c r="W2489">
        <f t="shared" si="114"/>
        <v>0</v>
      </c>
      <c r="X2489">
        <f t="shared" si="115"/>
        <v>29.52</v>
      </c>
      <c r="Y2489">
        <f t="shared" si="116"/>
        <v>2</v>
      </c>
    </row>
    <row r="2490" spans="1:25"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t="str">
        <f>_xlfn.XLOOKUP(B2490,Returns!$B$2:$B$297,Returns!$A$2:$A$297,"NO")</f>
        <v>NO</v>
      </c>
      <c r="W2490">
        <f t="shared" si="114"/>
        <v>0</v>
      </c>
      <c r="X2490">
        <f t="shared" si="115"/>
        <v>60.12</v>
      </c>
      <c r="Y2490">
        <f t="shared" si="116"/>
        <v>2</v>
      </c>
    </row>
    <row r="2491" spans="1:25"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t="str">
        <f>_xlfn.XLOOKUP(B2491,Returns!$B$2:$B$297,Returns!$A$2:$A$297,"NO")</f>
        <v>NO</v>
      </c>
      <c r="W2491">
        <f t="shared" si="114"/>
        <v>0</v>
      </c>
      <c r="X2491">
        <f t="shared" si="115"/>
        <v>2527.84</v>
      </c>
      <c r="Y2491">
        <f t="shared" si="116"/>
        <v>4</v>
      </c>
    </row>
    <row r="2492" spans="1:25"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t="str">
        <f>_xlfn.XLOOKUP(B2492,Returns!$B$2:$B$297,Returns!$A$2:$A$297,"NO")</f>
        <v>NO</v>
      </c>
      <c r="W2492">
        <f t="shared" si="114"/>
        <v>0</v>
      </c>
      <c r="X2492">
        <f t="shared" si="115"/>
        <v>95.68</v>
      </c>
      <c r="Y2492">
        <f t="shared" si="116"/>
        <v>4</v>
      </c>
    </row>
    <row r="2493" spans="1:25"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t="str">
        <f>_xlfn.XLOOKUP(B2493,Returns!$B$2:$B$297,Returns!$A$2:$A$297,"NO")</f>
        <v>NO</v>
      </c>
      <c r="W2493">
        <f t="shared" si="114"/>
        <v>0</v>
      </c>
      <c r="X2493">
        <f t="shared" si="115"/>
        <v>541.43999999999994</v>
      </c>
      <c r="Y2493">
        <f t="shared" si="116"/>
        <v>2</v>
      </c>
    </row>
    <row r="2494" spans="1:25"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t="str">
        <f>_xlfn.XLOOKUP(B2494,Returns!$B$2:$B$297,Returns!$A$2:$A$297,"NO")</f>
        <v>NO</v>
      </c>
      <c r="W2494">
        <f t="shared" si="114"/>
        <v>0</v>
      </c>
      <c r="X2494">
        <f t="shared" si="115"/>
        <v>31841.670000000002</v>
      </c>
      <c r="Y2494">
        <f t="shared" si="116"/>
        <v>4</v>
      </c>
    </row>
    <row r="2495" spans="1:25"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t="str">
        <f>_xlfn.XLOOKUP(B2495,Returns!$B$2:$B$297,Returns!$A$2:$A$297,"NO")</f>
        <v>NO</v>
      </c>
      <c r="W2495">
        <f t="shared" si="114"/>
        <v>451.39500000000004</v>
      </c>
      <c r="X2495">
        <f t="shared" si="115"/>
        <v>1053.2550000000001</v>
      </c>
      <c r="Y2495">
        <f t="shared" si="116"/>
        <v>4</v>
      </c>
    </row>
    <row r="2496" spans="1:25"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t="str">
        <f>_xlfn.XLOOKUP(B2496,Returns!$B$2:$B$297,Returns!$A$2:$A$297,"NO")</f>
        <v>NO</v>
      </c>
      <c r="W2496">
        <f t="shared" si="114"/>
        <v>719.96</v>
      </c>
      <c r="X2496">
        <f t="shared" si="115"/>
        <v>2879.84</v>
      </c>
      <c r="Y2496">
        <f t="shared" si="116"/>
        <v>4</v>
      </c>
    </row>
    <row r="2497" spans="1:25"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t="str">
        <f>_xlfn.XLOOKUP(B2497,Returns!$B$2:$B$297,Returns!$A$2:$A$297,"NO")</f>
        <v>NO</v>
      </c>
      <c r="W2497">
        <f t="shared" si="114"/>
        <v>0</v>
      </c>
      <c r="X2497">
        <f t="shared" si="115"/>
        <v>5182.72</v>
      </c>
      <c r="Y2497">
        <f t="shared" si="116"/>
        <v>6</v>
      </c>
    </row>
    <row r="2498" spans="1:25"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t="str">
        <f>_xlfn.XLOOKUP(B2498,Returns!$B$2:$B$297,Returns!$A$2:$A$297,"NO")</f>
        <v>NO</v>
      </c>
      <c r="W2498">
        <f t="shared" si="114"/>
        <v>0</v>
      </c>
      <c r="X2498">
        <f t="shared" si="115"/>
        <v>192.51</v>
      </c>
      <c r="Y2498">
        <f t="shared" si="116"/>
        <v>5</v>
      </c>
    </row>
    <row r="2499" spans="1:25"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t="str">
        <f>_xlfn.XLOOKUP(B2499,Returns!$B$2:$B$297,Returns!$A$2:$A$297,"NO")</f>
        <v>NO</v>
      </c>
      <c r="W2499">
        <f t="shared" ref="W2499:W2562" si="117">R2499*S2499*T2499</f>
        <v>0</v>
      </c>
      <c r="X2499">
        <f t="shared" ref="X2499:X2562" si="118">(R2499*S2499)-W2499</f>
        <v>248.92</v>
      </c>
      <c r="Y2499">
        <f t="shared" ref="Y2499:Y2562" si="119">D2499-C2499</f>
        <v>5</v>
      </c>
    </row>
    <row r="2500" spans="1:25"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t="str">
        <f>_xlfn.XLOOKUP(B2500,Returns!$B$2:$B$297,Returns!$A$2:$A$297,"NO")</f>
        <v>NO</v>
      </c>
      <c r="W2500">
        <f t="shared" si="117"/>
        <v>1.9168000000000003</v>
      </c>
      <c r="X2500">
        <f t="shared" si="118"/>
        <v>7.6672000000000011</v>
      </c>
      <c r="Y2500">
        <f t="shared" si="119"/>
        <v>5</v>
      </c>
    </row>
    <row r="2501" spans="1:25"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t="str">
        <f>_xlfn.XLOOKUP(B2501,Returns!$B$2:$B$297,Returns!$A$2:$A$297,"NO")</f>
        <v>NO</v>
      </c>
      <c r="W2501">
        <f t="shared" si="117"/>
        <v>22.564800000000005</v>
      </c>
      <c r="X2501">
        <f t="shared" si="118"/>
        <v>90.259200000000007</v>
      </c>
      <c r="Y2501">
        <f t="shared" si="119"/>
        <v>1</v>
      </c>
    </row>
    <row r="2502" spans="1:25"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t="str">
        <f>_xlfn.XLOOKUP(B2502,Returns!$B$2:$B$297,Returns!$A$2:$A$297,"NO")</f>
        <v>Yes</v>
      </c>
      <c r="W2502">
        <f t="shared" si="117"/>
        <v>4.8896000000000006</v>
      </c>
      <c r="X2502">
        <f t="shared" si="118"/>
        <v>19.558399999999999</v>
      </c>
      <c r="Y2502">
        <f t="shared" si="119"/>
        <v>3</v>
      </c>
    </row>
    <row r="2503" spans="1:25"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t="str">
        <f>_xlfn.XLOOKUP(B2503,Returns!$B$2:$B$297,Returns!$A$2:$A$297,"NO")</f>
        <v>Yes</v>
      </c>
      <c r="W2503">
        <f t="shared" si="117"/>
        <v>7.372799999999998</v>
      </c>
      <c r="X2503">
        <f t="shared" si="118"/>
        <v>1.8431999999999995</v>
      </c>
      <c r="Y2503">
        <f t="shared" si="119"/>
        <v>3</v>
      </c>
    </row>
    <row r="2504" spans="1:25"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t="str">
        <f>_xlfn.XLOOKUP(B2504,Returns!$B$2:$B$297,Returns!$A$2:$A$297,"NO")</f>
        <v>Yes</v>
      </c>
      <c r="W2504">
        <f t="shared" si="117"/>
        <v>29.951999999999995</v>
      </c>
      <c r="X2504">
        <f t="shared" si="118"/>
        <v>7.487999999999996</v>
      </c>
      <c r="Y2504">
        <f t="shared" si="119"/>
        <v>3</v>
      </c>
    </row>
    <row r="2505" spans="1:25"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t="str">
        <f>_xlfn.XLOOKUP(B2505,Returns!$B$2:$B$297,Returns!$A$2:$A$297,"NO")</f>
        <v>NO</v>
      </c>
      <c r="W2505">
        <f t="shared" si="117"/>
        <v>0</v>
      </c>
      <c r="X2505">
        <f t="shared" si="118"/>
        <v>14.76</v>
      </c>
      <c r="Y2505">
        <f t="shared" si="119"/>
        <v>5</v>
      </c>
    </row>
    <row r="2506" spans="1:25"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t="str">
        <f>_xlfn.XLOOKUP(B2506,Returns!$B$2:$B$297,Returns!$A$2:$A$297,"NO")</f>
        <v>NO</v>
      </c>
      <c r="W2506">
        <f t="shared" si="117"/>
        <v>0</v>
      </c>
      <c r="X2506">
        <f t="shared" si="118"/>
        <v>214.88</v>
      </c>
      <c r="Y2506">
        <f t="shared" si="119"/>
        <v>2</v>
      </c>
    </row>
    <row r="2507" spans="1:25"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t="str">
        <f>_xlfn.XLOOKUP(B2507,Returns!$B$2:$B$297,Returns!$A$2:$A$297,"NO")</f>
        <v>NO</v>
      </c>
      <c r="W2507">
        <f t="shared" si="117"/>
        <v>0</v>
      </c>
      <c r="X2507">
        <f t="shared" si="118"/>
        <v>40938.25</v>
      </c>
      <c r="Y2507">
        <f t="shared" si="119"/>
        <v>2</v>
      </c>
    </row>
    <row r="2508" spans="1:25"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t="str">
        <f>_xlfn.XLOOKUP(B2508,Returns!$B$2:$B$297,Returns!$A$2:$A$297,"NO")</f>
        <v>NO</v>
      </c>
      <c r="W2508">
        <f t="shared" si="117"/>
        <v>0</v>
      </c>
      <c r="X2508">
        <f t="shared" si="118"/>
        <v>623.36</v>
      </c>
      <c r="Y2508">
        <f t="shared" si="119"/>
        <v>2</v>
      </c>
    </row>
    <row r="2509" spans="1:25"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t="str">
        <f>_xlfn.XLOOKUP(B2509,Returns!$B$2:$B$297,Returns!$A$2:$A$297,"NO")</f>
        <v>NO</v>
      </c>
      <c r="W2509">
        <f t="shared" si="117"/>
        <v>104.90879999999999</v>
      </c>
      <c r="X2509">
        <f t="shared" si="118"/>
        <v>26.227199999999982</v>
      </c>
      <c r="Y2509">
        <f t="shared" si="119"/>
        <v>0</v>
      </c>
    </row>
    <row r="2510" spans="1:25"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t="str">
        <f>_xlfn.XLOOKUP(B2510,Returns!$B$2:$B$297,Returns!$A$2:$A$297,"NO")</f>
        <v>NO</v>
      </c>
      <c r="W2510">
        <f t="shared" si="117"/>
        <v>118.0656</v>
      </c>
      <c r="X2510">
        <f t="shared" si="118"/>
        <v>472.26239999999996</v>
      </c>
      <c r="Y2510">
        <f t="shared" si="119"/>
        <v>6</v>
      </c>
    </row>
    <row r="2511" spans="1:25"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t="str">
        <f>_xlfn.XLOOKUP(B2511,Returns!$B$2:$B$297,Returns!$A$2:$A$297,"NO")</f>
        <v>NO</v>
      </c>
      <c r="W2511">
        <f t="shared" si="117"/>
        <v>0</v>
      </c>
      <c r="X2511">
        <f t="shared" si="118"/>
        <v>2879.6399999999994</v>
      </c>
      <c r="Y2511">
        <f t="shared" si="119"/>
        <v>6</v>
      </c>
    </row>
    <row r="2512" spans="1:25"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t="str">
        <f>_xlfn.XLOOKUP(B2512,Returns!$B$2:$B$297,Returns!$A$2:$A$297,"NO")</f>
        <v>NO</v>
      </c>
      <c r="W2512">
        <f t="shared" si="117"/>
        <v>0</v>
      </c>
      <c r="X2512">
        <f t="shared" si="118"/>
        <v>4471.68</v>
      </c>
      <c r="Y2512">
        <f t="shared" si="119"/>
        <v>5</v>
      </c>
    </row>
    <row r="2513" spans="1:25"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t="str">
        <f>_xlfn.XLOOKUP(B2513,Returns!$B$2:$B$297,Returns!$A$2:$A$297,"NO")</f>
        <v>NO</v>
      </c>
      <c r="W2513">
        <f t="shared" si="117"/>
        <v>0</v>
      </c>
      <c r="X2513">
        <f t="shared" si="118"/>
        <v>639</v>
      </c>
      <c r="Y2513">
        <f t="shared" si="119"/>
        <v>1</v>
      </c>
    </row>
    <row r="2514" spans="1:25"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t="str">
        <f>_xlfn.XLOOKUP(B2514,Returns!$B$2:$B$297,Returns!$A$2:$A$297,"NO")</f>
        <v>NO</v>
      </c>
      <c r="W2514">
        <f t="shared" si="117"/>
        <v>159.81000000000003</v>
      </c>
      <c r="X2514">
        <f t="shared" si="118"/>
        <v>68.490000000000038</v>
      </c>
      <c r="Y2514">
        <f t="shared" si="119"/>
        <v>4</v>
      </c>
    </row>
    <row r="2515" spans="1:25"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t="str">
        <f>_xlfn.XLOOKUP(B2515,Returns!$B$2:$B$297,Returns!$A$2:$A$297,"NO")</f>
        <v>NO</v>
      </c>
      <c r="W2515">
        <f t="shared" si="117"/>
        <v>76.774400000000014</v>
      </c>
      <c r="X2515">
        <f t="shared" si="118"/>
        <v>307.0976</v>
      </c>
      <c r="Y2515">
        <f t="shared" si="119"/>
        <v>6</v>
      </c>
    </row>
    <row r="2516" spans="1:25"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t="str">
        <f>_xlfn.XLOOKUP(B2516,Returns!$B$2:$B$297,Returns!$A$2:$A$297,"NO")</f>
        <v>NO</v>
      </c>
      <c r="W2516">
        <f t="shared" si="117"/>
        <v>28.795199999999998</v>
      </c>
      <c r="X2516">
        <f t="shared" si="118"/>
        <v>67.188800000000001</v>
      </c>
      <c r="Y2516">
        <f t="shared" si="119"/>
        <v>6</v>
      </c>
    </row>
    <row r="2517" spans="1:25"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t="str">
        <f>_xlfn.XLOOKUP(B2517,Returns!$B$2:$B$297,Returns!$A$2:$A$297,"NO")</f>
        <v>NO</v>
      </c>
      <c r="W2517">
        <f t="shared" si="117"/>
        <v>105.72800000000001</v>
      </c>
      <c r="X2517">
        <f t="shared" si="118"/>
        <v>422.91199999999998</v>
      </c>
      <c r="Y2517">
        <f t="shared" si="119"/>
        <v>5</v>
      </c>
    </row>
    <row r="2518" spans="1:25"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t="str">
        <f>_xlfn.XLOOKUP(B2518,Returns!$B$2:$B$297,Returns!$A$2:$A$297,"NO")</f>
        <v>NO</v>
      </c>
      <c r="W2518">
        <f t="shared" si="117"/>
        <v>1088.3808000000001</v>
      </c>
      <c r="X2518">
        <f t="shared" si="118"/>
        <v>4353.5232000000005</v>
      </c>
      <c r="Y2518">
        <f t="shared" si="119"/>
        <v>7</v>
      </c>
    </row>
    <row r="2519" spans="1:25"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t="str">
        <f>_xlfn.XLOOKUP(B2519,Returns!$B$2:$B$297,Returns!$A$2:$A$297,"NO")</f>
        <v>NO</v>
      </c>
      <c r="W2519">
        <f t="shared" si="117"/>
        <v>0</v>
      </c>
      <c r="X2519">
        <f t="shared" si="118"/>
        <v>389.79</v>
      </c>
      <c r="Y2519">
        <f t="shared" si="119"/>
        <v>5</v>
      </c>
    </row>
    <row r="2520" spans="1:25"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t="str">
        <f>_xlfn.XLOOKUP(B2520,Returns!$B$2:$B$297,Returns!$A$2:$A$297,"NO")</f>
        <v>NO</v>
      </c>
      <c r="W2520">
        <f t="shared" si="117"/>
        <v>0</v>
      </c>
      <c r="X2520">
        <f t="shared" si="118"/>
        <v>141.12</v>
      </c>
      <c r="Y2520">
        <f t="shared" si="119"/>
        <v>6</v>
      </c>
    </row>
    <row r="2521" spans="1:25"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t="str">
        <f>_xlfn.XLOOKUP(B2521,Returns!$B$2:$B$297,Returns!$A$2:$A$297,"NO")</f>
        <v>NO</v>
      </c>
      <c r="W2521">
        <f t="shared" si="117"/>
        <v>0</v>
      </c>
      <c r="X2521">
        <f t="shared" si="118"/>
        <v>176.76</v>
      </c>
      <c r="Y2521">
        <f t="shared" si="119"/>
        <v>6</v>
      </c>
    </row>
    <row r="2522" spans="1:25"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t="str">
        <f>_xlfn.XLOOKUP(B2522,Returns!$B$2:$B$297,Returns!$A$2:$A$297,"NO")</f>
        <v>NO</v>
      </c>
      <c r="W2522">
        <f t="shared" si="117"/>
        <v>0</v>
      </c>
      <c r="X2522">
        <f t="shared" si="118"/>
        <v>2605.7699999999995</v>
      </c>
      <c r="Y2522">
        <f t="shared" si="119"/>
        <v>6</v>
      </c>
    </row>
    <row r="2523" spans="1:25"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t="str">
        <f>_xlfn.XLOOKUP(B2523,Returns!$B$2:$B$297,Returns!$A$2:$A$297,"NO")</f>
        <v>NO</v>
      </c>
      <c r="W2523">
        <f t="shared" si="117"/>
        <v>0</v>
      </c>
      <c r="X2523">
        <f t="shared" si="118"/>
        <v>25.92</v>
      </c>
      <c r="Y2523">
        <f t="shared" si="119"/>
        <v>6</v>
      </c>
    </row>
    <row r="2524" spans="1:25"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t="str">
        <f>_xlfn.XLOOKUP(B2524,Returns!$B$2:$B$297,Returns!$A$2:$A$297,"NO")</f>
        <v>NO</v>
      </c>
      <c r="W2524">
        <f t="shared" si="117"/>
        <v>0</v>
      </c>
      <c r="X2524">
        <f t="shared" si="118"/>
        <v>5.5</v>
      </c>
      <c r="Y2524">
        <f t="shared" si="119"/>
        <v>6</v>
      </c>
    </row>
    <row r="2525" spans="1:25"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t="str">
        <f>_xlfn.XLOOKUP(B2525,Returns!$B$2:$B$297,Returns!$A$2:$A$297,"NO")</f>
        <v>NO</v>
      </c>
      <c r="W2525">
        <f t="shared" si="117"/>
        <v>0</v>
      </c>
      <c r="X2525">
        <f t="shared" si="118"/>
        <v>486.4</v>
      </c>
      <c r="Y2525">
        <f t="shared" si="119"/>
        <v>6</v>
      </c>
    </row>
    <row r="2526" spans="1:25"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t="str">
        <f>_xlfn.XLOOKUP(B2526,Returns!$B$2:$B$297,Returns!$A$2:$A$297,"NO")</f>
        <v>NO</v>
      </c>
      <c r="W2526">
        <f t="shared" si="117"/>
        <v>75.686399999999992</v>
      </c>
      <c r="X2526">
        <f t="shared" si="118"/>
        <v>302.74559999999997</v>
      </c>
      <c r="Y2526">
        <f t="shared" si="119"/>
        <v>4</v>
      </c>
    </row>
    <row r="2527" spans="1:25"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t="str">
        <f>_xlfn.XLOOKUP(B2527,Returns!$B$2:$B$297,Returns!$A$2:$A$297,"NO")</f>
        <v>NO</v>
      </c>
      <c r="W2527">
        <f t="shared" si="117"/>
        <v>10.1952</v>
      </c>
      <c r="X2527">
        <f t="shared" si="118"/>
        <v>40.780799999999999</v>
      </c>
      <c r="Y2527">
        <f t="shared" si="119"/>
        <v>4</v>
      </c>
    </row>
    <row r="2528" spans="1:25"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t="str">
        <f>_xlfn.XLOOKUP(B2528,Returns!$B$2:$B$297,Returns!$A$2:$A$297,"NO")</f>
        <v>NO</v>
      </c>
      <c r="W2528">
        <f t="shared" si="117"/>
        <v>16.559999999999999</v>
      </c>
      <c r="X2528">
        <f t="shared" si="118"/>
        <v>4.139999999999997</v>
      </c>
      <c r="Y2528">
        <f t="shared" si="119"/>
        <v>4</v>
      </c>
    </row>
    <row r="2529" spans="1:25"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t="str">
        <f>_xlfn.XLOOKUP(B2529,Returns!$B$2:$B$297,Returns!$A$2:$A$297,"NO")</f>
        <v>NO</v>
      </c>
      <c r="W2529">
        <f t="shared" si="117"/>
        <v>46.310399999999987</v>
      </c>
      <c r="X2529">
        <f t="shared" si="118"/>
        <v>11.57759999999999</v>
      </c>
      <c r="Y2529">
        <f t="shared" si="119"/>
        <v>4</v>
      </c>
    </row>
    <row r="2530" spans="1:25"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t="str">
        <f>_xlfn.XLOOKUP(B2530,Returns!$B$2:$B$297,Returns!$A$2:$A$297,"NO")</f>
        <v>NO</v>
      </c>
      <c r="W2530">
        <f t="shared" si="117"/>
        <v>3.1872000000000007</v>
      </c>
      <c r="X2530">
        <f t="shared" si="118"/>
        <v>12.748800000000001</v>
      </c>
      <c r="Y2530">
        <f t="shared" si="119"/>
        <v>4</v>
      </c>
    </row>
    <row r="2531" spans="1:25"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t="str">
        <f>_xlfn.XLOOKUP(B2531,Returns!$B$2:$B$297,Returns!$A$2:$A$297,"NO")</f>
        <v>NO</v>
      </c>
      <c r="W2531">
        <f t="shared" si="117"/>
        <v>4.1472000000000007</v>
      </c>
      <c r="X2531">
        <f t="shared" si="118"/>
        <v>16.588800000000003</v>
      </c>
      <c r="Y2531">
        <f t="shared" si="119"/>
        <v>5</v>
      </c>
    </row>
    <row r="2532" spans="1:25"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t="str">
        <f>_xlfn.XLOOKUP(B2532,Returns!$B$2:$B$297,Returns!$A$2:$A$297,"NO")</f>
        <v>NO</v>
      </c>
      <c r="W2532">
        <f t="shared" si="117"/>
        <v>0</v>
      </c>
      <c r="X2532">
        <f t="shared" si="118"/>
        <v>571</v>
      </c>
      <c r="Y2532">
        <f t="shared" si="119"/>
        <v>4</v>
      </c>
    </row>
    <row r="2533" spans="1:25"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t="str">
        <f>_xlfn.XLOOKUP(B2533,Returns!$B$2:$B$297,Returns!$A$2:$A$297,"NO")</f>
        <v>NO</v>
      </c>
      <c r="W2533">
        <f t="shared" si="117"/>
        <v>0</v>
      </c>
      <c r="X2533">
        <f t="shared" si="118"/>
        <v>71.84</v>
      </c>
      <c r="Y2533">
        <f t="shared" si="119"/>
        <v>4</v>
      </c>
    </row>
    <row r="2534" spans="1:25"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t="str">
        <f>_xlfn.XLOOKUP(B2534,Returns!$B$2:$B$297,Returns!$A$2:$A$297,"NO")</f>
        <v>NO</v>
      </c>
      <c r="W2534">
        <f t="shared" si="117"/>
        <v>0</v>
      </c>
      <c r="X2534">
        <f t="shared" si="118"/>
        <v>88.69</v>
      </c>
      <c r="Y2534">
        <f t="shared" si="119"/>
        <v>4</v>
      </c>
    </row>
    <row r="2535" spans="1:25"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t="str">
        <f>_xlfn.XLOOKUP(B2535,Returns!$B$2:$B$297,Returns!$A$2:$A$297,"NO")</f>
        <v>NO</v>
      </c>
      <c r="W2535">
        <f t="shared" si="117"/>
        <v>0</v>
      </c>
      <c r="X2535">
        <f t="shared" si="118"/>
        <v>1359.84</v>
      </c>
      <c r="Y2535">
        <f t="shared" si="119"/>
        <v>4</v>
      </c>
    </row>
    <row r="2536" spans="1:25"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t="str">
        <f>_xlfn.XLOOKUP(B2536,Returns!$B$2:$B$297,Returns!$A$2:$A$297,"NO")</f>
        <v>NO</v>
      </c>
      <c r="W2536">
        <f t="shared" si="117"/>
        <v>2161.9584000000004</v>
      </c>
      <c r="X2536">
        <f t="shared" si="118"/>
        <v>8647.8336000000018</v>
      </c>
      <c r="Y2536">
        <f t="shared" si="119"/>
        <v>3</v>
      </c>
    </row>
    <row r="2537" spans="1:25"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t="str">
        <f>_xlfn.XLOOKUP(B2537,Returns!$B$2:$B$297,Returns!$A$2:$A$297,"NO")</f>
        <v>Yes</v>
      </c>
      <c r="W2537">
        <f t="shared" si="117"/>
        <v>0</v>
      </c>
      <c r="X2537">
        <f t="shared" si="118"/>
        <v>185.28</v>
      </c>
      <c r="Y2537">
        <f t="shared" si="119"/>
        <v>2</v>
      </c>
    </row>
    <row r="2538" spans="1:25"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t="str">
        <f>_xlfn.XLOOKUP(B2538,Returns!$B$2:$B$297,Returns!$A$2:$A$297,"NO")</f>
        <v>NO</v>
      </c>
      <c r="W2538">
        <f t="shared" si="117"/>
        <v>109.19159999999999</v>
      </c>
      <c r="X2538">
        <f t="shared" si="118"/>
        <v>254.78039999999999</v>
      </c>
      <c r="Y2538">
        <f t="shared" si="119"/>
        <v>2</v>
      </c>
    </row>
    <row r="2539" spans="1:25"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t="str">
        <f>_xlfn.XLOOKUP(B2539,Returns!$B$2:$B$297,Returns!$A$2:$A$297,"NO")</f>
        <v>NO</v>
      </c>
      <c r="W2539">
        <f t="shared" si="117"/>
        <v>691.16160000000002</v>
      </c>
      <c r="X2539">
        <f t="shared" si="118"/>
        <v>1036.7424000000001</v>
      </c>
      <c r="Y2539">
        <f t="shared" si="119"/>
        <v>2</v>
      </c>
    </row>
    <row r="2540" spans="1:25"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t="str">
        <f>_xlfn.XLOOKUP(B2540,Returns!$B$2:$B$297,Returns!$A$2:$A$297,"NO")</f>
        <v>NO</v>
      </c>
      <c r="W2540">
        <f t="shared" si="117"/>
        <v>62.147999999999996</v>
      </c>
      <c r="X2540">
        <f t="shared" si="118"/>
        <v>93.22199999999998</v>
      </c>
      <c r="Y2540">
        <f t="shared" si="119"/>
        <v>2</v>
      </c>
    </row>
    <row r="2541" spans="1:25"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t="str">
        <f>_xlfn.XLOOKUP(B2541,Returns!$B$2:$B$297,Returns!$A$2:$A$297,"NO")</f>
        <v>NO</v>
      </c>
      <c r="W2541">
        <f t="shared" si="117"/>
        <v>1618.4448000000002</v>
      </c>
      <c r="X2541">
        <f t="shared" si="118"/>
        <v>6473.7792000000009</v>
      </c>
      <c r="Y2541">
        <f t="shared" si="119"/>
        <v>0</v>
      </c>
    </row>
    <row r="2542" spans="1:25"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t="str">
        <f>_xlfn.XLOOKUP(B2542,Returns!$B$2:$B$297,Returns!$A$2:$A$297,"NO")</f>
        <v>NO</v>
      </c>
      <c r="W2542">
        <f t="shared" si="117"/>
        <v>420.09120000000007</v>
      </c>
      <c r="X2542">
        <f t="shared" si="118"/>
        <v>1680.3648000000001</v>
      </c>
      <c r="Y2542">
        <f t="shared" si="119"/>
        <v>0</v>
      </c>
    </row>
    <row r="2543" spans="1:25"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t="str">
        <f>_xlfn.XLOOKUP(B2543,Returns!$B$2:$B$297,Returns!$A$2:$A$297,"NO")</f>
        <v>NO</v>
      </c>
      <c r="W2543">
        <f t="shared" si="117"/>
        <v>156.64320000000001</v>
      </c>
      <c r="X2543">
        <f t="shared" si="118"/>
        <v>626.57280000000003</v>
      </c>
      <c r="Y2543">
        <f t="shared" si="119"/>
        <v>4</v>
      </c>
    </row>
    <row r="2544" spans="1:25"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t="str">
        <f>_xlfn.XLOOKUP(B2544,Returns!$B$2:$B$297,Returns!$A$2:$A$297,"NO")</f>
        <v>NO</v>
      </c>
      <c r="W2544">
        <f t="shared" si="117"/>
        <v>86.371200000000002</v>
      </c>
      <c r="X2544">
        <f t="shared" si="118"/>
        <v>345.48480000000001</v>
      </c>
      <c r="Y2544">
        <f t="shared" si="119"/>
        <v>5</v>
      </c>
    </row>
    <row r="2545" spans="1:25"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t="str">
        <f>_xlfn.XLOOKUP(B2545,Returns!$B$2:$B$297,Returns!$A$2:$A$297,"NO")</f>
        <v>NO</v>
      </c>
      <c r="W2545">
        <f t="shared" si="117"/>
        <v>0</v>
      </c>
      <c r="X2545">
        <f t="shared" si="118"/>
        <v>521.81999999999994</v>
      </c>
      <c r="Y2545">
        <f t="shared" si="119"/>
        <v>6</v>
      </c>
    </row>
    <row r="2546" spans="1:25"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t="str">
        <f>_xlfn.XLOOKUP(B2546,Returns!$B$2:$B$297,Returns!$A$2:$A$297,"NO")</f>
        <v>NO</v>
      </c>
      <c r="W2546">
        <f t="shared" si="117"/>
        <v>0</v>
      </c>
      <c r="X2546">
        <f t="shared" si="118"/>
        <v>59.04</v>
      </c>
      <c r="Y2546">
        <f t="shared" si="119"/>
        <v>6</v>
      </c>
    </row>
    <row r="2547" spans="1:25"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t="str">
        <f>_xlfn.XLOOKUP(B2547,Returns!$B$2:$B$297,Returns!$A$2:$A$297,"NO")</f>
        <v>NO</v>
      </c>
      <c r="W2547">
        <f t="shared" si="117"/>
        <v>0</v>
      </c>
      <c r="X2547">
        <f t="shared" si="118"/>
        <v>823.68</v>
      </c>
      <c r="Y2547">
        <f t="shared" si="119"/>
        <v>4</v>
      </c>
    </row>
    <row r="2548" spans="1:25"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t="str">
        <f>_xlfn.XLOOKUP(B2548,Returns!$B$2:$B$297,Returns!$A$2:$A$297,"NO")</f>
        <v>NO</v>
      </c>
      <c r="W2548">
        <f t="shared" si="117"/>
        <v>15.424949999999999</v>
      </c>
      <c r="X2548">
        <f t="shared" si="118"/>
        <v>87.408050000000003</v>
      </c>
      <c r="Y2548">
        <f t="shared" si="119"/>
        <v>4</v>
      </c>
    </row>
    <row r="2549" spans="1:25"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t="str">
        <f>_xlfn.XLOOKUP(B2549,Returns!$B$2:$B$297,Returns!$A$2:$A$297,"NO")</f>
        <v>Yes</v>
      </c>
      <c r="W2549">
        <f t="shared" si="117"/>
        <v>0.46079999999999999</v>
      </c>
      <c r="X2549">
        <f t="shared" si="118"/>
        <v>1.8431999999999999</v>
      </c>
      <c r="Y2549">
        <f t="shared" si="119"/>
        <v>6</v>
      </c>
    </row>
    <row r="2550" spans="1:25"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t="str">
        <f>_xlfn.XLOOKUP(B2550,Returns!$B$2:$B$297,Returns!$A$2:$A$297,"NO")</f>
        <v>Yes</v>
      </c>
      <c r="W2550">
        <f t="shared" si="117"/>
        <v>1879.96</v>
      </c>
      <c r="X2550">
        <f t="shared" si="118"/>
        <v>7519.8399999999992</v>
      </c>
      <c r="Y2550">
        <f t="shared" si="119"/>
        <v>6</v>
      </c>
    </row>
    <row r="2551" spans="1:25"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t="str">
        <f>_xlfn.XLOOKUP(B2551,Returns!$B$2:$B$297,Returns!$A$2:$A$297,"NO")</f>
        <v>Yes</v>
      </c>
      <c r="W2551">
        <f t="shared" si="117"/>
        <v>500.83840000000004</v>
      </c>
      <c r="X2551">
        <f t="shared" si="118"/>
        <v>2003.3535999999999</v>
      </c>
      <c r="Y2551">
        <f t="shared" si="119"/>
        <v>6</v>
      </c>
    </row>
    <row r="2552" spans="1:25"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t="str">
        <f>_xlfn.XLOOKUP(B2552,Returns!$B$2:$B$297,Returns!$A$2:$A$297,"NO")</f>
        <v>Yes</v>
      </c>
      <c r="W2552">
        <f t="shared" si="117"/>
        <v>2.016</v>
      </c>
      <c r="X2552">
        <f t="shared" si="118"/>
        <v>8.0640000000000001</v>
      </c>
      <c r="Y2552">
        <f t="shared" si="119"/>
        <v>6</v>
      </c>
    </row>
    <row r="2553" spans="1:25"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t="str">
        <f>_xlfn.XLOOKUP(B2553,Returns!$B$2:$B$297,Returns!$A$2:$A$297,"NO")</f>
        <v>NO</v>
      </c>
      <c r="W2553">
        <f t="shared" si="117"/>
        <v>0</v>
      </c>
      <c r="X2553">
        <f t="shared" si="118"/>
        <v>4931.2799999999988</v>
      </c>
      <c r="Y2553">
        <f t="shared" si="119"/>
        <v>4</v>
      </c>
    </row>
    <row r="2554" spans="1:25"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t="str">
        <f>_xlfn.XLOOKUP(B2554,Returns!$B$2:$B$297,Returns!$A$2:$A$297,"NO")</f>
        <v>NO</v>
      </c>
      <c r="W2554">
        <f t="shared" si="117"/>
        <v>0</v>
      </c>
      <c r="X2554">
        <f t="shared" si="118"/>
        <v>43.92</v>
      </c>
      <c r="Y2554">
        <f t="shared" si="119"/>
        <v>4</v>
      </c>
    </row>
    <row r="2555" spans="1:25"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t="str">
        <f>_xlfn.XLOOKUP(B2555,Returns!$B$2:$B$297,Returns!$A$2:$A$297,"NO")</f>
        <v>NO</v>
      </c>
      <c r="W2555">
        <f t="shared" si="117"/>
        <v>0</v>
      </c>
      <c r="X2555">
        <f t="shared" si="118"/>
        <v>103.68</v>
      </c>
      <c r="Y2555">
        <f t="shared" si="119"/>
        <v>4</v>
      </c>
    </row>
    <row r="2556" spans="1:25"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t="str">
        <f>_xlfn.XLOOKUP(B2556,Returns!$B$2:$B$297,Returns!$A$2:$A$297,"NO")</f>
        <v>NO</v>
      </c>
      <c r="W2556">
        <f t="shared" si="117"/>
        <v>987.76160000000004</v>
      </c>
      <c r="X2556">
        <f t="shared" si="118"/>
        <v>3951.0464000000002</v>
      </c>
      <c r="Y2556">
        <f t="shared" si="119"/>
        <v>5</v>
      </c>
    </row>
    <row r="2557" spans="1:25"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t="str">
        <f>_xlfn.XLOOKUP(B2557,Returns!$B$2:$B$297,Returns!$A$2:$A$297,"NO")</f>
        <v>NO</v>
      </c>
      <c r="W2557">
        <f t="shared" si="117"/>
        <v>0</v>
      </c>
      <c r="X2557">
        <f t="shared" si="118"/>
        <v>100</v>
      </c>
      <c r="Y2557">
        <f t="shared" si="119"/>
        <v>4</v>
      </c>
    </row>
    <row r="2558" spans="1:25"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t="str">
        <f>_xlfn.XLOOKUP(B2558,Returns!$B$2:$B$297,Returns!$A$2:$A$297,"NO")</f>
        <v>NO</v>
      </c>
      <c r="W2558">
        <f t="shared" si="117"/>
        <v>248.2176</v>
      </c>
      <c r="X2558">
        <f t="shared" si="118"/>
        <v>165.47840000000002</v>
      </c>
      <c r="Y2558">
        <f t="shared" si="119"/>
        <v>6</v>
      </c>
    </row>
    <row r="2559" spans="1:25"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t="str">
        <f>_xlfn.XLOOKUP(B2559,Returns!$B$2:$B$297,Returns!$A$2:$A$297,"NO")</f>
        <v>NO</v>
      </c>
      <c r="W2559">
        <f t="shared" si="117"/>
        <v>2.7968000000000006</v>
      </c>
      <c r="X2559">
        <f t="shared" si="118"/>
        <v>11.187200000000001</v>
      </c>
      <c r="Y2559">
        <f t="shared" si="119"/>
        <v>6</v>
      </c>
    </row>
    <row r="2560" spans="1:25"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t="str">
        <f>_xlfn.XLOOKUP(B2560,Returns!$B$2:$B$297,Returns!$A$2:$A$297,"NO")</f>
        <v>NO</v>
      </c>
      <c r="W2560">
        <f t="shared" si="117"/>
        <v>0</v>
      </c>
      <c r="X2560">
        <f t="shared" si="118"/>
        <v>9848.0199999999986</v>
      </c>
      <c r="Y2560">
        <f t="shared" si="119"/>
        <v>4</v>
      </c>
    </row>
    <row r="2561" spans="1:25"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t="str">
        <f>_xlfn.XLOOKUP(B2561,Returns!$B$2:$B$297,Returns!$A$2:$A$297,"NO")</f>
        <v>NO</v>
      </c>
      <c r="W2561">
        <f t="shared" si="117"/>
        <v>0</v>
      </c>
      <c r="X2561">
        <f t="shared" si="118"/>
        <v>78.75</v>
      </c>
      <c r="Y2561">
        <f t="shared" si="119"/>
        <v>4</v>
      </c>
    </row>
    <row r="2562" spans="1:25"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t="str">
        <f>_xlfn.XLOOKUP(B2562,Returns!$B$2:$B$297,Returns!$A$2:$A$297,"NO")</f>
        <v>NO</v>
      </c>
      <c r="W2562">
        <f t="shared" si="117"/>
        <v>0</v>
      </c>
      <c r="X2562">
        <f t="shared" si="118"/>
        <v>646.20000000000005</v>
      </c>
      <c r="Y2562">
        <f t="shared" si="119"/>
        <v>4</v>
      </c>
    </row>
    <row r="2563" spans="1:25"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t="str">
        <f>_xlfn.XLOOKUP(B2563,Returns!$B$2:$B$297,Returns!$A$2:$A$297,"NO")</f>
        <v>NO</v>
      </c>
      <c r="W2563">
        <f t="shared" ref="W2563:W2626" si="120">R2563*S2563*T2563</f>
        <v>7.3727999999999998</v>
      </c>
      <c r="X2563">
        <f t="shared" ref="X2563:X2626" si="121">(R2563*S2563)-W2563</f>
        <v>29.491199999999999</v>
      </c>
      <c r="Y2563">
        <f t="shared" ref="Y2563:Y2626" si="122">D2563-C2563</f>
        <v>6</v>
      </c>
    </row>
    <row r="2564" spans="1:25"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t="str">
        <f>_xlfn.XLOOKUP(B2564,Returns!$B$2:$B$297,Returns!$A$2:$A$297,"NO")</f>
        <v>NO</v>
      </c>
      <c r="W2564">
        <f t="shared" si="120"/>
        <v>4.1472000000000007</v>
      </c>
      <c r="X2564">
        <f t="shared" si="121"/>
        <v>16.588800000000003</v>
      </c>
      <c r="Y2564">
        <f t="shared" si="122"/>
        <v>6</v>
      </c>
    </row>
    <row r="2565" spans="1:25"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t="str">
        <f>_xlfn.XLOOKUP(B2565,Returns!$B$2:$B$297,Returns!$A$2:$A$297,"NO")</f>
        <v>NO</v>
      </c>
      <c r="W2565">
        <f t="shared" si="120"/>
        <v>0</v>
      </c>
      <c r="X2565">
        <f t="shared" si="121"/>
        <v>15.02</v>
      </c>
      <c r="Y2565">
        <f t="shared" si="122"/>
        <v>5</v>
      </c>
    </row>
    <row r="2566" spans="1:25"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t="str">
        <f>_xlfn.XLOOKUP(B2566,Returns!$B$2:$B$297,Returns!$A$2:$A$297,"NO")</f>
        <v>NO</v>
      </c>
      <c r="W2566">
        <f t="shared" si="120"/>
        <v>0</v>
      </c>
      <c r="X2566">
        <f t="shared" si="121"/>
        <v>67.64</v>
      </c>
      <c r="Y2566">
        <f t="shared" si="122"/>
        <v>5</v>
      </c>
    </row>
    <row r="2567" spans="1:25"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t="str">
        <f>_xlfn.XLOOKUP(B2567,Returns!$B$2:$B$297,Returns!$A$2:$A$297,"NO")</f>
        <v>NO</v>
      </c>
      <c r="W2567">
        <f t="shared" si="120"/>
        <v>0</v>
      </c>
      <c r="X2567">
        <f t="shared" si="121"/>
        <v>284</v>
      </c>
      <c r="Y2567">
        <f t="shared" si="122"/>
        <v>3</v>
      </c>
    </row>
    <row r="2568" spans="1:25"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t="str">
        <f>_xlfn.XLOOKUP(B2568,Returns!$B$2:$B$297,Returns!$A$2:$A$297,"NO")</f>
        <v>NO</v>
      </c>
      <c r="W2568">
        <f t="shared" si="120"/>
        <v>25.120000000000005</v>
      </c>
      <c r="X2568">
        <f t="shared" si="121"/>
        <v>100.48000000000002</v>
      </c>
      <c r="Y2568">
        <f t="shared" si="122"/>
        <v>2</v>
      </c>
    </row>
    <row r="2569" spans="1:25"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t="str">
        <f>_xlfn.XLOOKUP(B2569,Returns!$B$2:$B$297,Returns!$A$2:$A$297,"NO")</f>
        <v>NO</v>
      </c>
      <c r="W2569">
        <f t="shared" si="120"/>
        <v>0</v>
      </c>
      <c r="X2569">
        <f t="shared" si="121"/>
        <v>23990.579999999998</v>
      </c>
      <c r="Y2569">
        <f t="shared" si="122"/>
        <v>2</v>
      </c>
    </row>
    <row r="2570" spans="1:25"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t="str">
        <f>_xlfn.XLOOKUP(B2570,Returns!$B$2:$B$297,Returns!$A$2:$A$297,"NO")</f>
        <v>NO</v>
      </c>
      <c r="W2570">
        <f t="shared" si="120"/>
        <v>0</v>
      </c>
      <c r="X2570">
        <f t="shared" si="121"/>
        <v>3824.64</v>
      </c>
      <c r="Y2570">
        <f t="shared" si="122"/>
        <v>4</v>
      </c>
    </row>
    <row r="2571" spans="1:25"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t="str">
        <f>_xlfn.XLOOKUP(B2571,Returns!$B$2:$B$297,Returns!$A$2:$A$297,"NO")</f>
        <v>NO</v>
      </c>
      <c r="W2571">
        <f t="shared" si="120"/>
        <v>131.5104</v>
      </c>
      <c r="X2571">
        <f t="shared" si="121"/>
        <v>197.26560000000001</v>
      </c>
      <c r="Y2571">
        <f t="shared" si="122"/>
        <v>0</v>
      </c>
    </row>
    <row r="2572" spans="1:25"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t="str">
        <f>_xlfn.XLOOKUP(B2572,Returns!$B$2:$B$297,Returns!$A$2:$A$297,"NO")</f>
        <v>NO</v>
      </c>
      <c r="W2572">
        <f t="shared" si="120"/>
        <v>10.5984</v>
      </c>
      <c r="X2572">
        <f t="shared" si="121"/>
        <v>42.393599999999999</v>
      </c>
      <c r="Y2572">
        <f t="shared" si="122"/>
        <v>0</v>
      </c>
    </row>
    <row r="2573" spans="1:25"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t="str">
        <f>_xlfn.XLOOKUP(B2573,Returns!$B$2:$B$297,Returns!$A$2:$A$297,"NO")</f>
        <v>NO</v>
      </c>
      <c r="W2573">
        <f t="shared" si="120"/>
        <v>1.1648000000000003</v>
      </c>
      <c r="X2573">
        <f t="shared" si="121"/>
        <v>4.6592000000000002</v>
      </c>
      <c r="Y2573">
        <f t="shared" si="122"/>
        <v>5</v>
      </c>
    </row>
    <row r="2574" spans="1:25"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t="str">
        <f>_xlfn.XLOOKUP(B2574,Returns!$B$2:$B$297,Returns!$A$2:$A$297,"NO")</f>
        <v>NO</v>
      </c>
      <c r="W2574">
        <f t="shared" si="120"/>
        <v>1959.9216000000006</v>
      </c>
      <c r="X2574">
        <f t="shared" si="121"/>
        <v>7839.6864000000014</v>
      </c>
      <c r="Y2574">
        <f t="shared" si="122"/>
        <v>3</v>
      </c>
    </row>
    <row r="2575" spans="1:25"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t="str">
        <f>_xlfn.XLOOKUP(B2575,Returns!$B$2:$B$297,Returns!$A$2:$A$297,"NO")</f>
        <v>Yes</v>
      </c>
      <c r="W2575">
        <f t="shared" si="120"/>
        <v>0</v>
      </c>
      <c r="X2575">
        <f t="shared" si="121"/>
        <v>2632.25</v>
      </c>
      <c r="Y2575">
        <f t="shared" si="122"/>
        <v>5</v>
      </c>
    </row>
    <row r="2576" spans="1:25"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t="str">
        <f>_xlfn.XLOOKUP(B2576,Returns!$B$2:$B$297,Returns!$A$2:$A$297,"NO")</f>
        <v>NO</v>
      </c>
      <c r="W2576">
        <f t="shared" si="120"/>
        <v>0</v>
      </c>
      <c r="X2576">
        <f t="shared" si="121"/>
        <v>48.69</v>
      </c>
      <c r="Y2576">
        <f t="shared" si="122"/>
        <v>5</v>
      </c>
    </row>
    <row r="2577" spans="1:25"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t="str">
        <f>_xlfn.XLOOKUP(B2577,Returns!$B$2:$B$297,Returns!$A$2:$A$297,"NO")</f>
        <v>NO</v>
      </c>
      <c r="W2577">
        <f t="shared" si="120"/>
        <v>0</v>
      </c>
      <c r="X2577">
        <f t="shared" si="121"/>
        <v>1599.5</v>
      </c>
      <c r="Y2577">
        <f t="shared" si="122"/>
        <v>5</v>
      </c>
    </row>
    <row r="2578" spans="1:25"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t="str">
        <f>_xlfn.XLOOKUP(B2578,Returns!$B$2:$B$297,Returns!$A$2:$A$297,"NO")</f>
        <v>NO</v>
      </c>
      <c r="W2578">
        <f t="shared" si="120"/>
        <v>0</v>
      </c>
      <c r="X2578">
        <f t="shared" si="121"/>
        <v>22.72</v>
      </c>
      <c r="Y2578">
        <f t="shared" si="122"/>
        <v>5</v>
      </c>
    </row>
    <row r="2579" spans="1:25"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t="str">
        <f>_xlfn.XLOOKUP(B2579,Returns!$B$2:$B$297,Returns!$A$2:$A$297,"NO")</f>
        <v>NO</v>
      </c>
      <c r="W2579">
        <f t="shared" si="120"/>
        <v>0</v>
      </c>
      <c r="X2579">
        <f t="shared" si="121"/>
        <v>2025.3600000000001</v>
      </c>
      <c r="Y2579">
        <f t="shared" si="122"/>
        <v>5</v>
      </c>
    </row>
    <row r="2580" spans="1:25"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t="str">
        <f>_xlfn.XLOOKUP(B2580,Returns!$B$2:$B$297,Returns!$A$2:$A$297,"NO")</f>
        <v>NO</v>
      </c>
      <c r="W2580">
        <f t="shared" si="120"/>
        <v>0</v>
      </c>
      <c r="X2580">
        <f t="shared" si="121"/>
        <v>188.46000000000004</v>
      </c>
      <c r="Y2580">
        <f t="shared" si="122"/>
        <v>5</v>
      </c>
    </row>
    <row r="2581" spans="1:25"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t="str">
        <f>_xlfn.XLOOKUP(B2581,Returns!$B$2:$B$297,Returns!$A$2:$A$297,"NO")</f>
        <v>NO</v>
      </c>
      <c r="W2581">
        <f t="shared" si="120"/>
        <v>0</v>
      </c>
      <c r="X2581">
        <f t="shared" si="121"/>
        <v>3919.36</v>
      </c>
      <c r="Y2581">
        <f t="shared" si="122"/>
        <v>5</v>
      </c>
    </row>
    <row r="2582" spans="1:25"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t="str">
        <f>_xlfn.XLOOKUP(B2582,Returns!$B$2:$B$297,Returns!$A$2:$A$297,"NO")</f>
        <v>NO</v>
      </c>
      <c r="W2582">
        <f t="shared" si="120"/>
        <v>0</v>
      </c>
      <c r="X2582">
        <f t="shared" si="121"/>
        <v>58.320000000000007</v>
      </c>
      <c r="Y2582">
        <f t="shared" si="122"/>
        <v>5</v>
      </c>
    </row>
    <row r="2583" spans="1:25"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t="str">
        <f>_xlfn.XLOOKUP(B2583,Returns!$B$2:$B$297,Returns!$A$2:$A$297,"NO")</f>
        <v>NO</v>
      </c>
      <c r="W2583">
        <f t="shared" si="120"/>
        <v>0</v>
      </c>
      <c r="X2583">
        <f t="shared" si="121"/>
        <v>33.36</v>
      </c>
      <c r="Y2583">
        <f t="shared" si="122"/>
        <v>5</v>
      </c>
    </row>
    <row r="2584" spans="1:25"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t="str">
        <f>_xlfn.XLOOKUP(B2584,Returns!$B$2:$B$297,Returns!$A$2:$A$297,"NO")</f>
        <v>NO</v>
      </c>
      <c r="W2584">
        <f t="shared" si="120"/>
        <v>0</v>
      </c>
      <c r="X2584">
        <f t="shared" si="121"/>
        <v>2019.55</v>
      </c>
      <c r="Y2584">
        <f t="shared" si="122"/>
        <v>5</v>
      </c>
    </row>
    <row r="2585" spans="1:25"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t="str">
        <f>_xlfn.XLOOKUP(B2585,Returns!$B$2:$B$297,Returns!$A$2:$A$297,"NO")</f>
        <v>NO</v>
      </c>
      <c r="W2585">
        <f t="shared" si="120"/>
        <v>0</v>
      </c>
      <c r="X2585">
        <f t="shared" si="121"/>
        <v>37.259999999999991</v>
      </c>
      <c r="Y2585">
        <f t="shared" si="122"/>
        <v>5</v>
      </c>
    </row>
    <row r="2586" spans="1:25"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t="str">
        <f>_xlfn.XLOOKUP(B2586,Returns!$B$2:$B$297,Returns!$A$2:$A$297,"NO")</f>
        <v>NO</v>
      </c>
      <c r="W2586">
        <f t="shared" si="120"/>
        <v>0</v>
      </c>
      <c r="X2586">
        <f t="shared" si="121"/>
        <v>375.96</v>
      </c>
      <c r="Y2586">
        <f t="shared" si="122"/>
        <v>5</v>
      </c>
    </row>
    <row r="2587" spans="1:25"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t="str">
        <f>_xlfn.XLOOKUP(B2587,Returns!$B$2:$B$297,Returns!$A$2:$A$297,"NO")</f>
        <v>NO</v>
      </c>
      <c r="W2587">
        <f t="shared" si="120"/>
        <v>2.6432000000000002</v>
      </c>
      <c r="X2587">
        <f t="shared" si="121"/>
        <v>10.572800000000001</v>
      </c>
      <c r="Y2587">
        <f t="shared" si="122"/>
        <v>7</v>
      </c>
    </row>
    <row r="2588" spans="1:25"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t="str">
        <f>_xlfn.XLOOKUP(B2588,Returns!$B$2:$B$297,Returns!$A$2:$A$297,"NO")</f>
        <v>NO</v>
      </c>
      <c r="W2588">
        <f t="shared" si="120"/>
        <v>0</v>
      </c>
      <c r="X2588">
        <f t="shared" si="121"/>
        <v>1739.99</v>
      </c>
      <c r="Y2588">
        <f t="shared" si="122"/>
        <v>6</v>
      </c>
    </row>
    <row r="2589" spans="1:25"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t="str">
        <f>_xlfn.XLOOKUP(B2589,Returns!$B$2:$B$297,Returns!$A$2:$A$297,"NO")</f>
        <v>NO</v>
      </c>
      <c r="W2589">
        <f t="shared" si="120"/>
        <v>0</v>
      </c>
      <c r="X2589">
        <f t="shared" si="121"/>
        <v>22.23</v>
      </c>
      <c r="Y2589">
        <f t="shared" si="122"/>
        <v>6</v>
      </c>
    </row>
    <row r="2590" spans="1:25"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t="str">
        <f>_xlfn.XLOOKUP(B2590,Returns!$B$2:$B$297,Returns!$A$2:$A$297,"NO")</f>
        <v>NO</v>
      </c>
      <c r="W2590">
        <f t="shared" si="120"/>
        <v>0</v>
      </c>
      <c r="X2590">
        <f t="shared" si="121"/>
        <v>5.98</v>
      </c>
      <c r="Y2590">
        <f t="shared" si="122"/>
        <v>4</v>
      </c>
    </row>
    <row r="2591" spans="1:25"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t="str">
        <f>_xlfn.XLOOKUP(B2591,Returns!$B$2:$B$297,Returns!$A$2:$A$297,"NO")</f>
        <v>NO</v>
      </c>
      <c r="W2591">
        <f t="shared" si="120"/>
        <v>147.70080000000002</v>
      </c>
      <c r="X2591">
        <f t="shared" si="121"/>
        <v>590.80320000000006</v>
      </c>
      <c r="Y2591">
        <f t="shared" si="122"/>
        <v>4</v>
      </c>
    </row>
    <row r="2592" spans="1:25"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t="str">
        <f>_xlfn.XLOOKUP(B2592,Returns!$B$2:$B$297,Returns!$A$2:$A$297,"NO")</f>
        <v>NO</v>
      </c>
      <c r="W2592">
        <f t="shared" si="120"/>
        <v>16.963200000000004</v>
      </c>
      <c r="X2592">
        <f t="shared" si="121"/>
        <v>11.308800000000002</v>
      </c>
      <c r="Y2592">
        <f t="shared" si="122"/>
        <v>6</v>
      </c>
    </row>
    <row r="2593" spans="1:25"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t="str">
        <f>_xlfn.XLOOKUP(B2593,Returns!$B$2:$B$297,Returns!$A$2:$A$297,"NO")</f>
        <v>NO</v>
      </c>
      <c r="W2593">
        <f t="shared" si="120"/>
        <v>902.20500000000004</v>
      </c>
      <c r="X2593">
        <f t="shared" si="121"/>
        <v>902.20500000000004</v>
      </c>
      <c r="Y2593">
        <f t="shared" si="122"/>
        <v>6</v>
      </c>
    </row>
    <row r="2594" spans="1:25"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t="str">
        <f>_xlfn.XLOOKUP(B2594,Returns!$B$2:$B$297,Returns!$A$2:$A$297,"NO")</f>
        <v>NO</v>
      </c>
      <c r="W2594">
        <f t="shared" si="120"/>
        <v>0</v>
      </c>
      <c r="X2594">
        <f t="shared" si="121"/>
        <v>158.19999999999999</v>
      </c>
      <c r="Y2594">
        <f t="shared" si="122"/>
        <v>2</v>
      </c>
    </row>
    <row r="2595" spans="1:25"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t="str">
        <f>_xlfn.XLOOKUP(B2595,Returns!$B$2:$B$297,Returns!$A$2:$A$297,"NO")</f>
        <v>NO</v>
      </c>
      <c r="W2595">
        <f t="shared" si="120"/>
        <v>0</v>
      </c>
      <c r="X2595">
        <f t="shared" si="121"/>
        <v>2622.72</v>
      </c>
      <c r="Y2595">
        <f t="shared" si="122"/>
        <v>2</v>
      </c>
    </row>
    <row r="2596" spans="1:25"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t="str">
        <f>_xlfn.XLOOKUP(B2596,Returns!$B$2:$B$297,Returns!$A$2:$A$297,"NO")</f>
        <v>NO</v>
      </c>
      <c r="W2596">
        <f t="shared" si="120"/>
        <v>0</v>
      </c>
      <c r="X2596">
        <f t="shared" si="121"/>
        <v>361.92</v>
      </c>
      <c r="Y2596">
        <f t="shared" si="122"/>
        <v>4</v>
      </c>
    </row>
    <row r="2597" spans="1:25"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t="str">
        <f>_xlfn.XLOOKUP(B2597,Returns!$B$2:$B$297,Returns!$A$2:$A$297,"NO")</f>
        <v>NO</v>
      </c>
      <c r="W2597">
        <f t="shared" si="120"/>
        <v>0</v>
      </c>
      <c r="X2597">
        <f t="shared" si="121"/>
        <v>2744.91</v>
      </c>
      <c r="Y2597">
        <f t="shared" si="122"/>
        <v>4</v>
      </c>
    </row>
    <row r="2598" spans="1:25"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t="str">
        <f>_xlfn.XLOOKUP(B2598,Returns!$B$2:$B$297,Returns!$A$2:$A$297,"NO")</f>
        <v>NO</v>
      </c>
      <c r="W2598">
        <f t="shared" si="120"/>
        <v>0</v>
      </c>
      <c r="X2598">
        <f t="shared" si="121"/>
        <v>1763.91</v>
      </c>
      <c r="Y2598">
        <f t="shared" si="122"/>
        <v>4</v>
      </c>
    </row>
    <row r="2599" spans="1:25"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t="str">
        <f>_xlfn.XLOOKUP(B2599,Returns!$B$2:$B$297,Returns!$A$2:$A$297,"NO")</f>
        <v>NO</v>
      </c>
      <c r="W2599">
        <f t="shared" si="120"/>
        <v>0</v>
      </c>
      <c r="X2599">
        <f t="shared" si="121"/>
        <v>1060.68</v>
      </c>
      <c r="Y2599">
        <f t="shared" si="122"/>
        <v>4</v>
      </c>
    </row>
    <row r="2600" spans="1:25"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t="str">
        <f>_xlfn.XLOOKUP(B2600,Returns!$B$2:$B$297,Returns!$A$2:$A$297,"NO")</f>
        <v>NO</v>
      </c>
      <c r="W2600">
        <f t="shared" si="120"/>
        <v>0</v>
      </c>
      <c r="X2600">
        <f t="shared" si="121"/>
        <v>44.820000000000007</v>
      </c>
      <c r="Y2600">
        <f t="shared" si="122"/>
        <v>4</v>
      </c>
    </row>
    <row r="2601" spans="1:25"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t="str">
        <f>_xlfn.XLOOKUP(B2601,Returns!$B$2:$B$297,Returns!$A$2:$A$297,"NO")</f>
        <v>NO</v>
      </c>
      <c r="W2601">
        <f t="shared" si="120"/>
        <v>0</v>
      </c>
      <c r="X2601">
        <f t="shared" si="121"/>
        <v>243.88</v>
      </c>
      <c r="Y2601">
        <f t="shared" si="122"/>
        <v>6</v>
      </c>
    </row>
    <row r="2602" spans="1:25"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t="str">
        <f>_xlfn.XLOOKUP(B2602,Returns!$B$2:$B$297,Returns!$A$2:$A$297,"NO")</f>
        <v>NO</v>
      </c>
      <c r="W2602">
        <f t="shared" si="120"/>
        <v>0</v>
      </c>
      <c r="X2602">
        <f t="shared" si="121"/>
        <v>858.97</v>
      </c>
      <c r="Y2602">
        <f t="shared" si="122"/>
        <v>6</v>
      </c>
    </row>
    <row r="2603" spans="1:25"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t="str">
        <f>_xlfn.XLOOKUP(B2603,Returns!$B$2:$B$297,Returns!$A$2:$A$297,"NO")</f>
        <v>NO</v>
      </c>
      <c r="W2603">
        <f t="shared" si="120"/>
        <v>0</v>
      </c>
      <c r="X2603">
        <f t="shared" si="121"/>
        <v>44.820000000000007</v>
      </c>
      <c r="Y2603">
        <f t="shared" si="122"/>
        <v>0</v>
      </c>
    </row>
    <row r="2604" spans="1:25"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t="str">
        <f>_xlfn.XLOOKUP(B2604,Returns!$B$2:$B$297,Returns!$A$2:$A$297,"NO")</f>
        <v>NO</v>
      </c>
      <c r="W2604">
        <f t="shared" si="120"/>
        <v>0</v>
      </c>
      <c r="X2604">
        <f t="shared" si="121"/>
        <v>4049.5499999999997</v>
      </c>
      <c r="Y2604">
        <f t="shared" si="122"/>
        <v>0</v>
      </c>
    </row>
    <row r="2605" spans="1:25"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t="str">
        <f>_xlfn.XLOOKUP(B2605,Returns!$B$2:$B$297,Returns!$A$2:$A$297,"NO")</f>
        <v>NO</v>
      </c>
      <c r="W2605">
        <f t="shared" si="120"/>
        <v>27.3568</v>
      </c>
      <c r="X2605">
        <f t="shared" si="121"/>
        <v>109.4272</v>
      </c>
      <c r="Y2605">
        <f t="shared" si="122"/>
        <v>0</v>
      </c>
    </row>
    <row r="2606" spans="1:25"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t="str">
        <f>_xlfn.XLOOKUP(B2606,Returns!$B$2:$B$297,Returns!$A$2:$A$297,"NO")</f>
        <v>NO</v>
      </c>
      <c r="W2606">
        <f t="shared" si="120"/>
        <v>0</v>
      </c>
      <c r="X2606">
        <f t="shared" si="121"/>
        <v>244.48</v>
      </c>
      <c r="Y2606">
        <f t="shared" si="122"/>
        <v>0</v>
      </c>
    </row>
    <row r="2607" spans="1:25"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t="str">
        <f>_xlfn.XLOOKUP(B2607,Returns!$B$2:$B$297,Returns!$A$2:$A$297,"NO")</f>
        <v>NO</v>
      </c>
      <c r="W2607">
        <f t="shared" si="120"/>
        <v>0.81690000000000018</v>
      </c>
      <c r="X2607">
        <f t="shared" si="121"/>
        <v>0.35010000000000008</v>
      </c>
      <c r="Y2607">
        <f t="shared" si="122"/>
        <v>5</v>
      </c>
    </row>
    <row r="2608" spans="1:25"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t="str">
        <f>_xlfn.XLOOKUP(B2608,Returns!$B$2:$B$297,Returns!$A$2:$A$297,"NO")</f>
        <v>NO</v>
      </c>
      <c r="W2608">
        <f t="shared" si="120"/>
        <v>0</v>
      </c>
      <c r="X2608">
        <f t="shared" si="121"/>
        <v>16.989999999999998</v>
      </c>
      <c r="Y2608">
        <f t="shared" si="122"/>
        <v>6</v>
      </c>
    </row>
    <row r="2609" spans="1:25"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t="str">
        <f>_xlfn.XLOOKUP(B2609,Returns!$B$2:$B$297,Returns!$A$2:$A$297,"NO")</f>
        <v>NO</v>
      </c>
      <c r="W2609">
        <f t="shared" si="120"/>
        <v>14.803200000000002</v>
      </c>
      <c r="X2609">
        <f t="shared" si="121"/>
        <v>59.212800000000001</v>
      </c>
      <c r="Y2609">
        <f t="shared" si="122"/>
        <v>5</v>
      </c>
    </row>
    <row r="2610" spans="1:25"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t="str">
        <f>_xlfn.XLOOKUP(B2610,Returns!$B$2:$B$297,Returns!$A$2:$A$297,"NO")</f>
        <v>NO</v>
      </c>
      <c r="W2610">
        <f t="shared" si="120"/>
        <v>0.504</v>
      </c>
      <c r="X2610">
        <f t="shared" si="121"/>
        <v>2.016</v>
      </c>
      <c r="Y2610">
        <f t="shared" si="122"/>
        <v>5</v>
      </c>
    </row>
    <row r="2611" spans="1:25"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t="str">
        <f>_xlfn.XLOOKUP(B2611,Returns!$B$2:$B$297,Returns!$A$2:$A$297,"NO")</f>
        <v>NO</v>
      </c>
      <c r="W2611">
        <f t="shared" si="120"/>
        <v>1828.1024999999995</v>
      </c>
      <c r="X2611">
        <f t="shared" si="121"/>
        <v>4265.5724999999984</v>
      </c>
      <c r="Y2611">
        <f t="shared" si="122"/>
        <v>5</v>
      </c>
    </row>
    <row r="2612" spans="1:25"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t="str">
        <f>_xlfn.XLOOKUP(B2612,Returns!$B$2:$B$297,Returns!$A$2:$A$297,"NO")</f>
        <v>NO</v>
      </c>
      <c r="W2612">
        <f t="shared" si="120"/>
        <v>2.3616000000000001</v>
      </c>
      <c r="X2612">
        <f t="shared" si="121"/>
        <v>9.4464000000000006</v>
      </c>
      <c r="Y2612">
        <f t="shared" si="122"/>
        <v>5</v>
      </c>
    </row>
    <row r="2613" spans="1:25"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t="str">
        <f>_xlfn.XLOOKUP(B2613,Returns!$B$2:$B$297,Returns!$A$2:$A$297,"NO")</f>
        <v>NO</v>
      </c>
      <c r="W2613">
        <f t="shared" si="120"/>
        <v>9.417600000000002</v>
      </c>
      <c r="X2613">
        <f t="shared" si="121"/>
        <v>37.670400000000008</v>
      </c>
      <c r="Y2613">
        <f t="shared" si="122"/>
        <v>5</v>
      </c>
    </row>
    <row r="2614" spans="1:25"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t="str">
        <f>_xlfn.XLOOKUP(B2614,Returns!$B$2:$B$297,Returns!$A$2:$A$297,"NO")</f>
        <v>NO</v>
      </c>
      <c r="W2614">
        <f t="shared" si="120"/>
        <v>10.972799999999999</v>
      </c>
      <c r="X2614">
        <f t="shared" si="121"/>
        <v>7.3152000000000008</v>
      </c>
      <c r="Y2614">
        <f t="shared" si="122"/>
        <v>5</v>
      </c>
    </row>
    <row r="2615" spans="1:25"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t="str">
        <f>_xlfn.XLOOKUP(B2615,Returns!$B$2:$B$297,Returns!$A$2:$A$297,"NO")</f>
        <v>NO</v>
      </c>
      <c r="W2615">
        <f t="shared" si="120"/>
        <v>16.627200000000002</v>
      </c>
      <c r="X2615">
        <f t="shared" si="121"/>
        <v>66.508800000000008</v>
      </c>
      <c r="Y2615">
        <f t="shared" si="122"/>
        <v>7</v>
      </c>
    </row>
    <row r="2616" spans="1:25"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t="str">
        <f>_xlfn.XLOOKUP(B2616,Returns!$B$2:$B$297,Returns!$A$2:$A$297,"NO")</f>
        <v>NO</v>
      </c>
      <c r="W2616">
        <f t="shared" si="120"/>
        <v>138.16800000000003</v>
      </c>
      <c r="X2616">
        <f t="shared" si="121"/>
        <v>552.67200000000014</v>
      </c>
      <c r="Y2616">
        <f t="shared" si="122"/>
        <v>7</v>
      </c>
    </row>
    <row r="2617" spans="1:25"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t="str">
        <f>_xlfn.XLOOKUP(B2617,Returns!$B$2:$B$297,Returns!$A$2:$A$297,"NO")</f>
        <v>NO</v>
      </c>
      <c r="W2617">
        <f t="shared" si="120"/>
        <v>21.945600000000002</v>
      </c>
      <c r="X2617">
        <f t="shared" si="121"/>
        <v>87.78240000000001</v>
      </c>
      <c r="Y2617">
        <f t="shared" si="122"/>
        <v>7</v>
      </c>
    </row>
    <row r="2618" spans="1:25"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t="str">
        <f>_xlfn.XLOOKUP(B2618,Returns!$B$2:$B$297,Returns!$A$2:$A$297,"NO")</f>
        <v>NO</v>
      </c>
      <c r="W2618">
        <f t="shared" si="120"/>
        <v>0</v>
      </c>
      <c r="X2618">
        <f t="shared" si="121"/>
        <v>11.56</v>
      </c>
      <c r="Y2618">
        <f t="shared" si="122"/>
        <v>4</v>
      </c>
    </row>
    <row r="2619" spans="1:25"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t="str">
        <f>_xlfn.XLOOKUP(B2619,Returns!$B$2:$B$297,Returns!$A$2:$A$297,"NO")</f>
        <v>NO</v>
      </c>
      <c r="W2619">
        <f t="shared" si="120"/>
        <v>316.36799999999999</v>
      </c>
      <c r="X2619">
        <f t="shared" si="121"/>
        <v>1265.472</v>
      </c>
      <c r="Y2619">
        <f t="shared" si="122"/>
        <v>4</v>
      </c>
    </row>
    <row r="2620" spans="1:25"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t="str">
        <f>_xlfn.XLOOKUP(B2620,Returns!$B$2:$B$297,Returns!$A$2:$A$297,"NO")</f>
        <v>NO</v>
      </c>
      <c r="W2620">
        <f t="shared" si="120"/>
        <v>0</v>
      </c>
      <c r="X2620">
        <f t="shared" si="121"/>
        <v>12.51</v>
      </c>
      <c r="Y2620">
        <f t="shared" si="122"/>
        <v>4</v>
      </c>
    </row>
    <row r="2621" spans="1:25"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t="str">
        <f>_xlfn.XLOOKUP(B2621,Returns!$B$2:$B$297,Returns!$A$2:$A$297,"NO")</f>
        <v>NO</v>
      </c>
      <c r="W2621">
        <f t="shared" si="120"/>
        <v>53.632000000000005</v>
      </c>
      <c r="X2621">
        <f t="shared" si="121"/>
        <v>214.52800000000002</v>
      </c>
      <c r="Y2621">
        <f t="shared" si="122"/>
        <v>4</v>
      </c>
    </row>
    <row r="2622" spans="1:25"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t="str">
        <f>_xlfn.XLOOKUP(B2622,Returns!$B$2:$B$297,Returns!$A$2:$A$297,"NO")</f>
        <v>NO</v>
      </c>
      <c r="W2622">
        <f t="shared" si="120"/>
        <v>0</v>
      </c>
      <c r="X2622">
        <f t="shared" si="121"/>
        <v>111.96000000000001</v>
      </c>
      <c r="Y2622">
        <f t="shared" si="122"/>
        <v>4</v>
      </c>
    </row>
    <row r="2623" spans="1:25"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t="str">
        <f>_xlfn.XLOOKUP(B2623,Returns!$B$2:$B$297,Returns!$A$2:$A$297,"NO")</f>
        <v>NO</v>
      </c>
      <c r="W2623">
        <f t="shared" si="120"/>
        <v>0</v>
      </c>
      <c r="X2623">
        <f t="shared" si="121"/>
        <v>92.25</v>
      </c>
      <c r="Y2623">
        <f t="shared" si="122"/>
        <v>4</v>
      </c>
    </row>
    <row r="2624" spans="1:25"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t="str">
        <f>_xlfn.XLOOKUP(B2624,Returns!$B$2:$B$297,Returns!$A$2:$A$297,"NO")</f>
        <v>Yes</v>
      </c>
      <c r="W2624">
        <f t="shared" si="120"/>
        <v>0</v>
      </c>
      <c r="X2624">
        <f t="shared" si="121"/>
        <v>103.68</v>
      </c>
      <c r="Y2624">
        <f t="shared" si="122"/>
        <v>3</v>
      </c>
    </row>
    <row r="2625" spans="1:25"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t="str">
        <f>_xlfn.XLOOKUP(B2625,Returns!$B$2:$B$297,Returns!$A$2:$A$297,"NO")</f>
        <v>NO</v>
      </c>
      <c r="W2625">
        <f t="shared" si="120"/>
        <v>8959.974400000001</v>
      </c>
      <c r="X2625">
        <f t="shared" si="121"/>
        <v>35839.897600000004</v>
      </c>
      <c r="Y2625">
        <f t="shared" si="122"/>
        <v>2</v>
      </c>
    </row>
    <row r="2626" spans="1:25"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t="str">
        <f>_xlfn.XLOOKUP(B2626,Returns!$B$2:$B$297,Returns!$A$2:$A$297,"NO")</f>
        <v>NO</v>
      </c>
      <c r="W2626">
        <f t="shared" si="120"/>
        <v>0</v>
      </c>
      <c r="X2626">
        <f t="shared" si="121"/>
        <v>19196.8</v>
      </c>
      <c r="Y2626">
        <f t="shared" si="122"/>
        <v>2</v>
      </c>
    </row>
    <row r="2627" spans="1:25"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t="str">
        <f>_xlfn.XLOOKUP(B2627,Returns!$B$2:$B$297,Returns!$A$2:$A$297,"NO")</f>
        <v>NO</v>
      </c>
      <c r="W2627">
        <f t="shared" ref="W2627:W2690" si="123">R2627*S2627*T2627</f>
        <v>0</v>
      </c>
      <c r="X2627">
        <f t="shared" ref="X2627:X2690" si="124">(R2627*S2627)-W2627</f>
        <v>319.5</v>
      </c>
      <c r="Y2627">
        <f t="shared" ref="Y2627:Y2690" si="125">D2627-C2627</f>
        <v>2</v>
      </c>
    </row>
    <row r="2628" spans="1:25"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t="str">
        <f>_xlfn.XLOOKUP(B2628,Returns!$B$2:$B$297,Returns!$A$2:$A$297,"NO")</f>
        <v>NO</v>
      </c>
      <c r="W2628">
        <f t="shared" si="123"/>
        <v>0</v>
      </c>
      <c r="X2628">
        <f t="shared" si="124"/>
        <v>52.99</v>
      </c>
      <c r="Y2628">
        <f t="shared" si="125"/>
        <v>2</v>
      </c>
    </row>
    <row r="2629" spans="1:25"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t="str">
        <f>_xlfn.XLOOKUP(B2629,Returns!$B$2:$B$297,Returns!$A$2:$A$297,"NO")</f>
        <v>NO</v>
      </c>
      <c r="W2629">
        <f t="shared" si="123"/>
        <v>48.691200000000009</v>
      </c>
      <c r="X2629">
        <f t="shared" si="124"/>
        <v>194.76480000000001</v>
      </c>
      <c r="Y2629">
        <f t="shared" si="125"/>
        <v>2</v>
      </c>
    </row>
    <row r="2630" spans="1:25"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t="str">
        <f>_xlfn.XLOOKUP(B2630,Returns!$B$2:$B$297,Returns!$A$2:$A$297,"NO")</f>
        <v>NO</v>
      </c>
      <c r="W2630">
        <f t="shared" si="123"/>
        <v>3199.6755000000007</v>
      </c>
      <c r="X2630">
        <f t="shared" si="124"/>
        <v>1371.2895000000003</v>
      </c>
      <c r="Y2630">
        <f t="shared" si="125"/>
        <v>2</v>
      </c>
    </row>
    <row r="2631" spans="1:25"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t="str">
        <f>_xlfn.XLOOKUP(B2631,Returns!$B$2:$B$297,Returns!$A$2:$A$297,"NO")</f>
        <v>NO</v>
      </c>
      <c r="W2631">
        <f t="shared" si="123"/>
        <v>78.540000000000006</v>
      </c>
      <c r="X2631">
        <f t="shared" si="124"/>
        <v>33.660000000000011</v>
      </c>
      <c r="Y2631">
        <f t="shared" si="125"/>
        <v>2</v>
      </c>
    </row>
    <row r="2632" spans="1:25"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t="str">
        <f>_xlfn.XLOOKUP(B2632,Returns!$B$2:$B$297,Returns!$A$2:$A$297,"NO")</f>
        <v>NO</v>
      </c>
      <c r="W2632">
        <f t="shared" si="123"/>
        <v>0</v>
      </c>
      <c r="X2632">
        <f t="shared" si="124"/>
        <v>44.820000000000007</v>
      </c>
      <c r="Y2632">
        <f t="shared" si="125"/>
        <v>5</v>
      </c>
    </row>
    <row r="2633" spans="1:25"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t="str">
        <f>_xlfn.XLOOKUP(B2633,Returns!$B$2:$B$297,Returns!$A$2:$A$297,"NO")</f>
        <v>NO</v>
      </c>
      <c r="W2633">
        <f t="shared" si="123"/>
        <v>0</v>
      </c>
      <c r="X2633">
        <f t="shared" si="124"/>
        <v>79.92</v>
      </c>
      <c r="Y2633">
        <f t="shared" si="125"/>
        <v>5</v>
      </c>
    </row>
    <row r="2634" spans="1:25"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t="str">
        <f>_xlfn.XLOOKUP(B2634,Returns!$B$2:$B$297,Returns!$A$2:$A$297,"NO")</f>
        <v>NO</v>
      </c>
      <c r="W2634">
        <f t="shared" si="123"/>
        <v>17.049600000000002</v>
      </c>
      <c r="X2634">
        <f t="shared" si="124"/>
        <v>68.198400000000007</v>
      </c>
      <c r="Y2634">
        <f t="shared" si="125"/>
        <v>5</v>
      </c>
    </row>
    <row r="2635" spans="1:25"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t="str">
        <f>_xlfn.XLOOKUP(B2635,Returns!$B$2:$B$297,Returns!$A$2:$A$297,"NO")</f>
        <v>NO</v>
      </c>
      <c r="W2635">
        <f t="shared" si="123"/>
        <v>44.192000000000007</v>
      </c>
      <c r="X2635">
        <f t="shared" si="124"/>
        <v>176.768</v>
      </c>
      <c r="Y2635">
        <f t="shared" si="125"/>
        <v>5</v>
      </c>
    </row>
    <row r="2636" spans="1:25"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t="str">
        <f>_xlfn.XLOOKUP(B2636,Returns!$B$2:$B$297,Returns!$A$2:$A$297,"NO")</f>
        <v>NO</v>
      </c>
      <c r="W2636">
        <f t="shared" si="123"/>
        <v>1.9712000000000005</v>
      </c>
      <c r="X2636">
        <f t="shared" si="124"/>
        <v>7.8848000000000011</v>
      </c>
      <c r="Y2636">
        <f t="shared" si="125"/>
        <v>5</v>
      </c>
    </row>
    <row r="2637" spans="1:25"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t="str">
        <f>_xlfn.XLOOKUP(B2637,Returns!$B$2:$B$297,Returns!$A$2:$A$297,"NO")</f>
        <v>NO</v>
      </c>
      <c r="W2637">
        <f t="shared" si="123"/>
        <v>25.305000000000007</v>
      </c>
      <c r="X2637">
        <f t="shared" si="124"/>
        <v>10.845000000000006</v>
      </c>
      <c r="Y2637">
        <f t="shared" si="125"/>
        <v>5</v>
      </c>
    </row>
    <row r="2638" spans="1:25"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t="str">
        <f>_xlfn.XLOOKUP(B2638,Returns!$B$2:$B$297,Returns!$A$2:$A$297,"NO")</f>
        <v>NO</v>
      </c>
      <c r="W2638">
        <f t="shared" si="123"/>
        <v>0</v>
      </c>
      <c r="X2638">
        <f t="shared" si="124"/>
        <v>646.20000000000005</v>
      </c>
      <c r="Y2638">
        <f t="shared" si="125"/>
        <v>4</v>
      </c>
    </row>
    <row r="2639" spans="1:25"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t="str">
        <f>_xlfn.XLOOKUP(B2639,Returns!$B$2:$B$297,Returns!$A$2:$A$297,"NO")</f>
        <v>NO</v>
      </c>
      <c r="W2639">
        <f t="shared" si="123"/>
        <v>0</v>
      </c>
      <c r="X2639">
        <f t="shared" si="124"/>
        <v>76.16</v>
      </c>
      <c r="Y2639">
        <f t="shared" si="125"/>
        <v>6</v>
      </c>
    </row>
    <row r="2640" spans="1:25"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t="str">
        <f>_xlfn.XLOOKUP(B2640,Returns!$B$2:$B$297,Returns!$A$2:$A$297,"NO")</f>
        <v>NO</v>
      </c>
      <c r="W2640">
        <f t="shared" si="123"/>
        <v>7.8768000000000002</v>
      </c>
      <c r="X2640">
        <f t="shared" si="124"/>
        <v>31.507200000000001</v>
      </c>
      <c r="Y2640">
        <f t="shared" si="125"/>
        <v>6</v>
      </c>
    </row>
    <row r="2641" spans="1:25"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t="str">
        <f>_xlfn.XLOOKUP(B2641,Returns!$B$2:$B$297,Returns!$A$2:$A$297,"NO")</f>
        <v>NO</v>
      </c>
      <c r="W2641">
        <f t="shared" si="123"/>
        <v>0</v>
      </c>
      <c r="X2641">
        <f t="shared" si="124"/>
        <v>192.42000000000002</v>
      </c>
      <c r="Y2641">
        <f t="shared" si="125"/>
        <v>6</v>
      </c>
    </row>
    <row r="2642" spans="1:25"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t="str">
        <f>_xlfn.XLOOKUP(B2642,Returns!$B$2:$B$297,Returns!$A$2:$A$297,"NO")</f>
        <v>NO</v>
      </c>
      <c r="W2642">
        <f t="shared" si="123"/>
        <v>343.29600000000005</v>
      </c>
      <c r="X2642">
        <f t="shared" si="124"/>
        <v>3089.6639999999998</v>
      </c>
      <c r="Y2642">
        <f t="shared" si="125"/>
        <v>6</v>
      </c>
    </row>
    <row r="2643" spans="1:25"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t="str">
        <f>_xlfn.XLOOKUP(B2643,Returns!$B$2:$B$297,Returns!$A$2:$A$297,"NO")</f>
        <v>NO</v>
      </c>
      <c r="W2643">
        <f t="shared" si="123"/>
        <v>0</v>
      </c>
      <c r="X2643">
        <f t="shared" si="124"/>
        <v>29.99</v>
      </c>
      <c r="Y2643">
        <f t="shared" si="125"/>
        <v>5</v>
      </c>
    </row>
    <row r="2644" spans="1:25"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t="str">
        <f>_xlfn.XLOOKUP(B2644,Returns!$B$2:$B$297,Returns!$A$2:$A$297,"NO")</f>
        <v>NO</v>
      </c>
      <c r="W2644">
        <f t="shared" si="123"/>
        <v>223.25760000000002</v>
      </c>
      <c r="X2644">
        <f t="shared" si="124"/>
        <v>893.03039999999999</v>
      </c>
      <c r="Y2644">
        <f t="shared" si="125"/>
        <v>1</v>
      </c>
    </row>
    <row r="2645" spans="1:25"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t="str">
        <f>_xlfn.XLOOKUP(B2645,Returns!$B$2:$B$297,Returns!$A$2:$A$297,"NO")</f>
        <v>NO</v>
      </c>
      <c r="W2645">
        <f t="shared" si="123"/>
        <v>7.3584000000000005</v>
      </c>
      <c r="X2645">
        <f t="shared" si="124"/>
        <v>29.433600000000002</v>
      </c>
      <c r="Y2645">
        <f t="shared" si="125"/>
        <v>4</v>
      </c>
    </row>
    <row r="2646" spans="1:25"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t="str">
        <f>_xlfn.XLOOKUP(B2646,Returns!$B$2:$B$297,Returns!$A$2:$A$297,"NO")</f>
        <v>NO</v>
      </c>
      <c r="W2646">
        <f t="shared" si="123"/>
        <v>29.798400000000004</v>
      </c>
      <c r="X2646">
        <f t="shared" si="124"/>
        <v>119.19360000000002</v>
      </c>
      <c r="Y2646">
        <f t="shared" si="125"/>
        <v>4</v>
      </c>
    </row>
    <row r="2647" spans="1:25"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t="str">
        <f>_xlfn.XLOOKUP(B2647,Returns!$B$2:$B$297,Returns!$A$2:$A$297,"NO")</f>
        <v>NO</v>
      </c>
      <c r="W2647">
        <f t="shared" si="123"/>
        <v>0</v>
      </c>
      <c r="X2647">
        <f t="shared" si="124"/>
        <v>173.07</v>
      </c>
      <c r="Y2647">
        <f t="shared" si="125"/>
        <v>5</v>
      </c>
    </row>
    <row r="2648" spans="1:25"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t="str">
        <f>_xlfn.XLOOKUP(B2648,Returns!$B$2:$B$297,Returns!$A$2:$A$297,"NO")</f>
        <v>NO</v>
      </c>
      <c r="W2648">
        <f t="shared" si="123"/>
        <v>0</v>
      </c>
      <c r="X2648">
        <f t="shared" si="124"/>
        <v>128.43</v>
      </c>
      <c r="Y2648">
        <f t="shared" si="125"/>
        <v>5</v>
      </c>
    </row>
    <row r="2649" spans="1:25"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t="str">
        <f>_xlfn.XLOOKUP(B2649,Returns!$B$2:$B$297,Returns!$A$2:$A$297,"NO")</f>
        <v>NO</v>
      </c>
      <c r="W2649">
        <f t="shared" si="123"/>
        <v>0</v>
      </c>
      <c r="X2649">
        <f t="shared" si="124"/>
        <v>25.92</v>
      </c>
      <c r="Y2649">
        <f t="shared" si="125"/>
        <v>5</v>
      </c>
    </row>
    <row r="2650" spans="1:25"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t="str">
        <f>_xlfn.XLOOKUP(B2650,Returns!$B$2:$B$297,Returns!$A$2:$A$297,"NO")</f>
        <v>NO</v>
      </c>
      <c r="W2650">
        <f t="shared" si="123"/>
        <v>0</v>
      </c>
      <c r="X2650">
        <f t="shared" si="124"/>
        <v>4931.2799999999988</v>
      </c>
      <c r="Y2650">
        <f t="shared" si="125"/>
        <v>5</v>
      </c>
    </row>
    <row r="2651" spans="1:25"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t="str">
        <f>_xlfn.XLOOKUP(B2651,Returns!$B$2:$B$297,Returns!$A$2:$A$297,"NO")</f>
        <v>NO</v>
      </c>
      <c r="W2651">
        <f t="shared" si="123"/>
        <v>0</v>
      </c>
      <c r="X2651">
        <f t="shared" si="124"/>
        <v>314.55</v>
      </c>
      <c r="Y2651">
        <f t="shared" si="125"/>
        <v>5</v>
      </c>
    </row>
    <row r="2652" spans="1:25"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t="str">
        <f>_xlfn.XLOOKUP(B2652,Returns!$B$2:$B$297,Returns!$A$2:$A$297,"NO")</f>
        <v>NO</v>
      </c>
      <c r="W2652">
        <f t="shared" si="123"/>
        <v>318.71812499999993</v>
      </c>
      <c r="X2652">
        <f t="shared" si="124"/>
        <v>1806.0693749999996</v>
      </c>
      <c r="Y2652">
        <f t="shared" si="125"/>
        <v>5</v>
      </c>
    </row>
    <row r="2653" spans="1:25"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t="str">
        <f>_xlfn.XLOOKUP(B2653,Returns!$B$2:$B$297,Returns!$A$2:$A$297,"NO")</f>
        <v>NO</v>
      </c>
      <c r="W2653">
        <f t="shared" si="123"/>
        <v>6.4656000000000011</v>
      </c>
      <c r="X2653">
        <f t="shared" si="124"/>
        <v>25.862400000000001</v>
      </c>
      <c r="Y2653">
        <f t="shared" si="125"/>
        <v>4</v>
      </c>
    </row>
    <row r="2654" spans="1:25"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t="str">
        <f>_xlfn.XLOOKUP(B2654,Returns!$B$2:$B$297,Returns!$A$2:$A$297,"NO")</f>
        <v>NO</v>
      </c>
      <c r="W2654">
        <f t="shared" si="123"/>
        <v>7.0704000000000011</v>
      </c>
      <c r="X2654">
        <f t="shared" si="124"/>
        <v>28.281600000000005</v>
      </c>
      <c r="Y2654">
        <f t="shared" si="125"/>
        <v>4</v>
      </c>
    </row>
    <row r="2655" spans="1:25"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t="str">
        <f>_xlfn.XLOOKUP(B2655,Returns!$B$2:$B$297,Returns!$A$2:$A$297,"NO")</f>
        <v>NO</v>
      </c>
      <c r="W2655">
        <f t="shared" si="123"/>
        <v>0</v>
      </c>
      <c r="X2655">
        <f t="shared" si="124"/>
        <v>494.64</v>
      </c>
      <c r="Y2655">
        <f t="shared" si="125"/>
        <v>4</v>
      </c>
    </row>
    <row r="2656" spans="1:25"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t="str">
        <f>_xlfn.XLOOKUP(B2656,Returns!$B$2:$B$297,Returns!$A$2:$A$297,"NO")</f>
        <v>NO</v>
      </c>
      <c r="W2656">
        <f t="shared" si="123"/>
        <v>0</v>
      </c>
      <c r="X2656">
        <f t="shared" si="124"/>
        <v>3878.82</v>
      </c>
      <c r="Y2656">
        <f t="shared" si="125"/>
        <v>4</v>
      </c>
    </row>
    <row r="2657" spans="1:25"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t="str">
        <f>_xlfn.XLOOKUP(B2657,Returns!$B$2:$B$297,Returns!$A$2:$A$297,"NO")</f>
        <v>NO</v>
      </c>
      <c r="W2657">
        <f t="shared" si="123"/>
        <v>10.233600000000003</v>
      </c>
      <c r="X2657">
        <f t="shared" si="124"/>
        <v>40.934400000000004</v>
      </c>
      <c r="Y2657">
        <f t="shared" si="125"/>
        <v>4</v>
      </c>
    </row>
    <row r="2658" spans="1:25"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t="str">
        <f>_xlfn.XLOOKUP(B2658,Returns!$B$2:$B$297,Returns!$A$2:$A$297,"NO")</f>
        <v>NO</v>
      </c>
      <c r="W2658">
        <f t="shared" si="123"/>
        <v>0</v>
      </c>
      <c r="X2658">
        <f t="shared" si="124"/>
        <v>523.48</v>
      </c>
      <c r="Y2658">
        <f t="shared" si="125"/>
        <v>4</v>
      </c>
    </row>
    <row r="2659" spans="1:25"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t="str">
        <f>_xlfn.XLOOKUP(B2659,Returns!$B$2:$B$297,Returns!$A$2:$A$297,"NO")</f>
        <v>NO</v>
      </c>
      <c r="W2659">
        <f t="shared" si="123"/>
        <v>0</v>
      </c>
      <c r="X2659">
        <f t="shared" si="124"/>
        <v>72</v>
      </c>
      <c r="Y2659">
        <f t="shared" si="125"/>
        <v>4</v>
      </c>
    </row>
    <row r="2660" spans="1:25"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t="str">
        <f>_xlfn.XLOOKUP(B2660,Returns!$B$2:$B$297,Returns!$A$2:$A$297,"NO")</f>
        <v>NO</v>
      </c>
      <c r="W2660">
        <f t="shared" si="123"/>
        <v>0</v>
      </c>
      <c r="X2660">
        <f t="shared" si="124"/>
        <v>32.58</v>
      </c>
      <c r="Y2660">
        <f t="shared" si="125"/>
        <v>4</v>
      </c>
    </row>
    <row r="2661" spans="1:25"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t="str">
        <f>_xlfn.XLOOKUP(B2661,Returns!$B$2:$B$297,Returns!$A$2:$A$297,"NO")</f>
        <v>NO</v>
      </c>
      <c r="W2661">
        <f t="shared" si="123"/>
        <v>707.07200000000012</v>
      </c>
      <c r="X2661">
        <f t="shared" si="124"/>
        <v>2828.288</v>
      </c>
      <c r="Y2661">
        <f t="shared" si="125"/>
        <v>4</v>
      </c>
    </row>
    <row r="2662" spans="1:25"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t="str">
        <f>_xlfn.XLOOKUP(B2662,Returns!$B$2:$B$297,Returns!$A$2:$A$297,"NO")</f>
        <v>NO</v>
      </c>
      <c r="W2662">
        <f t="shared" si="123"/>
        <v>0</v>
      </c>
      <c r="X2662">
        <f t="shared" si="124"/>
        <v>21778.79</v>
      </c>
      <c r="Y2662">
        <f t="shared" si="125"/>
        <v>4</v>
      </c>
    </row>
    <row r="2663" spans="1:25"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t="str">
        <f>_xlfn.XLOOKUP(B2663,Returns!$B$2:$B$297,Returns!$A$2:$A$297,"NO")</f>
        <v>NO</v>
      </c>
      <c r="W2663">
        <f t="shared" si="123"/>
        <v>0</v>
      </c>
      <c r="X2663">
        <f t="shared" si="124"/>
        <v>159.91999999999999</v>
      </c>
      <c r="Y2663">
        <f t="shared" si="125"/>
        <v>4</v>
      </c>
    </row>
    <row r="2664" spans="1:25"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t="str">
        <f>_xlfn.XLOOKUP(B2664,Returns!$B$2:$B$297,Returns!$A$2:$A$297,"NO")</f>
        <v>NO</v>
      </c>
      <c r="W2664">
        <f t="shared" si="123"/>
        <v>0</v>
      </c>
      <c r="X2664">
        <f t="shared" si="124"/>
        <v>17.52</v>
      </c>
      <c r="Y2664">
        <f t="shared" si="125"/>
        <v>1</v>
      </c>
    </row>
    <row r="2665" spans="1:25"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t="str">
        <f>_xlfn.XLOOKUP(B2665,Returns!$B$2:$B$297,Returns!$A$2:$A$297,"NO")</f>
        <v>NO</v>
      </c>
      <c r="W2665">
        <f t="shared" si="123"/>
        <v>0.79680000000000017</v>
      </c>
      <c r="X2665">
        <f t="shared" si="124"/>
        <v>3.1872000000000003</v>
      </c>
      <c r="Y2665">
        <f t="shared" si="125"/>
        <v>3</v>
      </c>
    </row>
    <row r="2666" spans="1:25"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t="str">
        <f>_xlfn.XLOOKUP(B2666,Returns!$B$2:$B$297,Returns!$A$2:$A$297,"NO")</f>
        <v>NO</v>
      </c>
      <c r="W2666">
        <f t="shared" si="123"/>
        <v>444.74400000000009</v>
      </c>
      <c r="X2666">
        <f t="shared" si="124"/>
        <v>667.11599999999999</v>
      </c>
      <c r="Y2666">
        <f t="shared" si="125"/>
        <v>3</v>
      </c>
    </row>
    <row r="2667" spans="1:25"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t="str">
        <f>_xlfn.XLOOKUP(B2667,Returns!$B$2:$B$297,Returns!$A$2:$A$297,"NO")</f>
        <v>NO</v>
      </c>
      <c r="W2667">
        <f t="shared" si="123"/>
        <v>3.8388000000000004</v>
      </c>
      <c r="X2667">
        <f t="shared" si="124"/>
        <v>1.6452000000000004</v>
      </c>
      <c r="Y2667">
        <f t="shared" si="125"/>
        <v>3</v>
      </c>
    </row>
    <row r="2668" spans="1:25"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t="str">
        <f>_xlfn.XLOOKUP(B2668,Returns!$B$2:$B$297,Returns!$A$2:$A$297,"NO")</f>
        <v>NO</v>
      </c>
      <c r="W2668">
        <f t="shared" si="123"/>
        <v>47.707200000000014</v>
      </c>
      <c r="X2668">
        <f t="shared" si="124"/>
        <v>190.82880000000006</v>
      </c>
      <c r="Y2668">
        <f t="shared" si="125"/>
        <v>0</v>
      </c>
    </row>
    <row r="2669" spans="1:25"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t="str">
        <f>_xlfn.XLOOKUP(B2669,Returns!$B$2:$B$297,Returns!$A$2:$A$297,"NO")</f>
        <v>NO</v>
      </c>
      <c r="W2669">
        <f t="shared" si="123"/>
        <v>5.6704000000000008</v>
      </c>
      <c r="X2669">
        <f t="shared" si="124"/>
        <v>22.6816</v>
      </c>
      <c r="Y2669">
        <f t="shared" si="125"/>
        <v>0</v>
      </c>
    </row>
    <row r="2670" spans="1:25"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t="str">
        <f>_xlfn.XLOOKUP(B2670,Returns!$B$2:$B$297,Returns!$A$2:$A$297,"NO")</f>
        <v>NO</v>
      </c>
      <c r="W2670">
        <f t="shared" si="123"/>
        <v>8.1568000000000005</v>
      </c>
      <c r="X2670">
        <f t="shared" si="124"/>
        <v>32.627200000000002</v>
      </c>
      <c r="Y2670">
        <f t="shared" si="125"/>
        <v>5</v>
      </c>
    </row>
    <row r="2671" spans="1:25"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t="str">
        <f>_xlfn.XLOOKUP(B2671,Returns!$B$2:$B$297,Returns!$A$2:$A$297,"NO")</f>
        <v>NO</v>
      </c>
      <c r="W2671">
        <f t="shared" si="123"/>
        <v>0</v>
      </c>
      <c r="X2671">
        <f t="shared" si="124"/>
        <v>423.84</v>
      </c>
      <c r="Y2671">
        <f t="shared" si="125"/>
        <v>5</v>
      </c>
    </row>
    <row r="2672" spans="1:25"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t="str">
        <f>_xlfn.XLOOKUP(B2672,Returns!$B$2:$B$297,Returns!$A$2:$A$297,"NO")</f>
        <v>Yes</v>
      </c>
      <c r="W2672">
        <f t="shared" si="123"/>
        <v>0</v>
      </c>
      <c r="X2672">
        <f t="shared" si="124"/>
        <v>499.32</v>
      </c>
      <c r="Y2672">
        <f t="shared" si="125"/>
        <v>3</v>
      </c>
    </row>
    <row r="2673" spans="1:25"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t="str">
        <f>_xlfn.XLOOKUP(B2673,Returns!$B$2:$B$297,Returns!$A$2:$A$297,"NO")</f>
        <v>Yes</v>
      </c>
      <c r="W2673">
        <f t="shared" si="123"/>
        <v>0</v>
      </c>
      <c r="X2673">
        <f t="shared" si="124"/>
        <v>4715.2799999999988</v>
      </c>
      <c r="Y2673">
        <f t="shared" si="125"/>
        <v>3</v>
      </c>
    </row>
    <row r="2674" spans="1:25"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t="str">
        <f>_xlfn.XLOOKUP(B2674,Returns!$B$2:$B$297,Returns!$A$2:$A$297,"NO")</f>
        <v>Yes</v>
      </c>
      <c r="W2674">
        <f t="shared" si="123"/>
        <v>0</v>
      </c>
      <c r="X2674">
        <f t="shared" si="124"/>
        <v>52.4</v>
      </c>
      <c r="Y2674">
        <f t="shared" si="125"/>
        <v>3</v>
      </c>
    </row>
    <row r="2675" spans="1:25"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t="str">
        <f>_xlfn.XLOOKUP(B2675,Returns!$B$2:$B$297,Returns!$A$2:$A$297,"NO")</f>
        <v>Yes</v>
      </c>
      <c r="W2675">
        <f t="shared" si="123"/>
        <v>0</v>
      </c>
      <c r="X2675">
        <f t="shared" si="124"/>
        <v>6629.2500000000009</v>
      </c>
      <c r="Y2675">
        <f t="shared" si="125"/>
        <v>3</v>
      </c>
    </row>
    <row r="2676" spans="1:25"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t="str">
        <f>_xlfn.XLOOKUP(B2676,Returns!$B$2:$B$297,Returns!$A$2:$A$297,"NO")</f>
        <v>NO</v>
      </c>
      <c r="W2676">
        <f t="shared" si="123"/>
        <v>0</v>
      </c>
      <c r="X2676">
        <f t="shared" si="124"/>
        <v>499.32</v>
      </c>
      <c r="Y2676">
        <f t="shared" si="125"/>
        <v>0</v>
      </c>
    </row>
    <row r="2677" spans="1:25"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t="str">
        <f>_xlfn.XLOOKUP(B2677,Returns!$B$2:$B$297,Returns!$A$2:$A$297,"NO")</f>
        <v>NO</v>
      </c>
      <c r="W2677">
        <f t="shared" si="123"/>
        <v>8.76</v>
      </c>
      <c r="X2677">
        <f t="shared" si="124"/>
        <v>35.04</v>
      </c>
      <c r="Y2677">
        <f t="shared" si="125"/>
        <v>5</v>
      </c>
    </row>
    <row r="2678" spans="1:25"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t="str">
        <f>_xlfn.XLOOKUP(B2678,Returns!$B$2:$B$297,Returns!$A$2:$A$297,"NO")</f>
        <v>NO</v>
      </c>
      <c r="W2678">
        <f t="shared" si="123"/>
        <v>8.716800000000001</v>
      </c>
      <c r="X2678">
        <f t="shared" si="124"/>
        <v>34.867200000000004</v>
      </c>
      <c r="Y2678">
        <f t="shared" si="125"/>
        <v>5</v>
      </c>
    </row>
    <row r="2679" spans="1:25"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t="str">
        <f>_xlfn.XLOOKUP(B2679,Returns!$B$2:$B$297,Returns!$A$2:$A$297,"NO")</f>
        <v>NO</v>
      </c>
      <c r="W2679">
        <f t="shared" si="123"/>
        <v>54.33120000000001</v>
      </c>
      <c r="X2679">
        <f t="shared" si="124"/>
        <v>23.284800000000004</v>
      </c>
      <c r="Y2679">
        <f t="shared" si="125"/>
        <v>0</v>
      </c>
    </row>
    <row r="2680" spans="1:25"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t="str">
        <f>_xlfn.XLOOKUP(B2680,Returns!$B$2:$B$297,Returns!$A$2:$A$297,"NO")</f>
        <v>NO</v>
      </c>
      <c r="W2680">
        <f t="shared" si="123"/>
        <v>35.229599999999998</v>
      </c>
      <c r="X2680">
        <f t="shared" si="124"/>
        <v>15.098400000000005</v>
      </c>
      <c r="Y2680">
        <f t="shared" si="125"/>
        <v>0</v>
      </c>
    </row>
    <row r="2681" spans="1:25"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t="str">
        <f>_xlfn.XLOOKUP(B2681,Returns!$B$2:$B$297,Returns!$A$2:$A$297,"NO")</f>
        <v>NO</v>
      </c>
      <c r="W2681">
        <f t="shared" si="123"/>
        <v>0</v>
      </c>
      <c r="X2681">
        <f t="shared" si="124"/>
        <v>72</v>
      </c>
      <c r="Y2681">
        <f t="shared" si="125"/>
        <v>6</v>
      </c>
    </row>
    <row r="2682" spans="1:25"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t="str">
        <f>_xlfn.XLOOKUP(B2682,Returns!$B$2:$B$297,Returns!$A$2:$A$297,"NO")</f>
        <v>NO</v>
      </c>
      <c r="W2682">
        <f t="shared" si="123"/>
        <v>0</v>
      </c>
      <c r="X2682">
        <f t="shared" si="124"/>
        <v>3099.7499999999995</v>
      </c>
      <c r="Y2682">
        <f t="shared" si="125"/>
        <v>6</v>
      </c>
    </row>
    <row r="2683" spans="1:25"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t="str">
        <f>_xlfn.XLOOKUP(B2683,Returns!$B$2:$B$297,Returns!$A$2:$A$297,"NO")</f>
        <v>NO</v>
      </c>
      <c r="W2683">
        <f t="shared" si="123"/>
        <v>0</v>
      </c>
      <c r="X2683">
        <f t="shared" si="124"/>
        <v>358.08</v>
      </c>
      <c r="Y2683">
        <f t="shared" si="125"/>
        <v>6</v>
      </c>
    </row>
    <row r="2684" spans="1:25"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t="str">
        <f>_xlfn.XLOOKUP(B2684,Returns!$B$2:$B$297,Returns!$A$2:$A$297,"NO")</f>
        <v>NO</v>
      </c>
      <c r="W2684">
        <f t="shared" si="123"/>
        <v>105.29190000000004</v>
      </c>
      <c r="X2684">
        <f t="shared" si="124"/>
        <v>947.62710000000027</v>
      </c>
      <c r="Y2684">
        <f t="shared" si="125"/>
        <v>6</v>
      </c>
    </row>
    <row r="2685" spans="1:25"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t="str">
        <f>_xlfn.XLOOKUP(B2685,Returns!$B$2:$B$297,Returns!$A$2:$A$297,"NO")</f>
        <v>NO</v>
      </c>
      <c r="W2685">
        <f t="shared" si="123"/>
        <v>0</v>
      </c>
      <c r="X2685">
        <f t="shared" si="124"/>
        <v>164.99</v>
      </c>
      <c r="Y2685">
        <f t="shared" si="125"/>
        <v>6</v>
      </c>
    </row>
    <row r="2686" spans="1:25"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t="str">
        <f>_xlfn.XLOOKUP(B2686,Returns!$B$2:$B$297,Returns!$A$2:$A$297,"NO")</f>
        <v>Yes</v>
      </c>
      <c r="W2686">
        <f t="shared" si="123"/>
        <v>562.59360000000004</v>
      </c>
      <c r="X2686">
        <f t="shared" si="124"/>
        <v>2250.3744000000002</v>
      </c>
      <c r="Y2686">
        <f t="shared" si="125"/>
        <v>7</v>
      </c>
    </row>
    <row r="2687" spans="1:25"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t="str">
        <f>_xlfn.XLOOKUP(B2687,Returns!$B$2:$B$297,Returns!$A$2:$A$297,"NO")</f>
        <v>NO</v>
      </c>
      <c r="W2687">
        <f t="shared" si="123"/>
        <v>57.571200000000005</v>
      </c>
      <c r="X2687">
        <f t="shared" si="124"/>
        <v>230.28479999999999</v>
      </c>
      <c r="Y2687">
        <f t="shared" si="125"/>
        <v>5</v>
      </c>
    </row>
    <row r="2688" spans="1:25"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t="str">
        <f>_xlfn.XLOOKUP(B2688,Returns!$B$2:$B$297,Returns!$A$2:$A$297,"NO")</f>
        <v>NO</v>
      </c>
      <c r="W2688">
        <f t="shared" si="123"/>
        <v>4.4855999999999998</v>
      </c>
      <c r="X2688">
        <f t="shared" si="124"/>
        <v>1.9224000000000006</v>
      </c>
      <c r="Y2688">
        <f t="shared" si="125"/>
        <v>5</v>
      </c>
    </row>
    <row r="2689" spans="1:25"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t="str">
        <f>_xlfn.XLOOKUP(B2689,Returns!$B$2:$B$297,Returns!$A$2:$A$297,"NO")</f>
        <v>NO</v>
      </c>
      <c r="W2689">
        <f t="shared" si="123"/>
        <v>15.919999999999996</v>
      </c>
      <c r="X2689">
        <f t="shared" si="124"/>
        <v>3.9799999999999986</v>
      </c>
      <c r="Y2689">
        <f t="shared" si="125"/>
        <v>1</v>
      </c>
    </row>
    <row r="2690" spans="1:25"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t="str">
        <f>_xlfn.XLOOKUP(B2690,Returns!$B$2:$B$297,Returns!$A$2:$A$297,"NO")</f>
        <v>Yes</v>
      </c>
      <c r="W2690">
        <f t="shared" si="123"/>
        <v>0</v>
      </c>
      <c r="X2690">
        <f t="shared" si="124"/>
        <v>78.5</v>
      </c>
      <c r="Y2690">
        <f t="shared" si="125"/>
        <v>2</v>
      </c>
    </row>
    <row r="2691" spans="1:25"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t="str">
        <f>_xlfn.XLOOKUP(B2691,Returns!$B$2:$B$297,Returns!$A$2:$A$297,"NO")</f>
        <v>NO</v>
      </c>
      <c r="W2691">
        <f t="shared" ref="W2691:W2754" si="126">R2691*S2691*T2691</f>
        <v>4.1984000000000004</v>
      </c>
      <c r="X2691">
        <f t="shared" ref="X2691:X2754" si="127">(R2691*S2691)-W2691</f>
        <v>16.793600000000001</v>
      </c>
      <c r="Y2691">
        <f t="shared" ref="Y2691:Y2754" si="128">D2691-C2691</f>
        <v>2</v>
      </c>
    </row>
    <row r="2692" spans="1:25"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t="str">
        <f>_xlfn.XLOOKUP(B2692,Returns!$B$2:$B$297,Returns!$A$2:$A$297,"NO")</f>
        <v>NO</v>
      </c>
      <c r="W2692">
        <f t="shared" si="126"/>
        <v>11.226600000000001</v>
      </c>
      <c r="X2692">
        <f t="shared" si="127"/>
        <v>4.8114000000000026</v>
      </c>
      <c r="Y2692">
        <f t="shared" si="128"/>
        <v>4</v>
      </c>
    </row>
    <row r="2693" spans="1:25"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t="str">
        <f>_xlfn.XLOOKUP(B2693,Returns!$B$2:$B$297,Returns!$A$2:$A$297,"NO")</f>
        <v>NO</v>
      </c>
      <c r="W2693">
        <f t="shared" si="126"/>
        <v>9.2880000000000003</v>
      </c>
      <c r="X2693">
        <f t="shared" si="127"/>
        <v>37.152000000000001</v>
      </c>
      <c r="Y2693">
        <f t="shared" si="128"/>
        <v>5</v>
      </c>
    </row>
    <row r="2694" spans="1:25"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t="str">
        <f>_xlfn.XLOOKUP(B2694,Returns!$B$2:$B$297,Returns!$A$2:$A$297,"NO")</f>
        <v>NO</v>
      </c>
      <c r="W2694">
        <f t="shared" si="126"/>
        <v>65.145599999999988</v>
      </c>
      <c r="X2694">
        <f t="shared" si="127"/>
        <v>260.58239999999995</v>
      </c>
      <c r="Y2694">
        <f t="shared" si="128"/>
        <v>5</v>
      </c>
    </row>
    <row r="2695" spans="1:25"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t="str">
        <f>_xlfn.XLOOKUP(B2695,Returns!$B$2:$B$297,Returns!$A$2:$A$297,"NO")</f>
        <v>NO</v>
      </c>
      <c r="W2695">
        <f t="shared" si="126"/>
        <v>0</v>
      </c>
      <c r="X2695">
        <f t="shared" si="127"/>
        <v>549.5</v>
      </c>
      <c r="Y2695">
        <f t="shared" si="128"/>
        <v>6</v>
      </c>
    </row>
    <row r="2696" spans="1:25"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t="str">
        <f>_xlfn.XLOOKUP(B2696,Returns!$B$2:$B$297,Returns!$A$2:$A$297,"NO")</f>
        <v>NO</v>
      </c>
      <c r="W2696">
        <f t="shared" si="126"/>
        <v>3.0768000000000004</v>
      </c>
      <c r="X2696">
        <f t="shared" si="127"/>
        <v>12.3072</v>
      </c>
      <c r="Y2696">
        <f t="shared" si="128"/>
        <v>5</v>
      </c>
    </row>
    <row r="2697" spans="1:25"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t="str">
        <f>_xlfn.XLOOKUP(B2697,Returns!$B$2:$B$297,Returns!$A$2:$A$297,"NO")</f>
        <v>NO</v>
      </c>
      <c r="W2697">
        <f t="shared" si="126"/>
        <v>12.1408</v>
      </c>
      <c r="X2697">
        <f t="shared" si="127"/>
        <v>48.563200000000002</v>
      </c>
      <c r="Y2697">
        <f t="shared" si="128"/>
        <v>2</v>
      </c>
    </row>
    <row r="2698" spans="1:25"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t="str">
        <f>_xlfn.XLOOKUP(B2698,Returns!$B$2:$B$297,Returns!$A$2:$A$297,"NO")</f>
        <v>NO</v>
      </c>
      <c r="W2698">
        <f t="shared" si="126"/>
        <v>1642.6</v>
      </c>
      <c r="X2698">
        <f t="shared" si="127"/>
        <v>1642.6</v>
      </c>
      <c r="Y2698">
        <f t="shared" si="128"/>
        <v>5</v>
      </c>
    </row>
    <row r="2699" spans="1:25"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t="str">
        <f>_xlfn.XLOOKUP(B2699,Returns!$B$2:$B$297,Returns!$A$2:$A$297,"NO")</f>
        <v>NO</v>
      </c>
      <c r="W2699">
        <f t="shared" si="126"/>
        <v>67915.44</v>
      </c>
      <c r="X2699">
        <f t="shared" si="127"/>
        <v>67915.44</v>
      </c>
      <c r="Y2699">
        <f t="shared" si="128"/>
        <v>5</v>
      </c>
    </row>
    <row r="2700" spans="1:25"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t="str">
        <f>_xlfn.XLOOKUP(B2700,Returns!$B$2:$B$297,Returns!$A$2:$A$297,"NO")</f>
        <v>NO</v>
      </c>
      <c r="W2700">
        <f t="shared" si="126"/>
        <v>17.100800000000003</v>
      </c>
      <c r="X2700">
        <f t="shared" si="127"/>
        <v>68.403199999999998</v>
      </c>
      <c r="Y2700">
        <f t="shared" si="128"/>
        <v>5</v>
      </c>
    </row>
    <row r="2701" spans="1:25"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t="str">
        <f>_xlfn.XLOOKUP(B2701,Returns!$B$2:$B$297,Returns!$A$2:$A$297,"NO")</f>
        <v>NO</v>
      </c>
      <c r="W2701">
        <f t="shared" si="126"/>
        <v>4.8096000000000005</v>
      </c>
      <c r="X2701">
        <f t="shared" si="127"/>
        <v>19.238400000000002</v>
      </c>
      <c r="Y2701">
        <f t="shared" si="128"/>
        <v>5</v>
      </c>
    </row>
    <row r="2702" spans="1:25"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t="str">
        <f>_xlfn.XLOOKUP(B2702,Returns!$B$2:$B$297,Returns!$A$2:$A$297,"NO")</f>
        <v>NO</v>
      </c>
      <c r="W2702">
        <f t="shared" si="126"/>
        <v>12.307200000000002</v>
      </c>
      <c r="X2702">
        <f t="shared" si="127"/>
        <v>49.2288</v>
      </c>
      <c r="Y2702">
        <f t="shared" si="128"/>
        <v>5</v>
      </c>
    </row>
    <row r="2703" spans="1:25"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t="str">
        <f>_xlfn.XLOOKUP(B2703,Returns!$B$2:$B$297,Returns!$A$2:$A$297,"NO")</f>
        <v>NO</v>
      </c>
      <c r="W2703">
        <f t="shared" si="126"/>
        <v>11.361600000000001</v>
      </c>
      <c r="X2703">
        <f t="shared" si="127"/>
        <v>45.446399999999997</v>
      </c>
      <c r="Y2703">
        <f t="shared" si="128"/>
        <v>5</v>
      </c>
    </row>
    <row r="2704" spans="1:25"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t="str">
        <f>_xlfn.XLOOKUP(B2704,Returns!$B$2:$B$297,Returns!$A$2:$A$297,"NO")</f>
        <v>NO</v>
      </c>
      <c r="W2704">
        <f t="shared" si="126"/>
        <v>73.411200000000008</v>
      </c>
      <c r="X2704">
        <f t="shared" si="127"/>
        <v>293.64480000000003</v>
      </c>
      <c r="Y2704">
        <f t="shared" si="128"/>
        <v>5</v>
      </c>
    </row>
    <row r="2705" spans="1:25"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t="str">
        <f>_xlfn.XLOOKUP(B2705,Returns!$B$2:$B$297,Returns!$A$2:$A$297,"NO")</f>
        <v>NO</v>
      </c>
      <c r="W2705">
        <f t="shared" si="126"/>
        <v>0</v>
      </c>
      <c r="X2705">
        <f t="shared" si="127"/>
        <v>348.84000000000003</v>
      </c>
      <c r="Y2705">
        <f t="shared" si="128"/>
        <v>6</v>
      </c>
    </row>
    <row r="2706" spans="1:25"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t="str">
        <f>_xlfn.XLOOKUP(B2706,Returns!$B$2:$B$297,Returns!$A$2:$A$297,"NO")</f>
        <v>NO</v>
      </c>
      <c r="W2706">
        <f t="shared" si="126"/>
        <v>0</v>
      </c>
      <c r="X2706">
        <f t="shared" si="127"/>
        <v>795.60000000000014</v>
      </c>
      <c r="Y2706">
        <f t="shared" si="128"/>
        <v>2</v>
      </c>
    </row>
    <row r="2707" spans="1:25"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t="str">
        <f>_xlfn.XLOOKUP(B2707,Returns!$B$2:$B$297,Returns!$A$2:$A$297,"NO")</f>
        <v>NO</v>
      </c>
      <c r="W2707">
        <f t="shared" si="126"/>
        <v>0</v>
      </c>
      <c r="X2707">
        <f t="shared" si="127"/>
        <v>33.36</v>
      </c>
      <c r="Y2707">
        <f t="shared" si="128"/>
        <v>5</v>
      </c>
    </row>
    <row r="2708" spans="1:25"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t="str">
        <f>_xlfn.XLOOKUP(B2708,Returns!$B$2:$B$297,Returns!$A$2:$A$297,"NO")</f>
        <v>NO</v>
      </c>
      <c r="W2708">
        <f t="shared" si="126"/>
        <v>0</v>
      </c>
      <c r="X2708">
        <f t="shared" si="127"/>
        <v>58.320000000000007</v>
      </c>
      <c r="Y2708">
        <f t="shared" si="128"/>
        <v>5</v>
      </c>
    </row>
    <row r="2709" spans="1:25"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t="str">
        <f>_xlfn.XLOOKUP(B2709,Returns!$B$2:$B$297,Returns!$A$2:$A$297,"NO")</f>
        <v>NO</v>
      </c>
      <c r="W2709">
        <f t="shared" si="126"/>
        <v>0</v>
      </c>
      <c r="X2709">
        <f t="shared" si="127"/>
        <v>768.64</v>
      </c>
      <c r="Y2709">
        <f t="shared" si="128"/>
        <v>5</v>
      </c>
    </row>
    <row r="2710" spans="1:25"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t="str">
        <f>_xlfn.XLOOKUP(B2710,Returns!$B$2:$B$297,Returns!$A$2:$A$297,"NO")</f>
        <v>NO</v>
      </c>
      <c r="W2710">
        <f t="shared" si="126"/>
        <v>0</v>
      </c>
      <c r="X2710">
        <f t="shared" si="127"/>
        <v>1591.52</v>
      </c>
      <c r="Y2710">
        <f t="shared" si="128"/>
        <v>7</v>
      </c>
    </row>
    <row r="2711" spans="1:25"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t="str">
        <f>_xlfn.XLOOKUP(B2711,Returns!$B$2:$B$297,Returns!$A$2:$A$297,"NO")</f>
        <v>NO</v>
      </c>
      <c r="W2711">
        <f t="shared" si="126"/>
        <v>1151.9856</v>
      </c>
      <c r="X2711">
        <f t="shared" si="127"/>
        <v>4607.9423999999999</v>
      </c>
      <c r="Y2711">
        <f t="shared" si="128"/>
        <v>7</v>
      </c>
    </row>
    <row r="2712" spans="1:25"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t="str">
        <f>_xlfn.XLOOKUP(B2712,Returns!$B$2:$B$297,Returns!$A$2:$A$297,"NO")</f>
        <v>NO</v>
      </c>
      <c r="W2712">
        <f t="shared" si="126"/>
        <v>17.959199999999999</v>
      </c>
      <c r="X2712">
        <f t="shared" si="127"/>
        <v>7.6968000000000032</v>
      </c>
      <c r="Y2712">
        <f t="shared" si="128"/>
        <v>4</v>
      </c>
    </row>
    <row r="2713" spans="1:25"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t="str">
        <f>_xlfn.XLOOKUP(B2713,Returns!$B$2:$B$297,Returns!$A$2:$A$297,"NO")</f>
        <v>NO</v>
      </c>
      <c r="W2713">
        <f t="shared" si="126"/>
        <v>36.710400000000007</v>
      </c>
      <c r="X2713">
        <f t="shared" si="127"/>
        <v>146.84160000000003</v>
      </c>
      <c r="Y2713">
        <f t="shared" si="128"/>
        <v>2</v>
      </c>
    </row>
    <row r="2714" spans="1:25"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t="str">
        <f>_xlfn.XLOOKUP(B2714,Returns!$B$2:$B$297,Returns!$A$2:$A$297,"NO")</f>
        <v>NO</v>
      </c>
      <c r="W2714">
        <f t="shared" si="126"/>
        <v>0</v>
      </c>
      <c r="X2714">
        <f t="shared" si="127"/>
        <v>541.07999999999993</v>
      </c>
      <c r="Y2714">
        <f t="shared" si="128"/>
        <v>3</v>
      </c>
    </row>
    <row r="2715" spans="1:25"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t="str">
        <f>_xlfn.XLOOKUP(B2715,Returns!$B$2:$B$297,Returns!$A$2:$A$297,"NO")</f>
        <v>NO</v>
      </c>
      <c r="W2715">
        <f t="shared" si="126"/>
        <v>181.4256</v>
      </c>
      <c r="X2715">
        <f t="shared" si="127"/>
        <v>725.7023999999999</v>
      </c>
      <c r="Y2715">
        <f t="shared" si="128"/>
        <v>4</v>
      </c>
    </row>
    <row r="2716" spans="1:25"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t="str">
        <f>_xlfn.XLOOKUP(B2716,Returns!$B$2:$B$297,Returns!$A$2:$A$297,"NO")</f>
        <v>NO</v>
      </c>
      <c r="W2716">
        <f t="shared" si="126"/>
        <v>0</v>
      </c>
      <c r="X2716">
        <f t="shared" si="127"/>
        <v>69.5</v>
      </c>
      <c r="Y2716">
        <f t="shared" si="128"/>
        <v>5</v>
      </c>
    </row>
    <row r="2717" spans="1:25"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t="str">
        <f>_xlfn.XLOOKUP(B2717,Returns!$B$2:$B$297,Returns!$A$2:$A$297,"NO")</f>
        <v>NO</v>
      </c>
      <c r="W2717">
        <f t="shared" si="126"/>
        <v>0</v>
      </c>
      <c r="X2717">
        <f t="shared" si="127"/>
        <v>259.95999999999998</v>
      </c>
      <c r="Y2717">
        <f t="shared" si="128"/>
        <v>4</v>
      </c>
    </row>
    <row r="2718" spans="1:25"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t="str">
        <f>_xlfn.XLOOKUP(B2718,Returns!$B$2:$B$297,Returns!$A$2:$A$297,"NO")</f>
        <v>NO</v>
      </c>
      <c r="W2718">
        <f t="shared" si="126"/>
        <v>0</v>
      </c>
      <c r="X2718">
        <f t="shared" si="127"/>
        <v>143.96</v>
      </c>
      <c r="Y2718">
        <f t="shared" si="128"/>
        <v>6</v>
      </c>
    </row>
    <row r="2719" spans="1:25"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t="str">
        <f>_xlfn.XLOOKUP(B2719,Returns!$B$2:$B$297,Returns!$A$2:$A$297,"NO")</f>
        <v>NO</v>
      </c>
      <c r="W2719">
        <f t="shared" si="126"/>
        <v>0</v>
      </c>
      <c r="X2719">
        <f t="shared" si="127"/>
        <v>1133.9099999999999</v>
      </c>
      <c r="Y2719">
        <f t="shared" si="128"/>
        <v>6</v>
      </c>
    </row>
    <row r="2720" spans="1:25"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t="str">
        <f>_xlfn.XLOOKUP(B2720,Returns!$B$2:$B$297,Returns!$A$2:$A$297,"NO")</f>
        <v>NO</v>
      </c>
      <c r="W2720">
        <f t="shared" si="126"/>
        <v>0</v>
      </c>
      <c r="X2720">
        <f t="shared" si="127"/>
        <v>248.72</v>
      </c>
      <c r="Y2720">
        <f t="shared" si="128"/>
        <v>6</v>
      </c>
    </row>
    <row r="2721" spans="1:25"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t="str">
        <f>_xlfn.XLOOKUP(B2721,Returns!$B$2:$B$297,Returns!$A$2:$A$297,"NO")</f>
        <v>NO</v>
      </c>
      <c r="W2721">
        <f t="shared" si="126"/>
        <v>43.156800000000004</v>
      </c>
      <c r="X2721">
        <f t="shared" si="127"/>
        <v>28.771200000000007</v>
      </c>
      <c r="Y2721">
        <f t="shared" si="128"/>
        <v>2</v>
      </c>
    </row>
    <row r="2722" spans="1:25"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t="str">
        <f>_xlfn.XLOOKUP(B2722,Returns!$B$2:$B$297,Returns!$A$2:$A$297,"NO")</f>
        <v>NO</v>
      </c>
      <c r="W2722">
        <f t="shared" si="126"/>
        <v>5.0256000000000007</v>
      </c>
      <c r="X2722">
        <f t="shared" si="127"/>
        <v>20.102400000000003</v>
      </c>
      <c r="Y2722">
        <f t="shared" si="128"/>
        <v>4</v>
      </c>
    </row>
    <row r="2723" spans="1:25"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t="str">
        <f>_xlfn.XLOOKUP(B2723,Returns!$B$2:$B$297,Returns!$A$2:$A$297,"NO")</f>
        <v>NO</v>
      </c>
      <c r="W2723">
        <f t="shared" si="126"/>
        <v>58.240000000000009</v>
      </c>
      <c r="X2723">
        <f t="shared" si="127"/>
        <v>232.96000000000004</v>
      </c>
      <c r="Y2723">
        <f t="shared" si="128"/>
        <v>4</v>
      </c>
    </row>
    <row r="2724" spans="1:25"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t="str">
        <f>_xlfn.XLOOKUP(B2724,Returns!$B$2:$B$297,Returns!$A$2:$A$297,"NO")</f>
        <v>NO</v>
      </c>
      <c r="W2724">
        <f t="shared" si="126"/>
        <v>0</v>
      </c>
      <c r="X2724">
        <f t="shared" si="127"/>
        <v>405.99999999999994</v>
      </c>
      <c r="Y2724">
        <f t="shared" si="128"/>
        <v>5</v>
      </c>
    </row>
    <row r="2725" spans="1:25"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t="str">
        <f>_xlfn.XLOOKUP(B2725,Returns!$B$2:$B$297,Returns!$A$2:$A$297,"NO")</f>
        <v>NO</v>
      </c>
      <c r="W2725">
        <f t="shared" si="126"/>
        <v>0</v>
      </c>
      <c r="X2725">
        <f t="shared" si="127"/>
        <v>72.25</v>
      </c>
      <c r="Y2725">
        <f t="shared" si="128"/>
        <v>4</v>
      </c>
    </row>
    <row r="2726" spans="1:25"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t="str">
        <f>_xlfn.XLOOKUP(B2726,Returns!$B$2:$B$297,Returns!$A$2:$A$297,"NO")</f>
        <v>NO</v>
      </c>
      <c r="W2726">
        <f t="shared" si="126"/>
        <v>38.259200000000007</v>
      </c>
      <c r="X2726">
        <f t="shared" si="127"/>
        <v>153.03680000000003</v>
      </c>
      <c r="Y2726">
        <f t="shared" si="128"/>
        <v>4</v>
      </c>
    </row>
    <row r="2727" spans="1:25"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t="str">
        <f>_xlfn.XLOOKUP(B2727,Returns!$B$2:$B$297,Returns!$A$2:$A$297,"NO")</f>
        <v>NO</v>
      </c>
      <c r="W2727">
        <f t="shared" si="126"/>
        <v>719.94</v>
      </c>
      <c r="X2727">
        <f t="shared" si="127"/>
        <v>1079.9100000000001</v>
      </c>
      <c r="Y2727">
        <f t="shared" si="128"/>
        <v>6</v>
      </c>
    </row>
    <row r="2728" spans="1:25"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t="str">
        <f>_xlfn.XLOOKUP(B2728,Returns!$B$2:$B$297,Returns!$A$2:$A$297,"NO")</f>
        <v>NO</v>
      </c>
      <c r="W2728">
        <f t="shared" si="126"/>
        <v>560.56319999999994</v>
      </c>
      <c r="X2728">
        <f t="shared" si="127"/>
        <v>840.84479999999996</v>
      </c>
      <c r="Y2728">
        <f t="shared" si="128"/>
        <v>6</v>
      </c>
    </row>
    <row r="2729" spans="1:25"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t="str">
        <f>_xlfn.XLOOKUP(B2729,Returns!$B$2:$B$297,Returns!$A$2:$A$297,"NO")</f>
        <v>NO</v>
      </c>
      <c r="W2729">
        <f t="shared" si="126"/>
        <v>1.1487000000000001</v>
      </c>
      <c r="X2729">
        <f t="shared" si="127"/>
        <v>0.49230000000000018</v>
      </c>
      <c r="Y2729">
        <f t="shared" si="128"/>
        <v>2</v>
      </c>
    </row>
    <row r="2730" spans="1:25"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t="str">
        <f>_xlfn.XLOOKUP(B2730,Returns!$B$2:$B$297,Returns!$A$2:$A$297,"NO")</f>
        <v>NO</v>
      </c>
      <c r="W2730">
        <f t="shared" si="126"/>
        <v>1763.8824000000002</v>
      </c>
      <c r="X2730">
        <f t="shared" si="127"/>
        <v>2645.8235999999997</v>
      </c>
      <c r="Y2730">
        <f t="shared" si="128"/>
        <v>2</v>
      </c>
    </row>
    <row r="2731" spans="1:25"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t="str">
        <f>_xlfn.XLOOKUP(B2731,Returns!$B$2:$B$297,Returns!$A$2:$A$297,"NO")</f>
        <v>NO</v>
      </c>
      <c r="W2731">
        <f t="shared" si="126"/>
        <v>0</v>
      </c>
      <c r="X2731">
        <f t="shared" si="127"/>
        <v>19.89</v>
      </c>
      <c r="Y2731">
        <f t="shared" si="128"/>
        <v>6</v>
      </c>
    </row>
    <row r="2732" spans="1:25"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t="str">
        <f>_xlfn.XLOOKUP(B2732,Returns!$B$2:$B$297,Returns!$A$2:$A$297,"NO")</f>
        <v>NO</v>
      </c>
      <c r="W2732">
        <f t="shared" si="126"/>
        <v>0</v>
      </c>
      <c r="X2732">
        <f t="shared" si="127"/>
        <v>3199.84</v>
      </c>
      <c r="Y2732">
        <f t="shared" si="128"/>
        <v>6</v>
      </c>
    </row>
    <row r="2733" spans="1:25"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t="str">
        <f>_xlfn.XLOOKUP(B2733,Returns!$B$2:$B$297,Returns!$A$2:$A$297,"NO")</f>
        <v>NO</v>
      </c>
      <c r="W2733">
        <f t="shared" si="126"/>
        <v>0</v>
      </c>
      <c r="X2733">
        <f t="shared" si="127"/>
        <v>107.53</v>
      </c>
      <c r="Y2733">
        <f t="shared" si="128"/>
        <v>6</v>
      </c>
    </row>
    <row r="2734" spans="1:25"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t="str">
        <f>_xlfn.XLOOKUP(B2734,Returns!$B$2:$B$297,Returns!$A$2:$A$297,"NO")</f>
        <v>NO</v>
      </c>
      <c r="W2734">
        <f t="shared" si="126"/>
        <v>0</v>
      </c>
      <c r="X2734">
        <f t="shared" si="127"/>
        <v>147.96</v>
      </c>
      <c r="Y2734">
        <f t="shared" si="128"/>
        <v>4</v>
      </c>
    </row>
    <row r="2735" spans="1:25"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t="str">
        <f>_xlfn.XLOOKUP(B2735,Returns!$B$2:$B$297,Returns!$A$2:$A$297,"NO")</f>
        <v>NO</v>
      </c>
      <c r="W2735">
        <f t="shared" si="126"/>
        <v>0</v>
      </c>
      <c r="X2735">
        <f t="shared" si="127"/>
        <v>5.58</v>
      </c>
      <c r="Y2735">
        <f t="shared" si="128"/>
        <v>4</v>
      </c>
    </row>
    <row r="2736" spans="1:25"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t="str">
        <f>_xlfn.XLOOKUP(B2736,Returns!$B$2:$B$297,Returns!$A$2:$A$297,"NO")</f>
        <v>NO</v>
      </c>
      <c r="W2736">
        <f t="shared" si="126"/>
        <v>0</v>
      </c>
      <c r="X2736">
        <f t="shared" si="127"/>
        <v>196.48</v>
      </c>
      <c r="Y2736">
        <f t="shared" si="128"/>
        <v>2</v>
      </c>
    </row>
    <row r="2737" spans="1:25"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t="str">
        <f>_xlfn.XLOOKUP(B2737,Returns!$B$2:$B$297,Returns!$A$2:$A$297,"NO")</f>
        <v>NO</v>
      </c>
      <c r="W2737">
        <f t="shared" si="126"/>
        <v>0</v>
      </c>
      <c r="X2737">
        <f t="shared" si="127"/>
        <v>1133.9099999999999</v>
      </c>
      <c r="Y2737">
        <f t="shared" si="128"/>
        <v>6</v>
      </c>
    </row>
    <row r="2738" spans="1:25"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t="str">
        <f>_xlfn.XLOOKUP(B2738,Returns!$B$2:$B$297,Returns!$A$2:$A$297,"NO")</f>
        <v>NO</v>
      </c>
      <c r="W2738">
        <f t="shared" si="126"/>
        <v>0</v>
      </c>
      <c r="X2738">
        <f t="shared" si="127"/>
        <v>295.96000000000004</v>
      </c>
      <c r="Y2738">
        <f t="shared" si="128"/>
        <v>6</v>
      </c>
    </row>
    <row r="2739" spans="1:25"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t="str">
        <f>_xlfn.XLOOKUP(B2739,Returns!$B$2:$B$297,Returns!$A$2:$A$297,"NO")</f>
        <v>NO</v>
      </c>
      <c r="W2739">
        <f t="shared" si="126"/>
        <v>0</v>
      </c>
      <c r="X2739">
        <f t="shared" si="127"/>
        <v>899.90999999999985</v>
      </c>
      <c r="Y2739">
        <f t="shared" si="128"/>
        <v>6</v>
      </c>
    </row>
    <row r="2740" spans="1:25"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t="str">
        <f>_xlfn.XLOOKUP(B2740,Returns!$B$2:$B$297,Returns!$A$2:$A$297,"NO")</f>
        <v>NO</v>
      </c>
      <c r="W2740">
        <f t="shared" si="126"/>
        <v>0</v>
      </c>
      <c r="X2740">
        <f t="shared" si="127"/>
        <v>179.96</v>
      </c>
      <c r="Y2740">
        <f t="shared" si="128"/>
        <v>6</v>
      </c>
    </row>
    <row r="2741" spans="1:25"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t="str">
        <f>_xlfn.XLOOKUP(B2741,Returns!$B$2:$B$297,Returns!$A$2:$A$297,"NO")</f>
        <v>NO</v>
      </c>
      <c r="W2741">
        <f t="shared" si="126"/>
        <v>0</v>
      </c>
      <c r="X2741">
        <f t="shared" si="127"/>
        <v>1908.96</v>
      </c>
      <c r="Y2741">
        <f t="shared" si="128"/>
        <v>2</v>
      </c>
    </row>
    <row r="2742" spans="1:25"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t="str">
        <f>_xlfn.XLOOKUP(B2742,Returns!$B$2:$B$297,Returns!$A$2:$A$297,"NO")</f>
        <v>NO</v>
      </c>
      <c r="W2742">
        <f t="shared" si="126"/>
        <v>0</v>
      </c>
      <c r="X2742">
        <f t="shared" si="127"/>
        <v>51.96</v>
      </c>
      <c r="Y2742">
        <f t="shared" si="128"/>
        <v>2</v>
      </c>
    </row>
    <row r="2743" spans="1:25"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t="str">
        <f>_xlfn.XLOOKUP(B2743,Returns!$B$2:$B$297,Returns!$A$2:$A$297,"NO")</f>
        <v>NO</v>
      </c>
      <c r="W2743">
        <f t="shared" si="126"/>
        <v>46.72</v>
      </c>
      <c r="X2743">
        <f t="shared" si="127"/>
        <v>186.88</v>
      </c>
      <c r="Y2743">
        <f t="shared" si="128"/>
        <v>2</v>
      </c>
    </row>
    <row r="2744" spans="1:25"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t="str">
        <f>_xlfn.XLOOKUP(B2744,Returns!$B$2:$B$297,Returns!$A$2:$A$297,"NO")</f>
        <v>NO</v>
      </c>
      <c r="W2744">
        <f t="shared" si="126"/>
        <v>0</v>
      </c>
      <c r="X2744">
        <f t="shared" si="127"/>
        <v>70.680000000000007</v>
      </c>
      <c r="Y2744">
        <f t="shared" si="128"/>
        <v>4</v>
      </c>
    </row>
    <row r="2745" spans="1:25"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t="str">
        <f>_xlfn.XLOOKUP(B2745,Returns!$B$2:$B$297,Returns!$A$2:$A$297,"NO")</f>
        <v>NO</v>
      </c>
      <c r="W2745">
        <f t="shared" si="126"/>
        <v>0</v>
      </c>
      <c r="X2745">
        <f t="shared" si="127"/>
        <v>1545.84</v>
      </c>
      <c r="Y2745">
        <f t="shared" si="128"/>
        <v>5</v>
      </c>
    </row>
    <row r="2746" spans="1:25"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t="str">
        <f>_xlfn.XLOOKUP(B2746,Returns!$B$2:$B$297,Returns!$A$2:$A$297,"NO")</f>
        <v>NO</v>
      </c>
      <c r="W2746">
        <f t="shared" si="126"/>
        <v>75.585600000000014</v>
      </c>
      <c r="X2746">
        <f t="shared" si="127"/>
        <v>302.34240000000005</v>
      </c>
      <c r="Y2746">
        <f t="shared" si="128"/>
        <v>5</v>
      </c>
    </row>
    <row r="2747" spans="1:25"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t="str">
        <f>_xlfn.XLOOKUP(B2747,Returns!$B$2:$B$297,Returns!$A$2:$A$297,"NO")</f>
        <v>NO</v>
      </c>
      <c r="W2747">
        <f t="shared" si="126"/>
        <v>15.998400000000002</v>
      </c>
      <c r="X2747">
        <f t="shared" si="127"/>
        <v>63.993600000000001</v>
      </c>
      <c r="Y2747">
        <f t="shared" si="128"/>
        <v>4</v>
      </c>
    </row>
    <row r="2748" spans="1:25"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t="str">
        <f>_xlfn.XLOOKUP(B2748,Returns!$B$2:$B$297,Returns!$A$2:$A$297,"NO")</f>
        <v>NO</v>
      </c>
      <c r="W2748">
        <f t="shared" si="126"/>
        <v>630.05039999999997</v>
      </c>
      <c r="X2748">
        <f t="shared" si="127"/>
        <v>1470.1176</v>
      </c>
      <c r="Y2748">
        <f t="shared" si="128"/>
        <v>5</v>
      </c>
    </row>
    <row r="2749" spans="1:25"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t="str">
        <f>_xlfn.XLOOKUP(B2749,Returns!$B$2:$B$297,Returns!$A$2:$A$297,"NO")</f>
        <v>NO</v>
      </c>
      <c r="W2749">
        <f t="shared" si="126"/>
        <v>21.734400000000004</v>
      </c>
      <c r="X2749">
        <f t="shared" si="127"/>
        <v>86.937600000000003</v>
      </c>
      <c r="Y2749">
        <f t="shared" si="128"/>
        <v>4</v>
      </c>
    </row>
    <row r="2750" spans="1:25"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t="str">
        <f>_xlfn.XLOOKUP(B2750,Returns!$B$2:$B$297,Returns!$A$2:$A$297,"NO")</f>
        <v>NO</v>
      </c>
      <c r="W2750">
        <f t="shared" si="126"/>
        <v>17.274600000000003</v>
      </c>
      <c r="X2750">
        <f t="shared" si="127"/>
        <v>7.4034000000000013</v>
      </c>
      <c r="Y2750">
        <f t="shared" si="128"/>
        <v>4</v>
      </c>
    </row>
    <row r="2751" spans="1:25"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t="str">
        <f>_xlfn.XLOOKUP(B2751,Returns!$B$2:$B$297,Returns!$A$2:$A$297,"NO")</f>
        <v>NO</v>
      </c>
      <c r="W2751">
        <f t="shared" si="126"/>
        <v>351.33120000000002</v>
      </c>
      <c r="X2751">
        <f t="shared" si="127"/>
        <v>1405.3247999999999</v>
      </c>
      <c r="Y2751">
        <f t="shared" si="128"/>
        <v>6</v>
      </c>
    </row>
    <row r="2752" spans="1:25"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t="str">
        <f>_xlfn.XLOOKUP(B2752,Returns!$B$2:$B$297,Returns!$A$2:$A$297,"NO")</f>
        <v>NO</v>
      </c>
      <c r="W2752">
        <f t="shared" si="126"/>
        <v>0</v>
      </c>
      <c r="X2752">
        <f t="shared" si="127"/>
        <v>4656.08</v>
      </c>
      <c r="Y2752">
        <f t="shared" si="128"/>
        <v>3</v>
      </c>
    </row>
    <row r="2753" spans="1:25"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t="str">
        <f>_xlfn.XLOOKUP(B2753,Returns!$B$2:$B$297,Returns!$A$2:$A$297,"NO")</f>
        <v>NO</v>
      </c>
      <c r="W2753">
        <f t="shared" si="126"/>
        <v>90.118400000000008</v>
      </c>
      <c r="X2753">
        <f t="shared" si="127"/>
        <v>360.47360000000003</v>
      </c>
      <c r="Y2753">
        <f t="shared" si="128"/>
        <v>4</v>
      </c>
    </row>
    <row r="2754" spans="1:25"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t="str">
        <f>_xlfn.XLOOKUP(B2754,Returns!$B$2:$B$297,Returns!$A$2:$A$297,"NO")</f>
        <v>NO</v>
      </c>
      <c r="W2754">
        <f t="shared" si="126"/>
        <v>0</v>
      </c>
      <c r="X2754">
        <f t="shared" si="127"/>
        <v>11.12</v>
      </c>
      <c r="Y2754">
        <f t="shared" si="128"/>
        <v>4</v>
      </c>
    </row>
    <row r="2755" spans="1:25"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t="str">
        <f>_xlfn.XLOOKUP(B2755,Returns!$B$2:$B$297,Returns!$A$2:$A$297,"NO")</f>
        <v>NO</v>
      </c>
      <c r="W2755">
        <f t="shared" ref="W2755:W2818" si="129">R2755*S2755*T2755</f>
        <v>0</v>
      </c>
      <c r="X2755">
        <f t="shared" ref="X2755:X2818" si="130">(R2755*S2755)-W2755</f>
        <v>970.11</v>
      </c>
      <c r="Y2755">
        <f t="shared" ref="Y2755:Y2818" si="131">D2755-C2755</f>
        <v>4</v>
      </c>
    </row>
    <row r="2756" spans="1:25"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t="str">
        <f>_xlfn.XLOOKUP(B2756,Returns!$B$2:$B$297,Returns!$A$2:$A$297,"NO")</f>
        <v>NO</v>
      </c>
      <c r="W2756">
        <f t="shared" si="129"/>
        <v>783.96000000000015</v>
      </c>
      <c r="X2756">
        <f t="shared" si="130"/>
        <v>3135.8400000000006</v>
      </c>
      <c r="Y2756">
        <f t="shared" si="131"/>
        <v>4</v>
      </c>
    </row>
    <row r="2757" spans="1:25"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t="str">
        <f>_xlfn.XLOOKUP(B2757,Returns!$B$2:$B$297,Returns!$A$2:$A$297,"NO")</f>
        <v>NO</v>
      </c>
      <c r="W2757">
        <f t="shared" si="129"/>
        <v>0</v>
      </c>
      <c r="X2757">
        <f t="shared" si="130"/>
        <v>7238.2499999999991</v>
      </c>
      <c r="Y2757">
        <f t="shared" si="131"/>
        <v>4</v>
      </c>
    </row>
    <row r="2758" spans="1:25"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t="str">
        <f>_xlfn.XLOOKUP(B2758,Returns!$B$2:$B$297,Returns!$A$2:$A$297,"NO")</f>
        <v>NO</v>
      </c>
      <c r="W2758">
        <f t="shared" si="129"/>
        <v>0</v>
      </c>
      <c r="X2758">
        <f t="shared" si="130"/>
        <v>23.92</v>
      </c>
      <c r="Y2758">
        <f t="shared" si="131"/>
        <v>4</v>
      </c>
    </row>
    <row r="2759" spans="1:25"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t="str">
        <f>_xlfn.XLOOKUP(B2759,Returns!$B$2:$B$297,Returns!$A$2:$A$297,"NO")</f>
        <v>NO</v>
      </c>
      <c r="W2759">
        <f t="shared" si="129"/>
        <v>0</v>
      </c>
      <c r="X2759">
        <f t="shared" si="130"/>
        <v>719.90999999999985</v>
      </c>
      <c r="Y2759">
        <f t="shared" si="131"/>
        <v>2</v>
      </c>
    </row>
    <row r="2760" spans="1:25"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t="str">
        <f>_xlfn.XLOOKUP(B2760,Returns!$B$2:$B$297,Returns!$A$2:$A$297,"NO")</f>
        <v>NO</v>
      </c>
      <c r="W2760">
        <f t="shared" si="129"/>
        <v>0</v>
      </c>
      <c r="X2760">
        <f t="shared" si="130"/>
        <v>307.68</v>
      </c>
      <c r="Y2760">
        <f t="shared" si="131"/>
        <v>4</v>
      </c>
    </row>
    <row r="2761" spans="1:25"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t="str">
        <f>_xlfn.XLOOKUP(B2761,Returns!$B$2:$B$297,Returns!$A$2:$A$297,"NO")</f>
        <v>NO</v>
      </c>
      <c r="W2761">
        <f t="shared" si="129"/>
        <v>0</v>
      </c>
      <c r="X2761">
        <f t="shared" si="130"/>
        <v>1925.28</v>
      </c>
      <c r="Y2761">
        <f t="shared" si="131"/>
        <v>4</v>
      </c>
    </row>
    <row r="2762" spans="1:25"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t="str">
        <f>_xlfn.XLOOKUP(B2762,Returns!$B$2:$B$297,Returns!$A$2:$A$297,"NO")</f>
        <v>NO</v>
      </c>
      <c r="W2762">
        <f t="shared" si="129"/>
        <v>0</v>
      </c>
      <c r="X2762">
        <f t="shared" si="130"/>
        <v>242</v>
      </c>
      <c r="Y2762">
        <f t="shared" si="131"/>
        <v>3</v>
      </c>
    </row>
    <row r="2763" spans="1:25"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t="str">
        <f>_xlfn.XLOOKUP(B2763,Returns!$B$2:$B$297,Returns!$A$2:$A$297,"NO")</f>
        <v>NO</v>
      </c>
      <c r="W2763">
        <f t="shared" si="129"/>
        <v>0</v>
      </c>
      <c r="X2763">
        <f t="shared" si="130"/>
        <v>0.99</v>
      </c>
      <c r="Y2763">
        <f t="shared" si="131"/>
        <v>2</v>
      </c>
    </row>
    <row r="2764" spans="1:25"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t="str">
        <f>_xlfn.XLOOKUP(B2764,Returns!$B$2:$B$297,Returns!$A$2:$A$297,"NO")</f>
        <v>NO</v>
      </c>
      <c r="W2764">
        <f t="shared" si="129"/>
        <v>101.84000000000002</v>
      </c>
      <c r="X2764">
        <f t="shared" si="130"/>
        <v>407.36</v>
      </c>
      <c r="Y2764">
        <f t="shared" si="131"/>
        <v>2</v>
      </c>
    </row>
    <row r="2765" spans="1:25"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t="str">
        <f>_xlfn.XLOOKUP(B2765,Returns!$B$2:$B$297,Returns!$A$2:$A$297,"NO")</f>
        <v>NO</v>
      </c>
      <c r="W2765">
        <f t="shared" si="129"/>
        <v>21.697200000000006</v>
      </c>
      <c r="X2765">
        <f t="shared" si="130"/>
        <v>9.2988000000000035</v>
      </c>
      <c r="Y2765">
        <f t="shared" si="131"/>
        <v>6</v>
      </c>
    </row>
    <row r="2766" spans="1:25"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t="str">
        <f>_xlfn.XLOOKUP(B2766,Returns!$B$2:$B$297,Returns!$A$2:$A$297,"NO")</f>
        <v>NO</v>
      </c>
      <c r="W2766">
        <f t="shared" si="129"/>
        <v>109.04250000000002</v>
      </c>
      <c r="X2766">
        <f t="shared" si="130"/>
        <v>46.732500000000016</v>
      </c>
      <c r="Y2766">
        <f t="shared" si="131"/>
        <v>6</v>
      </c>
    </row>
    <row r="2767" spans="1:25"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t="str">
        <f>_xlfn.XLOOKUP(B2767,Returns!$B$2:$B$297,Returns!$A$2:$A$297,"NO")</f>
        <v>NO</v>
      </c>
      <c r="W2767">
        <f t="shared" si="129"/>
        <v>3.5712000000000006</v>
      </c>
      <c r="X2767">
        <f t="shared" si="130"/>
        <v>14.284800000000001</v>
      </c>
      <c r="Y2767">
        <f t="shared" si="131"/>
        <v>6</v>
      </c>
    </row>
    <row r="2768" spans="1:25"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t="str">
        <f>_xlfn.XLOOKUP(B2768,Returns!$B$2:$B$297,Returns!$A$2:$A$297,"NO")</f>
        <v>NO</v>
      </c>
      <c r="W2768">
        <f t="shared" si="129"/>
        <v>6.8768000000000002</v>
      </c>
      <c r="X2768">
        <f t="shared" si="130"/>
        <v>27.507200000000001</v>
      </c>
      <c r="Y2768">
        <f t="shared" si="131"/>
        <v>3</v>
      </c>
    </row>
    <row r="2769" spans="1:25"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t="str">
        <f>_xlfn.XLOOKUP(B2769,Returns!$B$2:$B$297,Returns!$A$2:$A$297,"NO")</f>
        <v>NO</v>
      </c>
      <c r="W2769">
        <f t="shared" si="129"/>
        <v>3078.6559999999999</v>
      </c>
      <c r="X2769">
        <f t="shared" si="130"/>
        <v>12314.624</v>
      </c>
      <c r="Y2769">
        <f t="shared" si="131"/>
        <v>3</v>
      </c>
    </row>
    <row r="2770" spans="1:25"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t="str">
        <f>_xlfn.XLOOKUP(B2770,Returns!$B$2:$B$297,Returns!$A$2:$A$297,"NO")</f>
        <v>NO</v>
      </c>
      <c r="W2770">
        <f t="shared" si="129"/>
        <v>51.50719999999999</v>
      </c>
      <c r="X2770">
        <f t="shared" si="130"/>
        <v>12.876799999999996</v>
      </c>
      <c r="Y2770">
        <f t="shared" si="131"/>
        <v>5</v>
      </c>
    </row>
    <row r="2771" spans="1:25"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t="str">
        <f>_xlfn.XLOOKUP(B2771,Returns!$B$2:$B$297,Returns!$A$2:$A$297,"NO")</f>
        <v>NO</v>
      </c>
      <c r="W2771">
        <f t="shared" si="129"/>
        <v>70.168000000000006</v>
      </c>
      <c r="X2771">
        <f t="shared" si="130"/>
        <v>280.67200000000003</v>
      </c>
      <c r="Y2771">
        <f t="shared" si="131"/>
        <v>5</v>
      </c>
    </row>
    <row r="2772" spans="1:25"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t="str">
        <f>_xlfn.XLOOKUP(B2772,Returns!$B$2:$B$297,Returns!$A$2:$A$297,"NO")</f>
        <v>NO</v>
      </c>
      <c r="W2772">
        <f t="shared" si="129"/>
        <v>28.785600000000002</v>
      </c>
      <c r="X2772">
        <f t="shared" si="130"/>
        <v>115.14239999999999</v>
      </c>
      <c r="Y2772">
        <f t="shared" si="131"/>
        <v>5</v>
      </c>
    </row>
    <row r="2773" spans="1:25"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t="str">
        <f>_xlfn.XLOOKUP(B2773,Returns!$B$2:$B$297,Returns!$A$2:$A$297,"NO")</f>
        <v>NO</v>
      </c>
      <c r="W2773">
        <f t="shared" si="129"/>
        <v>0</v>
      </c>
      <c r="X2773">
        <f t="shared" si="130"/>
        <v>272.5</v>
      </c>
      <c r="Y2773">
        <f t="shared" si="131"/>
        <v>7</v>
      </c>
    </row>
    <row r="2774" spans="1:25"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t="str">
        <f>_xlfn.XLOOKUP(B2774,Returns!$B$2:$B$297,Returns!$A$2:$A$297,"NO")</f>
        <v>NO</v>
      </c>
      <c r="W2774">
        <f t="shared" si="129"/>
        <v>11.462400000000001</v>
      </c>
      <c r="X2774">
        <f t="shared" si="130"/>
        <v>45.849599999999995</v>
      </c>
      <c r="Y2774">
        <f t="shared" si="131"/>
        <v>2</v>
      </c>
    </row>
    <row r="2775" spans="1:25"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t="str">
        <f>_xlfn.XLOOKUP(B2775,Returns!$B$2:$B$297,Returns!$A$2:$A$297,"NO")</f>
        <v>NO</v>
      </c>
      <c r="W2775">
        <f t="shared" si="129"/>
        <v>0</v>
      </c>
      <c r="X2775">
        <f t="shared" si="130"/>
        <v>148.32</v>
      </c>
      <c r="Y2775">
        <f t="shared" si="131"/>
        <v>4</v>
      </c>
    </row>
    <row r="2776" spans="1:25"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t="str">
        <f>_xlfn.XLOOKUP(B2776,Returns!$B$2:$B$297,Returns!$A$2:$A$297,"NO")</f>
        <v>NO</v>
      </c>
      <c r="W2776">
        <f t="shared" si="129"/>
        <v>4.1472000000000007</v>
      </c>
      <c r="X2776">
        <f t="shared" si="130"/>
        <v>16.588800000000003</v>
      </c>
      <c r="Y2776">
        <f t="shared" si="131"/>
        <v>7</v>
      </c>
    </row>
    <row r="2777" spans="1:25"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t="str">
        <f>_xlfn.XLOOKUP(B2777,Returns!$B$2:$B$297,Returns!$A$2:$A$297,"NO")</f>
        <v>NO</v>
      </c>
      <c r="W2777">
        <f t="shared" si="129"/>
        <v>0</v>
      </c>
      <c r="X2777">
        <f t="shared" si="130"/>
        <v>463.32</v>
      </c>
      <c r="Y2777">
        <f t="shared" si="131"/>
        <v>4</v>
      </c>
    </row>
    <row r="2778" spans="1:25"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t="str">
        <f>_xlfn.XLOOKUP(B2778,Returns!$B$2:$B$297,Returns!$A$2:$A$297,"NO")</f>
        <v>NO</v>
      </c>
      <c r="W2778">
        <f t="shared" si="129"/>
        <v>85.377600000000015</v>
      </c>
      <c r="X2778">
        <f t="shared" si="130"/>
        <v>341.5104</v>
      </c>
      <c r="Y2778">
        <f t="shared" si="131"/>
        <v>4</v>
      </c>
    </row>
    <row r="2779" spans="1:25"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t="str">
        <f>_xlfn.XLOOKUP(B2779,Returns!$B$2:$B$297,Returns!$A$2:$A$297,"NO")</f>
        <v>NO</v>
      </c>
      <c r="W2779">
        <f t="shared" si="129"/>
        <v>58.639800000000001</v>
      </c>
      <c r="X2779">
        <f t="shared" si="130"/>
        <v>332.29220000000004</v>
      </c>
      <c r="Y2779">
        <f t="shared" si="131"/>
        <v>2</v>
      </c>
    </row>
    <row r="2780" spans="1:25"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t="str">
        <f>_xlfn.XLOOKUP(B2780,Returns!$B$2:$B$297,Returns!$A$2:$A$297,"NO")</f>
        <v>NO</v>
      </c>
      <c r="W2780">
        <f t="shared" si="129"/>
        <v>37.888000000000005</v>
      </c>
      <c r="X2780">
        <f t="shared" si="130"/>
        <v>151.55200000000002</v>
      </c>
      <c r="Y2780">
        <f t="shared" si="131"/>
        <v>5</v>
      </c>
    </row>
    <row r="2781" spans="1:25"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t="str">
        <f>_xlfn.XLOOKUP(B2781,Returns!$B$2:$B$297,Returns!$A$2:$A$297,"NO")</f>
        <v>NO</v>
      </c>
      <c r="W2781">
        <f t="shared" si="129"/>
        <v>1.4256000000000002</v>
      </c>
      <c r="X2781">
        <f t="shared" si="130"/>
        <v>5.7024000000000008</v>
      </c>
      <c r="Y2781">
        <f t="shared" si="131"/>
        <v>5</v>
      </c>
    </row>
    <row r="2782" spans="1:25"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t="str">
        <f>_xlfn.XLOOKUP(B2782,Returns!$B$2:$B$297,Returns!$A$2:$A$297,"NO")</f>
        <v>NO</v>
      </c>
      <c r="W2782">
        <f t="shared" si="129"/>
        <v>0</v>
      </c>
      <c r="X2782">
        <f t="shared" si="130"/>
        <v>236.8</v>
      </c>
      <c r="Y2782">
        <f t="shared" si="131"/>
        <v>2</v>
      </c>
    </row>
    <row r="2783" spans="1:25"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t="str">
        <f>_xlfn.XLOOKUP(B2783,Returns!$B$2:$B$297,Returns!$A$2:$A$297,"NO")</f>
        <v>NO</v>
      </c>
      <c r="W2783">
        <f t="shared" si="129"/>
        <v>0</v>
      </c>
      <c r="X2783">
        <f t="shared" si="130"/>
        <v>220</v>
      </c>
      <c r="Y2783">
        <f t="shared" si="131"/>
        <v>7</v>
      </c>
    </row>
    <row r="2784" spans="1:25"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t="str">
        <f>_xlfn.XLOOKUP(B2784,Returns!$B$2:$B$297,Returns!$A$2:$A$297,"NO")</f>
        <v>NO</v>
      </c>
      <c r="W2784">
        <f t="shared" si="129"/>
        <v>0</v>
      </c>
      <c r="X2784">
        <f t="shared" si="130"/>
        <v>515.96</v>
      </c>
      <c r="Y2784">
        <f t="shared" si="131"/>
        <v>5</v>
      </c>
    </row>
    <row r="2785" spans="1:25"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t="str">
        <f>_xlfn.XLOOKUP(B2785,Returns!$B$2:$B$297,Returns!$A$2:$A$297,"NO")</f>
        <v>NO</v>
      </c>
      <c r="W2785">
        <f t="shared" si="129"/>
        <v>19.190399999999997</v>
      </c>
      <c r="X2785">
        <f t="shared" si="130"/>
        <v>28.785599999999995</v>
      </c>
      <c r="Y2785">
        <f t="shared" si="131"/>
        <v>5</v>
      </c>
    </row>
    <row r="2786" spans="1:25"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t="str">
        <f>_xlfn.XLOOKUP(B2786,Returns!$B$2:$B$297,Returns!$A$2:$A$297,"NO")</f>
        <v>NO</v>
      </c>
      <c r="W2786">
        <f t="shared" si="129"/>
        <v>38.361600000000003</v>
      </c>
      <c r="X2786">
        <f t="shared" si="130"/>
        <v>57.542399999999994</v>
      </c>
      <c r="Y2786">
        <f t="shared" si="131"/>
        <v>6</v>
      </c>
    </row>
    <row r="2787" spans="1:25"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t="str">
        <f>_xlfn.XLOOKUP(B2787,Returns!$B$2:$B$297,Returns!$A$2:$A$297,"NO")</f>
        <v>NO</v>
      </c>
      <c r="W2787">
        <f t="shared" si="129"/>
        <v>481.22879999999998</v>
      </c>
      <c r="X2787">
        <f t="shared" si="130"/>
        <v>1924.9151999999999</v>
      </c>
      <c r="Y2787">
        <f t="shared" si="131"/>
        <v>2</v>
      </c>
    </row>
    <row r="2788" spans="1:25"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t="str">
        <f>_xlfn.XLOOKUP(B2788,Returns!$B$2:$B$297,Returns!$A$2:$A$297,"NO")</f>
        <v>NO</v>
      </c>
      <c r="W2788">
        <f t="shared" si="129"/>
        <v>0</v>
      </c>
      <c r="X2788">
        <f t="shared" si="130"/>
        <v>15.8</v>
      </c>
      <c r="Y2788">
        <f t="shared" si="131"/>
        <v>2</v>
      </c>
    </row>
    <row r="2789" spans="1:25"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t="str">
        <f>_xlfn.XLOOKUP(B2789,Returns!$B$2:$B$297,Returns!$A$2:$A$297,"NO")</f>
        <v>NO</v>
      </c>
      <c r="W2789">
        <f t="shared" si="129"/>
        <v>175.08</v>
      </c>
      <c r="X2789">
        <f t="shared" si="130"/>
        <v>116.72</v>
      </c>
      <c r="Y2789">
        <f t="shared" si="131"/>
        <v>4</v>
      </c>
    </row>
    <row r="2790" spans="1:25"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t="str">
        <f>_xlfn.XLOOKUP(B2790,Returns!$B$2:$B$297,Returns!$A$2:$A$297,"NO")</f>
        <v>NO</v>
      </c>
      <c r="W2790">
        <f t="shared" si="129"/>
        <v>23.049599999999998</v>
      </c>
      <c r="X2790">
        <f t="shared" si="130"/>
        <v>92.198399999999992</v>
      </c>
      <c r="Y2790">
        <f t="shared" si="131"/>
        <v>4</v>
      </c>
    </row>
    <row r="2791" spans="1:25"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t="str">
        <f>_xlfn.XLOOKUP(B2791,Returns!$B$2:$B$297,Returns!$A$2:$A$297,"NO")</f>
        <v>NO</v>
      </c>
      <c r="W2791">
        <f t="shared" si="129"/>
        <v>119.88000000000002</v>
      </c>
      <c r="X2791">
        <f t="shared" si="130"/>
        <v>79.920000000000016</v>
      </c>
      <c r="Y2791">
        <f t="shared" si="131"/>
        <v>4</v>
      </c>
    </row>
    <row r="2792" spans="1:25"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t="str">
        <f>_xlfn.XLOOKUP(B2792,Returns!$B$2:$B$297,Returns!$A$2:$A$297,"NO")</f>
        <v>NO</v>
      </c>
      <c r="W2792">
        <f t="shared" si="129"/>
        <v>0</v>
      </c>
      <c r="X2792">
        <f t="shared" si="130"/>
        <v>51.92</v>
      </c>
      <c r="Y2792">
        <f t="shared" si="131"/>
        <v>1</v>
      </c>
    </row>
    <row r="2793" spans="1:25"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t="str">
        <f>_xlfn.XLOOKUP(B2793,Returns!$B$2:$B$297,Returns!$A$2:$A$297,"NO")</f>
        <v>NO</v>
      </c>
      <c r="W2793">
        <f t="shared" si="129"/>
        <v>0</v>
      </c>
      <c r="X2793">
        <f t="shared" si="130"/>
        <v>108.80999999999999</v>
      </c>
      <c r="Y2793">
        <f t="shared" si="131"/>
        <v>1</v>
      </c>
    </row>
    <row r="2794" spans="1:25"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t="str">
        <f>_xlfn.XLOOKUP(B2794,Returns!$B$2:$B$297,Returns!$A$2:$A$297,"NO")</f>
        <v>NO</v>
      </c>
      <c r="W2794">
        <f t="shared" si="129"/>
        <v>0</v>
      </c>
      <c r="X2794">
        <f t="shared" si="130"/>
        <v>6.48</v>
      </c>
      <c r="Y2794">
        <f t="shared" si="131"/>
        <v>1</v>
      </c>
    </row>
    <row r="2795" spans="1:25"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t="str">
        <f>_xlfn.XLOOKUP(B2795,Returns!$B$2:$B$297,Returns!$A$2:$A$297,"NO")</f>
        <v>NO</v>
      </c>
      <c r="W2795">
        <f t="shared" si="129"/>
        <v>3010.2464</v>
      </c>
      <c r="X2795">
        <f t="shared" si="130"/>
        <v>12040.9856</v>
      </c>
      <c r="Y2795">
        <f t="shared" si="131"/>
        <v>5</v>
      </c>
    </row>
    <row r="2796" spans="1:25"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t="str">
        <f>_xlfn.XLOOKUP(B2796,Returns!$B$2:$B$297,Returns!$A$2:$A$297,"NO")</f>
        <v>NO</v>
      </c>
      <c r="W2796">
        <f t="shared" si="129"/>
        <v>350.69440000000009</v>
      </c>
      <c r="X2796">
        <f t="shared" si="130"/>
        <v>1402.7776000000001</v>
      </c>
      <c r="Y2796">
        <f t="shared" si="131"/>
        <v>5</v>
      </c>
    </row>
    <row r="2797" spans="1:25"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t="str">
        <f>_xlfn.XLOOKUP(B2797,Returns!$B$2:$B$297,Returns!$A$2:$A$297,"NO")</f>
        <v>NO</v>
      </c>
      <c r="W2797">
        <f t="shared" si="129"/>
        <v>25.323200000000003</v>
      </c>
      <c r="X2797">
        <f t="shared" si="130"/>
        <v>101.29280000000001</v>
      </c>
      <c r="Y2797">
        <f t="shared" si="131"/>
        <v>5</v>
      </c>
    </row>
    <row r="2798" spans="1:25"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t="str">
        <f>_xlfn.XLOOKUP(B2798,Returns!$B$2:$B$297,Returns!$A$2:$A$297,"NO")</f>
        <v>NO</v>
      </c>
      <c r="W2798">
        <f t="shared" si="129"/>
        <v>138.82455000000002</v>
      </c>
      <c r="X2798">
        <f t="shared" si="130"/>
        <v>786.67245000000003</v>
      </c>
      <c r="Y2798">
        <f t="shared" si="131"/>
        <v>5</v>
      </c>
    </row>
    <row r="2799" spans="1:25"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t="str">
        <f>_xlfn.XLOOKUP(B2799,Returns!$B$2:$B$297,Returns!$A$2:$A$297,"NO")</f>
        <v>NO</v>
      </c>
      <c r="W2799">
        <f t="shared" si="129"/>
        <v>0</v>
      </c>
      <c r="X2799">
        <f t="shared" si="130"/>
        <v>53.44</v>
      </c>
      <c r="Y2799">
        <f t="shared" si="131"/>
        <v>7</v>
      </c>
    </row>
    <row r="2800" spans="1:25"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t="str">
        <f>_xlfn.XLOOKUP(B2800,Returns!$B$2:$B$297,Returns!$A$2:$A$297,"NO")</f>
        <v>NO</v>
      </c>
      <c r="W2800">
        <f t="shared" si="129"/>
        <v>0</v>
      </c>
      <c r="X2800">
        <f t="shared" si="130"/>
        <v>79.92</v>
      </c>
      <c r="Y2800">
        <f t="shared" si="131"/>
        <v>7</v>
      </c>
    </row>
    <row r="2801" spans="1:25"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t="str">
        <f>_xlfn.XLOOKUP(B2801,Returns!$B$2:$B$297,Returns!$A$2:$A$297,"NO")</f>
        <v>NO</v>
      </c>
      <c r="W2801">
        <f t="shared" si="129"/>
        <v>0</v>
      </c>
      <c r="X2801">
        <f t="shared" si="130"/>
        <v>729.25000000000011</v>
      </c>
      <c r="Y2801">
        <f t="shared" si="131"/>
        <v>7</v>
      </c>
    </row>
    <row r="2802" spans="1:25"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t="str">
        <f>_xlfn.XLOOKUP(B2802,Returns!$B$2:$B$297,Returns!$A$2:$A$297,"NO")</f>
        <v>NO</v>
      </c>
      <c r="W2802">
        <f t="shared" si="129"/>
        <v>783.96000000000015</v>
      </c>
      <c r="X2802">
        <f t="shared" si="130"/>
        <v>3135.8400000000006</v>
      </c>
      <c r="Y2802">
        <f t="shared" si="131"/>
        <v>3</v>
      </c>
    </row>
    <row r="2803" spans="1:25"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t="str">
        <f>_xlfn.XLOOKUP(B2803,Returns!$B$2:$B$297,Returns!$A$2:$A$297,"NO")</f>
        <v>NO</v>
      </c>
      <c r="W2803">
        <f t="shared" si="129"/>
        <v>1.5760000000000001</v>
      </c>
      <c r="X2803">
        <f t="shared" si="130"/>
        <v>6.3040000000000003</v>
      </c>
      <c r="Y2803">
        <f t="shared" si="131"/>
        <v>3</v>
      </c>
    </row>
    <row r="2804" spans="1:25"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t="str">
        <f>_xlfn.XLOOKUP(B2804,Returns!$B$2:$B$297,Returns!$A$2:$A$297,"NO")</f>
        <v>NO</v>
      </c>
      <c r="W2804">
        <f t="shared" si="129"/>
        <v>0</v>
      </c>
      <c r="X2804">
        <f t="shared" si="130"/>
        <v>124.10999999999999</v>
      </c>
      <c r="Y2804">
        <f t="shared" si="131"/>
        <v>5</v>
      </c>
    </row>
    <row r="2805" spans="1:25"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t="str">
        <f>_xlfn.XLOOKUP(B2805,Returns!$B$2:$B$297,Returns!$A$2:$A$297,"NO")</f>
        <v>NO</v>
      </c>
      <c r="W2805">
        <f t="shared" si="129"/>
        <v>0</v>
      </c>
      <c r="X2805">
        <f t="shared" si="130"/>
        <v>38.519999999999996</v>
      </c>
      <c r="Y2805">
        <f t="shared" si="131"/>
        <v>4</v>
      </c>
    </row>
    <row r="2806" spans="1:25"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t="str">
        <f>_xlfn.XLOOKUP(B2806,Returns!$B$2:$B$297,Returns!$A$2:$A$297,"NO")</f>
        <v>NO</v>
      </c>
      <c r="W2806">
        <f t="shared" si="129"/>
        <v>0</v>
      </c>
      <c r="X2806">
        <f t="shared" si="130"/>
        <v>154.07999999999998</v>
      </c>
      <c r="Y2806">
        <f t="shared" si="131"/>
        <v>4</v>
      </c>
    </row>
    <row r="2807" spans="1:25"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t="str">
        <f>_xlfn.XLOOKUP(B2807,Returns!$B$2:$B$297,Returns!$A$2:$A$297,"NO")</f>
        <v>NO</v>
      </c>
      <c r="W2807">
        <f t="shared" si="129"/>
        <v>28.509599999999995</v>
      </c>
      <c r="X2807">
        <f t="shared" si="130"/>
        <v>66.52239999999999</v>
      </c>
      <c r="Y2807">
        <f t="shared" si="131"/>
        <v>4</v>
      </c>
    </row>
    <row r="2808" spans="1:25"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t="str">
        <f>_xlfn.XLOOKUP(B2808,Returns!$B$2:$B$297,Returns!$A$2:$A$297,"NO")</f>
        <v>NO</v>
      </c>
      <c r="W2808">
        <f t="shared" si="129"/>
        <v>0</v>
      </c>
      <c r="X2808">
        <f t="shared" si="130"/>
        <v>18.84</v>
      </c>
      <c r="Y2808">
        <f t="shared" si="131"/>
        <v>2</v>
      </c>
    </row>
    <row r="2809" spans="1:25"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t="str">
        <f>_xlfn.XLOOKUP(B2809,Returns!$B$2:$B$297,Returns!$A$2:$A$297,"NO")</f>
        <v>NO</v>
      </c>
      <c r="W2809">
        <f t="shared" si="129"/>
        <v>0</v>
      </c>
      <c r="X2809">
        <f t="shared" si="130"/>
        <v>25.92</v>
      </c>
      <c r="Y2809">
        <f t="shared" si="131"/>
        <v>2</v>
      </c>
    </row>
    <row r="2810" spans="1:25"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t="str">
        <f>_xlfn.XLOOKUP(B2810,Returns!$B$2:$B$297,Returns!$A$2:$A$297,"NO")</f>
        <v>NO</v>
      </c>
      <c r="W2810">
        <f t="shared" si="129"/>
        <v>0</v>
      </c>
      <c r="X2810">
        <f t="shared" si="130"/>
        <v>3524.5</v>
      </c>
      <c r="Y2810">
        <f t="shared" si="131"/>
        <v>2</v>
      </c>
    </row>
    <row r="2811" spans="1:25"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t="str">
        <f>_xlfn.XLOOKUP(B2811,Returns!$B$2:$B$297,Returns!$A$2:$A$297,"NO")</f>
        <v>NO</v>
      </c>
      <c r="W2811">
        <f t="shared" si="129"/>
        <v>224.62720000000004</v>
      </c>
      <c r="X2811">
        <f t="shared" si="130"/>
        <v>898.50880000000018</v>
      </c>
      <c r="Y2811">
        <f t="shared" si="131"/>
        <v>2</v>
      </c>
    </row>
    <row r="2812" spans="1:25"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t="str">
        <f>_xlfn.XLOOKUP(B2812,Returns!$B$2:$B$297,Returns!$A$2:$A$297,"NO")</f>
        <v>NO</v>
      </c>
      <c r="W2812">
        <f t="shared" si="129"/>
        <v>0</v>
      </c>
      <c r="X2812">
        <f t="shared" si="130"/>
        <v>1618.3799999999999</v>
      </c>
      <c r="Y2812">
        <f t="shared" si="131"/>
        <v>2</v>
      </c>
    </row>
    <row r="2813" spans="1:25"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t="str">
        <f>_xlfn.XLOOKUP(B2813,Returns!$B$2:$B$297,Returns!$A$2:$A$297,"NO")</f>
        <v>NO</v>
      </c>
      <c r="W2813">
        <f t="shared" si="129"/>
        <v>0</v>
      </c>
      <c r="X2813">
        <f t="shared" si="130"/>
        <v>1113.48</v>
      </c>
      <c r="Y2813">
        <f t="shared" si="131"/>
        <v>2</v>
      </c>
    </row>
    <row r="2814" spans="1:25"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t="str">
        <f>_xlfn.XLOOKUP(B2814,Returns!$B$2:$B$297,Returns!$A$2:$A$297,"NO")</f>
        <v>NO</v>
      </c>
      <c r="W2814">
        <f t="shared" si="129"/>
        <v>0</v>
      </c>
      <c r="X2814">
        <f t="shared" si="130"/>
        <v>642.33000000000004</v>
      </c>
      <c r="Y2814">
        <f t="shared" si="131"/>
        <v>2</v>
      </c>
    </row>
    <row r="2815" spans="1:25"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t="str">
        <f>_xlfn.XLOOKUP(B2815,Returns!$B$2:$B$297,Returns!$A$2:$A$297,"NO")</f>
        <v>NO</v>
      </c>
      <c r="W2815">
        <f t="shared" si="129"/>
        <v>0</v>
      </c>
      <c r="X2815">
        <f t="shared" si="130"/>
        <v>3999.84</v>
      </c>
      <c r="Y2815">
        <f t="shared" si="131"/>
        <v>2</v>
      </c>
    </row>
    <row r="2816" spans="1:25"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t="str">
        <f>_xlfn.XLOOKUP(B2816,Returns!$B$2:$B$297,Returns!$A$2:$A$297,"NO")</f>
        <v>NO</v>
      </c>
      <c r="W2816">
        <f t="shared" si="129"/>
        <v>0</v>
      </c>
      <c r="X2816">
        <f t="shared" si="130"/>
        <v>1960.6499999999999</v>
      </c>
      <c r="Y2816">
        <f t="shared" si="131"/>
        <v>2</v>
      </c>
    </row>
    <row r="2817" spans="1:25"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t="str">
        <f>_xlfn.XLOOKUP(B2817,Returns!$B$2:$B$297,Returns!$A$2:$A$297,"NO")</f>
        <v>NO</v>
      </c>
      <c r="W2817">
        <f t="shared" si="129"/>
        <v>0</v>
      </c>
      <c r="X2817">
        <f t="shared" si="130"/>
        <v>573</v>
      </c>
      <c r="Y2817">
        <f t="shared" si="131"/>
        <v>7</v>
      </c>
    </row>
    <row r="2818" spans="1:25"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t="str">
        <f>_xlfn.XLOOKUP(B2818,Returns!$B$2:$B$297,Returns!$A$2:$A$297,"NO")</f>
        <v>NO</v>
      </c>
      <c r="W2818">
        <f t="shared" si="129"/>
        <v>0</v>
      </c>
      <c r="X2818">
        <f t="shared" si="130"/>
        <v>60.74</v>
      </c>
      <c r="Y2818">
        <f t="shared" si="131"/>
        <v>7</v>
      </c>
    </row>
    <row r="2819" spans="1:25"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t="str">
        <f>_xlfn.XLOOKUP(B2819,Returns!$B$2:$B$297,Returns!$A$2:$A$297,"NO")</f>
        <v>NO</v>
      </c>
      <c r="W2819">
        <f t="shared" ref="W2819:W2882" si="132">R2819*S2819*T2819</f>
        <v>0</v>
      </c>
      <c r="X2819">
        <f t="shared" ref="X2819:X2882" si="133">(R2819*S2819)-W2819</f>
        <v>248.72</v>
      </c>
      <c r="Y2819">
        <f t="shared" ref="Y2819:Y2882" si="134">D2819-C2819</f>
        <v>7</v>
      </c>
    </row>
    <row r="2820" spans="1:25"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t="str">
        <f>_xlfn.XLOOKUP(B2820,Returns!$B$2:$B$297,Returns!$A$2:$A$297,"NO")</f>
        <v>NO</v>
      </c>
      <c r="W2820">
        <f t="shared" si="132"/>
        <v>0</v>
      </c>
      <c r="X2820">
        <f t="shared" si="133"/>
        <v>6532.5599999999995</v>
      </c>
      <c r="Y2820">
        <f t="shared" si="134"/>
        <v>7</v>
      </c>
    </row>
    <row r="2821" spans="1:25"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t="str">
        <f>_xlfn.XLOOKUP(B2821,Returns!$B$2:$B$297,Returns!$A$2:$A$297,"NO")</f>
        <v>NO</v>
      </c>
      <c r="W2821">
        <f t="shared" si="132"/>
        <v>6.7200000000000006</v>
      </c>
      <c r="X2821">
        <f t="shared" si="133"/>
        <v>26.880000000000003</v>
      </c>
      <c r="Y2821">
        <f t="shared" si="134"/>
        <v>3</v>
      </c>
    </row>
    <row r="2822" spans="1:25"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t="str">
        <f>_xlfn.XLOOKUP(B2822,Returns!$B$2:$B$297,Returns!$A$2:$A$297,"NO")</f>
        <v>NO</v>
      </c>
      <c r="W2822">
        <f t="shared" si="132"/>
        <v>179.26560000000001</v>
      </c>
      <c r="X2822">
        <f t="shared" si="133"/>
        <v>717.06240000000003</v>
      </c>
      <c r="Y2822">
        <f t="shared" si="134"/>
        <v>3</v>
      </c>
    </row>
    <row r="2823" spans="1:25"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t="str">
        <f>_xlfn.XLOOKUP(B2823,Returns!$B$2:$B$297,Returns!$A$2:$A$297,"NO")</f>
        <v>NO</v>
      </c>
      <c r="W2823">
        <f t="shared" si="132"/>
        <v>181.4256</v>
      </c>
      <c r="X2823">
        <f t="shared" si="133"/>
        <v>725.7023999999999</v>
      </c>
      <c r="Y2823">
        <f t="shared" si="134"/>
        <v>5</v>
      </c>
    </row>
    <row r="2824" spans="1:25"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t="str">
        <f>_xlfn.XLOOKUP(B2824,Returns!$B$2:$B$297,Returns!$A$2:$A$297,"NO")</f>
        <v>NO</v>
      </c>
      <c r="W2824">
        <f t="shared" si="132"/>
        <v>3.5712000000000006</v>
      </c>
      <c r="X2824">
        <f t="shared" si="133"/>
        <v>14.284800000000001</v>
      </c>
      <c r="Y2824">
        <f t="shared" si="134"/>
        <v>2</v>
      </c>
    </row>
    <row r="2825" spans="1:25"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t="str">
        <f>_xlfn.XLOOKUP(B2825,Returns!$B$2:$B$297,Returns!$A$2:$A$297,"NO")</f>
        <v>NO</v>
      </c>
      <c r="W2825">
        <f t="shared" si="132"/>
        <v>19.033600000000003</v>
      </c>
      <c r="X2825">
        <f t="shared" si="133"/>
        <v>76.134399999999999</v>
      </c>
      <c r="Y2825">
        <f t="shared" si="134"/>
        <v>2</v>
      </c>
    </row>
    <row r="2826" spans="1:25"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t="str">
        <f>_xlfn.XLOOKUP(B2826,Returns!$B$2:$B$297,Returns!$A$2:$A$297,"NO")</f>
        <v>NO</v>
      </c>
      <c r="W2826">
        <f t="shared" si="132"/>
        <v>54.067200000000007</v>
      </c>
      <c r="X2826">
        <f t="shared" si="133"/>
        <v>216.2688</v>
      </c>
      <c r="Y2826">
        <f t="shared" si="134"/>
        <v>5</v>
      </c>
    </row>
    <row r="2827" spans="1:25"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t="str">
        <f>_xlfn.XLOOKUP(B2827,Returns!$B$2:$B$297,Returns!$A$2:$A$297,"NO")</f>
        <v>NO</v>
      </c>
      <c r="W2827">
        <f t="shared" si="132"/>
        <v>192.34099199999997</v>
      </c>
      <c r="X2827">
        <f t="shared" si="133"/>
        <v>408.72460799999993</v>
      </c>
      <c r="Y2827">
        <f t="shared" si="134"/>
        <v>5</v>
      </c>
    </row>
    <row r="2828" spans="1:25"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t="str">
        <f>_xlfn.XLOOKUP(B2828,Returns!$B$2:$B$297,Returns!$A$2:$A$297,"NO")</f>
        <v>NO</v>
      </c>
      <c r="W2828">
        <f t="shared" si="132"/>
        <v>4.3583999999999987</v>
      </c>
      <c r="X2828">
        <f t="shared" si="133"/>
        <v>1.0895999999999999</v>
      </c>
      <c r="Y2828">
        <f t="shared" si="134"/>
        <v>5</v>
      </c>
    </row>
    <row r="2829" spans="1:25"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t="str">
        <f>_xlfn.XLOOKUP(B2829,Returns!$B$2:$B$297,Returns!$A$2:$A$297,"NO")</f>
        <v>NO</v>
      </c>
      <c r="W2829">
        <f t="shared" si="132"/>
        <v>1.3056000000000001</v>
      </c>
      <c r="X2829">
        <f t="shared" si="133"/>
        <v>5.2224000000000004</v>
      </c>
      <c r="Y2829">
        <f t="shared" si="134"/>
        <v>5</v>
      </c>
    </row>
    <row r="2830" spans="1:25"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t="str">
        <f>_xlfn.XLOOKUP(B2830,Returns!$B$2:$B$297,Returns!$A$2:$A$297,"NO")</f>
        <v>NO</v>
      </c>
      <c r="W2830">
        <f t="shared" si="132"/>
        <v>130.00320000000002</v>
      </c>
      <c r="X2830">
        <f t="shared" si="133"/>
        <v>520.01280000000008</v>
      </c>
      <c r="Y2830">
        <f t="shared" si="134"/>
        <v>3</v>
      </c>
    </row>
    <row r="2831" spans="1:25"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t="str">
        <f>_xlfn.XLOOKUP(B2831,Returns!$B$2:$B$297,Returns!$A$2:$A$297,"NO")</f>
        <v>NO</v>
      </c>
      <c r="W2831">
        <f t="shared" si="132"/>
        <v>55.920000000000009</v>
      </c>
      <c r="X2831">
        <f t="shared" si="133"/>
        <v>223.68</v>
      </c>
      <c r="Y2831">
        <f t="shared" si="134"/>
        <v>3</v>
      </c>
    </row>
    <row r="2832" spans="1:25"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t="str">
        <f>_xlfn.XLOOKUP(B2832,Returns!$B$2:$B$297,Returns!$A$2:$A$297,"NO")</f>
        <v>NO</v>
      </c>
      <c r="W2832">
        <f t="shared" si="132"/>
        <v>31.321600000000004</v>
      </c>
      <c r="X2832">
        <f t="shared" si="133"/>
        <v>125.2864</v>
      </c>
      <c r="Y2832">
        <f t="shared" si="134"/>
        <v>3</v>
      </c>
    </row>
    <row r="2833" spans="1:25"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t="str">
        <f>_xlfn.XLOOKUP(B2833,Returns!$B$2:$B$297,Returns!$A$2:$A$297,"NO")</f>
        <v>NO</v>
      </c>
      <c r="W2833">
        <f t="shared" si="132"/>
        <v>443.92</v>
      </c>
      <c r="X2833">
        <f t="shared" si="133"/>
        <v>1775.6799999999998</v>
      </c>
      <c r="Y2833">
        <f t="shared" si="134"/>
        <v>4</v>
      </c>
    </row>
    <row r="2834" spans="1:25"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t="str">
        <f>_xlfn.XLOOKUP(B2834,Returns!$B$2:$B$297,Returns!$A$2:$A$297,"NO")</f>
        <v>NO</v>
      </c>
      <c r="W2834">
        <f t="shared" si="132"/>
        <v>93.585599999999999</v>
      </c>
      <c r="X2834">
        <f t="shared" si="133"/>
        <v>374.3424</v>
      </c>
      <c r="Y2834">
        <f t="shared" si="134"/>
        <v>4</v>
      </c>
    </row>
    <row r="2835" spans="1:25"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t="str">
        <f>_xlfn.XLOOKUP(B2835,Returns!$B$2:$B$297,Returns!$A$2:$A$297,"NO")</f>
        <v>NO</v>
      </c>
      <c r="W2835">
        <f t="shared" si="132"/>
        <v>0</v>
      </c>
      <c r="X2835">
        <f t="shared" si="133"/>
        <v>108.28999999999999</v>
      </c>
      <c r="Y2835">
        <f t="shared" si="134"/>
        <v>5</v>
      </c>
    </row>
    <row r="2836" spans="1:25"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t="str">
        <f>_xlfn.XLOOKUP(B2836,Returns!$B$2:$B$297,Returns!$A$2:$A$297,"NO")</f>
        <v>NO</v>
      </c>
      <c r="W2836">
        <f t="shared" si="132"/>
        <v>0</v>
      </c>
      <c r="X2836">
        <f t="shared" si="133"/>
        <v>14.32</v>
      </c>
      <c r="Y2836">
        <f t="shared" si="134"/>
        <v>5</v>
      </c>
    </row>
    <row r="2837" spans="1:25"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t="str">
        <f>_xlfn.XLOOKUP(B2837,Returns!$B$2:$B$297,Returns!$A$2:$A$297,"NO")</f>
        <v>NO</v>
      </c>
      <c r="W2837">
        <f t="shared" si="132"/>
        <v>0</v>
      </c>
      <c r="X2837">
        <f t="shared" si="133"/>
        <v>10.89</v>
      </c>
      <c r="Y2837">
        <f t="shared" si="134"/>
        <v>5</v>
      </c>
    </row>
    <row r="2838" spans="1:25"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t="str">
        <f>_xlfn.XLOOKUP(B2838,Returns!$B$2:$B$297,Returns!$A$2:$A$297,"NO")</f>
        <v>NO</v>
      </c>
      <c r="W2838">
        <f t="shared" si="132"/>
        <v>0</v>
      </c>
      <c r="X2838">
        <f t="shared" si="133"/>
        <v>58.320000000000007</v>
      </c>
      <c r="Y2838">
        <f t="shared" si="134"/>
        <v>5</v>
      </c>
    </row>
    <row r="2839" spans="1:25"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t="str">
        <f>_xlfn.XLOOKUP(B2839,Returns!$B$2:$B$297,Returns!$A$2:$A$297,"NO")</f>
        <v>NO</v>
      </c>
      <c r="W2839">
        <f t="shared" si="132"/>
        <v>121.60000000000001</v>
      </c>
      <c r="X2839">
        <f t="shared" si="133"/>
        <v>486.4</v>
      </c>
      <c r="Y2839">
        <f t="shared" si="134"/>
        <v>5</v>
      </c>
    </row>
    <row r="2840" spans="1:25"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t="str">
        <f>_xlfn.XLOOKUP(B2840,Returns!$B$2:$B$297,Returns!$A$2:$A$297,"NO")</f>
        <v>NO</v>
      </c>
      <c r="W2840">
        <f t="shared" si="132"/>
        <v>695.7</v>
      </c>
      <c r="X2840">
        <f t="shared" si="133"/>
        <v>695.7</v>
      </c>
      <c r="Y2840">
        <f t="shared" si="134"/>
        <v>3</v>
      </c>
    </row>
    <row r="2841" spans="1:25"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t="str">
        <f>_xlfn.XLOOKUP(B2841,Returns!$B$2:$B$297,Returns!$A$2:$A$297,"NO")</f>
        <v>NO</v>
      </c>
      <c r="W2841">
        <f t="shared" si="132"/>
        <v>0</v>
      </c>
      <c r="X2841">
        <f t="shared" si="133"/>
        <v>120.33</v>
      </c>
      <c r="Y2841">
        <f t="shared" si="134"/>
        <v>5</v>
      </c>
    </row>
    <row r="2842" spans="1:25"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t="str">
        <f>_xlfn.XLOOKUP(B2842,Returns!$B$2:$B$297,Returns!$A$2:$A$297,"NO")</f>
        <v>NO</v>
      </c>
      <c r="W2842">
        <f t="shared" si="132"/>
        <v>0</v>
      </c>
      <c r="X2842">
        <f t="shared" si="133"/>
        <v>4559.68</v>
      </c>
      <c r="Y2842">
        <f t="shared" si="134"/>
        <v>5</v>
      </c>
    </row>
    <row r="2843" spans="1:25"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t="str">
        <f>_xlfn.XLOOKUP(B2843,Returns!$B$2:$B$297,Returns!$A$2:$A$297,"NO")</f>
        <v>NO</v>
      </c>
      <c r="W2843">
        <f t="shared" si="132"/>
        <v>321.36160000000001</v>
      </c>
      <c r="X2843">
        <f t="shared" si="133"/>
        <v>1285.4464</v>
      </c>
      <c r="Y2843">
        <f t="shared" si="134"/>
        <v>4</v>
      </c>
    </row>
    <row r="2844" spans="1:25"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t="str">
        <f>_xlfn.XLOOKUP(B2844,Returns!$B$2:$B$297,Returns!$A$2:$A$297,"NO")</f>
        <v>NO</v>
      </c>
      <c r="W2844">
        <f t="shared" si="132"/>
        <v>57.491200000000006</v>
      </c>
      <c r="X2844">
        <f t="shared" si="133"/>
        <v>229.96480000000003</v>
      </c>
      <c r="Y2844">
        <f t="shared" si="134"/>
        <v>4</v>
      </c>
    </row>
    <row r="2845" spans="1:25"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t="str">
        <f>_xlfn.XLOOKUP(B2845,Returns!$B$2:$B$297,Returns!$A$2:$A$297,"NO")</f>
        <v>Yes</v>
      </c>
      <c r="W2845">
        <f t="shared" si="132"/>
        <v>21.628800000000002</v>
      </c>
      <c r="X2845">
        <f t="shared" si="133"/>
        <v>86.515200000000007</v>
      </c>
      <c r="Y2845">
        <f t="shared" si="134"/>
        <v>4</v>
      </c>
    </row>
    <row r="2846" spans="1:25"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t="str">
        <f>_xlfn.XLOOKUP(B2846,Returns!$B$2:$B$297,Returns!$A$2:$A$297,"NO")</f>
        <v>NO</v>
      </c>
      <c r="W2846">
        <f t="shared" si="132"/>
        <v>2029.1711999999998</v>
      </c>
      <c r="X2846">
        <f t="shared" si="133"/>
        <v>4734.7327999999998</v>
      </c>
      <c r="Y2846">
        <f t="shared" si="134"/>
        <v>4</v>
      </c>
    </row>
    <row r="2847" spans="1:25"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t="str">
        <f>_xlfn.XLOOKUP(B2847,Returns!$B$2:$B$297,Returns!$A$2:$A$297,"NO")</f>
        <v>Yes</v>
      </c>
      <c r="W2847">
        <f t="shared" si="132"/>
        <v>0</v>
      </c>
      <c r="X2847">
        <f t="shared" si="133"/>
        <v>152.82</v>
      </c>
      <c r="Y2847">
        <f t="shared" si="134"/>
        <v>3</v>
      </c>
    </row>
    <row r="2848" spans="1:25"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t="str">
        <f>_xlfn.XLOOKUP(B2848,Returns!$B$2:$B$297,Returns!$A$2:$A$297,"NO")</f>
        <v>NO</v>
      </c>
      <c r="W2848">
        <f t="shared" si="132"/>
        <v>1830.2255999999995</v>
      </c>
      <c r="X2848">
        <f t="shared" si="133"/>
        <v>457.55639999999971</v>
      </c>
      <c r="Y2848">
        <f t="shared" si="134"/>
        <v>5</v>
      </c>
    </row>
    <row r="2849" spans="1:25"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t="str">
        <f>_xlfn.XLOOKUP(B2849,Returns!$B$2:$B$297,Returns!$A$2:$A$297,"NO")</f>
        <v>NO</v>
      </c>
      <c r="W2849">
        <f t="shared" si="132"/>
        <v>0</v>
      </c>
      <c r="X2849">
        <f t="shared" si="133"/>
        <v>337.68</v>
      </c>
      <c r="Y2849">
        <f t="shared" si="134"/>
        <v>7</v>
      </c>
    </row>
    <row r="2850" spans="1:25"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t="str">
        <f>_xlfn.XLOOKUP(B2850,Returns!$B$2:$B$297,Returns!$A$2:$A$297,"NO")</f>
        <v>NO</v>
      </c>
      <c r="W2850">
        <f t="shared" si="132"/>
        <v>0</v>
      </c>
      <c r="X2850">
        <f t="shared" si="133"/>
        <v>8072.9100000000008</v>
      </c>
      <c r="Y2850">
        <f t="shared" si="134"/>
        <v>7</v>
      </c>
    </row>
    <row r="2851" spans="1:25"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t="str">
        <f>_xlfn.XLOOKUP(B2851,Returns!$B$2:$B$297,Returns!$A$2:$A$297,"NO")</f>
        <v>NO</v>
      </c>
      <c r="W2851">
        <f t="shared" si="132"/>
        <v>31.222800000000003</v>
      </c>
      <c r="X2851">
        <f t="shared" si="133"/>
        <v>13.381200000000003</v>
      </c>
      <c r="Y2851">
        <f t="shared" si="134"/>
        <v>5</v>
      </c>
    </row>
    <row r="2852" spans="1:25"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t="str">
        <f>_xlfn.XLOOKUP(B2852,Returns!$B$2:$B$297,Returns!$A$2:$A$297,"NO")</f>
        <v>NO</v>
      </c>
      <c r="W2852">
        <f t="shared" si="132"/>
        <v>12.956800000000001</v>
      </c>
      <c r="X2852">
        <f t="shared" si="133"/>
        <v>51.827200000000005</v>
      </c>
      <c r="Y2852">
        <f t="shared" si="134"/>
        <v>3</v>
      </c>
    </row>
    <row r="2853" spans="1:25"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t="str">
        <f>_xlfn.XLOOKUP(B2853,Returns!$B$2:$B$297,Returns!$A$2:$A$297,"NO")</f>
        <v>NO</v>
      </c>
      <c r="W2853">
        <f t="shared" si="132"/>
        <v>0</v>
      </c>
      <c r="X2853">
        <f t="shared" si="133"/>
        <v>112.64</v>
      </c>
      <c r="Y2853">
        <f t="shared" si="134"/>
        <v>5</v>
      </c>
    </row>
    <row r="2854" spans="1:25"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t="str">
        <f>_xlfn.XLOOKUP(B2854,Returns!$B$2:$B$297,Returns!$A$2:$A$297,"NO")</f>
        <v>NO</v>
      </c>
      <c r="W2854">
        <f t="shared" si="132"/>
        <v>0</v>
      </c>
      <c r="X2854">
        <f t="shared" si="133"/>
        <v>14.98</v>
      </c>
      <c r="Y2854">
        <f t="shared" si="134"/>
        <v>2</v>
      </c>
    </row>
    <row r="2855" spans="1:25"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t="str">
        <f>_xlfn.XLOOKUP(B2855,Returns!$B$2:$B$297,Returns!$A$2:$A$297,"NO")</f>
        <v>NO</v>
      </c>
      <c r="W2855">
        <f t="shared" si="132"/>
        <v>0</v>
      </c>
      <c r="X2855">
        <f t="shared" si="133"/>
        <v>81.28</v>
      </c>
      <c r="Y2855">
        <f t="shared" si="134"/>
        <v>2</v>
      </c>
    </row>
    <row r="2856" spans="1:25"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t="str">
        <f>_xlfn.XLOOKUP(B2856,Returns!$B$2:$B$297,Returns!$A$2:$A$297,"NO")</f>
        <v>NO</v>
      </c>
      <c r="W2856">
        <f t="shared" si="132"/>
        <v>0</v>
      </c>
      <c r="X2856">
        <f t="shared" si="133"/>
        <v>120.87</v>
      </c>
      <c r="Y2856">
        <f t="shared" si="134"/>
        <v>0</v>
      </c>
    </row>
    <row r="2857" spans="1:25"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t="str">
        <f>_xlfn.XLOOKUP(B2857,Returns!$B$2:$B$297,Returns!$A$2:$A$297,"NO")</f>
        <v>NO</v>
      </c>
      <c r="W2857">
        <f t="shared" si="132"/>
        <v>0</v>
      </c>
      <c r="X2857">
        <f t="shared" si="133"/>
        <v>141.61000000000001</v>
      </c>
      <c r="Y2857">
        <f t="shared" si="134"/>
        <v>6</v>
      </c>
    </row>
    <row r="2858" spans="1:25"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t="str">
        <f>_xlfn.XLOOKUP(B2858,Returns!$B$2:$B$297,Returns!$A$2:$A$297,"NO")</f>
        <v>NO</v>
      </c>
      <c r="W2858">
        <f t="shared" si="132"/>
        <v>1282.5088000000003</v>
      </c>
      <c r="X2858">
        <f t="shared" si="133"/>
        <v>5130.0352000000003</v>
      </c>
      <c r="Y2858">
        <f t="shared" si="134"/>
        <v>3</v>
      </c>
    </row>
    <row r="2859" spans="1:25"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t="str">
        <f>_xlfn.XLOOKUP(B2859,Returns!$B$2:$B$297,Returns!$A$2:$A$297,"NO")</f>
        <v>NO</v>
      </c>
      <c r="W2859">
        <f t="shared" si="132"/>
        <v>90.118400000000008</v>
      </c>
      <c r="X2859">
        <f t="shared" si="133"/>
        <v>360.47360000000003</v>
      </c>
      <c r="Y2859">
        <f t="shared" si="134"/>
        <v>2</v>
      </c>
    </row>
    <row r="2860" spans="1:25"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t="str">
        <f>_xlfn.XLOOKUP(B2860,Returns!$B$2:$B$297,Returns!$A$2:$A$297,"NO")</f>
        <v>NO</v>
      </c>
      <c r="W2860">
        <f t="shared" si="132"/>
        <v>0</v>
      </c>
      <c r="X2860">
        <f t="shared" si="133"/>
        <v>271.2</v>
      </c>
      <c r="Y2860">
        <f t="shared" si="134"/>
        <v>4</v>
      </c>
    </row>
    <row r="2861" spans="1:25"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t="str">
        <f>_xlfn.XLOOKUP(B2861,Returns!$B$2:$B$297,Returns!$A$2:$A$297,"NO")</f>
        <v>NO</v>
      </c>
      <c r="W2861">
        <f t="shared" si="132"/>
        <v>0</v>
      </c>
      <c r="X2861">
        <f t="shared" si="133"/>
        <v>1133.9099999999999</v>
      </c>
      <c r="Y2861">
        <f t="shared" si="134"/>
        <v>4</v>
      </c>
    </row>
    <row r="2862" spans="1:25"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t="str">
        <f>_xlfn.XLOOKUP(B2862,Returns!$B$2:$B$297,Returns!$A$2:$A$297,"NO")</f>
        <v>NO</v>
      </c>
      <c r="W2862">
        <f t="shared" si="132"/>
        <v>0</v>
      </c>
      <c r="X2862">
        <f t="shared" si="133"/>
        <v>14659.38</v>
      </c>
      <c r="Y2862">
        <f t="shared" si="134"/>
        <v>4</v>
      </c>
    </row>
    <row r="2863" spans="1:25"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t="str">
        <f>_xlfn.XLOOKUP(B2863,Returns!$B$2:$B$297,Returns!$A$2:$A$297,"NO")</f>
        <v>NO</v>
      </c>
      <c r="W2863">
        <f t="shared" si="132"/>
        <v>0</v>
      </c>
      <c r="X2863">
        <f t="shared" si="133"/>
        <v>2008.51</v>
      </c>
      <c r="Y2863">
        <f t="shared" si="134"/>
        <v>4</v>
      </c>
    </row>
    <row r="2864" spans="1:25"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t="str">
        <f>_xlfn.XLOOKUP(B2864,Returns!$B$2:$B$297,Returns!$A$2:$A$297,"NO")</f>
        <v>NO</v>
      </c>
      <c r="W2864">
        <f t="shared" si="132"/>
        <v>16.588800000000003</v>
      </c>
      <c r="X2864">
        <f t="shared" si="133"/>
        <v>66.355200000000011</v>
      </c>
      <c r="Y2864">
        <f t="shared" si="134"/>
        <v>5</v>
      </c>
    </row>
    <row r="2865" spans="1:25"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t="str">
        <f>_xlfn.XLOOKUP(B2865,Returns!$B$2:$B$297,Returns!$A$2:$A$297,"NO")</f>
        <v>Yes</v>
      </c>
      <c r="W2865">
        <f t="shared" si="132"/>
        <v>0</v>
      </c>
      <c r="X2865">
        <f t="shared" si="133"/>
        <v>94.320000000000007</v>
      </c>
      <c r="Y2865">
        <f t="shared" si="134"/>
        <v>0</v>
      </c>
    </row>
    <row r="2866" spans="1:25"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t="str">
        <f>_xlfn.XLOOKUP(B2866,Returns!$B$2:$B$297,Returns!$A$2:$A$297,"NO")</f>
        <v>Yes</v>
      </c>
      <c r="W2866">
        <f t="shared" si="132"/>
        <v>0</v>
      </c>
      <c r="X2866">
        <f t="shared" si="133"/>
        <v>586.53000000000009</v>
      </c>
      <c r="Y2866">
        <f t="shared" si="134"/>
        <v>0</v>
      </c>
    </row>
    <row r="2867" spans="1:25"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t="str">
        <f>_xlfn.XLOOKUP(B2867,Returns!$B$2:$B$297,Returns!$A$2:$A$297,"NO")</f>
        <v>Yes</v>
      </c>
      <c r="W2867">
        <f t="shared" si="132"/>
        <v>0</v>
      </c>
      <c r="X2867">
        <f t="shared" si="133"/>
        <v>178.56</v>
      </c>
      <c r="Y2867">
        <f t="shared" si="134"/>
        <v>0</v>
      </c>
    </row>
    <row r="2868" spans="1:25"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t="str">
        <f>_xlfn.XLOOKUP(B2868,Returns!$B$2:$B$297,Returns!$A$2:$A$297,"NO")</f>
        <v>Yes</v>
      </c>
      <c r="W2868">
        <f t="shared" si="132"/>
        <v>0</v>
      </c>
      <c r="X2868">
        <f t="shared" si="133"/>
        <v>127.68</v>
      </c>
      <c r="Y2868">
        <f t="shared" si="134"/>
        <v>0</v>
      </c>
    </row>
    <row r="2869" spans="1:25"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t="str">
        <f>_xlfn.XLOOKUP(B2869,Returns!$B$2:$B$297,Returns!$A$2:$A$297,"NO")</f>
        <v>NO</v>
      </c>
      <c r="W2869">
        <f t="shared" si="132"/>
        <v>14.720000000000002</v>
      </c>
      <c r="X2869">
        <f t="shared" si="133"/>
        <v>58.88000000000001</v>
      </c>
      <c r="Y2869">
        <f t="shared" si="134"/>
        <v>2</v>
      </c>
    </row>
    <row r="2870" spans="1:25"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t="str">
        <f>_xlfn.XLOOKUP(B2870,Returns!$B$2:$B$297,Returns!$A$2:$A$297,"NO")</f>
        <v>NO</v>
      </c>
      <c r="W2870">
        <f t="shared" si="132"/>
        <v>23.3856</v>
      </c>
      <c r="X2870">
        <f t="shared" si="133"/>
        <v>93.542400000000001</v>
      </c>
      <c r="Y2870">
        <f t="shared" si="134"/>
        <v>2</v>
      </c>
    </row>
    <row r="2871" spans="1:25"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t="str">
        <f>_xlfn.XLOOKUP(B2871,Returns!$B$2:$B$297,Returns!$A$2:$A$297,"NO")</f>
        <v>NO</v>
      </c>
      <c r="W2871">
        <f t="shared" si="132"/>
        <v>6.8352000000000004</v>
      </c>
      <c r="X2871">
        <f t="shared" si="133"/>
        <v>27.340800000000002</v>
      </c>
      <c r="Y2871">
        <f t="shared" si="134"/>
        <v>7</v>
      </c>
    </row>
    <row r="2872" spans="1:25"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t="str">
        <f>_xlfn.XLOOKUP(B2872,Returns!$B$2:$B$297,Returns!$A$2:$A$297,"NO")</f>
        <v>NO</v>
      </c>
      <c r="W2872">
        <f t="shared" si="132"/>
        <v>44.611200000000004</v>
      </c>
      <c r="X2872">
        <f t="shared" si="133"/>
        <v>178.44480000000001</v>
      </c>
      <c r="Y2872">
        <f t="shared" si="134"/>
        <v>4</v>
      </c>
    </row>
    <row r="2873" spans="1:25"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t="str">
        <f>_xlfn.XLOOKUP(B2873,Returns!$B$2:$B$297,Returns!$A$2:$A$297,"NO")</f>
        <v>NO</v>
      </c>
      <c r="W2873">
        <f t="shared" si="132"/>
        <v>188.6112</v>
      </c>
      <c r="X2873">
        <f t="shared" si="133"/>
        <v>754.44479999999999</v>
      </c>
      <c r="Y2873">
        <f t="shared" si="134"/>
        <v>4</v>
      </c>
    </row>
    <row r="2874" spans="1:25"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t="str">
        <f>_xlfn.XLOOKUP(B2874,Returns!$B$2:$B$297,Returns!$A$2:$A$297,"NO")</f>
        <v>NO</v>
      </c>
      <c r="W2874">
        <f t="shared" si="132"/>
        <v>0</v>
      </c>
      <c r="X2874">
        <f t="shared" si="133"/>
        <v>4.26</v>
      </c>
      <c r="Y2874">
        <f t="shared" si="134"/>
        <v>5</v>
      </c>
    </row>
    <row r="2875" spans="1:25"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t="str">
        <f>_xlfn.XLOOKUP(B2875,Returns!$B$2:$B$297,Returns!$A$2:$A$297,"NO")</f>
        <v>NO</v>
      </c>
      <c r="W2875">
        <f t="shared" si="132"/>
        <v>0</v>
      </c>
      <c r="X2875">
        <f t="shared" si="133"/>
        <v>6490.24</v>
      </c>
      <c r="Y2875">
        <f t="shared" si="134"/>
        <v>6</v>
      </c>
    </row>
    <row r="2876" spans="1:25"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t="str">
        <f>_xlfn.XLOOKUP(B2876,Returns!$B$2:$B$297,Returns!$A$2:$A$297,"NO")</f>
        <v>NO</v>
      </c>
      <c r="W2876">
        <f t="shared" si="132"/>
        <v>0</v>
      </c>
      <c r="X2876">
        <f t="shared" si="133"/>
        <v>18.089999999999996</v>
      </c>
      <c r="Y2876">
        <f t="shared" si="134"/>
        <v>2</v>
      </c>
    </row>
    <row r="2877" spans="1:25"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t="str">
        <f>_xlfn.XLOOKUP(B2877,Returns!$B$2:$B$297,Returns!$A$2:$A$297,"NO")</f>
        <v>NO</v>
      </c>
      <c r="W2877">
        <f t="shared" si="132"/>
        <v>61.427200000000006</v>
      </c>
      <c r="X2877">
        <f t="shared" si="133"/>
        <v>245.70880000000002</v>
      </c>
      <c r="Y2877">
        <f t="shared" si="134"/>
        <v>2</v>
      </c>
    </row>
    <row r="2878" spans="1:25"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t="str">
        <f>_xlfn.XLOOKUP(B2878,Returns!$B$2:$B$297,Returns!$A$2:$A$297,"NO")</f>
        <v>NO</v>
      </c>
      <c r="W2878">
        <f t="shared" si="132"/>
        <v>1418.8832</v>
      </c>
      <c r="X2878">
        <f t="shared" si="133"/>
        <v>5675.532799999999</v>
      </c>
      <c r="Y2878">
        <f t="shared" si="134"/>
        <v>2</v>
      </c>
    </row>
    <row r="2879" spans="1:25"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t="str">
        <f>_xlfn.XLOOKUP(B2879,Returns!$B$2:$B$297,Returns!$A$2:$A$297,"NO")</f>
        <v>NO</v>
      </c>
      <c r="W2879">
        <f t="shared" si="132"/>
        <v>0</v>
      </c>
      <c r="X2879">
        <f t="shared" si="133"/>
        <v>104.68</v>
      </c>
      <c r="Y2879">
        <f t="shared" si="134"/>
        <v>4</v>
      </c>
    </row>
    <row r="2880" spans="1:25"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t="str">
        <f>_xlfn.XLOOKUP(B2880,Returns!$B$2:$B$297,Returns!$A$2:$A$297,"NO")</f>
        <v>NO</v>
      </c>
      <c r="W2880">
        <f t="shared" si="132"/>
        <v>0</v>
      </c>
      <c r="X2880">
        <f t="shared" si="133"/>
        <v>9.32</v>
      </c>
      <c r="Y2880">
        <f t="shared" si="134"/>
        <v>4</v>
      </c>
    </row>
    <row r="2881" spans="1:25"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t="str">
        <f>_xlfn.XLOOKUP(B2881,Returns!$B$2:$B$297,Returns!$A$2:$A$297,"NO")</f>
        <v>NO</v>
      </c>
      <c r="W2881">
        <f t="shared" si="132"/>
        <v>0</v>
      </c>
      <c r="X2881">
        <f t="shared" si="133"/>
        <v>764.90999999999985</v>
      </c>
      <c r="Y2881">
        <f t="shared" si="134"/>
        <v>4</v>
      </c>
    </row>
    <row r="2882" spans="1:25"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t="str">
        <f>_xlfn.XLOOKUP(B2882,Returns!$B$2:$B$297,Returns!$A$2:$A$297,"NO")</f>
        <v>NO</v>
      </c>
      <c r="W2882">
        <f t="shared" si="132"/>
        <v>0</v>
      </c>
      <c r="X2882">
        <f t="shared" si="133"/>
        <v>152.64000000000001</v>
      </c>
      <c r="Y2882">
        <f t="shared" si="134"/>
        <v>4</v>
      </c>
    </row>
    <row r="2883" spans="1:25"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t="str">
        <f>_xlfn.XLOOKUP(B2883,Returns!$B$2:$B$297,Returns!$A$2:$A$297,"NO")</f>
        <v>NO</v>
      </c>
      <c r="W2883">
        <f t="shared" ref="W2883:W2946" si="135">R2883*S2883*T2883</f>
        <v>0</v>
      </c>
      <c r="X2883">
        <f t="shared" ref="X2883:X2946" si="136">(R2883*S2883)-W2883</f>
        <v>83.789999999999992</v>
      </c>
      <c r="Y2883">
        <f t="shared" ref="Y2883:Y2946" si="137">D2883-C2883</f>
        <v>4</v>
      </c>
    </row>
    <row r="2884" spans="1:25"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t="str">
        <f>_xlfn.XLOOKUP(B2884,Returns!$B$2:$B$297,Returns!$A$2:$A$297,"NO")</f>
        <v>NO</v>
      </c>
      <c r="W2884">
        <f t="shared" si="135"/>
        <v>35.399999999999991</v>
      </c>
      <c r="X2884">
        <f t="shared" si="136"/>
        <v>8.8499999999999943</v>
      </c>
      <c r="Y2884">
        <f t="shared" si="137"/>
        <v>4</v>
      </c>
    </row>
    <row r="2885" spans="1:25"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t="str">
        <f>_xlfn.XLOOKUP(B2885,Returns!$B$2:$B$297,Returns!$A$2:$A$297,"NO")</f>
        <v>NO</v>
      </c>
      <c r="W2885">
        <f t="shared" si="135"/>
        <v>0</v>
      </c>
      <c r="X2885">
        <f t="shared" si="136"/>
        <v>27.84</v>
      </c>
      <c r="Y2885">
        <f t="shared" si="137"/>
        <v>5</v>
      </c>
    </row>
    <row r="2886" spans="1:25"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t="str">
        <f>_xlfn.XLOOKUP(B2886,Returns!$B$2:$B$297,Returns!$A$2:$A$297,"NO")</f>
        <v>NO</v>
      </c>
      <c r="W2886">
        <f t="shared" si="135"/>
        <v>6.9824000000000002</v>
      </c>
      <c r="X2886">
        <f t="shared" si="136"/>
        <v>27.929600000000001</v>
      </c>
      <c r="Y2886">
        <f t="shared" si="137"/>
        <v>4</v>
      </c>
    </row>
    <row r="2887" spans="1:25"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t="str">
        <f>_xlfn.XLOOKUP(B2887,Returns!$B$2:$B$297,Returns!$A$2:$A$297,"NO")</f>
        <v>NO</v>
      </c>
      <c r="W2887">
        <f t="shared" si="135"/>
        <v>307.92000000000007</v>
      </c>
      <c r="X2887">
        <f t="shared" si="136"/>
        <v>1231.68</v>
      </c>
      <c r="Y2887">
        <f t="shared" si="137"/>
        <v>4</v>
      </c>
    </row>
    <row r="2888" spans="1:25"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t="str">
        <f>_xlfn.XLOOKUP(B2888,Returns!$B$2:$B$297,Returns!$A$2:$A$297,"NO")</f>
        <v>NO</v>
      </c>
      <c r="W2888">
        <f t="shared" si="135"/>
        <v>0</v>
      </c>
      <c r="X2888">
        <f t="shared" si="136"/>
        <v>19.89</v>
      </c>
      <c r="Y2888">
        <f t="shared" si="137"/>
        <v>1</v>
      </c>
    </row>
    <row r="2889" spans="1:25"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t="str">
        <f>_xlfn.XLOOKUP(B2889,Returns!$B$2:$B$297,Returns!$A$2:$A$297,"NO")</f>
        <v>NO</v>
      </c>
      <c r="W2889">
        <f t="shared" si="135"/>
        <v>0</v>
      </c>
      <c r="X2889">
        <f t="shared" si="136"/>
        <v>25.92</v>
      </c>
      <c r="Y2889">
        <f t="shared" si="137"/>
        <v>1</v>
      </c>
    </row>
    <row r="2890" spans="1:25"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t="str">
        <f>_xlfn.XLOOKUP(B2890,Returns!$B$2:$B$297,Returns!$A$2:$A$297,"NO")</f>
        <v>NO</v>
      </c>
      <c r="W2890">
        <f t="shared" si="135"/>
        <v>0</v>
      </c>
      <c r="X2890">
        <f t="shared" si="136"/>
        <v>162.00000000000003</v>
      </c>
      <c r="Y2890">
        <f t="shared" si="137"/>
        <v>1</v>
      </c>
    </row>
    <row r="2891" spans="1:25"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t="str">
        <f>_xlfn.XLOOKUP(B2891,Returns!$B$2:$B$297,Returns!$A$2:$A$297,"NO")</f>
        <v>NO</v>
      </c>
      <c r="W2891">
        <f t="shared" si="135"/>
        <v>0</v>
      </c>
      <c r="X2891">
        <f t="shared" si="136"/>
        <v>119.24999999999999</v>
      </c>
      <c r="Y2891">
        <f t="shared" si="137"/>
        <v>4</v>
      </c>
    </row>
    <row r="2892" spans="1:25"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t="str">
        <f>_xlfn.XLOOKUP(B2892,Returns!$B$2:$B$297,Returns!$A$2:$A$297,"NO")</f>
        <v>NO</v>
      </c>
      <c r="W2892">
        <f t="shared" si="135"/>
        <v>0</v>
      </c>
      <c r="X2892">
        <f t="shared" si="136"/>
        <v>103.92</v>
      </c>
      <c r="Y2892">
        <f t="shared" si="137"/>
        <v>2</v>
      </c>
    </row>
    <row r="2893" spans="1:25"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t="str">
        <f>_xlfn.XLOOKUP(B2893,Returns!$B$2:$B$297,Returns!$A$2:$A$297,"NO")</f>
        <v>NO</v>
      </c>
      <c r="W2893">
        <f t="shared" si="135"/>
        <v>0</v>
      </c>
      <c r="X2893">
        <f t="shared" si="136"/>
        <v>53.820000000000007</v>
      </c>
      <c r="Y2893">
        <f t="shared" si="137"/>
        <v>2</v>
      </c>
    </row>
    <row r="2894" spans="1:25"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t="str">
        <f>_xlfn.XLOOKUP(B2894,Returns!$B$2:$B$297,Returns!$A$2:$A$297,"NO")</f>
        <v>NO</v>
      </c>
      <c r="W2894">
        <f t="shared" si="135"/>
        <v>0</v>
      </c>
      <c r="X2894">
        <f t="shared" si="136"/>
        <v>23.12</v>
      </c>
      <c r="Y2894">
        <f t="shared" si="137"/>
        <v>6</v>
      </c>
    </row>
    <row r="2895" spans="1:25"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t="str">
        <f>_xlfn.XLOOKUP(B2895,Returns!$B$2:$B$297,Returns!$A$2:$A$297,"NO")</f>
        <v>NO</v>
      </c>
      <c r="W2895">
        <f t="shared" si="135"/>
        <v>0</v>
      </c>
      <c r="X2895">
        <f t="shared" si="136"/>
        <v>132</v>
      </c>
      <c r="Y2895">
        <f t="shared" si="137"/>
        <v>6</v>
      </c>
    </row>
    <row r="2896" spans="1:25"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t="str">
        <f>_xlfn.XLOOKUP(B2896,Returns!$B$2:$B$297,Returns!$A$2:$A$297,"NO")</f>
        <v>NO</v>
      </c>
      <c r="W2896">
        <f t="shared" si="135"/>
        <v>0</v>
      </c>
      <c r="X2896">
        <f t="shared" si="136"/>
        <v>759.88</v>
      </c>
      <c r="Y2896">
        <f t="shared" si="137"/>
        <v>6</v>
      </c>
    </row>
    <row r="2897" spans="1:25"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t="str">
        <f>_xlfn.XLOOKUP(B2897,Returns!$B$2:$B$297,Returns!$A$2:$A$297,"NO")</f>
        <v>NO</v>
      </c>
      <c r="W2897">
        <f t="shared" si="135"/>
        <v>0</v>
      </c>
      <c r="X2897">
        <f t="shared" si="136"/>
        <v>107.64000000000001</v>
      </c>
      <c r="Y2897">
        <f t="shared" si="137"/>
        <v>6</v>
      </c>
    </row>
    <row r="2898" spans="1:25"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t="str">
        <f>_xlfn.XLOOKUP(B2898,Returns!$B$2:$B$297,Returns!$A$2:$A$297,"NO")</f>
        <v>NO</v>
      </c>
      <c r="W2898">
        <f t="shared" si="135"/>
        <v>0</v>
      </c>
      <c r="X2898">
        <f t="shared" si="136"/>
        <v>248.25</v>
      </c>
      <c r="Y2898">
        <f t="shared" si="137"/>
        <v>4</v>
      </c>
    </row>
    <row r="2899" spans="1:25"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t="str">
        <f>_xlfn.XLOOKUP(B2899,Returns!$B$2:$B$297,Returns!$A$2:$A$297,"NO")</f>
        <v>NO</v>
      </c>
      <c r="W2899">
        <f t="shared" si="135"/>
        <v>767.97440000000006</v>
      </c>
      <c r="X2899">
        <f t="shared" si="136"/>
        <v>3071.8976000000002</v>
      </c>
      <c r="Y2899">
        <f t="shared" si="137"/>
        <v>5</v>
      </c>
    </row>
    <row r="2900" spans="1:25"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t="str">
        <f>_xlfn.XLOOKUP(B2900,Returns!$B$2:$B$297,Returns!$A$2:$A$297,"NO")</f>
        <v>NO</v>
      </c>
      <c r="W2900">
        <f t="shared" si="135"/>
        <v>245.0532</v>
      </c>
      <c r="X2900">
        <f t="shared" si="136"/>
        <v>571.79079999999999</v>
      </c>
      <c r="Y2900">
        <f t="shared" si="137"/>
        <v>4</v>
      </c>
    </row>
    <row r="2901" spans="1:25"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t="str">
        <f>_xlfn.XLOOKUP(B2901,Returns!$B$2:$B$297,Returns!$A$2:$A$297,"NO")</f>
        <v>NO</v>
      </c>
      <c r="W2901">
        <f t="shared" si="135"/>
        <v>191.99360000000001</v>
      </c>
      <c r="X2901">
        <f t="shared" si="136"/>
        <v>767.97440000000006</v>
      </c>
      <c r="Y2901">
        <f t="shared" si="137"/>
        <v>5</v>
      </c>
    </row>
    <row r="2902" spans="1:25"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t="str">
        <f>_xlfn.XLOOKUP(B2902,Returns!$B$2:$B$297,Returns!$A$2:$A$297,"NO")</f>
        <v>NO</v>
      </c>
      <c r="W2902">
        <f t="shared" si="135"/>
        <v>0</v>
      </c>
      <c r="X2902">
        <f t="shared" si="136"/>
        <v>50.4</v>
      </c>
      <c r="Y2902">
        <f t="shared" si="137"/>
        <v>5</v>
      </c>
    </row>
    <row r="2903" spans="1:25"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t="str">
        <f>_xlfn.XLOOKUP(B2903,Returns!$B$2:$B$297,Returns!$A$2:$A$297,"NO")</f>
        <v>NO</v>
      </c>
      <c r="W2903">
        <f t="shared" si="135"/>
        <v>0</v>
      </c>
      <c r="X2903">
        <f t="shared" si="136"/>
        <v>1292.6199999999999</v>
      </c>
      <c r="Y2903">
        <f t="shared" si="137"/>
        <v>4</v>
      </c>
    </row>
    <row r="2904" spans="1:25"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t="str">
        <f>_xlfn.XLOOKUP(B2904,Returns!$B$2:$B$297,Returns!$A$2:$A$297,"NO")</f>
        <v>NO</v>
      </c>
      <c r="W2904">
        <f t="shared" si="135"/>
        <v>23.120000000000005</v>
      </c>
      <c r="X2904">
        <f t="shared" si="136"/>
        <v>92.480000000000018</v>
      </c>
      <c r="Y2904">
        <f t="shared" si="137"/>
        <v>5</v>
      </c>
    </row>
    <row r="2905" spans="1:25"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t="str">
        <f>_xlfn.XLOOKUP(B2905,Returns!$B$2:$B$297,Returns!$A$2:$A$297,"NO")</f>
        <v>NO</v>
      </c>
      <c r="W2905">
        <f t="shared" si="135"/>
        <v>52.449600000000004</v>
      </c>
      <c r="X2905">
        <f t="shared" si="136"/>
        <v>209.79839999999999</v>
      </c>
      <c r="Y2905">
        <f t="shared" si="137"/>
        <v>4</v>
      </c>
    </row>
    <row r="2906" spans="1:25"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t="str">
        <f>_xlfn.XLOOKUP(B2906,Returns!$B$2:$B$297,Returns!$A$2:$A$297,"NO")</f>
        <v>NO</v>
      </c>
      <c r="W2906">
        <f t="shared" si="135"/>
        <v>485.69220000000001</v>
      </c>
      <c r="X2906">
        <f t="shared" si="136"/>
        <v>1133.2818000000002</v>
      </c>
      <c r="Y2906">
        <f t="shared" si="137"/>
        <v>4</v>
      </c>
    </row>
    <row r="2907" spans="1:25"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t="str">
        <f>_xlfn.XLOOKUP(B2907,Returns!$B$2:$B$297,Returns!$A$2:$A$297,"NO")</f>
        <v>NO</v>
      </c>
      <c r="W2907">
        <f t="shared" si="135"/>
        <v>0</v>
      </c>
      <c r="X2907">
        <f t="shared" si="136"/>
        <v>620.24</v>
      </c>
      <c r="Y2907">
        <f t="shared" si="137"/>
        <v>4</v>
      </c>
    </row>
    <row r="2908" spans="1:25"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t="str">
        <f>_xlfn.XLOOKUP(B2908,Returns!$B$2:$B$297,Returns!$A$2:$A$297,"NO")</f>
        <v>NO</v>
      </c>
      <c r="W2908">
        <f t="shared" si="135"/>
        <v>0</v>
      </c>
      <c r="X2908">
        <f t="shared" si="136"/>
        <v>17.12</v>
      </c>
      <c r="Y2908">
        <f t="shared" si="137"/>
        <v>6</v>
      </c>
    </row>
    <row r="2909" spans="1:25"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t="str">
        <f>_xlfn.XLOOKUP(B2909,Returns!$B$2:$B$297,Returns!$A$2:$A$297,"NO")</f>
        <v>NO</v>
      </c>
      <c r="W2909">
        <f t="shared" si="135"/>
        <v>0</v>
      </c>
      <c r="X2909">
        <f t="shared" si="136"/>
        <v>262</v>
      </c>
      <c r="Y2909">
        <f t="shared" si="137"/>
        <v>6</v>
      </c>
    </row>
    <row r="2910" spans="1:25"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t="str">
        <f>_xlfn.XLOOKUP(B2910,Returns!$B$2:$B$297,Returns!$A$2:$A$297,"NO")</f>
        <v>NO</v>
      </c>
      <c r="W2910">
        <f t="shared" si="135"/>
        <v>0</v>
      </c>
      <c r="X2910">
        <f t="shared" si="136"/>
        <v>44.820000000000007</v>
      </c>
      <c r="Y2910">
        <f t="shared" si="137"/>
        <v>6</v>
      </c>
    </row>
    <row r="2911" spans="1:25"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t="str">
        <f>_xlfn.XLOOKUP(B2911,Returns!$B$2:$B$297,Returns!$A$2:$A$297,"NO")</f>
        <v>NO</v>
      </c>
      <c r="W2911">
        <f t="shared" si="135"/>
        <v>0</v>
      </c>
      <c r="X2911">
        <f t="shared" si="136"/>
        <v>33.660000000000004</v>
      </c>
      <c r="Y2911">
        <f t="shared" si="137"/>
        <v>4</v>
      </c>
    </row>
    <row r="2912" spans="1:25"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t="str">
        <f>_xlfn.XLOOKUP(B2912,Returns!$B$2:$B$297,Returns!$A$2:$A$297,"NO")</f>
        <v>NO</v>
      </c>
      <c r="W2912">
        <f t="shared" si="135"/>
        <v>309.70880000000005</v>
      </c>
      <c r="X2912">
        <f t="shared" si="136"/>
        <v>1238.8352</v>
      </c>
      <c r="Y2912">
        <f t="shared" si="137"/>
        <v>4</v>
      </c>
    </row>
    <row r="2913" spans="1:25"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t="str">
        <f>_xlfn.XLOOKUP(B2913,Returns!$B$2:$B$297,Returns!$A$2:$A$297,"NO")</f>
        <v>NO</v>
      </c>
      <c r="W2913">
        <f t="shared" si="135"/>
        <v>0</v>
      </c>
      <c r="X2913">
        <f t="shared" si="136"/>
        <v>207</v>
      </c>
      <c r="Y2913">
        <f t="shared" si="137"/>
        <v>5</v>
      </c>
    </row>
    <row r="2914" spans="1:25"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t="str">
        <f>_xlfn.XLOOKUP(B2914,Returns!$B$2:$B$297,Returns!$A$2:$A$297,"NO")</f>
        <v>NO</v>
      </c>
      <c r="W2914">
        <f t="shared" si="135"/>
        <v>0</v>
      </c>
      <c r="X2914">
        <f t="shared" si="136"/>
        <v>140</v>
      </c>
      <c r="Y2914">
        <f t="shared" si="137"/>
        <v>5</v>
      </c>
    </row>
    <row r="2915" spans="1:25"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t="str">
        <f>_xlfn.XLOOKUP(B2915,Returns!$B$2:$B$297,Returns!$A$2:$A$297,"NO")</f>
        <v>NO</v>
      </c>
      <c r="W2915">
        <f t="shared" si="135"/>
        <v>23.731200000000005</v>
      </c>
      <c r="X2915">
        <f t="shared" si="136"/>
        <v>94.924800000000019</v>
      </c>
      <c r="Y2915">
        <f t="shared" si="137"/>
        <v>5</v>
      </c>
    </row>
    <row r="2916" spans="1:25"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t="str">
        <f>_xlfn.XLOOKUP(B2916,Returns!$B$2:$B$297,Returns!$A$2:$A$297,"NO")</f>
        <v>NO</v>
      </c>
      <c r="W2916">
        <f t="shared" si="135"/>
        <v>0</v>
      </c>
      <c r="X2916">
        <f t="shared" si="136"/>
        <v>407.15999999999997</v>
      </c>
      <c r="Y2916">
        <f t="shared" si="137"/>
        <v>5</v>
      </c>
    </row>
    <row r="2917" spans="1:25"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t="str">
        <f>_xlfn.XLOOKUP(B2917,Returns!$B$2:$B$297,Returns!$A$2:$A$297,"NO")</f>
        <v>NO</v>
      </c>
      <c r="W2917">
        <f t="shared" si="135"/>
        <v>0</v>
      </c>
      <c r="X2917">
        <f t="shared" si="136"/>
        <v>25.12</v>
      </c>
      <c r="Y2917">
        <f t="shared" si="137"/>
        <v>5</v>
      </c>
    </row>
    <row r="2918" spans="1:25"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t="str">
        <f>_xlfn.XLOOKUP(B2918,Returns!$B$2:$B$297,Returns!$A$2:$A$297,"NO")</f>
        <v>NO</v>
      </c>
      <c r="W2918">
        <f t="shared" si="135"/>
        <v>0</v>
      </c>
      <c r="X2918">
        <f t="shared" si="136"/>
        <v>1055.8399999999999</v>
      </c>
      <c r="Y2918">
        <f t="shared" si="137"/>
        <v>5</v>
      </c>
    </row>
    <row r="2919" spans="1:25"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t="str">
        <f>_xlfn.XLOOKUP(B2919,Returns!$B$2:$B$297,Returns!$A$2:$A$297,"NO")</f>
        <v>NO</v>
      </c>
      <c r="W2919">
        <f t="shared" si="135"/>
        <v>1.1904000000000001</v>
      </c>
      <c r="X2919">
        <f t="shared" si="136"/>
        <v>4.7616000000000005</v>
      </c>
      <c r="Y2919">
        <f t="shared" si="137"/>
        <v>3</v>
      </c>
    </row>
    <row r="2920" spans="1:25"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t="str">
        <f>_xlfn.XLOOKUP(B2920,Returns!$B$2:$B$297,Returns!$A$2:$A$297,"NO")</f>
        <v>NO</v>
      </c>
      <c r="W2920">
        <f t="shared" si="135"/>
        <v>15.8</v>
      </c>
      <c r="X2920">
        <f t="shared" si="136"/>
        <v>63.2</v>
      </c>
      <c r="Y2920">
        <f t="shared" si="137"/>
        <v>0</v>
      </c>
    </row>
    <row r="2921" spans="1:25"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t="str">
        <f>_xlfn.XLOOKUP(B2921,Returns!$B$2:$B$297,Returns!$A$2:$A$297,"NO")</f>
        <v>NO</v>
      </c>
      <c r="W2921">
        <f t="shared" si="135"/>
        <v>5.7472000000000012</v>
      </c>
      <c r="X2921">
        <f t="shared" si="136"/>
        <v>22.988800000000005</v>
      </c>
      <c r="Y2921">
        <f t="shared" si="137"/>
        <v>0</v>
      </c>
    </row>
    <row r="2922" spans="1:25"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t="str">
        <f>_xlfn.XLOOKUP(B2922,Returns!$B$2:$B$297,Returns!$A$2:$A$297,"NO")</f>
        <v>NO</v>
      </c>
      <c r="W2922">
        <f t="shared" si="135"/>
        <v>98.627200000000016</v>
      </c>
      <c r="X2922">
        <f t="shared" si="136"/>
        <v>394.50880000000006</v>
      </c>
      <c r="Y2922">
        <f t="shared" si="137"/>
        <v>0</v>
      </c>
    </row>
    <row r="2923" spans="1:25"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t="str">
        <f>_xlfn.XLOOKUP(B2923,Returns!$B$2:$B$297,Returns!$A$2:$A$297,"NO")</f>
        <v>NO</v>
      </c>
      <c r="W2923">
        <f t="shared" si="135"/>
        <v>0</v>
      </c>
      <c r="X2923">
        <f t="shared" si="136"/>
        <v>258.60000000000002</v>
      </c>
      <c r="Y2923">
        <f t="shared" si="137"/>
        <v>0</v>
      </c>
    </row>
    <row r="2924" spans="1:25"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t="str">
        <f>_xlfn.XLOOKUP(B2924,Returns!$B$2:$B$297,Returns!$A$2:$A$297,"NO")</f>
        <v>NO</v>
      </c>
      <c r="W2924">
        <f t="shared" si="135"/>
        <v>9.3167999999999989</v>
      </c>
      <c r="X2924">
        <f t="shared" si="136"/>
        <v>2.3291999999999984</v>
      </c>
      <c r="Y2924">
        <f t="shared" si="137"/>
        <v>3</v>
      </c>
    </row>
    <row r="2925" spans="1:25"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t="str">
        <f>_xlfn.XLOOKUP(B2925,Returns!$B$2:$B$297,Returns!$A$2:$A$297,"NO")</f>
        <v>NO</v>
      </c>
      <c r="W2925">
        <f t="shared" si="135"/>
        <v>0</v>
      </c>
      <c r="X2925">
        <f t="shared" si="136"/>
        <v>6.08</v>
      </c>
      <c r="Y2925">
        <f t="shared" si="137"/>
        <v>6</v>
      </c>
    </row>
    <row r="2926" spans="1:25"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t="str">
        <f>_xlfn.XLOOKUP(B2926,Returns!$B$2:$B$297,Returns!$A$2:$A$297,"NO")</f>
        <v>NO</v>
      </c>
      <c r="W2926">
        <f t="shared" si="135"/>
        <v>0</v>
      </c>
      <c r="X2926">
        <f t="shared" si="136"/>
        <v>19.899999999999999</v>
      </c>
      <c r="Y2926">
        <f t="shared" si="137"/>
        <v>3</v>
      </c>
    </row>
    <row r="2927" spans="1:25"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t="str">
        <f>_xlfn.XLOOKUP(B2927,Returns!$B$2:$B$297,Returns!$A$2:$A$297,"NO")</f>
        <v>NO</v>
      </c>
      <c r="W2927">
        <f t="shared" si="135"/>
        <v>0</v>
      </c>
      <c r="X2927">
        <f t="shared" si="136"/>
        <v>70.709999999999994</v>
      </c>
      <c r="Y2927">
        <f t="shared" si="137"/>
        <v>3</v>
      </c>
    </row>
    <row r="2928" spans="1:25"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t="str">
        <f>_xlfn.XLOOKUP(B2928,Returns!$B$2:$B$297,Returns!$A$2:$A$297,"NO")</f>
        <v>NO</v>
      </c>
      <c r="W2928">
        <f t="shared" si="135"/>
        <v>0</v>
      </c>
      <c r="X2928">
        <f t="shared" si="136"/>
        <v>56.519999999999996</v>
      </c>
      <c r="Y2928">
        <f t="shared" si="137"/>
        <v>4</v>
      </c>
    </row>
    <row r="2929" spans="1:25"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t="str">
        <f>_xlfn.XLOOKUP(B2929,Returns!$B$2:$B$297,Returns!$A$2:$A$297,"NO")</f>
        <v>NO</v>
      </c>
      <c r="W2929">
        <f t="shared" si="135"/>
        <v>0</v>
      </c>
      <c r="X2929">
        <f t="shared" si="136"/>
        <v>25.92</v>
      </c>
      <c r="Y2929">
        <f t="shared" si="137"/>
        <v>6</v>
      </c>
    </row>
    <row r="2930" spans="1:25"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t="str">
        <f>_xlfn.XLOOKUP(B2930,Returns!$B$2:$B$297,Returns!$A$2:$A$297,"NO")</f>
        <v>NO</v>
      </c>
      <c r="W2930">
        <f t="shared" si="135"/>
        <v>4572.9264000000003</v>
      </c>
      <c r="X2930">
        <f t="shared" si="136"/>
        <v>1959.825600000001</v>
      </c>
      <c r="Y2930">
        <f t="shared" si="137"/>
        <v>7</v>
      </c>
    </row>
    <row r="2931" spans="1:25"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t="str">
        <f>_xlfn.XLOOKUP(B2931,Returns!$B$2:$B$297,Returns!$A$2:$A$297,"NO")</f>
        <v>NO</v>
      </c>
      <c r="W2931">
        <f t="shared" si="135"/>
        <v>0</v>
      </c>
      <c r="X2931">
        <f t="shared" si="136"/>
        <v>79.040000000000006</v>
      </c>
      <c r="Y2931">
        <f t="shared" si="137"/>
        <v>6</v>
      </c>
    </row>
    <row r="2932" spans="1:25"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t="str">
        <f>_xlfn.XLOOKUP(B2932,Returns!$B$2:$B$297,Returns!$A$2:$A$297,"NO")</f>
        <v>Yes</v>
      </c>
      <c r="W2932">
        <f t="shared" si="135"/>
        <v>2.6432000000000002</v>
      </c>
      <c r="X2932">
        <f t="shared" si="136"/>
        <v>10.572800000000001</v>
      </c>
      <c r="Y2932">
        <f t="shared" si="137"/>
        <v>0</v>
      </c>
    </row>
    <row r="2933" spans="1:25"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t="str">
        <f>_xlfn.XLOOKUP(B2933,Returns!$B$2:$B$297,Returns!$A$2:$A$297,"NO")</f>
        <v>Yes</v>
      </c>
      <c r="W2933">
        <f t="shared" si="135"/>
        <v>2.9120000000000004</v>
      </c>
      <c r="X2933">
        <f t="shared" si="136"/>
        <v>11.648</v>
      </c>
      <c r="Y2933">
        <f t="shared" si="137"/>
        <v>0</v>
      </c>
    </row>
    <row r="2934" spans="1:25"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t="str">
        <f>_xlfn.XLOOKUP(B2934,Returns!$B$2:$B$297,Returns!$A$2:$A$297,"NO")</f>
        <v>Yes</v>
      </c>
      <c r="W2934">
        <f t="shared" si="135"/>
        <v>28.956800000000001</v>
      </c>
      <c r="X2934">
        <f t="shared" si="136"/>
        <v>115.82719999999999</v>
      </c>
      <c r="Y2934">
        <f t="shared" si="137"/>
        <v>0</v>
      </c>
    </row>
    <row r="2935" spans="1:25"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t="str">
        <f>_xlfn.XLOOKUP(B2935,Returns!$B$2:$B$297,Returns!$A$2:$A$297,"NO")</f>
        <v>NO</v>
      </c>
      <c r="W2935">
        <f t="shared" si="135"/>
        <v>31.358400000000007</v>
      </c>
      <c r="X2935">
        <f t="shared" si="136"/>
        <v>125.43360000000003</v>
      </c>
      <c r="Y2935">
        <f t="shared" si="137"/>
        <v>6</v>
      </c>
    </row>
    <row r="2936" spans="1:25"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t="str">
        <f>_xlfn.XLOOKUP(B2936,Returns!$B$2:$B$297,Returns!$A$2:$A$297,"NO")</f>
        <v>NO</v>
      </c>
      <c r="W2936">
        <f t="shared" si="135"/>
        <v>259.18560000000002</v>
      </c>
      <c r="X2936">
        <f t="shared" si="136"/>
        <v>1036.7424000000001</v>
      </c>
      <c r="Y2936">
        <f t="shared" si="137"/>
        <v>6</v>
      </c>
    </row>
    <row r="2937" spans="1:25"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t="str">
        <f>_xlfn.XLOOKUP(B2937,Returns!$B$2:$B$297,Returns!$A$2:$A$297,"NO")</f>
        <v>NO</v>
      </c>
      <c r="W2937">
        <f t="shared" si="135"/>
        <v>0</v>
      </c>
      <c r="X2937">
        <f t="shared" si="136"/>
        <v>35.89</v>
      </c>
      <c r="Y2937">
        <f t="shared" si="137"/>
        <v>6</v>
      </c>
    </row>
    <row r="2938" spans="1:25"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t="str">
        <f>_xlfn.XLOOKUP(B2938,Returns!$B$2:$B$297,Returns!$A$2:$A$297,"NO")</f>
        <v>NO</v>
      </c>
      <c r="W2938">
        <f t="shared" si="135"/>
        <v>66.091200000000001</v>
      </c>
      <c r="X2938">
        <f t="shared" si="136"/>
        <v>264.3648</v>
      </c>
      <c r="Y2938">
        <f t="shared" si="137"/>
        <v>6</v>
      </c>
    </row>
    <row r="2939" spans="1:25"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t="str">
        <f>_xlfn.XLOOKUP(B2939,Returns!$B$2:$B$297,Returns!$A$2:$A$297,"NO")</f>
        <v>NO</v>
      </c>
      <c r="W2939">
        <f t="shared" si="135"/>
        <v>0</v>
      </c>
      <c r="X2939">
        <f t="shared" si="136"/>
        <v>1736.56</v>
      </c>
      <c r="Y2939">
        <f t="shared" si="137"/>
        <v>6</v>
      </c>
    </row>
    <row r="2940" spans="1:25"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t="str">
        <f>_xlfn.XLOOKUP(B2940,Returns!$B$2:$B$297,Returns!$A$2:$A$297,"NO")</f>
        <v>NO</v>
      </c>
      <c r="W2940">
        <f t="shared" si="135"/>
        <v>0</v>
      </c>
      <c r="X2940">
        <f t="shared" si="136"/>
        <v>948.5</v>
      </c>
      <c r="Y2940">
        <f t="shared" si="137"/>
        <v>6</v>
      </c>
    </row>
    <row r="2941" spans="1:25"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t="str">
        <f>_xlfn.XLOOKUP(B2941,Returns!$B$2:$B$297,Returns!$A$2:$A$297,"NO")</f>
        <v>NO</v>
      </c>
      <c r="W2941">
        <f t="shared" si="135"/>
        <v>35.884800000000006</v>
      </c>
      <c r="X2941">
        <f t="shared" si="136"/>
        <v>143.53920000000002</v>
      </c>
      <c r="Y2941">
        <f t="shared" si="137"/>
        <v>6</v>
      </c>
    </row>
    <row r="2942" spans="1:25"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t="str">
        <f>_xlfn.XLOOKUP(B2942,Returns!$B$2:$B$297,Returns!$A$2:$A$297,"NO")</f>
        <v>NO</v>
      </c>
      <c r="W2942">
        <f t="shared" si="135"/>
        <v>0</v>
      </c>
      <c r="X2942">
        <f t="shared" si="136"/>
        <v>90.99</v>
      </c>
      <c r="Y2942">
        <f t="shared" si="137"/>
        <v>6</v>
      </c>
    </row>
    <row r="2943" spans="1:25"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t="str">
        <f>_xlfn.XLOOKUP(B2943,Returns!$B$2:$B$297,Returns!$A$2:$A$297,"NO")</f>
        <v>NO</v>
      </c>
      <c r="W2943">
        <f t="shared" si="135"/>
        <v>0</v>
      </c>
      <c r="X2943">
        <f t="shared" si="136"/>
        <v>10685.920000000002</v>
      </c>
      <c r="Y2943">
        <f t="shared" si="137"/>
        <v>6</v>
      </c>
    </row>
    <row r="2944" spans="1:25"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t="str">
        <f>_xlfn.XLOOKUP(B2944,Returns!$B$2:$B$297,Returns!$A$2:$A$297,"NO")</f>
        <v>NO</v>
      </c>
      <c r="W2944">
        <f t="shared" si="135"/>
        <v>0</v>
      </c>
      <c r="X2944">
        <f t="shared" si="136"/>
        <v>1106.9099999999999</v>
      </c>
      <c r="Y2944">
        <f t="shared" si="137"/>
        <v>6</v>
      </c>
    </row>
    <row r="2945" spans="1:25"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t="str">
        <f>_xlfn.XLOOKUP(B2945,Returns!$B$2:$B$297,Returns!$A$2:$A$297,"NO")</f>
        <v>NO</v>
      </c>
      <c r="W2945">
        <f t="shared" si="135"/>
        <v>0</v>
      </c>
      <c r="X2945">
        <f t="shared" si="136"/>
        <v>2745.09</v>
      </c>
      <c r="Y2945">
        <f t="shared" si="137"/>
        <v>5</v>
      </c>
    </row>
    <row r="2946" spans="1:25"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t="str">
        <f>_xlfn.XLOOKUP(B2946,Returns!$B$2:$B$297,Returns!$A$2:$A$297,"NO")</f>
        <v>NO</v>
      </c>
      <c r="W2946">
        <f t="shared" si="135"/>
        <v>0</v>
      </c>
      <c r="X2946">
        <f t="shared" si="136"/>
        <v>18.7</v>
      </c>
      <c r="Y2946">
        <f t="shared" si="137"/>
        <v>5</v>
      </c>
    </row>
    <row r="2947" spans="1:25"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t="str">
        <f>_xlfn.XLOOKUP(B2947,Returns!$B$2:$B$297,Returns!$A$2:$A$297,"NO")</f>
        <v>NO</v>
      </c>
      <c r="W2947">
        <f t="shared" ref="W2947:W3010" si="138">R2947*S2947*T2947</f>
        <v>0</v>
      </c>
      <c r="X2947">
        <f t="shared" ref="X2947:X3010" si="139">(R2947*S2947)-W2947</f>
        <v>268.02999999999997</v>
      </c>
      <c r="Y2947">
        <f t="shared" ref="Y2947:Y3010" si="140">D2947-C2947</f>
        <v>1</v>
      </c>
    </row>
    <row r="2948" spans="1:25"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t="str">
        <f>_xlfn.XLOOKUP(B2948,Returns!$B$2:$B$297,Returns!$A$2:$A$297,"NO")</f>
        <v>Yes</v>
      </c>
      <c r="W2948">
        <f t="shared" si="138"/>
        <v>0</v>
      </c>
      <c r="X2948">
        <f t="shared" si="139"/>
        <v>78.75</v>
      </c>
      <c r="Y2948">
        <f t="shared" si="140"/>
        <v>4</v>
      </c>
    </row>
    <row r="2949" spans="1:25"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t="str">
        <f>_xlfn.XLOOKUP(B2949,Returns!$B$2:$B$297,Returns!$A$2:$A$297,"NO")</f>
        <v>Yes</v>
      </c>
      <c r="W2949">
        <f t="shared" si="138"/>
        <v>181.88800000000001</v>
      </c>
      <c r="X2949">
        <f t="shared" si="139"/>
        <v>727.55199999999991</v>
      </c>
      <c r="Y2949">
        <f t="shared" si="140"/>
        <v>4</v>
      </c>
    </row>
    <row r="2950" spans="1:25"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t="str">
        <f>_xlfn.XLOOKUP(B2950,Returns!$B$2:$B$297,Returns!$A$2:$A$297,"NO")</f>
        <v>Yes</v>
      </c>
      <c r="W2950">
        <f t="shared" si="138"/>
        <v>0</v>
      </c>
      <c r="X2950">
        <f t="shared" si="139"/>
        <v>218.5</v>
      </c>
      <c r="Y2950">
        <f t="shared" si="140"/>
        <v>4</v>
      </c>
    </row>
    <row r="2951" spans="1:25"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t="str">
        <f>_xlfn.XLOOKUP(B2951,Returns!$B$2:$B$297,Returns!$A$2:$A$297,"NO")</f>
        <v>NO</v>
      </c>
      <c r="W2951">
        <f t="shared" si="138"/>
        <v>33.28</v>
      </c>
      <c r="X2951">
        <f t="shared" si="139"/>
        <v>133.12</v>
      </c>
      <c r="Y2951">
        <f t="shared" si="140"/>
        <v>0</v>
      </c>
    </row>
    <row r="2952" spans="1:25"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t="str">
        <f>_xlfn.XLOOKUP(B2952,Returns!$B$2:$B$297,Returns!$A$2:$A$297,"NO")</f>
        <v>NO</v>
      </c>
      <c r="W2952">
        <f t="shared" si="138"/>
        <v>23.120000000000005</v>
      </c>
      <c r="X2952">
        <f t="shared" si="139"/>
        <v>92.480000000000018</v>
      </c>
      <c r="Y2952">
        <f t="shared" si="140"/>
        <v>0</v>
      </c>
    </row>
    <row r="2953" spans="1:25"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t="str">
        <f>_xlfn.XLOOKUP(B2953,Returns!$B$2:$B$297,Returns!$A$2:$A$297,"NO")</f>
        <v>NO</v>
      </c>
      <c r="W2953">
        <f t="shared" si="138"/>
        <v>45.555200000000013</v>
      </c>
      <c r="X2953">
        <f t="shared" si="139"/>
        <v>182.22080000000003</v>
      </c>
      <c r="Y2953">
        <f t="shared" si="140"/>
        <v>0</v>
      </c>
    </row>
    <row r="2954" spans="1:25"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t="str">
        <f>_xlfn.XLOOKUP(B2954,Returns!$B$2:$B$297,Returns!$A$2:$A$297,"NO")</f>
        <v>NO</v>
      </c>
      <c r="W2954">
        <f t="shared" si="138"/>
        <v>45.427200000000006</v>
      </c>
      <c r="X2954">
        <f t="shared" si="139"/>
        <v>181.70880000000002</v>
      </c>
      <c r="Y2954">
        <f t="shared" si="140"/>
        <v>0</v>
      </c>
    </row>
    <row r="2955" spans="1:25"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t="str">
        <f>_xlfn.XLOOKUP(B2955,Returns!$B$2:$B$297,Returns!$A$2:$A$297,"NO")</f>
        <v>NO</v>
      </c>
      <c r="W2955">
        <f t="shared" si="138"/>
        <v>3.1680000000000006</v>
      </c>
      <c r="X2955">
        <f t="shared" si="139"/>
        <v>12.672000000000001</v>
      </c>
      <c r="Y2955">
        <f t="shared" si="140"/>
        <v>0</v>
      </c>
    </row>
    <row r="2956" spans="1:25"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t="str">
        <f>_xlfn.XLOOKUP(B2956,Returns!$B$2:$B$297,Returns!$A$2:$A$297,"NO")</f>
        <v>NO</v>
      </c>
      <c r="W2956">
        <f t="shared" si="138"/>
        <v>268.79360000000003</v>
      </c>
      <c r="X2956">
        <f t="shared" si="139"/>
        <v>1075.1744000000001</v>
      </c>
      <c r="Y2956">
        <f t="shared" si="140"/>
        <v>0</v>
      </c>
    </row>
    <row r="2957" spans="1:25"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t="str">
        <f>_xlfn.XLOOKUP(B2957,Returns!$B$2:$B$297,Returns!$A$2:$A$297,"NO")</f>
        <v>NO</v>
      </c>
      <c r="W2957">
        <f t="shared" si="138"/>
        <v>0</v>
      </c>
      <c r="X2957">
        <f t="shared" si="139"/>
        <v>39.99</v>
      </c>
      <c r="Y2957">
        <f t="shared" si="140"/>
        <v>6</v>
      </c>
    </row>
    <row r="2958" spans="1:25"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t="str">
        <f>_xlfn.XLOOKUP(B2958,Returns!$B$2:$B$297,Returns!$A$2:$A$297,"NO")</f>
        <v>NO</v>
      </c>
      <c r="W2958">
        <f t="shared" si="138"/>
        <v>57.493800000000014</v>
      </c>
      <c r="X2958">
        <f t="shared" si="139"/>
        <v>517.44420000000014</v>
      </c>
      <c r="Y2958">
        <f t="shared" si="140"/>
        <v>7</v>
      </c>
    </row>
    <row r="2959" spans="1:25"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t="str">
        <f>_xlfn.XLOOKUP(B2959,Returns!$B$2:$B$297,Returns!$A$2:$A$297,"NO")</f>
        <v>NO</v>
      </c>
      <c r="W2959">
        <f t="shared" si="138"/>
        <v>1.6191</v>
      </c>
      <c r="X2959">
        <f t="shared" si="139"/>
        <v>0.69390000000000018</v>
      </c>
      <c r="Y2959">
        <f t="shared" si="140"/>
        <v>5</v>
      </c>
    </row>
    <row r="2960" spans="1:25"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t="str">
        <f>_xlfn.XLOOKUP(B2960,Returns!$B$2:$B$297,Returns!$A$2:$A$297,"NO")</f>
        <v>NO</v>
      </c>
      <c r="W2960">
        <f t="shared" si="138"/>
        <v>15.948800000000004</v>
      </c>
      <c r="X2960">
        <f t="shared" si="139"/>
        <v>63.795200000000008</v>
      </c>
      <c r="Y2960">
        <f t="shared" si="140"/>
        <v>5</v>
      </c>
    </row>
    <row r="2961" spans="1:25"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t="str">
        <f>_xlfn.XLOOKUP(B2961,Returns!$B$2:$B$297,Returns!$A$2:$A$297,"NO")</f>
        <v>NO</v>
      </c>
      <c r="W2961">
        <f t="shared" si="138"/>
        <v>0</v>
      </c>
      <c r="X2961">
        <f t="shared" si="139"/>
        <v>183.68</v>
      </c>
      <c r="Y2961">
        <f t="shared" si="140"/>
        <v>5</v>
      </c>
    </row>
    <row r="2962" spans="1:25"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t="str">
        <f>_xlfn.XLOOKUP(B2962,Returns!$B$2:$B$297,Returns!$A$2:$A$297,"NO")</f>
        <v>NO</v>
      </c>
      <c r="W2962">
        <f t="shared" si="138"/>
        <v>0</v>
      </c>
      <c r="X2962">
        <f t="shared" si="139"/>
        <v>61.019999999999996</v>
      </c>
      <c r="Y2962">
        <f t="shared" si="140"/>
        <v>5</v>
      </c>
    </row>
    <row r="2963" spans="1:25"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t="str">
        <f>_xlfn.XLOOKUP(B2963,Returns!$B$2:$B$297,Returns!$A$2:$A$297,"NO")</f>
        <v>NO</v>
      </c>
      <c r="W2963">
        <f t="shared" si="138"/>
        <v>0</v>
      </c>
      <c r="X2963">
        <f t="shared" si="139"/>
        <v>314.24</v>
      </c>
      <c r="Y2963">
        <f t="shared" si="140"/>
        <v>5</v>
      </c>
    </row>
    <row r="2964" spans="1:25"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t="str">
        <f>_xlfn.XLOOKUP(B2964,Returns!$B$2:$B$297,Returns!$A$2:$A$297,"NO")</f>
        <v>Yes</v>
      </c>
      <c r="W2964">
        <f t="shared" si="138"/>
        <v>32.627200000000002</v>
      </c>
      <c r="X2964">
        <f t="shared" si="139"/>
        <v>130.50880000000001</v>
      </c>
      <c r="Y2964">
        <f t="shared" si="140"/>
        <v>5</v>
      </c>
    </row>
    <row r="2965" spans="1:25"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t="str">
        <f>_xlfn.XLOOKUP(B2965,Returns!$B$2:$B$297,Returns!$A$2:$A$297,"NO")</f>
        <v>Yes</v>
      </c>
      <c r="W2965">
        <f t="shared" si="138"/>
        <v>38.87360000000001</v>
      </c>
      <c r="X2965">
        <f t="shared" si="139"/>
        <v>155.49440000000001</v>
      </c>
      <c r="Y2965">
        <f t="shared" si="140"/>
        <v>5</v>
      </c>
    </row>
    <row r="2966" spans="1:25"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t="str">
        <f>_xlfn.XLOOKUP(B2966,Returns!$B$2:$B$297,Returns!$A$2:$A$297,"NO")</f>
        <v>Yes</v>
      </c>
      <c r="W2966">
        <f t="shared" si="138"/>
        <v>24.320000000000007</v>
      </c>
      <c r="X2966">
        <f t="shared" si="139"/>
        <v>97.280000000000015</v>
      </c>
      <c r="Y2966">
        <f t="shared" si="140"/>
        <v>5</v>
      </c>
    </row>
    <row r="2967" spans="1:25"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t="str">
        <f>_xlfn.XLOOKUP(B2967,Returns!$B$2:$B$297,Returns!$A$2:$A$297,"NO")</f>
        <v>Yes</v>
      </c>
      <c r="W2967">
        <f t="shared" si="138"/>
        <v>0</v>
      </c>
      <c r="X2967">
        <f t="shared" si="139"/>
        <v>37.92</v>
      </c>
      <c r="Y2967">
        <f t="shared" si="140"/>
        <v>5</v>
      </c>
    </row>
    <row r="2968" spans="1:25"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t="str">
        <f>_xlfn.XLOOKUP(B2968,Returns!$B$2:$B$297,Returns!$A$2:$A$297,"NO")</f>
        <v>NO</v>
      </c>
      <c r="W2968">
        <f t="shared" si="138"/>
        <v>118.62720000000002</v>
      </c>
      <c r="X2968">
        <f t="shared" si="139"/>
        <v>79.08480000000003</v>
      </c>
      <c r="Y2968">
        <f t="shared" si="140"/>
        <v>4</v>
      </c>
    </row>
    <row r="2969" spans="1:25"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t="str">
        <f>_xlfn.XLOOKUP(B2969,Returns!$B$2:$B$297,Returns!$A$2:$A$297,"NO")</f>
        <v>NO</v>
      </c>
      <c r="W2969">
        <f t="shared" si="138"/>
        <v>24.012800000000006</v>
      </c>
      <c r="X2969">
        <f t="shared" si="139"/>
        <v>96.051200000000023</v>
      </c>
      <c r="Y2969">
        <f t="shared" si="140"/>
        <v>4</v>
      </c>
    </row>
    <row r="2970" spans="1:25"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t="str">
        <f>_xlfn.XLOOKUP(B2970,Returns!$B$2:$B$297,Returns!$A$2:$A$297,"NO")</f>
        <v>NO</v>
      </c>
      <c r="W2970">
        <f t="shared" si="138"/>
        <v>299.75040000000007</v>
      </c>
      <c r="X2970">
        <f t="shared" si="139"/>
        <v>1199.0016000000001</v>
      </c>
      <c r="Y2970">
        <f t="shared" si="140"/>
        <v>3</v>
      </c>
    </row>
    <row r="2971" spans="1:25"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t="str">
        <f>_xlfn.XLOOKUP(B2971,Returns!$B$2:$B$297,Returns!$A$2:$A$297,"NO")</f>
        <v>NO</v>
      </c>
      <c r="W2971">
        <f t="shared" si="138"/>
        <v>37.324800000000003</v>
      </c>
      <c r="X2971">
        <f t="shared" si="139"/>
        <v>149.29920000000001</v>
      </c>
      <c r="Y2971">
        <f t="shared" si="140"/>
        <v>3</v>
      </c>
    </row>
    <row r="2972" spans="1:25"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t="str">
        <f>_xlfn.XLOOKUP(B2972,Returns!$B$2:$B$297,Returns!$A$2:$A$297,"NO")</f>
        <v>NO</v>
      </c>
      <c r="W2972">
        <f t="shared" si="138"/>
        <v>74.3232</v>
      </c>
      <c r="X2972">
        <f t="shared" si="139"/>
        <v>31.852800000000016</v>
      </c>
      <c r="Y2972">
        <f t="shared" si="140"/>
        <v>3</v>
      </c>
    </row>
    <row r="2973" spans="1:25"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t="str">
        <f>_xlfn.XLOOKUP(B2973,Returns!$B$2:$B$297,Returns!$A$2:$A$297,"NO")</f>
        <v>NO</v>
      </c>
      <c r="W2973">
        <f t="shared" si="138"/>
        <v>11.308800000000003</v>
      </c>
      <c r="X2973">
        <f t="shared" si="139"/>
        <v>45.235200000000006</v>
      </c>
      <c r="Y2973">
        <f t="shared" si="140"/>
        <v>3</v>
      </c>
    </row>
    <row r="2974" spans="1:25"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t="str">
        <f>_xlfn.XLOOKUP(B2974,Returns!$B$2:$B$297,Returns!$A$2:$A$297,"NO")</f>
        <v>NO</v>
      </c>
      <c r="W2974">
        <f t="shared" si="138"/>
        <v>207.30880000000002</v>
      </c>
      <c r="X2974">
        <f t="shared" si="139"/>
        <v>829.23520000000008</v>
      </c>
      <c r="Y2974">
        <f t="shared" si="140"/>
        <v>3</v>
      </c>
    </row>
    <row r="2975" spans="1:25"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t="str">
        <f>_xlfn.XLOOKUP(B2975,Returns!$B$2:$B$297,Returns!$A$2:$A$297,"NO")</f>
        <v>NO</v>
      </c>
      <c r="W2975">
        <f t="shared" si="138"/>
        <v>0</v>
      </c>
      <c r="X2975">
        <f t="shared" si="139"/>
        <v>54</v>
      </c>
      <c r="Y2975">
        <f t="shared" si="140"/>
        <v>4</v>
      </c>
    </row>
    <row r="2976" spans="1:25"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t="str">
        <f>_xlfn.XLOOKUP(B2976,Returns!$B$2:$B$297,Returns!$A$2:$A$297,"NO")</f>
        <v>NO</v>
      </c>
      <c r="W2976">
        <f t="shared" si="138"/>
        <v>146.40359999999998</v>
      </c>
      <c r="X2976">
        <f t="shared" si="139"/>
        <v>341.60839999999996</v>
      </c>
      <c r="Y2976">
        <f t="shared" si="140"/>
        <v>5</v>
      </c>
    </row>
    <row r="2977" spans="1:25"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t="str">
        <f>_xlfn.XLOOKUP(B2977,Returns!$B$2:$B$297,Returns!$A$2:$A$297,"NO")</f>
        <v>NO</v>
      </c>
      <c r="W2977">
        <f t="shared" si="138"/>
        <v>12.748800000000003</v>
      </c>
      <c r="X2977">
        <f t="shared" si="139"/>
        <v>50.995200000000004</v>
      </c>
      <c r="Y2977">
        <f t="shared" si="140"/>
        <v>5</v>
      </c>
    </row>
    <row r="2978" spans="1:25"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t="str">
        <f>_xlfn.XLOOKUP(B2978,Returns!$B$2:$B$297,Returns!$A$2:$A$297,"NO")</f>
        <v>NO</v>
      </c>
      <c r="W2978">
        <f t="shared" si="138"/>
        <v>395.95919999999995</v>
      </c>
      <c r="X2978">
        <f t="shared" si="139"/>
        <v>923.9047999999998</v>
      </c>
      <c r="Y2978">
        <f t="shared" si="140"/>
        <v>0</v>
      </c>
    </row>
    <row r="2979" spans="1:25"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t="str">
        <f>_xlfn.XLOOKUP(B2979,Returns!$B$2:$B$297,Returns!$A$2:$A$297,"NO")</f>
        <v>NO</v>
      </c>
      <c r="W2979">
        <f t="shared" si="138"/>
        <v>0</v>
      </c>
      <c r="X2979">
        <f t="shared" si="139"/>
        <v>45.16</v>
      </c>
      <c r="Y2979">
        <f t="shared" si="140"/>
        <v>5</v>
      </c>
    </row>
    <row r="2980" spans="1:25"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t="str">
        <f>_xlfn.XLOOKUP(B2980,Returns!$B$2:$B$297,Returns!$A$2:$A$297,"NO")</f>
        <v>NO</v>
      </c>
      <c r="W2980">
        <f t="shared" si="138"/>
        <v>0</v>
      </c>
      <c r="X2980">
        <f t="shared" si="139"/>
        <v>3275.6399999999994</v>
      </c>
      <c r="Y2980">
        <f t="shared" si="140"/>
        <v>3</v>
      </c>
    </row>
    <row r="2981" spans="1:25"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t="str">
        <f>_xlfn.XLOOKUP(B2981,Returns!$B$2:$B$297,Returns!$A$2:$A$297,"NO")</f>
        <v>NO</v>
      </c>
      <c r="W2981">
        <f t="shared" si="138"/>
        <v>16.588800000000003</v>
      </c>
      <c r="X2981">
        <f t="shared" si="139"/>
        <v>66.355200000000011</v>
      </c>
      <c r="Y2981">
        <f t="shared" si="140"/>
        <v>5</v>
      </c>
    </row>
    <row r="2982" spans="1:25"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t="str">
        <f>_xlfn.XLOOKUP(B2982,Returns!$B$2:$B$297,Returns!$A$2:$A$297,"NO")</f>
        <v>NO</v>
      </c>
      <c r="W2982">
        <f t="shared" si="138"/>
        <v>17.3184</v>
      </c>
      <c r="X2982">
        <f t="shared" si="139"/>
        <v>69.273600000000002</v>
      </c>
      <c r="Y2982">
        <f t="shared" si="140"/>
        <v>5</v>
      </c>
    </row>
    <row r="2983" spans="1:25"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t="str">
        <f>_xlfn.XLOOKUP(B2983,Returns!$B$2:$B$297,Returns!$A$2:$A$297,"NO")</f>
        <v>NO</v>
      </c>
      <c r="W2983">
        <f t="shared" si="138"/>
        <v>98.508800000000008</v>
      </c>
      <c r="X2983">
        <f t="shared" si="139"/>
        <v>394.03519999999997</v>
      </c>
      <c r="Y2983">
        <f t="shared" si="140"/>
        <v>6</v>
      </c>
    </row>
    <row r="2984" spans="1:25"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t="str">
        <f>_xlfn.XLOOKUP(B2984,Returns!$B$2:$B$297,Returns!$A$2:$A$297,"NO")</f>
        <v>NO</v>
      </c>
      <c r="W2984">
        <f t="shared" si="138"/>
        <v>9.0112000000000005</v>
      </c>
      <c r="X2984">
        <f t="shared" si="139"/>
        <v>36.044800000000002</v>
      </c>
      <c r="Y2984">
        <f t="shared" si="140"/>
        <v>6</v>
      </c>
    </row>
    <row r="2985" spans="1:25"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t="str">
        <f>_xlfn.XLOOKUP(B2985,Returns!$B$2:$B$297,Returns!$A$2:$A$297,"NO")</f>
        <v>NO</v>
      </c>
      <c r="W2985">
        <f t="shared" si="138"/>
        <v>32.054400000000008</v>
      </c>
      <c r="X2985">
        <f t="shared" si="139"/>
        <v>128.2176</v>
      </c>
      <c r="Y2985">
        <f t="shared" si="140"/>
        <v>5</v>
      </c>
    </row>
    <row r="2986" spans="1:25"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t="str">
        <f>_xlfn.XLOOKUP(B2986,Returns!$B$2:$B$297,Returns!$A$2:$A$297,"NO")</f>
        <v>NO</v>
      </c>
      <c r="W2986">
        <f t="shared" si="138"/>
        <v>137.745</v>
      </c>
      <c r="X2986">
        <f t="shared" si="139"/>
        <v>137.745</v>
      </c>
      <c r="Y2986">
        <f t="shared" si="140"/>
        <v>5</v>
      </c>
    </row>
    <row r="2987" spans="1:25"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t="str">
        <f>_xlfn.XLOOKUP(B2987,Returns!$B$2:$B$297,Returns!$A$2:$A$297,"NO")</f>
        <v>Yes</v>
      </c>
      <c r="W2987">
        <f t="shared" si="138"/>
        <v>0</v>
      </c>
      <c r="X2987">
        <f t="shared" si="139"/>
        <v>99.84</v>
      </c>
      <c r="Y2987">
        <f t="shared" si="140"/>
        <v>5</v>
      </c>
    </row>
    <row r="2988" spans="1:25"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t="str">
        <f>_xlfn.XLOOKUP(B2988,Returns!$B$2:$B$297,Returns!$A$2:$A$297,"NO")</f>
        <v>Yes</v>
      </c>
      <c r="W2988">
        <f t="shared" si="138"/>
        <v>0</v>
      </c>
      <c r="X2988">
        <f t="shared" si="139"/>
        <v>38.72</v>
      </c>
      <c r="Y2988">
        <f t="shared" si="140"/>
        <v>5</v>
      </c>
    </row>
    <row r="2989" spans="1:25"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t="str">
        <f>_xlfn.XLOOKUP(B2989,Returns!$B$2:$B$297,Returns!$A$2:$A$297,"NO")</f>
        <v>Yes</v>
      </c>
      <c r="W2989">
        <f t="shared" si="138"/>
        <v>0</v>
      </c>
      <c r="X2989">
        <f t="shared" si="139"/>
        <v>11408.849999999999</v>
      </c>
      <c r="Y2989">
        <f t="shared" si="140"/>
        <v>5</v>
      </c>
    </row>
    <row r="2990" spans="1:25"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t="str">
        <f>_xlfn.XLOOKUP(B2990,Returns!$B$2:$B$297,Returns!$A$2:$A$297,"NO")</f>
        <v>NO</v>
      </c>
      <c r="W2990">
        <f t="shared" si="138"/>
        <v>0</v>
      </c>
      <c r="X2990">
        <f t="shared" si="139"/>
        <v>12.99</v>
      </c>
      <c r="Y2990">
        <f t="shared" si="140"/>
        <v>5</v>
      </c>
    </row>
    <row r="2991" spans="1:25"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t="str">
        <f>_xlfn.XLOOKUP(B2991,Returns!$B$2:$B$297,Returns!$A$2:$A$297,"NO")</f>
        <v>NO</v>
      </c>
      <c r="W2991">
        <f t="shared" si="138"/>
        <v>14.847999999999999</v>
      </c>
      <c r="X2991">
        <f t="shared" si="139"/>
        <v>59.391999999999996</v>
      </c>
      <c r="Y2991">
        <f t="shared" si="140"/>
        <v>5</v>
      </c>
    </row>
    <row r="2992" spans="1:25"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t="str">
        <f>_xlfn.XLOOKUP(B2992,Returns!$B$2:$B$297,Returns!$A$2:$A$297,"NO")</f>
        <v>NO</v>
      </c>
      <c r="W2992">
        <f t="shared" si="138"/>
        <v>0</v>
      </c>
      <c r="X2992">
        <f t="shared" si="139"/>
        <v>2245.75</v>
      </c>
      <c r="Y2992">
        <f t="shared" si="140"/>
        <v>5</v>
      </c>
    </row>
    <row r="2993" spans="1:25"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t="str">
        <f>_xlfn.XLOOKUP(B2993,Returns!$B$2:$B$297,Returns!$A$2:$A$297,"NO")</f>
        <v>NO</v>
      </c>
      <c r="W2993">
        <f t="shared" si="138"/>
        <v>43.747200000000014</v>
      </c>
      <c r="X2993">
        <f t="shared" si="139"/>
        <v>174.98880000000003</v>
      </c>
      <c r="Y2993">
        <f t="shared" si="140"/>
        <v>5</v>
      </c>
    </row>
    <row r="2994" spans="1:25"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t="str">
        <f>_xlfn.XLOOKUP(B2994,Returns!$B$2:$B$297,Returns!$A$2:$A$297,"NO")</f>
        <v>NO</v>
      </c>
      <c r="W2994">
        <f t="shared" si="138"/>
        <v>0</v>
      </c>
      <c r="X2994">
        <f t="shared" si="139"/>
        <v>184.32</v>
      </c>
      <c r="Y2994">
        <f t="shared" si="140"/>
        <v>4</v>
      </c>
    </row>
    <row r="2995" spans="1:25"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t="str">
        <f>_xlfn.XLOOKUP(B2995,Returns!$B$2:$B$297,Returns!$A$2:$A$297,"NO")</f>
        <v>NO</v>
      </c>
      <c r="W2995">
        <f t="shared" si="138"/>
        <v>0</v>
      </c>
      <c r="X2995">
        <f t="shared" si="139"/>
        <v>3583.68</v>
      </c>
      <c r="Y2995">
        <f t="shared" si="140"/>
        <v>6</v>
      </c>
    </row>
    <row r="2996" spans="1:25"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t="str">
        <f>_xlfn.XLOOKUP(B2996,Returns!$B$2:$B$297,Returns!$A$2:$A$297,"NO")</f>
        <v>NO</v>
      </c>
      <c r="W2996">
        <f t="shared" si="138"/>
        <v>44.288000000000011</v>
      </c>
      <c r="X2996">
        <f t="shared" si="139"/>
        <v>177.15200000000002</v>
      </c>
      <c r="Y2996">
        <f t="shared" si="140"/>
        <v>4</v>
      </c>
    </row>
    <row r="2997" spans="1:25"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t="str">
        <f>_xlfn.XLOOKUP(B2997,Returns!$B$2:$B$297,Returns!$A$2:$A$297,"NO")</f>
        <v>NO</v>
      </c>
      <c r="W2997">
        <f t="shared" si="138"/>
        <v>55.920000000000009</v>
      </c>
      <c r="X2997">
        <f t="shared" si="139"/>
        <v>223.68</v>
      </c>
      <c r="Y2997">
        <f t="shared" si="140"/>
        <v>7</v>
      </c>
    </row>
    <row r="2998" spans="1:25"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t="str">
        <f>_xlfn.XLOOKUP(B2998,Returns!$B$2:$B$297,Returns!$A$2:$A$297,"NO")</f>
        <v>NO</v>
      </c>
      <c r="W2998">
        <f t="shared" si="138"/>
        <v>19.916800000000002</v>
      </c>
      <c r="X2998">
        <f t="shared" si="139"/>
        <v>79.667200000000008</v>
      </c>
      <c r="Y2998">
        <f t="shared" si="140"/>
        <v>4</v>
      </c>
    </row>
    <row r="2999" spans="1:25"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t="str">
        <f>_xlfn.XLOOKUP(B2999,Returns!$B$2:$B$297,Returns!$A$2:$A$297,"NO")</f>
        <v>NO</v>
      </c>
      <c r="W2999">
        <f t="shared" si="138"/>
        <v>0.79680000000000017</v>
      </c>
      <c r="X2999">
        <f t="shared" si="139"/>
        <v>3.1872000000000003</v>
      </c>
      <c r="Y2999">
        <f t="shared" si="140"/>
        <v>4</v>
      </c>
    </row>
    <row r="3000" spans="1:25"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t="str">
        <f>_xlfn.XLOOKUP(B3000,Returns!$B$2:$B$297,Returns!$A$2:$A$297,"NO")</f>
        <v>NO</v>
      </c>
      <c r="W3000">
        <f t="shared" si="138"/>
        <v>76.774400000000014</v>
      </c>
      <c r="X3000">
        <f t="shared" si="139"/>
        <v>307.0976</v>
      </c>
      <c r="Y3000">
        <f t="shared" si="140"/>
        <v>4</v>
      </c>
    </row>
    <row r="3001" spans="1:25"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t="str">
        <f>_xlfn.XLOOKUP(B3001,Returns!$B$2:$B$297,Returns!$A$2:$A$297,"NO")</f>
        <v>NO</v>
      </c>
      <c r="W3001">
        <f t="shared" si="138"/>
        <v>434.68110000000013</v>
      </c>
      <c r="X3001">
        <f t="shared" si="139"/>
        <v>186.29190000000006</v>
      </c>
      <c r="Y3001">
        <f t="shared" si="140"/>
        <v>4</v>
      </c>
    </row>
    <row r="3002" spans="1:25"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t="str">
        <f>_xlfn.XLOOKUP(B3002,Returns!$B$2:$B$297,Returns!$A$2:$A$297,"NO")</f>
        <v>NO</v>
      </c>
      <c r="W3002">
        <f t="shared" si="138"/>
        <v>17.766400000000001</v>
      </c>
      <c r="X3002">
        <f t="shared" si="139"/>
        <v>71.065600000000003</v>
      </c>
      <c r="Y3002">
        <f t="shared" si="140"/>
        <v>4</v>
      </c>
    </row>
    <row r="3003" spans="1:25"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t="str">
        <f>_xlfn.XLOOKUP(B3003,Returns!$B$2:$B$297,Returns!$A$2:$A$297,"NO")</f>
        <v>NO</v>
      </c>
      <c r="W3003">
        <f t="shared" si="138"/>
        <v>12.608400000000001</v>
      </c>
      <c r="X3003">
        <f t="shared" si="139"/>
        <v>5.4036000000000026</v>
      </c>
      <c r="Y3003">
        <f t="shared" si="140"/>
        <v>4</v>
      </c>
    </row>
    <row r="3004" spans="1:25"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t="str">
        <f>_xlfn.XLOOKUP(B3004,Returns!$B$2:$B$297,Returns!$A$2:$A$297,"NO")</f>
        <v>NO</v>
      </c>
      <c r="W3004">
        <f t="shared" si="138"/>
        <v>0</v>
      </c>
      <c r="X3004">
        <f t="shared" si="139"/>
        <v>95</v>
      </c>
      <c r="Y3004">
        <f t="shared" si="140"/>
        <v>5</v>
      </c>
    </row>
    <row r="3005" spans="1:25"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t="str">
        <f>_xlfn.XLOOKUP(B3005,Returns!$B$2:$B$297,Returns!$A$2:$A$297,"NO")</f>
        <v>NO</v>
      </c>
      <c r="W3005">
        <f t="shared" si="138"/>
        <v>26.700800000000001</v>
      </c>
      <c r="X3005">
        <f t="shared" si="139"/>
        <v>106.80319999999999</v>
      </c>
      <c r="Y3005">
        <f t="shared" si="140"/>
        <v>7</v>
      </c>
    </row>
    <row r="3006" spans="1:25"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t="str">
        <f>_xlfn.XLOOKUP(B3006,Returns!$B$2:$B$297,Returns!$A$2:$A$297,"NO")</f>
        <v>NO</v>
      </c>
      <c r="W3006">
        <f t="shared" si="138"/>
        <v>0</v>
      </c>
      <c r="X3006">
        <f t="shared" si="139"/>
        <v>207.48</v>
      </c>
      <c r="Y3006">
        <f t="shared" si="140"/>
        <v>2</v>
      </c>
    </row>
    <row r="3007" spans="1:25"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t="str">
        <f>_xlfn.XLOOKUP(B3007,Returns!$B$2:$B$297,Returns!$A$2:$A$297,"NO")</f>
        <v>NO</v>
      </c>
      <c r="W3007">
        <f t="shared" si="138"/>
        <v>0</v>
      </c>
      <c r="X3007">
        <f t="shared" si="139"/>
        <v>275.03999999999996</v>
      </c>
      <c r="Y3007">
        <f t="shared" si="140"/>
        <v>4</v>
      </c>
    </row>
    <row r="3008" spans="1:25"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t="str">
        <f>_xlfn.XLOOKUP(B3008,Returns!$B$2:$B$297,Returns!$A$2:$A$297,"NO")</f>
        <v>NO</v>
      </c>
      <c r="W3008">
        <f t="shared" si="138"/>
        <v>0</v>
      </c>
      <c r="X3008">
        <f t="shared" si="139"/>
        <v>4524.5</v>
      </c>
      <c r="Y3008">
        <f t="shared" si="140"/>
        <v>2</v>
      </c>
    </row>
    <row r="3009" spans="1:25"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t="str">
        <f>_xlfn.XLOOKUP(B3009,Returns!$B$2:$B$297,Returns!$A$2:$A$297,"NO")</f>
        <v>NO</v>
      </c>
      <c r="W3009">
        <f t="shared" si="138"/>
        <v>20.563200000000002</v>
      </c>
      <c r="X3009">
        <f t="shared" si="139"/>
        <v>82.252800000000008</v>
      </c>
      <c r="Y3009">
        <f t="shared" si="140"/>
        <v>5</v>
      </c>
    </row>
    <row r="3010" spans="1:25"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t="str">
        <f>_xlfn.XLOOKUP(B3010,Returns!$B$2:$B$297,Returns!$A$2:$A$297,"NO")</f>
        <v>NO</v>
      </c>
      <c r="W3010">
        <f t="shared" si="138"/>
        <v>0</v>
      </c>
      <c r="X3010">
        <f t="shared" si="139"/>
        <v>575.46</v>
      </c>
      <c r="Y3010">
        <f t="shared" si="140"/>
        <v>1</v>
      </c>
    </row>
    <row r="3011" spans="1:25"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t="str">
        <f>_xlfn.XLOOKUP(B3011,Returns!$B$2:$B$297,Returns!$A$2:$A$297,"NO")</f>
        <v>NO</v>
      </c>
      <c r="W3011">
        <f t="shared" ref="W3011:W3074" si="141">R3011*S3011*T3011</f>
        <v>243.88000000000002</v>
      </c>
      <c r="X3011">
        <f t="shared" ref="X3011:X3074" si="142">(R3011*S3011)-W3011</f>
        <v>975.5200000000001</v>
      </c>
      <c r="Y3011">
        <f t="shared" ref="Y3011:Y3074" si="143">D3011-C3011</f>
        <v>4</v>
      </c>
    </row>
    <row r="3012" spans="1:25"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t="str">
        <f>_xlfn.XLOOKUP(B3012,Returns!$B$2:$B$297,Returns!$A$2:$A$297,"NO")</f>
        <v>NO</v>
      </c>
      <c r="W3012">
        <f t="shared" si="141"/>
        <v>42.105000000000004</v>
      </c>
      <c r="X3012">
        <f t="shared" si="142"/>
        <v>18.045000000000002</v>
      </c>
      <c r="Y3012">
        <f t="shared" si="143"/>
        <v>6</v>
      </c>
    </row>
    <row r="3013" spans="1:25"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t="str">
        <f>_xlfn.XLOOKUP(B3013,Returns!$B$2:$B$297,Returns!$A$2:$A$297,"NO")</f>
        <v>NO</v>
      </c>
      <c r="W3013">
        <f t="shared" si="141"/>
        <v>8924.947500000002</v>
      </c>
      <c r="X3013">
        <f t="shared" si="142"/>
        <v>3824.9775000000009</v>
      </c>
      <c r="Y3013">
        <f t="shared" si="143"/>
        <v>6</v>
      </c>
    </row>
    <row r="3014" spans="1:25"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t="str">
        <f>_xlfn.XLOOKUP(B3014,Returns!$B$2:$B$297,Returns!$A$2:$A$297,"NO")</f>
        <v>NO</v>
      </c>
      <c r="W3014">
        <f t="shared" si="141"/>
        <v>30.231600000000004</v>
      </c>
      <c r="X3014">
        <f t="shared" si="142"/>
        <v>12.956400000000006</v>
      </c>
      <c r="Y3014">
        <f t="shared" si="143"/>
        <v>6</v>
      </c>
    </row>
    <row r="3015" spans="1:25"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t="str">
        <f>_xlfn.XLOOKUP(B3015,Returns!$B$2:$B$297,Returns!$A$2:$A$297,"NO")</f>
        <v>NO</v>
      </c>
      <c r="W3015">
        <f t="shared" si="141"/>
        <v>37.648800000000008</v>
      </c>
      <c r="X3015">
        <f t="shared" si="142"/>
        <v>16.135200000000005</v>
      </c>
      <c r="Y3015">
        <f t="shared" si="143"/>
        <v>6</v>
      </c>
    </row>
    <row r="3016" spans="1:25"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t="str">
        <f>_xlfn.XLOOKUP(B3016,Returns!$B$2:$B$297,Returns!$A$2:$A$297,"NO")</f>
        <v>NO</v>
      </c>
      <c r="W3016">
        <f t="shared" si="141"/>
        <v>16.588800000000003</v>
      </c>
      <c r="X3016">
        <f t="shared" si="142"/>
        <v>66.355200000000011</v>
      </c>
      <c r="Y3016">
        <f t="shared" si="143"/>
        <v>6</v>
      </c>
    </row>
    <row r="3017" spans="1:25"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t="str">
        <f>_xlfn.XLOOKUP(B3017,Returns!$B$2:$B$297,Returns!$A$2:$A$297,"NO")</f>
        <v>NO</v>
      </c>
      <c r="W3017">
        <f t="shared" si="141"/>
        <v>275.37600000000003</v>
      </c>
      <c r="X3017">
        <f t="shared" si="142"/>
        <v>413.06400000000002</v>
      </c>
      <c r="Y3017">
        <f t="shared" si="143"/>
        <v>4</v>
      </c>
    </row>
    <row r="3018" spans="1:25"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t="str">
        <f>_xlfn.XLOOKUP(B3018,Returns!$B$2:$B$297,Returns!$A$2:$A$297,"NO")</f>
        <v>NO</v>
      </c>
      <c r="W3018">
        <f t="shared" si="141"/>
        <v>1163.6736000000001</v>
      </c>
      <c r="X3018">
        <f t="shared" si="142"/>
        <v>4654.6944000000003</v>
      </c>
      <c r="Y3018">
        <f t="shared" si="143"/>
        <v>7</v>
      </c>
    </row>
    <row r="3019" spans="1:25"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t="str">
        <f>_xlfn.XLOOKUP(B3019,Returns!$B$2:$B$297,Returns!$A$2:$A$297,"NO")</f>
        <v>NO</v>
      </c>
      <c r="W3019">
        <f t="shared" si="141"/>
        <v>40.694399999999995</v>
      </c>
      <c r="X3019">
        <f t="shared" si="142"/>
        <v>27.129600000000003</v>
      </c>
      <c r="Y3019">
        <f t="shared" si="143"/>
        <v>7</v>
      </c>
    </row>
    <row r="3020" spans="1:25"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t="str">
        <f>_xlfn.XLOOKUP(B3020,Returns!$B$2:$B$297,Returns!$A$2:$A$297,"NO")</f>
        <v>NO</v>
      </c>
      <c r="W3020">
        <f t="shared" si="141"/>
        <v>932.96</v>
      </c>
      <c r="X3020">
        <f t="shared" si="142"/>
        <v>3731.84</v>
      </c>
      <c r="Y3020">
        <f t="shared" si="143"/>
        <v>7</v>
      </c>
    </row>
    <row r="3021" spans="1:25"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t="str">
        <f>_xlfn.XLOOKUP(B3021,Returns!$B$2:$B$297,Returns!$A$2:$A$297,"NO")</f>
        <v>Yes</v>
      </c>
      <c r="W3021">
        <f t="shared" si="141"/>
        <v>0</v>
      </c>
      <c r="X3021">
        <f t="shared" si="142"/>
        <v>15.120000000000001</v>
      </c>
      <c r="Y3021">
        <f t="shared" si="143"/>
        <v>6</v>
      </c>
    </row>
    <row r="3022" spans="1:25"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t="str">
        <f>_xlfn.XLOOKUP(B3022,Returns!$B$2:$B$297,Returns!$A$2:$A$297,"NO")</f>
        <v>Yes</v>
      </c>
      <c r="W3022">
        <f t="shared" si="141"/>
        <v>0</v>
      </c>
      <c r="X3022">
        <f t="shared" si="142"/>
        <v>278.82</v>
      </c>
      <c r="Y3022">
        <f t="shared" si="143"/>
        <v>6</v>
      </c>
    </row>
    <row r="3023" spans="1:25"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t="str">
        <f>_xlfn.XLOOKUP(B3023,Returns!$B$2:$B$297,Returns!$A$2:$A$297,"NO")</f>
        <v>Yes</v>
      </c>
      <c r="W3023">
        <f t="shared" si="141"/>
        <v>0</v>
      </c>
      <c r="X3023">
        <f t="shared" si="142"/>
        <v>200.07</v>
      </c>
      <c r="Y3023">
        <f t="shared" si="143"/>
        <v>6</v>
      </c>
    </row>
    <row r="3024" spans="1:25"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t="str">
        <f>_xlfn.XLOOKUP(B3024,Returns!$B$2:$B$297,Returns!$A$2:$A$297,"NO")</f>
        <v>Yes</v>
      </c>
      <c r="W3024">
        <f t="shared" si="141"/>
        <v>91.68</v>
      </c>
      <c r="X3024">
        <f t="shared" si="142"/>
        <v>366.72</v>
      </c>
      <c r="Y3024">
        <f t="shared" si="143"/>
        <v>6</v>
      </c>
    </row>
    <row r="3025" spans="1:25"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t="str">
        <f>_xlfn.XLOOKUP(B3025,Returns!$B$2:$B$297,Returns!$A$2:$A$297,"NO")</f>
        <v>NO</v>
      </c>
      <c r="W3025">
        <f t="shared" si="141"/>
        <v>209.74899199999996</v>
      </c>
      <c r="X3025">
        <f t="shared" si="142"/>
        <v>445.71660799999995</v>
      </c>
      <c r="Y3025">
        <f t="shared" si="143"/>
        <v>6</v>
      </c>
    </row>
    <row r="3026" spans="1:25"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t="str">
        <f>_xlfn.XLOOKUP(B3026,Returns!$B$2:$B$297,Returns!$A$2:$A$297,"NO")</f>
        <v>NO</v>
      </c>
      <c r="W3026">
        <f t="shared" si="141"/>
        <v>114.99840000000002</v>
      </c>
      <c r="X3026">
        <f t="shared" si="142"/>
        <v>459.99360000000007</v>
      </c>
      <c r="Y3026">
        <f t="shared" si="143"/>
        <v>5</v>
      </c>
    </row>
    <row r="3027" spans="1:25"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t="str">
        <f>_xlfn.XLOOKUP(B3027,Returns!$B$2:$B$297,Returns!$A$2:$A$297,"NO")</f>
        <v>NO</v>
      </c>
      <c r="W3027">
        <f t="shared" si="141"/>
        <v>0</v>
      </c>
      <c r="X3027">
        <f t="shared" si="142"/>
        <v>53.820000000000007</v>
      </c>
      <c r="Y3027">
        <f t="shared" si="143"/>
        <v>5</v>
      </c>
    </row>
    <row r="3028" spans="1:25"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t="str">
        <f>_xlfn.XLOOKUP(B3028,Returns!$B$2:$B$297,Returns!$A$2:$A$297,"NO")</f>
        <v>NO</v>
      </c>
      <c r="W3028">
        <f t="shared" si="141"/>
        <v>152.61120000000003</v>
      </c>
      <c r="X3028">
        <f t="shared" si="142"/>
        <v>610.44479999999999</v>
      </c>
      <c r="Y3028">
        <f t="shared" si="143"/>
        <v>4</v>
      </c>
    </row>
    <row r="3029" spans="1:25"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t="str">
        <f>_xlfn.XLOOKUP(B3029,Returns!$B$2:$B$297,Returns!$A$2:$A$297,"NO")</f>
        <v>NO</v>
      </c>
      <c r="W3029">
        <f t="shared" si="141"/>
        <v>3.3152000000000004</v>
      </c>
      <c r="X3029">
        <f t="shared" si="142"/>
        <v>13.2608</v>
      </c>
      <c r="Y3029">
        <f t="shared" si="143"/>
        <v>0</v>
      </c>
    </row>
    <row r="3030" spans="1:25"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t="str">
        <f>_xlfn.XLOOKUP(B3030,Returns!$B$2:$B$297,Returns!$A$2:$A$297,"NO")</f>
        <v>NO</v>
      </c>
      <c r="W3030">
        <f t="shared" si="141"/>
        <v>0</v>
      </c>
      <c r="X3030">
        <f t="shared" si="142"/>
        <v>2524.5</v>
      </c>
      <c r="Y3030">
        <f t="shared" si="143"/>
        <v>4</v>
      </c>
    </row>
    <row r="3031" spans="1:25"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t="str">
        <f>_xlfn.XLOOKUP(B3031,Returns!$B$2:$B$297,Returns!$A$2:$A$297,"NO")</f>
        <v>NO</v>
      </c>
      <c r="W3031">
        <f t="shared" si="141"/>
        <v>322.53440000000001</v>
      </c>
      <c r="X3031">
        <f t="shared" si="142"/>
        <v>1290.1376</v>
      </c>
      <c r="Y3031">
        <f t="shared" si="143"/>
        <v>4</v>
      </c>
    </row>
    <row r="3032" spans="1:25"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t="str">
        <f>_xlfn.XLOOKUP(B3032,Returns!$B$2:$B$297,Returns!$A$2:$A$297,"NO")</f>
        <v>Yes</v>
      </c>
      <c r="W3032">
        <f t="shared" si="141"/>
        <v>0</v>
      </c>
      <c r="X3032">
        <f t="shared" si="142"/>
        <v>777.28</v>
      </c>
      <c r="Y3032">
        <f t="shared" si="143"/>
        <v>6</v>
      </c>
    </row>
    <row r="3033" spans="1:25"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t="str">
        <f>_xlfn.XLOOKUP(B3033,Returns!$B$2:$B$297,Returns!$A$2:$A$297,"NO")</f>
        <v>Yes</v>
      </c>
      <c r="W3033">
        <f t="shared" si="141"/>
        <v>0</v>
      </c>
      <c r="X3033">
        <f t="shared" si="142"/>
        <v>25.99</v>
      </c>
      <c r="Y3033">
        <f t="shared" si="143"/>
        <v>6</v>
      </c>
    </row>
    <row r="3034" spans="1:25"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t="str">
        <f>_xlfn.XLOOKUP(B3034,Returns!$B$2:$B$297,Returns!$A$2:$A$297,"NO")</f>
        <v>Yes</v>
      </c>
      <c r="W3034">
        <f t="shared" si="141"/>
        <v>156.1088</v>
      </c>
      <c r="X3034">
        <f t="shared" si="142"/>
        <v>624.43520000000001</v>
      </c>
      <c r="Y3034">
        <f t="shared" si="143"/>
        <v>5</v>
      </c>
    </row>
    <row r="3035" spans="1:25"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t="str">
        <f>_xlfn.XLOOKUP(B3035,Returns!$B$2:$B$297,Returns!$A$2:$A$297,"NO")</f>
        <v>NO</v>
      </c>
      <c r="W3035">
        <f t="shared" si="141"/>
        <v>16.588800000000003</v>
      </c>
      <c r="X3035">
        <f t="shared" si="142"/>
        <v>66.355200000000011</v>
      </c>
      <c r="Y3035">
        <f t="shared" si="143"/>
        <v>5</v>
      </c>
    </row>
    <row r="3036" spans="1:25"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t="str">
        <f>_xlfn.XLOOKUP(B3036,Returns!$B$2:$B$297,Returns!$A$2:$A$297,"NO")</f>
        <v>NO</v>
      </c>
      <c r="W3036">
        <f t="shared" si="141"/>
        <v>0</v>
      </c>
      <c r="X3036">
        <f t="shared" si="142"/>
        <v>322.2</v>
      </c>
      <c r="Y3036">
        <f t="shared" si="143"/>
        <v>5</v>
      </c>
    </row>
    <row r="3037" spans="1:25"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t="str">
        <f>_xlfn.XLOOKUP(B3037,Returns!$B$2:$B$297,Returns!$A$2:$A$297,"NO")</f>
        <v>NO</v>
      </c>
      <c r="W3037">
        <f t="shared" si="141"/>
        <v>0</v>
      </c>
      <c r="X3037">
        <f t="shared" si="142"/>
        <v>253.82</v>
      </c>
      <c r="Y3037">
        <f t="shared" si="143"/>
        <v>5</v>
      </c>
    </row>
    <row r="3038" spans="1:25"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t="str">
        <f>_xlfn.XLOOKUP(B3038,Returns!$B$2:$B$297,Returns!$A$2:$A$297,"NO")</f>
        <v>NO</v>
      </c>
      <c r="W3038">
        <f t="shared" si="141"/>
        <v>0</v>
      </c>
      <c r="X3038">
        <f t="shared" si="142"/>
        <v>112.6</v>
      </c>
      <c r="Y3038">
        <f t="shared" si="143"/>
        <v>5</v>
      </c>
    </row>
    <row r="3039" spans="1:25"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t="str">
        <f>_xlfn.XLOOKUP(B3039,Returns!$B$2:$B$297,Returns!$A$2:$A$297,"NO")</f>
        <v>NO</v>
      </c>
      <c r="W3039">
        <f t="shared" si="141"/>
        <v>0</v>
      </c>
      <c r="X3039">
        <f t="shared" si="142"/>
        <v>162.00000000000003</v>
      </c>
      <c r="Y3039">
        <f t="shared" si="143"/>
        <v>5</v>
      </c>
    </row>
    <row r="3040" spans="1:25"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t="str">
        <f>_xlfn.XLOOKUP(B3040,Returns!$B$2:$B$297,Returns!$A$2:$A$297,"NO")</f>
        <v>NO</v>
      </c>
      <c r="W3040">
        <f t="shared" si="141"/>
        <v>0</v>
      </c>
      <c r="X3040">
        <f t="shared" si="142"/>
        <v>58.32</v>
      </c>
      <c r="Y3040">
        <f t="shared" si="143"/>
        <v>5</v>
      </c>
    </row>
    <row r="3041" spans="1:25"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t="str">
        <f>_xlfn.XLOOKUP(B3041,Returns!$B$2:$B$297,Returns!$A$2:$A$297,"NO")</f>
        <v>NO</v>
      </c>
      <c r="W3041">
        <f t="shared" si="141"/>
        <v>102.77280000000002</v>
      </c>
      <c r="X3041">
        <f t="shared" si="142"/>
        <v>411.09120000000001</v>
      </c>
      <c r="Y3041">
        <f t="shared" si="143"/>
        <v>5</v>
      </c>
    </row>
    <row r="3042" spans="1:25"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t="str">
        <f>_xlfn.XLOOKUP(B3042,Returns!$B$2:$B$297,Returns!$A$2:$A$297,"NO")</f>
        <v>NO</v>
      </c>
      <c r="W3042">
        <f t="shared" si="141"/>
        <v>16.72</v>
      </c>
      <c r="X3042">
        <f t="shared" si="142"/>
        <v>66.88</v>
      </c>
      <c r="Y3042">
        <f t="shared" si="143"/>
        <v>4</v>
      </c>
    </row>
    <row r="3043" spans="1:25"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t="str">
        <f>_xlfn.XLOOKUP(B3043,Returns!$B$2:$B$297,Returns!$A$2:$A$297,"NO")</f>
        <v>NO</v>
      </c>
      <c r="W3043">
        <f t="shared" si="141"/>
        <v>0</v>
      </c>
      <c r="X3043">
        <f t="shared" si="142"/>
        <v>25.92</v>
      </c>
      <c r="Y3043">
        <f t="shared" si="143"/>
        <v>1</v>
      </c>
    </row>
    <row r="3044" spans="1:25"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t="str">
        <f>_xlfn.XLOOKUP(B3044,Returns!$B$2:$B$297,Returns!$A$2:$A$297,"NO")</f>
        <v>NO</v>
      </c>
      <c r="W3044">
        <f t="shared" si="141"/>
        <v>0</v>
      </c>
      <c r="X3044">
        <f t="shared" si="142"/>
        <v>44.36</v>
      </c>
      <c r="Y3044">
        <f t="shared" si="143"/>
        <v>1</v>
      </c>
    </row>
    <row r="3045" spans="1:25"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t="str">
        <f>_xlfn.XLOOKUP(B3045,Returns!$B$2:$B$297,Returns!$A$2:$A$297,"NO")</f>
        <v>NO</v>
      </c>
      <c r="W3045">
        <f t="shared" si="141"/>
        <v>3286.8352000000009</v>
      </c>
      <c r="X3045">
        <f t="shared" si="142"/>
        <v>13147.340800000002</v>
      </c>
      <c r="Y3045">
        <f t="shared" si="143"/>
        <v>1</v>
      </c>
    </row>
    <row r="3046" spans="1:25"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t="str">
        <f>_xlfn.XLOOKUP(B3046,Returns!$B$2:$B$297,Returns!$A$2:$A$297,"NO")</f>
        <v>NO</v>
      </c>
      <c r="W3046">
        <f t="shared" si="141"/>
        <v>2045.9400000000003</v>
      </c>
      <c r="X3046">
        <f t="shared" si="142"/>
        <v>3068.91</v>
      </c>
      <c r="Y3046">
        <f t="shared" si="143"/>
        <v>2</v>
      </c>
    </row>
    <row r="3047" spans="1:25"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t="str">
        <f>_xlfn.XLOOKUP(B3047,Returns!$B$2:$B$297,Returns!$A$2:$A$297,"NO")</f>
        <v>NO</v>
      </c>
      <c r="W3047">
        <f t="shared" si="141"/>
        <v>0</v>
      </c>
      <c r="X3047">
        <f t="shared" si="142"/>
        <v>69.5</v>
      </c>
      <c r="Y3047">
        <f t="shared" si="143"/>
        <v>4</v>
      </c>
    </row>
    <row r="3048" spans="1:25"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t="str">
        <f>_xlfn.XLOOKUP(B3048,Returns!$B$2:$B$297,Returns!$A$2:$A$297,"NO")</f>
        <v>NO</v>
      </c>
      <c r="W3048">
        <f t="shared" si="141"/>
        <v>0</v>
      </c>
      <c r="X3048">
        <f t="shared" si="142"/>
        <v>26.38</v>
      </c>
      <c r="Y3048">
        <f t="shared" si="143"/>
        <v>4</v>
      </c>
    </row>
    <row r="3049" spans="1:25"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t="str">
        <f>_xlfn.XLOOKUP(B3049,Returns!$B$2:$B$297,Returns!$A$2:$A$297,"NO")</f>
        <v>NO</v>
      </c>
      <c r="W3049">
        <f t="shared" si="141"/>
        <v>60.446400000000011</v>
      </c>
      <c r="X3049">
        <f t="shared" si="142"/>
        <v>241.78560000000002</v>
      </c>
      <c r="Y3049">
        <f t="shared" si="143"/>
        <v>4</v>
      </c>
    </row>
    <row r="3050" spans="1:25"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t="str">
        <f>_xlfn.XLOOKUP(B3050,Returns!$B$2:$B$297,Returns!$A$2:$A$297,"NO")</f>
        <v>NO</v>
      </c>
      <c r="W3050">
        <f t="shared" si="141"/>
        <v>0</v>
      </c>
      <c r="X3050">
        <f t="shared" si="142"/>
        <v>823.6</v>
      </c>
      <c r="Y3050">
        <f t="shared" si="143"/>
        <v>2</v>
      </c>
    </row>
    <row r="3051" spans="1:25"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t="str">
        <f>_xlfn.XLOOKUP(B3051,Returns!$B$2:$B$297,Returns!$A$2:$A$297,"NO")</f>
        <v>NO</v>
      </c>
      <c r="W3051">
        <f t="shared" si="141"/>
        <v>0</v>
      </c>
      <c r="X3051">
        <f t="shared" si="142"/>
        <v>1440</v>
      </c>
      <c r="Y3051">
        <f t="shared" si="143"/>
        <v>2</v>
      </c>
    </row>
    <row r="3052" spans="1:25"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t="str">
        <f>_xlfn.XLOOKUP(B3052,Returns!$B$2:$B$297,Returns!$A$2:$A$297,"NO")</f>
        <v>NO</v>
      </c>
      <c r="W3052">
        <f t="shared" si="141"/>
        <v>0</v>
      </c>
      <c r="X3052">
        <f t="shared" si="142"/>
        <v>83.92</v>
      </c>
      <c r="Y3052">
        <f t="shared" si="143"/>
        <v>5</v>
      </c>
    </row>
    <row r="3053" spans="1:25"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t="str">
        <f>_xlfn.XLOOKUP(B3053,Returns!$B$2:$B$297,Returns!$A$2:$A$297,"NO")</f>
        <v>NO</v>
      </c>
      <c r="W3053">
        <f t="shared" si="141"/>
        <v>0</v>
      </c>
      <c r="X3053">
        <f t="shared" si="142"/>
        <v>911.36</v>
      </c>
      <c r="Y3053">
        <f t="shared" si="143"/>
        <v>5</v>
      </c>
    </row>
    <row r="3054" spans="1:25"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t="str">
        <f>_xlfn.XLOOKUP(B3054,Returns!$B$2:$B$297,Returns!$A$2:$A$297,"NO")</f>
        <v>NO</v>
      </c>
      <c r="W3054">
        <f t="shared" si="141"/>
        <v>0</v>
      </c>
      <c r="X3054">
        <f t="shared" si="142"/>
        <v>75.88</v>
      </c>
      <c r="Y3054">
        <f t="shared" si="143"/>
        <v>5</v>
      </c>
    </row>
    <row r="3055" spans="1:25"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t="str">
        <f>_xlfn.XLOOKUP(B3055,Returns!$B$2:$B$297,Returns!$A$2:$A$297,"NO")</f>
        <v>NO</v>
      </c>
      <c r="W3055">
        <f t="shared" si="141"/>
        <v>0</v>
      </c>
      <c r="X3055">
        <f t="shared" si="142"/>
        <v>1035.8</v>
      </c>
      <c r="Y3055">
        <f t="shared" si="143"/>
        <v>5</v>
      </c>
    </row>
    <row r="3056" spans="1:25"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t="str">
        <f>_xlfn.XLOOKUP(B3056,Returns!$B$2:$B$297,Returns!$A$2:$A$297,"NO")</f>
        <v>NO</v>
      </c>
      <c r="W3056">
        <f t="shared" si="141"/>
        <v>0</v>
      </c>
      <c r="X3056">
        <f t="shared" si="142"/>
        <v>10.56</v>
      </c>
      <c r="Y3056">
        <f t="shared" si="143"/>
        <v>5</v>
      </c>
    </row>
    <row r="3057" spans="1:25"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t="str">
        <f>_xlfn.XLOOKUP(B3057,Returns!$B$2:$B$297,Returns!$A$2:$A$297,"NO")</f>
        <v>NO</v>
      </c>
      <c r="W3057">
        <f t="shared" si="141"/>
        <v>2799.9600000000009</v>
      </c>
      <c r="X3057">
        <f t="shared" si="142"/>
        <v>11199.840000000002</v>
      </c>
      <c r="Y3057">
        <f t="shared" si="143"/>
        <v>4</v>
      </c>
    </row>
    <row r="3058" spans="1:25"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t="str">
        <f>_xlfn.XLOOKUP(B3058,Returns!$B$2:$B$297,Returns!$A$2:$A$297,"NO")</f>
        <v>Yes</v>
      </c>
      <c r="W3058">
        <f t="shared" si="141"/>
        <v>0</v>
      </c>
      <c r="X3058">
        <f t="shared" si="142"/>
        <v>17.920000000000002</v>
      </c>
      <c r="Y3058">
        <f t="shared" si="143"/>
        <v>5</v>
      </c>
    </row>
    <row r="3059" spans="1:25"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t="str">
        <f>_xlfn.XLOOKUP(B3059,Returns!$B$2:$B$297,Returns!$A$2:$A$297,"NO")</f>
        <v>Yes</v>
      </c>
      <c r="W3059">
        <f t="shared" si="141"/>
        <v>0</v>
      </c>
      <c r="X3059">
        <f t="shared" si="142"/>
        <v>315</v>
      </c>
      <c r="Y3059">
        <f t="shared" si="143"/>
        <v>5</v>
      </c>
    </row>
    <row r="3060" spans="1:25"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t="str">
        <f>_xlfn.XLOOKUP(B3060,Returns!$B$2:$B$297,Returns!$A$2:$A$297,"NO")</f>
        <v>Yes</v>
      </c>
      <c r="W3060">
        <f t="shared" si="141"/>
        <v>0</v>
      </c>
      <c r="X3060">
        <f t="shared" si="142"/>
        <v>61.12</v>
      </c>
      <c r="Y3060">
        <f t="shared" si="143"/>
        <v>5</v>
      </c>
    </row>
    <row r="3061" spans="1:25"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t="str">
        <f>_xlfn.XLOOKUP(B3061,Returns!$B$2:$B$297,Returns!$A$2:$A$297,"NO")</f>
        <v>Yes</v>
      </c>
      <c r="W3061">
        <f t="shared" si="141"/>
        <v>9.7472000000000012</v>
      </c>
      <c r="X3061">
        <f t="shared" si="142"/>
        <v>38.988800000000005</v>
      </c>
      <c r="Y3061">
        <f t="shared" si="143"/>
        <v>5</v>
      </c>
    </row>
    <row r="3062" spans="1:25"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t="str">
        <f>_xlfn.XLOOKUP(B3062,Returns!$B$2:$B$297,Returns!$A$2:$A$297,"NO")</f>
        <v>NO</v>
      </c>
      <c r="W3062">
        <f t="shared" si="141"/>
        <v>71.985600000000019</v>
      </c>
      <c r="X3062">
        <f t="shared" si="142"/>
        <v>287.94240000000002</v>
      </c>
      <c r="Y3062">
        <f t="shared" si="143"/>
        <v>5</v>
      </c>
    </row>
    <row r="3063" spans="1:25"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t="str">
        <f>_xlfn.XLOOKUP(B3063,Returns!$B$2:$B$297,Returns!$A$2:$A$297,"NO")</f>
        <v>NO</v>
      </c>
      <c r="W3063">
        <f t="shared" si="141"/>
        <v>43.00800000000001</v>
      </c>
      <c r="X3063">
        <f t="shared" si="142"/>
        <v>172.03200000000001</v>
      </c>
      <c r="Y3063">
        <f t="shared" si="143"/>
        <v>4</v>
      </c>
    </row>
    <row r="3064" spans="1:25"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t="str">
        <f>_xlfn.XLOOKUP(B3064,Returns!$B$2:$B$297,Returns!$A$2:$A$297,"NO")</f>
        <v>NO</v>
      </c>
      <c r="W3064">
        <f t="shared" si="141"/>
        <v>0</v>
      </c>
      <c r="X3064">
        <f t="shared" si="142"/>
        <v>251.91</v>
      </c>
      <c r="Y3064">
        <f t="shared" si="143"/>
        <v>2</v>
      </c>
    </row>
    <row r="3065" spans="1:25"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t="str">
        <f>_xlfn.XLOOKUP(B3065,Returns!$B$2:$B$297,Returns!$A$2:$A$297,"NO")</f>
        <v>NO</v>
      </c>
      <c r="W3065">
        <f t="shared" si="141"/>
        <v>0</v>
      </c>
      <c r="X3065">
        <f t="shared" si="142"/>
        <v>314.90999999999997</v>
      </c>
      <c r="Y3065">
        <f t="shared" si="143"/>
        <v>2</v>
      </c>
    </row>
    <row r="3066" spans="1:25"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t="str">
        <f>_xlfn.XLOOKUP(B3066,Returns!$B$2:$B$297,Returns!$A$2:$A$297,"NO")</f>
        <v>NO</v>
      </c>
      <c r="W3066">
        <f t="shared" si="141"/>
        <v>0</v>
      </c>
      <c r="X3066">
        <f t="shared" si="142"/>
        <v>726.4</v>
      </c>
      <c r="Y3066">
        <f t="shared" si="143"/>
        <v>5</v>
      </c>
    </row>
    <row r="3067" spans="1:25"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t="str">
        <f>_xlfn.XLOOKUP(B3067,Returns!$B$2:$B$297,Returns!$A$2:$A$297,"NO")</f>
        <v>NO</v>
      </c>
      <c r="W3067">
        <f t="shared" si="141"/>
        <v>225.17759999999998</v>
      </c>
      <c r="X3067">
        <f t="shared" si="142"/>
        <v>900.71039999999994</v>
      </c>
      <c r="Y3067">
        <f t="shared" si="143"/>
        <v>5</v>
      </c>
    </row>
    <row r="3068" spans="1:25"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t="str">
        <f>_xlfn.XLOOKUP(B3068,Returns!$B$2:$B$297,Returns!$A$2:$A$297,"NO")</f>
        <v>NO</v>
      </c>
      <c r="W3068">
        <f t="shared" si="141"/>
        <v>0</v>
      </c>
      <c r="X3068">
        <f t="shared" si="142"/>
        <v>1074.75</v>
      </c>
      <c r="Y3068">
        <f t="shared" si="143"/>
        <v>5</v>
      </c>
    </row>
    <row r="3069" spans="1:25"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t="str">
        <f>_xlfn.XLOOKUP(B3069,Returns!$B$2:$B$297,Returns!$A$2:$A$297,"NO")</f>
        <v>NO</v>
      </c>
      <c r="W3069">
        <f t="shared" si="141"/>
        <v>0</v>
      </c>
      <c r="X3069">
        <f t="shared" si="142"/>
        <v>317.52</v>
      </c>
      <c r="Y3069">
        <f t="shared" si="143"/>
        <v>5</v>
      </c>
    </row>
    <row r="3070" spans="1:25"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t="str">
        <f>_xlfn.XLOOKUP(B3070,Returns!$B$2:$B$297,Returns!$A$2:$A$297,"NO")</f>
        <v>NO</v>
      </c>
      <c r="W3070">
        <f t="shared" si="141"/>
        <v>0</v>
      </c>
      <c r="X3070">
        <f t="shared" si="142"/>
        <v>1729.44</v>
      </c>
      <c r="Y3070">
        <f t="shared" si="143"/>
        <v>5</v>
      </c>
    </row>
    <row r="3071" spans="1:25"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t="str">
        <f>_xlfn.XLOOKUP(B3071,Returns!$B$2:$B$297,Returns!$A$2:$A$297,"NO")</f>
        <v>NO</v>
      </c>
      <c r="W3071">
        <f t="shared" si="141"/>
        <v>531.14880000000005</v>
      </c>
      <c r="X3071">
        <f t="shared" si="142"/>
        <v>2124.5952000000002</v>
      </c>
      <c r="Y3071">
        <f t="shared" si="143"/>
        <v>0</v>
      </c>
    </row>
    <row r="3072" spans="1:25"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t="str">
        <f>_xlfn.XLOOKUP(B3072,Returns!$B$2:$B$297,Returns!$A$2:$A$297,"NO")</f>
        <v>NO</v>
      </c>
      <c r="W3072">
        <f t="shared" si="141"/>
        <v>0</v>
      </c>
      <c r="X3072">
        <f t="shared" si="142"/>
        <v>20540.309999999998</v>
      </c>
      <c r="Y3072">
        <f t="shared" si="143"/>
        <v>5</v>
      </c>
    </row>
    <row r="3073" spans="1:25"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t="str">
        <f>_xlfn.XLOOKUP(B3073,Returns!$B$2:$B$297,Returns!$A$2:$A$297,"NO")</f>
        <v>NO</v>
      </c>
      <c r="W3073">
        <f t="shared" si="141"/>
        <v>0</v>
      </c>
      <c r="X3073">
        <f t="shared" si="142"/>
        <v>373.23</v>
      </c>
      <c r="Y3073">
        <f t="shared" si="143"/>
        <v>5</v>
      </c>
    </row>
    <row r="3074" spans="1:25"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t="str">
        <f>_xlfn.XLOOKUP(B3074,Returns!$B$2:$B$297,Returns!$A$2:$A$297,"NO")</f>
        <v>NO</v>
      </c>
      <c r="W3074">
        <f t="shared" si="141"/>
        <v>0</v>
      </c>
      <c r="X3074">
        <f t="shared" si="142"/>
        <v>288.75</v>
      </c>
      <c r="Y3074">
        <f t="shared" si="143"/>
        <v>5</v>
      </c>
    </row>
    <row r="3075" spans="1:25"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t="str">
        <f>_xlfn.XLOOKUP(B3075,Returns!$B$2:$B$297,Returns!$A$2:$A$297,"NO")</f>
        <v>NO</v>
      </c>
      <c r="W3075">
        <f t="shared" ref="W3075:W3138" si="144">R3075*S3075*T3075</f>
        <v>0</v>
      </c>
      <c r="X3075">
        <f t="shared" ref="X3075:X3138" si="145">(R3075*S3075)-W3075</f>
        <v>228.92</v>
      </c>
      <c r="Y3075">
        <f t="shared" ref="Y3075:Y3138" si="146">D3075-C3075</f>
        <v>2</v>
      </c>
    </row>
    <row r="3076" spans="1:25"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t="str">
        <f>_xlfn.XLOOKUP(B3076,Returns!$B$2:$B$297,Returns!$A$2:$A$297,"NO")</f>
        <v>NO</v>
      </c>
      <c r="W3076">
        <f t="shared" si="144"/>
        <v>36.199799999999996</v>
      </c>
      <c r="X3076">
        <f t="shared" si="145"/>
        <v>205.13220000000001</v>
      </c>
      <c r="Y3076">
        <f t="shared" si="146"/>
        <v>5</v>
      </c>
    </row>
    <row r="3077" spans="1:25"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t="str">
        <f>_xlfn.XLOOKUP(B3077,Returns!$B$2:$B$297,Returns!$A$2:$A$297,"NO")</f>
        <v>NO</v>
      </c>
      <c r="W3077">
        <f t="shared" si="144"/>
        <v>205.71840000000003</v>
      </c>
      <c r="X3077">
        <f t="shared" si="145"/>
        <v>822.87360000000012</v>
      </c>
      <c r="Y3077">
        <f t="shared" si="146"/>
        <v>4</v>
      </c>
    </row>
    <row r="3078" spans="1:25"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t="str">
        <f>_xlfn.XLOOKUP(B3078,Returns!$B$2:$B$297,Returns!$A$2:$A$297,"NO")</f>
        <v>NO</v>
      </c>
      <c r="W3078">
        <f t="shared" si="144"/>
        <v>50.219999999999992</v>
      </c>
      <c r="X3078">
        <f t="shared" si="145"/>
        <v>33.479999999999997</v>
      </c>
      <c r="Y3078">
        <f t="shared" si="146"/>
        <v>4</v>
      </c>
    </row>
    <row r="3079" spans="1:25"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t="str">
        <f>_xlfn.XLOOKUP(B3079,Returns!$B$2:$B$297,Returns!$A$2:$A$297,"NO")</f>
        <v>NO</v>
      </c>
      <c r="W3079">
        <f t="shared" si="144"/>
        <v>588.82319999999993</v>
      </c>
      <c r="X3079">
        <f t="shared" si="145"/>
        <v>1373.9207999999999</v>
      </c>
      <c r="Y3079">
        <f t="shared" si="146"/>
        <v>4</v>
      </c>
    </row>
    <row r="3080" spans="1:25"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t="str">
        <f>_xlfn.XLOOKUP(B3080,Returns!$B$2:$B$297,Returns!$A$2:$A$297,"NO")</f>
        <v>NO</v>
      </c>
      <c r="W3080">
        <f t="shared" si="144"/>
        <v>0</v>
      </c>
      <c r="X3080">
        <f t="shared" si="145"/>
        <v>254.72</v>
      </c>
      <c r="Y3080">
        <f t="shared" si="146"/>
        <v>4</v>
      </c>
    </row>
    <row r="3081" spans="1:25"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t="str">
        <f>_xlfn.XLOOKUP(B3081,Returns!$B$2:$B$297,Returns!$A$2:$A$297,"NO")</f>
        <v>NO</v>
      </c>
      <c r="W3081">
        <f t="shared" si="144"/>
        <v>0</v>
      </c>
      <c r="X3081">
        <f t="shared" si="145"/>
        <v>25.92</v>
      </c>
      <c r="Y3081">
        <f t="shared" si="146"/>
        <v>1</v>
      </c>
    </row>
    <row r="3082" spans="1:25"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t="str">
        <f>_xlfn.XLOOKUP(B3082,Returns!$B$2:$B$297,Returns!$A$2:$A$297,"NO")</f>
        <v>NO</v>
      </c>
      <c r="W3082">
        <f t="shared" si="144"/>
        <v>25.905600000000007</v>
      </c>
      <c r="X3082">
        <f t="shared" si="145"/>
        <v>103.62240000000001</v>
      </c>
      <c r="Y3082">
        <f t="shared" si="146"/>
        <v>1</v>
      </c>
    </row>
    <row r="3083" spans="1:25"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t="str">
        <f>_xlfn.XLOOKUP(B3083,Returns!$B$2:$B$297,Returns!$A$2:$A$297,"NO")</f>
        <v>NO</v>
      </c>
      <c r="W3083">
        <f t="shared" si="144"/>
        <v>0</v>
      </c>
      <c r="X3083">
        <f t="shared" si="145"/>
        <v>116.68</v>
      </c>
      <c r="Y3083">
        <f t="shared" si="146"/>
        <v>6</v>
      </c>
    </row>
    <row r="3084" spans="1:25"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t="str">
        <f>_xlfn.XLOOKUP(B3084,Returns!$B$2:$B$297,Returns!$A$2:$A$297,"NO")</f>
        <v>NO</v>
      </c>
      <c r="W3084">
        <f t="shared" si="144"/>
        <v>0</v>
      </c>
      <c r="X3084">
        <f t="shared" si="145"/>
        <v>1619.91</v>
      </c>
      <c r="Y3084">
        <f t="shared" si="146"/>
        <v>6</v>
      </c>
    </row>
    <row r="3085" spans="1:25"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t="str">
        <f>_xlfn.XLOOKUP(B3085,Returns!$B$2:$B$297,Returns!$A$2:$A$297,"NO")</f>
        <v>NO</v>
      </c>
      <c r="W3085">
        <f t="shared" si="144"/>
        <v>0.78560000000000008</v>
      </c>
      <c r="X3085">
        <f t="shared" si="145"/>
        <v>3.1424000000000003</v>
      </c>
      <c r="Y3085">
        <f t="shared" si="146"/>
        <v>6</v>
      </c>
    </row>
    <row r="3086" spans="1:25"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t="str">
        <f>_xlfn.XLOOKUP(B3086,Returns!$B$2:$B$297,Returns!$A$2:$A$297,"NO")</f>
        <v>NO</v>
      </c>
      <c r="W3086">
        <f t="shared" si="144"/>
        <v>808.90879999999993</v>
      </c>
      <c r="X3086">
        <f t="shared" si="145"/>
        <v>202.22719999999993</v>
      </c>
      <c r="Y3086">
        <f t="shared" si="146"/>
        <v>5</v>
      </c>
    </row>
    <row r="3087" spans="1:25"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t="str">
        <f>_xlfn.XLOOKUP(B3087,Returns!$B$2:$B$297,Returns!$A$2:$A$297,"NO")</f>
        <v>NO</v>
      </c>
      <c r="W3087">
        <f t="shared" si="144"/>
        <v>51.193600000000004</v>
      </c>
      <c r="X3087">
        <f t="shared" si="145"/>
        <v>204.77439999999999</v>
      </c>
      <c r="Y3087">
        <f t="shared" si="146"/>
        <v>5</v>
      </c>
    </row>
    <row r="3088" spans="1:25"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t="str">
        <f>_xlfn.XLOOKUP(B3088,Returns!$B$2:$B$297,Returns!$A$2:$A$297,"NO")</f>
        <v>NO</v>
      </c>
      <c r="W3088">
        <f t="shared" si="144"/>
        <v>4.7808000000000002</v>
      </c>
      <c r="X3088">
        <f t="shared" si="145"/>
        <v>3.1872000000000007</v>
      </c>
      <c r="Y3088">
        <f t="shared" si="146"/>
        <v>5</v>
      </c>
    </row>
    <row r="3089" spans="1:25"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t="str">
        <f>_xlfn.XLOOKUP(B3089,Returns!$B$2:$B$297,Returns!$A$2:$A$297,"NO")</f>
        <v>NO</v>
      </c>
      <c r="W3089">
        <f t="shared" si="144"/>
        <v>20.787199999999995</v>
      </c>
      <c r="X3089">
        <f t="shared" si="145"/>
        <v>5.1967999999999961</v>
      </c>
      <c r="Y3089">
        <f t="shared" si="146"/>
        <v>5</v>
      </c>
    </row>
    <row r="3090" spans="1:25"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t="str">
        <f>_xlfn.XLOOKUP(B3090,Returns!$B$2:$B$297,Returns!$A$2:$A$297,"NO")</f>
        <v>NO</v>
      </c>
      <c r="W3090">
        <f t="shared" si="144"/>
        <v>0</v>
      </c>
      <c r="X3090">
        <f t="shared" si="145"/>
        <v>305</v>
      </c>
      <c r="Y3090">
        <f t="shared" si="146"/>
        <v>2</v>
      </c>
    </row>
    <row r="3091" spans="1:25"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t="str">
        <f>_xlfn.XLOOKUP(B3091,Returns!$B$2:$B$297,Returns!$A$2:$A$297,"NO")</f>
        <v>NO</v>
      </c>
      <c r="W3091">
        <f t="shared" si="144"/>
        <v>0</v>
      </c>
      <c r="X3091">
        <f t="shared" si="145"/>
        <v>4703.5099999999993</v>
      </c>
      <c r="Y3091">
        <f t="shared" si="146"/>
        <v>2</v>
      </c>
    </row>
    <row r="3092" spans="1:25"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t="str">
        <f>_xlfn.XLOOKUP(B3092,Returns!$B$2:$B$297,Returns!$A$2:$A$297,"NO")</f>
        <v>Yes</v>
      </c>
      <c r="W3092">
        <f t="shared" si="144"/>
        <v>0</v>
      </c>
      <c r="X3092">
        <f t="shared" si="145"/>
        <v>3135.0199999999995</v>
      </c>
      <c r="Y3092">
        <f t="shared" si="146"/>
        <v>5</v>
      </c>
    </row>
    <row r="3093" spans="1:25"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t="str">
        <f>_xlfn.XLOOKUP(B3093,Returns!$B$2:$B$297,Returns!$A$2:$A$297,"NO")</f>
        <v>Yes</v>
      </c>
      <c r="W3093">
        <f t="shared" si="144"/>
        <v>0</v>
      </c>
      <c r="X3093">
        <f t="shared" si="145"/>
        <v>2399.75</v>
      </c>
      <c r="Y3093">
        <f t="shared" si="146"/>
        <v>5</v>
      </c>
    </row>
    <row r="3094" spans="1:25"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t="str">
        <f>_xlfn.XLOOKUP(B3094,Returns!$B$2:$B$297,Returns!$A$2:$A$297,"NO")</f>
        <v>Yes</v>
      </c>
      <c r="W3094">
        <f t="shared" si="144"/>
        <v>0</v>
      </c>
      <c r="X3094">
        <f t="shared" si="145"/>
        <v>499.32</v>
      </c>
      <c r="Y3094">
        <f t="shared" si="146"/>
        <v>5</v>
      </c>
    </row>
    <row r="3095" spans="1:25"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t="str">
        <f>_xlfn.XLOOKUP(B3095,Returns!$B$2:$B$297,Returns!$A$2:$A$297,"NO")</f>
        <v>NO</v>
      </c>
      <c r="W3095">
        <f t="shared" si="144"/>
        <v>25.344000000000005</v>
      </c>
      <c r="X3095">
        <f t="shared" si="145"/>
        <v>101.376</v>
      </c>
      <c r="Y3095">
        <f t="shared" si="146"/>
        <v>0</v>
      </c>
    </row>
    <row r="3096" spans="1:25"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t="str">
        <f>_xlfn.XLOOKUP(B3096,Returns!$B$2:$B$297,Returns!$A$2:$A$297,"NO")</f>
        <v>NO</v>
      </c>
      <c r="W3096">
        <f t="shared" si="144"/>
        <v>4.1472000000000007</v>
      </c>
      <c r="X3096">
        <f t="shared" si="145"/>
        <v>16.588800000000003</v>
      </c>
      <c r="Y3096">
        <f t="shared" si="146"/>
        <v>0</v>
      </c>
    </row>
    <row r="3097" spans="1:25"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t="str">
        <f>_xlfn.XLOOKUP(B3097,Returns!$B$2:$B$297,Returns!$A$2:$A$297,"NO")</f>
        <v>NO</v>
      </c>
      <c r="W3097">
        <f t="shared" si="144"/>
        <v>19.251200000000001</v>
      </c>
      <c r="X3097">
        <f t="shared" si="145"/>
        <v>77.004800000000003</v>
      </c>
      <c r="Y3097">
        <f t="shared" si="146"/>
        <v>0</v>
      </c>
    </row>
    <row r="3098" spans="1:25"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t="str">
        <f>_xlfn.XLOOKUP(B3098,Returns!$B$2:$B$297,Returns!$A$2:$A$297,"NO")</f>
        <v>NO</v>
      </c>
      <c r="W3098">
        <f t="shared" si="144"/>
        <v>9.2287999999999979</v>
      </c>
      <c r="X3098">
        <f t="shared" si="145"/>
        <v>2.3071999999999999</v>
      </c>
      <c r="Y3098">
        <f t="shared" si="146"/>
        <v>0</v>
      </c>
    </row>
    <row r="3099" spans="1:25"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t="str">
        <f>_xlfn.XLOOKUP(B3099,Returns!$B$2:$B$297,Returns!$A$2:$A$297,"NO")</f>
        <v>Yes</v>
      </c>
      <c r="W3099">
        <f t="shared" si="144"/>
        <v>26.495999999999999</v>
      </c>
      <c r="X3099">
        <f t="shared" si="145"/>
        <v>105.98399999999999</v>
      </c>
      <c r="Y3099">
        <f t="shared" si="146"/>
        <v>4</v>
      </c>
    </row>
    <row r="3100" spans="1:25"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t="str">
        <f>_xlfn.XLOOKUP(B3100,Returns!$B$2:$B$297,Returns!$A$2:$A$297,"NO")</f>
        <v>Yes</v>
      </c>
      <c r="W3100">
        <f t="shared" si="144"/>
        <v>281.93996799999996</v>
      </c>
      <c r="X3100">
        <f t="shared" si="145"/>
        <v>599.12243199999989</v>
      </c>
      <c r="Y3100">
        <f t="shared" si="146"/>
        <v>4</v>
      </c>
    </row>
    <row r="3101" spans="1:25"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t="str">
        <f>_xlfn.XLOOKUP(B3101,Returns!$B$2:$B$297,Returns!$A$2:$A$297,"NO")</f>
        <v>NO</v>
      </c>
      <c r="W3101">
        <f t="shared" si="144"/>
        <v>6.4656000000000011</v>
      </c>
      <c r="X3101">
        <f t="shared" si="145"/>
        <v>25.862400000000001</v>
      </c>
      <c r="Y3101">
        <f t="shared" si="146"/>
        <v>5</v>
      </c>
    </row>
    <row r="3102" spans="1:25"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t="str">
        <f>_xlfn.XLOOKUP(B3102,Returns!$B$2:$B$297,Returns!$A$2:$A$297,"NO")</f>
        <v>NO</v>
      </c>
      <c r="W3102">
        <f t="shared" si="144"/>
        <v>145.41120000000001</v>
      </c>
      <c r="X3102">
        <f t="shared" si="145"/>
        <v>581.64480000000003</v>
      </c>
      <c r="Y3102">
        <f t="shared" si="146"/>
        <v>5</v>
      </c>
    </row>
    <row r="3103" spans="1:25"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t="str">
        <f>_xlfn.XLOOKUP(B3103,Returns!$B$2:$B$297,Returns!$A$2:$A$297,"NO")</f>
        <v>NO</v>
      </c>
      <c r="W3103">
        <f t="shared" si="144"/>
        <v>0</v>
      </c>
      <c r="X3103">
        <f t="shared" si="145"/>
        <v>4170.96</v>
      </c>
      <c r="Y3103">
        <f t="shared" si="146"/>
        <v>5</v>
      </c>
    </row>
    <row r="3104" spans="1:25"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t="str">
        <f>_xlfn.XLOOKUP(B3104,Returns!$B$2:$B$297,Returns!$A$2:$A$297,"NO")</f>
        <v>NO</v>
      </c>
      <c r="W3104">
        <f t="shared" si="144"/>
        <v>0</v>
      </c>
      <c r="X3104">
        <f t="shared" si="145"/>
        <v>220.98</v>
      </c>
      <c r="Y3104">
        <f t="shared" si="146"/>
        <v>5</v>
      </c>
    </row>
    <row r="3105" spans="1:25"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t="str">
        <f>_xlfn.XLOOKUP(B3105,Returns!$B$2:$B$297,Returns!$A$2:$A$297,"NO")</f>
        <v>NO</v>
      </c>
      <c r="W3105">
        <f t="shared" si="144"/>
        <v>63.489300000000007</v>
      </c>
      <c r="X3105">
        <f t="shared" si="145"/>
        <v>27.209700000000005</v>
      </c>
      <c r="Y3105">
        <f t="shared" si="146"/>
        <v>4</v>
      </c>
    </row>
    <row r="3106" spans="1:25"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t="str">
        <f>_xlfn.XLOOKUP(B3106,Returns!$B$2:$B$297,Returns!$A$2:$A$297,"NO")</f>
        <v>NO</v>
      </c>
      <c r="W3106">
        <f t="shared" si="144"/>
        <v>0</v>
      </c>
      <c r="X3106">
        <f t="shared" si="145"/>
        <v>154.07999999999998</v>
      </c>
      <c r="Y3106">
        <f t="shared" si="146"/>
        <v>6</v>
      </c>
    </row>
    <row r="3107" spans="1:25"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t="str">
        <f>_xlfn.XLOOKUP(B3107,Returns!$B$2:$B$297,Returns!$A$2:$A$297,"NO")</f>
        <v>NO</v>
      </c>
      <c r="W3107">
        <f t="shared" si="144"/>
        <v>12.569600000000001</v>
      </c>
      <c r="X3107">
        <f t="shared" si="145"/>
        <v>50.278400000000005</v>
      </c>
      <c r="Y3107">
        <f t="shared" si="146"/>
        <v>4</v>
      </c>
    </row>
    <row r="3108" spans="1:25"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t="str">
        <f>_xlfn.XLOOKUP(B3108,Returns!$B$2:$B$297,Returns!$A$2:$A$297,"NO")</f>
        <v>NO</v>
      </c>
      <c r="W3108">
        <f t="shared" si="144"/>
        <v>358.15680000000003</v>
      </c>
      <c r="X3108">
        <f t="shared" si="145"/>
        <v>1432.6272000000001</v>
      </c>
      <c r="Y3108">
        <f t="shared" si="146"/>
        <v>4</v>
      </c>
    </row>
    <row r="3109" spans="1:25"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t="str">
        <f>_xlfn.XLOOKUP(B3109,Returns!$B$2:$B$297,Returns!$A$2:$A$297,"NO")</f>
        <v>NO</v>
      </c>
      <c r="W3109">
        <f t="shared" si="144"/>
        <v>0</v>
      </c>
      <c r="X3109">
        <f t="shared" si="145"/>
        <v>65.789999999999992</v>
      </c>
      <c r="Y3109">
        <f t="shared" si="146"/>
        <v>5</v>
      </c>
    </row>
    <row r="3110" spans="1:25"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t="str">
        <f>_xlfn.XLOOKUP(B3110,Returns!$B$2:$B$297,Returns!$A$2:$A$297,"NO")</f>
        <v>NO</v>
      </c>
      <c r="W3110">
        <f t="shared" si="144"/>
        <v>0</v>
      </c>
      <c r="X3110">
        <f t="shared" si="145"/>
        <v>728.81999999999994</v>
      </c>
      <c r="Y3110">
        <f t="shared" si="146"/>
        <v>5</v>
      </c>
    </row>
    <row r="3111" spans="1:25"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t="str">
        <f>_xlfn.XLOOKUP(B3111,Returns!$B$2:$B$297,Returns!$A$2:$A$297,"NO")</f>
        <v>NO</v>
      </c>
      <c r="W3111">
        <f t="shared" si="144"/>
        <v>0</v>
      </c>
      <c r="X3111">
        <f t="shared" si="145"/>
        <v>7.64</v>
      </c>
      <c r="Y3111">
        <f t="shared" si="146"/>
        <v>5</v>
      </c>
    </row>
    <row r="3112" spans="1:25"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t="str">
        <f>_xlfn.XLOOKUP(B3112,Returns!$B$2:$B$297,Returns!$A$2:$A$297,"NO")</f>
        <v>NO</v>
      </c>
      <c r="W3112">
        <f t="shared" si="144"/>
        <v>0</v>
      </c>
      <c r="X3112">
        <f t="shared" si="145"/>
        <v>414.72</v>
      </c>
      <c r="Y3112">
        <f t="shared" si="146"/>
        <v>5</v>
      </c>
    </row>
    <row r="3113" spans="1:25"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t="str">
        <f>_xlfn.XLOOKUP(B3113,Returns!$B$2:$B$297,Returns!$A$2:$A$297,"NO")</f>
        <v>NO</v>
      </c>
      <c r="W3113">
        <f t="shared" si="144"/>
        <v>0</v>
      </c>
      <c r="X3113">
        <f t="shared" si="145"/>
        <v>265.17</v>
      </c>
      <c r="Y3113">
        <f t="shared" si="146"/>
        <v>5</v>
      </c>
    </row>
    <row r="3114" spans="1:25"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t="str">
        <f>_xlfn.XLOOKUP(B3114,Returns!$B$2:$B$297,Returns!$A$2:$A$297,"NO")</f>
        <v>NO</v>
      </c>
      <c r="W3114">
        <f t="shared" si="144"/>
        <v>502.55999999999995</v>
      </c>
      <c r="X3114">
        <f t="shared" si="145"/>
        <v>2010.2399999999998</v>
      </c>
      <c r="Y3114">
        <f t="shared" si="146"/>
        <v>7</v>
      </c>
    </row>
    <row r="3115" spans="1:25"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t="str">
        <f>_xlfn.XLOOKUP(B3115,Returns!$B$2:$B$297,Returns!$A$2:$A$297,"NO")</f>
        <v>NO</v>
      </c>
      <c r="W3115">
        <f t="shared" si="144"/>
        <v>0</v>
      </c>
      <c r="X3115">
        <f t="shared" si="145"/>
        <v>679.5</v>
      </c>
      <c r="Y3115">
        <f t="shared" si="146"/>
        <v>7</v>
      </c>
    </row>
    <row r="3116" spans="1:25"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t="str">
        <f>_xlfn.XLOOKUP(B3116,Returns!$B$2:$B$297,Returns!$A$2:$A$297,"NO")</f>
        <v>NO</v>
      </c>
      <c r="W3116">
        <f t="shared" si="144"/>
        <v>0</v>
      </c>
      <c r="X3116">
        <f t="shared" si="145"/>
        <v>208.07999999999998</v>
      </c>
      <c r="Y3116">
        <f t="shared" si="146"/>
        <v>7</v>
      </c>
    </row>
    <row r="3117" spans="1:25"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t="str">
        <f>_xlfn.XLOOKUP(B3117,Returns!$B$2:$B$297,Returns!$A$2:$A$297,"NO")</f>
        <v>NO</v>
      </c>
      <c r="W3117">
        <f t="shared" si="144"/>
        <v>639.24480000000005</v>
      </c>
      <c r="X3117">
        <f t="shared" si="145"/>
        <v>2556.9792000000002</v>
      </c>
      <c r="Y3117">
        <f t="shared" si="146"/>
        <v>7</v>
      </c>
    </row>
    <row r="3118" spans="1:25"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t="str">
        <f>_xlfn.XLOOKUP(B3118,Returns!$B$2:$B$297,Returns!$A$2:$A$297,"NO")</f>
        <v>NO</v>
      </c>
      <c r="W3118">
        <f t="shared" si="144"/>
        <v>0</v>
      </c>
      <c r="X3118">
        <f t="shared" si="145"/>
        <v>215.49999999999997</v>
      </c>
      <c r="Y3118">
        <f t="shared" si="146"/>
        <v>7</v>
      </c>
    </row>
    <row r="3119" spans="1:25"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t="str">
        <f>_xlfn.XLOOKUP(B3119,Returns!$B$2:$B$297,Returns!$A$2:$A$297,"NO")</f>
        <v>NO</v>
      </c>
      <c r="W3119">
        <f t="shared" si="144"/>
        <v>0</v>
      </c>
      <c r="X3119">
        <f t="shared" si="145"/>
        <v>63.52</v>
      </c>
      <c r="Y3119">
        <f t="shared" si="146"/>
        <v>7</v>
      </c>
    </row>
    <row r="3120" spans="1:25"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t="str">
        <f>_xlfn.XLOOKUP(B3120,Returns!$B$2:$B$297,Returns!$A$2:$A$297,"NO")</f>
        <v>NO</v>
      </c>
      <c r="W3120">
        <f t="shared" si="144"/>
        <v>1123.92</v>
      </c>
      <c r="X3120">
        <f t="shared" si="145"/>
        <v>4495.68</v>
      </c>
      <c r="Y3120">
        <f t="shared" si="146"/>
        <v>1</v>
      </c>
    </row>
    <row r="3121" spans="1:25"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t="str">
        <f>_xlfn.XLOOKUP(B3121,Returns!$B$2:$B$297,Returns!$A$2:$A$297,"NO")</f>
        <v>NO</v>
      </c>
      <c r="W3121">
        <f t="shared" si="144"/>
        <v>99.833600000000018</v>
      </c>
      <c r="X3121">
        <f t="shared" si="145"/>
        <v>399.33440000000007</v>
      </c>
      <c r="Y3121">
        <f t="shared" si="146"/>
        <v>1</v>
      </c>
    </row>
    <row r="3122" spans="1:25"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t="str">
        <f>_xlfn.XLOOKUP(B3122,Returns!$B$2:$B$297,Returns!$A$2:$A$297,"NO")</f>
        <v>NO</v>
      </c>
      <c r="W3122">
        <f t="shared" si="144"/>
        <v>29.203199999999999</v>
      </c>
      <c r="X3122">
        <f t="shared" si="145"/>
        <v>116.8128</v>
      </c>
      <c r="Y3122">
        <f t="shared" si="146"/>
        <v>1</v>
      </c>
    </row>
    <row r="3123" spans="1:25"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t="str">
        <f>_xlfn.XLOOKUP(B3123,Returns!$B$2:$B$297,Returns!$A$2:$A$297,"NO")</f>
        <v>NO</v>
      </c>
      <c r="W3123">
        <f t="shared" si="144"/>
        <v>24.307200000000002</v>
      </c>
      <c r="X3123">
        <f t="shared" si="145"/>
        <v>97.228800000000007</v>
      </c>
      <c r="Y3123">
        <f t="shared" si="146"/>
        <v>1</v>
      </c>
    </row>
    <row r="3124" spans="1:25"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t="str">
        <f>_xlfn.XLOOKUP(B3124,Returns!$B$2:$B$297,Returns!$A$2:$A$297,"NO")</f>
        <v>NO</v>
      </c>
      <c r="W3124">
        <f t="shared" si="144"/>
        <v>275.10000000000002</v>
      </c>
      <c r="X3124">
        <f t="shared" si="145"/>
        <v>117.90000000000003</v>
      </c>
      <c r="Y3124">
        <f t="shared" si="146"/>
        <v>1</v>
      </c>
    </row>
    <row r="3125" spans="1:25"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t="str">
        <f>_xlfn.XLOOKUP(B3125,Returns!$B$2:$B$297,Returns!$A$2:$A$297,"NO")</f>
        <v>NO</v>
      </c>
      <c r="W3125">
        <f t="shared" si="144"/>
        <v>5.2752000000000008</v>
      </c>
      <c r="X3125">
        <f t="shared" si="145"/>
        <v>2.2608000000000006</v>
      </c>
      <c r="Y3125">
        <f t="shared" si="146"/>
        <v>1</v>
      </c>
    </row>
    <row r="3126" spans="1:25"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t="str">
        <f>_xlfn.XLOOKUP(B3126,Returns!$B$2:$B$297,Returns!$A$2:$A$297,"NO")</f>
        <v>NO</v>
      </c>
      <c r="W3126">
        <f t="shared" si="144"/>
        <v>414.64960000000002</v>
      </c>
      <c r="X3126">
        <f t="shared" si="145"/>
        <v>1658.5984000000001</v>
      </c>
      <c r="Y3126">
        <f t="shared" si="146"/>
        <v>1</v>
      </c>
    </row>
    <row r="3127" spans="1:25"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t="str">
        <f>_xlfn.XLOOKUP(B3127,Returns!$B$2:$B$297,Returns!$A$2:$A$297,"NO")</f>
        <v>NO</v>
      </c>
      <c r="W3127">
        <f t="shared" si="144"/>
        <v>451.04640000000001</v>
      </c>
      <c r="X3127">
        <f t="shared" si="145"/>
        <v>1804.1856</v>
      </c>
      <c r="Y3127">
        <f t="shared" si="146"/>
        <v>1</v>
      </c>
    </row>
    <row r="3128" spans="1:25"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t="str">
        <f>_xlfn.XLOOKUP(B3128,Returns!$B$2:$B$297,Returns!$A$2:$A$297,"NO")</f>
        <v>NO</v>
      </c>
      <c r="W3128">
        <f t="shared" si="144"/>
        <v>206.82239999999999</v>
      </c>
      <c r="X3128">
        <f t="shared" si="145"/>
        <v>310.23359999999991</v>
      </c>
      <c r="Y3128">
        <f t="shared" si="146"/>
        <v>4</v>
      </c>
    </row>
    <row r="3129" spans="1:25"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t="str">
        <f>_xlfn.XLOOKUP(B3129,Returns!$B$2:$B$297,Returns!$A$2:$A$297,"NO")</f>
        <v>NO</v>
      </c>
      <c r="W3129">
        <f t="shared" si="144"/>
        <v>0</v>
      </c>
      <c r="X3129">
        <f t="shared" si="145"/>
        <v>196.48</v>
      </c>
      <c r="Y3129">
        <f t="shared" si="146"/>
        <v>4</v>
      </c>
    </row>
    <row r="3130" spans="1:25"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t="str">
        <f>_xlfn.XLOOKUP(B3130,Returns!$B$2:$B$297,Returns!$A$2:$A$297,"NO")</f>
        <v>NO</v>
      </c>
      <c r="W3130">
        <f t="shared" si="144"/>
        <v>0</v>
      </c>
      <c r="X3130">
        <f t="shared" si="145"/>
        <v>88.92</v>
      </c>
      <c r="Y3130">
        <f t="shared" si="146"/>
        <v>1</v>
      </c>
    </row>
    <row r="3131" spans="1:25"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t="str">
        <f>_xlfn.XLOOKUP(B3131,Returns!$B$2:$B$297,Returns!$A$2:$A$297,"NO")</f>
        <v>NO</v>
      </c>
      <c r="W3131">
        <f t="shared" si="144"/>
        <v>96.627200000000002</v>
      </c>
      <c r="X3131">
        <f t="shared" si="145"/>
        <v>386.50879999999995</v>
      </c>
      <c r="Y3131">
        <f t="shared" si="146"/>
        <v>1</v>
      </c>
    </row>
    <row r="3132" spans="1:25"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t="str">
        <f>_xlfn.XLOOKUP(B3132,Returns!$B$2:$B$297,Returns!$A$2:$A$297,"NO")</f>
        <v>NO</v>
      </c>
      <c r="W3132">
        <f t="shared" si="144"/>
        <v>0</v>
      </c>
      <c r="X3132">
        <f t="shared" si="145"/>
        <v>1975</v>
      </c>
      <c r="Y3132">
        <f t="shared" si="146"/>
        <v>1</v>
      </c>
    </row>
    <row r="3133" spans="1:25"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t="str">
        <f>_xlfn.XLOOKUP(B3133,Returns!$B$2:$B$297,Returns!$A$2:$A$297,"NO")</f>
        <v>NO</v>
      </c>
      <c r="W3133">
        <f t="shared" si="144"/>
        <v>501.73440000000011</v>
      </c>
      <c r="X3133">
        <f t="shared" si="145"/>
        <v>2006.9376000000004</v>
      </c>
      <c r="Y3133">
        <f t="shared" si="146"/>
        <v>1</v>
      </c>
    </row>
    <row r="3134" spans="1:25"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t="str">
        <f>_xlfn.XLOOKUP(B3134,Returns!$B$2:$B$297,Returns!$A$2:$A$297,"NO")</f>
        <v>NO</v>
      </c>
      <c r="W3134">
        <f t="shared" si="144"/>
        <v>0</v>
      </c>
      <c r="X3134">
        <f t="shared" si="145"/>
        <v>26.56</v>
      </c>
      <c r="Y3134">
        <f t="shared" si="146"/>
        <v>2</v>
      </c>
    </row>
    <row r="3135" spans="1:25"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t="str">
        <f>_xlfn.XLOOKUP(B3135,Returns!$B$2:$B$297,Returns!$A$2:$A$297,"NO")</f>
        <v>NO</v>
      </c>
      <c r="W3135">
        <f t="shared" si="144"/>
        <v>7.6032000000000011</v>
      </c>
      <c r="X3135">
        <f t="shared" si="145"/>
        <v>30.412800000000004</v>
      </c>
      <c r="Y3135">
        <f t="shared" si="146"/>
        <v>2</v>
      </c>
    </row>
    <row r="3136" spans="1:25"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t="str">
        <f>_xlfn.XLOOKUP(B3136,Returns!$B$2:$B$297,Returns!$A$2:$A$297,"NO")</f>
        <v>NO</v>
      </c>
      <c r="W3136">
        <f t="shared" si="144"/>
        <v>122.23999999999997</v>
      </c>
      <c r="X3136">
        <f t="shared" si="145"/>
        <v>30.559999999999988</v>
      </c>
      <c r="Y3136">
        <f t="shared" si="146"/>
        <v>6</v>
      </c>
    </row>
    <row r="3137" spans="1:25"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t="str">
        <f>_xlfn.XLOOKUP(B3137,Returns!$B$2:$B$297,Returns!$A$2:$A$297,"NO")</f>
        <v>NO</v>
      </c>
      <c r="W3137">
        <f t="shared" si="144"/>
        <v>46.7712</v>
      </c>
      <c r="X3137">
        <f t="shared" si="145"/>
        <v>187.0848</v>
      </c>
      <c r="Y3137">
        <f t="shared" si="146"/>
        <v>6</v>
      </c>
    </row>
    <row r="3138" spans="1:25"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t="str">
        <f>_xlfn.XLOOKUP(B3138,Returns!$B$2:$B$297,Returns!$A$2:$A$297,"NO")</f>
        <v>NO</v>
      </c>
      <c r="W3138">
        <f t="shared" si="144"/>
        <v>13.598400000000002</v>
      </c>
      <c r="X3138">
        <f t="shared" si="145"/>
        <v>54.393600000000006</v>
      </c>
      <c r="Y3138">
        <f t="shared" si="146"/>
        <v>6</v>
      </c>
    </row>
    <row r="3139" spans="1:25"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t="str">
        <f>_xlfn.XLOOKUP(B3139,Returns!$B$2:$B$297,Returns!$A$2:$A$297,"NO")</f>
        <v>NO</v>
      </c>
      <c r="W3139">
        <f t="shared" ref="W3139:W3202" si="147">R3139*S3139*T3139</f>
        <v>4.8896000000000006</v>
      </c>
      <c r="X3139">
        <f t="shared" ref="X3139:X3202" si="148">(R3139*S3139)-W3139</f>
        <v>19.558399999999999</v>
      </c>
      <c r="Y3139">
        <f t="shared" ref="Y3139:Y3202" si="149">D3139-C3139</f>
        <v>6</v>
      </c>
    </row>
    <row r="3140" spans="1:25"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t="str">
        <f>_xlfn.XLOOKUP(B3140,Returns!$B$2:$B$297,Returns!$A$2:$A$297,"NO")</f>
        <v>NO</v>
      </c>
      <c r="W3140">
        <f t="shared" si="147"/>
        <v>17.913599999999999</v>
      </c>
      <c r="X3140">
        <f t="shared" si="148"/>
        <v>71.654399999999995</v>
      </c>
      <c r="Y3140">
        <f t="shared" si="149"/>
        <v>6</v>
      </c>
    </row>
    <row r="3141" spans="1:25"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t="str">
        <f>_xlfn.XLOOKUP(B3141,Returns!$B$2:$B$297,Returns!$A$2:$A$297,"NO")</f>
        <v>NO</v>
      </c>
      <c r="W3141">
        <f t="shared" si="147"/>
        <v>41.126399999999997</v>
      </c>
      <c r="X3141">
        <f t="shared" si="148"/>
        <v>27.4176</v>
      </c>
      <c r="Y3141">
        <f t="shared" si="149"/>
        <v>6</v>
      </c>
    </row>
    <row r="3142" spans="1:25"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t="str">
        <f>_xlfn.XLOOKUP(B3142,Returns!$B$2:$B$297,Returns!$A$2:$A$297,"NO")</f>
        <v>NO</v>
      </c>
      <c r="W3142">
        <f t="shared" si="147"/>
        <v>0</v>
      </c>
      <c r="X3142">
        <f t="shared" si="148"/>
        <v>619.29</v>
      </c>
      <c r="Y3142">
        <f t="shared" si="149"/>
        <v>3</v>
      </c>
    </row>
    <row r="3143" spans="1:25"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t="str">
        <f>_xlfn.XLOOKUP(B3143,Returns!$B$2:$B$297,Returns!$A$2:$A$297,"NO")</f>
        <v>NO</v>
      </c>
      <c r="W3143">
        <f t="shared" si="147"/>
        <v>336.62719999999996</v>
      </c>
      <c r="X3143">
        <f t="shared" si="148"/>
        <v>84.156799999999976</v>
      </c>
      <c r="Y3143">
        <f t="shared" si="149"/>
        <v>0</v>
      </c>
    </row>
    <row r="3144" spans="1:25"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t="str">
        <f>_xlfn.XLOOKUP(B3144,Returns!$B$2:$B$297,Returns!$A$2:$A$297,"NO")</f>
        <v>NO</v>
      </c>
      <c r="W3144">
        <f t="shared" si="147"/>
        <v>119.96000000000002</v>
      </c>
      <c r="X3144">
        <f t="shared" si="148"/>
        <v>479.84000000000003</v>
      </c>
      <c r="Y3144">
        <f t="shared" si="149"/>
        <v>2</v>
      </c>
    </row>
    <row r="3145" spans="1:25"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t="str">
        <f>_xlfn.XLOOKUP(B3145,Returns!$B$2:$B$297,Returns!$A$2:$A$297,"NO")</f>
        <v>NO</v>
      </c>
      <c r="W3145">
        <f t="shared" si="147"/>
        <v>12.729600000000001</v>
      </c>
      <c r="X3145">
        <f t="shared" si="148"/>
        <v>50.918400000000005</v>
      </c>
      <c r="Y3145">
        <f t="shared" si="149"/>
        <v>2</v>
      </c>
    </row>
    <row r="3146" spans="1:25"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t="str">
        <f>_xlfn.XLOOKUP(B3146,Returns!$B$2:$B$297,Returns!$A$2:$A$297,"NO")</f>
        <v>NO</v>
      </c>
      <c r="W3146">
        <f t="shared" si="147"/>
        <v>730.38419999999996</v>
      </c>
      <c r="X3146">
        <f t="shared" si="148"/>
        <v>1704.2298000000001</v>
      </c>
      <c r="Y3146">
        <f t="shared" si="149"/>
        <v>6</v>
      </c>
    </row>
    <row r="3147" spans="1:25"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t="str">
        <f>_xlfn.XLOOKUP(B3147,Returns!$B$2:$B$297,Returns!$A$2:$A$297,"NO")</f>
        <v>Yes</v>
      </c>
      <c r="W3147">
        <f t="shared" si="147"/>
        <v>770.50880000000006</v>
      </c>
      <c r="X3147">
        <f t="shared" si="148"/>
        <v>3082.0352000000003</v>
      </c>
      <c r="Y3147">
        <f t="shared" si="149"/>
        <v>2</v>
      </c>
    </row>
    <row r="3148" spans="1:25"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t="str">
        <f>_xlfn.XLOOKUP(B3148,Returns!$B$2:$B$297,Returns!$A$2:$A$297,"NO")</f>
        <v>Yes</v>
      </c>
      <c r="W3148">
        <f t="shared" si="147"/>
        <v>53.265600000000006</v>
      </c>
      <c r="X3148">
        <f t="shared" si="148"/>
        <v>213.06240000000003</v>
      </c>
      <c r="Y3148">
        <f t="shared" si="149"/>
        <v>2</v>
      </c>
    </row>
    <row r="3149" spans="1:25"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t="str">
        <f>_xlfn.XLOOKUP(B3149,Returns!$B$2:$B$297,Returns!$A$2:$A$297,"NO")</f>
        <v>NO</v>
      </c>
      <c r="W3149">
        <f t="shared" si="147"/>
        <v>0</v>
      </c>
      <c r="X3149">
        <f t="shared" si="148"/>
        <v>162.00000000000003</v>
      </c>
      <c r="Y3149">
        <f t="shared" si="149"/>
        <v>3</v>
      </c>
    </row>
    <row r="3150" spans="1:25"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t="str">
        <f>_xlfn.XLOOKUP(B3150,Returns!$B$2:$B$297,Returns!$A$2:$A$297,"NO")</f>
        <v>NO</v>
      </c>
      <c r="W3150">
        <f t="shared" si="147"/>
        <v>0</v>
      </c>
      <c r="X3150">
        <f t="shared" si="148"/>
        <v>162.00000000000003</v>
      </c>
      <c r="Y3150">
        <f t="shared" si="149"/>
        <v>3</v>
      </c>
    </row>
    <row r="3151" spans="1:25"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t="str">
        <f>_xlfn.XLOOKUP(B3151,Returns!$B$2:$B$297,Returns!$A$2:$A$297,"NO")</f>
        <v>NO</v>
      </c>
      <c r="W3151">
        <f t="shared" si="147"/>
        <v>0</v>
      </c>
      <c r="X3151">
        <f t="shared" si="148"/>
        <v>93.149999999999991</v>
      </c>
      <c r="Y3151">
        <f t="shared" si="149"/>
        <v>5</v>
      </c>
    </row>
    <row r="3152" spans="1:25"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t="str">
        <f>_xlfn.XLOOKUP(B3152,Returns!$B$2:$B$297,Returns!$A$2:$A$297,"NO")</f>
        <v>NO</v>
      </c>
      <c r="W3152">
        <f t="shared" si="147"/>
        <v>2430.4320000000002</v>
      </c>
      <c r="X3152">
        <f t="shared" si="148"/>
        <v>9721.7279999999992</v>
      </c>
      <c r="Y3152">
        <f t="shared" si="149"/>
        <v>3</v>
      </c>
    </row>
    <row r="3153" spans="1:25"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t="str">
        <f>_xlfn.XLOOKUP(B3153,Returns!$B$2:$B$297,Returns!$A$2:$A$297,"NO")</f>
        <v>NO</v>
      </c>
      <c r="W3153">
        <f t="shared" si="147"/>
        <v>2519.9915999999998</v>
      </c>
      <c r="X3153">
        <f t="shared" si="148"/>
        <v>1079.9964000000004</v>
      </c>
      <c r="Y3153">
        <f t="shared" si="149"/>
        <v>3</v>
      </c>
    </row>
    <row r="3154" spans="1:25"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t="str">
        <f>_xlfn.XLOOKUP(B3154,Returns!$B$2:$B$297,Returns!$A$2:$A$297,"NO")</f>
        <v>NO</v>
      </c>
      <c r="W3154">
        <f t="shared" si="147"/>
        <v>81.590399999999988</v>
      </c>
      <c r="X3154">
        <f t="shared" si="148"/>
        <v>122.38559999999998</v>
      </c>
      <c r="Y3154">
        <f t="shared" si="149"/>
        <v>3</v>
      </c>
    </row>
    <row r="3155" spans="1:25"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t="str">
        <f>_xlfn.XLOOKUP(B3155,Returns!$B$2:$B$297,Returns!$A$2:$A$297,"NO")</f>
        <v>NO</v>
      </c>
      <c r="W3155">
        <f t="shared" si="147"/>
        <v>368.00959999999998</v>
      </c>
      <c r="X3155">
        <f t="shared" si="148"/>
        <v>1472.0383999999999</v>
      </c>
      <c r="Y3155">
        <f t="shared" si="149"/>
        <v>3</v>
      </c>
    </row>
    <row r="3156" spans="1:25"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t="str">
        <f>_xlfn.XLOOKUP(B3156,Returns!$B$2:$B$297,Returns!$A$2:$A$297,"NO")</f>
        <v>NO</v>
      </c>
      <c r="W3156">
        <f t="shared" si="147"/>
        <v>0</v>
      </c>
      <c r="X3156">
        <f t="shared" si="148"/>
        <v>1471.96</v>
      </c>
      <c r="Y3156">
        <f t="shared" si="149"/>
        <v>4</v>
      </c>
    </row>
    <row r="3157" spans="1:25"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t="str">
        <f>_xlfn.XLOOKUP(B3157,Returns!$B$2:$B$297,Returns!$A$2:$A$297,"NO")</f>
        <v>NO</v>
      </c>
      <c r="W3157">
        <f t="shared" si="147"/>
        <v>55.814400000000006</v>
      </c>
      <c r="X3157">
        <f t="shared" si="148"/>
        <v>223.2576</v>
      </c>
      <c r="Y3157">
        <f t="shared" si="149"/>
        <v>2</v>
      </c>
    </row>
    <row r="3158" spans="1:25"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t="str">
        <f>_xlfn.XLOOKUP(B3158,Returns!$B$2:$B$297,Returns!$A$2:$A$297,"NO")</f>
        <v>NO</v>
      </c>
      <c r="W3158">
        <f t="shared" si="147"/>
        <v>227.49119999999999</v>
      </c>
      <c r="X3158">
        <f t="shared" si="148"/>
        <v>341.23679999999996</v>
      </c>
      <c r="Y3158">
        <f t="shared" si="149"/>
        <v>4</v>
      </c>
    </row>
    <row r="3159" spans="1:25"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t="str">
        <f>_xlfn.XLOOKUP(B3159,Returns!$B$2:$B$297,Returns!$A$2:$A$297,"NO")</f>
        <v>NO</v>
      </c>
      <c r="W3159">
        <f t="shared" si="147"/>
        <v>0</v>
      </c>
      <c r="X3159">
        <f t="shared" si="148"/>
        <v>52</v>
      </c>
      <c r="Y3159">
        <f t="shared" si="149"/>
        <v>4</v>
      </c>
    </row>
    <row r="3160" spans="1:25"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t="str">
        <f>_xlfn.XLOOKUP(B3160,Returns!$B$2:$B$297,Returns!$A$2:$A$297,"NO")</f>
        <v>NO</v>
      </c>
      <c r="W3160">
        <f t="shared" si="147"/>
        <v>67.64</v>
      </c>
      <c r="X3160">
        <f t="shared" si="148"/>
        <v>270.56</v>
      </c>
      <c r="Y3160">
        <f t="shared" si="149"/>
        <v>1</v>
      </c>
    </row>
    <row r="3161" spans="1:25"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t="str">
        <f>_xlfn.XLOOKUP(B3161,Returns!$B$2:$B$297,Returns!$A$2:$A$297,"NO")</f>
        <v>NO</v>
      </c>
      <c r="W3161">
        <f t="shared" si="147"/>
        <v>71.985600000000019</v>
      </c>
      <c r="X3161">
        <f t="shared" si="148"/>
        <v>287.94240000000002</v>
      </c>
      <c r="Y3161">
        <f t="shared" si="149"/>
        <v>1</v>
      </c>
    </row>
    <row r="3162" spans="1:25"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t="str">
        <f>_xlfn.XLOOKUP(B3162,Returns!$B$2:$B$297,Returns!$A$2:$A$297,"NO")</f>
        <v>NO</v>
      </c>
      <c r="W3162">
        <f t="shared" si="147"/>
        <v>20.72</v>
      </c>
      <c r="X3162">
        <f t="shared" si="148"/>
        <v>5.1799999999999962</v>
      </c>
      <c r="Y3162">
        <f t="shared" si="149"/>
        <v>4</v>
      </c>
    </row>
    <row r="3163" spans="1:25"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t="str">
        <f>_xlfn.XLOOKUP(B3163,Returns!$B$2:$B$297,Returns!$A$2:$A$297,"NO")</f>
        <v>NO</v>
      </c>
      <c r="W3163">
        <f t="shared" si="147"/>
        <v>0</v>
      </c>
      <c r="X3163">
        <f t="shared" si="148"/>
        <v>31.12</v>
      </c>
      <c r="Y3163">
        <f t="shared" si="149"/>
        <v>4</v>
      </c>
    </row>
    <row r="3164" spans="1:25"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t="str">
        <f>_xlfn.XLOOKUP(B3164,Returns!$B$2:$B$297,Returns!$A$2:$A$297,"NO")</f>
        <v>NO</v>
      </c>
      <c r="W3164">
        <f t="shared" si="147"/>
        <v>0</v>
      </c>
      <c r="X3164">
        <f t="shared" si="148"/>
        <v>391.75</v>
      </c>
      <c r="Y3164">
        <f t="shared" si="149"/>
        <v>4</v>
      </c>
    </row>
    <row r="3165" spans="1:25"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t="str">
        <f>_xlfn.XLOOKUP(B3165,Returns!$B$2:$B$297,Returns!$A$2:$A$297,"NO")</f>
        <v>NO</v>
      </c>
      <c r="W3165">
        <f t="shared" si="147"/>
        <v>0</v>
      </c>
      <c r="X3165">
        <f t="shared" si="148"/>
        <v>178.56</v>
      </c>
      <c r="Y3165">
        <f t="shared" si="149"/>
        <v>4</v>
      </c>
    </row>
    <row r="3166" spans="1:25"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t="str">
        <f>_xlfn.XLOOKUP(B3166,Returns!$B$2:$B$297,Returns!$A$2:$A$297,"NO")</f>
        <v>NO</v>
      </c>
      <c r="W3166">
        <f t="shared" si="147"/>
        <v>0</v>
      </c>
      <c r="X3166">
        <f t="shared" si="148"/>
        <v>346.68</v>
      </c>
      <c r="Y3166">
        <f t="shared" si="149"/>
        <v>4</v>
      </c>
    </row>
    <row r="3167" spans="1:25"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t="str">
        <f>_xlfn.XLOOKUP(B3167,Returns!$B$2:$B$297,Returns!$A$2:$A$297,"NO")</f>
        <v>NO</v>
      </c>
      <c r="W3167">
        <f t="shared" si="147"/>
        <v>95.993600000000015</v>
      </c>
      <c r="X3167">
        <f t="shared" si="148"/>
        <v>383.97440000000006</v>
      </c>
      <c r="Y3167">
        <f t="shared" si="149"/>
        <v>4</v>
      </c>
    </row>
    <row r="3168" spans="1:25"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t="str">
        <f>_xlfn.XLOOKUP(B3168,Returns!$B$2:$B$297,Returns!$A$2:$A$297,"NO")</f>
        <v>NO</v>
      </c>
      <c r="W3168">
        <f t="shared" si="147"/>
        <v>0</v>
      </c>
      <c r="X3168">
        <f t="shared" si="148"/>
        <v>58.050000000000004</v>
      </c>
      <c r="Y3168">
        <f t="shared" si="149"/>
        <v>4</v>
      </c>
    </row>
    <row r="3169" spans="1:25"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t="str">
        <f>_xlfn.XLOOKUP(B3169,Returns!$B$2:$B$297,Returns!$A$2:$A$297,"NO")</f>
        <v>NO</v>
      </c>
      <c r="W3169">
        <f t="shared" si="147"/>
        <v>0</v>
      </c>
      <c r="X3169">
        <f t="shared" si="148"/>
        <v>335</v>
      </c>
      <c r="Y3169">
        <f t="shared" si="149"/>
        <v>2</v>
      </c>
    </row>
    <row r="3170" spans="1:25"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t="str">
        <f>_xlfn.XLOOKUP(B3170,Returns!$B$2:$B$297,Returns!$A$2:$A$297,"NO")</f>
        <v>NO</v>
      </c>
      <c r="W3170">
        <f t="shared" si="147"/>
        <v>624.43520000000001</v>
      </c>
      <c r="X3170">
        <f t="shared" si="148"/>
        <v>2497.7408</v>
      </c>
      <c r="Y3170">
        <f t="shared" si="149"/>
        <v>6</v>
      </c>
    </row>
    <row r="3171" spans="1:25"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t="str">
        <f>_xlfn.XLOOKUP(B3171,Returns!$B$2:$B$297,Returns!$A$2:$A$297,"NO")</f>
        <v>NO</v>
      </c>
      <c r="W3171">
        <f t="shared" si="147"/>
        <v>161.69920000000002</v>
      </c>
      <c r="X3171">
        <f t="shared" si="148"/>
        <v>646.79680000000008</v>
      </c>
      <c r="Y3171">
        <f t="shared" si="149"/>
        <v>6</v>
      </c>
    </row>
    <row r="3172" spans="1:25"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t="str">
        <f>_xlfn.XLOOKUP(B3172,Returns!$B$2:$B$297,Returns!$A$2:$A$297,"NO")</f>
        <v>NO</v>
      </c>
      <c r="W3172">
        <f t="shared" si="147"/>
        <v>0</v>
      </c>
      <c r="X3172">
        <f t="shared" si="148"/>
        <v>143.28</v>
      </c>
      <c r="Y3172">
        <f t="shared" si="149"/>
        <v>5</v>
      </c>
    </row>
    <row r="3173" spans="1:25"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t="str">
        <f>_xlfn.XLOOKUP(B3173,Returns!$B$2:$B$297,Returns!$A$2:$A$297,"NO")</f>
        <v>NO</v>
      </c>
      <c r="W3173">
        <f t="shared" si="147"/>
        <v>5.0687999999999995</v>
      </c>
      <c r="X3173">
        <f t="shared" si="148"/>
        <v>1.267199999999999</v>
      </c>
      <c r="Y3173">
        <f t="shared" si="149"/>
        <v>7</v>
      </c>
    </row>
    <row r="3174" spans="1:25"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t="str">
        <f>_xlfn.XLOOKUP(B3174,Returns!$B$2:$B$297,Returns!$A$2:$A$297,"NO")</f>
        <v>NO</v>
      </c>
      <c r="W3174">
        <f t="shared" si="147"/>
        <v>792.64499999999987</v>
      </c>
      <c r="X3174">
        <f t="shared" si="148"/>
        <v>1849.5049999999997</v>
      </c>
      <c r="Y3174">
        <f t="shared" si="149"/>
        <v>7</v>
      </c>
    </row>
    <row r="3175" spans="1:25"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t="str">
        <f>_xlfn.XLOOKUP(B3175,Returns!$B$2:$B$297,Returns!$A$2:$A$297,"NO")</f>
        <v>NO</v>
      </c>
      <c r="W3175">
        <f t="shared" si="147"/>
        <v>8.0352000000000015</v>
      </c>
      <c r="X3175">
        <f t="shared" si="148"/>
        <v>32.140799999999999</v>
      </c>
      <c r="Y3175">
        <f t="shared" si="149"/>
        <v>7</v>
      </c>
    </row>
    <row r="3176" spans="1:25"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t="str">
        <f>_xlfn.XLOOKUP(B3176,Returns!$B$2:$B$297,Returns!$A$2:$A$297,"NO")</f>
        <v>NO</v>
      </c>
      <c r="W3176">
        <f t="shared" si="147"/>
        <v>0</v>
      </c>
      <c r="X3176">
        <f t="shared" si="148"/>
        <v>1273.02</v>
      </c>
      <c r="Y3176">
        <f t="shared" si="149"/>
        <v>7</v>
      </c>
    </row>
    <row r="3177" spans="1:25"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t="str">
        <f>_xlfn.XLOOKUP(B3177,Returns!$B$2:$B$297,Returns!$A$2:$A$297,"NO")</f>
        <v>NO</v>
      </c>
      <c r="W3177">
        <f t="shared" si="147"/>
        <v>252.82320000000004</v>
      </c>
      <c r="X3177">
        <f t="shared" si="148"/>
        <v>108.35280000000006</v>
      </c>
      <c r="Y3177">
        <f t="shared" si="149"/>
        <v>6</v>
      </c>
    </row>
    <row r="3178" spans="1:25"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t="str">
        <f>_xlfn.XLOOKUP(B3178,Returns!$B$2:$B$297,Returns!$A$2:$A$297,"NO")</f>
        <v>NO</v>
      </c>
      <c r="W3178">
        <f t="shared" si="147"/>
        <v>19.193600000000004</v>
      </c>
      <c r="X3178">
        <f t="shared" si="148"/>
        <v>76.7744</v>
      </c>
      <c r="Y3178">
        <f t="shared" si="149"/>
        <v>6</v>
      </c>
    </row>
    <row r="3179" spans="1:25"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t="str">
        <f>_xlfn.XLOOKUP(B3179,Returns!$B$2:$B$297,Returns!$A$2:$A$297,"NO")</f>
        <v>NO</v>
      </c>
      <c r="W3179">
        <f t="shared" si="147"/>
        <v>0</v>
      </c>
      <c r="X3179">
        <f t="shared" si="148"/>
        <v>37.520000000000003</v>
      </c>
      <c r="Y3179">
        <f t="shared" si="149"/>
        <v>0</v>
      </c>
    </row>
    <row r="3180" spans="1:25"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t="str">
        <f>_xlfn.XLOOKUP(B3180,Returns!$B$2:$B$297,Returns!$A$2:$A$297,"NO")</f>
        <v>NO</v>
      </c>
      <c r="W3180">
        <f t="shared" si="147"/>
        <v>0</v>
      </c>
      <c r="X3180">
        <f t="shared" si="148"/>
        <v>62.820000000000007</v>
      </c>
      <c r="Y3180">
        <f t="shared" si="149"/>
        <v>6</v>
      </c>
    </row>
    <row r="3181" spans="1:25"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t="str">
        <f>_xlfn.XLOOKUP(B3181,Returns!$B$2:$B$297,Returns!$A$2:$A$297,"NO")</f>
        <v>NO</v>
      </c>
      <c r="W3181">
        <f t="shared" si="147"/>
        <v>0</v>
      </c>
      <c r="X3181">
        <f t="shared" si="148"/>
        <v>117.36</v>
      </c>
      <c r="Y3181">
        <f t="shared" si="149"/>
        <v>6</v>
      </c>
    </row>
    <row r="3182" spans="1:25"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t="str">
        <f>_xlfn.XLOOKUP(B3182,Returns!$B$2:$B$297,Returns!$A$2:$A$297,"NO")</f>
        <v>NO</v>
      </c>
      <c r="W3182">
        <f t="shared" si="147"/>
        <v>0</v>
      </c>
      <c r="X3182">
        <f t="shared" si="148"/>
        <v>1274.5</v>
      </c>
      <c r="Y3182">
        <f t="shared" si="149"/>
        <v>6</v>
      </c>
    </row>
    <row r="3183" spans="1:25"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t="str">
        <f>_xlfn.XLOOKUP(B3183,Returns!$B$2:$B$297,Returns!$A$2:$A$297,"NO")</f>
        <v>NO</v>
      </c>
      <c r="W3183">
        <f t="shared" si="147"/>
        <v>0</v>
      </c>
      <c r="X3183">
        <f t="shared" si="148"/>
        <v>19.28</v>
      </c>
      <c r="Y3183">
        <f t="shared" si="149"/>
        <v>3</v>
      </c>
    </row>
    <row r="3184" spans="1:25"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t="str">
        <f>_xlfn.XLOOKUP(B3184,Returns!$B$2:$B$297,Returns!$A$2:$A$297,"NO")</f>
        <v>NO</v>
      </c>
      <c r="W3184">
        <f t="shared" si="147"/>
        <v>0</v>
      </c>
      <c r="X3184">
        <f t="shared" si="148"/>
        <v>2479.8600000000006</v>
      </c>
      <c r="Y3184">
        <f t="shared" si="149"/>
        <v>3</v>
      </c>
    </row>
    <row r="3185" spans="1:25"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t="str">
        <f>_xlfn.XLOOKUP(B3185,Returns!$B$2:$B$297,Returns!$A$2:$A$297,"NO")</f>
        <v>NO</v>
      </c>
      <c r="W3185">
        <f t="shared" si="147"/>
        <v>0</v>
      </c>
      <c r="X3185">
        <f t="shared" si="148"/>
        <v>14698.26</v>
      </c>
      <c r="Y3185">
        <f t="shared" si="149"/>
        <v>3</v>
      </c>
    </row>
    <row r="3186" spans="1:25"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t="str">
        <f>_xlfn.XLOOKUP(B3186,Returns!$B$2:$B$297,Returns!$A$2:$A$297,"NO")</f>
        <v>NO</v>
      </c>
      <c r="W3186">
        <f t="shared" si="147"/>
        <v>0</v>
      </c>
      <c r="X3186">
        <f t="shared" si="148"/>
        <v>1633.1399999999999</v>
      </c>
      <c r="Y3186">
        <f t="shared" si="149"/>
        <v>3</v>
      </c>
    </row>
    <row r="3187" spans="1:25"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t="str">
        <f>_xlfn.XLOOKUP(B3187,Returns!$B$2:$B$297,Returns!$A$2:$A$297,"NO")</f>
        <v>Yes</v>
      </c>
      <c r="W3187">
        <f t="shared" si="147"/>
        <v>62.510399999999983</v>
      </c>
      <c r="X3187">
        <f t="shared" si="148"/>
        <v>15.627599999999994</v>
      </c>
      <c r="Y3187">
        <f t="shared" si="149"/>
        <v>2</v>
      </c>
    </row>
    <row r="3188" spans="1:25"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t="str">
        <f>_xlfn.XLOOKUP(B3188,Returns!$B$2:$B$297,Returns!$A$2:$A$297,"NO")</f>
        <v>Yes</v>
      </c>
      <c r="W3188">
        <f t="shared" si="147"/>
        <v>44.611200000000004</v>
      </c>
      <c r="X3188">
        <f t="shared" si="148"/>
        <v>178.44480000000001</v>
      </c>
      <c r="Y3188">
        <f t="shared" si="149"/>
        <v>2</v>
      </c>
    </row>
    <row r="3189" spans="1:25"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t="str">
        <f>_xlfn.XLOOKUP(B3189,Returns!$B$2:$B$297,Returns!$A$2:$A$297,"NO")</f>
        <v>NO</v>
      </c>
      <c r="W3189">
        <f t="shared" si="147"/>
        <v>0</v>
      </c>
      <c r="X3189">
        <f t="shared" si="148"/>
        <v>489.51000000000005</v>
      </c>
      <c r="Y3189">
        <f t="shared" si="149"/>
        <v>5</v>
      </c>
    </row>
    <row r="3190" spans="1:25"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t="str">
        <f>_xlfn.XLOOKUP(B3190,Returns!$B$2:$B$297,Returns!$A$2:$A$297,"NO")</f>
        <v>NO</v>
      </c>
      <c r="W3190">
        <f t="shared" si="147"/>
        <v>0</v>
      </c>
      <c r="X3190">
        <f t="shared" si="148"/>
        <v>3.75</v>
      </c>
      <c r="Y3190">
        <f t="shared" si="149"/>
        <v>2</v>
      </c>
    </row>
    <row r="3191" spans="1:25"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t="str">
        <f>_xlfn.XLOOKUP(B3191,Returns!$B$2:$B$297,Returns!$A$2:$A$297,"NO")</f>
        <v>NO</v>
      </c>
      <c r="W3191">
        <f t="shared" si="147"/>
        <v>16.7424</v>
      </c>
      <c r="X3191">
        <f t="shared" si="148"/>
        <v>66.9696</v>
      </c>
      <c r="Y3191">
        <f t="shared" si="149"/>
        <v>2</v>
      </c>
    </row>
    <row r="3192" spans="1:25"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t="str">
        <f>_xlfn.XLOOKUP(B3192,Returns!$B$2:$B$297,Returns!$A$2:$A$297,"NO")</f>
        <v>NO</v>
      </c>
      <c r="W3192">
        <f t="shared" si="147"/>
        <v>7.6032000000000011</v>
      </c>
      <c r="X3192">
        <f t="shared" si="148"/>
        <v>30.412800000000004</v>
      </c>
      <c r="Y3192">
        <f t="shared" si="149"/>
        <v>5</v>
      </c>
    </row>
    <row r="3193" spans="1:25"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t="str">
        <f>_xlfn.XLOOKUP(B3193,Returns!$B$2:$B$297,Returns!$A$2:$A$297,"NO")</f>
        <v>NO</v>
      </c>
      <c r="W3193">
        <f t="shared" si="147"/>
        <v>0</v>
      </c>
      <c r="X3193">
        <f t="shared" si="148"/>
        <v>65.989999999999995</v>
      </c>
      <c r="Y3193">
        <f t="shared" si="149"/>
        <v>6</v>
      </c>
    </row>
    <row r="3194" spans="1:25"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t="str">
        <f>_xlfn.XLOOKUP(B3194,Returns!$B$2:$B$297,Returns!$A$2:$A$297,"NO")</f>
        <v>NO</v>
      </c>
      <c r="W3194">
        <f t="shared" si="147"/>
        <v>35.67199999999999</v>
      </c>
      <c r="X3194">
        <f t="shared" si="148"/>
        <v>8.9179999999999993</v>
      </c>
      <c r="Y3194">
        <f t="shared" si="149"/>
        <v>4</v>
      </c>
    </row>
    <row r="3195" spans="1:25"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t="str">
        <f>_xlfn.XLOOKUP(B3195,Returns!$B$2:$B$297,Returns!$A$2:$A$297,"NO")</f>
        <v>NO</v>
      </c>
      <c r="W3195">
        <f t="shared" si="147"/>
        <v>8.7551999999999985</v>
      </c>
      <c r="X3195">
        <f t="shared" si="148"/>
        <v>2.1887999999999987</v>
      </c>
      <c r="Y3195">
        <f t="shared" si="149"/>
        <v>3</v>
      </c>
    </row>
    <row r="3196" spans="1:25"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t="str">
        <f>_xlfn.XLOOKUP(B3196,Returns!$B$2:$B$297,Returns!$A$2:$A$297,"NO")</f>
        <v>NO</v>
      </c>
      <c r="W3196">
        <f t="shared" si="147"/>
        <v>37.324800000000003</v>
      </c>
      <c r="X3196">
        <f t="shared" si="148"/>
        <v>149.29920000000001</v>
      </c>
      <c r="Y3196">
        <f t="shared" si="149"/>
        <v>3</v>
      </c>
    </row>
    <row r="3197" spans="1:25"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t="str">
        <f>_xlfn.XLOOKUP(B3197,Returns!$B$2:$B$297,Returns!$A$2:$A$297,"NO")</f>
        <v>NO</v>
      </c>
      <c r="W3197">
        <f t="shared" si="147"/>
        <v>0</v>
      </c>
      <c r="X3197">
        <f t="shared" si="148"/>
        <v>70.02</v>
      </c>
      <c r="Y3197">
        <f t="shared" si="149"/>
        <v>5</v>
      </c>
    </row>
    <row r="3198" spans="1:25"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t="str">
        <f>_xlfn.XLOOKUP(B3198,Returns!$B$2:$B$297,Returns!$A$2:$A$297,"NO")</f>
        <v>NO</v>
      </c>
      <c r="W3198">
        <f t="shared" si="147"/>
        <v>0</v>
      </c>
      <c r="X3198">
        <f t="shared" si="148"/>
        <v>89.91</v>
      </c>
      <c r="Y3198">
        <f t="shared" si="149"/>
        <v>6</v>
      </c>
    </row>
    <row r="3199" spans="1:25"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t="str">
        <f>_xlfn.XLOOKUP(B3199,Returns!$B$2:$B$297,Returns!$A$2:$A$297,"NO")</f>
        <v>NO</v>
      </c>
      <c r="W3199">
        <f t="shared" si="147"/>
        <v>7.0686000000000009</v>
      </c>
      <c r="X3199">
        <f t="shared" si="148"/>
        <v>3.0294000000000016</v>
      </c>
      <c r="Y3199">
        <f t="shared" si="149"/>
        <v>0</v>
      </c>
    </row>
    <row r="3200" spans="1:25"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t="str">
        <f>_xlfn.XLOOKUP(B3200,Returns!$B$2:$B$297,Returns!$A$2:$A$297,"NO")</f>
        <v>NO</v>
      </c>
      <c r="W3200">
        <f t="shared" si="147"/>
        <v>76.774400000000014</v>
      </c>
      <c r="X3200">
        <f t="shared" si="148"/>
        <v>307.0976</v>
      </c>
      <c r="Y3200">
        <f t="shared" si="149"/>
        <v>6</v>
      </c>
    </row>
    <row r="3201" spans="1:25"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t="str">
        <f>_xlfn.XLOOKUP(B3201,Returns!$B$2:$B$297,Returns!$A$2:$A$297,"NO")</f>
        <v>NO</v>
      </c>
      <c r="W3201">
        <f t="shared" si="147"/>
        <v>26.185600000000001</v>
      </c>
      <c r="X3201">
        <f t="shared" si="148"/>
        <v>104.7424</v>
      </c>
      <c r="Y3201">
        <f t="shared" si="149"/>
        <v>4</v>
      </c>
    </row>
    <row r="3202" spans="1:25"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t="str">
        <f>_xlfn.XLOOKUP(B3202,Returns!$B$2:$B$297,Returns!$A$2:$A$297,"NO")</f>
        <v>NO</v>
      </c>
      <c r="W3202">
        <f t="shared" si="147"/>
        <v>89.539200000000008</v>
      </c>
      <c r="X3202">
        <f t="shared" si="148"/>
        <v>358.15680000000003</v>
      </c>
      <c r="Y3202">
        <f t="shared" si="149"/>
        <v>2</v>
      </c>
    </row>
    <row r="3203" spans="1:25"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t="str">
        <f>_xlfn.XLOOKUP(B3203,Returns!$B$2:$B$297,Returns!$A$2:$A$297,"NO")</f>
        <v>NO</v>
      </c>
      <c r="W3203">
        <f t="shared" ref="W3203:W3266" si="150">R3203*S3203*T3203</f>
        <v>12.748800000000003</v>
      </c>
      <c r="X3203">
        <f t="shared" ref="X3203:X3266" si="151">(R3203*S3203)-W3203</f>
        <v>50.995200000000004</v>
      </c>
      <c r="Y3203">
        <f t="shared" ref="Y3203:Y3266" si="152">D3203-C3203</f>
        <v>2</v>
      </c>
    </row>
    <row r="3204" spans="1:25"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t="str">
        <f>_xlfn.XLOOKUP(B3204,Returns!$B$2:$B$297,Returns!$A$2:$A$297,"NO")</f>
        <v>NO</v>
      </c>
      <c r="W3204">
        <f t="shared" si="150"/>
        <v>962.45759999999996</v>
      </c>
      <c r="X3204">
        <f t="shared" si="151"/>
        <v>3849.8303999999998</v>
      </c>
      <c r="Y3204">
        <f t="shared" si="152"/>
        <v>6</v>
      </c>
    </row>
    <row r="3205" spans="1:25"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t="str">
        <f>_xlfn.XLOOKUP(B3205,Returns!$B$2:$B$297,Returns!$A$2:$A$297,"NO")</f>
        <v>NO</v>
      </c>
      <c r="W3205">
        <f t="shared" si="150"/>
        <v>0</v>
      </c>
      <c r="X3205">
        <f t="shared" si="151"/>
        <v>10.99</v>
      </c>
      <c r="Y3205">
        <f t="shared" si="152"/>
        <v>6</v>
      </c>
    </row>
    <row r="3206" spans="1:25"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t="str">
        <f>_xlfn.XLOOKUP(B3206,Returns!$B$2:$B$297,Returns!$A$2:$A$297,"NO")</f>
        <v>NO</v>
      </c>
      <c r="W3206">
        <f t="shared" si="150"/>
        <v>0</v>
      </c>
      <c r="X3206">
        <f t="shared" si="151"/>
        <v>79.760000000000005</v>
      </c>
      <c r="Y3206">
        <f t="shared" si="152"/>
        <v>6</v>
      </c>
    </row>
    <row r="3207" spans="1:25"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t="str">
        <f>_xlfn.XLOOKUP(B3207,Returns!$B$2:$B$297,Returns!$A$2:$A$297,"NO")</f>
        <v>NO</v>
      </c>
      <c r="W3207">
        <f t="shared" si="150"/>
        <v>0</v>
      </c>
      <c r="X3207">
        <f t="shared" si="151"/>
        <v>497.92</v>
      </c>
      <c r="Y3207">
        <f t="shared" si="152"/>
        <v>6</v>
      </c>
    </row>
    <row r="3208" spans="1:25"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t="str">
        <f>_xlfn.XLOOKUP(B3208,Returns!$B$2:$B$297,Returns!$A$2:$A$297,"NO")</f>
        <v>NO</v>
      </c>
      <c r="W3208">
        <f t="shared" si="150"/>
        <v>0</v>
      </c>
      <c r="X3208">
        <f t="shared" si="151"/>
        <v>266</v>
      </c>
      <c r="Y3208">
        <f t="shared" si="152"/>
        <v>6</v>
      </c>
    </row>
    <row r="3209" spans="1:25"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t="str">
        <f>_xlfn.XLOOKUP(B3209,Returns!$B$2:$B$297,Returns!$A$2:$A$297,"NO")</f>
        <v>NO</v>
      </c>
      <c r="W3209">
        <f t="shared" si="150"/>
        <v>0</v>
      </c>
      <c r="X3209">
        <f t="shared" si="151"/>
        <v>318.72000000000003</v>
      </c>
      <c r="Y3209">
        <f t="shared" si="152"/>
        <v>6</v>
      </c>
    </row>
    <row r="3210" spans="1:25"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t="str">
        <f>_xlfn.XLOOKUP(B3210,Returns!$B$2:$B$297,Returns!$A$2:$A$297,"NO")</f>
        <v>NO</v>
      </c>
      <c r="W3210">
        <f t="shared" si="150"/>
        <v>0</v>
      </c>
      <c r="X3210">
        <f t="shared" si="151"/>
        <v>1749.75</v>
      </c>
      <c r="Y3210">
        <f t="shared" si="152"/>
        <v>6</v>
      </c>
    </row>
    <row r="3211" spans="1:25"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t="str">
        <f>_xlfn.XLOOKUP(B3211,Returns!$B$2:$B$297,Returns!$A$2:$A$297,"NO")</f>
        <v>NO</v>
      </c>
      <c r="W3211">
        <f t="shared" si="150"/>
        <v>680.27040000000011</v>
      </c>
      <c r="X3211">
        <f t="shared" si="151"/>
        <v>2721.0816000000004</v>
      </c>
      <c r="Y3211">
        <f t="shared" si="152"/>
        <v>6</v>
      </c>
    </row>
    <row r="3212" spans="1:25"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t="str">
        <f>_xlfn.XLOOKUP(B3212,Returns!$B$2:$B$297,Returns!$A$2:$A$297,"NO")</f>
        <v>NO</v>
      </c>
      <c r="W3212">
        <f t="shared" si="150"/>
        <v>8.0352000000000015</v>
      </c>
      <c r="X3212">
        <f t="shared" si="151"/>
        <v>32.140799999999999</v>
      </c>
      <c r="Y3212">
        <f t="shared" si="152"/>
        <v>5</v>
      </c>
    </row>
    <row r="3213" spans="1:25"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t="str">
        <f>_xlfn.XLOOKUP(B3213,Returns!$B$2:$B$297,Returns!$A$2:$A$297,"NO")</f>
        <v>NO</v>
      </c>
      <c r="W3213">
        <f t="shared" si="150"/>
        <v>62.876799999999996</v>
      </c>
      <c r="X3213">
        <f t="shared" si="151"/>
        <v>15.719199999999994</v>
      </c>
      <c r="Y3213">
        <f t="shared" si="152"/>
        <v>5</v>
      </c>
    </row>
    <row r="3214" spans="1:25"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t="str">
        <f>_xlfn.XLOOKUP(B3214,Returns!$B$2:$B$297,Returns!$A$2:$A$297,"NO")</f>
        <v>NO</v>
      </c>
      <c r="W3214">
        <f t="shared" si="150"/>
        <v>0</v>
      </c>
      <c r="X3214">
        <f t="shared" si="151"/>
        <v>2279.6400000000003</v>
      </c>
      <c r="Y3214">
        <f t="shared" si="152"/>
        <v>5</v>
      </c>
    </row>
    <row r="3215" spans="1:25"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t="str">
        <f>_xlfn.XLOOKUP(B3215,Returns!$B$2:$B$297,Returns!$A$2:$A$297,"NO")</f>
        <v>NO</v>
      </c>
      <c r="W3215">
        <f t="shared" si="150"/>
        <v>0.30080000000000001</v>
      </c>
      <c r="X3215">
        <f t="shared" si="151"/>
        <v>1.2032</v>
      </c>
      <c r="Y3215">
        <f t="shared" si="152"/>
        <v>6</v>
      </c>
    </row>
    <row r="3216" spans="1:25"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t="str">
        <f>_xlfn.XLOOKUP(B3216,Returns!$B$2:$B$297,Returns!$A$2:$A$297,"NO")</f>
        <v>NO</v>
      </c>
      <c r="W3216">
        <f t="shared" si="150"/>
        <v>13.939200000000003</v>
      </c>
      <c r="X3216">
        <f t="shared" si="151"/>
        <v>55.756800000000013</v>
      </c>
      <c r="Y3216">
        <f t="shared" si="152"/>
        <v>6</v>
      </c>
    </row>
    <row r="3217" spans="1:25"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t="str">
        <f>_xlfn.XLOOKUP(B3217,Returns!$B$2:$B$297,Returns!$A$2:$A$297,"NO")</f>
        <v>NO</v>
      </c>
      <c r="W3217">
        <f t="shared" si="150"/>
        <v>0</v>
      </c>
      <c r="X3217">
        <f t="shared" si="151"/>
        <v>451.07999999999993</v>
      </c>
      <c r="Y3217">
        <f t="shared" si="152"/>
        <v>2</v>
      </c>
    </row>
    <row r="3218" spans="1:25"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t="str">
        <f>_xlfn.XLOOKUP(B3218,Returns!$B$2:$B$297,Returns!$A$2:$A$297,"NO")</f>
        <v>NO</v>
      </c>
      <c r="W3218">
        <f t="shared" si="150"/>
        <v>0</v>
      </c>
      <c r="X3218">
        <f t="shared" si="151"/>
        <v>449.90999999999997</v>
      </c>
      <c r="Y3218">
        <f t="shared" si="152"/>
        <v>4</v>
      </c>
    </row>
    <row r="3219" spans="1:25"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t="str">
        <f>_xlfn.XLOOKUP(B3219,Returns!$B$2:$B$297,Returns!$A$2:$A$297,"NO")</f>
        <v>NO</v>
      </c>
      <c r="W3219">
        <f t="shared" si="150"/>
        <v>558.70560000000012</v>
      </c>
      <c r="X3219">
        <f t="shared" si="151"/>
        <v>2234.8224</v>
      </c>
      <c r="Y3219">
        <f t="shared" si="152"/>
        <v>6</v>
      </c>
    </row>
    <row r="3220" spans="1:25"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t="str">
        <f>_xlfn.XLOOKUP(B3220,Returns!$B$2:$B$297,Returns!$A$2:$A$297,"NO")</f>
        <v>NO</v>
      </c>
      <c r="W3220">
        <f t="shared" si="150"/>
        <v>0</v>
      </c>
      <c r="X3220">
        <f t="shared" si="151"/>
        <v>861.76</v>
      </c>
      <c r="Y3220">
        <f t="shared" si="152"/>
        <v>6</v>
      </c>
    </row>
    <row r="3221" spans="1:25"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t="str">
        <f>_xlfn.XLOOKUP(B3221,Returns!$B$2:$B$297,Returns!$A$2:$A$297,"NO")</f>
        <v>Yes</v>
      </c>
      <c r="W3221">
        <f t="shared" si="150"/>
        <v>0</v>
      </c>
      <c r="X3221">
        <f t="shared" si="151"/>
        <v>474.25</v>
      </c>
      <c r="Y3221">
        <f t="shared" si="152"/>
        <v>6</v>
      </c>
    </row>
    <row r="3222" spans="1:25"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t="str">
        <f>_xlfn.XLOOKUP(B3222,Returns!$B$2:$B$297,Returns!$A$2:$A$297,"NO")</f>
        <v>Yes</v>
      </c>
      <c r="W3222">
        <f t="shared" si="150"/>
        <v>0</v>
      </c>
      <c r="X3222">
        <f t="shared" si="151"/>
        <v>204.48</v>
      </c>
      <c r="Y3222">
        <f t="shared" si="152"/>
        <v>6</v>
      </c>
    </row>
    <row r="3223" spans="1:25"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t="str">
        <f>_xlfn.XLOOKUP(B3223,Returns!$B$2:$B$297,Returns!$A$2:$A$297,"NO")</f>
        <v>Yes</v>
      </c>
      <c r="W3223">
        <f t="shared" si="150"/>
        <v>0</v>
      </c>
      <c r="X3223">
        <f t="shared" si="151"/>
        <v>90</v>
      </c>
      <c r="Y3223">
        <f t="shared" si="152"/>
        <v>6</v>
      </c>
    </row>
    <row r="3224" spans="1:25"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t="str">
        <f>_xlfn.XLOOKUP(B3224,Returns!$B$2:$B$297,Returns!$A$2:$A$297,"NO")</f>
        <v>NO</v>
      </c>
      <c r="W3224">
        <f t="shared" si="150"/>
        <v>3.7631999999999999</v>
      </c>
      <c r="X3224">
        <f t="shared" si="151"/>
        <v>15.0528</v>
      </c>
      <c r="Y3224">
        <f t="shared" si="152"/>
        <v>3</v>
      </c>
    </row>
    <row r="3225" spans="1:25"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t="str">
        <f>_xlfn.XLOOKUP(B3225,Returns!$B$2:$B$297,Returns!$A$2:$A$297,"NO")</f>
        <v>NO</v>
      </c>
      <c r="W3225">
        <f t="shared" si="150"/>
        <v>1.8688</v>
      </c>
      <c r="X3225">
        <f t="shared" si="151"/>
        <v>7.4751999999999992</v>
      </c>
      <c r="Y3225">
        <f t="shared" si="152"/>
        <v>3</v>
      </c>
    </row>
    <row r="3226" spans="1:25"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t="str">
        <f>_xlfn.XLOOKUP(B3226,Returns!$B$2:$B$297,Returns!$A$2:$A$297,"NO")</f>
        <v>NO</v>
      </c>
      <c r="W3226">
        <f t="shared" si="150"/>
        <v>127.36000000000001</v>
      </c>
      <c r="X3226">
        <f t="shared" si="151"/>
        <v>509.44000000000005</v>
      </c>
      <c r="Y3226">
        <f t="shared" si="152"/>
        <v>3</v>
      </c>
    </row>
    <row r="3227" spans="1:25"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t="str">
        <f>_xlfn.XLOOKUP(B3227,Returns!$B$2:$B$297,Returns!$A$2:$A$297,"NO")</f>
        <v>NO</v>
      </c>
      <c r="W3227">
        <f t="shared" si="150"/>
        <v>15.321600000000002</v>
      </c>
      <c r="X3227">
        <f t="shared" si="151"/>
        <v>61.2864</v>
      </c>
      <c r="Y3227">
        <f t="shared" si="152"/>
        <v>3</v>
      </c>
    </row>
    <row r="3228" spans="1:25"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t="str">
        <f>_xlfn.XLOOKUP(B3228,Returns!$B$2:$B$297,Returns!$A$2:$A$297,"NO")</f>
        <v>NO</v>
      </c>
      <c r="W3228">
        <f t="shared" si="150"/>
        <v>6.1440000000000001</v>
      </c>
      <c r="X3228">
        <f t="shared" si="151"/>
        <v>24.576000000000001</v>
      </c>
      <c r="Y3228">
        <f t="shared" si="152"/>
        <v>3</v>
      </c>
    </row>
    <row r="3229" spans="1:25"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t="str">
        <f>_xlfn.XLOOKUP(B3229,Returns!$B$2:$B$297,Returns!$A$2:$A$297,"NO")</f>
        <v>NO</v>
      </c>
      <c r="W3229">
        <f t="shared" si="150"/>
        <v>138.22560000000001</v>
      </c>
      <c r="X3229">
        <f t="shared" si="151"/>
        <v>552.90240000000006</v>
      </c>
      <c r="Y3229">
        <f t="shared" si="152"/>
        <v>3</v>
      </c>
    </row>
    <row r="3230" spans="1:25"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t="str">
        <f>_xlfn.XLOOKUP(B3230,Returns!$B$2:$B$297,Returns!$A$2:$A$297,"NO")</f>
        <v>NO</v>
      </c>
      <c r="W3230">
        <f t="shared" si="150"/>
        <v>1.4320000000000002</v>
      </c>
      <c r="X3230">
        <f t="shared" si="151"/>
        <v>5.7279999999999998</v>
      </c>
      <c r="Y3230">
        <f t="shared" si="152"/>
        <v>3</v>
      </c>
    </row>
    <row r="3231" spans="1:25"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t="str">
        <f>_xlfn.XLOOKUP(B3231,Returns!$B$2:$B$297,Returns!$A$2:$A$297,"NO")</f>
        <v>NO</v>
      </c>
      <c r="W3231">
        <f t="shared" si="150"/>
        <v>0</v>
      </c>
      <c r="X3231">
        <f t="shared" si="151"/>
        <v>375.34</v>
      </c>
      <c r="Y3231">
        <f t="shared" si="152"/>
        <v>5</v>
      </c>
    </row>
    <row r="3232" spans="1:25"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t="str">
        <f>_xlfn.XLOOKUP(B3232,Returns!$B$2:$B$297,Returns!$A$2:$A$297,"NO")</f>
        <v>NO</v>
      </c>
      <c r="W3232">
        <f t="shared" si="150"/>
        <v>0</v>
      </c>
      <c r="X3232">
        <f t="shared" si="151"/>
        <v>574.5</v>
      </c>
      <c r="Y3232">
        <f t="shared" si="152"/>
        <v>4</v>
      </c>
    </row>
    <row r="3233" spans="1:25"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t="str">
        <f>_xlfn.XLOOKUP(B3233,Returns!$B$2:$B$297,Returns!$A$2:$A$297,"NO")</f>
        <v>NO</v>
      </c>
      <c r="W3233">
        <f t="shared" si="150"/>
        <v>62.510399999999983</v>
      </c>
      <c r="X3233">
        <f t="shared" si="151"/>
        <v>15.627599999999994</v>
      </c>
      <c r="Y3233">
        <f t="shared" si="152"/>
        <v>6</v>
      </c>
    </row>
    <row r="3234" spans="1:25"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t="str">
        <f>_xlfn.XLOOKUP(B3234,Returns!$B$2:$B$297,Returns!$A$2:$A$297,"NO")</f>
        <v>NO</v>
      </c>
      <c r="W3234">
        <f t="shared" si="150"/>
        <v>2.3167999999999997</v>
      </c>
      <c r="X3234">
        <f t="shared" si="151"/>
        <v>0.57919999999999972</v>
      </c>
      <c r="Y3234">
        <f t="shared" si="152"/>
        <v>6</v>
      </c>
    </row>
    <row r="3235" spans="1:25"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t="str">
        <f>_xlfn.XLOOKUP(B3235,Returns!$B$2:$B$297,Returns!$A$2:$A$297,"NO")</f>
        <v>NO</v>
      </c>
      <c r="W3235">
        <f t="shared" si="150"/>
        <v>13.017600000000002</v>
      </c>
      <c r="X3235">
        <f t="shared" si="151"/>
        <v>52.070400000000006</v>
      </c>
      <c r="Y3235">
        <f t="shared" si="152"/>
        <v>6</v>
      </c>
    </row>
    <row r="3236" spans="1:25"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t="str">
        <f>_xlfn.XLOOKUP(B3236,Returns!$B$2:$B$297,Returns!$A$2:$A$297,"NO")</f>
        <v>NO</v>
      </c>
      <c r="W3236">
        <f t="shared" si="150"/>
        <v>0.79680000000000017</v>
      </c>
      <c r="X3236">
        <f t="shared" si="151"/>
        <v>3.1872000000000003</v>
      </c>
      <c r="Y3236">
        <f t="shared" si="152"/>
        <v>3</v>
      </c>
    </row>
    <row r="3237" spans="1:25"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t="str">
        <f>_xlfn.XLOOKUP(B3237,Returns!$B$2:$B$297,Returns!$A$2:$A$297,"NO")</f>
        <v>NO</v>
      </c>
      <c r="W3237">
        <f t="shared" si="150"/>
        <v>54.539099999999991</v>
      </c>
      <c r="X3237">
        <f t="shared" si="151"/>
        <v>127.25789999999998</v>
      </c>
      <c r="Y3237">
        <f t="shared" si="152"/>
        <v>0</v>
      </c>
    </row>
    <row r="3238" spans="1:25"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t="str">
        <f>_xlfn.XLOOKUP(B3238,Returns!$B$2:$B$297,Returns!$A$2:$A$297,"NO")</f>
        <v>NO</v>
      </c>
      <c r="W3238">
        <f t="shared" si="150"/>
        <v>0</v>
      </c>
      <c r="X3238">
        <f t="shared" si="151"/>
        <v>134.82</v>
      </c>
      <c r="Y3238">
        <f t="shared" si="152"/>
        <v>0</v>
      </c>
    </row>
    <row r="3239" spans="1:25"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t="str">
        <f>_xlfn.XLOOKUP(B3239,Returns!$B$2:$B$297,Returns!$A$2:$A$297,"NO")</f>
        <v>NO</v>
      </c>
      <c r="W3239">
        <f t="shared" si="150"/>
        <v>27.345600000000005</v>
      </c>
      <c r="X3239">
        <f t="shared" si="151"/>
        <v>109.3824</v>
      </c>
      <c r="Y3239">
        <f t="shared" si="152"/>
        <v>0</v>
      </c>
    </row>
    <row r="3240" spans="1:25"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t="str">
        <f>_xlfn.XLOOKUP(B3240,Returns!$B$2:$B$297,Returns!$A$2:$A$297,"NO")</f>
        <v>NO</v>
      </c>
      <c r="W3240">
        <f t="shared" si="150"/>
        <v>477.64499999999998</v>
      </c>
      <c r="X3240">
        <f t="shared" si="151"/>
        <v>1114.5050000000001</v>
      </c>
      <c r="Y3240">
        <f t="shared" si="152"/>
        <v>7</v>
      </c>
    </row>
    <row r="3241" spans="1:25"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t="str">
        <f>_xlfn.XLOOKUP(B3241,Returns!$B$2:$B$297,Returns!$A$2:$A$297,"NO")</f>
        <v>NO</v>
      </c>
      <c r="W3241">
        <f t="shared" si="150"/>
        <v>172.08799999999999</v>
      </c>
      <c r="X3241">
        <f t="shared" si="151"/>
        <v>688.35199999999998</v>
      </c>
      <c r="Y3241">
        <f t="shared" si="152"/>
        <v>7</v>
      </c>
    </row>
    <row r="3242" spans="1:25"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t="str">
        <f>_xlfn.XLOOKUP(B3242,Returns!$B$2:$B$297,Returns!$A$2:$A$297,"NO")</f>
        <v>NO</v>
      </c>
      <c r="W3242">
        <f t="shared" si="150"/>
        <v>12.7224</v>
      </c>
      <c r="X3242">
        <f t="shared" si="151"/>
        <v>8.4816000000000003</v>
      </c>
      <c r="Y3242">
        <f t="shared" si="152"/>
        <v>7</v>
      </c>
    </row>
    <row r="3243" spans="1:25"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t="str">
        <f>_xlfn.XLOOKUP(B3243,Returns!$B$2:$B$297,Returns!$A$2:$A$297,"NO")</f>
        <v>NO</v>
      </c>
      <c r="W3243">
        <f t="shared" si="150"/>
        <v>0</v>
      </c>
      <c r="X3243">
        <f t="shared" si="151"/>
        <v>282.25</v>
      </c>
      <c r="Y3243">
        <f t="shared" si="152"/>
        <v>2</v>
      </c>
    </row>
    <row r="3244" spans="1:25"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t="str">
        <f>_xlfn.XLOOKUP(B3244,Returns!$B$2:$B$297,Returns!$A$2:$A$297,"NO")</f>
        <v>NO</v>
      </c>
      <c r="W3244">
        <f t="shared" si="150"/>
        <v>140.06719999999999</v>
      </c>
      <c r="X3244">
        <f t="shared" si="151"/>
        <v>35.016799999999989</v>
      </c>
      <c r="Y3244">
        <f t="shared" si="152"/>
        <v>5</v>
      </c>
    </row>
    <row r="3245" spans="1:25"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t="str">
        <f>_xlfn.XLOOKUP(B3245,Returns!$B$2:$B$297,Returns!$A$2:$A$297,"NO")</f>
        <v>NO</v>
      </c>
      <c r="W3245">
        <f t="shared" si="150"/>
        <v>219.80000000000007</v>
      </c>
      <c r="X3245">
        <f t="shared" si="151"/>
        <v>879.20000000000016</v>
      </c>
      <c r="Y3245">
        <f t="shared" si="152"/>
        <v>4</v>
      </c>
    </row>
    <row r="3246" spans="1:25"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t="str">
        <f>_xlfn.XLOOKUP(B3246,Returns!$B$2:$B$297,Returns!$A$2:$A$297,"NO")</f>
        <v>NO</v>
      </c>
      <c r="W3246">
        <f t="shared" si="150"/>
        <v>285.35219999999998</v>
      </c>
      <c r="X3246">
        <f t="shared" si="151"/>
        <v>665.82179999999994</v>
      </c>
      <c r="Y3246">
        <f t="shared" si="152"/>
        <v>4</v>
      </c>
    </row>
    <row r="3247" spans="1:25"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t="str">
        <f>_xlfn.XLOOKUP(B3247,Returns!$B$2:$B$297,Returns!$A$2:$A$297,"NO")</f>
        <v>NO</v>
      </c>
      <c r="W3247">
        <f t="shared" si="150"/>
        <v>0</v>
      </c>
      <c r="X3247">
        <f t="shared" si="151"/>
        <v>147.24</v>
      </c>
      <c r="Y3247">
        <f t="shared" si="152"/>
        <v>2</v>
      </c>
    </row>
    <row r="3248" spans="1:25"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t="str">
        <f>_xlfn.XLOOKUP(B3248,Returns!$B$2:$B$297,Returns!$A$2:$A$297,"NO")</f>
        <v>NO</v>
      </c>
      <c r="W3248">
        <f t="shared" si="150"/>
        <v>0</v>
      </c>
      <c r="X3248">
        <f t="shared" si="151"/>
        <v>1624.5000000000002</v>
      </c>
      <c r="Y3248">
        <f t="shared" si="152"/>
        <v>2</v>
      </c>
    </row>
    <row r="3249" spans="1:25"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t="str">
        <f>_xlfn.XLOOKUP(B3249,Returns!$B$2:$B$297,Returns!$A$2:$A$297,"NO")</f>
        <v>NO</v>
      </c>
      <c r="W3249">
        <f t="shared" si="150"/>
        <v>0</v>
      </c>
      <c r="X3249">
        <f t="shared" si="151"/>
        <v>54.720000000000006</v>
      </c>
      <c r="Y3249">
        <f t="shared" si="152"/>
        <v>2</v>
      </c>
    </row>
    <row r="3250" spans="1:25"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t="str">
        <f>_xlfn.XLOOKUP(B3250,Returns!$B$2:$B$297,Returns!$A$2:$A$297,"NO")</f>
        <v>NO</v>
      </c>
      <c r="W3250">
        <f t="shared" si="150"/>
        <v>45.555200000000013</v>
      </c>
      <c r="X3250">
        <f t="shared" si="151"/>
        <v>182.22080000000003</v>
      </c>
      <c r="Y3250">
        <f t="shared" si="152"/>
        <v>4</v>
      </c>
    </row>
    <row r="3251" spans="1:25"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t="str">
        <f>_xlfn.XLOOKUP(B3251,Returns!$B$2:$B$297,Returns!$A$2:$A$297,"NO")</f>
        <v>NO</v>
      </c>
      <c r="W3251">
        <f t="shared" si="150"/>
        <v>42.233600000000003</v>
      </c>
      <c r="X3251">
        <f t="shared" si="151"/>
        <v>168.93440000000001</v>
      </c>
      <c r="Y3251">
        <f t="shared" si="152"/>
        <v>4</v>
      </c>
    </row>
    <row r="3252" spans="1:25"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t="str">
        <f>_xlfn.XLOOKUP(B3252,Returns!$B$2:$B$297,Returns!$A$2:$A$297,"NO")</f>
        <v>NO</v>
      </c>
      <c r="W3252">
        <f t="shared" si="150"/>
        <v>0</v>
      </c>
      <c r="X3252">
        <f t="shared" si="151"/>
        <v>173.95</v>
      </c>
      <c r="Y3252">
        <f t="shared" si="152"/>
        <v>6</v>
      </c>
    </row>
    <row r="3253" spans="1:25"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t="str">
        <f>_xlfn.XLOOKUP(B3253,Returns!$B$2:$B$297,Returns!$A$2:$A$297,"NO")</f>
        <v>NO</v>
      </c>
      <c r="W3253">
        <f t="shared" si="150"/>
        <v>36.187199999999997</v>
      </c>
      <c r="X3253">
        <f t="shared" si="151"/>
        <v>144.74879999999999</v>
      </c>
      <c r="Y3253">
        <f t="shared" si="152"/>
        <v>2</v>
      </c>
    </row>
    <row r="3254" spans="1:25"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t="str">
        <f>_xlfn.XLOOKUP(B3254,Returns!$B$2:$B$297,Returns!$A$2:$A$297,"NO")</f>
        <v>NO</v>
      </c>
      <c r="W3254">
        <f t="shared" si="150"/>
        <v>4.2336</v>
      </c>
      <c r="X3254">
        <f t="shared" si="151"/>
        <v>16.9344</v>
      </c>
      <c r="Y3254">
        <f t="shared" si="152"/>
        <v>3</v>
      </c>
    </row>
    <row r="3255" spans="1:25"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t="str">
        <f>_xlfn.XLOOKUP(B3255,Returns!$B$2:$B$297,Returns!$A$2:$A$297,"NO")</f>
        <v>NO</v>
      </c>
      <c r="W3255">
        <f t="shared" si="150"/>
        <v>10.8736</v>
      </c>
      <c r="X3255">
        <f t="shared" si="151"/>
        <v>43.494399999999999</v>
      </c>
      <c r="Y3255">
        <f t="shared" si="152"/>
        <v>3</v>
      </c>
    </row>
    <row r="3256" spans="1:25"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t="str">
        <f>_xlfn.XLOOKUP(B3256,Returns!$B$2:$B$297,Returns!$A$2:$A$297,"NO")</f>
        <v>NO</v>
      </c>
      <c r="W3256">
        <f t="shared" si="150"/>
        <v>21.596800000000002</v>
      </c>
      <c r="X3256">
        <f t="shared" si="151"/>
        <v>86.387199999999993</v>
      </c>
      <c r="Y3256">
        <f t="shared" si="152"/>
        <v>6</v>
      </c>
    </row>
    <row r="3257" spans="1:25"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t="str">
        <f>_xlfn.XLOOKUP(B3257,Returns!$B$2:$B$297,Returns!$A$2:$A$297,"NO")</f>
        <v>NO</v>
      </c>
      <c r="W3257">
        <f t="shared" si="150"/>
        <v>11.5776</v>
      </c>
      <c r="X3257">
        <f t="shared" si="151"/>
        <v>46.310400000000001</v>
      </c>
      <c r="Y3257">
        <f t="shared" si="152"/>
        <v>6</v>
      </c>
    </row>
    <row r="3258" spans="1:25"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t="str">
        <f>_xlfn.XLOOKUP(B3258,Returns!$B$2:$B$297,Returns!$A$2:$A$297,"NO")</f>
        <v>NO</v>
      </c>
      <c r="W3258">
        <f t="shared" si="150"/>
        <v>1.8431999999999999</v>
      </c>
      <c r="X3258">
        <f t="shared" si="151"/>
        <v>7.3727999999999998</v>
      </c>
      <c r="Y3258">
        <f t="shared" si="152"/>
        <v>5</v>
      </c>
    </row>
    <row r="3259" spans="1:25"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t="str">
        <f>_xlfn.XLOOKUP(B3259,Returns!$B$2:$B$297,Returns!$A$2:$A$297,"NO")</f>
        <v>NO</v>
      </c>
      <c r="W3259">
        <f t="shared" si="150"/>
        <v>95.968799999999987</v>
      </c>
      <c r="X3259">
        <f t="shared" si="151"/>
        <v>143.95319999999998</v>
      </c>
      <c r="Y3259">
        <f t="shared" si="152"/>
        <v>5</v>
      </c>
    </row>
    <row r="3260" spans="1:25"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t="str">
        <f>_xlfn.XLOOKUP(B3260,Returns!$B$2:$B$297,Returns!$A$2:$A$297,"NO")</f>
        <v>NO</v>
      </c>
      <c r="W3260">
        <f t="shared" si="150"/>
        <v>4.1244000000000005</v>
      </c>
      <c r="X3260">
        <f t="shared" si="151"/>
        <v>1.7676000000000007</v>
      </c>
      <c r="Y3260">
        <f t="shared" si="152"/>
        <v>5</v>
      </c>
    </row>
    <row r="3261" spans="1:25"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t="str">
        <f>_xlfn.XLOOKUP(B3261,Returns!$B$2:$B$297,Returns!$A$2:$A$297,"NO")</f>
        <v>NO</v>
      </c>
      <c r="W3261">
        <f t="shared" si="150"/>
        <v>5.0175999999999989</v>
      </c>
      <c r="X3261">
        <f t="shared" si="151"/>
        <v>1.2543999999999995</v>
      </c>
      <c r="Y3261">
        <f t="shared" si="152"/>
        <v>4</v>
      </c>
    </row>
    <row r="3262" spans="1:25"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t="str">
        <f>_xlfn.XLOOKUP(B3262,Returns!$B$2:$B$297,Returns!$A$2:$A$297,"NO")</f>
        <v>NO</v>
      </c>
      <c r="W3262">
        <f t="shared" si="150"/>
        <v>16.588800000000003</v>
      </c>
      <c r="X3262">
        <f t="shared" si="151"/>
        <v>66.355200000000011</v>
      </c>
      <c r="Y3262">
        <f t="shared" si="152"/>
        <v>1</v>
      </c>
    </row>
    <row r="3263" spans="1:25"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t="str">
        <f>_xlfn.XLOOKUP(B3263,Returns!$B$2:$B$297,Returns!$A$2:$A$297,"NO")</f>
        <v>NO</v>
      </c>
      <c r="W3263">
        <f t="shared" si="150"/>
        <v>0</v>
      </c>
      <c r="X3263">
        <f t="shared" si="151"/>
        <v>199.96</v>
      </c>
      <c r="Y3263">
        <f t="shared" si="152"/>
        <v>2</v>
      </c>
    </row>
    <row r="3264" spans="1:25"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t="str">
        <f>_xlfn.XLOOKUP(B3264,Returns!$B$2:$B$297,Returns!$A$2:$A$297,"NO")</f>
        <v>NO</v>
      </c>
      <c r="W3264">
        <f t="shared" si="150"/>
        <v>0</v>
      </c>
      <c r="X3264">
        <f t="shared" si="151"/>
        <v>5137.6499999999996</v>
      </c>
      <c r="Y3264">
        <f t="shared" si="152"/>
        <v>2</v>
      </c>
    </row>
    <row r="3265" spans="1:25"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t="str">
        <f>_xlfn.XLOOKUP(B3265,Returns!$B$2:$B$297,Returns!$A$2:$A$297,"NO")</f>
        <v>NO</v>
      </c>
      <c r="W3265">
        <f t="shared" si="150"/>
        <v>0</v>
      </c>
      <c r="X3265">
        <f t="shared" si="151"/>
        <v>724.31999999999994</v>
      </c>
      <c r="Y3265">
        <f t="shared" si="152"/>
        <v>2</v>
      </c>
    </row>
    <row r="3266" spans="1:25"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t="str">
        <f>_xlfn.XLOOKUP(B3266,Returns!$B$2:$B$297,Returns!$A$2:$A$297,"NO")</f>
        <v>NO</v>
      </c>
      <c r="W3266">
        <f t="shared" si="150"/>
        <v>8.0640000000000001</v>
      </c>
      <c r="X3266">
        <f t="shared" si="151"/>
        <v>32.256</v>
      </c>
      <c r="Y3266">
        <f t="shared" si="152"/>
        <v>4</v>
      </c>
    </row>
    <row r="3267" spans="1:25"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t="str">
        <f>_xlfn.XLOOKUP(B3267,Returns!$B$2:$B$297,Returns!$A$2:$A$297,"NO")</f>
        <v>NO</v>
      </c>
      <c r="W3267">
        <f t="shared" ref="W3267:W3330" si="153">R3267*S3267*T3267</f>
        <v>112.7616</v>
      </c>
      <c r="X3267">
        <f t="shared" ref="X3267:X3330" si="154">(R3267*S3267)-W3267</f>
        <v>451.04640000000001</v>
      </c>
      <c r="Y3267">
        <f t="shared" ref="Y3267:Y3330" si="155">D3267-C3267</f>
        <v>4</v>
      </c>
    </row>
    <row r="3268" spans="1:25"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t="str">
        <f>_xlfn.XLOOKUP(B3268,Returns!$B$2:$B$297,Returns!$A$2:$A$297,"NO")</f>
        <v>NO</v>
      </c>
      <c r="W3268">
        <f t="shared" si="153"/>
        <v>120.85920000000002</v>
      </c>
      <c r="X3268">
        <f t="shared" si="154"/>
        <v>483.43680000000006</v>
      </c>
      <c r="Y3268">
        <f t="shared" si="155"/>
        <v>4</v>
      </c>
    </row>
    <row r="3269" spans="1:25"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t="str">
        <f>_xlfn.XLOOKUP(B3269,Returns!$B$2:$B$297,Returns!$A$2:$A$297,"NO")</f>
        <v>Yes</v>
      </c>
      <c r="W3269">
        <f t="shared" si="153"/>
        <v>0</v>
      </c>
      <c r="X3269">
        <f t="shared" si="154"/>
        <v>271.95999999999998</v>
      </c>
      <c r="Y3269">
        <f t="shared" si="155"/>
        <v>7</v>
      </c>
    </row>
    <row r="3270" spans="1:25"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t="str">
        <f>_xlfn.XLOOKUP(B3270,Returns!$B$2:$B$297,Returns!$A$2:$A$297,"NO")</f>
        <v>Yes</v>
      </c>
      <c r="W3270">
        <f t="shared" si="153"/>
        <v>0</v>
      </c>
      <c r="X3270">
        <f t="shared" si="154"/>
        <v>44.95</v>
      </c>
      <c r="Y3270">
        <f t="shared" si="155"/>
        <v>7</v>
      </c>
    </row>
    <row r="3271" spans="1:25"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t="str">
        <f>_xlfn.XLOOKUP(B3271,Returns!$B$2:$B$297,Returns!$A$2:$A$297,"NO")</f>
        <v>NO</v>
      </c>
      <c r="W3271">
        <f t="shared" si="153"/>
        <v>0</v>
      </c>
      <c r="X3271">
        <f t="shared" si="154"/>
        <v>8.91</v>
      </c>
      <c r="Y3271">
        <f t="shared" si="155"/>
        <v>4</v>
      </c>
    </row>
    <row r="3272" spans="1:25"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t="str">
        <f>_xlfn.XLOOKUP(B3272,Returns!$B$2:$B$297,Returns!$A$2:$A$297,"NO")</f>
        <v>NO</v>
      </c>
      <c r="W3272">
        <f t="shared" si="153"/>
        <v>0</v>
      </c>
      <c r="X3272">
        <f t="shared" si="154"/>
        <v>19.620000000000005</v>
      </c>
      <c r="Y3272">
        <f t="shared" si="155"/>
        <v>4</v>
      </c>
    </row>
    <row r="3273" spans="1:25"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t="str">
        <f>_xlfn.XLOOKUP(B3273,Returns!$B$2:$B$297,Returns!$A$2:$A$297,"NO")</f>
        <v>NO</v>
      </c>
      <c r="W3273">
        <f t="shared" si="153"/>
        <v>0</v>
      </c>
      <c r="X3273">
        <f t="shared" si="154"/>
        <v>63.36</v>
      </c>
      <c r="Y3273">
        <f t="shared" si="155"/>
        <v>2</v>
      </c>
    </row>
    <row r="3274" spans="1:25"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t="str">
        <f>_xlfn.XLOOKUP(B3274,Returns!$B$2:$B$297,Returns!$A$2:$A$297,"NO")</f>
        <v>NO</v>
      </c>
      <c r="W3274">
        <f t="shared" si="153"/>
        <v>203.92</v>
      </c>
      <c r="X3274">
        <f t="shared" si="154"/>
        <v>815.68</v>
      </c>
      <c r="Y3274">
        <f t="shared" si="155"/>
        <v>7</v>
      </c>
    </row>
    <row r="3275" spans="1:25"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t="str">
        <f>_xlfn.XLOOKUP(B3275,Returns!$B$2:$B$297,Returns!$A$2:$A$297,"NO")</f>
        <v>NO</v>
      </c>
      <c r="W3275">
        <f t="shared" si="153"/>
        <v>4031.9423999999999</v>
      </c>
      <c r="X3275">
        <f t="shared" si="154"/>
        <v>16127.7696</v>
      </c>
      <c r="Y3275">
        <f t="shared" si="155"/>
        <v>4</v>
      </c>
    </row>
    <row r="3276" spans="1:25"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t="str">
        <f>_xlfn.XLOOKUP(B3276,Returns!$B$2:$B$297,Returns!$A$2:$A$297,"NO")</f>
        <v>NO</v>
      </c>
      <c r="W3276">
        <f t="shared" si="153"/>
        <v>0</v>
      </c>
      <c r="X3276">
        <f t="shared" si="154"/>
        <v>54.720000000000006</v>
      </c>
      <c r="Y3276">
        <f t="shared" si="155"/>
        <v>4</v>
      </c>
    </row>
    <row r="3277" spans="1:25"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t="str">
        <f>_xlfn.XLOOKUP(B3277,Returns!$B$2:$B$297,Returns!$A$2:$A$297,"NO")</f>
        <v>NO</v>
      </c>
      <c r="W3277">
        <f t="shared" si="153"/>
        <v>0</v>
      </c>
      <c r="X3277">
        <f t="shared" si="154"/>
        <v>166.68</v>
      </c>
      <c r="Y3277">
        <f t="shared" si="155"/>
        <v>4</v>
      </c>
    </row>
    <row r="3278" spans="1:25"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t="str">
        <f>_xlfn.XLOOKUP(B3278,Returns!$B$2:$B$297,Returns!$A$2:$A$297,"NO")</f>
        <v>NO</v>
      </c>
      <c r="W3278">
        <f t="shared" si="153"/>
        <v>0</v>
      </c>
      <c r="X3278">
        <f t="shared" si="154"/>
        <v>160.71999999999997</v>
      </c>
      <c r="Y3278">
        <f t="shared" si="155"/>
        <v>4</v>
      </c>
    </row>
    <row r="3279" spans="1:25"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t="str">
        <f>_xlfn.XLOOKUP(B3279,Returns!$B$2:$B$297,Returns!$A$2:$A$297,"NO")</f>
        <v>NO</v>
      </c>
      <c r="W3279">
        <f t="shared" si="153"/>
        <v>0</v>
      </c>
      <c r="X3279">
        <f t="shared" si="154"/>
        <v>28.99</v>
      </c>
      <c r="Y3279">
        <f t="shared" si="155"/>
        <v>4</v>
      </c>
    </row>
    <row r="3280" spans="1:25"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t="str">
        <f>_xlfn.XLOOKUP(B3280,Returns!$B$2:$B$297,Returns!$A$2:$A$297,"NO")</f>
        <v>NO</v>
      </c>
      <c r="W3280">
        <f t="shared" si="153"/>
        <v>0</v>
      </c>
      <c r="X3280">
        <f t="shared" si="154"/>
        <v>25.92</v>
      </c>
      <c r="Y3280">
        <f t="shared" si="155"/>
        <v>4</v>
      </c>
    </row>
    <row r="3281" spans="1:25"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t="str">
        <f>_xlfn.XLOOKUP(B3281,Returns!$B$2:$B$297,Returns!$A$2:$A$297,"NO")</f>
        <v>NO</v>
      </c>
      <c r="W3281">
        <f t="shared" si="153"/>
        <v>0</v>
      </c>
      <c r="X3281">
        <f t="shared" si="154"/>
        <v>160.71999999999997</v>
      </c>
      <c r="Y3281">
        <f t="shared" si="155"/>
        <v>4</v>
      </c>
    </row>
    <row r="3282" spans="1:25"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t="str">
        <f>_xlfn.XLOOKUP(B3282,Returns!$B$2:$B$297,Returns!$A$2:$A$297,"NO")</f>
        <v>NO</v>
      </c>
      <c r="W3282">
        <f t="shared" si="153"/>
        <v>0</v>
      </c>
      <c r="X3282">
        <f t="shared" si="154"/>
        <v>20820.249999999996</v>
      </c>
      <c r="Y3282">
        <f t="shared" si="155"/>
        <v>4</v>
      </c>
    </row>
    <row r="3283" spans="1:25"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t="str">
        <f>_xlfn.XLOOKUP(B3283,Returns!$B$2:$B$297,Returns!$A$2:$A$297,"NO")</f>
        <v>NO</v>
      </c>
      <c r="W3283">
        <f t="shared" si="153"/>
        <v>19.193600000000004</v>
      </c>
      <c r="X3283">
        <f t="shared" si="154"/>
        <v>76.7744</v>
      </c>
      <c r="Y3283">
        <f t="shared" si="155"/>
        <v>7</v>
      </c>
    </row>
    <row r="3284" spans="1:25"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t="str">
        <f>_xlfn.XLOOKUP(B3284,Returns!$B$2:$B$297,Returns!$A$2:$A$297,"NO")</f>
        <v>NO</v>
      </c>
      <c r="W3284">
        <f t="shared" si="153"/>
        <v>0.92480000000000018</v>
      </c>
      <c r="X3284">
        <f t="shared" si="154"/>
        <v>3.6992000000000003</v>
      </c>
      <c r="Y3284">
        <f t="shared" si="155"/>
        <v>7</v>
      </c>
    </row>
    <row r="3285" spans="1:25"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t="str">
        <f>_xlfn.XLOOKUP(B3285,Returns!$B$2:$B$297,Returns!$A$2:$A$297,"NO")</f>
        <v>NO</v>
      </c>
      <c r="W3285">
        <f t="shared" si="153"/>
        <v>0</v>
      </c>
      <c r="X3285">
        <f t="shared" si="154"/>
        <v>45.72</v>
      </c>
      <c r="Y3285">
        <f t="shared" si="155"/>
        <v>6</v>
      </c>
    </row>
    <row r="3286" spans="1:25"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t="str">
        <f>_xlfn.XLOOKUP(B3286,Returns!$B$2:$B$297,Returns!$A$2:$A$297,"NO")</f>
        <v>NO</v>
      </c>
      <c r="W3286">
        <f t="shared" si="153"/>
        <v>313.22760000000005</v>
      </c>
      <c r="X3286">
        <f t="shared" si="154"/>
        <v>134.24040000000002</v>
      </c>
      <c r="Y3286">
        <f t="shared" si="155"/>
        <v>5</v>
      </c>
    </row>
    <row r="3287" spans="1:25"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t="str">
        <f>_xlfn.XLOOKUP(B3287,Returns!$B$2:$B$297,Returns!$A$2:$A$297,"NO")</f>
        <v>NO</v>
      </c>
      <c r="W3287">
        <f t="shared" si="153"/>
        <v>0</v>
      </c>
      <c r="X3287">
        <f t="shared" si="154"/>
        <v>13.12</v>
      </c>
      <c r="Y3287">
        <f t="shared" si="155"/>
        <v>5</v>
      </c>
    </row>
    <row r="3288" spans="1:25"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t="str">
        <f>_xlfn.XLOOKUP(B3288,Returns!$B$2:$B$297,Returns!$A$2:$A$297,"NO")</f>
        <v>NO</v>
      </c>
      <c r="W3288">
        <f t="shared" si="153"/>
        <v>0</v>
      </c>
      <c r="X3288">
        <f t="shared" si="154"/>
        <v>39.33</v>
      </c>
      <c r="Y3288">
        <f t="shared" si="155"/>
        <v>5</v>
      </c>
    </row>
    <row r="3289" spans="1:25"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t="str">
        <f>_xlfn.XLOOKUP(B3289,Returns!$B$2:$B$297,Returns!$A$2:$A$297,"NO")</f>
        <v>Yes</v>
      </c>
      <c r="W3289">
        <f t="shared" si="153"/>
        <v>296.62560000000002</v>
      </c>
      <c r="X3289">
        <f t="shared" si="154"/>
        <v>1186.5024000000001</v>
      </c>
      <c r="Y3289">
        <f t="shared" si="155"/>
        <v>2</v>
      </c>
    </row>
    <row r="3290" spans="1:25"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t="str">
        <f>_xlfn.XLOOKUP(B3290,Returns!$B$2:$B$297,Returns!$A$2:$A$297,"NO")</f>
        <v>Yes</v>
      </c>
      <c r="W3290">
        <f t="shared" si="153"/>
        <v>29.200000000000003</v>
      </c>
      <c r="X3290">
        <f t="shared" si="154"/>
        <v>116.8</v>
      </c>
      <c r="Y3290">
        <f t="shared" si="155"/>
        <v>2</v>
      </c>
    </row>
    <row r="3291" spans="1:25"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t="str">
        <f>_xlfn.XLOOKUP(B3291,Returns!$B$2:$B$297,Returns!$A$2:$A$297,"NO")</f>
        <v>Yes</v>
      </c>
      <c r="W3291">
        <f t="shared" si="153"/>
        <v>0</v>
      </c>
      <c r="X3291">
        <f t="shared" si="154"/>
        <v>1244.25</v>
      </c>
      <c r="Y3291">
        <f t="shared" si="155"/>
        <v>2</v>
      </c>
    </row>
    <row r="3292" spans="1:25"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t="str">
        <f>_xlfn.XLOOKUP(B3292,Returns!$B$2:$B$297,Returns!$A$2:$A$297,"NO")</f>
        <v>Yes</v>
      </c>
      <c r="W3292">
        <f t="shared" si="153"/>
        <v>0</v>
      </c>
      <c r="X3292">
        <f t="shared" si="154"/>
        <v>36.24</v>
      </c>
      <c r="Y3292">
        <f t="shared" si="155"/>
        <v>2</v>
      </c>
    </row>
    <row r="3293" spans="1:25"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t="str">
        <f>_xlfn.XLOOKUP(B3293,Returns!$B$2:$B$297,Returns!$A$2:$A$297,"NO")</f>
        <v>NO</v>
      </c>
      <c r="W3293">
        <f t="shared" si="153"/>
        <v>0</v>
      </c>
      <c r="X3293">
        <f t="shared" si="154"/>
        <v>23.36</v>
      </c>
      <c r="Y3293">
        <f t="shared" si="155"/>
        <v>5</v>
      </c>
    </row>
    <row r="3294" spans="1:25"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t="str">
        <f>_xlfn.XLOOKUP(B3294,Returns!$B$2:$B$297,Returns!$A$2:$A$297,"NO")</f>
        <v>NO</v>
      </c>
      <c r="W3294">
        <f t="shared" si="153"/>
        <v>0</v>
      </c>
      <c r="X3294">
        <f t="shared" si="154"/>
        <v>35.730000000000004</v>
      </c>
      <c r="Y3294">
        <f t="shared" si="155"/>
        <v>4</v>
      </c>
    </row>
    <row r="3295" spans="1:25"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t="str">
        <f>_xlfn.XLOOKUP(B3295,Returns!$B$2:$B$297,Returns!$A$2:$A$297,"NO")</f>
        <v>NO</v>
      </c>
      <c r="W3295">
        <f t="shared" si="153"/>
        <v>0</v>
      </c>
      <c r="X3295">
        <f t="shared" si="154"/>
        <v>6.96</v>
      </c>
      <c r="Y3295">
        <f t="shared" si="155"/>
        <v>4</v>
      </c>
    </row>
    <row r="3296" spans="1:25"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t="str">
        <f>_xlfn.XLOOKUP(B3296,Returns!$B$2:$B$297,Returns!$A$2:$A$297,"NO")</f>
        <v>NO</v>
      </c>
      <c r="W3296">
        <f t="shared" si="153"/>
        <v>198.14399999999998</v>
      </c>
      <c r="X3296">
        <f t="shared" si="154"/>
        <v>49.535999999999973</v>
      </c>
      <c r="Y3296">
        <f t="shared" si="155"/>
        <v>3</v>
      </c>
    </row>
    <row r="3297" spans="1:25"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t="str">
        <f>_xlfn.XLOOKUP(B3297,Returns!$B$2:$B$297,Returns!$A$2:$A$297,"NO")</f>
        <v>NO</v>
      </c>
      <c r="W3297">
        <f t="shared" si="153"/>
        <v>0</v>
      </c>
      <c r="X3297">
        <f t="shared" si="154"/>
        <v>18753.79</v>
      </c>
      <c r="Y3297">
        <f t="shared" si="155"/>
        <v>2</v>
      </c>
    </row>
    <row r="3298" spans="1:25"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t="str">
        <f>_xlfn.XLOOKUP(B3298,Returns!$B$2:$B$297,Returns!$A$2:$A$297,"NO")</f>
        <v>Yes</v>
      </c>
      <c r="W3298">
        <f t="shared" si="153"/>
        <v>94.050600000000003</v>
      </c>
      <c r="X3298">
        <f t="shared" si="154"/>
        <v>40.307400000000001</v>
      </c>
      <c r="Y3298">
        <f t="shared" si="155"/>
        <v>7</v>
      </c>
    </row>
    <row r="3299" spans="1:25"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t="str">
        <f>_xlfn.XLOOKUP(B3299,Returns!$B$2:$B$297,Returns!$A$2:$A$297,"NO")</f>
        <v>Yes</v>
      </c>
      <c r="W3299">
        <f t="shared" si="153"/>
        <v>97.433600000000013</v>
      </c>
      <c r="X3299">
        <f t="shared" si="154"/>
        <v>389.73440000000005</v>
      </c>
      <c r="Y3299">
        <f t="shared" si="155"/>
        <v>7</v>
      </c>
    </row>
    <row r="3300" spans="1:25"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t="str">
        <f>_xlfn.XLOOKUP(B3300,Returns!$B$2:$B$297,Returns!$A$2:$A$297,"NO")</f>
        <v>Yes</v>
      </c>
      <c r="W3300">
        <f t="shared" si="153"/>
        <v>1151.9856</v>
      </c>
      <c r="X3300">
        <f t="shared" si="154"/>
        <v>4607.9423999999999</v>
      </c>
      <c r="Y3300">
        <f t="shared" si="155"/>
        <v>0</v>
      </c>
    </row>
    <row r="3301" spans="1:25"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t="str">
        <f>_xlfn.XLOOKUP(B3301,Returns!$B$2:$B$297,Returns!$A$2:$A$297,"NO")</f>
        <v>NO</v>
      </c>
      <c r="W3301">
        <f t="shared" si="153"/>
        <v>35.697900000000004</v>
      </c>
      <c r="X3301">
        <f t="shared" si="154"/>
        <v>15.299100000000003</v>
      </c>
      <c r="Y3301">
        <f t="shared" si="155"/>
        <v>4</v>
      </c>
    </row>
    <row r="3302" spans="1:25"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t="str">
        <f>_xlfn.XLOOKUP(B3302,Returns!$B$2:$B$297,Returns!$A$2:$A$297,"NO")</f>
        <v>NO</v>
      </c>
      <c r="W3302">
        <f t="shared" si="153"/>
        <v>15.358400000000001</v>
      </c>
      <c r="X3302">
        <f t="shared" si="154"/>
        <v>61.433599999999998</v>
      </c>
      <c r="Y3302">
        <f t="shared" si="155"/>
        <v>4</v>
      </c>
    </row>
    <row r="3303" spans="1:25"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t="str">
        <f>_xlfn.XLOOKUP(B3303,Returns!$B$2:$B$297,Returns!$A$2:$A$297,"NO")</f>
        <v>NO</v>
      </c>
      <c r="W3303">
        <f t="shared" si="153"/>
        <v>1295.9135999999999</v>
      </c>
      <c r="X3303">
        <f t="shared" si="154"/>
        <v>1943.8703999999998</v>
      </c>
      <c r="Y3303">
        <f t="shared" si="155"/>
        <v>4</v>
      </c>
    </row>
    <row r="3304" spans="1:25"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t="str">
        <f>_xlfn.XLOOKUP(B3304,Returns!$B$2:$B$297,Returns!$A$2:$A$297,"NO")</f>
        <v>NO</v>
      </c>
      <c r="W3304">
        <f t="shared" si="153"/>
        <v>36.187199999999997</v>
      </c>
      <c r="X3304">
        <f t="shared" si="154"/>
        <v>144.74879999999999</v>
      </c>
      <c r="Y3304">
        <f t="shared" si="155"/>
        <v>4</v>
      </c>
    </row>
    <row r="3305" spans="1:25"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t="str">
        <f>_xlfn.XLOOKUP(B3305,Returns!$B$2:$B$297,Returns!$A$2:$A$297,"NO")</f>
        <v>NO</v>
      </c>
      <c r="W3305">
        <f t="shared" si="153"/>
        <v>4.0824000000000007</v>
      </c>
      <c r="X3305">
        <f t="shared" si="154"/>
        <v>1.7496</v>
      </c>
      <c r="Y3305">
        <f t="shared" si="155"/>
        <v>4</v>
      </c>
    </row>
    <row r="3306" spans="1:25"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t="str">
        <f>_xlfn.XLOOKUP(B3306,Returns!$B$2:$B$297,Returns!$A$2:$A$297,"NO")</f>
        <v>NO</v>
      </c>
      <c r="W3306">
        <f t="shared" si="153"/>
        <v>7.7904000000000018</v>
      </c>
      <c r="X3306">
        <f t="shared" si="154"/>
        <v>31.161600000000004</v>
      </c>
      <c r="Y3306">
        <f t="shared" si="155"/>
        <v>2</v>
      </c>
    </row>
    <row r="3307" spans="1:25"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t="str">
        <f>_xlfn.XLOOKUP(B3307,Returns!$B$2:$B$297,Returns!$A$2:$A$297,"NO")</f>
        <v>NO</v>
      </c>
      <c r="W3307">
        <f t="shared" si="153"/>
        <v>87.033600000000021</v>
      </c>
      <c r="X3307">
        <f t="shared" si="154"/>
        <v>348.13440000000003</v>
      </c>
      <c r="Y3307">
        <f t="shared" si="155"/>
        <v>2</v>
      </c>
    </row>
    <row r="3308" spans="1:25"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t="str">
        <f>_xlfn.XLOOKUP(B3308,Returns!$B$2:$B$297,Returns!$A$2:$A$297,"NO")</f>
        <v>NO</v>
      </c>
      <c r="W3308">
        <f t="shared" si="153"/>
        <v>197.26560000000006</v>
      </c>
      <c r="X3308">
        <f t="shared" si="154"/>
        <v>789.06240000000014</v>
      </c>
      <c r="Y3308">
        <f t="shared" si="155"/>
        <v>2</v>
      </c>
    </row>
    <row r="3309" spans="1:25"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t="str">
        <f>_xlfn.XLOOKUP(B3309,Returns!$B$2:$B$297,Returns!$A$2:$A$297,"NO")</f>
        <v>NO</v>
      </c>
      <c r="W3309">
        <f t="shared" si="153"/>
        <v>5.4863999999999997</v>
      </c>
      <c r="X3309">
        <f t="shared" si="154"/>
        <v>1.371599999999999</v>
      </c>
      <c r="Y3309">
        <f t="shared" si="155"/>
        <v>2</v>
      </c>
    </row>
    <row r="3310" spans="1:25"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t="str">
        <f>_xlfn.XLOOKUP(B3310,Returns!$B$2:$B$297,Returns!$A$2:$A$297,"NO")</f>
        <v>NO</v>
      </c>
      <c r="W3310">
        <f t="shared" si="153"/>
        <v>19.193600000000004</v>
      </c>
      <c r="X3310">
        <f t="shared" si="154"/>
        <v>76.7744</v>
      </c>
      <c r="Y3310">
        <f t="shared" si="155"/>
        <v>2</v>
      </c>
    </row>
    <row r="3311" spans="1:25"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t="str">
        <f>_xlfn.XLOOKUP(B3311,Returns!$B$2:$B$297,Returns!$A$2:$A$297,"NO")</f>
        <v>NO</v>
      </c>
      <c r="W3311">
        <f t="shared" si="153"/>
        <v>30.412800000000004</v>
      </c>
      <c r="X3311">
        <f t="shared" si="154"/>
        <v>121.65120000000002</v>
      </c>
      <c r="Y3311">
        <f t="shared" si="155"/>
        <v>6</v>
      </c>
    </row>
    <row r="3312" spans="1:25"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t="str">
        <f>_xlfn.XLOOKUP(B3312,Returns!$B$2:$B$297,Returns!$A$2:$A$297,"NO")</f>
        <v>NO</v>
      </c>
      <c r="W3312">
        <f t="shared" si="153"/>
        <v>232.40000000000006</v>
      </c>
      <c r="X3312">
        <f t="shared" si="154"/>
        <v>929.60000000000014</v>
      </c>
      <c r="Y3312">
        <f t="shared" si="155"/>
        <v>5</v>
      </c>
    </row>
    <row r="3313" spans="1:25"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t="str">
        <f>_xlfn.XLOOKUP(B3313,Returns!$B$2:$B$297,Returns!$A$2:$A$297,"NO")</f>
        <v>NO</v>
      </c>
      <c r="W3313">
        <f t="shared" si="153"/>
        <v>0</v>
      </c>
      <c r="X3313">
        <f t="shared" si="154"/>
        <v>605.15</v>
      </c>
      <c r="Y3313">
        <f t="shared" si="155"/>
        <v>5</v>
      </c>
    </row>
    <row r="3314" spans="1:25"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t="str">
        <f>_xlfn.XLOOKUP(B3314,Returns!$B$2:$B$297,Returns!$A$2:$A$297,"NO")</f>
        <v>NO</v>
      </c>
      <c r="W3314">
        <f t="shared" si="153"/>
        <v>603.91999999999996</v>
      </c>
      <c r="X3314">
        <f t="shared" si="154"/>
        <v>2415.6799999999998</v>
      </c>
      <c r="Y3314">
        <f t="shared" si="155"/>
        <v>4</v>
      </c>
    </row>
    <row r="3315" spans="1:25"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t="str">
        <f>_xlfn.XLOOKUP(B3315,Returns!$B$2:$B$297,Returns!$A$2:$A$297,"NO")</f>
        <v>NO</v>
      </c>
      <c r="W3315">
        <f t="shared" si="153"/>
        <v>0</v>
      </c>
      <c r="X3315">
        <f t="shared" si="154"/>
        <v>163.96</v>
      </c>
      <c r="Y3315">
        <f t="shared" si="155"/>
        <v>4</v>
      </c>
    </row>
    <row r="3316" spans="1:25"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t="str">
        <f>_xlfn.XLOOKUP(B3316,Returns!$B$2:$B$297,Returns!$A$2:$A$297,"NO")</f>
        <v>NO</v>
      </c>
      <c r="W3316">
        <f t="shared" si="153"/>
        <v>54.352800000000002</v>
      </c>
      <c r="X3316">
        <f t="shared" si="154"/>
        <v>489.17520000000002</v>
      </c>
      <c r="Y3316">
        <f t="shared" si="155"/>
        <v>4</v>
      </c>
    </row>
    <row r="3317" spans="1:25"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t="str">
        <f>_xlfn.XLOOKUP(B3317,Returns!$B$2:$B$297,Returns!$A$2:$A$297,"NO")</f>
        <v>NO</v>
      </c>
      <c r="W3317">
        <f t="shared" si="153"/>
        <v>8.6256000000000004</v>
      </c>
      <c r="X3317">
        <f t="shared" si="154"/>
        <v>34.502400000000002</v>
      </c>
      <c r="Y3317">
        <f t="shared" si="155"/>
        <v>4</v>
      </c>
    </row>
    <row r="3318" spans="1:25"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t="str">
        <f>_xlfn.XLOOKUP(B3318,Returns!$B$2:$B$297,Returns!$A$2:$A$297,"NO")</f>
        <v>NO</v>
      </c>
      <c r="W3318">
        <f t="shared" si="153"/>
        <v>1025.8799999999999</v>
      </c>
      <c r="X3318">
        <f t="shared" si="154"/>
        <v>683.92000000000007</v>
      </c>
      <c r="Y3318">
        <f t="shared" si="155"/>
        <v>5</v>
      </c>
    </row>
    <row r="3319" spans="1:25"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t="str">
        <f>_xlfn.XLOOKUP(B3319,Returns!$B$2:$B$297,Returns!$A$2:$A$297,"NO")</f>
        <v>NO</v>
      </c>
      <c r="W3319">
        <f t="shared" si="153"/>
        <v>0</v>
      </c>
      <c r="X3319">
        <f t="shared" si="154"/>
        <v>1632.1499999999999</v>
      </c>
      <c r="Y3319">
        <f t="shared" si="155"/>
        <v>4</v>
      </c>
    </row>
    <row r="3320" spans="1:25"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t="str">
        <f>_xlfn.XLOOKUP(B3320,Returns!$B$2:$B$297,Returns!$A$2:$A$297,"NO")</f>
        <v>NO</v>
      </c>
      <c r="W3320">
        <f t="shared" si="153"/>
        <v>0</v>
      </c>
      <c r="X3320">
        <f t="shared" si="154"/>
        <v>25.92</v>
      </c>
      <c r="Y3320">
        <f t="shared" si="155"/>
        <v>4</v>
      </c>
    </row>
    <row r="3321" spans="1:25"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t="str">
        <f>_xlfn.XLOOKUP(B3321,Returns!$B$2:$B$297,Returns!$A$2:$A$297,"NO")</f>
        <v>NO</v>
      </c>
      <c r="W3321">
        <f t="shared" si="153"/>
        <v>60.916800000000002</v>
      </c>
      <c r="X3321">
        <f t="shared" si="154"/>
        <v>243.66720000000001</v>
      </c>
      <c r="Y3321">
        <f t="shared" si="155"/>
        <v>5</v>
      </c>
    </row>
    <row r="3322" spans="1:25"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t="str">
        <f>_xlfn.XLOOKUP(B3322,Returns!$B$2:$B$297,Returns!$A$2:$A$297,"NO")</f>
        <v>NO</v>
      </c>
      <c r="W3322">
        <f t="shared" si="153"/>
        <v>397.72800000000001</v>
      </c>
      <c r="X3322">
        <f t="shared" si="154"/>
        <v>1590.9119999999998</v>
      </c>
      <c r="Y3322">
        <f t="shared" si="155"/>
        <v>5</v>
      </c>
    </row>
    <row r="3323" spans="1:25"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t="str">
        <f>_xlfn.XLOOKUP(B3323,Returns!$B$2:$B$297,Returns!$A$2:$A$297,"NO")</f>
        <v>NO</v>
      </c>
      <c r="W3323">
        <f t="shared" si="153"/>
        <v>25.920000000000005</v>
      </c>
      <c r="X3323">
        <f t="shared" si="154"/>
        <v>103.68000000000002</v>
      </c>
      <c r="Y3323">
        <f t="shared" si="155"/>
        <v>5</v>
      </c>
    </row>
    <row r="3324" spans="1:25"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t="str">
        <f>_xlfn.XLOOKUP(B3324,Returns!$B$2:$B$297,Returns!$A$2:$A$297,"NO")</f>
        <v>NO</v>
      </c>
      <c r="W3324">
        <f t="shared" si="153"/>
        <v>0</v>
      </c>
      <c r="X3324">
        <f t="shared" si="154"/>
        <v>206.82</v>
      </c>
      <c r="Y3324">
        <f t="shared" si="155"/>
        <v>4</v>
      </c>
    </row>
    <row r="3325" spans="1:25"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t="str">
        <f>_xlfn.XLOOKUP(B3325,Returns!$B$2:$B$297,Returns!$A$2:$A$297,"NO")</f>
        <v>NO</v>
      </c>
      <c r="W3325">
        <f t="shared" si="153"/>
        <v>0</v>
      </c>
      <c r="X3325">
        <f t="shared" si="154"/>
        <v>386.46</v>
      </c>
      <c r="Y3325">
        <f t="shared" si="155"/>
        <v>4</v>
      </c>
    </row>
    <row r="3326" spans="1:25"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t="str">
        <f>_xlfn.XLOOKUP(B3326,Returns!$B$2:$B$297,Returns!$A$2:$A$297,"NO")</f>
        <v>NO</v>
      </c>
      <c r="W3326">
        <f t="shared" si="153"/>
        <v>3587.9599999999991</v>
      </c>
      <c r="X3326">
        <f t="shared" si="154"/>
        <v>896.98999999999978</v>
      </c>
      <c r="Y3326">
        <f t="shared" si="155"/>
        <v>4</v>
      </c>
    </row>
    <row r="3327" spans="1:25"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t="str">
        <f>_xlfn.XLOOKUP(B3327,Returns!$B$2:$B$297,Returns!$A$2:$A$297,"NO")</f>
        <v>NO</v>
      </c>
      <c r="W3327">
        <f t="shared" si="153"/>
        <v>0.98719999999999986</v>
      </c>
      <c r="X3327">
        <f t="shared" si="154"/>
        <v>0.24679999999999991</v>
      </c>
      <c r="Y3327">
        <f t="shared" si="155"/>
        <v>4</v>
      </c>
    </row>
    <row r="3328" spans="1:25"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t="str">
        <f>_xlfn.XLOOKUP(B3328,Returns!$B$2:$B$297,Returns!$A$2:$A$297,"NO")</f>
        <v>NO</v>
      </c>
      <c r="W3328">
        <f t="shared" si="153"/>
        <v>40.536000000000001</v>
      </c>
      <c r="X3328">
        <f t="shared" si="154"/>
        <v>162.14400000000001</v>
      </c>
      <c r="Y3328">
        <f t="shared" si="155"/>
        <v>4</v>
      </c>
    </row>
    <row r="3329" spans="1:25"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t="str">
        <f>_xlfn.XLOOKUP(B3329,Returns!$B$2:$B$297,Returns!$A$2:$A$297,"NO")</f>
        <v>NO</v>
      </c>
      <c r="W3329">
        <f t="shared" si="153"/>
        <v>21.720000000000002</v>
      </c>
      <c r="X3329">
        <f t="shared" si="154"/>
        <v>86.88000000000001</v>
      </c>
      <c r="Y3329">
        <f t="shared" si="155"/>
        <v>4</v>
      </c>
    </row>
    <row r="3330" spans="1:25"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t="str">
        <f>_xlfn.XLOOKUP(B3330,Returns!$B$2:$B$297,Returns!$A$2:$A$297,"NO")</f>
        <v>NO</v>
      </c>
      <c r="W3330">
        <f t="shared" si="153"/>
        <v>419.73760000000004</v>
      </c>
      <c r="X3330">
        <f t="shared" si="154"/>
        <v>1678.9504000000002</v>
      </c>
      <c r="Y3330">
        <f t="shared" si="155"/>
        <v>4</v>
      </c>
    </row>
    <row r="3331" spans="1:25"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t="str">
        <f>_xlfn.XLOOKUP(B3331,Returns!$B$2:$B$297,Returns!$A$2:$A$297,"NO")</f>
        <v>NO</v>
      </c>
      <c r="W3331">
        <f t="shared" ref="W3331:W3394" si="156">R3331*S3331*T3331</f>
        <v>59.391999999999996</v>
      </c>
      <c r="X3331">
        <f t="shared" ref="X3331:X3394" si="157">(R3331*S3331)-W3331</f>
        <v>237.56799999999998</v>
      </c>
      <c r="Y3331">
        <f t="shared" ref="Y3331:Y3394" si="158">D3331-C3331</f>
        <v>4</v>
      </c>
    </row>
    <row r="3332" spans="1:25"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t="str">
        <f>_xlfn.XLOOKUP(B3332,Returns!$B$2:$B$297,Returns!$A$2:$A$297,"NO")</f>
        <v>NO</v>
      </c>
      <c r="W3332">
        <f t="shared" si="156"/>
        <v>144.7056</v>
      </c>
      <c r="X3332">
        <f t="shared" si="157"/>
        <v>578.82240000000002</v>
      </c>
      <c r="Y3332">
        <f t="shared" si="158"/>
        <v>4</v>
      </c>
    </row>
    <row r="3333" spans="1:25"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t="str">
        <f>_xlfn.XLOOKUP(B3333,Returns!$B$2:$B$297,Returns!$A$2:$A$297,"NO")</f>
        <v>NO</v>
      </c>
      <c r="W3333">
        <f t="shared" si="156"/>
        <v>136.78560000000002</v>
      </c>
      <c r="X3333">
        <f t="shared" si="157"/>
        <v>547.14239999999995</v>
      </c>
      <c r="Y3333">
        <f t="shared" si="158"/>
        <v>6</v>
      </c>
    </row>
    <row r="3334" spans="1:25"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t="str">
        <f>_xlfn.XLOOKUP(B3334,Returns!$B$2:$B$297,Returns!$A$2:$A$297,"NO")</f>
        <v>NO</v>
      </c>
      <c r="W3334">
        <f t="shared" si="156"/>
        <v>31.607999999999993</v>
      </c>
      <c r="X3334">
        <f t="shared" si="157"/>
        <v>126.43199999999997</v>
      </c>
      <c r="Y3334">
        <f t="shared" si="158"/>
        <v>6</v>
      </c>
    </row>
    <row r="3335" spans="1:25"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t="str">
        <f>_xlfn.XLOOKUP(B3335,Returns!$B$2:$B$297,Returns!$A$2:$A$297,"NO")</f>
        <v>NO</v>
      </c>
      <c r="W3335">
        <f t="shared" si="156"/>
        <v>1.2192000000000001</v>
      </c>
      <c r="X3335">
        <f t="shared" si="157"/>
        <v>0.81279999999999997</v>
      </c>
      <c r="Y3335">
        <f t="shared" si="158"/>
        <v>6</v>
      </c>
    </row>
    <row r="3336" spans="1:25"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t="str">
        <f>_xlfn.XLOOKUP(B3336,Returns!$B$2:$B$297,Returns!$A$2:$A$297,"NO")</f>
        <v>Yes</v>
      </c>
      <c r="W3336">
        <f t="shared" si="156"/>
        <v>0</v>
      </c>
      <c r="X3336">
        <f t="shared" si="157"/>
        <v>68.48</v>
      </c>
      <c r="Y3336">
        <f t="shared" si="158"/>
        <v>1</v>
      </c>
    </row>
    <row r="3337" spans="1:25"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t="str">
        <f>_xlfn.XLOOKUP(B3337,Returns!$B$2:$B$297,Returns!$A$2:$A$297,"NO")</f>
        <v>Yes</v>
      </c>
      <c r="W3337">
        <f t="shared" si="156"/>
        <v>345.57440000000008</v>
      </c>
      <c r="X3337">
        <f t="shared" si="157"/>
        <v>1382.2976000000003</v>
      </c>
      <c r="Y3337">
        <f t="shared" si="158"/>
        <v>1</v>
      </c>
    </row>
    <row r="3338" spans="1:25"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t="str">
        <f>_xlfn.XLOOKUP(B3338,Returns!$B$2:$B$297,Returns!$A$2:$A$297,"NO")</f>
        <v>Yes</v>
      </c>
      <c r="W3338">
        <f t="shared" si="156"/>
        <v>0</v>
      </c>
      <c r="X3338">
        <f t="shared" si="157"/>
        <v>519.67999999999995</v>
      </c>
      <c r="Y3338">
        <f t="shared" si="158"/>
        <v>1</v>
      </c>
    </row>
    <row r="3339" spans="1:25"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t="str">
        <f>_xlfn.XLOOKUP(B3339,Returns!$B$2:$B$297,Returns!$A$2:$A$297,"NO")</f>
        <v>Yes</v>
      </c>
      <c r="W3339">
        <f t="shared" si="156"/>
        <v>341.23680000000007</v>
      </c>
      <c r="X3339">
        <f t="shared" si="157"/>
        <v>1364.9472000000001</v>
      </c>
      <c r="Y3339">
        <f t="shared" si="158"/>
        <v>1</v>
      </c>
    </row>
    <row r="3340" spans="1:25"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t="str">
        <f>_xlfn.XLOOKUP(B3340,Returns!$B$2:$B$297,Returns!$A$2:$A$297,"NO")</f>
        <v>Yes</v>
      </c>
      <c r="W3340">
        <f t="shared" si="156"/>
        <v>210.85920000000002</v>
      </c>
      <c r="X3340">
        <f t="shared" si="157"/>
        <v>843.43680000000006</v>
      </c>
      <c r="Y3340">
        <f t="shared" si="158"/>
        <v>1</v>
      </c>
    </row>
    <row r="3341" spans="1:25"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t="str">
        <f>_xlfn.XLOOKUP(B3341,Returns!$B$2:$B$297,Returns!$A$2:$A$297,"NO")</f>
        <v>Yes</v>
      </c>
      <c r="W3341">
        <f t="shared" si="156"/>
        <v>0</v>
      </c>
      <c r="X3341">
        <f t="shared" si="157"/>
        <v>610.56000000000006</v>
      </c>
      <c r="Y3341">
        <f t="shared" si="158"/>
        <v>1</v>
      </c>
    </row>
    <row r="3342" spans="1:25"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t="str">
        <f>_xlfn.XLOOKUP(B3342,Returns!$B$2:$B$297,Returns!$A$2:$A$297,"NO")</f>
        <v>Yes</v>
      </c>
      <c r="W3342">
        <f t="shared" si="156"/>
        <v>0</v>
      </c>
      <c r="X3342">
        <f t="shared" si="157"/>
        <v>258.75</v>
      </c>
      <c r="Y3342">
        <f t="shared" si="158"/>
        <v>1</v>
      </c>
    </row>
    <row r="3343" spans="1:25"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t="str">
        <f>_xlfn.XLOOKUP(B3343,Returns!$B$2:$B$297,Returns!$A$2:$A$297,"NO")</f>
        <v>Yes</v>
      </c>
      <c r="W3343">
        <f t="shared" si="156"/>
        <v>0</v>
      </c>
      <c r="X3343">
        <f t="shared" si="157"/>
        <v>368.90999999999997</v>
      </c>
      <c r="Y3343">
        <f t="shared" si="158"/>
        <v>5</v>
      </c>
    </row>
    <row r="3344" spans="1:25"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t="str">
        <f>_xlfn.XLOOKUP(B3344,Returns!$B$2:$B$297,Returns!$A$2:$A$297,"NO")</f>
        <v>Yes</v>
      </c>
      <c r="W3344">
        <f t="shared" si="156"/>
        <v>73.384499999999989</v>
      </c>
      <c r="X3344">
        <f t="shared" si="157"/>
        <v>171.23050000000001</v>
      </c>
      <c r="Y3344">
        <f t="shared" si="158"/>
        <v>5</v>
      </c>
    </row>
    <row r="3345" spans="1:25"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t="str">
        <f>_xlfn.XLOOKUP(B3345,Returns!$B$2:$B$297,Returns!$A$2:$A$297,"NO")</f>
        <v>Yes</v>
      </c>
      <c r="W3345">
        <f t="shared" si="156"/>
        <v>0</v>
      </c>
      <c r="X3345">
        <f t="shared" si="157"/>
        <v>179.91</v>
      </c>
      <c r="Y3345">
        <f t="shared" si="158"/>
        <v>5</v>
      </c>
    </row>
    <row r="3346" spans="1:25"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t="str">
        <f>_xlfn.XLOOKUP(B3346,Returns!$B$2:$B$297,Returns!$A$2:$A$297,"NO")</f>
        <v>Yes</v>
      </c>
      <c r="W3346">
        <f t="shared" si="156"/>
        <v>0</v>
      </c>
      <c r="X3346">
        <f t="shared" si="157"/>
        <v>733.86</v>
      </c>
      <c r="Y3346">
        <f t="shared" si="158"/>
        <v>5</v>
      </c>
    </row>
    <row r="3347" spans="1:25"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t="str">
        <f>_xlfn.XLOOKUP(B3347,Returns!$B$2:$B$297,Returns!$A$2:$A$297,"NO")</f>
        <v>Yes</v>
      </c>
      <c r="W3347">
        <f t="shared" si="156"/>
        <v>0</v>
      </c>
      <c r="X3347">
        <f t="shared" si="157"/>
        <v>46.72</v>
      </c>
      <c r="Y3347">
        <f t="shared" si="158"/>
        <v>5</v>
      </c>
    </row>
    <row r="3348" spans="1:25"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t="str">
        <f>_xlfn.XLOOKUP(B3348,Returns!$B$2:$B$297,Returns!$A$2:$A$297,"NO")</f>
        <v>Yes</v>
      </c>
      <c r="W3348">
        <f t="shared" si="156"/>
        <v>0</v>
      </c>
      <c r="X3348">
        <f t="shared" si="157"/>
        <v>145</v>
      </c>
      <c r="Y3348">
        <f t="shared" si="158"/>
        <v>5</v>
      </c>
    </row>
    <row r="3349" spans="1:25"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t="str">
        <f>_xlfn.XLOOKUP(B3349,Returns!$B$2:$B$297,Returns!$A$2:$A$297,"NO")</f>
        <v>NO</v>
      </c>
      <c r="W3349">
        <f t="shared" si="156"/>
        <v>0</v>
      </c>
      <c r="X3349">
        <f t="shared" si="157"/>
        <v>254</v>
      </c>
      <c r="Y3349">
        <f t="shared" si="158"/>
        <v>7</v>
      </c>
    </row>
    <row r="3350" spans="1:25"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t="str">
        <f>_xlfn.XLOOKUP(B3350,Returns!$B$2:$B$297,Returns!$A$2:$A$297,"NO")</f>
        <v>NO</v>
      </c>
      <c r="W3350">
        <f t="shared" si="156"/>
        <v>64.11999999999999</v>
      </c>
      <c r="X3350">
        <f t="shared" si="157"/>
        <v>16.03</v>
      </c>
      <c r="Y3350">
        <f t="shared" si="158"/>
        <v>2</v>
      </c>
    </row>
    <row r="3351" spans="1:25"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t="str">
        <f>_xlfn.XLOOKUP(B3351,Returns!$B$2:$B$297,Returns!$A$2:$A$297,"NO")</f>
        <v>NO</v>
      </c>
      <c r="W3351">
        <f t="shared" si="156"/>
        <v>12.569600000000001</v>
      </c>
      <c r="X3351">
        <f t="shared" si="157"/>
        <v>50.278400000000005</v>
      </c>
      <c r="Y3351">
        <f t="shared" si="158"/>
        <v>4</v>
      </c>
    </row>
    <row r="3352" spans="1:25"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t="str">
        <f>_xlfn.XLOOKUP(B3352,Returns!$B$2:$B$297,Returns!$A$2:$A$297,"NO")</f>
        <v>NO</v>
      </c>
      <c r="W3352">
        <f t="shared" si="156"/>
        <v>0</v>
      </c>
      <c r="X3352">
        <f t="shared" si="157"/>
        <v>269.90999999999997</v>
      </c>
      <c r="Y3352">
        <f t="shared" si="158"/>
        <v>5</v>
      </c>
    </row>
    <row r="3353" spans="1:25"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t="str">
        <f>_xlfn.XLOOKUP(B3353,Returns!$B$2:$B$297,Returns!$A$2:$A$297,"NO")</f>
        <v>NO</v>
      </c>
      <c r="W3353">
        <f t="shared" si="156"/>
        <v>196.19955000000002</v>
      </c>
      <c r="X3353">
        <f t="shared" si="157"/>
        <v>1111.79745</v>
      </c>
      <c r="Y3353">
        <f t="shared" si="158"/>
        <v>5</v>
      </c>
    </row>
    <row r="3354" spans="1:25"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t="str">
        <f>_xlfn.XLOOKUP(B3354,Returns!$B$2:$B$297,Returns!$A$2:$A$297,"NO")</f>
        <v>NO</v>
      </c>
      <c r="W3354">
        <f t="shared" si="156"/>
        <v>33.593600000000002</v>
      </c>
      <c r="X3354">
        <f t="shared" si="157"/>
        <v>134.37440000000001</v>
      </c>
      <c r="Y3354">
        <f t="shared" si="158"/>
        <v>5</v>
      </c>
    </row>
    <row r="3355" spans="1:25"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t="str">
        <f>_xlfn.XLOOKUP(B3355,Returns!$B$2:$B$297,Returns!$A$2:$A$297,"NO")</f>
        <v>NO</v>
      </c>
      <c r="W3355">
        <f t="shared" si="156"/>
        <v>0</v>
      </c>
      <c r="X3355">
        <f t="shared" si="157"/>
        <v>719.96</v>
      </c>
      <c r="Y3355">
        <f t="shared" si="158"/>
        <v>5</v>
      </c>
    </row>
    <row r="3356" spans="1:25"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t="str">
        <f>_xlfn.XLOOKUP(B3356,Returns!$B$2:$B$297,Returns!$A$2:$A$297,"NO")</f>
        <v>NO</v>
      </c>
      <c r="W3356">
        <f t="shared" si="156"/>
        <v>21.167999999999996</v>
      </c>
      <c r="X3356">
        <f t="shared" si="157"/>
        <v>49.391999999999996</v>
      </c>
      <c r="Y3356">
        <f t="shared" si="158"/>
        <v>5</v>
      </c>
    </row>
    <row r="3357" spans="1:25"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t="str">
        <f>_xlfn.XLOOKUP(B3357,Returns!$B$2:$B$297,Returns!$A$2:$A$297,"NO")</f>
        <v>NO</v>
      </c>
      <c r="W3357">
        <f t="shared" si="156"/>
        <v>0</v>
      </c>
      <c r="X3357">
        <f t="shared" si="157"/>
        <v>41.76</v>
      </c>
      <c r="Y3357">
        <f t="shared" si="158"/>
        <v>5</v>
      </c>
    </row>
    <row r="3358" spans="1:25"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t="str">
        <f>_xlfn.XLOOKUP(B3358,Returns!$B$2:$B$297,Returns!$A$2:$A$297,"NO")</f>
        <v>NO</v>
      </c>
      <c r="W3358">
        <f t="shared" si="156"/>
        <v>0</v>
      </c>
      <c r="X3358">
        <f t="shared" si="157"/>
        <v>3.81</v>
      </c>
      <c r="Y3358">
        <f t="shared" si="158"/>
        <v>5</v>
      </c>
    </row>
    <row r="3359" spans="1:25"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t="str">
        <f>_xlfn.XLOOKUP(B3359,Returns!$B$2:$B$297,Returns!$A$2:$A$297,"NO")</f>
        <v>NO</v>
      </c>
      <c r="W3359">
        <f t="shared" si="156"/>
        <v>131.4144</v>
      </c>
      <c r="X3359">
        <f t="shared" si="157"/>
        <v>525.6576</v>
      </c>
      <c r="Y3359">
        <f t="shared" si="158"/>
        <v>6</v>
      </c>
    </row>
    <row r="3360" spans="1:25"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t="str">
        <f>_xlfn.XLOOKUP(B3360,Returns!$B$2:$B$297,Returns!$A$2:$A$297,"NO")</f>
        <v>NO</v>
      </c>
      <c r="W3360">
        <f t="shared" si="156"/>
        <v>5.1327999999999996</v>
      </c>
      <c r="X3360">
        <f t="shared" si="157"/>
        <v>1.283199999999999</v>
      </c>
      <c r="Y3360">
        <f t="shared" si="158"/>
        <v>4</v>
      </c>
    </row>
    <row r="3361" spans="1:25"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t="str">
        <f>_xlfn.XLOOKUP(B3361,Returns!$B$2:$B$297,Returns!$A$2:$A$297,"NO")</f>
        <v>NO</v>
      </c>
      <c r="W3361">
        <f t="shared" si="156"/>
        <v>10.470400000000001</v>
      </c>
      <c r="X3361">
        <f t="shared" si="157"/>
        <v>41.881600000000006</v>
      </c>
      <c r="Y3361">
        <f t="shared" si="158"/>
        <v>4</v>
      </c>
    </row>
    <row r="3362" spans="1:25"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t="str">
        <f>_xlfn.XLOOKUP(B3362,Returns!$B$2:$B$297,Returns!$A$2:$A$297,"NO")</f>
        <v>NO</v>
      </c>
      <c r="W3362">
        <f t="shared" si="156"/>
        <v>0</v>
      </c>
      <c r="X3362">
        <f t="shared" si="157"/>
        <v>121.76</v>
      </c>
      <c r="Y3362">
        <f t="shared" si="158"/>
        <v>4</v>
      </c>
    </row>
    <row r="3363" spans="1:25"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t="str">
        <f>_xlfn.XLOOKUP(B3363,Returns!$B$2:$B$297,Returns!$A$2:$A$297,"NO")</f>
        <v>NO</v>
      </c>
      <c r="W3363">
        <f t="shared" si="156"/>
        <v>0</v>
      </c>
      <c r="X3363">
        <f t="shared" si="157"/>
        <v>105.84</v>
      </c>
      <c r="Y3363">
        <f t="shared" si="158"/>
        <v>4</v>
      </c>
    </row>
    <row r="3364" spans="1:25"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t="str">
        <f>_xlfn.XLOOKUP(B3364,Returns!$B$2:$B$297,Returns!$A$2:$A$297,"NO")</f>
        <v>NO</v>
      </c>
      <c r="W3364">
        <f t="shared" si="156"/>
        <v>0</v>
      </c>
      <c r="X3364">
        <f t="shared" si="157"/>
        <v>58.320000000000007</v>
      </c>
      <c r="Y3364">
        <f t="shared" si="158"/>
        <v>7</v>
      </c>
    </row>
    <row r="3365" spans="1:25"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t="str">
        <f>_xlfn.XLOOKUP(B3365,Returns!$B$2:$B$297,Returns!$A$2:$A$297,"NO")</f>
        <v>NO</v>
      </c>
      <c r="W3365">
        <f t="shared" si="156"/>
        <v>0</v>
      </c>
      <c r="X3365">
        <f t="shared" si="157"/>
        <v>75.760000000000005</v>
      </c>
      <c r="Y3365">
        <f t="shared" si="158"/>
        <v>7</v>
      </c>
    </row>
    <row r="3366" spans="1:25"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t="str">
        <f>_xlfn.XLOOKUP(B3366,Returns!$B$2:$B$297,Returns!$A$2:$A$297,"NO")</f>
        <v>NO</v>
      </c>
      <c r="W3366">
        <f t="shared" si="156"/>
        <v>17.1936</v>
      </c>
      <c r="X3366">
        <f t="shared" si="157"/>
        <v>11.462399999999999</v>
      </c>
      <c r="Y3366">
        <f t="shared" si="158"/>
        <v>2</v>
      </c>
    </row>
    <row r="3367" spans="1:25"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t="str">
        <f>_xlfn.XLOOKUP(B3367,Returns!$B$2:$B$297,Returns!$A$2:$A$297,"NO")</f>
        <v>NO</v>
      </c>
      <c r="W3367">
        <f t="shared" si="156"/>
        <v>87.199799999999996</v>
      </c>
      <c r="X3367">
        <f t="shared" si="157"/>
        <v>494.13220000000001</v>
      </c>
      <c r="Y3367">
        <f t="shared" si="158"/>
        <v>2</v>
      </c>
    </row>
    <row r="3368" spans="1:25"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t="str">
        <f>_xlfn.XLOOKUP(B3368,Returns!$B$2:$B$297,Returns!$A$2:$A$297,"NO")</f>
        <v>NO</v>
      </c>
      <c r="W3368">
        <f t="shared" si="156"/>
        <v>4.1472000000000007</v>
      </c>
      <c r="X3368">
        <f t="shared" si="157"/>
        <v>16.588800000000003</v>
      </c>
      <c r="Y3368">
        <f t="shared" si="158"/>
        <v>6</v>
      </c>
    </row>
    <row r="3369" spans="1:25"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t="str">
        <f>_xlfn.XLOOKUP(B3369,Returns!$B$2:$B$297,Returns!$A$2:$A$297,"NO")</f>
        <v>NO</v>
      </c>
      <c r="W3369">
        <f t="shared" si="156"/>
        <v>8.611200000000002</v>
      </c>
      <c r="X3369">
        <f t="shared" si="157"/>
        <v>34.444800000000001</v>
      </c>
      <c r="Y3369">
        <f t="shared" si="158"/>
        <v>6</v>
      </c>
    </row>
    <row r="3370" spans="1:25"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t="str">
        <f>_xlfn.XLOOKUP(B3370,Returns!$B$2:$B$297,Returns!$A$2:$A$297,"NO")</f>
        <v>NO</v>
      </c>
      <c r="W3370">
        <f t="shared" si="156"/>
        <v>0</v>
      </c>
      <c r="X3370">
        <f t="shared" si="157"/>
        <v>283.92</v>
      </c>
      <c r="Y3370">
        <f t="shared" si="158"/>
        <v>4</v>
      </c>
    </row>
    <row r="3371" spans="1:25"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t="str">
        <f>_xlfn.XLOOKUP(B3371,Returns!$B$2:$B$297,Returns!$A$2:$A$297,"NO")</f>
        <v>NO</v>
      </c>
      <c r="W3371">
        <f t="shared" si="156"/>
        <v>52.838400000000007</v>
      </c>
      <c r="X3371">
        <f t="shared" si="157"/>
        <v>211.3536</v>
      </c>
      <c r="Y3371">
        <f t="shared" si="158"/>
        <v>4</v>
      </c>
    </row>
    <row r="3372" spans="1:25"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t="str">
        <f>_xlfn.XLOOKUP(B3372,Returns!$B$2:$B$297,Returns!$A$2:$A$297,"NO")</f>
        <v>NO</v>
      </c>
      <c r="W3372">
        <f t="shared" si="156"/>
        <v>0</v>
      </c>
      <c r="X3372">
        <f t="shared" si="157"/>
        <v>6437.25</v>
      </c>
      <c r="Y3372">
        <f t="shared" si="158"/>
        <v>0</v>
      </c>
    </row>
    <row r="3373" spans="1:25"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t="str">
        <f>_xlfn.XLOOKUP(B3373,Returns!$B$2:$B$297,Returns!$A$2:$A$297,"NO")</f>
        <v>NO</v>
      </c>
      <c r="W3373">
        <f t="shared" si="156"/>
        <v>30.988800000000005</v>
      </c>
      <c r="X3373">
        <f t="shared" si="157"/>
        <v>123.95520000000002</v>
      </c>
      <c r="Y3373">
        <f t="shared" si="158"/>
        <v>7</v>
      </c>
    </row>
    <row r="3374" spans="1:25"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t="str">
        <f>_xlfn.XLOOKUP(B3374,Returns!$B$2:$B$297,Returns!$A$2:$A$297,"NO")</f>
        <v>NO</v>
      </c>
      <c r="W3374">
        <f t="shared" si="156"/>
        <v>0</v>
      </c>
      <c r="X3374">
        <f t="shared" si="157"/>
        <v>321.92</v>
      </c>
      <c r="Y3374">
        <f t="shared" si="158"/>
        <v>7</v>
      </c>
    </row>
    <row r="3375" spans="1:25"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t="str">
        <f>_xlfn.XLOOKUP(B3375,Returns!$B$2:$B$297,Returns!$A$2:$A$297,"NO")</f>
        <v>NO</v>
      </c>
      <c r="W3375">
        <f t="shared" si="156"/>
        <v>0</v>
      </c>
      <c r="X3375">
        <f t="shared" si="157"/>
        <v>85.320000000000007</v>
      </c>
      <c r="Y3375">
        <f t="shared" si="158"/>
        <v>6</v>
      </c>
    </row>
    <row r="3376" spans="1:25"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t="str">
        <f>_xlfn.XLOOKUP(B3376,Returns!$B$2:$B$297,Returns!$A$2:$A$297,"NO")</f>
        <v>NO</v>
      </c>
      <c r="W3376">
        <f t="shared" si="156"/>
        <v>182.20500000000004</v>
      </c>
      <c r="X3376">
        <f t="shared" si="157"/>
        <v>1639.8450000000003</v>
      </c>
      <c r="Y3376">
        <f t="shared" si="158"/>
        <v>6</v>
      </c>
    </row>
    <row r="3377" spans="1:25"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t="str">
        <f>_xlfn.XLOOKUP(B3377,Returns!$B$2:$B$297,Returns!$A$2:$A$297,"NO")</f>
        <v>NO</v>
      </c>
      <c r="W3377">
        <f t="shared" si="156"/>
        <v>0</v>
      </c>
      <c r="X3377">
        <f t="shared" si="157"/>
        <v>159.84</v>
      </c>
      <c r="Y3377">
        <f t="shared" si="158"/>
        <v>6</v>
      </c>
    </row>
    <row r="3378" spans="1:25"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t="str">
        <f>_xlfn.XLOOKUP(B3378,Returns!$B$2:$B$297,Returns!$A$2:$A$297,"NO")</f>
        <v>NO</v>
      </c>
      <c r="W3378">
        <f t="shared" si="156"/>
        <v>72.352800000000002</v>
      </c>
      <c r="X3378">
        <f t="shared" si="157"/>
        <v>651.17520000000002</v>
      </c>
      <c r="Y3378">
        <f t="shared" si="158"/>
        <v>6</v>
      </c>
    </row>
    <row r="3379" spans="1:25"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t="str">
        <f>_xlfn.XLOOKUP(B3379,Returns!$B$2:$B$297,Returns!$A$2:$A$297,"NO")</f>
        <v>NO</v>
      </c>
      <c r="W3379">
        <f t="shared" si="156"/>
        <v>201.00960000000003</v>
      </c>
      <c r="X3379">
        <f t="shared" si="157"/>
        <v>804.03840000000014</v>
      </c>
      <c r="Y3379">
        <f t="shared" si="158"/>
        <v>3</v>
      </c>
    </row>
    <row r="3380" spans="1:25"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t="str">
        <f>_xlfn.XLOOKUP(B3380,Returns!$B$2:$B$297,Returns!$A$2:$A$297,"NO")</f>
        <v>Yes</v>
      </c>
      <c r="W3380">
        <f t="shared" si="156"/>
        <v>66.124799999999979</v>
      </c>
      <c r="X3380">
        <f t="shared" si="157"/>
        <v>16.531199999999998</v>
      </c>
      <c r="Y3380">
        <f t="shared" si="158"/>
        <v>4</v>
      </c>
    </row>
    <row r="3381" spans="1:25"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t="str">
        <f>_xlfn.XLOOKUP(B3381,Returns!$B$2:$B$297,Returns!$A$2:$A$297,"NO")</f>
        <v>Yes</v>
      </c>
      <c r="W3381">
        <f t="shared" si="156"/>
        <v>6.1632000000000016</v>
      </c>
      <c r="X3381">
        <f t="shared" si="157"/>
        <v>24.652800000000006</v>
      </c>
      <c r="Y3381">
        <f t="shared" si="158"/>
        <v>4</v>
      </c>
    </row>
    <row r="3382" spans="1:25"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t="str">
        <f>_xlfn.XLOOKUP(B3382,Returns!$B$2:$B$297,Returns!$A$2:$A$297,"NO")</f>
        <v>NO</v>
      </c>
      <c r="W3382">
        <f t="shared" si="156"/>
        <v>43.286400000000008</v>
      </c>
      <c r="X3382">
        <f t="shared" si="157"/>
        <v>173.1456</v>
      </c>
      <c r="Y3382">
        <f t="shared" si="158"/>
        <v>1</v>
      </c>
    </row>
    <row r="3383" spans="1:25"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t="str">
        <f>_xlfn.XLOOKUP(B3383,Returns!$B$2:$B$297,Returns!$A$2:$A$297,"NO")</f>
        <v>NO</v>
      </c>
      <c r="W3383">
        <f t="shared" si="156"/>
        <v>0.57920000000000005</v>
      </c>
      <c r="X3383">
        <f t="shared" si="157"/>
        <v>2.3168000000000002</v>
      </c>
      <c r="Y3383">
        <f t="shared" si="158"/>
        <v>3</v>
      </c>
    </row>
    <row r="3384" spans="1:25"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t="str">
        <f>_xlfn.XLOOKUP(B3384,Returns!$B$2:$B$297,Returns!$A$2:$A$297,"NO")</f>
        <v>NO</v>
      </c>
      <c r="W3384">
        <f t="shared" si="156"/>
        <v>0</v>
      </c>
      <c r="X3384">
        <f t="shared" si="157"/>
        <v>53.820000000000007</v>
      </c>
      <c r="Y3384">
        <f t="shared" si="158"/>
        <v>5</v>
      </c>
    </row>
    <row r="3385" spans="1:25"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t="str">
        <f>_xlfn.XLOOKUP(B3385,Returns!$B$2:$B$297,Returns!$A$2:$A$297,"NO")</f>
        <v>NO</v>
      </c>
      <c r="W3385">
        <f t="shared" si="156"/>
        <v>268.92180000000002</v>
      </c>
      <c r="X3385">
        <f t="shared" si="157"/>
        <v>2420.2961999999998</v>
      </c>
      <c r="Y3385">
        <f t="shared" si="158"/>
        <v>5</v>
      </c>
    </row>
    <row r="3386" spans="1:25"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t="str">
        <f>_xlfn.XLOOKUP(B3386,Returns!$B$2:$B$297,Returns!$A$2:$A$297,"NO")</f>
        <v>NO</v>
      </c>
      <c r="W3386">
        <f t="shared" si="156"/>
        <v>0</v>
      </c>
      <c r="X3386">
        <f t="shared" si="157"/>
        <v>8998.75</v>
      </c>
      <c r="Y3386">
        <f t="shared" si="158"/>
        <v>5</v>
      </c>
    </row>
    <row r="3387" spans="1:25"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t="str">
        <f>_xlfn.XLOOKUP(B3387,Returns!$B$2:$B$297,Returns!$A$2:$A$297,"NO")</f>
        <v>NO</v>
      </c>
      <c r="W3387">
        <f t="shared" si="156"/>
        <v>464.53760000000005</v>
      </c>
      <c r="X3387">
        <f t="shared" si="157"/>
        <v>1858.1504</v>
      </c>
      <c r="Y3387">
        <f t="shared" si="158"/>
        <v>4</v>
      </c>
    </row>
    <row r="3388" spans="1:25"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t="str">
        <f>_xlfn.XLOOKUP(B3388,Returns!$B$2:$B$297,Returns!$A$2:$A$297,"NO")</f>
        <v>NO</v>
      </c>
      <c r="W3388">
        <f t="shared" si="156"/>
        <v>11.361600000000001</v>
      </c>
      <c r="X3388">
        <f t="shared" si="157"/>
        <v>45.446399999999997</v>
      </c>
      <c r="Y3388">
        <f t="shared" si="158"/>
        <v>4</v>
      </c>
    </row>
    <row r="3389" spans="1:25"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t="str">
        <f>_xlfn.XLOOKUP(B3389,Returns!$B$2:$B$297,Returns!$A$2:$A$297,"NO")</f>
        <v>NO</v>
      </c>
      <c r="W3389">
        <f t="shared" si="156"/>
        <v>88.953600000000009</v>
      </c>
      <c r="X3389">
        <f t="shared" si="157"/>
        <v>355.81440000000003</v>
      </c>
      <c r="Y3389">
        <f t="shared" si="158"/>
        <v>4</v>
      </c>
    </row>
    <row r="3390" spans="1:25"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t="str">
        <f>_xlfn.XLOOKUP(B3390,Returns!$B$2:$B$297,Returns!$A$2:$A$297,"NO")</f>
        <v>NO</v>
      </c>
      <c r="W3390">
        <f t="shared" si="156"/>
        <v>211.90680000000006</v>
      </c>
      <c r="X3390">
        <f t="shared" si="157"/>
        <v>90.817200000000042</v>
      </c>
      <c r="Y3390">
        <f t="shared" si="158"/>
        <v>4</v>
      </c>
    </row>
    <row r="3391" spans="1:25"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t="str">
        <f>_xlfn.XLOOKUP(B3391,Returns!$B$2:$B$297,Returns!$A$2:$A$297,"NO")</f>
        <v>NO</v>
      </c>
      <c r="W3391">
        <f t="shared" si="156"/>
        <v>185.71680000000003</v>
      </c>
      <c r="X3391">
        <f t="shared" si="157"/>
        <v>278.5752</v>
      </c>
      <c r="Y3391">
        <f t="shared" si="158"/>
        <v>4</v>
      </c>
    </row>
    <row r="3392" spans="1:25"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t="str">
        <f>_xlfn.XLOOKUP(B3392,Returns!$B$2:$B$297,Returns!$A$2:$A$297,"NO")</f>
        <v>NO</v>
      </c>
      <c r="W3392">
        <f t="shared" si="156"/>
        <v>2.7392000000000003</v>
      </c>
      <c r="X3392">
        <f t="shared" si="157"/>
        <v>10.956800000000001</v>
      </c>
      <c r="Y3392">
        <f t="shared" si="158"/>
        <v>5</v>
      </c>
    </row>
    <row r="3393" spans="1:25"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t="str">
        <f>_xlfn.XLOOKUP(B3393,Returns!$B$2:$B$297,Returns!$A$2:$A$297,"NO")</f>
        <v>NO</v>
      </c>
      <c r="W3393">
        <f t="shared" si="156"/>
        <v>872.9344000000001</v>
      </c>
      <c r="X3393">
        <f t="shared" si="157"/>
        <v>3491.7376000000004</v>
      </c>
      <c r="Y3393">
        <f t="shared" si="158"/>
        <v>4</v>
      </c>
    </row>
    <row r="3394" spans="1:25"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t="str">
        <f>_xlfn.XLOOKUP(B3394,Returns!$B$2:$B$297,Returns!$A$2:$A$297,"NO")</f>
        <v>NO</v>
      </c>
      <c r="W3394">
        <f t="shared" si="156"/>
        <v>87.667200000000008</v>
      </c>
      <c r="X3394">
        <f t="shared" si="157"/>
        <v>350.66880000000003</v>
      </c>
      <c r="Y3394">
        <f t="shared" si="158"/>
        <v>4</v>
      </c>
    </row>
    <row r="3395" spans="1:25"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t="str">
        <f>_xlfn.XLOOKUP(B3395,Returns!$B$2:$B$297,Returns!$A$2:$A$297,"NO")</f>
        <v>NO</v>
      </c>
      <c r="W3395">
        <f t="shared" ref="W3395:W3458" si="159">R3395*S3395*T3395</f>
        <v>5.5423999999999989</v>
      </c>
      <c r="X3395">
        <f t="shared" ref="X3395:X3458" si="160">(R3395*S3395)-W3395</f>
        <v>1.3855999999999993</v>
      </c>
      <c r="Y3395">
        <f t="shared" ref="Y3395:Y3458" si="161">D3395-C3395</f>
        <v>3</v>
      </c>
    </row>
    <row r="3396" spans="1:25"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t="str">
        <f>_xlfn.XLOOKUP(B3396,Returns!$B$2:$B$297,Returns!$A$2:$A$297,"NO")</f>
        <v>NO</v>
      </c>
      <c r="W3396">
        <f t="shared" si="159"/>
        <v>48.038400000000003</v>
      </c>
      <c r="X3396">
        <f t="shared" si="160"/>
        <v>192.15360000000001</v>
      </c>
      <c r="Y3396">
        <f t="shared" si="161"/>
        <v>0</v>
      </c>
    </row>
    <row r="3397" spans="1:25"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t="str">
        <f>_xlfn.XLOOKUP(B3397,Returns!$B$2:$B$297,Returns!$A$2:$A$297,"NO")</f>
        <v>NO</v>
      </c>
      <c r="W3397">
        <f t="shared" si="159"/>
        <v>0</v>
      </c>
      <c r="X3397">
        <f t="shared" si="160"/>
        <v>1775.68</v>
      </c>
      <c r="Y3397">
        <f t="shared" si="161"/>
        <v>7</v>
      </c>
    </row>
    <row r="3398" spans="1:25"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t="str">
        <f>_xlfn.XLOOKUP(B3398,Returns!$B$2:$B$297,Returns!$A$2:$A$297,"NO")</f>
        <v>NO</v>
      </c>
      <c r="W3398">
        <f t="shared" si="159"/>
        <v>0</v>
      </c>
      <c r="X3398">
        <f t="shared" si="160"/>
        <v>169.99</v>
      </c>
      <c r="Y3398">
        <f t="shared" si="161"/>
        <v>7</v>
      </c>
    </row>
    <row r="3399" spans="1:25"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t="str">
        <f>_xlfn.XLOOKUP(B3399,Returns!$B$2:$B$297,Returns!$A$2:$A$297,"NO")</f>
        <v>NO</v>
      </c>
      <c r="W3399">
        <f t="shared" si="159"/>
        <v>0</v>
      </c>
      <c r="X3399">
        <f t="shared" si="160"/>
        <v>103.68</v>
      </c>
      <c r="Y3399">
        <f t="shared" si="161"/>
        <v>7</v>
      </c>
    </row>
    <row r="3400" spans="1:25"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t="str">
        <f>_xlfn.XLOOKUP(B3400,Returns!$B$2:$B$297,Returns!$A$2:$A$297,"NO")</f>
        <v>NO</v>
      </c>
      <c r="W3400">
        <f t="shared" si="159"/>
        <v>0</v>
      </c>
      <c r="X3400">
        <f t="shared" si="160"/>
        <v>36.99</v>
      </c>
      <c r="Y3400">
        <f t="shared" si="161"/>
        <v>5</v>
      </c>
    </row>
    <row r="3401" spans="1:25"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t="str">
        <f>_xlfn.XLOOKUP(B3401,Returns!$B$2:$B$297,Returns!$A$2:$A$297,"NO")</f>
        <v>NO</v>
      </c>
      <c r="W3401">
        <f t="shared" si="159"/>
        <v>0</v>
      </c>
      <c r="X3401">
        <f t="shared" si="160"/>
        <v>3774.5999999999995</v>
      </c>
      <c r="Y3401">
        <f t="shared" si="161"/>
        <v>5</v>
      </c>
    </row>
    <row r="3402" spans="1:25"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t="str">
        <f>_xlfn.XLOOKUP(B3402,Returns!$B$2:$B$297,Returns!$A$2:$A$297,"NO")</f>
        <v>NO</v>
      </c>
      <c r="W3402">
        <f t="shared" si="159"/>
        <v>0</v>
      </c>
      <c r="X3402">
        <f t="shared" si="160"/>
        <v>581.85</v>
      </c>
      <c r="Y3402">
        <f t="shared" si="161"/>
        <v>5</v>
      </c>
    </row>
    <row r="3403" spans="1:25"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t="str">
        <f>_xlfn.XLOOKUP(B3403,Returns!$B$2:$B$297,Returns!$A$2:$A$297,"NO")</f>
        <v>NO</v>
      </c>
      <c r="W3403">
        <f t="shared" si="159"/>
        <v>0</v>
      </c>
      <c r="X3403">
        <f t="shared" si="160"/>
        <v>16.38</v>
      </c>
      <c r="Y3403">
        <f t="shared" si="161"/>
        <v>5</v>
      </c>
    </row>
    <row r="3404" spans="1:25"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t="str">
        <f>_xlfn.XLOOKUP(B3404,Returns!$B$2:$B$297,Returns!$A$2:$A$297,"NO")</f>
        <v>NO</v>
      </c>
      <c r="W3404">
        <f t="shared" si="159"/>
        <v>93.609599999999986</v>
      </c>
      <c r="X3404">
        <f t="shared" si="160"/>
        <v>62.406400000000005</v>
      </c>
      <c r="Y3404">
        <f t="shared" si="161"/>
        <v>1</v>
      </c>
    </row>
    <row r="3405" spans="1:25"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t="str">
        <f>_xlfn.XLOOKUP(B3405,Returns!$B$2:$B$297,Returns!$A$2:$A$297,"NO")</f>
        <v>NO</v>
      </c>
      <c r="W3405">
        <f t="shared" si="159"/>
        <v>157.01760000000002</v>
      </c>
      <c r="X3405">
        <f t="shared" si="160"/>
        <v>104.67840000000001</v>
      </c>
      <c r="Y3405">
        <f t="shared" si="161"/>
        <v>7</v>
      </c>
    </row>
    <row r="3406" spans="1:25"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t="str">
        <f>_xlfn.XLOOKUP(B3406,Returns!$B$2:$B$297,Returns!$A$2:$A$297,"NO")</f>
        <v>NO</v>
      </c>
      <c r="W3406">
        <f t="shared" si="159"/>
        <v>0</v>
      </c>
      <c r="X3406">
        <f t="shared" si="160"/>
        <v>155.76</v>
      </c>
      <c r="Y3406">
        <f t="shared" si="161"/>
        <v>0</v>
      </c>
    </row>
    <row r="3407" spans="1:25"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t="str">
        <f>_xlfn.XLOOKUP(B3407,Returns!$B$2:$B$297,Returns!$A$2:$A$297,"NO")</f>
        <v>NO</v>
      </c>
      <c r="W3407">
        <f t="shared" si="159"/>
        <v>168.82319999999996</v>
      </c>
      <c r="X3407">
        <f t="shared" si="160"/>
        <v>393.92079999999999</v>
      </c>
      <c r="Y3407">
        <f t="shared" si="161"/>
        <v>4</v>
      </c>
    </row>
    <row r="3408" spans="1:25"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t="str">
        <f>_xlfn.XLOOKUP(B3408,Returns!$B$2:$B$297,Returns!$A$2:$A$297,"NO")</f>
        <v>NO</v>
      </c>
      <c r="W3408">
        <f t="shared" si="159"/>
        <v>168.82319999999996</v>
      </c>
      <c r="X3408">
        <f t="shared" si="160"/>
        <v>393.92079999999999</v>
      </c>
      <c r="Y3408">
        <f t="shared" si="161"/>
        <v>4</v>
      </c>
    </row>
    <row r="3409" spans="1:25"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t="str">
        <f>_xlfn.XLOOKUP(B3409,Returns!$B$2:$B$297,Returns!$A$2:$A$297,"NO")</f>
        <v>NO</v>
      </c>
      <c r="W3409">
        <f t="shared" si="159"/>
        <v>41.932800000000007</v>
      </c>
      <c r="X3409">
        <f t="shared" si="160"/>
        <v>17.971200000000003</v>
      </c>
      <c r="Y3409">
        <f t="shared" si="161"/>
        <v>4</v>
      </c>
    </row>
    <row r="3410" spans="1:25"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t="str">
        <f>_xlfn.XLOOKUP(B3410,Returns!$B$2:$B$297,Returns!$A$2:$A$297,"NO")</f>
        <v>NO</v>
      </c>
      <c r="W3410">
        <f t="shared" si="159"/>
        <v>17.868800000000004</v>
      </c>
      <c r="X3410">
        <f t="shared" si="160"/>
        <v>71.475200000000001</v>
      </c>
      <c r="Y3410">
        <f t="shared" si="161"/>
        <v>4</v>
      </c>
    </row>
    <row r="3411" spans="1:25"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t="str">
        <f>_xlfn.XLOOKUP(B3411,Returns!$B$2:$B$297,Returns!$A$2:$A$297,"NO")</f>
        <v>NO</v>
      </c>
      <c r="W3411">
        <f t="shared" si="159"/>
        <v>4.1472000000000007</v>
      </c>
      <c r="X3411">
        <f t="shared" si="160"/>
        <v>16.588800000000003</v>
      </c>
      <c r="Y3411">
        <f t="shared" si="161"/>
        <v>6</v>
      </c>
    </row>
    <row r="3412" spans="1:25"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t="str">
        <f>_xlfn.XLOOKUP(B3412,Returns!$B$2:$B$297,Returns!$A$2:$A$297,"NO")</f>
        <v>NO</v>
      </c>
      <c r="W3412">
        <f t="shared" si="159"/>
        <v>0</v>
      </c>
      <c r="X3412">
        <f t="shared" si="160"/>
        <v>592.1099999999999</v>
      </c>
      <c r="Y3412">
        <f t="shared" si="161"/>
        <v>4</v>
      </c>
    </row>
    <row r="3413" spans="1:25"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t="str">
        <f>_xlfn.XLOOKUP(B3413,Returns!$B$2:$B$297,Returns!$A$2:$A$297,"NO")</f>
        <v>NO</v>
      </c>
      <c r="W3413">
        <f t="shared" si="159"/>
        <v>108.79360000000003</v>
      </c>
      <c r="X3413">
        <f t="shared" si="160"/>
        <v>435.17440000000005</v>
      </c>
      <c r="Y3413">
        <f t="shared" si="161"/>
        <v>4</v>
      </c>
    </row>
    <row r="3414" spans="1:25"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t="str">
        <f>_xlfn.XLOOKUP(B3414,Returns!$B$2:$B$297,Returns!$A$2:$A$297,"NO")</f>
        <v>NO</v>
      </c>
      <c r="W3414">
        <f t="shared" si="159"/>
        <v>0</v>
      </c>
      <c r="X3414">
        <f t="shared" si="160"/>
        <v>47.04</v>
      </c>
      <c r="Y3414">
        <f t="shared" si="161"/>
        <v>4</v>
      </c>
    </row>
    <row r="3415" spans="1:25"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t="str">
        <f>_xlfn.XLOOKUP(B3415,Returns!$B$2:$B$297,Returns!$A$2:$A$297,"NO")</f>
        <v>NO</v>
      </c>
      <c r="W3415">
        <f t="shared" si="159"/>
        <v>0</v>
      </c>
      <c r="X3415">
        <f t="shared" si="160"/>
        <v>155.04</v>
      </c>
      <c r="Y3415">
        <f t="shared" si="161"/>
        <v>4</v>
      </c>
    </row>
    <row r="3416" spans="1:25"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t="str">
        <f>_xlfn.XLOOKUP(B3416,Returns!$B$2:$B$297,Returns!$A$2:$A$297,"NO")</f>
        <v>NO</v>
      </c>
      <c r="W3416">
        <f t="shared" si="159"/>
        <v>19.456000000000003</v>
      </c>
      <c r="X3416">
        <f t="shared" si="160"/>
        <v>77.823999999999998</v>
      </c>
      <c r="Y3416">
        <f t="shared" si="161"/>
        <v>4</v>
      </c>
    </row>
    <row r="3417" spans="1:25"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t="str">
        <f>_xlfn.XLOOKUP(B3417,Returns!$B$2:$B$297,Returns!$A$2:$A$297,"NO")</f>
        <v>NO</v>
      </c>
      <c r="W3417">
        <f t="shared" si="159"/>
        <v>0</v>
      </c>
      <c r="X3417">
        <f t="shared" si="160"/>
        <v>1.81</v>
      </c>
      <c r="Y3417">
        <f t="shared" si="161"/>
        <v>0</v>
      </c>
    </row>
    <row r="3418" spans="1:25"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t="str">
        <f>_xlfn.XLOOKUP(B3418,Returns!$B$2:$B$297,Returns!$A$2:$A$297,"NO")</f>
        <v>NO</v>
      </c>
      <c r="W3418">
        <f t="shared" si="159"/>
        <v>0</v>
      </c>
      <c r="X3418">
        <f t="shared" si="160"/>
        <v>16.52</v>
      </c>
      <c r="Y3418">
        <f t="shared" si="161"/>
        <v>0</v>
      </c>
    </row>
    <row r="3419" spans="1:25"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t="str">
        <f>_xlfn.XLOOKUP(B3419,Returns!$B$2:$B$297,Returns!$A$2:$A$297,"NO")</f>
        <v>NO</v>
      </c>
      <c r="W3419">
        <f t="shared" si="159"/>
        <v>43.560000000000009</v>
      </c>
      <c r="X3419">
        <f t="shared" si="160"/>
        <v>174.24000000000004</v>
      </c>
      <c r="Y3419">
        <f t="shared" si="161"/>
        <v>5</v>
      </c>
    </row>
    <row r="3420" spans="1:25"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t="str">
        <f>_xlfn.XLOOKUP(B3420,Returns!$B$2:$B$297,Returns!$A$2:$A$297,"NO")</f>
        <v>NO</v>
      </c>
      <c r="W3420">
        <f t="shared" si="159"/>
        <v>2.3359999999999999</v>
      </c>
      <c r="X3420">
        <f t="shared" si="160"/>
        <v>9.3439999999999994</v>
      </c>
      <c r="Y3420">
        <f t="shared" si="161"/>
        <v>5</v>
      </c>
    </row>
    <row r="3421" spans="1:25"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t="str">
        <f>_xlfn.XLOOKUP(B3421,Returns!$B$2:$B$297,Returns!$A$2:$A$297,"NO")</f>
        <v>NO</v>
      </c>
      <c r="W3421">
        <f t="shared" si="159"/>
        <v>54.352800000000002</v>
      </c>
      <c r="X3421">
        <f t="shared" si="160"/>
        <v>489.17520000000002</v>
      </c>
      <c r="Y3421">
        <f t="shared" si="161"/>
        <v>7</v>
      </c>
    </row>
    <row r="3422" spans="1:25"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t="str">
        <f>_xlfn.XLOOKUP(B3422,Returns!$B$2:$B$297,Returns!$A$2:$A$297,"NO")</f>
        <v>Yes</v>
      </c>
      <c r="W3422">
        <f t="shared" si="159"/>
        <v>0</v>
      </c>
      <c r="X3422">
        <f t="shared" si="160"/>
        <v>524.48</v>
      </c>
      <c r="Y3422">
        <f t="shared" si="161"/>
        <v>6</v>
      </c>
    </row>
    <row r="3423" spans="1:25"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t="str">
        <f>_xlfn.XLOOKUP(B3423,Returns!$B$2:$B$297,Returns!$A$2:$A$297,"NO")</f>
        <v>Yes</v>
      </c>
      <c r="W3423">
        <f t="shared" si="159"/>
        <v>0</v>
      </c>
      <c r="X3423">
        <f t="shared" si="160"/>
        <v>1461.76</v>
      </c>
      <c r="Y3423">
        <f t="shared" si="161"/>
        <v>6</v>
      </c>
    </row>
    <row r="3424" spans="1:25"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t="str">
        <f>_xlfn.XLOOKUP(B3424,Returns!$B$2:$B$297,Returns!$A$2:$A$297,"NO")</f>
        <v>Yes</v>
      </c>
      <c r="W3424">
        <f t="shared" si="159"/>
        <v>0</v>
      </c>
      <c r="X3424">
        <f t="shared" si="160"/>
        <v>921.19999999999993</v>
      </c>
      <c r="Y3424">
        <f t="shared" si="161"/>
        <v>6</v>
      </c>
    </row>
    <row r="3425" spans="1:25"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t="str">
        <f>_xlfn.XLOOKUP(B3425,Returns!$B$2:$B$297,Returns!$A$2:$A$297,"NO")</f>
        <v>Yes</v>
      </c>
      <c r="W3425">
        <f t="shared" si="159"/>
        <v>18.175999999999998</v>
      </c>
      <c r="X3425">
        <f t="shared" si="160"/>
        <v>72.703999999999994</v>
      </c>
      <c r="Y3425">
        <f t="shared" si="161"/>
        <v>6</v>
      </c>
    </row>
    <row r="3426" spans="1:25"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t="str">
        <f>_xlfn.XLOOKUP(B3426,Returns!$B$2:$B$297,Returns!$A$2:$A$297,"NO")</f>
        <v>Yes</v>
      </c>
      <c r="W3426">
        <f t="shared" si="159"/>
        <v>223.36</v>
      </c>
      <c r="X3426">
        <f t="shared" si="160"/>
        <v>893.43999999999994</v>
      </c>
      <c r="Y3426">
        <f t="shared" si="161"/>
        <v>6</v>
      </c>
    </row>
    <row r="3427" spans="1:25"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t="str">
        <f>_xlfn.XLOOKUP(B3427,Returns!$B$2:$B$297,Returns!$A$2:$A$297,"NO")</f>
        <v>NO</v>
      </c>
      <c r="W3427">
        <f t="shared" si="159"/>
        <v>0</v>
      </c>
      <c r="X3427">
        <f t="shared" si="160"/>
        <v>60.96</v>
      </c>
      <c r="Y3427">
        <f t="shared" si="161"/>
        <v>4</v>
      </c>
    </row>
    <row r="3428" spans="1:25"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t="str">
        <f>_xlfn.XLOOKUP(B3428,Returns!$B$2:$B$297,Returns!$A$2:$A$297,"NO")</f>
        <v>NO</v>
      </c>
      <c r="W3428">
        <f t="shared" si="159"/>
        <v>0</v>
      </c>
      <c r="X3428">
        <f t="shared" si="160"/>
        <v>14081</v>
      </c>
      <c r="Y3428">
        <f t="shared" si="161"/>
        <v>4</v>
      </c>
    </row>
    <row r="3429" spans="1:25"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t="str">
        <f>_xlfn.XLOOKUP(B3429,Returns!$B$2:$B$297,Returns!$A$2:$A$297,"NO")</f>
        <v>NO</v>
      </c>
      <c r="W3429">
        <f t="shared" si="159"/>
        <v>26.316800000000001</v>
      </c>
      <c r="X3429">
        <f t="shared" si="160"/>
        <v>105.2672</v>
      </c>
      <c r="Y3429">
        <f t="shared" si="161"/>
        <v>3</v>
      </c>
    </row>
    <row r="3430" spans="1:25"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t="str">
        <f>_xlfn.XLOOKUP(B3430,Returns!$B$2:$B$297,Returns!$A$2:$A$297,"NO")</f>
        <v>NO</v>
      </c>
      <c r="W3430">
        <f t="shared" si="159"/>
        <v>172.11840000000001</v>
      </c>
      <c r="X3430">
        <f t="shared" si="160"/>
        <v>258.17759999999998</v>
      </c>
      <c r="Y3430">
        <f t="shared" si="161"/>
        <v>3</v>
      </c>
    </row>
    <row r="3431" spans="1:25"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t="str">
        <f>_xlfn.XLOOKUP(B3431,Returns!$B$2:$B$297,Returns!$A$2:$A$297,"NO")</f>
        <v>NO</v>
      </c>
      <c r="W3431">
        <f t="shared" si="159"/>
        <v>37.152000000000001</v>
      </c>
      <c r="X3431">
        <f t="shared" si="160"/>
        <v>148.608</v>
      </c>
      <c r="Y3431">
        <f t="shared" si="161"/>
        <v>3</v>
      </c>
    </row>
    <row r="3432" spans="1:25"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t="str">
        <f>_xlfn.XLOOKUP(B3432,Returns!$B$2:$B$297,Returns!$A$2:$A$297,"NO")</f>
        <v>NO</v>
      </c>
      <c r="W3432">
        <f t="shared" si="159"/>
        <v>0</v>
      </c>
      <c r="X3432">
        <f t="shared" si="160"/>
        <v>89.37</v>
      </c>
      <c r="Y3432">
        <f t="shared" si="161"/>
        <v>1</v>
      </c>
    </row>
    <row r="3433" spans="1:25"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t="str">
        <f>_xlfn.XLOOKUP(B3433,Returns!$B$2:$B$297,Returns!$A$2:$A$297,"NO")</f>
        <v>NO</v>
      </c>
      <c r="W3433">
        <f t="shared" si="159"/>
        <v>0</v>
      </c>
      <c r="X3433">
        <f t="shared" si="160"/>
        <v>257.8</v>
      </c>
      <c r="Y3433">
        <f t="shared" si="161"/>
        <v>1</v>
      </c>
    </row>
    <row r="3434" spans="1:25"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t="str">
        <f>_xlfn.XLOOKUP(B3434,Returns!$B$2:$B$297,Returns!$A$2:$A$297,"NO")</f>
        <v>NO</v>
      </c>
      <c r="W3434">
        <f t="shared" si="159"/>
        <v>0</v>
      </c>
      <c r="X3434">
        <f t="shared" si="160"/>
        <v>541.07999999999993</v>
      </c>
      <c r="Y3434">
        <f t="shared" si="161"/>
        <v>1</v>
      </c>
    </row>
    <row r="3435" spans="1:25"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t="str">
        <f>_xlfn.XLOOKUP(B3435,Returns!$B$2:$B$297,Returns!$A$2:$A$297,"NO")</f>
        <v>NO</v>
      </c>
      <c r="W3435">
        <f t="shared" si="159"/>
        <v>14.889600000000002</v>
      </c>
      <c r="X3435">
        <f t="shared" si="160"/>
        <v>59.558400000000006</v>
      </c>
      <c r="Y3435">
        <f t="shared" si="161"/>
        <v>4</v>
      </c>
    </row>
    <row r="3436" spans="1:25"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t="str">
        <f>_xlfn.XLOOKUP(B3436,Returns!$B$2:$B$297,Returns!$A$2:$A$297,"NO")</f>
        <v>NO</v>
      </c>
      <c r="W3436">
        <f t="shared" si="159"/>
        <v>17.971200000000007</v>
      </c>
      <c r="X3436">
        <f t="shared" si="160"/>
        <v>71.884800000000013</v>
      </c>
      <c r="Y3436">
        <f t="shared" si="161"/>
        <v>4</v>
      </c>
    </row>
    <row r="3437" spans="1:25"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t="str">
        <f>_xlfn.XLOOKUP(B3437,Returns!$B$2:$B$297,Returns!$A$2:$A$297,"NO")</f>
        <v>NO</v>
      </c>
      <c r="W3437">
        <f t="shared" si="159"/>
        <v>24.128</v>
      </c>
      <c r="X3437">
        <f t="shared" si="160"/>
        <v>6.0319999999999965</v>
      </c>
      <c r="Y3437">
        <f t="shared" si="161"/>
        <v>2</v>
      </c>
    </row>
    <row r="3438" spans="1:25"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t="str">
        <f>_xlfn.XLOOKUP(B3438,Returns!$B$2:$B$297,Returns!$A$2:$A$297,"NO")</f>
        <v>NO</v>
      </c>
      <c r="W3438">
        <f t="shared" si="159"/>
        <v>43.718400000000003</v>
      </c>
      <c r="X3438">
        <f t="shared" si="160"/>
        <v>29.145600000000002</v>
      </c>
      <c r="Y3438">
        <f t="shared" si="161"/>
        <v>2</v>
      </c>
    </row>
    <row r="3439" spans="1:25"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t="str">
        <f>_xlfn.XLOOKUP(B3439,Returns!$B$2:$B$297,Returns!$A$2:$A$297,"NO")</f>
        <v>NO</v>
      </c>
      <c r="W3439">
        <f t="shared" si="159"/>
        <v>19.430399999999999</v>
      </c>
      <c r="X3439">
        <f t="shared" si="160"/>
        <v>12.953600000000002</v>
      </c>
      <c r="Y3439">
        <f t="shared" si="161"/>
        <v>0</v>
      </c>
    </row>
    <row r="3440" spans="1:25"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t="str">
        <f>_xlfn.XLOOKUP(B3440,Returns!$B$2:$B$297,Returns!$A$2:$A$297,"NO")</f>
        <v>NO</v>
      </c>
      <c r="W3440">
        <f t="shared" si="159"/>
        <v>150.60359999999997</v>
      </c>
      <c r="X3440">
        <f t="shared" si="160"/>
        <v>351.40839999999997</v>
      </c>
      <c r="Y3440">
        <f t="shared" si="161"/>
        <v>0</v>
      </c>
    </row>
    <row r="3441" spans="1:25"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t="str">
        <f>_xlfn.XLOOKUP(B3441,Returns!$B$2:$B$297,Returns!$A$2:$A$297,"NO")</f>
        <v>NO</v>
      </c>
      <c r="W3441">
        <f t="shared" si="159"/>
        <v>65.0304</v>
      </c>
      <c r="X3441">
        <f t="shared" si="160"/>
        <v>260.1216</v>
      </c>
      <c r="Y3441">
        <f t="shared" si="161"/>
        <v>0</v>
      </c>
    </row>
    <row r="3442" spans="1:25"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t="str">
        <f>_xlfn.XLOOKUP(B3442,Returns!$B$2:$B$297,Returns!$A$2:$A$297,"NO")</f>
        <v>NO</v>
      </c>
      <c r="W3442">
        <f t="shared" si="159"/>
        <v>0.86080000000000012</v>
      </c>
      <c r="X3442">
        <f t="shared" si="160"/>
        <v>3.4432</v>
      </c>
      <c r="Y3442">
        <f t="shared" si="161"/>
        <v>1</v>
      </c>
    </row>
    <row r="3443" spans="1:25"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t="str">
        <f>_xlfn.XLOOKUP(B3443,Returns!$B$2:$B$297,Returns!$A$2:$A$297,"NO")</f>
        <v>NO</v>
      </c>
      <c r="W3443">
        <f t="shared" si="159"/>
        <v>0</v>
      </c>
      <c r="X3443">
        <f t="shared" si="160"/>
        <v>1524.88</v>
      </c>
      <c r="Y3443">
        <f t="shared" si="161"/>
        <v>3</v>
      </c>
    </row>
    <row r="3444" spans="1:25"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t="str">
        <f>_xlfn.XLOOKUP(B3444,Returns!$B$2:$B$297,Returns!$A$2:$A$297,"NO")</f>
        <v>NO</v>
      </c>
      <c r="W3444">
        <f t="shared" si="159"/>
        <v>0</v>
      </c>
      <c r="X3444">
        <f t="shared" si="160"/>
        <v>50.220000000000006</v>
      </c>
      <c r="Y3444">
        <f t="shared" si="161"/>
        <v>4</v>
      </c>
    </row>
    <row r="3445" spans="1:25"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t="str">
        <f>_xlfn.XLOOKUP(B3445,Returns!$B$2:$B$297,Returns!$A$2:$A$297,"NO")</f>
        <v>NO</v>
      </c>
      <c r="W3445">
        <f t="shared" si="159"/>
        <v>0</v>
      </c>
      <c r="X3445">
        <f t="shared" si="160"/>
        <v>17533.18</v>
      </c>
      <c r="Y3445">
        <f t="shared" si="161"/>
        <v>4</v>
      </c>
    </row>
    <row r="3446" spans="1:25"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t="str">
        <f>_xlfn.XLOOKUP(B3446,Returns!$B$2:$B$297,Returns!$A$2:$A$297,"NO")</f>
        <v>NO</v>
      </c>
      <c r="W3446">
        <f t="shared" si="159"/>
        <v>33.913600000000002</v>
      </c>
      <c r="X3446">
        <f t="shared" si="160"/>
        <v>135.65440000000001</v>
      </c>
      <c r="Y3446">
        <f t="shared" si="161"/>
        <v>4</v>
      </c>
    </row>
    <row r="3447" spans="1:25"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t="str">
        <f>_xlfn.XLOOKUP(B3447,Returns!$B$2:$B$297,Returns!$A$2:$A$297,"NO")</f>
        <v>NO</v>
      </c>
      <c r="W3447">
        <f t="shared" si="159"/>
        <v>0</v>
      </c>
      <c r="X3447">
        <f t="shared" si="160"/>
        <v>149.5</v>
      </c>
      <c r="Y3447">
        <f t="shared" si="161"/>
        <v>5</v>
      </c>
    </row>
    <row r="3448" spans="1:25"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t="str">
        <f>_xlfn.XLOOKUP(B3448,Returns!$B$2:$B$297,Returns!$A$2:$A$297,"NO")</f>
        <v>NO</v>
      </c>
      <c r="W3448">
        <f t="shared" si="159"/>
        <v>0</v>
      </c>
      <c r="X3448">
        <f t="shared" si="160"/>
        <v>141.76</v>
      </c>
      <c r="Y3448">
        <f t="shared" si="161"/>
        <v>1</v>
      </c>
    </row>
    <row r="3449" spans="1:25"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t="str">
        <f>_xlfn.XLOOKUP(B3449,Returns!$B$2:$B$297,Returns!$A$2:$A$297,"NO")</f>
        <v>NO</v>
      </c>
      <c r="W3449">
        <f t="shared" si="159"/>
        <v>0</v>
      </c>
      <c r="X3449">
        <f t="shared" si="160"/>
        <v>7.52</v>
      </c>
      <c r="Y3449">
        <f t="shared" si="161"/>
        <v>4</v>
      </c>
    </row>
    <row r="3450" spans="1:25"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t="str">
        <f>_xlfn.XLOOKUP(B3450,Returns!$B$2:$B$297,Returns!$A$2:$A$297,"NO")</f>
        <v>NO</v>
      </c>
      <c r="W3450">
        <f t="shared" si="159"/>
        <v>10.9056</v>
      </c>
      <c r="X3450">
        <f t="shared" si="160"/>
        <v>43.622399999999999</v>
      </c>
      <c r="Y3450">
        <f t="shared" si="161"/>
        <v>6</v>
      </c>
    </row>
    <row r="3451" spans="1:25"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t="str">
        <f>_xlfn.XLOOKUP(B3451,Returns!$B$2:$B$297,Returns!$A$2:$A$297,"NO")</f>
        <v>NO</v>
      </c>
      <c r="W3451">
        <f t="shared" si="159"/>
        <v>0</v>
      </c>
      <c r="X3451">
        <f t="shared" si="160"/>
        <v>283.25</v>
      </c>
      <c r="Y3451">
        <f t="shared" si="161"/>
        <v>6</v>
      </c>
    </row>
    <row r="3452" spans="1:25"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t="str">
        <f>_xlfn.XLOOKUP(B3452,Returns!$B$2:$B$297,Returns!$A$2:$A$297,"NO")</f>
        <v>NO</v>
      </c>
      <c r="W3452">
        <f t="shared" si="159"/>
        <v>0</v>
      </c>
      <c r="X3452">
        <f t="shared" si="160"/>
        <v>14.97</v>
      </c>
      <c r="Y3452">
        <f t="shared" si="161"/>
        <v>6</v>
      </c>
    </row>
    <row r="3453" spans="1:25"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t="str">
        <f>_xlfn.XLOOKUP(B3453,Returns!$B$2:$B$297,Returns!$A$2:$A$297,"NO")</f>
        <v>NO</v>
      </c>
      <c r="W3453">
        <f t="shared" si="159"/>
        <v>0</v>
      </c>
      <c r="X3453">
        <f t="shared" si="160"/>
        <v>8.0399999999999991</v>
      </c>
      <c r="Y3453">
        <f t="shared" si="161"/>
        <v>6</v>
      </c>
    </row>
    <row r="3454" spans="1:25"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t="str">
        <f>_xlfn.XLOOKUP(B3454,Returns!$B$2:$B$297,Returns!$A$2:$A$297,"NO")</f>
        <v>NO</v>
      </c>
      <c r="W3454">
        <f t="shared" si="159"/>
        <v>188.76800000000003</v>
      </c>
      <c r="X3454">
        <f t="shared" si="160"/>
        <v>755.072</v>
      </c>
      <c r="Y3454">
        <f t="shared" si="161"/>
        <v>5</v>
      </c>
    </row>
    <row r="3455" spans="1:25"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t="str">
        <f>_xlfn.XLOOKUP(B3455,Returns!$B$2:$B$297,Returns!$A$2:$A$297,"NO")</f>
        <v>NO</v>
      </c>
      <c r="W3455">
        <f t="shared" si="159"/>
        <v>0</v>
      </c>
      <c r="X3455">
        <f t="shared" si="160"/>
        <v>234.88</v>
      </c>
      <c r="Y3455">
        <f t="shared" si="161"/>
        <v>1</v>
      </c>
    </row>
    <row r="3456" spans="1:25"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t="str">
        <f>_xlfn.XLOOKUP(B3456,Returns!$B$2:$B$297,Returns!$A$2:$A$297,"NO")</f>
        <v>NO</v>
      </c>
      <c r="W3456">
        <f t="shared" si="159"/>
        <v>3.0960000000000001</v>
      </c>
      <c r="X3456">
        <f t="shared" si="160"/>
        <v>12.384</v>
      </c>
      <c r="Y3456">
        <f t="shared" si="161"/>
        <v>5</v>
      </c>
    </row>
    <row r="3457" spans="1:25"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t="str">
        <f>_xlfn.XLOOKUP(B3457,Returns!$B$2:$B$297,Returns!$A$2:$A$297,"NO")</f>
        <v>NO</v>
      </c>
      <c r="W3457">
        <f t="shared" si="159"/>
        <v>6.5984000000000016</v>
      </c>
      <c r="X3457">
        <f t="shared" si="160"/>
        <v>26.393600000000003</v>
      </c>
      <c r="Y3457">
        <f t="shared" si="161"/>
        <v>7</v>
      </c>
    </row>
    <row r="3458" spans="1:25"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t="str">
        <f>_xlfn.XLOOKUP(B3458,Returns!$B$2:$B$297,Returns!$A$2:$A$297,"NO")</f>
        <v>NO</v>
      </c>
      <c r="W3458">
        <f t="shared" si="159"/>
        <v>43.185600000000001</v>
      </c>
      <c r="X3458">
        <f t="shared" si="160"/>
        <v>172.7424</v>
      </c>
      <c r="Y3458">
        <f t="shared" si="161"/>
        <v>2</v>
      </c>
    </row>
    <row r="3459" spans="1:25"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t="str">
        <f>_xlfn.XLOOKUP(B3459,Returns!$B$2:$B$297,Returns!$A$2:$A$297,"NO")</f>
        <v>NO</v>
      </c>
      <c r="W3459">
        <f t="shared" ref="W3459:W3522" si="162">R3459*S3459*T3459</f>
        <v>13.507200000000005</v>
      </c>
      <c r="X3459">
        <f t="shared" ref="X3459:X3522" si="163">(R3459*S3459)-W3459</f>
        <v>54.028800000000011</v>
      </c>
      <c r="Y3459">
        <f t="shared" ref="Y3459:Y3522" si="164">D3459-C3459</f>
        <v>2</v>
      </c>
    </row>
    <row r="3460" spans="1:25"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t="str">
        <f>_xlfn.XLOOKUP(B3460,Returns!$B$2:$B$297,Returns!$A$2:$A$297,"NO")</f>
        <v>NO</v>
      </c>
      <c r="W3460">
        <f t="shared" si="162"/>
        <v>4.821600000000001</v>
      </c>
      <c r="X3460">
        <f t="shared" si="163"/>
        <v>2.0664000000000007</v>
      </c>
      <c r="Y3460">
        <f t="shared" si="164"/>
        <v>2</v>
      </c>
    </row>
    <row r="3461" spans="1:25"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t="str">
        <f>_xlfn.XLOOKUP(B3461,Returns!$B$2:$B$297,Returns!$A$2:$A$297,"NO")</f>
        <v>NO</v>
      </c>
      <c r="W3461">
        <f t="shared" si="162"/>
        <v>753.47160000000008</v>
      </c>
      <c r="X3461">
        <f t="shared" si="163"/>
        <v>322.91640000000007</v>
      </c>
      <c r="Y3461">
        <f t="shared" si="164"/>
        <v>2</v>
      </c>
    </row>
    <row r="3462" spans="1:25"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t="str">
        <f>_xlfn.XLOOKUP(B3462,Returns!$B$2:$B$297,Returns!$A$2:$A$297,"NO")</f>
        <v>NO</v>
      </c>
      <c r="W3462">
        <f t="shared" si="162"/>
        <v>19.193600000000004</v>
      </c>
      <c r="X3462">
        <f t="shared" si="163"/>
        <v>76.7744</v>
      </c>
      <c r="Y3462">
        <f t="shared" si="164"/>
        <v>2</v>
      </c>
    </row>
    <row r="3463" spans="1:25"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t="str">
        <f>_xlfn.XLOOKUP(B3463,Returns!$B$2:$B$297,Returns!$A$2:$A$297,"NO")</f>
        <v>NO</v>
      </c>
      <c r="W3463">
        <f t="shared" si="162"/>
        <v>394.21440000000007</v>
      </c>
      <c r="X3463">
        <f t="shared" si="163"/>
        <v>1576.8576</v>
      </c>
      <c r="Y3463">
        <f t="shared" si="164"/>
        <v>5</v>
      </c>
    </row>
    <row r="3464" spans="1:25"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t="str">
        <f>_xlfn.XLOOKUP(B3464,Returns!$B$2:$B$297,Returns!$A$2:$A$297,"NO")</f>
        <v>NO</v>
      </c>
      <c r="W3464">
        <f t="shared" si="162"/>
        <v>0</v>
      </c>
      <c r="X3464">
        <f t="shared" si="163"/>
        <v>2007.5299999999997</v>
      </c>
      <c r="Y3464">
        <f t="shared" si="164"/>
        <v>3</v>
      </c>
    </row>
    <row r="3465" spans="1:25"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t="str">
        <f>_xlfn.XLOOKUP(B3465,Returns!$B$2:$B$297,Returns!$A$2:$A$297,"NO")</f>
        <v>NO</v>
      </c>
      <c r="W3465">
        <f t="shared" si="162"/>
        <v>1.016</v>
      </c>
      <c r="X3465">
        <f t="shared" si="163"/>
        <v>4.0640000000000001</v>
      </c>
      <c r="Y3465">
        <f t="shared" si="164"/>
        <v>5</v>
      </c>
    </row>
    <row r="3466" spans="1:25"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t="str">
        <f>_xlfn.XLOOKUP(B3466,Returns!$B$2:$B$297,Returns!$A$2:$A$297,"NO")</f>
        <v>NO</v>
      </c>
      <c r="W3466">
        <f t="shared" si="162"/>
        <v>9.5984000000000016</v>
      </c>
      <c r="X3466">
        <f t="shared" si="163"/>
        <v>38.393600000000006</v>
      </c>
      <c r="Y3466">
        <f t="shared" si="164"/>
        <v>2</v>
      </c>
    </row>
    <row r="3467" spans="1:25"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t="str">
        <f>_xlfn.XLOOKUP(B3467,Returns!$B$2:$B$297,Returns!$A$2:$A$297,"NO")</f>
        <v>NO</v>
      </c>
      <c r="W3467">
        <f t="shared" si="162"/>
        <v>0</v>
      </c>
      <c r="X3467">
        <f t="shared" si="163"/>
        <v>123.92</v>
      </c>
      <c r="Y3467">
        <f t="shared" si="164"/>
        <v>4</v>
      </c>
    </row>
    <row r="3468" spans="1:25"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t="str">
        <f>_xlfn.XLOOKUP(B3468,Returns!$B$2:$B$297,Returns!$A$2:$A$297,"NO")</f>
        <v>NO</v>
      </c>
      <c r="W3468">
        <f t="shared" si="162"/>
        <v>0</v>
      </c>
      <c r="X3468">
        <f t="shared" si="163"/>
        <v>723.92</v>
      </c>
      <c r="Y3468">
        <f t="shared" si="164"/>
        <v>4</v>
      </c>
    </row>
    <row r="3469" spans="1:25"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t="str">
        <f>_xlfn.XLOOKUP(B3469,Returns!$B$2:$B$297,Returns!$A$2:$A$297,"NO")</f>
        <v>NO</v>
      </c>
      <c r="W3469">
        <f t="shared" si="162"/>
        <v>0</v>
      </c>
      <c r="X3469">
        <f t="shared" si="163"/>
        <v>2509.38</v>
      </c>
      <c r="Y3469">
        <f t="shared" si="164"/>
        <v>4</v>
      </c>
    </row>
    <row r="3470" spans="1:25"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t="str">
        <f>_xlfn.XLOOKUP(B3470,Returns!$B$2:$B$297,Returns!$A$2:$A$297,"NO")</f>
        <v>NO</v>
      </c>
      <c r="W3470">
        <f t="shared" si="162"/>
        <v>0</v>
      </c>
      <c r="X3470">
        <f t="shared" si="163"/>
        <v>800.28</v>
      </c>
      <c r="Y3470">
        <f t="shared" si="164"/>
        <v>5</v>
      </c>
    </row>
    <row r="3471" spans="1:25"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t="str">
        <f>_xlfn.XLOOKUP(B3471,Returns!$B$2:$B$297,Returns!$A$2:$A$297,"NO")</f>
        <v>NO</v>
      </c>
      <c r="W3471">
        <f t="shared" si="162"/>
        <v>28.771200000000007</v>
      </c>
      <c r="X3471">
        <f t="shared" si="163"/>
        <v>115.08480000000002</v>
      </c>
      <c r="Y3471">
        <f t="shared" si="164"/>
        <v>4</v>
      </c>
    </row>
    <row r="3472" spans="1:25"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t="str">
        <f>_xlfn.XLOOKUP(B3472,Returns!$B$2:$B$297,Returns!$A$2:$A$297,"NO")</f>
        <v>NO</v>
      </c>
      <c r="W3472">
        <f t="shared" si="162"/>
        <v>0</v>
      </c>
      <c r="X3472">
        <f t="shared" si="163"/>
        <v>33.479999999999997</v>
      </c>
      <c r="Y3472">
        <f t="shared" si="164"/>
        <v>4</v>
      </c>
    </row>
    <row r="3473" spans="1:25"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t="str">
        <f>_xlfn.XLOOKUP(B3473,Returns!$B$2:$B$297,Returns!$A$2:$A$297,"NO")</f>
        <v>NO</v>
      </c>
      <c r="W3473">
        <f t="shared" si="162"/>
        <v>4.3392000000000008</v>
      </c>
      <c r="X3473">
        <f t="shared" si="163"/>
        <v>17.3568</v>
      </c>
      <c r="Y3473">
        <f t="shared" si="164"/>
        <v>5</v>
      </c>
    </row>
    <row r="3474" spans="1:25"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t="str">
        <f>_xlfn.XLOOKUP(B3474,Returns!$B$2:$B$297,Returns!$A$2:$A$297,"NO")</f>
        <v>NO</v>
      </c>
      <c r="W3474">
        <f t="shared" si="162"/>
        <v>7.4176000000000002</v>
      </c>
      <c r="X3474">
        <f t="shared" si="163"/>
        <v>29.670400000000001</v>
      </c>
      <c r="Y3474">
        <f t="shared" si="164"/>
        <v>5</v>
      </c>
    </row>
    <row r="3475" spans="1:25"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t="str">
        <f>_xlfn.XLOOKUP(B3475,Returns!$B$2:$B$297,Returns!$A$2:$A$297,"NO")</f>
        <v>NO</v>
      </c>
      <c r="W3475">
        <f t="shared" si="162"/>
        <v>0</v>
      </c>
      <c r="X3475">
        <f t="shared" si="163"/>
        <v>180.98</v>
      </c>
      <c r="Y3475">
        <f t="shared" si="164"/>
        <v>7</v>
      </c>
    </row>
    <row r="3476" spans="1:25"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t="str">
        <f>_xlfn.XLOOKUP(B3476,Returns!$B$2:$B$297,Returns!$A$2:$A$297,"NO")</f>
        <v>NO</v>
      </c>
      <c r="W3476">
        <f t="shared" si="162"/>
        <v>0</v>
      </c>
      <c r="X3476">
        <f t="shared" si="163"/>
        <v>199.96</v>
      </c>
      <c r="Y3476">
        <f t="shared" si="164"/>
        <v>7</v>
      </c>
    </row>
    <row r="3477" spans="1:25"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t="str">
        <f>_xlfn.XLOOKUP(B3477,Returns!$B$2:$B$297,Returns!$A$2:$A$297,"NO")</f>
        <v>NO</v>
      </c>
      <c r="W3477">
        <f t="shared" si="162"/>
        <v>0</v>
      </c>
      <c r="X3477">
        <f t="shared" si="163"/>
        <v>174.75</v>
      </c>
      <c r="Y3477">
        <f t="shared" si="164"/>
        <v>3</v>
      </c>
    </row>
    <row r="3478" spans="1:25"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t="str">
        <f>_xlfn.XLOOKUP(B3478,Returns!$B$2:$B$297,Returns!$A$2:$A$297,"NO")</f>
        <v>NO</v>
      </c>
      <c r="W3478">
        <f t="shared" si="162"/>
        <v>0</v>
      </c>
      <c r="X3478">
        <f t="shared" si="163"/>
        <v>760</v>
      </c>
      <c r="Y3478">
        <f t="shared" si="164"/>
        <v>3</v>
      </c>
    </row>
    <row r="3479" spans="1:25"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t="str">
        <f>_xlfn.XLOOKUP(B3479,Returns!$B$2:$B$297,Returns!$A$2:$A$297,"NO")</f>
        <v>NO</v>
      </c>
      <c r="W3479">
        <f t="shared" si="162"/>
        <v>0</v>
      </c>
      <c r="X3479">
        <f t="shared" si="163"/>
        <v>832.68</v>
      </c>
      <c r="Y3479">
        <f t="shared" si="164"/>
        <v>5</v>
      </c>
    </row>
    <row r="3480" spans="1:25"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t="str">
        <f>_xlfn.XLOOKUP(B3480,Returns!$B$2:$B$297,Returns!$A$2:$A$297,"NO")</f>
        <v>NO</v>
      </c>
      <c r="W3480">
        <f t="shared" si="162"/>
        <v>0</v>
      </c>
      <c r="X3480">
        <f t="shared" si="163"/>
        <v>17.12</v>
      </c>
      <c r="Y3480">
        <f t="shared" si="164"/>
        <v>6</v>
      </c>
    </row>
    <row r="3481" spans="1:25"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t="str">
        <f>_xlfn.XLOOKUP(B3481,Returns!$B$2:$B$297,Returns!$A$2:$A$297,"NO")</f>
        <v>NO</v>
      </c>
      <c r="W3481">
        <f t="shared" si="162"/>
        <v>0</v>
      </c>
      <c r="X3481">
        <f t="shared" si="163"/>
        <v>317.52</v>
      </c>
      <c r="Y3481">
        <f t="shared" si="164"/>
        <v>6</v>
      </c>
    </row>
    <row r="3482" spans="1:25"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t="str">
        <f>_xlfn.XLOOKUP(B3482,Returns!$B$2:$B$297,Returns!$A$2:$A$297,"NO")</f>
        <v>NO</v>
      </c>
      <c r="W3482">
        <f t="shared" si="162"/>
        <v>1705.9968000000001</v>
      </c>
      <c r="X3482">
        <f t="shared" si="163"/>
        <v>6823.9872000000005</v>
      </c>
      <c r="Y3482">
        <f t="shared" si="164"/>
        <v>6</v>
      </c>
    </row>
    <row r="3483" spans="1:25"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t="str">
        <f>_xlfn.XLOOKUP(B3483,Returns!$B$2:$B$297,Returns!$A$2:$A$297,"NO")</f>
        <v>NO</v>
      </c>
      <c r="W3483">
        <f t="shared" si="162"/>
        <v>0</v>
      </c>
      <c r="X3483">
        <f t="shared" si="163"/>
        <v>17.920000000000002</v>
      </c>
      <c r="Y3483">
        <f t="shared" si="164"/>
        <v>3</v>
      </c>
    </row>
    <row r="3484" spans="1:25"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t="str">
        <f>_xlfn.XLOOKUP(B3484,Returns!$B$2:$B$297,Returns!$A$2:$A$297,"NO")</f>
        <v>Yes</v>
      </c>
      <c r="W3484">
        <f t="shared" si="162"/>
        <v>0</v>
      </c>
      <c r="X3484">
        <f t="shared" si="163"/>
        <v>2899.7499999999995</v>
      </c>
      <c r="Y3484">
        <f t="shared" si="164"/>
        <v>2</v>
      </c>
    </row>
    <row r="3485" spans="1:25"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t="str">
        <f>_xlfn.XLOOKUP(B3485,Returns!$B$2:$B$297,Returns!$A$2:$A$297,"NO")</f>
        <v>Yes</v>
      </c>
      <c r="W3485">
        <f t="shared" si="162"/>
        <v>0</v>
      </c>
      <c r="X3485">
        <f t="shared" si="163"/>
        <v>116.48</v>
      </c>
      <c r="Y3485">
        <f t="shared" si="164"/>
        <v>2</v>
      </c>
    </row>
    <row r="3486" spans="1:25"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t="str">
        <f>_xlfn.XLOOKUP(B3486,Returns!$B$2:$B$297,Returns!$A$2:$A$297,"NO")</f>
        <v>Yes</v>
      </c>
      <c r="W3486">
        <f t="shared" si="162"/>
        <v>0</v>
      </c>
      <c r="X3486">
        <f t="shared" si="163"/>
        <v>3608.82</v>
      </c>
      <c r="Y3486">
        <f t="shared" si="164"/>
        <v>2</v>
      </c>
    </row>
    <row r="3487" spans="1:25"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t="str">
        <f>_xlfn.XLOOKUP(B3487,Returns!$B$2:$B$297,Returns!$A$2:$A$297,"NO")</f>
        <v>NO</v>
      </c>
      <c r="W3487">
        <f t="shared" si="162"/>
        <v>0</v>
      </c>
      <c r="X3487">
        <f t="shared" si="163"/>
        <v>31.68</v>
      </c>
      <c r="Y3487">
        <f t="shared" si="164"/>
        <v>5</v>
      </c>
    </row>
    <row r="3488" spans="1:25"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t="str">
        <f>_xlfn.XLOOKUP(B3488,Returns!$B$2:$B$297,Returns!$A$2:$A$297,"NO")</f>
        <v>NO</v>
      </c>
      <c r="W3488">
        <f t="shared" si="162"/>
        <v>7.2384000000000004</v>
      </c>
      <c r="X3488">
        <f t="shared" si="163"/>
        <v>28.953600000000002</v>
      </c>
      <c r="Y3488">
        <f t="shared" si="164"/>
        <v>0</v>
      </c>
    </row>
    <row r="3489" spans="1:25"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t="str">
        <f>_xlfn.XLOOKUP(B3489,Returns!$B$2:$B$297,Returns!$A$2:$A$297,"NO")</f>
        <v>NO</v>
      </c>
      <c r="W3489">
        <f t="shared" si="162"/>
        <v>58.873600000000003</v>
      </c>
      <c r="X3489">
        <f t="shared" si="163"/>
        <v>235.49439999999998</v>
      </c>
      <c r="Y3489">
        <f t="shared" si="164"/>
        <v>6</v>
      </c>
    </row>
    <row r="3490" spans="1:25"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t="str">
        <f>_xlfn.XLOOKUP(B3490,Returns!$B$2:$B$297,Returns!$A$2:$A$297,"NO")</f>
        <v>NO</v>
      </c>
      <c r="W3490">
        <f t="shared" si="162"/>
        <v>245.0532</v>
      </c>
      <c r="X3490">
        <f t="shared" si="163"/>
        <v>571.79079999999999</v>
      </c>
      <c r="Y3490">
        <f t="shared" si="164"/>
        <v>4</v>
      </c>
    </row>
    <row r="3491" spans="1:25"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t="str">
        <f>_xlfn.XLOOKUP(B3491,Returns!$B$2:$B$297,Returns!$A$2:$A$297,"NO")</f>
        <v>NO</v>
      </c>
      <c r="W3491">
        <f t="shared" si="162"/>
        <v>687.80879999999991</v>
      </c>
      <c r="X3491">
        <f t="shared" si="163"/>
        <v>1604.8872000000001</v>
      </c>
      <c r="Y3491">
        <f t="shared" si="164"/>
        <v>4</v>
      </c>
    </row>
    <row r="3492" spans="1:25"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t="str">
        <f>_xlfn.XLOOKUP(B3492,Returns!$B$2:$B$297,Returns!$A$2:$A$297,"NO")</f>
        <v>NO</v>
      </c>
      <c r="W3492">
        <f t="shared" si="162"/>
        <v>68.600000000000009</v>
      </c>
      <c r="X3492">
        <f t="shared" si="163"/>
        <v>274.39999999999998</v>
      </c>
      <c r="Y3492">
        <f t="shared" si="164"/>
        <v>4</v>
      </c>
    </row>
    <row r="3493" spans="1:25"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t="str">
        <f>_xlfn.XLOOKUP(B3493,Returns!$B$2:$B$297,Returns!$A$2:$A$297,"NO")</f>
        <v>NO</v>
      </c>
      <c r="W3493">
        <f t="shared" si="162"/>
        <v>261.30240000000003</v>
      </c>
      <c r="X3493">
        <f t="shared" si="163"/>
        <v>1045.2096000000001</v>
      </c>
      <c r="Y3493">
        <f t="shared" si="164"/>
        <v>4</v>
      </c>
    </row>
    <row r="3494" spans="1:25"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t="str">
        <f>_xlfn.XLOOKUP(B3494,Returns!$B$2:$B$297,Returns!$A$2:$A$297,"NO")</f>
        <v>NO</v>
      </c>
      <c r="W3494">
        <f t="shared" si="162"/>
        <v>4.4672000000000009</v>
      </c>
      <c r="X3494">
        <f t="shared" si="163"/>
        <v>17.8688</v>
      </c>
      <c r="Y3494">
        <f t="shared" si="164"/>
        <v>4</v>
      </c>
    </row>
    <row r="3495" spans="1:25"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t="str">
        <f>_xlfn.XLOOKUP(B3495,Returns!$B$2:$B$297,Returns!$A$2:$A$297,"NO")</f>
        <v>NO</v>
      </c>
      <c r="W3495">
        <f t="shared" si="162"/>
        <v>0</v>
      </c>
      <c r="X3495">
        <f t="shared" si="163"/>
        <v>288</v>
      </c>
      <c r="Y3495">
        <f t="shared" si="164"/>
        <v>4</v>
      </c>
    </row>
    <row r="3496" spans="1:25"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t="str">
        <f>_xlfn.XLOOKUP(B3496,Returns!$B$2:$B$297,Returns!$A$2:$A$297,"NO")</f>
        <v>NO</v>
      </c>
      <c r="W3496">
        <f t="shared" si="162"/>
        <v>0</v>
      </c>
      <c r="X3496">
        <f t="shared" si="163"/>
        <v>3279.5000000000005</v>
      </c>
      <c r="Y3496">
        <f t="shared" si="164"/>
        <v>4</v>
      </c>
    </row>
    <row r="3497" spans="1:25"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t="str">
        <f>_xlfn.XLOOKUP(B3497,Returns!$B$2:$B$297,Returns!$A$2:$A$297,"NO")</f>
        <v>NO</v>
      </c>
      <c r="W3497">
        <f t="shared" si="162"/>
        <v>0</v>
      </c>
      <c r="X3497">
        <f t="shared" si="163"/>
        <v>2415.6799999999998</v>
      </c>
      <c r="Y3497">
        <f t="shared" si="164"/>
        <v>4</v>
      </c>
    </row>
    <row r="3498" spans="1:25"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t="str">
        <f>_xlfn.XLOOKUP(B3498,Returns!$B$2:$B$297,Returns!$A$2:$A$297,"NO")</f>
        <v>NO</v>
      </c>
      <c r="W3498">
        <f t="shared" si="162"/>
        <v>205.20960000000002</v>
      </c>
      <c r="X3498">
        <f t="shared" si="163"/>
        <v>820.83839999999998</v>
      </c>
      <c r="Y3498">
        <f t="shared" si="164"/>
        <v>7</v>
      </c>
    </row>
    <row r="3499" spans="1:25"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t="str">
        <f>_xlfn.XLOOKUP(B3499,Returns!$B$2:$B$297,Returns!$A$2:$A$297,"NO")</f>
        <v>NO</v>
      </c>
      <c r="W3499">
        <f t="shared" si="162"/>
        <v>0</v>
      </c>
      <c r="X3499">
        <f t="shared" si="163"/>
        <v>2927.5199999999995</v>
      </c>
      <c r="Y3499">
        <f t="shared" si="164"/>
        <v>7</v>
      </c>
    </row>
    <row r="3500" spans="1:25"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t="str">
        <f>_xlfn.XLOOKUP(B3500,Returns!$B$2:$B$297,Returns!$A$2:$A$297,"NO")</f>
        <v>NO</v>
      </c>
      <c r="W3500">
        <f t="shared" si="162"/>
        <v>15.240000000000002</v>
      </c>
      <c r="X3500">
        <f t="shared" si="163"/>
        <v>60.96</v>
      </c>
      <c r="Y3500">
        <f t="shared" si="164"/>
        <v>7</v>
      </c>
    </row>
    <row r="3501" spans="1:25"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t="str">
        <f>_xlfn.XLOOKUP(B3501,Returns!$B$2:$B$297,Returns!$A$2:$A$297,"NO")</f>
        <v>NO</v>
      </c>
      <c r="W3501">
        <f t="shared" si="162"/>
        <v>0</v>
      </c>
      <c r="X3501">
        <f t="shared" si="163"/>
        <v>629.90999999999985</v>
      </c>
      <c r="Y3501">
        <f t="shared" si="164"/>
        <v>4</v>
      </c>
    </row>
    <row r="3502" spans="1:25"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t="str">
        <f>_xlfn.XLOOKUP(B3502,Returns!$B$2:$B$297,Returns!$A$2:$A$297,"NO")</f>
        <v>NO</v>
      </c>
      <c r="W3502">
        <f t="shared" si="162"/>
        <v>0</v>
      </c>
      <c r="X3502">
        <f t="shared" si="163"/>
        <v>188.82</v>
      </c>
      <c r="Y3502">
        <f t="shared" si="164"/>
        <v>4</v>
      </c>
    </row>
    <row r="3503" spans="1:25"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t="str">
        <f>_xlfn.XLOOKUP(B3503,Returns!$B$2:$B$297,Returns!$A$2:$A$297,"NO")</f>
        <v>NO</v>
      </c>
      <c r="W3503">
        <f t="shared" si="162"/>
        <v>0</v>
      </c>
      <c r="X3503">
        <f t="shared" si="163"/>
        <v>233.27999999999997</v>
      </c>
      <c r="Y3503">
        <f t="shared" si="164"/>
        <v>4</v>
      </c>
    </row>
    <row r="3504" spans="1:25"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t="str">
        <f>_xlfn.XLOOKUP(B3504,Returns!$B$2:$B$297,Returns!$A$2:$A$297,"NO")</f>
        <v>NO</v>
      </c>
      <c r="W3504">
        <f t="shared" si="162"/>
        <v>4.1472000000000007</v>
      </c>
      <c r="X3504">
        <f t="shared" si="163"/>
        <v>16.588800000000003</v>
      </c>
      <c r="Y3504">
        <f t="shared" si="164"/>
        <v>0</v>
      </c>
    </row>
    <row r="3505" spans="1:25"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t="str">
        <f>_xlfn.XLOOKUP(B3505,Returns!$B$2:$B$297,Returns!$A$2:$A$297,"NO")</f>
        <v>NO</v>
      </c>
      <c r="W3505">
        <f t="shared" si="162"/>
        <v>57.441600000000008</v>
      </c>
      <c r="X3505">
        <f t="shared" si="163"/>
        <v>229.76640000000003</v>
      </c>
      <c r="Y3505">
        <f t="shared" si="164"/>
        <v>0</v>
      </c>
    </row>
    <row r="3506" spans="1:25"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t="str">
        <f>_xlfn.XLOOKUP(B3506,Returns!$B$2:$B$297,Returns!$A$2:$A$297,"NO")</f>
        <v>NO</v>
      </c>
      <c r="W3506">
        <f t="shared" si="162"/>
        <v>0</v>
      </c>
      <c r="X3506">
        <f t="shared" si="163"/>
        <v>3600.32</v>
      </c>
      <c r="Y3506">
        <f t="shared" si="164"/>
        <v>2</v>
      </c>
    </row>
    <row r="3507" spans="1:25"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t="str">
        <f>_xlfn.XLOOKUP(B3507,Returns!$B$2:$B$297,Returns!$A$2:$A$297,"NO")</f>
        <v>NO</v>
      </c>
      <c r="W3507">
        <f t="shared" si="162"/>
        <v>80.633600000000001</v>
      </c>
      <c r="X3507">
        <f t="shared" si="163"/>
        <v>322.53440000000001</v>
      </c>
      <c r="Y3507">
        <f t="shared" si="164"/>
        <v>4</v>
      </c>
    </row>
    <row r="3508" spans="1:25"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t="str">
        <f>_xlfn.XLOOKUP(B3508,Returns!$B$2:$B$297,Returns!$A$2:$A$297,"NO")</f>
        <v>NO</v>
      </c>
      <c r="W3508">
        <f t="shared" si="162"/>
        <v>10.854399999999998</v>
      </c>
      <c r="X3508">
        <f t="shared" si="163"/>
        <v>2.7135999999999996</v>
      </c>
      <c r="Y3508">
        <f t="shared" si="164"/>
        <v>4</v>
      </c>
    </row>
    <row r="3509" spans="1:25"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t="str">
        <f>_xlfn.XLOOKUP(B3509,Returns!$B$2:$B$297,Returns!$A$2:$A$297,"NO")</f>
        <v>NO</v>
      </c>
      <c r="W3509">
        <f t="shared" si="162"/>
        <v>247.12396799999999</v>
      </c>
      <c r="X3509">
        <f t="shared" si="163"/>
        <v>525.13843199999997</v>
      </c>
      <c r="Y3509">
        <f t="shared" si="164"/>
        <v>4</v>
      </c>
    </row>
    <row r="3510" spans="1:25"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t="str">
        <f>_xlfn.XLOOKUP(B3510,Returns!$B$2:$B$297,Returns!$A$2:$A$297,"NO")</f>
        <v>NO</v>
      </c>
      <c r="W3510">
        <f t="shared" si="162"/>
        <v>9.3312000000000008</v>
      </c>
      <c r="X3510">
        <f t="shared" si="163"/>
        <v>37.324800000000003</v>
      </c>
      <c r="Y3510">
        <f t="shared" si="164"/>
        <v>4</v>
      </c>
    </row>
    <row r="3511" spans="1:25"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t="str">
        <f>_xlfn.XLOOKUP(B3511,Returns!$B$2:$B$297,Returns!$A$2:$A$297,"NO")</f>
        <v>NO</v>
      </c>
      <c r="W3511">
        <f t="shared" si="162"/>
        <v>4.6592000000000011</v>
      </c>
      <c r="X3511">
        <f t="shared" si="163"/>
        <v>18.636800000000001</v>
      </c>
      <c r="Y3511">
        <f t="shared" si="164"/>
        <v>4</v>
      </c>
    </row>
    <row r="3512" spans="1:25"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t="str">
        <f>_xlfn.XLOOKUP(B3512,Returns!$B$2:$B$297,Returns!$A$2:$A$297,"NO")</f>
        <v>NO</v>
      </c>
      <c r="W3512">
        <f t="shared" si="162"/>
        <v>335.04</v>
      </c>
      <c r="X3512">
        <f t="shared" si="163"/>
        <v>502.56</v>
      </c>
      <c r="Y3512">
        <f t="shared" si="164"/>
        <v>4</v>
      </c>
    </row>
    <row r="3513" spans="1:25"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t="str">
        <f>_xlfn.XLOOKUP(B3513,Returns!$B$2:$B$297,Returns!$A$2:$A$297,"NO")</f>
        <v>NO</v>
      </c>
      <c r="W3513">
        <f t="shared" si="162"/>
        <v>713.28320000000008</v>
      </c>
      <c r="X3513">
        <f t="shared" si="163"/>
        <v>2853.1328000000003</v>
      </c>
      <c r="Y3513">
        <f t="shared" si="164"/>
        <v>4</v>
      </c>
    </row>
    <row r="3514" spans="1:25"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t="str">
        <f>_xlfn.XLOOKUP(B3514,Returns!$B$2:$B$297,Returns!$A$2:$A$297,"NO")</f>
        <v>NO</v>
      </c>
      <c r="W3514">
        <f t="shared" si="162"/>
        <v>2227.9697999999999</v>
      </c>
      <c r="X3514">
        <f t="shared" si="163"/>
        <v>5198.5962</v>
      </c>
      <c r="Y3514">
        <f t="shared" si="164"/>
        <v>2</v>
      </c>
    </row>
    <row r="3515" spans="1:25"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t="str">
        <f>_xlfn.XLOOKUP(B3515,Returns!$B$2:$B$297,Returns!$A$2:$A$297,"NO")</f>
        <v>NO</v>
      </c>
      <c r="W3515">
        <f t="shared" si="162"/>
        <v>10.656000000000001</v>
      </c>
      <c r="X3515">
        <f t="shared" si="163"/>
        <v>42.624000000000002</v>
      </c>
      <c r="Y3515">
        <f t="shared" si="164"/>
        <v>2</v>
      </c>
    </row>
    <row r="3516" spans="1:25"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t="str">
        <f>_xlfn.XLOOKUP(B3516,Returns!$B$2:$B$297,Returns!$A$2:$A$297,"NO")</f>
        <v>NO</v>
      </c>
      <c r="W3516">
        <f t="shared" si="162"/>
        <v>4.1471999999999998</v>
      </c>
      <c r="X3516">
        <f t="shared" si="163"/>
        <v>16.588799999999999</v>
      </c>
      <c r="Y3516">
        <f t="shared" si="164"/>
        <v>2</v>
      </c>
    </row>
    <row r="3517" spans="1:25"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t="str">
        <f>_xlfn.XLOOKUP(B3517,Returns!$B$2:$B$297,Returns!$A$2:$A$297,"NO")</f>
        <v>NO</v>
      </c>
      <c r="W3517">
        <f t="shared" si="162"/>
        <v>0</v>
      </c>
      <c r="X3517">
        <f t="shared" si="163"/>
        <v>198.90000000000003</v>
      </c>
      <c r="Y3517">
        <f t="shared" si="164"/>
        <v>4</v>
      </c>
    </row>
    <row r="3518" spans="1:25"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t="str">
        <f>_xlfn.XLOOKUP(B3518,Returns!$B$2:$B$297,Returns!$A$2:$A$297,"NO")</f>
        <v>NO</v>
      </c>
      <c r="W3518">
        <f t="shared" si="162"/>
        <v>55.468800000000016</v>
      </c>
      <c r="X3518">
        <f t="shared" si="163"/>
        <v>221.87520000000004</v>
      </c>
      <c r="Y3518">
        <f t="shared" si="164"/>
        <v>3</v>
      </c>
    </row>
    <row r="3519" spans="1:25"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t="str">
        <f>_xlfn.XLOOKUP(B3519,Returns!$B$2:$B$297,Returns!$A$2:$A$297,"NO")</f>
        <v>NO</v>
      </c>
      <c r="W3519">
        <f t="shared" si="162"/>
        <v>17.913599999999999</v>
      </c>
      <c r="X3519">
        <f t="shared" si="163"/>
        <v>71.654399999999995</v>
      </c>
      <c r="Y3519">
        <f t="shared" si="164"/>
        <v>3</v>
      </c>
    </row>
    <row r="3520" spans="1:25"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t="str">
        <f>_xlfn.XLOOKUP(B3520,Returns!$B$2:$B$297,Returns!$A$2:$A$297,"NO")</f>
        <v>NO</v>
      </c>
      <c r="W3520">
        <f t="shared" si="162"/>
        <v>455.62879999999996</v>
      </c>
      <c r="X3520">
        <f t="shared" si="163"/>
        <v>1822.5151999999998</v>
      </c>
      <c r="Y3520">
        <f t="shared" si="164"/>
        <v>3</v>
      </c>
    </row>
    <row r="3521" spans="1:25"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t="str">
        <f>_xlfn.XLOOKUP(B3521,Returns!$B$2:$B$297,Returns!$A$2:$A$297,"NO")</f>
        <v>NO</v>
      </c>
      <c r="W3521">
        <f t="shared" si="162"/>
        <v>2787.4875000000002</v>
      </c>
      <c r="X3521">
        <f t="shared" si="163"/>
        <v>2787.4875000000002</v>
      </c>
      <c r="Y3521">
        <f t="shared" si="164"/>
        <v>3</v>
      </c>
    </row>
    <row r="3522" spans="1:25"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t="str">
        <f>_xlfn.XLOOKUP(B3522,Returns!$B$2:$B$297,Returns!$A$2:$A$297,"NO")</f>
        <v>NO</v>
      </c>
      <c r="W3522">
        <f t="shared" si="162"/>
        <v>5.1328000000000005</v>
      </c>
      <c r="X3522">
        <f t="shared" si="163"/>
        <v>20.531200000000002</v>
      </c>
      <c r="Y3522">
        <f t="shared" si="164"/>
        <v>5</v>
      </c>
    </row>
    <row r="3523" spans="1:25"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t="str">
        <f>_xlfn.XLOOKUP(B3523,Returns!$B$2:$B$297,Returns!$A$2:$A$297,"NO")</f>
        <v>NO</v>
      </c>
      <c r="W3523">
        <f t="shared" ref="W3523:W3586" si="165">R3523*S3523*T3523</f>
        <v>0</v>
      </c>
      <c r="X3523">
        <f t="shared" ref="X3523:X3586" si="166">(R3523*S3523)-W3523</f>
        <v>283.22000000000003</v>
      </c>
      <c r="Y3523">
        <f t="shared" ref="Y3523:Y3586" si="167">D3523-C3523</f>
        <v>4</v>
      </c>
    </row>
    <row r="3524" spans="1:25"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t="str">
        <f>_xlfn.XLOOKUP(B3524,Returns!$B$2:$B$297,Returns!$A$2:$A$297,"NO")</f>
        <v>NO</v>
      </c>
      <c r="W3524">
        <f t="shared" si="165"/>
        <v>0</v>
      </c>
      <c r="X3524">
        <f t="shared" si="166"/>
        <v>1214.8199999999997</v>
      </c>
      <c r="Y3524">
        <f t="shared" si="167"/>
        <v>4</v>
      </c>
    </row>
    <row r="3525" spans="1:25"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t="str">
        <f>_xlfn.XLOOKUP(B3525,Returns!$B$2:$B$297,Returns!$A$2:$A$297,"NO")</f>
        <v>NO</v>
      </c>
      <c r="W3525">
        <f t="shared" si="165"/>
        <v>0</v>
      </c>
      <c r="X3525">
        <f t="shared" si="166"/>
        <v>928</v>
      </c>
      <c r="Y3525">
        <f t="shared" si="167"/>
        <v>5</v>
      </c>
    </row>
    <row r="3526" spans="1:25"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t="str">
        <f>_xlfn.XLOOKUP(B3526,Returns!$B$2:$B$297,Returns!$A$2:$A$297,"NO")</f>
        <v>NO</v>
      </c>
      <c r="W3526">
        <f t="shared" si="165"/>
        <v>789.06240000000025</v>
      </c>
      <c r="X3526">
        <f t="shared" si="166"/>
        <v>3156.2496000000006</v>
      </c>
      <c r="Y3526">
        <f t="shared" si="167"/>
        <v>4</v>
      </c>
    </row>
    <row r="3527" spans="1:25"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t="str">
        <f>_xlfn.XLOOKUP(B3527,Returns!$B$2:$B$297,Returns!$A$2:$A$297,"NO")</f>
        <v>NO</v>
      </c>
      <c r="W3527">
        <f t="shared" si="165"/>
        <v>0</v>
      </c>
      <c r="X3527">
        <f t="shared" si="166"/>
        <v>1799.91</v>
      </c>
      <c r="Y3527">
        <f t="shared" si="167"/>
        <v>5</v>
      </c>
    </row>
    <row r="3528" spans="1:25"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t="str">
        <f>_xlfn.XLOOKUP(B3528,Returns!$B$2:$B$297,Returns!$A$2:$A$297,"NO")</f>
        <v>NO</v>
      </c>
      <c r="W3528">
        <f t="shared" si="165"/>
        <v>0</v>
      </c>
      <c r="X3528">
        <f t="shared" si="166"/>
        <v>116.91</v>
      </c>
      <c r="Y3528">
        <f t="shared" si="167"/>
        <v>5</v>
      </c>
    </row>
    <row r="3529" spans="1:25"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t="str">
        <f>_xlfn.XLOOKUP(B3529,Returns!$B$2:$B$297,Returns!$A$2:$A$297,"NO")</f>
        <v>NO</v>
      </c>
      <c r="W3529">
        <f t="shared" si="165"/>
        <v>0</v>
      </c>
      <c r="X3529">
        <f t="shared" si="166"/>
        <v>366.72</v>
      </c>
      <c r="Y3529">
        <f t="shared" si="167"/>
        <v>5</v>
      </c>
    </row>
    <row r="3530" spans="1:25"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t="str">
        <f>_xlfn.XLOOKUP(B3530,Returns!$B$2:$B$297,Returns!$A$2:$A$297,"NO")</f>
        <v>Yes</v>
      </c>
      <c r="W3530">
        <f t="shared" si="165"/>
        <v>30.592000000000002</v>
      </c>
      <c r="X3530">
        <f t="shared" si="166"/>
        <v>122.36800000000001</v>
      </c>
      <c r="Y3530">
        <f t="shared" si="167"/>
        <v>5</v>
      </c>
    </row>
    <row r="3531" spans="1:25"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t="str">
        <f>_xlfn.XLOOKUP(B3531,Returns!$B$2:$B$297,Returns!$A$2:$A$297,"NO")</f>
        <v>NO</v>
      </c>
      <c r="W3531">
        <f t="shared" si="165"/>
        <v>52.30080000000001</v>
      </c>
      <c r="X3531">
        <f t="shared" si="166"/>
        <v>209.20320000000001</v>
      </c>
      <c r="Y3531">
        <f t="shared" si="167"/>
        <v>6</v>
      </c>
    </row>
    <row r="3532" spans="1:25"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t="str">
        <f>_xlfn.XLOOKUP(B3532,Returns!$B$2:$B$297,Returns!$A$2:$A$297,"NO")</f>
        <v>NO</v>
      </c>
      <c r="W3532">
        <f t="shared" si="165"/>
        <v>0</v>
      </c>
      <c r="X3532">
        <f t="shared" si="166"/>
        <v>107.00000000000001</v>
      </c>
      <c r="Y3532">
        <f t="shared" si="167"/>
        <v>4</v>
      </c>
    </row>
    <row r="3533" spans="1:25"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t="str">
        <f>_xlfn.XLOOKUP(B3533,Returns!$B$2:$B$297,Returns!$A$2:$A$297,"NO")</f>
        <v>NO</v>
      </c>
      <c r="W3533">
        <f t="shared" si="165"/>
        <v>0</v>
      </c>
      <c r="X3533">
        <f t="shared" si="166"/>
        <v>274.5</v>
      </c>
      <c r="Y3533">
        <f t="shared" si="167"/>
        <v>0</v>
      </c>
    </row>
    <row r="3534" spans="1:25"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t="str">
        <f>_xlfn.XLOOKUP(B3534,Returns!$B$2:$B$297,Returns!$A$2:$A$297,"NO")</f>
        <v>NO</v>
      </c>
      <c r="W3534">
        <f t="shared" si="165"/>
        <v>230.37440000000004</v>
      </c>
      <c r="X3534">
        <f t="shared" si="166"/>
        <v>921.49760000000003</v>
      </c>
      <c r="Y3534">
        <f t="shared" si="167"/>
        <v>5</v>
      </c>
    </row>
    <row r="3535" spans="1:25"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t="str">
        <f>_xlfn.XLOOKUP(B3535,Returns!$B$2:$B$297,Returns!$A$2:$A$297,"NO")</f>
        <v>NO</v>
      </c>
      <c r="W3535">
        <f t="shared" si="165"/>
        <v>0</v>
      </c>
      <c r="X3535">
        <f t="shared" si="166"/>
        <v>52.48</v>
      </c>
      <c r="Y3535">
        <f t="shared" si="167"/>
        <v>5</v>
      </c>
    </row>
    <row r="3536" spans="1:25"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t="str">
        <f>_xlfn.XLOOKUP(B3536,Returns!$B$2:$B$297,Returns!$A$2:$A$297,"NO")</f>
        <v>NO</v>
      </c>
      <c r="W3536">
        <f t="shared" si="165"/>
        <v>0</v>
      </c>
      <c r="X3536">
        <f t="shared" si="166"/>
        <v>53.75</v>
      </c>
      <c r="Y3536">
        <f t="shared" si="167"/>
        <v>5</v>
      </c>
    </row>
    <row r="3537" spans="1:25"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t="str">
        <f>_xlfn.XLOOKUP(B3537,Returns!$B$2:$B$297,Returns!$A$2:$A$297,"NO")</f>
        <v>NO</v>
      </c>
      <c r="W3537">
        <f t="shared" si="165"/>
        <v>0</v>
      </c>
      <c r="X3537">
        <f t="shared" si="166"/>
        <v>23.24</v>
      </c>
      <c r="Y3537">
        <f t="shared" si="167"/>
        <v>5</v>
      </c>
    </row>
    <row r="3538" spans="1:25"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t="str">
        <f>_xlfn.XLOOKUP(B3538,Returns!$B$2:$B$297,Returns!$A$2:$A$297,"NO")</f>
        <v>NO</v>
      </c>
      <c r="W3538">
        <f t="shared" si="165"/>
        <v>0</v>
      </c>
      <c r="X3538">
        <f t="shared" si="166"/>
        <v>122.22</v>
      </c>
      <c r="Y3538">
        <f t="shared" si="167"/>
        <v>3</v>
      </c>
    </row>
    <row r="3539" spans="1:25"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t="str">
        <f>_xlfn.XLOOKUP(B3539,Returns!$B$2:$B$297,Returns!$A$2:$A$297,"NO")</f>
        <v>NO</v>
      </c>
      <c r="W3539">
        <f t="shared" si="165"/>
        <v>0</v>
      </c>
      <c r="X3539">
        <f t="shared" si="166"/>
        <v>249.75</v>
      </c>
      <c r="Y3539">
        <f t="shared" si="167"/>
        <v>0</v>
      </c>
    </row>
    <row r="3540" spans="1:25"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t="str">
        <f>_xlfn.XLOOKUP(B3540,Returns!$B$2:$B$297,Returns!$A$2:$A$297,"NO")</f>
        <v>NO</v>
      </c>
      <c r="W3540">
        <f t="shared" si="165"/>
        <v>0</v>
      </c>
      <c r="X3540">
        <f t="shared" si="166"/>
        <v>28.349999999999998</v>
      </c>
      <c r="Y3540">
        <f t="shared" si="167"/>
        <v>0</v>
      </c>
    </row>
    <row r="3541" spans="1:25"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t="str">
        <f>_xlfn.XLOOKUP(B3541,Returns!$B$2:$B$297,Returns!$A$2:$A$297,"NO")</f>
        <v>NO</v>
      </c>
      <c r="W3541">
        <f t="shared" si="165"/>
        <v>0</v>
      </c>
      <c r="X3541">
        <f t="shared" si="166"/>
        <v>103.25</v>
      </c>
      <c r="Y3541">
        <f t="shared" si="167"/>
        <v>0</v>
      </c>
    </row>
    <row r="3542" spans="1:25"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t="str">
        <f>_xlfn.XLOOKUP(B3542,Returns!$B$2:$B$297,Returns!$A$2:$A$297,"NO")</f>
        <v>NO</v>
      </c>
      <c r="W3542">
        <f t="shared" si="165"/>
        <v>0</v>
      </c>
      <c r="X3542">
        <f t="shared" si="166"/>
        <v>317.52</v>
      </c>
      <c r="Y3542">
        <f t="shared" si="167"/>
        <v>0</v>
      </c>
    </row>
    <row r="3543" spans="1:25"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t="str">
        <f>_xlfn.XLOOKUP(B3543,Returns!$B$2:$B$297,Returns!$A$2:$A$297,"NO")</f>
        <v>NO</v>
      </c>
      <c r="W3543">
        <f t="shared" si="165"/>
        <v>3.2112000000000003</v>
      </c>
      <c r="X3543">
        <f t="shared" si="166"/>
        <v>12.844800000000001</v>
      </c>
      <c r="Y3543">
        <f t="shared" si="167"/>
        <v>2</v>
      </c>
    </row>
    <row r="3544" spans="1:25"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t="str">
        <f>_xlfn.XLOOKUP(B3544,Returns!$B$2:$B$297,Returns!$A$2:$A$297,"NO")</f>
        <v>NO</v>
      </c>
      <c r="W3544">
        <f t="shared" si="165"/>
        <v>59.623199999999997</v>
      </c>
      <c r="X3544">
        <f t="shared" si="166"/>
        <v>139.1208</v>
      </c>
      <c r="Y3544">
        <f t="shared" si="167"/>
        <v>2</v>
      </c>
    </row>
    <row r="3545" spans="1:25"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t="str">
        <f>_xlfn.XLOOKUP(B3545,Returns!$B$2:$B$297,Returns!$A$2:$A$297,"NO")</f>
        <v>NO</v>
      </c>
      <c r="W3545">
        <f t="shared" si="165"/>
        <v>0.5344000000000001</v>
      </c>
      <c r="X3545">
        <f t="shared" si="166"/>
        <v>2.1375999999999999</v>
      </c>
      <c r="Y3545">
        <f t="shared" si="167"/>
        <v>2</v>
      </c>
    </row>
    <row r="3546" spans="1:25"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t="str">
        <f>_xlfn.XLOOKUP(B3546,Returns!$B$2:$B$297,Returns!$A$2:$A$297,"NO")</f>
        <v>NO</v>
      </c>
      <c r="W3546">
        <f t="shared" si="165"/>
        <v>45.875200000000007</v>
      </c>
      <c r="X3546">
        <f t="shared" si="166"/>
        <v>183.50080000000003</v>
      </c>
      <c r="Y3546">
        <f t="shared" si="167"/>
        <v>2</v>
      </c>
    </row>
    <row r="3547" spans="1:25"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t="str">
        <f>_xlfn.XLOOKUP(B3547,Returns!$B$2:$B$297,Returns!$A$2:$A$297,"NO")</f>
        <v>NO</v>
      </c>
      <c r="W3547">
        <f t="shared" si="165"/>
        <v>187.59679999999997</v>
      </c>
      <c r="X3547">
        <f t="shared" si="166"/>
        <v>46.899199999999979</v>
      </c>
      <c r="Y3547">
        <f t="shared" si="167"/>
        <v>2</v>
      </c>
    </row>
    <row r="3548" spans="1:25"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t="str">
        <f>_xlfn.XLOOKUP(B3548,Returns!$B$2:$B$297,Returns!$A$2:$A$297,"NO")</f>
        <v>NO</v>
      </c>
      <c r="W3548">
        <f t="shared" si="165"/>
        <v>0</v>
      </c>
      <c r="X3548">
        <f t="shared" si="166"/>
        <v>741.86</v>
      </c>
      <c r="Y3548">
        <f t="shared" si="167"/>
        <v>2</v>
      </c>
    </row>
    <row r="3549" spans="1:25"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t="str">
        <f>_xlfn.XLOOKUP(B3549,Returns!$B$2:$B$297,Returns!$A$2:$A$297,"NO")</f>
        <v>NO</v>
      </c>
      <c r="W3549">
        <f t="shared" si="165"/>
        <v>0</v>
      </c>
      <c r="X3549">
        <f t="shared" si="166"/>
        <v>70.12</v>
      </c>
      <c r="Y3549">
        <f t="shared" si="167"/>
        <v>2</v>
      </c>
    </row>
    <row r="3550" spans="1:25"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t="str">
        <f>_xlfn.XLOOKUP(B3550,Returns!$B$2:$B$297,Returns!$A$2:$A$297,"NO")</f>
        <v>NO</v>
      </c>
      <c r="W3550">
        <f t="shared" si="165"/>
        <v>0</v>
      </c>
      <c r="X3550">
        <f t="shared" si="166"/>
        <v>33.94</v>
      </c>
      <c r="Y3550">
        <f t="shared" si="167"/>
        <v>2</v>
      </c>
    </row>
    <row r="3551" spans="1:25"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t="str">
        <f>_xlfn.XLOOKUP(B3551,Returns!$B$2:$B$297,Returns!$A$2:$A$297,"NO")</f>
        <v>NO</v>
      </c>
      <c r="W3551">
        <f t="shared" si="165"/>
        <v>0</v>
      </c>
      <c r="X3551">
        <f t="shared" si="166"/>
        <v>240</v>
      </c>
      <c r="Y3551">
        <f t="shared" si="167"/>
        <v>2</v>
      </c>
    </row>
    <row r="3552" spans="1:25"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t="str">
        <f>_xlfn.XLOOKUP(B3552,Returns!$B$2:$B$297,Returns!$A$2:$A$297,"NO")</f>
        <v>NO</v>
      </c>
      <c r="W3552">
        <f t="shared" si="165"/>
        <v>27.316800000000001</v>
      </c>
      <c r="X3552">
        <f t="shared" si="166"/>
        <v>109.2672</v>
      </c>
      <c r="Y3552">
        <f t="shared" si="167"/>
        <v>4</v>
      </c>
    </row>
    <row r="3553" spans="1:25"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t="str">
        <f>_xlfn.XLOOKUP(B3553,Returns!$B$2:$B$297,Returns!$A$2:$A$297,"NO")</f>
        <v>NO</v>
      </c>
      <c r="W3553">
        <f t="shared" si="165"/>
        <v>1519.4087999999997</v>
      </c>
      <c r="X3553">
        <f t="shared" si="166"/>
        <v>3545.2871999999993</v>
      </c>
      <c r="Y3553">
        <f t="shared" si="167"/>
        <v>4</v>
      </c>
    </row>
    <row r="3554" spans="1:25"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t="str">
        <f>_xlfn.XLOOKUP(B3554,Returns!$B$2:$B$297,Returns!$A$2:$A$297,"NO")</f>
        <v>NO</v>
      </c>
      <c r="W3554">
        <f t="shared" si="165"/>
        <v>1300.3776</v>
      </c>
      <c r="X3554">
        <f t="shared" si="166"/>
        <v>5201.5104000000001</v>
      </c>
      <c r="Y3554">
        <f t="shared" si="167"/>
        <v>4</v>
      </c>
    </row>
    <row r="3555" spans="1:25"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t="str">
        <f>_xlfn.XLOOKUP(B3555,Returns!$B$2:$B$297,Returns!$A$2:$A$297,"NO")</f>
        <v>NO</v>
      </c>
      <c r="W3555">
        <f t="shared" si="165"/>
        <v>5.233200000000001</v>
      </c>
      <c r="X3555">
        <f t="shared" si="166"/>
        <v>2.2428000000000008</v>
      </c>
      <c r="Y3555">
        <f t="shared" si="167"/>
        <v>3</v>
      </c>
    </row>
    <row r="3556" spans="1:25"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t="str">
        <f>_xlfn.XLOOKUP(B3556,Returns!$B$2:$B$297,Returns!$A$2:$A$297,"NO")</f>
        <v>NO</v>
      </c>
      <c r="W3556">
        <f t="shared" si="165"/>
        <v>0</v>
      </c>
      <c r="X3556">
        <f t="shared" si="166"/>
        <v>660.8</v>
      </c>
      <c r="Y3556">
        <f t="shared" si="167"/>
        <v>3</v>
      </c>
    </row>
    <row r="3557" spans="1:25"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t="str">
        <f>_xlfn.XLOOKUP(B3557,Returns!$B$2:$B$297,Returns!$A$2:$A$297,"NO")</f>
        <v>NO</v>
      </c>
      <c r="W3557">
        <f t="shared" si="165"/>
        <v>725.70240000000001</v>
      </c>
      <c r="X3557">
        <f t="shared" si="166"/>
        <v>2902.8095999999996</v>
      </c>
      <c r="Y3557">
        <f t="shared" si="167"/>
        <v>3</v>
      </c>
    </row>
    <row r="3558" spans="1:25"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t="str">
        <f>_xlfn.XLOOKUP(B3558,Returns!$B$2:$B$297,Returns!$A$2:$A$297,"NO")</f>
        <v>Yes</v>
      </c>
      <c r="W3558">
        <f t="shared" si="165"/>
        <v>0</v>
      </c>
      <c r="X3558">
        <f t="shared" si="166"/>
        <v>317.52</v>
      </c>
      <c r="Y3558">
        <f t="shared" si="167"/>
        <v>4</v>
      </c>
    </row>
    <row r="3559" spans="1:25"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t="str">
        <f>_xlfn.XLOOKUP(B3559,Returns!$B$2:$B$297,Returns!$A$2:$A$297,"NO")</f>
        <v>Yes</v>
      </c>
      <c r="W3559">
        <f t="shared" si="165"/>
        <v>4.0512000000000006</v>
      </c>
      <c r="X3559">
        <f t="shared" si="166"/>
        <v>16.204799999999999</v>
      </c>
      <c r="Y3559">
        <f t="shared" si="167"/>
        <v>4</v>
      </c>
    </row>
    <row r="3560" spans="1:25"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t="str">
        <f>_xlfn.XLOOKUP(B3560,Returns!$B$2:$B$297,Returns!$A$2:$A$297,"NO")</f>
        <v>NO</v>
      </c>
      <c r="W3560">
        <f t="shared" si="165"/>
        <v>17.433600000000002</v>
      </c>
      <c r="X3560">
        <f t="shared" si="166"/>
        <v>69.734400000000008</v>
      </c>
      <c r="Y3560">
        <f t="shared" si="167"/>
        <v>5</v>
      </c>
    </row>
    <row r="3561" spans="1:25"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t="str">
        <f>_xlfn.XLOOKUP(B3561,Returns!$B$2:$B$297,Returns!$A$2:$A$297,"NO")</f>
        <v>NO</v>
      </c>
      <c r="W3561">
        <f t="shared" si="165"/>
        <v>0</v>
      </c>
      <c r="X3561">
        <f t="shared" si="166"/>
        <v>1759.2</v>
      </c>
      <c r="Y3561">
        <f t="shared" si="167"/>
        <v>5</v>
      </c>
    </row>
    <row r="3562" spans="1:25"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t="str">
        <f>_xlfn.XLOOKUP(B3562,Returns!$B$2:$B$297,Returns!$A$2:$A$297,"NO")</f>
        <v>NO</v>
      </c>
      <c r="W3562">
        <f t="shared" si="165"/>
        <v>6.6048000000000009</v>
      </c>
      <c r="X3562">
        <f t="shared" si="166"/>
        <v>26.4192</v>
      </c>
      <c r="Y3562">
        <f t="shared" si="167"/>
        <v>5</v>
      </c>
    </row>
    <row r="3563" spans="1:25"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t="str">
        <f>_xlfn.XLOOKUP(B3563,Returns!$B$2:$B$297,Returns!$A$2:$A$297,"NO")</f>
        <v>NO</v>
      </c>
      <c r="W3563">
        <f t="shared" si="165"/>
        <v>89.460000000000008</v>
      </c>
      <c r="X3563">
        <f t="shared" si="166"/>
        <v>38.340000000000003</v>
      </c>
      <c r="Y3563">
        <f t="shared" si="167"/>
        <v>5</v>
      </c>
    </row>
    <row r="3564" spans="1:25"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t="str">
        <f>_xlfn.XLOOKUP(B3564,Returns!$B$2:$B$297,Returns!$A$2:$A$297,"NO")</f>
        <v>NO</v>
      </c>
      <c r="W3564">
        <f t="shared" si="165"/>
        <v>6.1152000000000015</v>
      </c>
      <c r="X3564">
        <f t="shared" si="166"/>
        <v>2.6208000000000009</v>
      </c>
      <c r="Y3564">
        <f t="shared" si="167"/>
        <v>5</v>
      </c>
    </row>
    <row r="3565" spans="1:25"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t="str">
        <f>_xlfn.XLOOKUP(B3565,Returns!$B$2:$B$297,Returns!$A$2:$A$297,"NO")</f>
        <v>NO</v>
      </c>
      <c r="W3565">
        <f t="shared" si="165"/>
        <v>9.2160000000000011</v>
      </c>
      <c r="X3565">
        <f t="shared" si="166"/>
        <v>36.864000000000004</v>
      </c>
      <c r="Y3565">
        <f t="shared" si="167"/>
        <v>5</v>
      </c>
    </row>
    <row r="3566" spans="1:25"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t="str">
        <f>_xlfn.XLOOKUP(B3566,Returns!$B$2:$B$297,Returns!$A$2:$A$297,"NO")</f>
        <v>NO</v>
      </c>
      <c r="W3566">
        <f t="shared" si="165"/>
        <v>0</v>
      </c>
      <c r="X3566">
        <f t="shared" si="166"/>
        <v>25.92</v>
      </c>
      <c r="Y3566">
        <f t="shared" si="167"/>
        <v>3</v>
      </c>
    </row>
    <row r="3567" spans="1:25"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t="str">
        <f>_xlfn.XLOOKUP(B3567,Returns!$B$2:$B$297,Returns!$A$2:$A$297,"NO")</f>
        <v>NO</v>
      </c>
      <c r="W3567">
        <f t="shared" si="165"/>
        <v>0</v>
      </c>
      <c r="X3567">
        <f t="shared" si="166"/>
        <v>7.92</v>
      </c>
      <c r="Y3567">
        <f t="shared" si="167"/>
        <v>3</v>
      </c>
    </row>
    <row r="3568" spans="1:25"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t="str">
        <f>_xlfn.XLOOKUP(B3568,Returns!$B$2:$B$297,Returns!$A$2:$A$297,"NO")</f>
        <v>NO</v>
      </c>
      <c r="W3568">
        <f t="shared" si="165"/>
        <v>0</v>
      </c>
      <c r="X3568">
        <f t="shared" si="166"/>
        <v>4733.82</v>
      </c>
      <c r="Y3568">
        <f t="shared" si="167"/>
        <v>7</v>
      </c>
    </row>
    <row r="3569" spans="1:25"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t="str">
        <f>_xlfn.XLOOKUP(B3569,Returns!$B$2:$B$297,Returns!$A$2:$A$297,"NO")</f>
        <v>NO</v>
      </c>
      <c r="W3569">
        <f t="shared" si="165"/>
        <v>36.019200000000005</v>
      </c>
      <c r="X3569">
        <f t="shared" si="166"/>
        <v>24.012800000000006</v>
      </c>
      <c r="Y3569">
        <f t="shared" si="167"/>
        <v>5</v>
      </c>
    </row>
    <row r="3570" spans="1:25"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t="str">
        <f>_xlfn.XLOOKUP(B3570,Returns!$B$2:$B$297,Returns!$A$2:$A$297,"NO")</f>
        <v>NO</v>
      </c>
      <c r="W3570">
        <f t="shared" si="165"/>
        <v>0</v>
      </c>
      <c r="X3570">
        <f t="shared" si="166"/>
        <v>119.96</v>
      </c>
      <c r="Y3570">
        <f t="shared" si="167"/>
        <v>0</v>
      </c>
    </row>
    <row r="3571" spans="1:25"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t="str">
        <f>_xlfn.XLOOKUP(B3571,Returns!$B$2:$B$297,Returns!$A$2:$A$297,"NO")</f>
        <v>NO</v>
      </c>
      <c r="W3571">
        <f t="shared" si="165"/>
        <v>2874.2400000000002</v>
      </c>
      <c r="X3571">
        <f t="shared" si="166"/>
        <v>11496.960000000001</v>
      </c>
      <c r="Y3571">
        <f t="shared" si="167"/>
        <v>0</v>
      </c>
    </row>
    <row r="3572" spans="1:25"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t="str">
        <f>_xlfn.XLOOKUP(B3572,Returns!$B$2:$B$297,Returns!$A$2:$A$297,"NO")</f>
        <v>NO</v>
      </c>
      <c r="W3572">
        <f t="shared" si="165"/>
        <v>0</v>
      </c>
      <c r="X3572">
        <f t="shared" si="166"/>
        <v>6751.2</v>
      </c>
      <c r="Y3572">
        <f t="shared" si="167"/>
        <v>0</v>
      </c>
    </row>
    <row r="3573" spans="1:25"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t="str">
        <f>_xlfn.XLOOKUP(B3573,Returns!$B$2:$B$297,Returns!$A$2:$A$297,"NO")</f>
        <v>NO</v>
      </c>
      <c r="W3573">
        <f t="shared" si="165"/>
        <v>1.5984000000000003</v>
      </c>
      <c r="X3573">
        <f t="shared" si="166"/>
        <v>6.3936000000000011</v>
      </c>
      <c r="Y3573">
        <f t="shared" si="167"/>
        <v>0</v>
      </c>
    </row>
    <row r="3574" spans="1:25"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t="str">
        <f>_xlfn.XLOOKUP(B3574,Returns!$B$2:$B$297,Returns!$A$2:$A$297,"NO")</f>
        <v>NO</v>
      </c>
      <c r="W3574">
        <f t="shared" si="165"/>
        <v>1.0368000000000002</v>
      </c>
      <c r="X3574">
        <f t="shared" si="166"/>
        <v>4.1472000000000007</v>
      </c>
      <c r="Y3574">
        <f t="shared" si="167"/>
        <v>5</v>
      </c>
    </row>
    <row r="3575" spans="1:25"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t="str">
        <f>_xlfn.XLOOKUP(B3575,Returns!$B$2:$B$297,Returns!$A$2:$A$297,"NO")</f>
        <v>NO</v>
      </c>
      <c r="W3575">
        <f t="shared" si="165"/>
        <v>0</v>
      </c>
      <c r="X3575">
        <f t="shared" si="166"/>
        <v>23.36</v>
      </c>
      <c r="Y3575">
        <f t="shared" si="167"/>
        <v>5</v>
      </c>
    </row>
    <row r="3576" spans="1:25"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t="str">
        <f>_xlfn.XLOOKUP(B3576,Returns!$B$2:$B$297,Returns!$A$2:$A$297,"NO")</f>
        <v>NO</v>
      </c>
      <c r="W3576">
        <f t="shared" si="165"/>
        <v>0</v>
      </c>
      <c r="X3576">
        <f t="shared" si="166"/>
        <v>1048</v>
      </c>
      <c r="Y3576">
        <f t="shared" si="167"/>
        <v>5</v>
      </c>
    </row>
    <row r="3577" spans="1:25"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t="str">
        <f>_xlfn.XLOOKUP(B3577,Returns!$B$2:$B$297,Returns!$A$2:$A$297,"NO")</f>
        <v>NO</v>
      </c>
      <c r="W3577">
        <f t="shared" si="165"/>
        <v>8.6976000000000013</v>
      </c>
      <c r="X3577">
        <f t="shared" si="166"/>
        <v>34.790400000000005</v>
      </c>
      <c r="Y3577">
        <f t="shared" si="167"/>
        <v>5</v>
      </c>
    </row>
    <row r="3578" spans="1:25"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t="str">
        <f>_xlfn.XLOOKUP(B3578,Returns!$B$2:$B$297,Returns!$A$2:$A$297,"NO")</f>
        <v>NO</v>
      </c>
      <c r="W3578">
        <f t="shared" si="165"/>
        <v>0.95680000000000021</v>
      </c>
      <c r="X3578">
        <f t="shared" si="166"/>
        <v>3.8272000000000004</v>
      </c>
      <c r="Y3578">
        <f t="shared" si="167"/>
        <v>4</v>
      </c>
    </row>
    <row r="3579" spans="1:25"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t="str">
        <f>_xlfn.XLOOKUP(B3579,Returns!$B$2:$B$297,Returns!$A$2:$A$297,"NO")</f>
        <v>NO</v>
      </c>
      <c r="W3579">
        <f t="shared" si="165"/>
        <v>0</v>
      </c>
      <c r="X3579">
        <f t="shared" si="166"/>
        <v>4.7300000000000004</v>
      </c>
      <c r="Y3579">
        <f t="shared" si="167"/>
        <v>4</v>
      </c>
    </row>
    <row r="3580" spans="1:25"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t="str">
        <f>_xlfn.XLOOKUP(B3580,Returns!$B$2:$B$297,Returns!$A$2:$A$297,"NO")</f>
        <v>NO</v>
      </c>
      <c r="W3580">
        <f t="shared" si="165"/>
        <v>0</v>
      </c>
      <c r="X3580">
        <f t="shared" si="166"/>
        <v>7.89</v>
      </c>
      <c r="Y3580">
        <f t="shared" si="167"/>
        <v>4</v>
      </c>
    </row>
    <row r="3581" spans="1:25"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t="str">
        <f>_xlfn.XLOOKUP(B3581,Returns!$B$2:$B$297,Returns!$A$2:$A$297,"NO")</f>
        <v>NO</v>
      </c>
      <c r="W3581">
        <f t="shared" si="165"/>
        <v>0</v>
      </c>
      <c r="X3581">
        <f t="shared" si="166"/>
        <v>327.5</v>
      </c>
      <c r="Y3581">
        <f t="shared" si="167"/>
        <v>4</v>
      </c>
    </row>
    <row r="3582" spans="1:25"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t="str">
        <f>_xlfn.XLOOKUP(B3582,Returns!$B$2:$B$297,Returns!$A$2:$A$297,"NO")</f>
        <v>NO</v>
      </c>
      <c r="W3582">
        <f t="shared" si="165"/>
        <v>0</v>
      </c>
      <c r="X3582">
        <f t="shared" si="166"/>
        <v>19440.64</v>
      </c>
      <c r="Y3582">
        <f t="shared" si="167"/>
        <v>4</v>
      </c>
    </row>
    <row r="3583" spans="1:25"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t="str">
        <f>_xlfn.XLOOKUP(B3583,Returns!$B$2:$B$297,Returns!$A$2:$A$297,"NO")</f>
        <v>NO</v>
      </c>
      <c r="W3583">
        <f t="shared" si="165"/>
        <v>0</v>
      </c>
      <c r="X3583">
        <f t="shared" si="166"/>
        <v>104.85</v>
      </c>
      <c r="Y3583">
        <f t="shared" si="167"/>
        <v>6</v>
      </c>
    </row>
    <row r="3584" spans="1:25"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t="str">
        <f>_xlfn.XLOOKUP(B3584,Returns!$B$2:$B$297,Returns!$A$2:$A$297,"NO")</f>
        <v>NO</v>
      </c>
      <c r="W3584">
        <f t="shared" si="165"/>
        <v>0</v>
      </c>
      <c r="X3584">
        <f t="shared" si="166"/>
        <v>7.8</v>
      </c>
      <c r="Y3584">
        <f t="shared" si="167"/>
        <v>6</v>
      </c>
    </row>
    <row r="3585" spans="1:25"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t="str">
        <f>_xlfn.XLOOKUP(B3585,Returns!$B$2:$B$297,Returns!$A$2:$A$297,"NO")</f>
        <v>NO</v>
      </c>
      <c r="W3585">
        <f t="shared" si="165"/>
        <v>0</v>
      </c>
      <c r="X3585">
        <f t="shared" si="166"/>
        <v>1603.92</v>
      </c>
      <c r="Y3585">
        <f t="shared" si="167"/>
        <v>6</v>
      </c>
    </row>
    <row r="3586" spans="1:25"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t="str">
        <f>_xlfn.XLOOKUP(B3586,Returns!$B$2:$B$297,Returns!$A$2:$A$297,"NO")</f>
        <v>NO</v>
      </c>
      <c r="W3586">
        <f t="shared" si="165"/>
        <v>0</v>
      </c>
      <c r="X3586">
        <f t="shared" si="166"/>
        <v>383.92</v>
      </c>
      <c r="Y3586">
        <f t="shared" si="167"/>
        <v>6</v>
      </c>
    </row>
    <row r="3587" spans="1:25"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t="str">
        <f>_xlfn.XLOOKUP(B3587,Returns!$B$2:$B$297,Returns!$A$2:$A$297,"NO")</f>
        <v>NO</v>
      </c>
      <c r="W3587">
        <f t="shared" ref="W3587:W3650" si="168">R3587*S3587*T3587</f>
        <v>0</v>
      </c>
      <c r="X3587">
        <f t="shared" ref="X3587:X3650" si="169">(R3587*S3587)-W3587</f>
        <v>2.61</v>
      </c>
      <c r="Y3587">
        <f t="shared" ref="Y3587:Y3650" si="170">D3587-C3587</f>
        <v>6</v>
      </c>
    </row>
    <row r="3588" spans="1:25"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t="str">
        <f>_xlfn.XLOOKUP(B3588,Returns!$B$2:$B$297,Returns!$A$2:$A$297,"NO")</f>
        <v>NO</v>
      </c>
      <c r="W3588">
        <f t="shared" si="168"/>
        <v>0</v>
      </c>
      <c r="X3588">
        <f t="shared" si="169"/>
        <v>11.92</v>
      </c>
      <c r="Y3588">
        <f t="shared" si="170"/>
        <v>5</v>
      </c>
    </row>
    <row r="3589" spans="1:25"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t="str">
        <f>_xlfn.XLOOKUP(B3589,Returns!$B$2:$B$297,Returns!$A$2:$A$297,"NO")</f>
        <v>NO</v>
      </c>
      <c r="W3589">
        <f t="shared" si="168"/>
        <v>1403.6328000000001</v>
      </c>
      <c r="X3589">
        <f t="shared" si="169"/>
        <v>2105.4492</v>
      </c>
      <c r="Y3589">
        <f t="shared" si="170"/>
        <v>4</v>
      </c>
    </row>
    <row r="3590" spans="1:25"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t="str">
        <f>_xlfn.XLOOKUP(B3590,Returns!$B$2:$B$297,Returns!$A$2:$A$297,"NO")</f>
        <v>Yes</v>
      </c>
      <c r="W3590">
        <f t="shared" si="168"/>
        <v>0</v>
      </c>
      <c r="X3590">
        <f t="shared" si="169"/>
        <v>3331.24</v>
      </c>
      <c r="Y3590">
        <f t="shared" si="170"/>
        <v>2</v>
      </c>
    </row>
    <row r="3591" spans="1:25"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t="str">
        <f>_xlfn.XLOOKUP(B3591,Returns!$B$2:$B$297,Returns!$A$2:$A$297,"NO")</f>
        <v>NO</v>
      </c>
      <c r="W3591">
        <f t="shared" si="168"/>
        <v>0</v>
      </c>
      <c r="X3591">
        <f t="shared" si="169"/>
        <v>2.88</v>
      </c>
      <c r="Y3591">
        <f t="shared" si="170"/>
        <v>6</v>
      </c>
    </row>
    <row r="3592" spans="1:25"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t="str">
        <f>_xlfn.XLOOKUP(B3592,Returns!$B$2:$B$297,Returns!$A$2:$A$297,"NO")</f>
        <v>NO</v>
      </c>
      <c r="W3592">
        <f t="shared" si="168"/>
        <v>0</v>
      </c>
      <c r="X3592">
        <f t="shared" si="169"/>
        <v>17327.52</v>
      </c>
      <c r="Y3592">
        <f t="shared" si="170"/>
        <v>6</v>
      </c>
    </row>
    <row r="3593" spans="1:25"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t="str">
        <f>_xlfn.XLOOKUP(B3593,Returns!$B$2:$B$297,Returns!$A$2:$A$297,"NO")</f>
        <v>NO</v>
      </c>
      <c r="W3593">
        <f t="shared" si="168"/>
        <v>0.58399999999999996</v>
      </c>
      <c r="X3593">
        <f t="shared" si="169"/>
        <v>2.3359999999999999</v>
      </c>
      <c r="Y3593">
        <f t="shared" si="170"/>
        <v>2</v>
      </c>
    </row>
    <row r="3594" spans="1:25"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t="str">
        <f>_xlfn.XLOOKUP(B3594,Returns!$B$2:$B$297,Returns!$A$2:$A$297,"NO")</f>
        <v>NO</v>
      </c>
      <c r="W3594">
        <f t="shared" si="168"/>
        <v>0</v>
      </c>
      <c r="X3594">
        <f t="shared" si="169"/>
        <v>1395.54</v>
      </c>
      <c r="Y3594">
        <f t="shared" si="170"/>
        <v>2</v>
      </c>
    </row>
    <row r="3595" spans="1:25"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t="str">
        <f>_xlfn.XLOOKUP(B3595,Returns!$B$2:$B$297,Returns!$A$2:$A$297,"NO")</f>
        <v>NO</v>
      </c>
      <c r="W3595">
        <f t="shared" si="168"/>
        <v>47.098800000000011</v>
      </c>
      <c r="X3595">
        <f t="shared" si="169"/>
        <v>20.185200000000009</v>
      </c>
      <c r="Y3595">
        <f t="shared" si="170"/>
        <v>6</v>
      </c>
    </row>
    <row r="3596" spans="1:25"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t="str">
        <f>_xlfn.XLOOKUP(B3596,Returns!$B$2:$B$297,Returns!$A$2:$A$297,"NO")</f>
        <v>NO</v>
      </c>
      <c r="W3596">
        <f t="shared" si="168"/>
        <v>37.52000000000001</v>
      </c>
      <c r="X3596">
        <f t="shared" si="169"/>
        <v>150.08000000000004</v>
      </c>
      <c r="Y3596">
        <f t="shared" si="170"/>
        <v>6</v>
      </c>
    </row>
    <row r="3597" spans="1:25"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t="str">
        <f>_xlfn.XLOOKUP(B3597,Returns!$B$2:$B$297,Returns!$A$2:$A$297,"NO")</f>
        <v>NO</v>
      </c>
      <c r="W3597">
        <f t="shared" si="168"/>
        <v>0.52480000000000004</v>
      </c>
      <c r="X3597">
        <f t="shared" si="169"/>
        <v>2.0992000000000002</v>
      </c>
      <c r="Y3597">
        <f t="shared" si="170"/>
        <v>6</v>
      </c>
    </row>
    <row r="3598" spans="1:25"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t="str">
        <f>_xlfn.XLOOKUP(B3598,Returns!$B$2:$B$297,Returns!$A$2:$A$297,"NO")</f>
        <v>NO</v>
      </c>
      <c r="W3598">
        <f t="shared" si="168"/>
        <v>9.3312000000000008</v>
      </c>
      <c r="X3598">
        <f t="shared" si="169"/>
        <v>37.324800000000003</v>
      </c>
      <c r="Y3598">
        <f t="shared" si="170"/>
        <v>5</v>
      </c>
    </row>
    <row r="3599" spans="1:25"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t="str">
        <f>_xlfn.XLOOKUP(B3599,Returns!$B$2:$B$297,Returns!$A$2:$A$297,"NO")</f>
        <v>NO</v>
      </c>
      <c r="W3599">
        <f t="shared" si="168"/>
        <v>77.644800000000018</v>
      </c>
      <c r="X3599">
        <f t="shared" si="169"/>
        <v>310.57920000000001</v>
      </c>
      <c r="Y3599">
        <f t="shared" si="170"/>
        <v>5</v>
      </c>
    </row>
    <row r="3600" spans="1:25"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t="str">
        <f>_xlfn.XLOOKUP(B3600,Returns!$B$2:$B$297,Returns!$A$2:$A$297,"NO")</f>
        <v>NO</v>
      </c>
      <c r="W3600">
        <f t="shared" si="168"/>
        <v>10.483200000000002</v>
      </c>
      <c r="X3600">
        <f t="shared" si="169"/>
        <v>41.9328</v>
      </c>
      <c r="Y3600">
        <f t="shared" si="170"/>
        <v>5</v>
      </c>
    </row>
    <row r="3601" spans="1:25"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t="str">
        <f>_xlfn.XLOOKUP(B3601,Returns!$B$2:$B$297,Returns!$A$2:$A$297,"NO")</f>
        <v>NO</v>
      </c>
      <c r="W3601">
        <f t="shared" si="168"/>
        <v>54.206400000000002</v>
      </c>
      <c r="X3601">
        <f t="shared" si="169"/>
        <v>81.309599999999989</v>
      </c>
      <c r="Y3601">
        <f t="shared" si="170"/>
        <v>5</v>
      </c>
    </row>
    <row r="3602" spans="1:25"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t="str">
        <f>_xlfn.XLOOKUP(B3602,Returns!$B$2:$B$297,Returns!$A$2:$A$297,"NO")</f>
        <v>NO</v>
      </c>
      <c r="W3602">
        <f t="shared" si="168"/>
        <v>777.47040000000015</v>
      </c>
      <c r="X3602">
        <f t="shared" si="169"/>
        <v>3109.8816000000002</v>
      </c>
      <c r="Y3602">
        <f t="shared" si="170"/>
        <v>4</v>
      </c>
    </row>
    <row r="3603" spans="1:25"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t="str">
        <f>_xlfn.XLOOKUP(B3603,Returns!$B$2:$B$297,Returns!$A$2:$A$297,"NO")</f>
        <v>NO</v>
      </c>
      <c r="W3603">
        <f t="shared" si="168"/>
        <v>4.9792000000000005</v>
      </c>
      <c r="X3603">
        <f t="shared" si="169"/>
        <v>19.916800000000002</v>
      </c>
      <c r="Y3603">
        <f t="shared" si="170"/>
        <v>7</v>
      </c>
    </row>
    <row r="3604" spans="1:25"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t="str">
        <f>_xlfn.XLOOKUP(B3604,Returns!$B$2:$B$297,Returns!$A$2:$A$297,"NO")</f>
        <v>NO</v>
      </c>
      <c r="W3604">
        <f t="shared" si="168"/>
        <v>986.89499999999987</v>
      </c>
      <c r="X3604">
        <f t="shared" si="169"/>
        <v>2302.7549999999997</v>
      </c>
      <c r="Y3604">
        <f t="shared" si="170"/>
        <v>7</v>
      </c>
    </row>
    <row r="3605" spans="1:25"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t="str">
        <f>_xlfn.XLOOKUP(B3605,Returns!$B$2:$B$297,Returns!$A$2:$A$297,"NO")</f>
        <v>NO</v>
      </c>
      <c r="W3605">
        <f t="shared" si="168"/>
        <v>0</v>
      </c>
      <c r="X3605">
        <f t="shared" si="169"/>
        <v>1387</v>
      </c>
      <c r="Y3605">
        <f t="shared" si="170"/>
        <v>6</v>
      </c>
    </row>
    <row r="3606" spans="1:25"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t="str">
        <f>_xlfn.XLOOKUP(B3606,Returns!$B$2:$B$297,Returns!$A$2:$A$297,"NO")</f>
        <v>NO</v>
      </c>
      <c r="W3606">
        <f t="shared" si="168"/>
        <v>0</v>
      </c>
      <c r="X3606">
        <f t="shared" si="169"/>
        <v>50.32</v>
      </c>
      <c r="Y3606">
        <f t="shared" si="170"/>
        <v>6</v>
      </c>
    </row>
    <row r="3607" spans="1:25"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t="str">
        <f>_xlfn.XLOOKUP(B3607,Returns!$B$2:$B$297,Returns!$A$2:$A$297,"NO")</f>
        <v>NO</v>
      </c>
      <c r="W3607">
        <f t="shared" si="168"/>
        <v>0</v>
      </c>
      <c r="X3607">
        <f t="shared" si="169"/>
        <v>367.68</v>
      </c>
      <c r="Y3607">
        <f t="shared" si="170"/>
        <v>6</v>
      </c>
    </row>
    <row r="3608" spans="1:25"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t="str">
        <f>_xlfn.XLOOKUP(B3608,Returns!$B$2:$B$297,Returns!$A$2:$A$297,"NO")</f>
        <v>NO</v>
      </c>
      <c r="W3608">
        <f t="shared" si="168"/>
        <v>0</v>
      </c>
      <c r="X3608">
        <f t="shared" si="169"/>
        <v>88.019999999999982</v>
      </c>
      <c r="Y3608">
        <f t="shared" si="170"/>
        <v>4</v>
      </c>
    </row>
    <row r="3609" spans="1:25"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t="str">
        <f>_xlfn.XLOOKUP(B3609,Returns!$B$2:$B$297,Returns!$A$2:$A$297,"NO")</f>
        <v>NO</v>
      </c>
      <c r="W3609">
        <f t="shared" si="168"/>
        <v>83.664000000000001</v>
      </c>
      <c r="X3609">
        <f t="shared" si="169"/>
        <v>334.65600000000001</v>
      </c>
      <c r="Y3609">
        <f t="shared" si="170"/>
        <v>5</v>
      </c>
    </row>
    <row r="3610" spans="1:25"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t="str">
        <f>_xlfn.XLOOKUP(B3610,Returns!$B$2:$B$297,Returns!$A$2:$A$297,"NO")</f>
        <v>NO</v>
      </c>
      <c r="W3610">
        <f t="shared" si="168"/>
        <v>4.1471999999999998</v>
      </c>
      <c r="X3610">
        <f t="shared" si="169"/>
        <v>16.588799999999999</v>
      </c>
      <c r="Y3610">
        <f t="shared" si="170"/>
        <v>5</v>
      </c>
    </row>
    <row r="3611" spans="1:25"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t="str">
        <f>_xlfn.XLOOKUP(B3611,Returns!$B$2:$B$297,Returns!$A$2:$A$297,"NO")</f>
        <v>NO</v>
      </c>
      <c r="W3611">
        <f t="shared" si="168"/>
        <v>16.2576</v>
      </c>
      <c r="X3611">
        <f t="shared" si="169"/>
        <v>65.0304</v>
      </c>
      <c r="Y3611">
        <f t="shared" si="170"/>
        <v>5</v>
      </c>
    </row>
    <row r="3612" spans="1:25"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t="str">
        <f>_xlfn.XLOOKUP(B3612,Returns!$B$2:$B$297,Returns!$A$2:$A$297,"NO")</f>
        <v>NO</v>
      </c>
      <c r="W3612">
        <f t="shared" si="168"/>
        <v>71.027200000000008</v>
      </c>
      <c r="X3612">
        <f t="shared" si="169"/>
        <v>284.10880000000003</v>
      </c>
      <c r="Y3612">
        <f t="shared" si="170"/>
        <v>5</v>
      </c>
    </row>
    <row r="3613" spans="1:25"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t="str">
        <f>_xlfn.XLOOKUP(B3613,Returns!$B$2:$B$297,Returns!$A$2:$A$297,"NO")</f>
        <v>NO</v>
      </c>
      <c r="W3613">
        <f t="shared" si="168"/>
        <v>23.366399999999999</v>
      </c>
      <c r="X3613">
        <f t="shared" si="169"/>
        <v>93.465599999999995</v>
      </c>
      <c r="Y3613">
        <f t="shared" si="170"/>
        <v>2</v>
      </c>
    </row>
    <row r="3614" spans="1:25"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t="str">
        <f>_xlfn.XLOOKUP(B3614,Returns!$B$2:$B$297,Returns!$A$2:$A$297,"NO")</f>
        <v>NO</v>
      </c>
      <c r="W3614">
        <f t="shared" si="168"/>
        <v>6.5792000000000002</v>
      </c>
      <c r="X3614">
        <f t="shared" si="169"/>
        <v>26.316800000000001</v>
      </c>
      <c r="Y3614">
        <f t="shared" si="170"/>
        <v>5</v>
      </c>
    </row>
    <row r="3615" spans="1:25"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t="str">
        <f>_xlfn.XLOOKUP(B3615,Returns!$B$2:$B$297,Returns!$A$2:$A$297,"NO")</f>
        <v>NO</v>
      </c>
      <c r="W3615">
        <f t="shared" si="168"/>
        <v>14.7136</v>
      </c>
      <c r="X3615">
        <f t="shared" si="169"/>
        <v>58.854399999999998</v>
      </c>
      <c r="Y3615">
        <f t="shared" si="170"/>
        <v>5</v>
      </c>
    </row>
    <row r="3616" spans="1:25"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t="str">
        <f>_xlfn.XLOOKUP(B3616,Returns!$B$2:$B$297,Returns!$A$2:$A$297,"NO")</f>
        <v>NO</v>
      </c>
      <c r="W3616">
        <f t="shared" si="168"/>
        <v>1292.6087999999997</v>
      </c>
      <c r="X3616">
        <f t="shared" si="169"/>
        <v>3016.087199999999</v>
      </c>
      <c r="Y3616">
        <f t="shared" si="170"/>
        <v>2</v>
      </c>
    </row>
    <row r="3617" spans="1:25"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t="str">
        <f>_xlfn.XLOOKUP(B3617,Returns!$B$2:$B$297,Returns!$A$2:$A$297,"NO")</f>
        <v>NO</v>
      </c>
      <c r="W3617">
        <f t="shared" si="168"/>
        <v>25.4208</v>
      </c>
      <c r="X3617">
        <f t="shared" si="169"/>
        <v>101.6832</v>
      </c>
      <c r="Y3617">
        <f t="shared" si="170"/>
        <v>2</v>
      </c>
    </row>
    <row r="3618" spans="1:25"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t="str">
        <f>_xlfn.XLOOKUP(B3618,Returns!$B$2:$B$297,Returns!$A$2:$A$297,"NO")</f>
        <v>NO</v>
      </c>
      <c r="W3618">
        <f t="shared" si="168"/>
        <v>33.442500000000003</v>
      </c>
      <c r="X3618">
        <f t="shared" si="169"/>
        <v>14.332500000000003</v>
      </c>
      <c r="Y3618">
        <f t="shared" si="170"/>
        <v>4</v>
      </c>
    </row>
    <row r="3619" spans="1:25"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t="str">
        <f>_xlfn.XLOOKUP(B3619,Returns!$B$2:$B$297,Returns!$A$2:$A$297,"NO")</f>
        <v>Yes</v>
      </c>
      <c r="W3619">
        <f t="shared" si="168"/>
        <v>195.19360000000003</v>
      </c>
      <c r="X3619">
        <f t="shared" si="169"/>
        <v>780.77440000000001</v>
      </c>
      <c r="Y3619">
        <f t="shared" si="170"/>
        <v>4</v>
      </c>
    </row>
    <row r="3620" spans="1:25"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t="str">
        <f>_xlfn.XLOOKUP(B3620,Returns!$B$2:$B$297,Returns!$A$2:$A$297,"NO")</f>
        <v>Yes</v>
      </c>
      <c r="W3620">
        <f t="shared" si="168"/>
        <v>1.1120000000000001</v>
      </c>
      <c r="X3620">
        <f t="shared" si="169"/>
        <v>4.4480000000000004</v>
      </c>
      <c r="Y3620">
        <f t="shared" si="170"/>
        <v>4</v>
      </c>
    </row>
    <row r="3621" spans="1:25"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t="str">
        <f>_xlfn.XLOOKUP(B3621,Returns!$B$2:$B$297,Returns!$A$2:$A$297,"NO")</f>
        <v>Yes</v>
      </c>
      <c r="W3621">
        <f t="shared" si="168"/>
        <v>0</v>
      </c>
      <c r="X3621">
        <f t="shared" si="169"/>
        <v>1089.25</v>
      </c>
      <c r="Y3621">
        <f t="shared" si="170"/>
        <v>4</v>
      </c>
    </row>
    <row r="3622" spans="1:25"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t="str">
        <f>_xlfn.XLOOKUP(B3622,Returns!$B$2:$B$297,Returns!$A$2:$A$297,"NO")</f>
        <v>NO</v>
      </c>
      <c r="W3622">
        <f t="shared" si="168"/>
        <v>24.465599999999998</v>
      </c>
      <c r="X3622">
        <f t="shared" si="169"/>
        <v>97.862399999999994</v>
      </c>
      <c r="Y3622">
        <f t="shared" si="170"/>
        <v>7</v>
      </c>
    </row>
    <row r="3623" spans="1:25"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t="str">
        <f>_xlfn.XLOOKUP(B3623,Returns!$B$2:$B$297,Returns!$A$2:$A$297,"NO")</f>
        <v>NO</v>
      </c>
      <c r="W3623">
        <f t="shared" si="168"/>
        <v>102.29760000000002</v>
      </c>
      <c r="X3623">
        <f t="shared" si="169"/>
        <v>409.19040000000007</v>
      </c>
      <c r="Y3623">
        <f t="shared" si="170"/>
        <v>7</v>
      </c>
    </row>
    <row r="3624" spans="1:25"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t="str">
        <f>_xlfn.XLOOKUP(B3624,Returns!$B$2:$B$297,Returns!$A$2:$A$297,"NO")</f>
        <v>NO</v>
      </c>
      <c r="W3624">
        <f t="shared" si="168"/>
        <v>0</v>
      </c>
      <c r="X3624">
        <f t="shared" si="169"/>
        <v>712</v>
      </c>
      <c r="Y3624">
        <f t="shared" si="170"/>
        <v>5</v>
      </c>
    </row>
    <row r="3625" spans="1:25"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t="str">
        <f>_xlfn.XLOOKUP(B3625,Returns!$B$2:$B$297,Returns!$A$2:$A$297,"NO")</f>
        <v>NO</v>
      </c>
      <c r="W3625">
        <f t="shared" si="168"/>
        <v>0</v>
      </c>
      <c r="X3625">
        <f t="shared" si="169"/>
        <v>14.32</v>
      </c>
      <c r="Y3625">
        <f t="shared" si="170"/>
        <v>5</v>
      </c>
    </row>
    <row r="3626" spans="1:25"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t="str">
        <f>_xlfn.XLOOKUP(B3626,Returns!$B$2:$B$297,Returns!$A$2:$A$297,"NO")</f>
        <v>NO</v>
      </c>
      <c r="W3626">
        <f t="shared" si="168"/>
        <v>1635.3792000000003</v>
      </c>
      <c r="X3626">
        <f t="shared" si="169"/>
        <v>6541.5168000000012</v>
      </c>
      <c r="Y3626">
        <f t="shared" si="170"/>
        <v>2</v>
      </c>
    </row>
    <row r="3627" spans="1:25"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t="str">
        <f>_xlfn.XLOOKUP(B3627,Returns!$B$2:$B$297,Returns!$A$2:$A$297,"NO")</f>
        <v>NO</v>
      </c>
      <c r="W3627">
        <f t="shared" si="168"/>
        <v>0</v>
      </c>
      <c r="X3627">
        <f t="shared" si="169"/>
        <v>7.04</v>
      </c>
      <c r="Y3627">
        <f t="shared" si="170"/>
        <v>2</v>
      </c>
    </row>
    <row r="3628" spans="1:25"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t="str">
        <f>_xlfn.XLOOKUP(B3628,Returns!$B$2:$B$297,Returns!$A$2:$A$297,"NO")</f>
        <v>NO</v>
      </c>
      <c r="W3628">
        <f t="shared" si="168"/>
        <v>0</v>
      </c>
      <c r="X3628">
        <f t="shared" si="169"/>
        <v>5.58</v>
      </c>
      <c r="Y3628">
        <f t="shared" si="170"/>
        <v>2</v>
      </c>
    </row>
    <row r="3629" spans="1:25"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t="str">
        <f>_xlfn.XLOOKUP(B3629,Returns!$B$2:$B$297,Returns!$A$2:$A$297,"NO")</f>
        <v>NO</v>
      </c>
      <c r="W3629">
        <f t="shared" si="168"/>
        <v>0</v>
      </c>
      <c r="X3629">
        <f t="shared" si="169"/>
        <v>36.32</v>
      </c>
      <c r="Y3629">
        <f t="shared" si="170"/>
        <v>2</v>
      </c>
    </row>
    <row r="3630" spans="1:25"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t="str">
        <f>_xlfn.XLOOKUP(B3630,Returns!$B$2:$B$297,Returns!$A$2:$A$297,"NO")</f>
        <v>NO</v>
      </c>
      <c r="W3630">
        <f t="shared" si="168"/>
        <v>2885.0416000000005</v>
      </c>
      <c r="X3630">
        <f t="shared" si="169"/>
        <v>11540.1664</v>
      </c>
      <c r="Y3630">
        <f t="shared" si="170"/>
        <v>4</v>
      </c>
    </row>
    <row r="3631" spans="1:25"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t="str">
        <f>_xlfn.XLOOKUP(B3631,Returns!$B$2:$B$297,Returns!$A$2:$A$297,"NO")</f>
        <v>NO</v>
      </c>
      <c r="W3631">
        <f t="shared" si="168"/>
        <v>31.363200000000006</v>
      </c>
      <c r="X3631">
        <f t="shared" si="169"/>
        <v>125.45280000000002</v>
      </c>
      <c r="Y3631">
        <f t="shared" si="170"/>
        <v>4</v>
      </c>
    </row>
    <row r="3632" spans="1:25"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t="str">
        <f>_xlfn.XLOOKUP(B3632,Returns!$B$2:$B$297,Returns!$A$2:$A$297,"NO")</f>
        <v>NO</v>
      </c>
      <c r="W3632">
        <f t="shared" si="168"/>
        <v>298.39040000000006</v>
      </c>
      <c r="X3632">
        <f t="shared" si="169"/>
        <v>1193.5616000000002</v>
      </c>
      <c r="Y3632">
        <f t="shared" si="170"/>
        <v>4</v>
      </c>
    </row>
    <row r="3633" spans="1:25"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t="str">
        <f>_xlfn.XLOOKUP(B3633,Returns!$B$2:$B$297,Returns!$A$2:$A$297,"NO")</f>
        <v>NO</v>
      </c>
      <c r="W3633">
        <f t="shared" si="168"/>
        <v>0</v>
      </c>
      <c r="X3633">
        <f t="shared" si="169"/>
        <v>139.04</v>
      </c>
      <c r="Y3633">
        <f t="shared" si="170"/>
        <v>5</v>
      </c>
    </row>
    <row r="3634" spans="1:25"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t="str">
        <f>_xlfn.XLOOKUP(B3634,Returns!$B$2:$B$297,Returns!$A$2:$A$297,"NO")</f>
        <v>NO</v>
      </c>
      <c r="W3634">
        <f t="shared" si="168"/>
        <v>0</v>
      </c>
      <c r="X3634">
        <f t="shared" si="169"/>
        <v>6107.52</v>
      </c>
      <c r="Y3634">
        <f t="shared" si="170"/>
        <v>5</v>
      </c>
    </row>
    <row r="3635" spans="1:25"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t="str">
        <f>_xlfn.XLOOKUP(B3635,Returns!$B$2:$B$297,Returns!$A$2:$A$297,"NO")</f>
        <v>NO</v>
      </c>
      <c r="W3635">
        <f t="shared" si="168"/>
        <v>7.3727999999999998</v>
      </c>
      <c r="X3635">
        <f t="shared" si="169"/>
        <v>29.491199999999999</v>
      </c>
      <c r="Y3635">
        <f t="shared" si="170"/>
        <v>4</v>
      </c>
    </row>
    <row r="3636" spans="1:25"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t="str">
        <f>_xlfn.XLOOKUP(B3636,Returns!$B$2:$B$297,Returns!$A$2:$A$297,"NO")</f>
        <v>NO</v>
      </c>
      <c r="W3636">
        <f t="shared" si="168"/>
        <v>117.48240000000001</v>
      </c>
      <c r="X3636">
        <f t="shared" si="169"/>
        <v>176.2236</v>
      </c>
      <c r="Y3636">
        <f t="shared" si="170"/>
        <v>4</v>
      </c>
    </row>
    <row r="3637" spans="1:25"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t="str">
        <f>_xlfn.XLOOKUP(B3637,Returns!$B$2:$B$297,Returns!$A$2:$A$297,"NO")</f>
        <v>NO</v>
      </c>
      <c r="W3637">
        <f t="shared" si="168"/>
        <v>35.827199999999998</v>
      </c>
      <c r="X3637">
        <f t="shared" si="169"/>
        <v>143.30879999999999</v>
      </c>
      <c r="Y3637">
        <f t="shared" si="170"/>
        <v>4</v>
      </c>
    </row>
    <row r="3638" spans="1:25"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t="str">
        <f>_xlfn.XLOOKUP(B3638,Returns!$B$2:$B$297,Returns!$A$2:$A$297,"NO")</f>
        <v>NO</v>
      </c>
      <c r="W3638">
        <f t="shared" si="168"/>
        <v>13.348800000000001</v>
      </c>
      <c r="X3638">
        <f t="shared" si="169"/>
        <v>53.395200000000003</v>
      </c>
      <c r="Y3638">
        <f t="shared" si="170"/>
        <v>4</v>
      </c>
    </row>
    <row r="3639" spans="1:25"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t="str">
        <f>_xlfn.XLOOKUP(B3639,Returns!$B$2:$B$297,Returns!$A$2:$A$297,"NO")</f>
        <v>NO</v>
      </c>
      <c r="W3639">
        <f t="shared" si="168"/>
        <v>267.90400000000005</v>
      </c>
      <c r="X3639">
        <f t="shared" si="169"/>
        <v>1071.6160000000002</v>
      </c>
      <c r="Y3639">
        <f t="shared" si="170"/>
        <v>4</v>
      </c>
    </row>
    <row r="3640" spans="1:25"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t="str">
        <f>_xlfn.XLOOKUP(B3640,Returns!$B$2:$B$297,Returns!$A$2:$A$297,"NO")</f>
        <v>NO</v>
      </c>
      <c r="W3640">
        <f t="shared" si="168"/>
        <v>207.60320000000002</v>
      </c>
      <c r="X3640">
        <f t="shared" si="169"/>
        <v>830.41280000000006</v>
      </c>
      <c r="Y3640">
        <f t="shared" si="170"/>
        <v>4</v>
      </c>
    </row>
    <row r="3641" spans="1:25"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t="str">
        <f>_xlfn.XLOOKUP(B3641,Returns!$B$2:$B$297,Returns!$A$2:$A$297,"NO")</f>
        <v>NO</v>
      </c>
      <c r="W3641">
        <f t="shared" si="168"/>
        <v>0.92480000000000018</v>
      </c>
      <c r="X3641">
        <f t="shared" si="169"/>
        <v>3.6992000000000003</v>
      </c>
      <c r="Y3641">
        <f t="shared" si="170"/>
        <v>4</v>
      </c>
    </row>
    <row r="3642" spans="1:25"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t="str">
        <f>_xlfn.XLOOKUP(B3642,Returns!$B$2:$B$297,Returns!$A$2:$A$297,"NO")</f>
        <v>NO</v>
      </c>
      <c r="W3642">
        <f t="shared" si="168"/>
        <v>250.48800000000003</v>
      </c>
      <c r="X3642">
        <f t="shared" si="169"/>
        <v>1001.952</v>
      </c>
      <c r="Y3642">
        <f t="shared" si="170"/>
        <v>4</v>
      </c>
    </row>
    <row r="3643" spans="1:25"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t="str">
        <f>_xlfn.XLOOKUP(B3643,Returns!$B$2:$B$297,Returns!$A$2:$A$297,"NO")</f>
        <v>NO</v>
      </c>
      <c r="W3643">
        <f t="shared" si="168"/>
        <v>342.45119999999997</v>
      </c>
      <c r="X3643">
        <f t="shared" si="169"/>
        <v>146.76480000000004</v>
      </c>
      <c r="Y3643">
        <f t="shared" si="170"/>
        <v>4</v>
      </c>
    </row>
    <row r="3644" spans="1:25"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t="str">
        <f>_xlfn.XLOOKUP(B3644,Returns!$B$2:$B$297,Returns!$A$2:$A$297,"NO")</f>
        <v>NO</v>
      </c>
      <c r="W3644">
        <f t="shared" si="168"/>
        <v>195.19360000000003</v>
      </c>
      <c r="X3644">
        <f t="shared" si="169"/>
        <v>780.77440000000001</v>
      </c>
      <c r="Y3644">
        <f t="shared" si="170"/>
        <v>3</v>
      </c>
    </row>
    <row r="3645" spans="1:25"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t="str">
        <f>_xlfn.XLOOKUP(B3645,Returns!$B$2:$B$297,Returns!$A$2:$A$297,"NO")</f>
        <v>NO</v>
      </c>
      <c r="W3645">
        <f t="shared" si="168"/>
        <v>0</v>
      </c>
      <c r="X3645">
        <f t="shared" si="169"/>
        <v>94.6</v>
      </c>
      <c r="Y3645">
        <f t="shared" si="170"/>
        <v>3</v>
      </c>
    </row>
    <row r="3646" spans="1:25"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t="str">
        <f>_xlfn.XLOOKUP(B3646,Returns!$B$2:$B$297,Returns!$A$2:$A$297,"NO")</f>
        <v>NO</v>
      </c>
      <c r="W3646">
        <f t="shared" si="168"/>
        <v>0</v>
      </c>
      <c r="X3646">
        <f t="shared" si="169"/>
        <v>4.13</v>
      </c>
      <c r="Y3646">
        <f t="shared" si="170"/>
        <v>3</v>
      </c>
    </row>
    <row r="3647" spans="1:25"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t="str">
        <f>_xlfn.XLOOKUP(B3647,Returns!$B$2:$B$297,Returns!$A$2:$A$297,"NO")</f>
        <v>NO</v>
      </c>
      <c r="W3647">
        <f t="shared" si="168"/>
        <v>155.12</v>
      </c>
      <c r="X3647">
        <f t="shared" si="169"/>
        <v>620.48</v>
      </c>
      <c r="Y3647">
        <f t="shared" si="170"/>
        <v>3</v>
      </c>
    </row>
    <row r="3648" spans="1:25"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t="str">
        <f>_xlfn.XLOOKUP(B3648,Returns!$B$2:$B$297,Returns!$A$2:$A$297,"NO")</f>
        <v>NO</v>
      </c>
      <c r="W3648">
        <f t="shared" si="168"/>
        <v>0</v>
      </c>
      <c r="X3648">
        <f t="shared" si="169"/>
        <v>6.48</v>
      </c>
      <c r="Y3648">
        <f t="shared" si="170"/>
        <v>2</v>
      </c>
    </row>
    <row r="3649" spans="1:25"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t="str">
        <f>_xlfn.XLOOKUP(B3649,Returns!$B$2:$B$297,Returns!$A$2:$A$297,"NO")</f>
        <v>NO</v>
      </c>
      <c r="W3649">
        <f t="shared" si="168"/>
        <v>0</v>
      </c>
      <c r="X3649">
        <f t="shared" si="169"/>
        <v>62.08</v>
      </c>
      <c r="Y3649">
        <f t="shared" si="170"/>
        <v>2</v>
      </c>
    </row>
    <row r="3650" spans="1:25"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t="str">
        <f>_xlfn.XLOOKUP(B3650,Returns!$B$2:$B$297,Returns!$A$2:$A$297,"NO")</f>
        <v>NO</v>
      </c>
      <c r="W3650">
        <f t="shared" si="168"/>
        <v>4.1244000000000005</v>
      </c>
      <c r="X3650">
        <f t="shared" si="169"/>
        <v>1.7676000000000007</v>
      </c>
      <c r="Y3650">
        <f t="shared" si="170"/>
        <v>5</v>
      </c>
    </row>
    <row r="3651" spans="1:25"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t="str">
        <f>_xlfn.XLOOKUP(B3651,Returns!$B$2:$B$297,Returns!$A$2:$A$297,"NO")</f>
        <v>NO</v>
      </c>
      <c r="W3651">
        <f t="shared" ref="W3651:W3714" si="171">R3651*S3651*T3651</f>
        <v>66.124800000000008</v>
      </c>
      <c r="X3651">
        <f t="shared" ref="X3651:X3714" si="172">(R3651*S3651)-W3651</f>
        <v>264.49920000000003</v>
      </c>
      <c r="Y3651">
        <f t="shared" ref="Y3651:Y3714" si="173">D3651-C3651</f>
        <v>5</v>
      </c>
    </row>
    <row r="3652" spans="1:25"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t="str">
        <f>_xlfn.XLOOKUP(B3652,Returns!$B$2:$B$297,Returns!$A$2:$A$297,"NO")</f>
        <v>NO</v>
      </c>
      <c r="W3652">
        <f t="shared" si="171"/>
        <v>0</v>
      </c>
      <c r="X3652">
        <f t="shared" si="172"/>
        <v>629.28</v>
      </c>
      <c r="Y3652">
        <f t="shared" si="173"/>
        <v>2</v>
      </c>
    </row>
    <row r="3653" spans="1:25"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t="str">
        <f>_xlfn.XLOOKUP(B3653,Returns!$B$2:$B$297,Returns!$A$2:$A$297,"NO")</f>
        <v>NO</v>
      </c>
      <c r="W3653">
        <f t="shared" si="171"/>
        <v>0</v>
      </c>
      <c r="X3653">
        <f t="shared" si="172"/>
        <v>173.5</v>
      </c>
      <c r="Y3653">
        <f t="shared" si="173"/>
        <v>2</v>
      </c>
    </row>
    <row r="3654" spans="1:25"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t="str">
        <f>_xlfn.XLOOKUP(B3654,Returns!$B$2:$B$297,Returns!$A$2:$A$297,"NO")</f>
        <v>NO</v>
      </c>
      <c r="W3654">
        <f t="shared" si="171"/>
        <v>0</v>
      </c>
      <c r="X3654">
        <f t="shared" si="172"/>
        <v>134.88</v>
      </c>
      <c r="Y3654">
        <f t="shared" si="173"/>
        <v>2</v>
      </c>
    </row>
    <row r="3655" spans="1:25"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t="str">
        <f>_xlfn.XLOOKUP(B3655,Returns!$B$2:$B$297,Returns!$A$2:$A$297,"NO")</f>
        <v>NO</v>
      </c>
      <c r="W3655">
        <f t="shared" si="171"/>
        <v>0</v>
      </c>
      <c r="X3655">
        <f t="shared" si="172"/>
        <v>44.820000000000007</v>
      </c>
      <c r="Y3655">
        <f t="shared" si="173"/>
        <v>2</v>
      </c>
    </row>
    <row r="3656" spans="1:25"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t="str">
        <f>_xlfn.XLOOKUP(B3656,Returns!$B$2:$B$297,Returns!$A$2:$A$297,"NO")</f>
        <v>NO</v>
      </c>
      <c r="W3656">
        <f t="shared" si="171"/>
        <v>0</v>
      </c>
      <c r="X3656">
        <f t="shared" si="172"/>
        <v>5748.57</v>
      </c>
      <c r="Y3656">
        <f t="shared" si="173"/>
        <v>5</v>
      </c>
    </row>
    <row r="3657" spans="1:25"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t="str">
        <f>_xlfn.XLOOKUP(B3657,Returns!$B$2:$B$297,Returns!$A$2:$A$297,"NO")</f>
        <v>NO</v>
      </c>
      <c r="W3657">
        <f t="shared" si="171"/>
        <v>45.427200000000006</v>
      </c>
      <c r="X3657">
        <f t="shared" si="172"/>
        <v>181.70880000000002</v>
      </c>
      <c r="Y3657">
        <f t="shared" si="173"/>
        <v>6</v>
      </c>
    </row>
    <row r="3658" spans="1:25"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t="str">
        <f>_xlfn.XLOOKUP(B3658,Returns!$B$2:$B$297,Returns!$A$2:$A$297,"NO")</f>
        <v>NO</v>
      </c>
      <c r="W3658">
        <f t="shared" si="171"/>
        <v>1.8192000000000002</v>
      </c>
      <c r="X3658">
        <f t="shared" si="172"/>
        <v>7.2767999999999997</v>
      </c>
      <c r="Y3658">
        <f t="shared" si="173"/>
        <v>6</v>
      </c>
    </row>
    <row r="3659" spans="1:25"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t="str">
        <f>_xlfn.XLOOKUP(B3659,Returns!$B$2:$B$297,Returns!$A$2:$A$297,"NO")</f>
        <v>NO</v>
      </c>
      <c r="W3659">
        <f t="shared" si="171"/>
        <v>5.2128000000000005</v>
      </c>
      <c r="X3659">
        <f t="shared" si="172"/>
        <v>20.851199999999999</v>
      </c>
      <c r="Y3659">
        <f t="shared" si="173"/>
        <v>5</v>
      </c>
    </row>
    <row r="3660" spans="1:25"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t="str">
        <f>_xlfn.XLOOKUP(B3660,Returns!$B$2:$B$297,Returns!$A$2:$A$297,"NO")</f>
        <v>NO</v>
      </c>
      <c r="W3660">
        <f t="shared" si="171"/>
        <v>24.704000000000004</v>
      </c>
      <c r="X3660">
        <f t="shared" si="172"/>
        <v>98.816000000000003</v>
      </c>
      <c r="Y3660">
        <f t="shared" si="173"/>
        <v>5</v>
      </c>
    </row>
    <row r="3661" spans="1:25"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t="str">
        <f>_xlfn.XLOOKUP(B3661,Returns!$B$2:$B$297,Returns!$A$2:$A$297,"NO")</f>
        <v>NO</v>
      </c>
      <c r="W3661">
        <f t="shared" si="171"/>
        <v>3.8448000000000002</v>
      </c>
      <c r="X3661">
        <f t="shared" si="172"/>
        <v>15.379200000000001</v>
      </c>
      <c r="Y3661">
        <f t="shared" si="173"/>
        <v>5</v>
      </c>
    </row>
    <row r="3662" spans="1:25"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t="str">
        <f>_xlfn.XLOOKUP(B3662,Returns!$B$2:$B$297,Returns!$A$2:$A$297,"NO")</f>
        <v>NO</v>
      </c>
      <c r="W3662">
        <f t="shared" si="171"/>
        <v>33.800000000000004</v>
      </c>
      <c r="X3662">
        <f t="shared" si="172"/>
        <v>135.19999999999999</v>
      </c>
      <c r="Y3662">
        <f t="shared" si="173"/>
        <v>5</v>
      </c>
    </row>
    <row r="3663" spans="1:25"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t="str">
        <f>_xlfn.XLOOKUP(B3663,Returns!$B$2:$B$297,Returns!$A$2:$A$297,"NO")</f>
        <v>NO</v>
      </c>
      <c r="W3663">
        <f t="shared" si="171"/>
        <v>0</v>
      </c>
      <c r="X3663">
        <f t="shared" si="172"/>
        <v>1133.9099999999999</v>
      </c>
      <c r="Y3663">
        <f t="shared" si="173"/>
        <v>2</v>
      </c>
    </row>
    <row r="3664" spans="1:25"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t="str">
        <f>_xlfn.XLOOKUP(B3664,Returns!$B$2:$B$297,Returns!$A$2:$A$297,"NO")</f>
        <v>NO</v>
      </c>
      <c r="W3664">
        <f t="shared" si="171"/>
        <v>0</v>
      </c>
      <c r="X3664">
        <f t="shared" si="172"/>
        <v>2589</v>
      </c>
      <c r="Y3664">
        <f t="shared" si="173"/>
        <v>6</v>
      </c>
    </row>
    <row r="3665" spans="1:25"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t="str">
        <f>_xlfn.XLOOKUP(B3665,Returns!$B$2:$B$297,Returns!$A$2:$A$297,"NO")</f>
        <v>NO</v>
      </c>
      <c r="W3665">
        <f t="shared" si="171"/>
        <v>0</v>
      </c>
      <c r="X3665">
        <f t="shared" si="172"/>
        <v>49.12</v>
      </c>
      <c r="Y3665">
        <f t="shared" si="173"/>
        <v>6</v>
      </c>
    </row>
    <row r="3666" spans="1:25"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t="str">
        <f>_xlfn.XLOOKUP(B3666,Returns!$B$2:$B$297,Returns!$A$2:$A$297,"NO")</f>
        <v>NO</v>
      </c>
      <c r="W3666">
        <f t="shared" si="171"/>
        <v>39.043200000000006</v>
      </c>
      <c r="X3666">
        <f t="shared" si="172"/>
        <v>156.1728</v>
      </c>
      <c r="Y3666">
        <f t="shared" si="173"/>
        <v>5</v>
      </c>
    </row>
    <row r="3667" spans="1:25"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t="str">
        <f>_xlfn.XLOOKUP(B3667,Returns!$B$2:$B$297,Returns!$A$2:$A$297,"NO")</f>
        <v>NO</v>
      </c>
      <c r="W3667">
        <f t="shared" si="171"/>
        <v>18.076799999999999</v>
      </c>
      <c r="X3667">
        <f t="shared" si="172"/>
        <v>7.747200000000003</v>
      </c>
      <c r="Y3667">
        <f t="shared" si="173"/>
        <v>5</v>
      </c>
    </row>
    <row r="3668" spans="1:25"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t="str">
        <f>_xlfn.XLOOKUP(B3668,Returns!$B$2:$B$297,Returns!$A$2:$A$297,"NO")</f>
        <v>NO</v>
      </c>
      <c r="W3668">
        <f t="shared" si="171"/>
        <v>31.607999999999993</v>
      </c>
      <c r="X3668">
        <f t="shared" si="172"/>
        <v>126.43199999999997</v>
      </c>
      <c r="Y3668">
        <f t="shared" si="173"/>
        <v>5</v>
      </c>
    </row>
    <row r="3669" spans="1:25"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t="str">
        <f>_xlfn.XLOOKUP(B3669,Returns!$B$2:$B$297,Returns!$A$2:$A$297,"NO")</f>
        <v>NO</v>
      </c>
      <c r="W3669">
        <f t="shared" si="171"/>
        <v>13.880000000000003</v>
      </c>
      <c r="X3669">
        <f t="shared" si="172"/>
        <v>55.52</v>
      </c>
      <c r="Y3669">
        <f t="shared" si="173"/>
        <v>5</v>
      </c>
    </row>
    <row r="3670" spans="1:25"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t="str">
        <f>_xlfn.XLOOKUP(B3670,Returns!$B$2:$B$297,Returns!$A$2:$A$297,"NO")</f>
        <v>NO</v>
      </c>
      <c r="W3670">
        <f t="shared" si="171"/>
        <v>207.84000000000006</v>
      </c>
      <c r="X3670">
        <f t="shared" si="172"/>
        <v>831.36000000000024</v>
      </c>
      <c r="Y3670">
        <f t="shared" si="173"/>
        <v>5</v>
      </c>
    </row>
    <row r="3671" spans="1:25"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t="str">
        <f>_xlfn.XLOOKUP(B3671,Returns!$B$2:$B$297,Returns!$A$2:$A$297,"NO")</f>
        <v>NO</v>
      </c>
      <c r="W3671">
        <f t="shared" si="171"/>
        <v>11.52</v>
      </c>
      <c r="X3671">
        <f t="shared" si="172"/>
        <v>46.08</v>
      </c>
      <c r="Y3671">
        <f t="shared" si="173"/>
        <v>5</v>
      </c>
    </row>
    <row r="3672" spans="1:25"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t="str">
        <f>_xlfn.XLOOKUP(B3672,Returns!$B$2:$B$297,Returns!$A$2:$A$297,"NO")</f>
        <v>NO</v>
      </c>
      <c r="W3672">
        <f t="shared" si="171"/>
        <v>4.1472000000000007</v>
      </c>
      <c r="X3672">
        <f t="shared" si="172"/>
        <v>16.588800000000003</v>
      </c>
      <c r="Y3672">
        <f t="shared" si="173"/>
        <v>5</v>
      </c>
    </row>
    <row r="3673" spans="1:25"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t="str">
        <f>_xlfn.XLOOKUP(B3673,Returns!$B$2:$B$297,Returns!$A$2:$A$297,"NO")</f>
        <v>NO</v>
      </c>
      <c r="W3673">
        <f t="shared" si="171"/>
        <v>23.443200000000004</v>
      </c>
      <c r="X3673">
        <f t="shared" si="172"/>
        <v>93.772800000000004</v>
      </c>
      <c r="Y3673">
        <f t="shared" si="173"/>
        <v>5</v>
      </c>
    </row>
    <row r="3674" spans="1:25"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t="str">
        <f>_xlfn.XLOOKUP(B3674,Returns!$B$2:$B$297,Returns!$A$2:$A$297,"NO")</f>
        <v>NO</v>
      </c>
      <c r="W3674">
        <f t="shared" si="171"/>
        <v>1.7744</v>
      </c>
      <c r="X3674">
        <f t="shared" si="172"/>
        <v>7.0975999999999999</v>
      </c>
      <c r="Y3674">
        <f t="shared" si="173"/>
        <v>6</v>
      </c>
    </row>
    <row r="3675" spans="1:25"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t="str">
        <f>_xlfn.XLOOKUP(B3675,Returns!$B$2:$B$297,Returns!$A$2:$A$297,"NO")</f>
        <v>NO</v>
      </c>
      <c r="W3675">
        <f t="shared" si="171"/>
        <v>508.63680000000005</v>
      </c>
      <c r="X3675">
        <f t="shared" si="172"/>
        <v>217.98720000000009</v>
      </c>
      <c r="Y3675">
        <f t="shared" si="173"/>
        <v>6</v>
      </c>
    </row>
    <row r="3676" spans="1:25"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t="str">
        <f>_xlfn.XLOOKUP(B3676,Returns!$B$2:$B$297,Returns!$A$2:$A$297,"NO")</f>
        <v>NO</v>
      </c>
      <c r="W3676">
        <f t="shared" si="171"/>
        <v>76.423199999999994</v>
      </c>
      <c r="X3676">
        <f t="shared" si="172"/>
        <v>178.32080000000002</v>
      </c>
      <c r="Y3676">
        <f t="shared" si="173"/>
        <v>5</v>
      </c>
    </row>
    <row r="3677" spans="1:25"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t="str">
        <f>_xlfn.XLOOKUP(B3677,Returns!$B$2:$B$297,Returns!$A$2:$A$297,"NO")</f>
        <v>NO</v>
      </c>
      <c r="W3677">
        <f t="shared" si="171"/>
        <v>28.771200000000007</v>
      </c>
      <c r="X3677">
        <f t="shared" si="172"/>
        <v>115.08480000000002</v>
      </c>
      <c r="Y3677">
        <f t="shared" si="173"/>
        <v>5</v>
      </c>
    </row>
    <row r="3678" spans="1:25"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t="str">
        <f>_xlfn.XLOOKUP(B3678,Returns!$B$2:$B$297,Returns!$A$2:$A$297,"NO")</f>
        <v>Yes</v>
      </c>
      <c r="W3678">
        <f t="shared" si="171"/>
        <v>0</v>
      </c>
      <c r="X3678">
        <f t="shared" si="172"/>
        <v>88.92</v>
      </c>
      <c r="Y3678">
        <f t="shared" si="173"/>
        <v>4</v>
      </c>
    </row>
    <row r="3679" spans="1:25"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t="str">
        <f>_xlfn.XLOOKUP(B3679,Returns!$B$2:$B$297,Returns!$A$2:$A$297,"NO")</f>
        <v>NO</v>
      </c>
      <c r="W3679">
        <f t="shared" si="171"/>
        <v>0</v>
      </c>
      <c r="X3679">
        <f t="shared" si="172"/>
        <v>63.2</v>
      </c>
      <c r="Y3679">
        <f t="shared" si="173"/>
        <v>5</v>
      </c>
    </row>
    <row r="3680" spans="1:25"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t="str">
        <f>_xlfn.XLOOKUP(B3680,Returns!$B$2:$B$297,Returns!$A$2:$A$297,"NO")</f>
        <v>NO</v>
      </c>
      <c r="W3680">
        <f t="shared" si="171"/>
        <v>0</v>
      </c>
      <c r="X3680">
        <f t="shared" si="172"/>
        <v>1394.91</v>
      </c>
      <c r="Y3680">
        <f t="shared" si="173"/>
        <v>5</v>
      </c>
    </row>
    <row r="3681" spans="1:25"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t="str">
        <f>_xlfn.XLOOKUP(B3681,Returns!$B$2:$B$297,Returns!$A$2:$A$297,"NO")</f>
        <v>NO</v>
      </c>
      <c r="W3681">
        <f t="shared" si="171"/>
        <v>0</v>
      </c>
      <c r="X3681">
        <f t="shared" si="172"/>
        <v>363.92</v>
      </c>
      <c r="Y3681">
        <f t="shared" si="173"/>
        <v>5</v>
      </c>
    </row>
    <row r="3682" spans="1:25"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t="str">
        <f>_xlfn.XLOOKUP(B3682,Returns!$B$2:$B$297,Returns!$A$2:$A$297,"NO")</f>
        <v>NO</v>
      </c>
      <c r="W3682">
        <f t="shared" si="171"/>
        <v>0</v>
      </c>
      <c r="X3682">
        <f t="shared" si="172"/>
        <v>37.17</v>
      </c>
      <c r="Y3682">
        <f t="shared" si="173"/>
        <v>5</v>
      </c>
    </row>
    <row r="3683" spans="1:25"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t="str">
        <f>_xlfn.XLOOKUP(B3683,Returns!$B$2:$B$297,Returns!$A$2:$A$297,"NO")</f>
        <v>NO</v>
      </c>
      <c r="W3683">
        <f t="shared" si="171"/>
        <v>0</v>
      </c>
      <c r="X3683">
        <f t="shared" si="172"/>
        <v>252.27</v>
      </c>
      <c r="Y3683">
        <f t="shared" si="173"/>
        <v>5</v>
      </c>
    </row>
    <row r="3684" spans="1:25"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t="str">
        <f>_xlfn.XLOOKUP(B3684,Returns!$B$2:$B$297,Returns!$A$2:$A$297,"NO")</f>
        <v>NO</v>
      </c>
      <c r="W3684">
        <f t="shared" si="171"/>
        <v>0</v>
      </c>
      <c r="X3684">
        <f t="shared" si="172"/>
        <v>317.44</v>
      </c>
      <c r="Y3684">
        <f t="shared" si="173"/>
        <v>5</v>
      </c>
    </row>
    <row r="3685" spans="1:25"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t="str">
        <f>_xlfn.XLOOKUP(B3685,Returns!$B$2:$B$297,Returns!$A$2:$A$297,"NO")</f>
        <v>NO</v>
      </c>
      <c r="W3685">
        <f t="shared" si="171"/>
        <v>0</v>
      </c>
      <c r="X3685">
        <f t="shared" si="172"/>
        <v>1380.2399999999998</v>
      </c>
      <c r="Y3685">
        <f t="shared" si="173"/>
        <v>5</v>
      </c>
    </row>
    <row r="3686" spans="1:25"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t="str">
        <f>_xlfn.XLOOKUP(B3686,Returns!$B$2:$B$297,Returns!$A$2:$A$297,"NO")</f>
        <v>NO</v>
      </c>
      <c r="W3686">
        <f t="shared" si="171"/>
        <v>0</v>
      </c>
      <c r="X3686">
        <f t="shared" si="172"/>
        <v>262.08</v>
      </c>
      <c r="Y3686">
        <f t="shared" si="173"/>
        <v>5</v>
      </c>
    </row>
    <row r="3687" spans="1:25"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t="str">
        <f>_xlfn.XLOOKUP(B3687,Returns!$B$2:$B$297,Returns!$A$2:$A$297,"NO")</f>
        <v>NO</v>
      </c>
      <c r="W3687">
        <f t="shared" si="171"/>
        <v>0</v>
      </c>
      <c r="X3687">
        <f t="shared" si="172"/>
        <v>687.46999999999991</v>
      </c>
      <c r="Y3687">
        <f t="shared" si="173"/>
        <v>5</v>
      </c>
    </row>
    <row r="3688" spans="1:25"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t="str">
        <f>_xlfn.XLOOKUP(B3688,Returns!$B$2:$B$297,Returns!$A$2:$A$297,"NO")</f>
        <v>NO</v>
      </c>
      <c r="W3688">
        <f t="shared" si="171"/>
        <v>0</v>
      </c>
      <c r="X3688">
        <f t="shared" si="172"/>
        <v>29.52</v>
      </c>
      <c r="Y3688">
        <f t="shared" si="173"/>
        <v>6</v>
      </c>
    </row>
    <row r="3689" spans="1:25"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t="str">
        <f>_xlfn.XLOOKUP(B3689,Returns!$B$2:$B$297,Returns!$A$2:$A$297,"NO")</f>
        <v>NO</v>
      </c>
      <c r="W3689">
        <f t="shared" si="171"/>
        <v>3.7716000000000003</v>
      </c>
      <c r="X3689">
        <f t="shared" si="172"/>
        <v>1.6164000000000005</v>
      </c>
      <c r="Y3689">
        <f t="shared" si="173"/>
        <v>4</v>
      </c>
    </row>
    <row r="3690" spans="1:25"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t="str">
        <f>_xlfn.XLOOKUP(B3690,Returns!$B$2:$B$297,Returns!$A$2:$A$297,"NO")</f>
        <v>NO</v>
      </c>
      <c r="W3690">
        <f t="shared" si="171"/>
        <v>30.412800000000004</v>
      </c>
      <c r="X3690">
        <f t="shared" si="172"/>
        <v>121.65120000000002</v>
      </c>
      <c r="Y3690">
        <f t="shared" si="173"/>
        <v>3</v>
      </c>
    </row>
    <row r="3691" spans="1:25"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t="str">
        <f>_xlfn.XLOOKUP(B3691,Returns!$B$2:$B$297,Returns!$A$2:$A$297,"NO")</f>
        <v>NO</v>
      </c>
      <c r="W3691">
        <f t="shared" si="171"/>
        <v>43.920000000000009</v>
      </c>
      <c r="X3691">
        <f t="shared" si="172"/>
        <v>175.68</v>
      </c>
      <c r="Y3691">
        <f t="shared" si="173"/>
        <v>3</v>
      </c>
    </row>
    <row r="3692" spans="1:25"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t="str">
        <f>_xlfn.XLOOKUP(B3692,Returns!$B$2:$B$297,Returns!$A$2:$A$297,"NO")</f>
        <v>NO</v>
      </c>
      <c r="W3692">
        <f t="shared" si="171"/>
        <v>83.991600000000005</v>
      </c>
      <c r="X3692">
        <f t="shared" si="172"/>
        <v>35.996400000000008</v>
      </c>
      <c r="Y3692">
        <f t="shared" si="173"/>
        <v>3</v>
      </c>
    </row>
    <row r="3693" spans="1:25"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t="str">
        <f>_xlfn.XLOOKUP(B3693,Returns!$B$2:$B$297,Returns!$A$2:$A$297,"NO")</f>
        <v>NO</v>
      </c>
      <c r="W3693">
        <f t="shared" si="171"/>
        <v>87.998400000000004</v>
      </c>
      <c r="X3693">
        <f t="shared" si="172"/>
        <v>351.99360000000001</v>
      </c>
      <c r="Y3693">
        <f t="shared" si="173"/>
        <v>3</v>
      </c>
    </row>
    <row r="3694" spans="1:25"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t="str">
        <f>_xlfn.XLOOKUP(B3694,Returns!$B$2:$B$297,Returns!$A$2:$A$297,"NO")</f>
        <v>NO</v>
      </c>
      <c r="W3694">
        <f t="shared" si="171"/>
        <v>87.96</v>
      </c>
      <c r="X3694">
        <f t="shared" si="172"/>
        <v>351.84</v>
      </c>
      <c r="Y3694">
        <f t="shared" si="173"/>
        <v>3</v>
      </c>
    </row>
    <row r="3695" spans="1:25"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t="str">
        <f>_xlfn.XLOOKUP(B3695,Returns!$B$2:$B$297,Returns!$A$2:$A$297,"NO")</f>
        <v>NO</v>
      </c>
      <c r="W3695">
        <f t="shared" si="171"/>
        <v>12.3904</v>
      </c>
      <c r="X3695">
        <f t="shared" si="172"/>
        <v>49.561599999999999</v>
      </c>
      <c r="Y3695">
        <f t="shared" si="173"/>
        <v>3</v>
      </c>
    </row>
    <row r="3696" spans="1:25"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t="str">
        <f>_xlfn.XLOOKUP(B3696,Returns!$B$2:$B$297,Returns!$A$2:$A$297,"NO")</f>
        <v>NO</v>
      </c>
      <c r="W3696">
        <f t="shared" si="171"/>
        <v>0</v>
      </c>
      <c r="X3696">
        <f t="shared" si="172"/>
        <v>1630.72</v>
      </c>
      <c r="Y3696">
        <f t="shared" si="173"/>
        <v>5</v>
      </c>
    </row>
    <row r="3697" spans="1:25"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t="str">
        <f>_xlfn.XLOOKUP(B3697,Returns!$B$2:$B$297,Returns!$A$2:$A$297,"NO")</f>
        <v>NO</v>
      </c>
      <c r="W3697">
        <f t="shared" si="171"/>
        <v>0</v>
      </c>
      <c r="X3697">
        <f t="shared" si="172"/>
        <v>399.23999999999995</v>
      </c>
      <c r="Y3697">
        <f t="shared" si="173"/>
        <v>5</v>
      </c>
    </row>
    <row r="3698" spans="1:25"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t="str">
        <f>_xlfn.XLOOKUP(B3698,Returns!$B$2:$B$297,Returns!$A$2:$A$297,"NO")</f>
        <v>NO</v>
      </c>
      <c r="W3698">
        <f t="shared" si="171"/>
        <v>0</v>
      </c>
      <c r="X3698">
        <f t="shared" si="172"/>
        <v>129.78</v>
      </c>
      <c r="Y3698">
        <f t="shared" si="173"/>
        <v>5</v>
      </c>
    </row>
    <row r="3699" spans="1:25"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t="str">
        <f>_xlfn.XLOOKUP(B3699,Returns!$B$2:$B$297,Returns!$A$2:$A$297,"NO")</f>
        <v>NO</v>
      </c>
      <c r="W3699">
        <f t="shared" si="171"/>
        <v>0</v>
      </c>
      <c r="X3699">
        <f t="shared" si="172"/>
        <v>283.92</v>
      </c>
      <c r="Y3699">
        <f t="shared" si="173"/>
        <v>2</v>
      </c>
    </row>
    <row r="3700" spans="1:25"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t="str">
        <f>_xlfn.XLOOKUP(B3700,Returns!$B$2:$B$297,Returns!$A$2:$A$297,"NO")</f>
        <v>NO</v>
      </c>
      <c r="W3700">
        <f t="shared" si="171"/>
        <v>79.400000000000006</v>
      </c>
      <c r="X3700">
        <f t="shared" si="172"/>
        <v>317.60000000000002</v>
      </c>
      <c r="Y3700">
        <f t="shared" si="173"/>
        <v>4</v>
      </c>
    </row>
    <row r="3701" spans="1:25"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t="str">
        <f>_xlfn.XLOOKUP(B3701,Returns!$B$2:$B$297,Returns!$A$2:$A$297,"NO")</f>
        <v>NO</v>
      </c>
      <c r="W3701">
        <f t="shared" si="171"/>
        <v>0</v>
      </c>
      <c r="X3701">
        <f t="shared" si="172"/>
        <v>655.84</v>
      </c>
      <c r="Y3701">
        <f t="shared" si="173"/>
        <v>5</v>
      </c>
    </row>
    <row r="3702" spans="1:25"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t="str">
        <f>_xlfn.XLOOKUP(B3702,Returns!$B$2:$B$297,Returns!$A$2:$A$297,"NO")</f>
        <v>NO</v>
      </c>
      <c r="W3702">
        <f t="shared" si="171"/>
        <v>0</v>
      </c>
      <c r="X3702">
        <f t="shared" si="172"/>
        <v>37.93</v>
      </c>
      <c r="Y3702">
        <f t="shared" si="173"/>
        <v>5</v>
      </c>
    </row>
    <row r="3703" spans="1:25"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t="str">
        <f>_xlfn.XLOOKUP(B3703,Returns!$B$2:$B$297,Returns!$A$2:$A$297,"NO")</f>
        <v>NO</v>
      </c>
      <c r="W3703">
        <f t="shared" si="171"/>
        <v>6.0672000000000006</v>
      </c>
      <c r="X3703">
        <f t="shared" si="172"/>
        <v>24.268800000000002</v>
      </c>
      <c r="Y3703">
        <f t="shared" si="173"/>
        <v>4</v>
      </c>
    </row>
    <row r="3704" spans="1:25"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t="str">
        <f>_xlfn.XLOOKUP(B3704,Returns!$B$2:$B$297,Returns!$A$2:$A$297,"NO")</f>
        <v>NO</v>
      </c>
      <c r="W3704">
        <f t="shared" si="171"/>
        <v>0</v>
      </c>
      <c r="X3704">
        <f t="shared" si="172"/>
        <v>148.68</v>
      </c>
      <c r="Y3704">
        <f t="shared" si="173"/>
        <v>6</v>
      </c>
    </row>
    <row r="3705" spans="1:25"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t="str">
        <f>_xlfn.XLOOKUP(B3705,Returns!$B$2:$B$297,Returns!$A$2:$A$297,"NO")</f>
        <v>NO</v>
      </c>
      <c r="W3705">
        <f t="shared" si="171"/>
        <v>0</v>
      </c>
      <c r="X3705">
        <f t="shared" si="172"/>
        <v>57.42</v>
      </c>
      <c r="Y3705">
        <f t="shared" si="173"/>
        <v>6</v>
      </c>
    </row>
    <row r="3706" spans="1:25"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t="str">
        <f>_xlfn.XLOOKUP(B3706,Returns!$B$2:$B$297,Returns!$A$2:$A$297,"NO")</f>
        <v>NO</v>
      </c>
      <c r="W3706">
        <f t="shared" si="171"/>
        <v>0</v>
      </c>
      <c r="X3706">
        <f t="shared" si="172"/>
        <v>2699.91</v>
      </c>
      <c r="Y3706">
        <f t="shared" si="173"/>
        <v>6</v>
      </c>
    </row>
    <row r="3707" spans="1:25"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t="str">
        <f>_xlfn.XLOOKUP(B3707,Returns!$B$2:$B$297,Returns!$A$2:$A$297,"NO")</f>
        <v>NO</v>
      </c>
      <c r="W3707">
        <f t="shared" si="171"/>
        <v>0</v>
      </c>
      <c r="X3707">
        <f t="shared" si="172"/>
        <v>162.00000000000003</v>
      </c>
      <c r="Y3707">
        <f t="shared" si="173"/>
        <v>6</v>
      </c>
    </row>
    <row r="3708" spans="1:25"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t="str">
        <f>_xlfn.XLOOKUP(B3708,Returns!$B$2:$B$297,Returns!$A$2:$A$297,"NO")</f>
        <v>NO</v>
      </c>
      <c r="W3708">
        <f t="shared" si="171"/>
        <v>14.299200000000003</v>
      </c>
      <c r="X3708">
        <f t="shared" si="172"/>
        <v>57.19680000000001</v>
      </c>
      <c r="Y3708">
        <f t="shared" si="173"/>
        <v>4</v>
      </c>
    </row>
    <row r="3709" spans="1:25"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t="str">
        <f>_xlfn.XLOOKUP(B3709,Returns!$B$2:$B$297,Returns!$A$2:$A$297,"NO")</f>
        <v>NO</v>
      </c>
      <c r="W3709">
        <f t="shared" si="171"/>
        <v>7.6416000000000004</v>
      </c>
      <c r="X3709">
        <f t="shared" si="172"/>
        <v>5.0944000000000003</v>
      </c>
      <c r="Y3709">
        <f t="shared" si="173"/>
        <v>4</v>
      </c>
    </row>
    <row r="3710" spans="1:25"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t="str">
        <f>_xlfn.XLOOKUP(B3710,Returns!$B$2:$B$297,Returns!$A$2:$A$297,"NO")</f>
        <v>NO</v>
      </c>
      <c r="W3710">
        <f t="shared" si="171"/>
        <v>82.022400000000005</v>
      </c>
      <c r="X3710">
        <f t="shared" si="172"/>
        <v>20.505599999999987</v>
      </c>
      <c r="Y3710">
        <f t="shared" si="173"/>
        <v>4</v>
      </c>
    </row>
    <row r="3711" spans="1:25"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t="str">
        <f>_xlfn.XLOOKUP(B3711,Returns!$B$2:$B$297,Returns!$A$2:$A$297,"NO")</f>
        <v>NO</v>
      </c>
      <c r="W3711">
        <f t="shared" si="171"/>
        <v>7.7616000000000014</v>
      </c>
      <c r="X3711">
        <f t="shared" si="172"/>
        <v>31.046400000000006</v>
      </c>
      <c r="Y3711">
        <f t="shared" si="173"/>
        <v>4</v>
      </c>
    </row>
    <row r="3712" spans="1:25"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t="str">
        <f>_xlfn.XLOOKUP(B3712,Returns!$B$2:$B$297,Returns!$A$2:$A$297,"NO")</f>
        <v>Yes</v>
      </c>
      <c r="W3712">
        <f t="shared" si="171"/>
        <v>306.14400000000001</v>
      </c>
      <c r="X3712">
        <f t="shared" si="172"/>
        <v>1224.576</v>
      </c>
      <c r="Y3712">
        <f t="shared" si="173"/>
        <v>2</v>
      </c>
    </row>
    <row r="3713" spans="1:25"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t="str">
        <f>_xlfn.XLOOKUP(B3713,Returns!$B$2:$B$297,Returns!$A$2:$A$297,"NO")</f>
        <v>Yes</v>
      </c>
      <c r="W3713">
        <f t="shared" si="171"/>
        <v>0</v>
      </c>
      <c r="X3713">
        <f t="shared" si="172"/>
        <v>1024.75</v>
      </c>
      <c r="Y3713">
        <f t="shared" si="173"/>
        <v>2</v>
      </c>
    </row>
    <row r="3714" spans="1:25"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t="str">
        <f>_xlfn.XLOOKUP(B3714,Returns!$B$2:$B$297,Returns!$A$2:$A$297,"NO")</f>
        <v>NO</v>
      </c>
      <c r="W3714">
        <f t="shared" si="171"/>
        <v>0</v>
      </c>
      <c r="X3714">
        <f t="shared" si="172"/>
        <v>11.54</v>
      </c>
      <c r="Y3714">
        <f t="shared" si="173"/>
        <v>3</v>
      </c>
    </row>
    <row r="3715" spans="1:25"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t="str">
        <f>_xlfn.XLOOKUP(B3715,Returns!$B$2:$B$297,Returns!$A$2:$A$297,"NO")</f>
        <v>NO</v>
      </c>
      <c r="W3715">
        <f t="shared" ref="W3715:W3778" si="174">R3715*S3715*T3715</f>
        <v>0</v>
      </c>
      <c r="X3715">
        <f t="shared" ref="X3715:X3778" si="175">(R3715*S3715)-W3715</f>
        <v>487.80000000000007</v>
      </c>
      <c r="Y3715">
        <f t="shared" ref="Y3715:Y3778" si="176">D3715-C3715</f>
        <v>3</v>
      </c>
    </row>
    <row r="3716" spans="1:25"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t="str">
        <f>_xlfn.XLOOKUP(B3716,Returns!$B$2:$B$297,Returns!$A$2:$A$297,"NO")</f>
        <v>NO</v>
      </c>
      <c r="W3716">
        <f t="shared" si="174"/>
        <v>0</v>
      </c>
      <c r="X3716">
        <f t="shared" si="175"/>
        <v>91.36</v>
      </c>
      <c r="Y3716">
        <f t="shared" si="176"/>
        <v>2</v>
      </c>
    </row>
    <row r="3717" spans="1:25"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t="str">
        <f>_xlfn.XLOOKUP(B3717,Returns!$B$2:$B$297,Returns!$A$2:$A$297,"NO")</f>
        <v>NO</v>
      </c>
      <c r="W3717">
        <f t="shared" si="174"/>
        <v>603.91999999999996</v>
      </c>
      <c r="X3717">
        <f t="shared" si="175"/>
        <v>2415.6799999999998</v>
      </c>
      <c r="Y3717">
        <f t="shared" si="176"/>
        <v>2</v>
      </c>
    </row>
    <row r="3718" spans="1:25"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t="str">
        <f>_xlfn.XLOOKUP(B3718,Returns!$B$2:$B$297,Returns!$A$2:$A$297,"NO")</f>
        <v>NO</v>
      </c>
      <c r="W3718">
        <f t="shared" si="174"/>
        <v>0</v>
      </c>
      <c r="X3718">
        <f t="shared" si="175"/>
        <v>117.75</v>
      </c>
      <c r="Y3718">
        <f t="shared" si="176"/>
        <v>4</v>
      </c>
    </row>
    <row r="3719" spans="1:25"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t="str">
        <f>_xlfn.XLOOKUP(B3719,Returns!$B$2:$B$297,Returns!$A$2:$A$297,"NO")</f>
        <v>NO</v>
      </c>
      <c r="W3719">
        <f t="shared" si="174"/>
        <v>0</v>
      </c>
      <c r="X3719">
        <f t="shared" si="175"/>
        <v>10.08</v>
      </c>
      <c r="Y3719">
        <f t="shared" si="176"/>
        <v>4</v>
      </c>
    </row>
    <row r="3720" spans="1:25"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t="str">
        <f>_xlfn.XLOOKUP(B3720,Returns!$B$2:$B$297,Returns!$A$2:$A$297,"NO")</f>
        <v>NO</v>
      </c>
      <c r="W3720">
        <f t="shared" si="174"/>
        <v>0</v>
      </c>
      <c r="X3720">
        <f t="shared" si="175"/>
        <v>1249.75</v>
      </c>
      <c r="Y3720">
        <f t="shared" si="176"/>
        <v>4</v>
      </c>
    </row>
    <row r="3721" spans="1:25"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t="str">
        <f>_xlfn.XLOOKUP(B3721,Returns!$B$2:$B$297,Returns!$A$2:$A$297,"NO")</f>
        <v>NO</v>
      </c>
      <c r="W3721">
        <f t="shared" si="174"/>
        <v>0</v>
      </c>
      <c r="X3721">
        <f t="shared" si="175"/>
        <v>167</v>
      </c>
      <c r="Y3721">
        <f t="shared" si="176"/>
        <v>6</v>
      </c>
    </row>
    <row r="3722" spans="1:25"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t="str">
        <f>_xlfn.XLOOKUP(B3722,Returns!$B$2:$B$297,Returns!$A$2:$A$297,"NO")</f>
        <v>NO</v>
      </c>
      <c r="W3722">
        <f t="shared" si="174"/>
        <v>0</v>
      </c>
      <c r="X3722">
        <f t="shared" si="175"/>
        <v>75.680000000000007</v>
      </c>
      <c r="Y3722">
        <f t="shared" si="176"/>
        <v>4</v>
      </c>
    </row>
    <row r="3723" spans="1:25"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t="str">
        <f>_xlfn.XLOOKUP(B3723,Returns!$B$2:$B$297,Returns!$A$2:$A$297,"NO")</f>
        <v>NO</v>
      </c>
      <c r="W3723">
        <f t="shared" si="174"/>
        <v>0</v>
      </c>
      <c r="X3723">
        <f t="shared" si="175"/>
        <v>30.84</v>
      </c>
      <c r="Y3723">
        <f t="shared" si="176"/>
        <v>4</v>
      </c>
    </row>
    <row r="3724" spans="1:25"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t="str">
        <f>_xlfn.XLOOKUP(B3724,Returns!$B$2:$B$297,Returns!$A$2:$A$297,"NO")</f>
        <v>NO</v>
      </c>
      <c r="W3724">
        <f t="shared" si="174"/>
        <v>57.13920000000001</v>
      </c>
      <c r="X3724">
        <f t="shared" si="175"/>
        <v>228.55680000000001</v>
      </c>
      <c r="Y3724">
        <f t="shared" si="176"/>
        <v>4</v>
      </c>
    </row>
    <row r="3725" spans="1:25"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t="str">
        <f>_xlfn.XLOOKUP(B3725,Returns!$B$2:$B$297,Returns!$A$2:$A$297,"NO")</f>
        <v>NO</v>
      </c>
      <c r="W3725">
        <f t="shared" si="174"/>
        <v>1931.9475000000002</v>
      </c>
      <c r="X3725">
        <f t="shared" si="175"/>
        <v>827.97750000000042</v>
      </c>
      <c r="Y3725">
        <f t="shared" si="176"/>
        <v>5</v>
      </c>
    </row>
    <row r="3726" spans="1:25"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t="str">
        <f>_xlfn.XLOOKUP(B3726,Returns!$B$2:$B$297,Returns!$A$2:$A$297,"NO")</f>
        <v>NO</v>
      </c>
      <c r="W3726">
        <f t="shared" si="174"/>
        <v>4.2336</v>
      </c>
      <c r="X3726">
        <f t="shared" si="175"/>
        <v>16.9344</v>
      </c>
      <c r="Y3726">
        <f t="shared" si="176"/>
        <v>2</v>
      </c>
    </row>
    <row r="3727" spans="1:25"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t="str">
        <f>_xlfn.XLOOKUP(B3727,Returns!$B$2:$B$297,Returns!$A$2:$A$297,"NO")</f>
        <v>NO</v>
      </c>
      <c r="W3727">
        <f t="shared" si="174"/>
        <v>7.4879999999999995</v>
      </c>
      <c r="X3727">
        <f t="shared" si="175"/>
        <v>29.951999999999998</v>
      </c>
      <c r="Y3727">
        <f t="shared" si="176"/>
        <v>7</v>
      </c>
    </row>
    <row r="3728" spans="1:25"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t="str">
        <f>_xlfn.XLOOKUP(B3728,Returns!$B$2:$B$297,Returns!$A$2:$A$297,"NO")</f>
        <v>NO</v>
      </c>
      <c r="W3728">
        <f t="shared" si="174"/>
        <v>0</v>
      </c>
      <c r="X3728">
        <f t="shared" si="175"/>
        <v>720.76</v>
      </c>
      <c r="Y3728">
        <f t="shared" si="176"/>
        <v>6</v>
      </c>
    </row>
    <row r="3729" spans="1:25"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t="str">
        <f>_xlfn.XLOOKUP(B3729,Returns!$B$2:$B$297,Returns!$A$2:$A$297,"NO")</f>
        <v>NO</v>
      </c>
      <c r="W3729">
        <f t="shared" si="174"/>
        <v>0</v>
      </c>
      <c r="X3729">
        <f t="shared" si="175"/>
        <v>22.32</v>
      </c>
      <c r="Y3729">
        <f t="shared" si="176"/>
        <v>6</v>
      </c>
    </row>
    <row r="3730" spans="1:25"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t="str">
        <f>_xlfn.XLOOKUP(B3730,Returns!$B$2:$B$297,Returns!$A$2:$A$297,"NO")</f>
        <v>NO</v>
      </c>
      <c r="W3730">
        <f t="shared" si="174"/>
        <v>0</v>
      </c>
      <c r="X3730">
        <f t="shared" si="175"/>
        <v>44.820000000000007</v>
      </c>
      <c r="Y3730">
        <f t="shared" si="176"/>
        <v>6</v>
      </c>
    </row>
    <row r="3731" spans="1:25"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t="str">
        <f>_xlfn.XLOOKUP(B3731,Returns!$B$2:$B$297,Returns!$A$2:$A$297,"NO")</f>
        <v>NO</v>
      </c>
      <c r="W3731">
        <f t="shared" si="174"/>
        <v>0</v>
      </c>
      <c r="X3731">
        <f t="shared" si="175"/>
        <v>83.92</v>
      </c>
      <c r="Y3731">
        <f t="shared" si="176"/>
        <v>5</v>
      </c>
    </row>
    <row r="3732" spans="1:25"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t="str">
        <f>_xlfn.XLOOKUP(B3732,Returns!$B$2:$B$297,Returns!$A$2:$A$297,"NO")</f>
        <v>NO</v>
      </c>
      <c r="W3732">
        <f t="shared" si="174"/>
        <v>0</v>
      </c>
      <c r="X3732">
        <f t="shared" si="175"/>
        <v>4458.0200000000004</v>
      </c>
      <c r="Y3732">
        <f t="shared" si="176"/>
        <v>5</v>
      </c>
    </row>
    <row r="3733" spans="1:25"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t="str">
        <f>_xlfn.XLOOKUP(B3733,Returns!$B$2:$B$297,Returns!$A$2:$A$297,"NO")</f>
        <v>NO</v>
      </c>
      <c r="W3733">
        <f t="shared" si="174"/>
        <v>0</v>
      </c>
      <c r="X3733">
        <f t="shared" si="175"/>
        <v>499.99</v>
      </c>
      <c r="Y3733">
        <f t="shared" si="176"/>
        <v>5</v>
      </c>
    </row>
    <row r="3734" spans="1:25"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t="str">
        <f>_xlfn.XLOOKUP(B3734,Returns!$B$2:$B$297,Returns!$A$2:$A$297,"NO")</f>
        <v>NO</v>
      </c>
      <c r="W3734">
        <f t="shared" si="174"/>
        <v>0</v>
      </c>
      <c r="X3734">
        <f t="shared" si="175"/>
        <v>8819.51</v>
      </c>
      <c r="Y3734">
        <f t="shared" si="176"/>
        <v>5</v>
      </c>
    </row>
    <row r="3735" spans="1:25"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t="str">
        <f>_xlfn.XLOOKUP(B3735,Returns!$B$2:$B$297,Returns!$A$2:$A$297,"NO")</f>
        <v>NO</v>
      </c>
      <c r="W3735">
        <f t="shared" si="174"/>
        <v>0</v>
      </c>
      <c r="X3735">
        <f t="shared" si="175"/>
        <v>260.32</v>
      </c>
      <c r="Y3735">
        <f t="shared" si="176"/>
        <v>5</v>
      </c>
    </row>
    <row r="3736" spans="1:25"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t="str">
        <f>_xlfn.XLOOKUP(B3736,Returns!$B$2:$B$297,Returns!$A$2:$A$297,"NO")</f>
        <v>Yes</v>
      </c>
      <c r="W3736">
        <f t="shared" si="174"/>
        <v>0</v>
      </c>
      <c r="X3736">
        <f t="shared" si="175"/>
        <v>26.38</v>
      </c>
      <c r="Y3736">
        <f t="shared" si="176"/>
        <v>5</v>
      </c>
    </row>
    <row r="3737" spans="1:25"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t="str">
        <f>_xlfn.XLOOKUP(B3737,Returns!$B$2:$B$297,Returns!$A$2:$A$297,"NO")</f>
        <v>Yes</v>
      </c>
      <c r="W3737">
        <f t="shared" si="174"/>
        <v>0</v>
      </c>
      <c r="X3737">
        <f t="shared" si="175"/>
        <v>215.91</v>
      </c>
      <c r="Y3737">
        <f t="shared" si="176"/>
        <v>5</v>
      </c>
    </row>
    <row r="3738" spans="1:25"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t="str">
        <f>_xlfn.XLOOKUP(B3738,Returns!$B$2:$B$297,Returns!$A$2:$A$297,"NO")</f>
        <v>NO</v>
      </c>
      <c r="W3738">
        <f t="shared" si="174"/>
        <v>0</v>
      </c>
      <c r="X3738">
        <f t="shared" si="175"/>
        <v>259.95999999999998</v>
      </c>
      <c r="Y3738">
        <f t="shared" si="176"/>
        <v>0</v>
      </c>
    </row>
    <row r="3739" spans="1:25"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t="str">
        <f>_xlfn.XLOOKUP(B3739,Returns!$B$2:$B$297,Returns!$A$2:$A$297,"NO")</f>
        <v>NO</v>
      </c>
      <c r="W3739">
        <f t="shared" si="174"/>
        <v>0</v>
      </c>
      <c r="X3739">
        <f t="shared" si="175"/>
        <v>65.08</v>
      </c>
      <c r="Y3739">
        <f t="shared" si="176"/>
        <v>0</v>
      </c>
    </row>
    <row r="3740" spans="1:25"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t="str">
        <f>_xlfn.XLOOKUP(B3740,Returns!$B$2:$B$297,Returns!$A$2:$A$297,"NO")</f>
        <v>NO</v>
      </c>
      <c r="W3740">
        <f t="shared" si="174"/>
        <v>0</v>
      </c>
      <c r="X3740">
        <f t="shared" si="175"/>
        <v>10.9</v>
      </c>
      <c r="Y3740">
        <f t="shared" si="176"/>
        <v>4</v>
      </c>
    </row>
    <row r="3741" spans="1:25"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t="str">
        <f>_xlfn.XLOOKUP(B3741,Returns!$B$2:$B$297,Returns!$A$2:$A$297,"NO")</f>
        <v>NO</v>
      </c>
      <c r="W3741">
        <f t="shared" si="174"/>
        <v>0</v>
      </c>
      <c r="X3741">
        <f t="shared" si="175"/>
        <v>119.96</v>
      </c>
      <c r="Y3741">
        <f t="shared" si="176"/>
        <v>4</v>
      </c>
    </row>
    <row r="3742" spans="1:25"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t="str">
        <f>_xlfn.XLOOKUP(B3742,Returns!$B$2:$B$297,Returns!$A$2:$A$297,"NO")</f>
        <v>NO</v>
      </c>
      <c r="W3742">
        <f t="shared" si="174"/>
        <v>6.1929000000000007</v>
      </c>
      <c r="X3742">
        <f t="shared" si="175"/>
        <v>55.7361</v>
      </c>
      <c r="Y3742">
        <f t="shared" si="176"/>
        <v>4</v>
      </c>
    </row>
    <row r="3743" spans="1:25"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t="str">
        <f>_xlfn.XLOOKUP(B3743,Returns!$B$2:$B$297,Returns!$A$2:$A$297,"NO")</f>
        <v>NO</v>
      </c>
      <c r="W3743">
        <f t="shared" si="174"/>
        <v>0</v>
      </c>
      <c r="X3743">
        <f t="shared" si="175"/>
        <v>66.08</v>
      </c>
      <c r="Y3743">
        <f t="shared" si="176"/>
        <v>6</v>
      </c>
    </row>
    <row r="3744" spans="1:25"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t="str">
        <f>_xlfn.XLOOKUP(B3744,Returns!$B$2:$B$297,Returns!$A$2:$A$297,"NO")</f>
        <v>NO</v>
      </c>
      <c r="W3744">
        <f t="shared" si="174"/>
        <v>0</v>
      </c>
      <c r="X3744">
        <f t="shared" si="175"/>
        <v>541.07999999999993</v>
      </c>
      <c r="Y3744">
        <f t="shared" si="176"/>
        <v>6</v>
      </c>
    </row>
    <row r="3745" spans="1:25"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t="str">
        <f>_xlfn.XLOOKUP(B3745,Returns!$B$2:$B$297,Returns!$A$2:$A$297,"NO")</f>
        <v>NO</v>
      </c>
      <c r="W3745">
        <f t="shared" si="174"/>
        <v>29.721600000000002</v>
      </c>
      <c r="X3745">
        <f t="shared" si="175"/>
        <v>118.88640000000001</v>
      </c>
      <c r="Y3745">
        <f t="shared" si="176"/>
        <v>6</v>
      </c>
    </row>
    <row r="3746" spans="1:25"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t="str">
        <f>_xlfn.XLOOKUP(B3746,Returns!$B$2:$B$297,Returns!$A$2:$A$297,"NO")</f>
        <v>NO</v>
      </c>
      <c r="W3746">
        <f t="shared" si="174"/>
        <v>0</v>
      </c>
      <c r="X3746">
        <f t="shared" si="175"/>
        <v>35.550000000000004</v>
      </c>
      <c r="Y3746">
        <f t="shared" si="176"/>
        <v>0</v>
      </c>
    </row>
    <row r="3747" spans="1:25"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t="str">
        <f>_xlfn.XLOOKUP(B3747,Returns!$B$2:$B$297,Returns!$A$2:$A$297,"NO")</f>
        <v>NO</v>
      </c>
      <c r="W3747">
        <f t="shared" si="174"/>
        <v>0</v>
      </c>
      <c r="X3747">
        <f t="shared" si="175"/>
        <v>591.25</v>
      </c>
      <c r="Y3747">
        <f t="shared" si="176"/>
        <v>5</v>
      </c>
    </row>
    <row r="3748" spans="1:25"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t="str">
        <f>_xlfn.XLOOKUP(B3748,Returns!$B$2:$B$297,Returns!$A$2:$A$297,"NO")</f>
        <v>NO</v>
      </c>
      <c r="W3748">
        <f t="shared" si="174"/>
        <v>0</v>
      </c>
      <c r="X3748">
        <f t="shared" si="175"/>
        <v>1106.9099999999999</v>
      </c>
      <c r="Y3748">
        <f t="shared" si="176"/>
        <v>5</v>
      </c>
    </row>
    <row r="3749" spans="1:25"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t="str">
        <f>_xlfn.XLOOKUP(B3749,Returns!$B$2:$B$297,Returns!$A$2:$A$297,"NO")</f>
        <v>Yes</v>
      </c>
      <c r="W3749">
        <f t="shared" si="174"/>
        <v>0</v>
      </c>
      <c r="X3749">
        <f t="shared" si="175"/>
        <v>396.92</v>
      </c>
      <c r="Y3749">
        <f t="shared" si="176"/>
        <v>2</v>
      </c>
    </row>
    <row r="3750" spans="1:25"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t="str">
        <f>_xlfn.XLOOKUP(B3750,Returns!$B$2:$B$297,Returns!$A$2:$A$297,"NO")</f>
        <v>Yes</v>
      </c>
      <c r="W3750">
        <f t="shared" si="174"/>
        <v>0</v>
      </c>
      <c r="X3750">
        <f t="shared" si="175"/>
        <v>1287.68</v>
      </c>
      <c r="Y3750">
        <f t="shared" si="176"/>
        <v>2</v>
      </c>
    </row>
    <row r="3751" spans="1:25"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t="str">
        <f>_xlfn.XLOOKUP(B3751,Returns!$B$2:$B$297,Returns!$A$2:$A$297,"NO")</f>
        <v>Yes</v>
      </c>
      <c r="W3751">
        <f t="shared" si="174"/>
        <v>351.99360000000001</v>
      </c>
      <c r="X3751">
        <f t="shared" si="175"/>
        <v>1407.9744000000001</v>
      </c>
      <c r="Y3751">
        <f t="shared" si="176"/>
        <v>2</v>
      </c>
    </row>
    <row r="3752" spans="1:25"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t="str">
        <f>_xlfn.XLOOKUP(B3752,Returns!$B$2:$B$297,Returns!$A$2:$A$297,"NO")</f>
        <v>Yes</v>
      </c>
      <c r="W3752">
        <f t="shared" si="174"/>
        <v>0</v>
      </c>
      <c r="X3752">
        <f t="shared" si="175"/>
        <v>142</v>
      </c>
      <c r="Y3752">
        <f t="shared" si="176"/>
        <v>2</v>
      </c>
    </row>
    <row r="3753" spans="1:25"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t="str">
        <f>_xlfn.XLOOKUP(B3753,Returns!$B$2:$B$297,Returns!$A$2:$A$297,"NO")</f>
        <v>Yes</v>
      </c>
      <c r="W3753">
        <f t="shared" si="174"/>
        <v>138.16800000000003</v>
      </c>
      <c r="X3753">
        <f t="shared" si="175"/>
        <v>552.67200000000014</v>
      </c>
      <c r="Y3753">
        <f t="shared" si="176"/>
        <v>2</v>
      </c>
    </row>
    <row r="3754" spans="1:25"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t="str">
        <f>_xlfn.XLOOKUP(B3754,Returns!$B$2:$B$297,Returns!$A$2:$A$297,"NO")</f>
        <v>Yes</v>
      </c>
      <c r="W3754">
        <f t="shared" si="174"/>
        <v>0</v>
      </c>
      <c r="X3754">
        <f t="shared" si="175"/>
        <v>348.84000000000003</v>
      </c>
      <c r="Y3754">
        <f t="shared" si="176"/>
        <v>2</v>
      </c>
    </row>
    <row r="3755" spans="1:25"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t="str">
        <f>_xlfn.XLOOKUP(B3755,Returns!$B$2:$B$297,Returns!$A$2:$A$297,"NO")</f>
        <v>Yes</v>
      </c>
      <c r="W3755">
        <f t="shared" si="174"/>
        <v>336.62720000000007</v>
      </c>
      <c r="X3755">
        <f t="shared" si="175"/>
        <v>1346.5088000000001</v>
      </c>
      <c r="Y3755">
        <f t="shared" si="176"/>
        <v>2</v>
      </c>
    </row>
    <row r="3756" spans="1:25"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t="str">
        <f>_xlfn.XLOOKUP(B3756,Returns!$B$2:$B$297,Returns!$A$2:$A$297,"NO")</f>
        <v>Yes</v>
      </c>
      <c r="W3756">
        <f t="shared" si="174"/>
        <v>0</v>
      </c>
      <c r="X3756">
        <f t="shared" si="175"/>
        <v>1774.5000000000002</v>
      </c>
      <c r="Y3756">
        <f t="shared" si="176"/>
        <v>2</v>
      </c>
    </row>
    <row r="3757" spans="1:25"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t="str">
        <f>_xlfn.XLOOKUP(B3757,Returns!$B$2:$B$297,Returns!$A$2:$A$297,"NO")</f>
        <v>NO</v>
      </c>
      <c r="W3757">
        <f t="shared" si="174"/>
        <v>59.897600000000004</v>
      </c>
      <c r="X3757">
        <f t="shared" si="175"/>
        <v>239.59039999999999</v>
      </c>
      <c r="Y3757">
        <f t="shared" si="176"/>
        <v>3</v>
      </c>
    </row>
    <row r="3758" spans="1:25"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t="str">
        <f>_xlfn.XLOOKUP(B3758,Returns!$B$2:$B$297,Returns!$A$2:$A$297,"NO")</f>
        <v>NO</v>
      </c>
      <c r="W3758">
        <f t="shared" si="174"/>
        <v>845.14499999999975</v>
      </c>
      <c r="X3758">
        <f t="shared" si="175"/>
        <v>1972.0049999999994</v>
      </c>
      <c r="Y3758">
        <f t="shared" si="176"/>
        <v>3</v>
      </c>
    </row>
    <row r="3759" spans="1:25"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t="str">
        <f>_xlfn.XLOOKUP(B3759,Returns!$B$2:$B$297,Returns!$A$2:$A$297,"NO")</f>
        <v>NO</v>
      </c>
      <c r="W3759">
        <f t="shared" si="174"/>
        <v>155.54560000000001</v>
      </c>
      <c r="X3759">
        <f t="shared" si="175"/>
        <v>622.18239999999992</v>
      </c>
      <c r="Y3759">
        <f t="shared" si="176"/>
        <v>4</v>
      </c>
    </row>
    <row r="3760" spans="1:25"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t="str">
        <f>_xlfn.XLOOKUP(B3760,Returns!$B$2:$B$297,Returns!$A$2:$A$297,"NO")</f>
        <v>NO</v>
      </c>
      <c r="W3760">
        <f t="shared" si="174"/>
        <v>0</v>
      </c>
      <c r="X3760">
        <f t="shared" si="175"/>
        <v>23.36</v>
      </c>
      <c r="Y3760">
        <f t="shared" si="176"/>
        <v>5</v>
      </c>
    </row>
    <row r="3761" spans="1:25"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t="str">
        <f>_xlfn.XLOOKUP(B3761,Returns!$B$2:$B$297,Returns!$A$2:$A$297,"NO")</f>
        <v>NO</v>
      </c>
      <c r="W3761">
        <f t="shared" si="174"/>
        <v>0</v>
      </c>
      <c r="X3761">
        <f t="shared" si="175"/>
        <v>33.799999999999997</v>
      </c>
      <c r="Y3761">
        <f t="shared" si="176"/>
        <v>5</v>
      </c>
    </row>
    <row r="3762" spans="1:25"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t="str">
        <f>_xlfn.XLOOKUP(B3762,Returns!$B$2:$B$297,Returns!$A$2:$A$297,"NO")</f>
        <v>NO</v>
      </c>
      <c r="W3762">
        <f t="shared" si="174"/>
        <v>0</v>
      </c>
      <c r="X3762">
        <f t="shared" si="175"/>
        <v>48.8</v>
      </c>
      <c r="Y3762">
        <f t="shared" si="176"/>
        <v>5</v>
      </c>
    </row>
    <row r="3763" spans="1:25"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t="str">
        <f>_xlfn.XLOOKUP(B3763,Returns!$B$2:$B$297,Returns!$A$2:$A$297,"NO")</f>
        <v>NO</v>
      </c>
      <c r="W3763">
        <f t="shared" si="174"/>
        <v>0</v>
      </c>
      <c r="X3763">
        <f t="shared" si="175"/>
        <v>438</v>
      </c>
      <c r="Y3763">
        <f t="shared" si="176"/>
        <v>5</v>
      </c>
    </row>
    <row r="3764" spans="1:25"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t="str">
        <f>_xlfn.XLOOKUP(B3764,Returns!$B$2:$B$297,Returns!$A$2:$A$297,"NO")</f>
        <v>NO</v>
      </c>
      <c r="W3764">
        <f t="shared" si="174"/>
        <v>0</v>
      </c>
      <c r="X3764">
        <f t="shared" si="175"/>
        <v>483.92</v>
      </c>
      <c r="Y3764">
        <f t="shared" si="176"/>
        <v>5</v>
      </c>
    </row>
    <row r="3765" spans="1:25"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t="str">
        <f>_xlfn.XLOOKUP(B3765,Returns!$B$2:$B$297,Returns!$A$2:$A$297,"NO")</f>
        <v>NO</v>
      </c>
      <c r="W3765">
        <f t="shared" si="174"/>
        <v>0</v>
      </c>
      <c r="X3765">
        <f t="shared" si="175"/>
        <v>25.56</v>
      </c>
      <c r="Y3765">
        <f t="shared" si="176"/>
        <v>5</v>
      </c>
    </row>
    <row r="3766" spans="1:25"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t="str">
        <f>_xlfn.XLOOKUP(B3766,Returns!$B$2:$B$297,Returns!$A$2:$A$297,"NO")</f>
        <v>NO</v>
      </c>
      <c r="W3766">
        <f t="shared" si="174"/>
        <v>4.291199999999999</v>
      </c>
      <c r="X3766">
        <f t="shared" si="175"/>
        <v>1.0728</v>
      </c>
      <c r="Y3766">
        <f t="shared" si="176"/>
        <v>5</v>
      </c>
    </row>
    <row r="3767" spans="1:25"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t="str">
        <f>_xlfn.XLOOKUP(B3767,Returns!$B$2:$B$297,Returns!$A$2:$A$297,"NO")</f>
        <v>NO</v>
      </c>
      <c r="W3767">
        <f t="shared" si="174"/>
        <v>59.623199999999997</v>
      </c>
      <c r="X3767">
        <f t="shared" si="175"/>
        <v>139.1208</v>
      </c>
      <c r="Y3767">
        <f t="shared" si="176"/>
        <v>4</v>
      </c>
    </row>
    <row r="3768" spans="1:25"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t="str">
        <f>_xlfn.XLOOKUP(B3768,Returns!$B$2:$B$297,Returns!$A$2:$A$297,"NO")</f>
        <v>NO</v>
      </c>
      <c r="W3768">
        <f t="shared" si="174"/>
        <v>0.26880000000000004</v>
      </c>
      <c r="X3768">
        <f t="shared" si="175"/>
        <v>1.0752000000000002</v>
      </c>
      <c r="Y3768">
        <f t="shared" si="176"/>
        <v>4</v>
      </c>
    </row>
    <row r="3769" spans="1:25"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t="str">
        <f>_xlfn.XLOOKUP(B3769,Returns!$B$2:$B$297,Returns!$A$2:$A$297,"NO")</f>
        <v>NO</v>
      </c>
      <c r="W3769">
        <f t="shared" si="174"/>
        <v>119.96000000000002</v>
      </c>
      <c r="X3769">
        <f t="shared" si="175"/>
        <v>479.84000000000003</v>
      </c>
      <c r="Y3769">
        <f t="shared" si="176"/>
        <v>2</v>
      </c>
    </row>
    <row r="3770" spans="1:25"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t="str">
        <f>_xlfn.XLOOKUP(B3770,Returns!$B$2:$B$297,Returns!$A$2:$A$297,"NO")</f>
        <v>NO</v>
      </c>
      <c r="W3770">
        <f t="shared" si="174"/>
        <v>1824.8976000000002</v>
      </c>
      <c r="X3770">
        <f t="shared" si="175"/>
        <v>7299.590400000001</v>
      </c>
      <c r="Y3770">
        <f t="shared" si="176"/>
        <v>4</v>
      </c>
    </row>
    <row r="3771" spans="1:25"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t="str">
        <f>_xlfn.XLOOKUP(B3771,Returns!$B$2:$B$297,Returns!$A$2:$A$297,"NO")</f>
        <v>NO</v>
      </c>
      <c r="W3771">
        <f t="shared" si="174"/>
        <v>0.79360000000000008</v>
      </c>
      <c r="X3771">
        <f t="shared" si="175"/>
        <v>3.1743999999999999</v>
      </c>
      <c r="Y3771">
        <f t="shared" si="176"/>
        <v>4</v>
      </c>
    </row>
    <row r="3772" spans="1:25"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t="str">
        <f>_xlfn.XLOOKUP(B3772,Returns!$B$2:$B$297,Returns!$A$2:$A$297,"NO")</f>
        <v>NO</v>
      </c>
      <c r="W3772">
        <f t="shared" si="174"/>
        <v>2404.2239999999997</v>
      </c>
      <c r="X3772">
        <f t="shared" si="175"/>
        <v>9616.8959999999988</v>
      </c>
      <c r="Y3772">
        <f t="shared" si="176"/>
        <v>4</v>
      </c>
    </row>
    <row r="3773" spans="1:25"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t="str">
        <f>_xlfn.XLOOKUP(B3773,Returns!$B$2:$B$297,Returns!$A$2:$A$297,"NO")</f>
        <v>NO</v>
      </c>
      <c r="W3773">
        <f t="shared" si="174"/>
        <v>32.947200000000002</v>
      </c>
      <c r="X3773">
        <f t="shared" si="175"/>
        <v>131.78879999999998</v>
      </c>
      <c r="Y3773">
        <f t="shared" si="176"/>
        <v>5</v>
      </c>
    </row>
    <row r="3774" spans="1:25"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t="str">
        <f>_xlfn.XLOOKUP(B3774,Returns!$B$2:$B$297,Returns!$A$2:$A$297,"NO")</f>
        <v>NO</v>
      </c>
      <c r="W3774">
        <f t="shared" si="174"/>
        <v>0</v>
      </c>
      <c r="X3774">
        <f t="shared" si="175"/>
        <v>188.73</v>
      </c>
      <c r="Y3774">
        <f t="shared" si="176"/>
        <v>5</v>
      </c>
    </row>
    <row r="3775" spans="1:25"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t="str">
        <f>_xlfn.XLOOKUP(B3775,Returns!$B$2:$B$297,Returns!$A$2:$A$297,"NO")</f>
        <v>NO</v>
      </c>
      <c r="W3775">
        <f t="shared" si="174"/>
        <v>4.1471999999999998</v>
      </c>
      <c r="X3775">
        <f t="shared" si="175"/>
        <v>16.588799999999999</v>
      </c>
      <c r="Y3775">
        <f t="shared" si="176"/>
        <v>2</v>
      </c>
    </row>
    <row r="3776" spans="1:25"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t="str">
        <f>_xlfn.XLOOKUP(B3776,Returns!$B$2:$B$297,Returns!$A$2:$A$297,"NO")</f>
        <v>NO</v>
      </c>
      <c r="W3776">
        <f t="shared" si="174"/>
        <v>230.38560000000004</v>
      </c>
      <c r="X3776">
        <f t="shared" si="175"/>
        <v>921.54240000000004</v>
      </c>
      <c r="Y3776">
        <f t="shared" si="176"/>
        <v>2</v>
      </c>
    </row>
    <row r="3777" spans="1:25"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t="str">
        <f>_xlfn.XLOOKUP(B3777,Returns!$B$2:$B$297,Returns!$A$2:$A$297,"NO")</f>
        <v>NO</v>
      </c>
      <c r="W3777">
        <f t="shared" si="174"/>
        <v>4.1472000000000007</v>
      </c>
      <c r="X3777">
        <f t="shared" si="175"/>
        <v>16.588800000000003</v>
      </c>
      <c r="Y3777">
        <f t="shared" si="176"/>
        <v>2</v>
      </c>
    </row>
    <row r="3778" spans="1:25"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t="str">
        <f>_xlfn.XLOOKUP(B3778,Returns!$B$2:$B$297,Returns!$A$2:$A$297,"NO")</f>
        <v>NO</v>
      </c>
      <c r="W3778">
        <f t="shared" si="174"/>
        <v>470.32160000000005</v>
      </c>
      <c r="X3778">
        <f t="shared" si="175"/>
        <v>1881.2864000000002</v>
      </c>
      <c r="Y3778">
        <f t="shared" si="176"/>
        <v>2</v>
      </c>
    </row>
    <row r="3779" spans="1:25"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t="str">
        <f>_xlfn.XLOOKUP(B3779,Returns!$B$2:$B$297,Returns!$A$2:$A$297,"NO")</f>
        <v>NO</v>
      </c>
      <c r="W3779">
        <f t="shared" ref="W3779:W3842" si="177">R3779*S3779*T3779</f>
        <v>0</v>
      </c>
      <c r="X3779">
        <f t="shared" ref="X3779:X3842" si="178">(R3779*S3779)-W3779</f>
        <v>3995.2799999999997</v>
      </c>
      <c r="Y3779">
        <f t="shared" ref="Y3779:Y3842" si="179">D3779-C3779</f>
        <v>5</v>
      </c>
    </row>
    <row r="3780" spans="1:25"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t="str">
        <f>_xlfn.XLOOKUP(B3780,Returns!$B$2:$B$297,Returns!$A$2:$A$297,"NO")</f>
        <v>NO</v>
      </c>
      <c r="W3780">
        <f t="shared" si="177"/>
        <v>43.185600000000001</v>
      </c>
      <c r="X3780">
        <f t="shared" si="178"/>
        <v>172.7424</v>
      </c>
      <c r="Y3780">
        <f t="shared" si="179"/>
        <v>2</v>
      </c>
    </row>
    <row r="3781" spans="1:25"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t="str">
        <f>_xlfn.XLOOKUP(B3781,Returns!$B$2:$B$297,Returns!$A$2:$A$297,"NO")</f>
        <v>NO</v>
      </c>
      <c r="W3781">
        <f t="shared" si="177"/>
        <v>0</v>
      </c>
      <c r="X3781">
        <f t="shared" si="178"/>
        <v>75.88</v>
      </c>
      <c r="Y3781">
        <f t="shared" si="179"/>
        <v>4</v>
      </c>
    </row>
    <row r="3782" spans="1:25"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t="str">
        <f>_xlfn.XLOOKUP(B3782,Returns!$B$2:$B$297,Returns!$A$2:$A$297,"NO")</f>
        <v>NO</v>
      </c>
      <c r="W3782">
        <f t="shared" si="177"/>
        <v>0</v>
      </c>
      <c r="X3782">
        <f t="shared" si="178"/>
        <v>547.91999999999996</v>
      </c>
      <c r="Y3782">
        <f t="shared" si="179"/>
        <v>4</v>
      </c>
    </row>
    <row r="3783" spans="1:25"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t="str">
        <f>_xlfn.XLOOKUP(B3783,Returns!$B$2:$B$297,Returns!$A$2:$A$297,"NO")</f>
        <v>NO</v>
      </c>
      <c r="W3783">
        <f t="shared" si="177"/>
        <v>323.97839999999997</v>
      </c>
      <c r="X3783">
        <f t="shared" si="178"/>
        <v>485.96759999999995</v>
      </c>
      <c r="Y3783">
        <f t="shared" si="179"/>
        <v>5</v>
      </c>
    </row>
    <row r="3784" spans="1:25"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t="str">
        <f>_xlfn.XLOOKUP(B3784,Returns!$B$2:$B$297,Returns!$A$2:$A$297,"NO")</f>
        <v>NO</v>
      </c>
      <c r="W3784">
        <f t="shared" si="177"/>
        <v>5.3424000000000005</v>
      </c>
      <c r="X3784">
        <f t="shared" si="178"/>
        <v>21.369599999999998</v>
      </c>
      <c r="Y3784">
        <f t="shared" si="179"/>
        <v>3</v>
      </c>
    </row>
    <row r="3785" spans="1:25"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t="str">
        <f>_xlfn.XLOOKUP(B3785,Returns!$B$2:$B$297,Returns!$A$2:$A$297,"NO")</f>
        <v>NO</v>
      </c>
      <c r="W3785">
        <f t="shared" si="177"/>
        <v>576.05120000000011</v>
      </c>
      <c r="X3785">
        <f t="shared" si="178"/>
        <v>2304.2048000000004</v>
      </c>
      <c r="Y3785">
        <f t="shared" si="179"/>
        <v>3</v>
      </c>
    </row>
    <row r="3786" spans="1:25"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t="str">
        <f>_xlfn.XLOOKUP(B3786,Returns!$B$2:$B$297,Returns!$A$2:$A$297,"NO")</f>
        <v>NO</v>
      </c>
      <c r="W3786">
        <f t="shared" si="177"/>
        <v>16.569600000000005</v>
      </c>
      <c r="X3786">
        <f t="shared" si="178"/>
        <v>66.278400000000005</v>
      </c>
      <c r="Y3786">
        <f t="shared" si="179"/>
        <v>4</v>
      </c>
    </row>
    <row r="3787" spans="1:25"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t="str">
        <f>_xlfn.XLOOKUP(B3787,Returns!$B$2:$B$297,Returns!$A$2:$A$297,"NO")</f>
        <v>NO</v>
      </c>
      <c r="W3787">
        <f t="shared" si="177"/>
        <v>4.3848000000000003</v>
      </c>
      <c r="X3787">
        <f t="shared" si="178"/>
        <v>1.8792</v>
      </c>
      <c r="Y3787">
        <f t="shared" si="179"/>
        <v>4</v>
      </c>
    </row>
    <row r="3788" spans="1:25"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t="str">
        <f>_xlfn.XLOOKUP(B3788,Returns!$B$2:$B$297,Returns!$A$2:$A$297,"NO")</f>
        <v>NO</v>
      </c>
      <c r="W3788">
        <f t="shared" si="177"/>
        <v>0</v>
      </c>
      <c r="X3788">
        <f t="shared" si="178"/>
        <v>7597.9400000000005</v>
      </c>
      <c r="Y3788">
        <f t="shared" si="179"/>
        <v>4</v>
      </c>
    </row>
    <row r="3789" spans="1:25"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t="str">
        <f>_xlfn.XLOOKUP(B3789,Returns!$B$2:$B$297,Returns!$A$2:$A$297,"NO")</f>
        <v>NO</v>
      </c>
      <c r="W3789">
        <f t="shared" si="177"/>
        <v>0.78239999999999998</v>
      </c>
      <c r="X3789">
        <f t="shared" si="178"/>
        <v>3.1295999999999999</v>
      </c>
      <c r="Y3789">
        <f t="shared" si="179"/>
        <v>5</v>
      </c>
    </row>
    <row r="3790" spans="1:25"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t="str">
        <f>_xlfn.XLOOKUP(B3790,Returns!$B$2:$B$297,Returns!$A$2:$A$297,"NO")</f>
        <v>NO</v>
      </c>
      <c r="W3790">
        <f t="shared" si="177"/>
        <v>37.425600000000003</v>
      </c>
      <c r="X3790">
        <f t="shared" si="178"/>
        <v>149.70240000000001</v>
      </c>
      <c r="Y3790">
        <f t="shared" si="179"/>
        <v>5</v>
      </c>
    </row>
    <row r="3791" spans="1:25"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t="str">
        <f>_xlfn.XLOOKUP(B3791,Returns!$B$2:$B$297,Returns!$A$2:$A$297,"NO")</f>
        <v>NO</v>
      </c>
      <c r="W3791">
        <f t="shared" si="177"/>
        <v>0</v>
      </c>
      <c r="X3791">
        <f t="shared" si="178"/>
        <v>145.25</v>
      </c>
      <c r="Y3791">
        <f t="shared" si="179"/>
        <v>4</v>
      </c>
    </row>
    <row r="3792" spans="1:25"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t="str">
        <f>_xlfn.XLOOKUP(B3792,Returns!$B$2:$B$297,Returns!$A$2:$A$297,"NO")</f>
        <v>NO</v>
      </c>
      <c r="W3792">
        <f t="shared" si="177"/>
        <v>217.15200000000004</v>
      </c>
      <c r="X3792">
        <f t="shared" si="178"/>
        <v>868.60800000000017</v>
      </c>
      <c r="Y3792">
        <f t="shared" si="179"/>
        <v>6</v>
      </c>
    </row>
    <row r="3793" spans="1:25"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t="str">
        <f>_xlfn.XLOOKUP(B3793,Returns!$B$2:$B$297,Returns!$A$2:$A$297,"NO")</f>
        <v>NO</v>
      </c>
      <c r="W3793">
        <f t="shared" si="177"/>
        <v>9.2798999999999996</v>
      </c>
      <c r="X3793">
        <f t="shared" si="178"/>
        <v>3.9771000000000019</v>
      </c>
      <c r="Y3793">
        <f t="shared" si="179"/>
        <v>1</v>
      </c>
    </row>
    <row r="3794" spans="1:25"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t="str">
        <f>_xlfn.XLOOKUP(B3794,Returns!$B$2:$B$297,Returns!$A$2:$A$297,"NO")</f>
        <v>NO</v>
      </c>
      <c r="W3794">
        <f t="shared" si="177"/>
        <v>19.238400000000002</v>
      </c>
      <c r="X3794">
        <f t="shared" si="178"/>
        <v>76.953600000000009</v>
      </c>
      <c r="Y3794">
        <f t="shared" si="179"/>
        <v>1</v>
      </c>
    </row>
    <row r="3795" spans="1:25"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t="str">
        <f>_xlfn.XLOOKUP(B3795,Returns!$B$2:$B$297,Returns!$A$2:$A$297,"NO")</f>
        <v>NO</v>
      </c>
      <c r="W3795">
        <f t="shared" si="177"/>
        <v>0</v>
      </c>
      <c r="X3795">
        <f t="shared" si="178"/>
        <v>89.37</v>
      </c>
      <c r="Y3795">
        <f t="shared" si="179"/>
        <v>4</v>
      </c>
    </row>
    <row r="3796" spans="1:25"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t="str">
        <f>_xlfn.XLOOKUP(B3796,Returns!$B$2:$B$297,Returns!$A$2:$A$297,"NO")</f>
        <v>NO</v>
      </c>
      <c r="W3796">
        <f t="shared" si="177"/>
        <v>0</v>
      </c>
      <c r="X3796">
        <f t="shared" si="178"/>
        <v>57.23</v>
      </c>
      <c r="Y3796">
        <f t="shared" si="179"/>
        <v>6</v>
      </c>
    </row>
    <row r="3797" spans="1:25"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t="str">
        <f>_xlfn.XLOOKUP(B3797,Returns!$B$2:$B$297,Returns!$A$2:$A$297,"NO")</f>
        <v>NO</v>
      </c>
      <c r="W3797">
        <f t="shared" si="177"/>
        <v>199.8</v>
      </c>
      <c r="X3797">
        <f t="shared" si="178"/>
        <v>799.2</v>
      </c>
      <c r="Y3797">
        <f t="shared" si="179"/>
        <v>6</v>
      </c>
    </row>
    <row r="3798" spans="1:25"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t="str">
        <f>_xlfn.XLOOKUP(B3798,Returns!$B$2:$B$297,Returns!$A$2:$A$297,"NO")</f>
        <v>NO</v>
      </c>
      <c r="W3798">
        <f t="shared" si="177"/>
        <v>0</v>
      </c>
      <c r="X3798">
        <f t="shared" si="178"/>
        <v>145.76</v>
      </c>
      <c r="Y3798">
        <f t="shared" si="179"/>
        <v>6</v>
      </c>
    </row>
    <row r="3799" spans="1:25"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t="str">
        <f>_xlfn.XLOOKUP(B3799,Returns!$B$2:$B$297,Returns!$A$2:$A$297,"NO")</f>
        <v>NO</v>
      </c>
      <c r="W3799">
        <f t="shared" si="177"/>
        <v>150.98400000000001</v>
      </c>
      <c r="X3799">
        <f t="shared" si="178"/>
        <v>603.93599999999992</v>
      </c>
      <c r="Y3799">
        <f t="shared" si="179"/>
        <v>3</v>
      </c>
    </row>
    <row r="3800" spans="1:25"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t="str">
        <f>_xlfn.XLOOKUP(B3800,Returns!$B$2:$B$297,Returns!$A$2:$A$297,"NO")</f>
        <v>NO</v>
      </c>
      <c r="W3800">
        <f t="shared" si="177"/>
        <v>628.51679999999999</v>
      </c>
      <c r="X3800">
        <f t="shared" si="178"/>
        <v>942.77519999999993</v>
      </c>
      <c r="Y3800">
        <f t="shared" si="179"/>
        <v>1</v>
      </c>
    </row>
    <row r="3801" spans="1:25"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t="str">
        <f>_xlfn.XLOOKUP(B3801,Returns!$B$2:$B$297,Returns!$A$2:$A$297,"NO")</f>
        <v>NO</v>
      </c>
      <c r="W3801">
        <f t="shared" si="177"/>
        <v>1359.96</v>
      </c>
      <c r="X3801">
        <f t="shared" si="178"/>
        <v>5439.84</v>
      </c>
      <c r="Y3801">
        <f t="shared" si="179"/>
        <v>1</v>
      </c>
    </row>
    <row r="3802" spans="1:25"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t="str">
        <f>_xlfn.XLOOKUP(B3802,Returns!$B$2:$B$297,Returns!$A$2:$A$297,"NO")</f>
        <v>NO</v>
      </c>
      <c r="W3802">
        <f t="shared" si="177"/>
        <v>20.518400000000003</v>
      </c>
      <c r="X3802">
        <f t="shared" si="178"/>
        <v>82.073600000000013</v>
      </c>
      <c r="Y3802">
        <f t="shared" si="179"/>
        <v>6</v>
      </c>
    </row>
    <row r="3803" spans="1:25"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t="str">
        <f>_xlfn.XLOOKUP(B3803,Returns!$B$2:$B$297,Returns!$A$2:$A$297,"NO")</f>
        <v>NO</v>
      </c>
      <c r="W3803">
        <f t="shared" si="177"/>
        <v>4.5407999999999999</v>
      </c>
      <c r="X3803">
        <f t="shared" si="178"/>
        <v>18.1632</v>
      </c>
      <c r="Y3803">
        <f t="shared" si="179"/>
        <v>6</v>
      </c>
    </row>
    <row r="3804" spans="1:25"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t="str">
        <f>_xlfn.XLOOKUP(B3804,Returns!$B$2:$B$297,Returns!$A$2:$A$297,"NO")</f>
        <v>NO</v>
      </c>
      <c r="W3804">
        <f t="shared" si="177"/>
        <v>55.814400000000006</v>
      </c>
      <c r="X3804">
        <f t="shared" si="178"/>
        <v>223.2576</v>
      </c>
      <c r="Y3804">
        <f t="shared" si="179"/>
        <v>6</v>
      </c>
    </row>
    <row r="3805" spans="1:25"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t="str">
        <f>_xlfn.XLOOKUP(B3805,Returns!$B$2:$B$297,Returns!$A$2:$A$297,"NO")</f>
        <v>NO</v>
      </c>
      <c r="W3805">
        <f t="shared" si="177"/>
        <v>5.1072000000000006</v>
      </c>
      <c r="X3805">
        <f t="shared" si="178"/>
        <v>20.428800000000003</v>
      </c>
      <c r="Y3805">
        <f t="shared" si="179"/>
        <v>6</v>
      </c>
    </row>
    <row r="3806" spans="1:25"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t="str">
        <f>_xlfn.XLOOKUP(B3806,Returns!$B$2:$B$297,Returns!$A$2:$A$297,"NO")</f>
        <v>NO</v>
      </c>
      <c r="W3806">
        <f t="shared" si="177"/>
        <v>28.006400000000003</v>
      </c>
      <c r="X3806">
        <f t="shared" si="178"/>
        <v>112.02560000000001</v>
      </c>
      <c r="Y3806">
        <f t="shared" si="179"/>
        <v>6</v>
      </c>
    </row>
    <row r="3807" spans="1:25"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t="str">
        <f>_xlfn.XLOOKUP(B3807,Returns!$B$2:$B$297,Returns!$A$2:$A$297,"NO")</f>
        <v>NO</v>
      </c>
      <c r="W3807">
        <f t="shared" si="177"/>
        <v>7.8304000000000009</v>
      </c>
      <c r="X3807">
        <f t="shared" si="178"/>
        <v>31.3216</v>
      </c>
      <c r="Y3807">
        <f t="shared" si="179"/>
        <v>6</v>
      </c>
    </row>
    <row r="3808" spans="1:25"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t="str">
        <f>_xlfn.XLOOKUP(B3808,Returns!$B$2:$B$297,Returns!$A$2:$A$297,"NO")</f>
        <v>Yes</v>
      </c>
      <c r="W3808">
        <f t="shared" si="177"/>
        <v>11.76</v>
      </c>
      <c r="X3808">
        <f t="shared" si="178"/>
        <v>47.04</v>
      </c>
      <c r="Y3808">
        <f t="shared" si="179"/>
        <v>7</v>
      </c>
    </row>
    <row r="3809" spans="1:25"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t="str">
        <f>_xlfn.XLOOKUP(B3809,Returns!$B$2:$B$297,Returns!$A$2:$A$297,"NO")</f>
        <v>Yes</v>
      </c>
      <c r="W3809">
        <f t="shared" si="177"/>
        <v>7.3332000000000015</v>
      </c>
      <c r="X3809">
        <f t="shared" si="178"/>
        <v>3.1428000000000011</v>
      </c>
      <c r="Y3809">
        <f t="shared" si="179"/>
        <v>7</v>
      </c>
    </row>
    <row r="3810" spans="1:25"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t="str">
        <f>_xlfn.XLOOKUP(B3810,Returns!$B$2:$B$297,Returns!$A$2:$A$297,"NO")</f>
        <v>Yes</v>
      </c>
      <c r="W3810">
        <f t="shared" si="177"/>
        <v>9.7902000000000005</v>
      </c>
      <c r="X3810">
        <f t="shared" si="178"/>
        <v>4.1958000000000002</v>
      </c>
      <c r="Y3810">
        <f t="shared" si="179"/>
        <v>7</v>
      </c>
    </row>
    <row r="3811" spans="1:25"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t="str">
        <f>_xlfn.XLOOKUP(B3811,Returns!$B$2:$B$297,Returns!$A$2:$A$297,"NO")</f>
        <v>Yes</v>
      </c>
      <c r="W3811">
        <f t="shared" si="177"/>
        <v>523.91999999999996</v>
      </c>
      <c r="X3811">
        <f t="shared" si="178"/>
        <v>2095.6799999999998</v>
      </c>
      <c r="Y3811">
        <f t="shared" si="179"/>
        <v>7</v>
      </c>
    </row>
    <row r="3812" spans="1:25"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t="str">
        <f>_xlfn.XLOOKUP(B3812,Returns!$B$2:$B$297,Returns!$A$2:$A$297,"NO")</f>
        <v>Yes</v>
      </c>
      <c r="W3812">
        <f t="shared" si="177"/>
        <v>20.1584</v>
      </c>
      <c r="X3812">
        <f t="shared" si="178"/>
        <v>80.633600000000001</v>
      </c>
      <c r="Y3812">
        <f t="shared" si="179"/>
        <v>7</v>
      </c>
    </row>
    <row r="3813" spans="1:25"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t="str">
        <f>_xlfn.XLOOKUP(B3813,Returns!$B$2:$B$297,Returns!$A$2:$A$297,"NO")</f>
        <v>Yes</v>
      </c>
      <c r="W3813">
        <f t="shared" si="177"/>
        <v>87.681600000000017</v>
      </c>
      <c r="X3813">
        <f t="shared" si="178"/>
        <v>350.72640000000007</v>
      </c>
      <c r="Y3813">
        <f t="shared" si="179"/>
        <v>7</v>
      </c>
    </row>
    <row r="3814" spans="1:25"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t="str">
        <f>_xlfn.XLOOKUP(B3814,Returns!$B$2:$B$297,Returns!$A$2:$A$297,"NO")</f>
        <v>NO</v>
      </c>
      <c r="W3814">
        <f t="shared" si="177"/>
        <v>0</v>
      </c>
      <c r="X3814">
        <f t="shared" si="178"/>
        <v>50.12</v>
      </c>
      <c r="Y3814">
        <f t="shared" si="179"/>
        <v>0</v>
      </c>
    </row>
    <row r="3815" spans="1:25"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t="str">
        <f>_xlfn.XLOOKUP(B3815,Returns!$B$2:$B$297,Returns!$A$2:$A$297,"NO")</f>
        <v>NO</v>
      </c>
      <c r="W3815">
        <f t="shared" si="177"/>
        <v>23.788800000000005</v>
      </c>
      <c r="X3815">
        <f t="shared" si="178"/>
        <v>95.155200000000008</v>
      </c>
      <c r="Y3815">
        <f t="shared" si="179"/>
        <v>4</v>
      </c>
    </row>
    <row r="3816" spans="1:25"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t="str">
        <f>_xlfn.XLOOKUP(B3816,Returns!$B$2:$B$297,Returns!$A$2:$A$297,"NO")</f>
        <v>NO</v>
      </c>
      <c r="W3816">
        <f t="shared" si="177"/>
        <v>823.96000000000026</v>
      </c>
      <c r="X3816">
        <f t="shared" si="178"/>
        <v>3295.8400000000011</v>
      </c>
      <c r="Y3816">
        <f t="shared" si="179"/>
        <v>0</v>
      </c>
    </row>
    <row r="3817" spans="1:25"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t="str">
        <f>_xlfn.XLOOKUP(B3817,Returns!$B$2:$B$297,Returns!$A$2:$A$297,"NO")</f>
        <v>NO</v>
      </c>
      <c r="W3817">
        <f t="shared" si="177"/>
        <v>6.3936000000000011</v>
      </c>
      <c r="X3817">
        <f t="shared" si="178"/>
        <v>25.574400000000004</v>
      </c>
      <c r="Y3817">
        <f t="shared" si="179"/>
        <v>0</v>
      </c>
    </row>
    <row r="3818" spans="1:25"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t="str">
        <f>_xlfn.XLOOKUP(B3818,Returns!$B$2:$B$297,Returns!$A$2:$A$297,"NO")</f>
        <v>NO</v>
      </c>
      <c r="W3818">
        <f t="shared" si="177"/>
        <v>0</v>
      </c>
      <c r="X3818">
        <f t="shared" si="178"/>
        <v>1603.92</v>
      </c>
      <c r="Y3818">
        <f t="shared" si="179"/>
        <v>4</v>
      </c>
    </row>
    <row r="3819" spans="1:25"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t="str">
        <f>_xlfn.XLOOKUP(B3819,Returns!$B$2:$B$297,Returns!$A$2:$A$297,"NO")</f>
        <v>NO</v>
      </c>
      <c r="W3819">
        <f t="shared" si="177"/>
        <v>0</v>
      </c>
      <c r="X3819">
        <f t="shared" si="178"/>
        <v>179.91</v>
      </c>
      <c r="Y3819">
        <f t="shared" si="179"/>
        <v>4</v>
      </c>
    </row>
    <row r="3820" spans="1:25"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t="str">
        <f>_xlfn.XLOOKUP(B3820,Returns!$B$2:$B$297,Returns!$A$2:$A$297,"NO")</f>
        <v>NO</v>
      </c>
      <c r="W3820">
        <f t="shared" si="177"/>
        <v>0</v>
      </c>
      <c r="X3820">
        <f t="shared" si="178"/>
        <v>7398.0199999999995</v>
      </c>
      <c r="Y3820">
        <f t="shared" si="179"/>
        <v>4</v>
      </c>
    </row>
    <row r="3821" spans="1:25"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t="str">
        <f>_xlfn.XLOOKUP(B3821,Returns!$B$2:$B$297,Returns!$A$2:$A$297,"NO")</f>
        <v>NO</v>
      </c>
      <c r="W3821">
        <f t="shared" si="177"/>
        <v>7.6896000000000004</v>
      </c>
      <c r="X3821">
        <f t="shared" si="178"/>
        <v>30.758400000000002</v>
      </c>
      <c r="Y3821">
        <f t="shared" si="179"/>
        <v>5</v>
      </c>
    </row>
    <row r="3822" spans="1:25"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t="str">
        <f>_xlfn.XLOOKUP(B3822,Returns!$B$2:$B$297,Returns!$A$2:$A$297,"NO")</f>
        <v>NO</v>
      </c>
      <c r="W3822">
        <f t="shared" si="177"/>
        <v>188.6112</v>
      </c>
      <c r="X3822">
        <f t="shared" si="178"/>
        <v>754.44479999999999</v>
      </c>
      <c r="Y3822">
        <f t="shared" si="179"/>
        <v>5</v>
      </c>
    </row>
    <row r="3823" spans="1:25"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t="str">
        <f>_xlfn.XLOOKUP(B3823,Returns!$B$2:$B$297,Returns!$A$2:$A$297,"NO")</f>
        <v>NO</v>
      </c>
      <c r="W3823">
        <f t="shared" si="177"/>
        <v>0</v>
      </c>
      <c r="X3823">
        <f t="shared" si="178"/>
        <v>37.96</v>
      </c>
      <c r="Y3823">
        <f t="shared" si="179"/>
        <v>5</v>
      </c>
    </row>
    <row r="3824" spans="1:25"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t="str">
        <f>_xlfn.XLOOKUP(B3824,Returns!$B$2:$B$297,Returns!$A$2:$A$297,"NO")</f>
        <v>NO</v>
      </c>
      <c r="W3824">
        <f t="shared" si="177"/>
        <v>21.888000000000005</v>
      </c>
      <c r="X3824">
        <f t="shared" si="178"/>
        <v>87.552000000000007</v>
      </c>
      <c r="Y3824">
        <f t="shared" si="179"/>
        <v>5</v>
      </c>
    </row>
    <row r="3825" spans="1:25"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t="str">
        <f>_xlfn.XLOOKUP(B3825,Returns!$B$2:$B$297,Returns!$A$2:$A$297,"NO")</f>
        <v>Yes</v>
      </c>
      <c r="W3825">
        <f t="shared" si="177"/>
        <v>0</v>
      </c>
      <c r="X3825">
        <f t="shared" si="178"/>
        <v>5947.2</v>
      </c>
      <c r="Y3825">
        <f t="shared" si="179"/>
        <v>4</v>
      </c>
    </row>
    <row r="3826" spans="1:25"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t="str">
        <f>_xlfn.XLOOKUP(B3826,Returns!$B$2:$B$297,Returns!$A$2:$A$297,"NO")</f>
        <v>Yes</v>
      </c>
      <c r="W3826">
        <f t="shared" si="177"/>
        <v>351.99360000000001</v>
      </c>
      <c r="X3826">
        <f t="shared" si="178"/>
        <v>1407.9744000000001</v>
      </c>
      <c r="Y3826">
        <f t="shared" si="179"/>
        <v>4</v>
      </c>
    </row>
    <row r="3827" spans="1:25"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t="str">
        <f>_xlfn.XLOOKUP(B3827,Returns!$B$2:$B$297,Returns!$A$2:$A$297,"NO")</f>
        <v>Yes</v>
      </c>
      <c r="W3827">
        <f t="shared" si="177"/>
        <v>23.328000000000003</v>
      </c>
      <c r="X3827">
        <f t="shared" si="178"/>
        <v>93.312000000000012</v>
      </c>
      <c r="Y3827">
        <f t="shared" si="179"/>
        <v>4</v>
      </c>
    </row>
    <row r="3828" spans="1:25"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t="str">
        <f>_xlfn.XLOOKUP(B3828,Returns!$B$2:$B$297,Returns!$A$2:$A$297,"NO")</f>
        <v>NO</v>
      </c>
      <c r="W3828">
        <f t="shared" si="177"/>
        <v>214.88000000000002</v>
      </c>
      <c r="X3828">
        <f t="shared" si="178"/>
        <v>859.5200000000001</v>
      </c>
      <c r="Y3828">
        <f t="shared" si="179"/>
        <v>5</v>
      </c>
    </row>
    <row r="3829" spans="1:25"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t="str">
        <f>_xlfn.XLOOKUP(B3829,Returns!$B$2:$B$297,Returns!$A$2:$A$297,"NO")</f>
        <v>NO</v>
      </c>
      <c r="W3829">
        <f t="shared" si="177"/>
        <v>0</v>
      </c>
      <c r="X3829">
        <f t="shared" si="178"/>
        <v>7293.25</v>
      </c>
      <c r="Y3829">
        <f t="shared" si="179"/>
        <v>4</v>
      </c>
    </row>
    <row r="3830" spans="1:25"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t="str">
        <f>_xlfn.XLOOKUP(B3830,Returns!$B$2:$B$297,Returns!$A$2:$A$297,"NO")</f>
        <v>NO</v>
      </c>
      <c r="W3830">
        <f t="shared" si="177"/>
        <v>0</v>
      </c>
      <c r="X3830">
        <f t="shared" si="178"/>
        <v>26.64</v>
      </c>
      <c r="Y3830">
        <f t="shared" si="179"/>
        <v>4</v>
      </c>
    </row>
    <row r="3831" spans="1:25"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t="str">
        <f>_xlfn.XLOOKUP(B3831,Returns!$B$2:$B$297,Returns!$A$2:$A$297,"NO")</f>
        <v>NO</v>
      </c>
      <c r="W3831">
        <f t="shared" si="177"/>
        <v>0</v>
      </c>
      <c r="X3831">
        <f t="shared" si="178"/>
        <v>953.6</v>
      </c>
      <c r="Y3831">
        <f t="shared" si="179"/>
        <v>4</v>
      </c>
    </row>
    <row r="3832" spans="1:25"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t="str">
        <f>_xlfn.XLOOKUP(B3832,Returns!$B$2:$B$297,Returns!$A$2:$A$297,"NO")</f>
        <v>NO</v>
      </c>
      <c r="W3832">
        <f t="shared" si="177"/>
        <v>17.488800000000001</v>
      </c>
      <c r="X3832">
        <f t="shared" si="178"/>
        <v>157.39920000000001</v>
      </c>
      <c r="Y3832">
        <f t="shared" si="179"/>
        <v>4</v>
      </c>
    </row>
    <row r="3833" spans="1:25"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t="str">
        <f>_xlfn.XLOOKUP(B3833,Returns!$B$2:$B$297,Returns!$A$2:$A$297,"NO")</f>
        <v>NO</v>
      </c>
      <c r="W3833">
        <f t="shared" si="177"/>
        <v>0</v>
      </c>
      <c r="X3833">
        <f t="shared" si="178"/>
        <v>228.42000000000002</v>
      </c>
      <c r="Y3833">
        <f t="shared" si="179"/>
        <v>5</v>
      </c>
    </row>
    <row r="3834" spans="1:25"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t="str">
        <f>_xlfn.XLOOKUP(B3834,Returns!$B$2:$B$297,Returns!$A$2:$A$297,"NO")</f>
        <v>NO</v>
      </c>
      <c r="W3834">
        <f t="shared" si="177"/>
        <v>0</v>
      </c>
      <c r="X3834">
        <f t="shared" si="178"/>
        <v>39.92</v>
      </c>
      <c r="Y3834">
        <f t="shared" si="179"/>
        <v>5</v>
      </c>
    </row>
    <row r="3835" spans="1:25"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t="str">
        <f>_xlfn.XLOOKUP(B3835,Returns!$B$2:$B$297,Returns!$A$2:$A$297,"NO")</f>
        <v>NO</v>
      </c>
      <c r="W3835">
        <f t="shared" si="177"/>
        <v>2099.94</v>
      </c>
      <c r="X3835">
        <f t="shared" si="178"/>
        <v>3149.9100000000003</v>
      </c>
      <c r="Y3835">
        <f t="shared" si="179"/>
        <v>0</v>
      </c>
    </row>
    <row r="3836" spans="1:25"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t="str">
        <f>_xlfn.XLOOKUP(B3836,Returns!$B$2:$B$297,Returns!$A$2:$A$297,"NO")</f>
        <v>NO</v>
      </c>
      <c r="W3836">
        <f t="shared" si="177"/>
        <v>549.95219999999995</v>
      </c>
      <c r="X3836">
        <f t="shared" si="178"/>
        <v>1283.2218</v>
      </c>
      <c r="Y3836">
        <f t="shared" si="179"/>
        <v>0</v>
      </c>
    </row>
    <row r="3837" spans="1:25"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t="str">
        <f>_xlfn.XLOOKUP(B3837,Returns!$B$2:$B$297,Returns!$A$2:$A$297,"NO")</f>
        <v>NO</v>
      </c>
      <c r="W3837">
        <f t="shared" si="177"/>
        <v>0.94720000000000004</v>
      </c>
      <c r="X3837">
        <f t="shared" si="178"/>
        <v>3.7887999999999997</v>
      </c>
      <c r="Y3837">
        <f t="shared" si="179"/>
        <v>7</v>
      </c>
    </row>
    <row r="3838" spans="1:25"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t="str">
        <f>_xlfn.XLOOKUP(B3838,Returns!$B$2:$B$297,Returns!$A$2:$A$297,"NO")</f>
        <v>NO</v>
      </c>
      <c r="W3838">
        <f t="shared" si="177"/>
        <v>11.404800000000002</v>
      </c>
      <c r="X3838">
        <f t="shared" si="178"/>
        <v>45.619200000000006</v>
      </c>
      <c r="Y3838">
        <f t="shared" si="179"/>
        <v>7</v>
      </c>
    </row>
    <row r="3839" spans="1:25"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t="str">
        <f>_xlfn.XLOOKUP(B3839,Returns!$B$2:$B$297,Returns!$A$2:$A$297,"NO")</f>
        <v>NO</v>
      </c>
      <c r="W3839">
        <f t="shared" si="177"/>
        <v>364.79360000000003</v>
      </c>
      <c r="X3839">
        <f t="shared" si="178"/>
        <v>1459.1744000000001</v>
      </c>
      <c r="Y3839">
        <f t="shared" si="179"/>
        <v>7</v>
      </c>
    </row>
    <row r="3840" spans="1:25"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t="str">
        <f>_xlfn.XLOOKUP(B3840,Returns!$B$2:$B$297,Returns!$A$2:$A$297,"NO")</f>
        <v>NO</v>
      </c>
      <c r="W3840">
        <f t="shared" si="177"/>
        <v>404.61120000000005</v>
      </c>
      <c r="X3840">
        <f t="shared" si="178"/>
        <v>1618.4448000000002</v>
      </c>
      <c r="Y3840">
        <f t="shared" si="179"/>
        <v>7</v>
      </c>
    </row>
    <row r="3841" spans="1:25"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t="str">
        <f>_xlfn.XLOOKUP(B3841,Returns!$B$2:$B$297,Returns!$A$2:$A$297,"NO")</f>
        <v>NO</v>
      </c>
      <c r="W3841">
        <f t="shared" si="177"/>
        <v>0</v>
      </c>
      <c r="X3841">
        <f t="shared" si="178"/>
        <v>1206.0899999999999</v>
      </c>
      <c r="Y3841">
        <f t="shared" si="179"/>
        <v>7</v>
      </c>
    </row>
    <row r="3842" spans="1:25"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t="str">
        <f>_xlfn.XLOOKUP(B3842,Returns!$B$2:$B$297,Returns!$A$2:$A$297,"NO")</f>
        <v>NO</v>
      </c>
      <c r="W3842">
        <f t="shared" si="177"/>
        <v>0</v>
      </c>
      <c r="X3842">
        <f t="shared" si="178"/>
        <v>512.91</v>
      </c>
      <c r="Y3842">
        <f t="shared" si="179"/>
        <v>7</v>
      </c>
    </row>
    <row r="3843" spans="1:25"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t="str">
        <f>_xlfn.XLOOKUP(B3843,Returns!$B$2:$B$297,Returns!$A$2:$A$297,"NO")</f>
        <v>NO</v>
      </c>
      <c r="W3843">
        <f t="shared" ref="W3843:W3906" si="180">R3843*S3843*T3843</f>
        <v>102.21120000000002</v>
      </c>
      <c r="X3843">
        <f t="shared" ref="X3843:X3906" si="181">(R3843*S3843)-W3843</f>
        <v>408.84480000000008</v>
      </c>
      <c r="Y3843">
        <f t="shared" ref="Y3843:Y3906" si="182">D3843-C3843</f>
        <v>4</v>
      </c>
    </row>
    <row r="3844" spans="1:25"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t="str">
        <f>_xlfn.XLOOKUP(B3844,Returns!$B$2:$B$297,Returns!$A$2:$A$297,"NO")</f>
        <v>NO</v>
      </c>
      <c r="W3844">
        <f t="shared" si="180"/>
        <v>2.8736000000000006</v>
      </c>
      <c r="X3844">
        <f t="shared" si="181"/>
        <v>11.494400000000002</v>
      </c>
      <c r="Y3844">
        <f t="shared" si="182"/>
        <v>3</v>
      </c>
    </row>
    <row r="3845" spans="1:25"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t="str">
        <f>_xlfn.XLOOKUP(B3845,Returns!$B$2:$B$297,Returns!$A$2:$A$297,"NO")</f>
        <v>NO</v>
      </c>
      <c r="W3845">
        <f t="shared" si="180"/>
        <v>0</v>
      </c>
      <c r="X3845">
        <f t="shared" si="181"/>
        <v>12.56</v>
      </c>
      <c r="Y3845">
        <f t="shared" si="182"/>
        <v>3</v>
      </c>
    </row>
    <row r="3846" spans="1:25"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t="str">
        <f>_xlfn.XLOOKUP(B3846,Returns!$B$2:$B$297,Returns!$A$2:$A$297,"NO")</f>
        <v>NO</v>
      </c>
      <c r="W3846">
        <f t="shared" si="180"/>
        <v>0</v>
      </c>
      <c r="X3846">
        <f t="shared" si="181"/>
        <v>961.48</v>
      </c>
      <c r="Y3846">
        <f t="shared" si="182"/>
        <v>3</v>
      </c>
    </row>
    <row r="3847" spans="1:25"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t="str">
        <f>_xlfn.XLOOKUP(B3847,Returns!$B$2:$B$297,Returns!$A$2:$A$297,"NO")</f>
        <v>NO</v>
      </c>
      <c r="W3847">
        <f t="shared" si="180"/>
        <v>555.29820000000007</v>
      </c>
      <c r="X3847">
        <f t="shared" si="181"/>
        <v>3146.6898000000001</v>
      </c>
      <c r="Y3847">
        <f t="shared" si="182"/>
        <v>3</v>
      </c>
    </row>
    <row r="3848" spans="1:25"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t="str">
        <f>_xlfn.XLOOKUP(B3848,Returns!$B$2:$B$297,Returns!$A$2:$A$297,"NO")</f>
        <v>NO</v>
      </c>
      <c r="W3848">
        <f t="shared" si="180"/>
        <v>0</v>
      </c>
      <c r="X3848">
        <f t="shared" si="181"/>
        <v>707</v>
      </c>
      <c r="Y3848">
        <f t="shared" si="182"/>
        <v>3</v>
      </c>
    </row>
    <row r="3849" spans="1:25"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t="str">
        <f>_xlfn.XLOOKUP(B3849,Returns!$B$2:$B$297,Returns!$A$2:$A$297,"NO")</f>
        <v>NO</v>
      </c>
      <c r="W3849">
        <f t="shared" si="180"/>
        <v>0</v>
      </c>
      <c r="X3849">
        <f t="shared" si="181"/>
        <v>1505.4300000000003</v>
      </c>
      <c r="Y3849">
        <f t="shared" si="182"/>
        <v>2</v>
      </c>
    </row>
    <row r="3850" spans="1:25"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t="str">
        <f>_xlfn.XLOOKUP(B3850,Returns!$B$2:$B$297,Returns!$A$2:$A$297,"NO")</f>
        <v>NO</v>
      </c>
      <c r="W3850">
        <f t="shared" si="180"/>
        <v>0</v>
      </c>
      <c r="X3850">
        <f t="shared" si="181"/>
        <v>2767.84</v>
      </c>
      <c r="Y3850">
        <f t="shared" si="182"/>
        <v>1</v>
      </c>
    </row>
    <row r="3851" spans="1:25"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t="str">
        <f>_xlfn.XLOOKUP(B3851,Returns!$B$2:$B$297,Returns!$A$2:$A$297,"NO")</f>
        <v>NO</v>
      </c>
      <c r="W3851">
        <f t="shared" si="180"/>
        <v>0</v>
      </c>
      <c r="X3851">
        <f t="shared" si="181"/>
        <v>174.75</v>
      </c>
      <c r="Y3851">
        <f t="shared" si="182"/>
        <v>1</v>
      </c>
    </row>
    <row r="3852" spans="1:25"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t="str">
        <f>_xlfn.XLOOKUP(B3852,Returns!$B$2:$B$297,Returns!$A$2:$A$297,"NO")</f>
        <v>NO</v>
      </c>
      <c r="W3852">
        <f t="shared" si="180"/>
        <v>0</v>
      </c>
      <c r="X3852">
        <f t="shared" si="181"/>
        <v>601.71999999999991</v>
      </c>
      <c r="Y3852">
        <f t="shared" si="182"/>
        <v>5</v>
      </c>
    </row>
    <row r="3853" spans="1:25"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t="str">
        <f>_xlfn.XLOOKUP(B3853,Returns!$B$2:$B$297,Returns!$A$2:$A$297,"NO")</f>
        <v>NO</v>
      </c>
      <c r="W3853">
        <f t="shared" si="180"/>
        <v>0</v>
      </c>
      <c r="X3853">
        <f t="shared" si="181"/>
        <v>170.6</v>
      </c>
      <c r="Y3853">
        <f t="shared" si="182"/>
        <v>0</v>
      </c>
    </row>
    <row r="3854" spans="1:25"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t="str">
        <f>_xlfn.XLOOKUP(B3854,Returns!$B$2:$B$297,Returns!$A$2:$A$297,"NO")</f>
        <v>NO</v>
      </c>
      <c r="W3854">
        <f t="shared" si="180"/>
        <v>214.83519999999996</v>
      </c>
      <c r="X3854">
        <f t="shared" si="181"/>
        <v>53.708799999999968</v>
      </c>
      <c r="Y3854">
        <f t="shared" si="182"/>
        <v>3</v>
      </c>
    </row>
    <row r="3855" spans="1:25"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t="str">
        <f>_xlfn.XLOOKUP(B3855,Returns!$B$2:$B$297,Returns!$A$2:$A$297,"NO")</f>
        <v>NO</v>
      </c>
      <c r="W3855">
        <f t="shared" si="180"/>
        <v>0</v>
      </c>
      <c r="X3855">
        <f t="shared" si="181"/>
        <v>4.95</v>
      </c>
      <c r="Y3855">
        <f t="shared" si="182"/>
        <v>4</v>
      </c>
    </row>
    <row r="3856" spans="1:25"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t="str">
        <f>_xlfn.XLOOKUP(B3856,Returns!$B$2:$B$297,Returns!$A$2:$A$297,"NO")</f>
        <v>NO</v>
      </c>
      <c r="W3856">
        <f t="shared" si="180"/>
        <v>0</v>
      </c>
      <c r="X3856">
        <f t="shared" si="181"/>
        <v>132</v>
      </c>
      <c r="Y3856">
        <f t="shared" si="182"/>
        <v>4</v>
      </c>
    </row>
    <row r="3857" spans="1:25"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t="str">
        <f>_xlfn.XLOOKUP(B3857,Returns!$B$2:$B$297,Returns!$A$2:$A$297,"NO")</f>
        <v>NO</v>
      </c>
      <c r="W3857">
        <f t="shared" si="180"/>
        <v>8.5535999999999976</v>
      </c>
      <c r="X3857">
        <f t="shared" si="181"/>
        <v>2.138399999999999</v>
      </c>
      <c r="Y3857">
        <f t="shared" si="182"/>
        <v>5</v>
      </c>
    </row>
    <row r="3858" spans="1:25"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t="str">
        <f>_xlfn.XLOOKUP(B3858,Returns!$B$2:$B$297,Returns!$A$2:$A$297,"NO")</f>
        <v>NO</v>
      </c>
      <c r="W3858">
        <f t="shared" si="180"/>
        <v>823.96000000000026</v>
      </c>
      <c r="X3858">
        <f t="shared" si="181"/>
        <v>3295.8400000000011</v>
      </c>
      <c r="Y3858">
        <f t="shared" si="182"/>
        <v>5</v>
      </c>
    </row>
    <row r="3859" spans="1:25"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t="str">
        <f>_xlfn.XLOOKUP(B3859,Returns!$B$2:$B$297,Returns!$A$2:$A$297,"NO")</f>
        <v>NO</v>
      </c>
      <c r="W3859">
        <f t="shared" si="180"/>
        <v>6.1632000000000016</v>
      </c>
      <c r="X3859">
        <f t="shared" si="181"/>
        <v>24.652800000000006</v>
      </c>
      <c r="Y3859">
        <f t="shared" si="182"/>
        <v>5</v>
      </c>
    </row>
    <row r="3860" spans="1:25"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t="str">
        <f>_xlfn.XLOOKUP(B3860,Returns!$B$2:$B$297,Returns!$A$2:$A$297,"NO")</f>
        <v>Yes</v>
      </c>
      <c r="W3860">
        <f t="shared" si="180"/>
        <v>627.12159999999994</v>
      </c>
      <c r="X3860">
        <f t="shared" si="181"/>
        <v>2508.4863999999998</v>
      </c>
      <c r="Y3860">
        <f t="shared" si="182"/>
        <v>0</v>
      </c>
    </row>
    <row r="3861" spans="1:25"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t="str">
        <f>_xlfn.XLOOKUP(B3861,Returns!$B$2:$B$297,Returns!$A$2:$A$297,"NO")</f>
        <v>NO</v>
      </c>
      <c r="W3861">
        <f t="shared" si="180"/>
        <v>721.43999999999994</v>
      </c>
      <c r="X3861">
        <f t="shared" si="181"/>
        <v>721.43999999999994</v>
      </c>
      <c r="Y3861">
        <f t="shared" si="182"/>
        <v>5</v>
      </c>
    </row>
    <row r="3862" spans="1:25"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t="str">
        <f>_xlfn.XLOOKUP(B3862,Returns!$B$2:$B$297,Returns!$A$2:$A$297,"NO")</f>
        <v>NO</v>
      </c>
      <c r="W3862">
        <f t="shared" si="180"/>
        <v>24.958400000000005</v>
      </c>
      <c r="X3862">
        <f t="shared" si="181"/>
        <v>99.833600000000018</v>
      </c>
      <c r="Y3862">
        <f t="shared" si="182"/>
        <v>5</v>
      </c>
    </row>
    <row r="3863" spans="1:25"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t="str">
        <f>_xlfn.XLOOKUP(B3863,Returns!$B$2:$B$297,Returns!$A$2:$A$297,"NO")</f>
        <v>NO</v>
      </c>
      <c r="W3863">
        <f t="shared" si="180"/>
        <v>24.105600000000003</v>
      </c>
      <c r="X3863">
        <f t="shared" si="181"/>
        <v>96.42240000000001</v>
      </c>
      <c r="Y3863">
        <f t="shared" si="182"/>
        <v>7</v>
      </c>
    </row>
    <row r="3864" spans="1:25"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t="str">
        <f>_xlfn.XLOOKUP(B3864,Returns!$B$2:$B$297,Returns!$A$2:$A$297,"NO")</f>
        <v>NO</v>
      </c>
      <c r="W3864">
        <f t="shared" si="180"/>
        <v>6.5376000000000012</v>
      </c>
      <c r="X3864">
        <f t="shared" si="181"/>
        <v>26.150400000000001</v>
      </c>
      <c r="Y3864">
        <f t="shared" si="182"/>
        <v>7</v>
      </c>
    </row>
    <row r="3865" spans="1:25"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t="str">
        <f>_xlfn.XLOOKUP(B3865,Returns!$B$2:$B$297,Returns!$A$2:$A$297,"NO")</f>
        <v>NO</v>
      </c>
      <c r="W3865">
        <f t="shared" si="180"/>
        <v>0</v>
      </c>
      <c r="X3865">
        <f t="shared" si="181"/>
        <v>42.56</v>
      </c>
      <c r="Y3865">
        <f t="shared" si="182"/>
        <v>2</v>
      </c>
    </row>
    <row r="3866" spans="1:25"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t="str">
        <f>_xlfn.XLOOKUP(B3866,Returns!$B$2:$B$297,Returns!$A$2:$A$297,"NO")</f>
        <v>NO</v>
      </c>
      <c r="W3866">
        <f t="shared" si="180"/>
        <v>455.88000000000005</v>
      </c>
      <c r="X3866">
        <f t="shared" si="181"/>
        <v>303.92</v>
      </c>
      <c r="Y3866">
        <f t="shared" si="182"/>
        <v>5</v>
      </c>
    </row>
    <row r="3867" spans="1:25"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t="str">
        <f>_xlfn.XLOOKUP(B3867,Returns!$B$2:$B$297,Returns!$A$2:$A$297,"NO")</f>
        <v>NO</v>
      </c>
      <c r="W3867">
        <f t="shared" si="180"/>
        <v>0</v>
      </c>
      <c r="X3867">
        <f t="shared" si="181"/>
        <v>476</v>
      </c>
      <c r="Y3867">
        <f t="shared" si="182"/>
        <v>2</v>
      </c>
    </row>
    <row r="3868" spans="1:25"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t="str">
        <f>_xlfn.XLOOKUP(B3868,Returns!$B$2:$B$297,Returns!$A$2:$A$297,"NO")</f>
        <v>NO</v>
      </c>
      <c r="W3868">
        <f t="shared" si="180"/>
        <v>0</v>
      </c>
      <c r="X3868">
        <f t="shared" si="181"/>
        <v>932.04</v>
      </c>
      <c r="Y3868">
        <f t="shared" si="182"/>
        <v>2</v>
      </c>
    </row>
    <row r="3869" spans="1:25"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t="str">
        <f>_xlfn.XLOOKUP(B3869,Returns!$B$2:$B$297,Returns!$A$2:$A$297,"NO")</f>
        <v>NO</v>
      </c>
      <c r="W3869">
        <f t="shared" si="180"/>
        <v>0</v>
      </c>
      <c r="X3869">
        <f t="shared" si="181"/>
        <v>1334.8799999999999</v>
      </c>
      <c r="Y3869">
        <f t="shared" si="182"/>
        <v>4</v>
      </c>
    </row>
    <row r="3870" spans="1:25"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t="str">
        <f>_xlfn.XLOOKUP(B3870,Returns!$B$2:$B$297,Returns!$A$2:$A$297,"NO")</f>
        <v>NO</v>
      </c>
      <c r="W3870">
        <f t="shared" si="180"/>
        <v>48.156800000000004</v>
      </c>
      <c r="X3870">
        <f t="shared" si="181"/>
        <v>192.62720000000002</v>
      </c>
      <c r="Y3870">
        <f t="shared" si="182"/>
        <v>4</v>
      </c>
    </row>
    <row r="3871" spans="1:25"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t="str">
        <f>_xlfn.XLOOKUP(B3871,Returns!$B$2:$B$297,Returns!$A$2:$A$297,"NO")</f>
        <v>NO</v>
      </c>
      <c r="W3871">
        <f t="shared" si="180"/>
        <v>268.7552</v>
      </c>
      <c r="X3871">
        <f t="shared" si="181"/>
        <v>1075.0208</v>
      </c>
      <c r="Y3871">
        <f t="shared" si="182"/>
        <v>4</v>
      </c>
    </row>
    <row r="3872" spans="1:25"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t="str">
        <f>_xlfn.XLOOKUP(B3872,Returns!$B$2:$B$297,Returns!$A$2:$A$297,"NO")</f>
        <v>NO</v>
      </c>
      <c r="W3872">
        <f t="shared" si="180"/>
        <v>0</v>
      </c>
      <c r="X3872">
        <f t="shared" si="181"/>
        <v>23.12</v>
      </c>
      <c r="Y3872">
        <f t="shared" si="182"/>
        <v>4</v>
      </c>
    </row>
    <row r="3873" spans="1:25"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t="str">
        <f>_xlfn.XLOOKUP(B3873,Returns!$B$2:$B$297,Returns!$A$2:$A$297,"NO")</f>
        <v>NO</v>
      </c>
      <c r="W3873">
        <f t="shared" si="180"/>
        <v>0</v>
      </c>
      <c r="X3873">
        <f t="shared" si="181"/>
        <v>47.2</v>
      </c>
      <c r="Y3873">
        <f t="shared" si="182"/>
        <v>4</v>
      </c>
    </row>
    <row r="3874" spans="1:25"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t="str">
        <f>_xlfn.XLOOKUP(B3874,Returns!$B$2:$B$297,Returns!$A$2:$A$297,"NO")</f>
        <v>NO</v>
      </c>
      <c r="W3874">
        <f t="shared" si="180"/>
        <v>505.41120000000012</v>
      </c>
      <c r="X3874">
        <f t="shared" si="181"/>
        <v>2021.6448000000005</v>
      </c>
      <c r="Y3874">
        <f t="shared" si="182"/>
        <v>4</v>
      </c>
    </row>
    <row r="3875" spans="1:25"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t="str">
        <f>_xlfn.XLOOKUP(B3875,Returns!$B$2:$B$297,Returns!$A$2:$A$297,"NO")</f>
        <v>NO</v>
      </c>
      <c r="W3875">
        <f t="shared" si="180"/>
        <v>14.0832</v>
      </c>
      <c r="X3875">
        <f t="shared" si="181"/>
        <v>56.332799999999999</v>
      </c>
      <c r="Y3875">
        <f t="shared" si="182"/>
        <v>2</v>
      </c>
    </row>
    <row r="3876" spans="1:25"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t="str">
        <f>_xlfn.XLOOKUP(B3876,Returns!$B$2:$B$297,Returns!$A$2:$A$297,"NO")</f>
        <v>NO</v>
      </c>
      <c r="W3876">
        <f t="shared" si="180"/>
        <v>421.68420000000003</v>
      </c>
      <c r="X3876">
        <f t="shared" si="181"/>
        <v>180.72180000000003</v>
      </c>
      <c r="Y3876">
        <f t="shared" si="182"/>
        <v>2</v>
      </c>
    </row>
    <row r="3877" spans="1:25"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t="str">
        <f>_xlfn.XLOOKUP(B3877,Returns!$B$2:$B$297,Returns!$A$2:$A$297,"NO")</f>
        <v>NO</v>
      </c>
      <c r="W3877">
        <f t="shared" si="180"/>
        <v>43.513599999999997</v>
      </c>
      <c r="X3877">
        <f t="shared" si="181"/>
        <v>174.05439999999999</v>
      </c>
      <c r="Y3877">
        <f t="shared" si="182"/>
        <v>2</v>
      </c>
    </row>
    <row r="3878" spans="1:25"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t="str">
        <f>_xlfn.XLOOKUP(B3878,Returns!$B$2:$B$297,Returns!$A$2:$A$297,"NO")</f>
        <v>NO</v>
      </c>
      <c r="W3878">
        <f t="shared" si="180"/>
        <v>6.1632000000000016</v>
      </c>
      <c r="X3878">
        <f t="shared" si="181"/>
        <v>24.652800000000006</v>
      </c>
      <c r="Y3878">
        <f t="shared" si="182"/>
        <v>2</v>
      </c>
    </row>
    <row r="3879" spans="1:25"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t="str">
        <f>_xlfn.XLOOKUP(B3879,Returns!$B$2:$B$297,Returns!$A$2:$A$297,"NO")</f>
        <v>NO</v>
      </c>
      <c r="W3879">
        <f t="shared" si="180"/>
        <v>133.66500000000002</v>
      </c>
      <c r="X3879">
        <f t="shared" si="181"/>
        <v>57.285000000000025</v>
      </c>
      <c r="Y3879">
        <f t="shared" si="182"/>
        <v>5</v>
      </c>
    </row>
    <row r="3880" spans="1:25"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t="str">
        <f>_xlfn.XLOOKUP(B3880,Returns!$B$2:$B$297,Returns!$A$2:$A$297,"NO")</f>
        <v>NO</v>
      </c>
      <c r="W3880">
        <f t="shared" si="180"/>
        <v>39.705600000000004</v>
      </c>
      <c r="X3880">
        <f t="shared" si="181"/>
        <v>158.82240000000002</v>
      </c>
      <c r="Y3880">
        <f t="shared" si="182"/>
        <v>2</v>
      </c>
    </row>
    <row r="3881" spans="1:25"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t="str">
        <f>_xlfn.XLOOKUP(B3881,Returns!$B$2:$B$297,Returns!$A$2:$A$297,"NO")</f>
        <v>NO</v>
      </c>
      <c r="W3881">
        <f t="shared" si="180"/>
        <v>41.676800000000007</v>
      </c>
      <c r="X3881">
        <f t="shared" si="181"/>
        <v>166.7072</v>
      </c>
      <c r="Y3881">
        <f t="shared" si="182"/>
        <v>2</v>
      </c>
    </row>
    <row r="3882" spans="1:25"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t="str">
        <f>_xlfn.XLOOKUP(B3882,Returns!$B$2:$B$297,Returns!$A$2:$A$297,"NO")</f>
        <v>NO</v>
      </c>
      <c r="W3882">
        <f t="shared" si="180"/>
        <v>3.8272000000000008</v>
      </c>
      <c r="X3882">
        <f t="shared" si="181"/>
        <v>15.308800000000002</v>
      </c>
      <c r="Y3882">
        <f t="shared" si="182"/>
        <v>5</v>
      </c>
    </row>
    <row r="3883" spans="1:25"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t="str">
        <f>_xlfn.XLOOKUP(B3883,Returns!$B$2:$B$297,Returns!$A$2:$A$297,"NO")</f>
        <v>NO</v>
      </c>
      <c r="W3883">
        <f t="shared" si="180"/>
        <v>32.947200000000002</v>
      </c>
      <c r="X3883">
        <f t="shared" si="181"/>
        <v>131.78879999999998</v>
      </c>
      <c r="Y3883">
        <f t="shared" si="182"/>
        <v>5</v>
      </c>
    </row>
    <row r="3884" spans="1:25"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t="str">
        <f>_xlfn.XLOOKUP(B3884,Returns!$B$2:$B$297,Returns!$A$2:$A$297,"NO")</f>
        <v>NO</v>
      </c>
      <c r="W3884">
        <f t="shared" si="180"/>
        <v>437.64480000000003</v>
      </c>
      <c r="X3884">
        <f t="shared" si="181"/>
        <v>1750.5792000000001</v>
      </c>
      <c r="Y3884">
        <f t="shared" si="182"/>
        <v>5</v>
      </c>
    </row>
    <row r="3885" spans="1:25"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t="str">
        <f>_xlfn.XLOOKUP(B3885,Returns!$B$2:$B$297,Returns!$A$2:$A$297,"NO")</f>
        <v>NO</v>
      </c>
      <c r="W3885">
        <f t="shared" si="180"/>
        <v>32.204799999999999</v>
      </c>
      <c r="X3885">
        <f t="shared" si="181"/>
        <v>128.8192</v>
      </c>
      <c r="Y3885">
        <f t="shared" si="182"/>
        <v>5</v>
      </c>
    </row>
    <row r="3886" spans="1:25"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t="str">
        <f>_xlfn.XLOOKUP(B3886,Returns!$B$2:$B$297,Returns!$A$2:$A$297,"NO")</f>
        <v>NO</v>
      </c>
      <c r="W3886">
        <f t="shared" si="180"/>
        <v>2.6208000000000005</v>
      </c>
      <c r="X3886">
        <f t="shared" si="181"/>
        <v>10.4832</v>
      </c>
      <c r="Y3886">
        <f t="shared" si="182"/>
        <v>7</v>
      </c>
    </row>
    <row r="3887" spans="1:25"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t="str">
        <f>_xlfn.XLOOKUP(B3887,Returns!$B$2:$B$297,Returns!$A$2:$A$297,"NO")</f>
        <v>NO</v>
      </c>
      <c r="W3887">
        <f t="shared" si="180"/>
        <v>38.809599999999989</v>
      </c>
      <c r="X3887">
        <f t="shared" si="181"/>
        <v>9.7023999999999972</v>
      </c>
      <c r="Y3887">
        <f t="shared" si="182"/>
        <v>4</v>
      </c>
    </row>
    <row r="3888" spans="1:25"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t="str">
        <f>_xlfn.XLOOKUP(B3888,Returns!$B$2:$B$297,Returns!$A$2:$A$297,"NO")</f>
        <v>Yes</v>
      </c>
      <c r="W3888">
        <f t="shared" si="180"/>
        <v>0</v>
      </c>
      <c r="X3888">
        <f t="shared" si="181"/>
        <v>404.55000000000007</v>
      </c>
      <c r="Y3888">
        <f t="shared" si="182"/>
        <v>5</v>
      </c>
    </row>
    <row r="3889" spans="1:25"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t="str">
        <f>_xlfn.XLOOKUP(B3889,Returns!$B$2:$B$297,Returns!$A$2:$A$297,"NO")</f>
        <v>NO</v>
      </c>
      <c r="W3889">
        <f t="shared" si="180"/>
        <v>0</v>
      </c>
      <c r="X3889">
        <f t="shared" si="181"/>
        <v>17.12</v>
      </c>
      <c r="Y3889">
        <f t="shared" si="182"/>
        <v>4</v>
      </c>
    </row>
    <row r="3890" spans="1:25"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t="str">
        <f>_xlfn.XLOOKUP(B3890,Returns!$B$2:$B$297,Returns!$A$2:$A$297,"NO")</f>
        <v>NO</v>
      </c>
      <c r="W3890">
        <f t="shared" si="180"/>
        <v>0</v>
      </c>
      <c r="X3890">
        <f t="shared" si="181"/>
        <v>719.90999999999985</v>
      </c>
      <c r="Y3890">
        <f t="shared" si="182"/>
        <v>4</v>
      </c>
    </row>
    <row r="3891" spans="1:25"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t="str">
        <f>_xlfn.XLOOKUP(B3891,Returns!$B$2:$B$297,Returns!$A$2:$A$297,"NO")</f>
        <v>NO</v>
      </c>
      <c r="W3891">
        <f t="shared" si="180"/>
        <v>0</v>
      </c>
      <c r="X3891">
        <f t="shared" si="181"/>
        <v>713.88</v>
      </c>
      <c r="Y3891">
        <f t="shared" si="182"/>
        <v>4</v>
      </c>
    </row>
    <row r="3892" spans="1:25"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t="str">
        <f>_xlfn.XLOOKUP(B3892,Returns!$B$2:$B$297,Returns!$A$2:$A$297,"NO")</f>
        <v>NO</v>
      </c>
      <c r="W3892">
        <f t="shared" si="180"/>
        <v>0</v>
      </c>
      <c r="X3892">
        <f t="shared" si="181"/>
        <v>1319.8</v>
      </c>
      <c r="Y3892">
        <f t="shared" si="182"/>
        <v>6</v>
      </c>
    </row>
    <row r="3893" spans="1:25"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t="str">
        <f>_xlfn.XLOOKUP(B3893,Returns!$B$2:$B$297,Returns!$A$2:$A$297,"NO")</f>
        <v>NO</v>
      </c>
      <c r="W3893">
        <f t="shared" si="180"/>
        <v>2021.7024000000001</v>
      </c>
      <c r="X3893">
        <f t="shared" si="181"/>
        <v>8086.8096000000005</v>
      </c>
      <c r="Y3893">
        <f t="shared" si="182"/>
        <v>6</v>
      </c>
    </row>
    <row r="3894" spans="1:25"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t="str">
        <f>_xlfn.XLOOKUP(B3894,Returns!$B$2:$B$297,Returns!$A$2:$A$297,"NO")</f>
        <v>NO</v>
      </c>
      <c r="W3894">
        <f t="shared" si="180"/>
        <v>0</v>
      </c>
      <c r="X3894">
        <f t="shared" si="181"/>
        <v>4479.3599999999997</v>
      </c>
      <c r="Y3894">
        <f t="shared" si="182"/>
        <v>6</v>
      </c>
    </row>
    <row r="3895" spans="1:25"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t="str">
        <f>_xlfn.XLOOKUP(B3895,Returns!$B$2:$B$297,Returns!$A$2:$A$297,"NO")</f>
        <v>NO</v>
      </c>
      <c r="W3895">
        <f t="shared" si="180"/>
        <v>391.92160000000007</v>
      </c>
      <c r="X3895">
        <f t="shared" si="181"/>
        <v>1567.6864</v>
      </c>
      <c r="Y3895">
        <f t="shared" si="182"/>
        <v>4</v>
      </c>
    </row>
    <row r="3896" spans="1:25"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t="str">
        <f>_xlfn.XLOOKUP(B3896,Returns!$B$2:$B$297,Returns!$A$2:$A$297,"NO")</f>
        <v>NO</v>
      </c>
      <c r="W3896">
        <f t="shared" si="180"/>
        <v>39.919999999999987</v>
      </c>
      <c r="X3896">
        <f t="shared" si="181"/>
        <v>9.9799999999999969</v>
      </c>
      <c r="Y3896">
        <f t="shared" si="182"/>
        <v>6</v>
      </c>
    </row>
    <row r="3897" spans="1:25"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t="str">
        <f>_xlfn.XLOOKUP(B3897,Returns!$B$2:$B$297,Returns!$A$2:$A$297,"NO")</f>
        <v>NO</v>
      </c>
      <c r="W3897">
        <f t="shared" si="180"/>
        <v>0</v>
      </c>
      <c r="X3897">
        <f t="shared" si="181"/>
        <v>244.5</v>
      </c>
      <c r="Y3897">
        <f t="shared" si="182"/>
        <v>4</v>
      </c>
    </row>
    <row r="3898" spans="1:25"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t="str">
        <f>_xlfn.XLOOKUP(B3898,Returns!$B$2:$B$297,Returns!$A$2:$A$297,"NO")</f>
        <v>NO</v>
      </c>
      <c r="W3898">
        <f t="shared" si="180"/>
        <v>2.1311999999999998</v>
      </c>
      <c r="X3898">
        <f t="shared" si="181"/>
        <v>8.524799999999999</v>
      </c>
      <c r="Y3898">
        <f t="shared" si="182"/>
        <v>5</v>
      </c>
    </row>
    <row r="3899" spans="1:25"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t="str">
        <f>_xlfn.XLOOKUP(B3899,Returns!$B$2:$B$297,Returns!$A$2:$A$297,"NO")</f>
        <v>NO</v>
      </c>
      <c r="W3899">
        <f t="shared" si="180"/>
        <v>9.3312000000000008</v>
      </c>
      <c r="X3899">
        <f t="shared" si="181"/>
        <v>37.324800000000003</v>
      </c>
      <c r="Y3899">
        <f t="shared" si="182"/>
        <v>5</v>
      </c>
    </row>
    <row r="3900" spans="1:25"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t="str">
        <f>_xlfn.XLOOKUP(B3900,Returns!$B$2:$B$297,Returns!$A$2:$A$297,"NO")</f>
        <v>NO</v>
      </c>
      <c r="W3900">
        <f t="shared" si="180"/>
        <v>0.94720000000000004</v>
      </c>
      <c r="X3900">
        <f t="shared" si="181"/>
        <v>3.7887999999999997</v>
      </c>
      <c r="Y3900">
        <f t="shared" si="182"/>
        <v>4</v>
      </c>
    </row>
    <row r="3901" spans="1:25"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t="str">
        <f>_xlfn.XLOOKUP(B3901,Returns!$B$2:$B$297,Returns!$A$2:$A$297,"NO")</f>
        <v>NO</v>
      </c>
      <c r="W3901">
        <f t="shared" si="180"/>
        <v>51.193600000000004</v>
      </c>
      <c r="X3901">
        <f t="shared" si="181"/>
        <v>204.77439999999999</v>
      </c>
      <c r="Y3901">
        <f t="shared" si="182"/>
        <v>2</v>
      </c>
    </row>
    <row r="3902" spans="1:25"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t="str">
        <f>_xlfn.XLOOKUP(B3902,Returns!$B$2:$B$297,Returns!$A$2:$A$297,"NO")</f>
        <v>NO</v>
      </c>
      <c r="W3902">
        <f t="shared" si="180"/>
        <v>4.1472000000000007</v>
      </c>
      <c r="X3902">
        <f t="shared" si="181"/>
        <v>16.588800000000003</v>
      </c>
      <c r="Y3902">
        <f t="shared" si="182"/>
        <v>5</v>
      </c>
    </row>
    <row r="3903" spans="1:25"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t="str">
        <f>_xlfn.XLOOKUP(B3903,Returns!$B$2:$B$297,Returns!$A$2:$A$297,"NO")</f>
        <v>NO</v>
      </c>
      <c r="W3903">
        <f t="shared" si="180"/>
        <v>19.193600000000004</v>
      </c>
      <c r="X3903">
        <f t="shared" si="181"/>
        <v>76.7744</v>
      </c>
      <c r="Y3903">
        <f t="shared" si="182"/>
        <v>6</v>
      </c>
    </row>
    <row r="3904" spans="1:25"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t="str">
        <f>_xlfn.XLOOKUP(B3904,Returns!$B$2:$B$297,Returns!$A$2:$A$297,"NO")</f>
        <v>NO</v>
      </c>
      <c r="W3904">
        <f t="shared" si="180"/>
        <v>0</v>
      </c>
      <c r="X3904">
        <f t="shared" si="181"/>
        <v>3784.7599999999998</v>
      </c>
      <c r="Y3904">
        <f t="shared" si="182"/>
        <v>5</v>
      </c>
    </row>
    <row r="3905" spans="1:25"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t="str">
        <f>_xlfn.XLOOKUP(B3905,Returns!$B$2:$B$297,Returns!$A$2:$A$297,"NO")</f>
        <v>NO</v>
      </c>
      <c r="W3905">
        <f t="shared" si="180"/>
        <v>137.35679999999999</v>
      </c>
      <c r="X3905">
        <f t="shared" si="181"/>
        <v>549.42719999999997</v>
      </c>
      <c r="Y3905">
        <f t="shared" si="182"/>
        <v>5</v>
      </c>
    </row>
    <row r="3906" spans="1:25"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t="str">
        <f>_xlfn.XLOOKUP(B3906,Returns!$B$2:$B$297,Returns!$A$2:$A$297,"NO")</f>
        <v>NO</v>
      </c>
      <c r="W3906">
        <f t="shared" si="180"/>
        <v>451.04640000000001</v>
      </c>
      <c r="X3906">
        <f t="shared" si="181"/>
        <v>1804.1856</v>
      </c>
      <c r="Y3906">
        <f t="shared" si="182"/>
        <v>5</v>
      </c>
    </row>
    <row r="3907" spans="1:25"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t="str">
        <f>_xlfn.XLOOKUP(B3907,Returns!$B$2:$B$297,Returns!$A$2:$A$297,"NO")</f>
        <v>NO</v>
      </c>
      <c r="W3907">
        <f t="shared" ref="W3907:W3970" si="183">R3907*S3907*T3907</f>
        <v>29.198399999999999</v>
      </c>
      <c r="X3907">
        <f t="shared" ref="X3907:X3970" si="184">(R3907*S3907)-W3907</f>
        <v>12.513600000000004</v>
      </c>
      <c r="Y3907">
        <f t="shared" ref="Y3907:Y3970" si="185">D3907-C3907</f>
        <v>5</v>
      </c>
    </row>
    <row r="3908" spans="1:25"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t="str">
        <f>_xlfn.XLOOKUP(B3908,Returns!$B$2:$B$297,Returns!$A$2:$A$297,"NO")</f>
        <v>NO</v>
      </c>
      <c r="W3908">
        <f t="shared" si="183"/>
        <v>437.7088</v>
      </c>
      <c r="X3908">
        <f t="shared" si="184"/>
        <v>1750.8352</v>
      </c>
      <c r="Y3908">
        <f t="shared" si="185"/>
        <v>5</v>
      </c>
    </row>
    <row r="3909" spans="1:25"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t="str">
        <f>_xlfn.XLOOKUP(B3909,Returns!$B$2:$B$297,Returns!$A$2:$A$297,"NO")</f>
        <v>NO</v>
      </c>
      <c r="W3909">
        <f t="shared" si="183"/>
        <v>29.700000000000003</v>
      </c>
      <c r="X3909">
        <f t="shared" si="184"/>
        <v>44.55</v>
      </c>
      <c r="Y3909">
        <f t="shared" si="185"/>
        <v>5</v>
      </c>
    </row>
    <row r="3910" spans="1:25"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t="str">
        <f>_xlfn.XLOOKUP(B3910,Returns!$B$2:$B$297,Returns!$A$2:$A$297,"NO")</f>
        <v>NO</v>
      </c>
      <c r="W3910">
        <f t="shared" si="183"/>
        <v>33.590400000000002</v>
      </c>
      <c r="X3910">
        <f t="shared" si="184"/>
        <v>50.385599999999997</v>
      </c>
      <c r="Y3910">
        <f t="shared" si="185"/>
        <v>5</v>
      </c>
    </row>
    <row r="3911" spans="1:25"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t="str">
        <f>_xlfn.XLOOKUP(B3911,Returns!$B$2:$B$297,Returns!$A$2:$A$297,"NO")</f>
        <v>NO</v>
      </c>
      <c r="W3911">
        <f t="shared" si="183"/>
        <v>1.5168000000000001</v>
      </c>
      <c r="X3911">
        <f t="shared" si="184"/>
        <v>6.0672000000000006</v>
      </c>
      <c r="Y3911">
        <f t="shared" si="185"/>
        <v>5</v>
      </c>
    </row>
    <row r="3912" spans="1:25"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t="str">
        <f>_xlfn.XLOOKUP(B3912,Returns!$B$2:$B$297,Returns!$A$2:$A$297,"NO")</f>
        <v>NO</v>
      </c>
      <c r="W3912">
        <f t="shared" si="183"/>
        <v>881.125</v>
      </c>
      <c r="X3912">
        <f t="shared" si="184"/>
        <v>881.125</v>
      </c>
      <c r="Y3912">
        <f t="shared" si="185"/>
        <v>5</v>
      </c>
    </row>
    <row r="3913" spans="1:25"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t="str">
        <f>_xlfn.XLOOKUP(B3913,Returns!$B$2:$B$297,Returns!$A$2:$A$297,"NO")</f>
        <v>NO</v>
      </c>
      <c r="W3913">
        <f t="shared" si="183"/>
        <v>282.22560000000004</v>
      </c>
      <c r="X3913">
        <f t="shared" si="184"/>
        <v>1128.9024000000002</v>
      </c>
      <c r="Y3913">
        <f t="shared" si="185"/>
        <v>1</v>
      </c>
    </row>
    <row r="3914" spans="1:25"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t="str">
        <f>_xlfn.XLOOKUP(B3914,Returns!$B$2:$B$297,Returns!$A$2:$A$297,"NO")</f>
        <v>NO</v>
      </c>
      <c r="W3914">
        <f t="shared" si="183"/>
        <v>0</v>
      </c>
      <c r="X3914">
        <f t="shared" si="184"/>
        <v>58.320000000000007</v>
      </c>
      <c r="Y3914">
        <f t="shared" si="185"/>
        <v>7</v>
      </c>
    </row>
    <row r="3915" spans="1:25"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t="str">
        <f>_xlfn.XLOOKUP(B3915,Returns!$B$2:$B$297,Returns!$A$2:$A$297,"NO")</f>
        <v>NO</v>
      </c>
      <c r="W3915">
        <f t="shared" si="183"/>
        <v>0</v>
      </c>
      <c r="X3915">
        <f t="shared" si="184"/>
        <v>19.64</v>
      </c>
      <c r="Y3915">
        <f t="shared" si="185"/>
        <v>7</v>
      </c>
    </row>
    <row r="3916" spans="1:25"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t="str">
        <f>_xlfn.XLOOKUP(B3916,Returns!$B$2:$B$297,Returns!$A$2:$A$297,"NO")</f>
        <v>NO</v>
      </c>
      <c r="W3916">
        <f t="shared" si="183"/>
        <v>2003.9999999999998</v>
      </c>
      <c r="X3916">
        <f t="shared" si="184"/>
        <v>2003.9999999999998</v>
      </c>
      <c r="Y3916">
        <f t="shared" si="185"/>
        <v>5</v>
      </c>
    </row>
    <row r="3917" spans="1:25"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t="str">
        <f>_xlfn.XLOOKUP(B3917,Returns!$B$2:$B$297,Returns!$A$2:$A$297,"NO")</f>
        <v>NO</v>
      </c>
      <c r="W3917">
        <f t="shared" si="183"/>
        <v>64.627200000000002</v>
      </c>
      <c r="X3917">
        <f t="shared" si="184"/>
        <v>258.50880000000001</v>
      </c>
      <c r="Y3917">
        <f t="shared" si="185"/>
        <v>5</v>
      </c>
    </row>
    <row r="3918" spans="1:25"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t="str">
        <f>_xlfn.XLOOKUP(B3918,Returns!$B$2:$B$297,Returns!$A$2:$A$297,"NO")</f>
        <v>NO</v>
      </c>
      <c r="W3918">
        <f t="shared" si="183"/>
        <v>6.4384000000000006</v>
      </c>
      <c r="X3918">
        <f t="shared" si="184"/>
        <v>25.753599999999999</v>
      </c>
      <c r="Y3918">
        <f t="shared" si="185"/>
        <v>5</v>
      </c>
    </row>
    <row r="3919" spans="1:25"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t="str">
        <f>_xlfn.XLOOKUP(B3919,Returns!$B$2:$B$297,Returns!$A$2:$A$297,"NO")</f>
        <v>NO</v>
      </c>
      <c r="W3919">
        <f t="shared" si="183"/>
        <v>21.436800000000002</v>
      </c>
      <c r="X3919">
        <f t="shared" si="184"/>
        <v>9.1872000000000007</v>
      </c>
      <c r="Y3919">
        <f t="shared" si="185"/>
        <v>5</v>
      </c>
    </row>
    <row r="3920" spans="1:25"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t="str">
        <f>_xlfn.XLOOKUP(B3920,Returns!$B$2:$B$297,Returns!$A$2:$A$297,"NO")</f>
        <v>NO</v>
      </c>
      <c r="W3920">
        <f t="shared" si="183"/>
        <v>187.18560000000002</v>
      </c>
      <c r="X3920">
        <f t="shared" si="184"/>
        <v>748.74240000000009</v>
      </c>
      <c r="Y3920">
        <f t="shared" si="185"/>
        <v>5</v>
      </c>
    </row>
    <row r="3921" spans="1:25"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t="str">
        <f>_xlfn.XLOOKUP(B3921,Returns!$B$2:$B$297,Returns!$A$2:$A$297,"NO")</f>
        <v>NO</v>
      </c>
      <c r="W3921">
        <f t="shared" si="183"/>
        <v>0</v>
      </c>
      <c r="X3921">
        <f t="shared" si="184"/>
        <v>246.72</v>
      </c>
      <c r="Y3921">
        <f t="shared" si="185"/>
        <v>6</v>
      </c>
    </row>
    <row r="3922" spans="1:25"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t="str">
        <f>_xlfn.XLOOKUP(B3922,Returns!$B$2:$B$297,Returns!$A$2:$A$297,"NO")</f>
        <v>NO</v>
      </c>
      <c r="W3922">
        <f t="shared" si="183"/>
        <v>0</v>
      </c>
      <c r="X3922">
        <f t="shared" si="184"/>
        <v>255.84</v>
      </c>
      <c r="Y3922">
        <f t="shared" si="185"/>
        <v>6</v>
      </c>
    </row>
    <row r="3923" spans="1:25"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t="str">
        <f>_xlfn.XLOOKUP(B3923,Returns!$B$2:$B$297,Returns!$A$2:$A$297,"NO")</f>
        <v>NO</v>
      </c>
      <c r="W3923">
        <f t="shared" si="183"/>
        <v>215.98560000000003</v>
      </c>
      <c r="X3923">
        <f t="shared" si="184"/>
        <v>863.94240000000013</v>
      </c>
      <c r="Y3923">
        <f t="shared" si="185"/>
        <v>4</v>
      </c>
    </row>
    <row r="3924" spans="1:25"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t="str">
        <f>_xlfn.XLOOKUP(B3924,Returns!$B$2:$B$297,Returns!$A$2:$A$297,"NO")</f>
        <v>NO</v>
      </c>
      <c r="W3924">
        <f t="shared" si="183"/>
        <v>30.412800000000004</v>
      </c>
      <c r="X3924">
        <f t="shared" si="184"/>
        <v>121.65120000000002</v>
      </c>
      <c r="Y3924">
        <f t="shared" si="185"/>
        <v>4</v>
      </c>
    </row>
    <row r="3925" spans="1:25"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t="str">
        <f>_xlfn.XLOOKUP(B3925,Returns!$B$2:$B$297,Returns!$A$2:$A$297,"NO")</f>
        <v>NO</v>
      </c>
      <c r="W3925">
        <f t="shared" si="183"/>
        <v>26.720000000000006</v>
      </c>
      <c r="X3925">
        <f t="shared" si="184"/>
        <v>106.88000000000002</v>
      </c>
      <c r="Y3925">
        <f t="shared" si="185"/>
        <v>4</v>
      </c>
    </row>
    <row r="3926" spans="1:25"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t="str">
        <f>_xlfn.XLOOKUP(B3926,Returns!$B$2:$B$297,Returns!$A$2:$A$297,"NO")</f>
        <v>Yes</v>
      </c>
      <c r="W3926">
        <f t="shared" si="183"/>
        <v>0</v>
      </c>
      <c r="X3926">
        <f t="shared" si="184"/>
        <v>60.56</v>
      </c>
      <c r="Y3926">
        <f t="shared" si="185"/>
        <v>4</v>
      </c>
    </row>
    <row r="3927" spans="1:25"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t="str">
        <f>_xlfn.XLOOKUP(B3927,Returns!$B$2:$B$297,Returns!$A$2:$A$297,"NO")</f>
        <v>Yes</v>
      </c>
      <c r="W3927">
        <f t="shared" si="183"/>
        <v>0</v>
      </c>
      <c r="X3927">
        <f t="shared" si="184"/>
        <v>173.78999999999996</v>
      </c>
      <c r="Y3927">
        <f t="shared" si="185"/>
        <v>4</v>
      </c>
    </row>
    <row r="3928" spans="1:25"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t="str">
        <f>_xlfn.XLOOKUP(B3928,Returns!$B$2:$B$297,Returns!$A$2:$A$297,"NO")</f>
        <v>Yes</v>
      </c>
      <c r="W3928">
        <f t="shared" si="183"/>
        <v>0</v>
      </c>
      <c r="X3928">
        <f t="shared" si="184"/>
        <v>70.680000000000007</v>
      </c>
      <c r="Y3928">
        <f t="shared" si="185"/>
        <v>4</v>
      </c>
    </row>
    <row r="3929" spans="1:25"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t="str">
        <f>_xlfn.XLOOKUP(B3929,Returns!$B$2:$B$297,Returns!$A$2:$A$297,"NO")</f>
        <v>Yes</v>
      </c>
      <c r="W3929">
        <f t="shared" si="183"/>
        <v>137.24</v>
      </c>
      <c r="X3929">
        <f t="shared" si="184"/>
        <v>548.96</v>
      </c>
      <c r="Y3929">
        <f t="shared" si="185"/>
        <v>4</v>
      </c>
    </row>
    <row r="3930" spans="1:25"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t="str">
        <f>_xlfn.XLOOKUP(B3930,Returns!$B$2:$B$297,Returns!$A$2:$A$297,"NO")</f>
        <v>NO</v>
      </c>
      <c r="W3930">
        <f t="shared" si="183"/>
        <v>386.13119999999998</v>
      </c>
      <c r="X3930">
        <f t="shared" si="184"/>
        <v>820.52879999999982</v>
      </c>
      <c r="Y3930">
        <f t="shared" si="185"/>
        <v>3</v>
      </c>
    </row>
    <row r="3931" spans="1:25"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t="str">
        <f>_xlfn.XLOOKUP(B3931,Returns!$B$2:$B$297,Returns!$A$2:$A$297,"NO")</f>
        <v>NO</v>
      </c>
      <c r="W3931">
        <f t="shared" si="183"/>
        <v>1.0368000000000002</v>
      </c>
      <c r="X3931">
        <f t="shared" si="184"/>
        <v>4.1472000000000007</v>
      </c>
      <c r="Y3931">
        <f t="shared" si="185"/>
        <v>3</v>
      </c>
    </row>
    <row r="3932" spans="1:25"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t="str">
        <f>_xlfn.XLOOKUP(B3932,Returns!$B$2:$B$297,Returns!$A$2:$A$297,"NO")</f>
        <v>NO</v>
      </c>
      <c r="W3932">
        <f t="shared" si="183"/>
        <v>203.76160000000004</v>
      </c>
      <c r="X3932">
        <f t="shared" si="184"/>
        <v>815.04640000000006</v>
      </c>
      <c r="Y3932">
        <f t="shared" si="185"/>
        <v>3</v>
      </c>
    </row>
    <row r="3933" spans="1:25"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t="str">
        <f>_xlfn.XLOOKUP(B3933,Returns!$B$2:$B$297,Returns!$A$2:$A$297,"NO")</f>
        <v>NO</v>
      </c>
      <c r="W3933">
        <f t="shared" si="183"/>
        <v>3.2831999999999995</v>
      </c>
      <c r="X3933">
        <f t="shared" si="184"/>
        <v>13.132799999999998</v>
      </c>
      <c r="Y3933">
        <f t="shared" si="185"/>
        <v>7</v>
      </c>
    </row>
    <row r="3934" spans="1:25"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t="str">
        <f>_xlfn.XLOOKUP(B3934,Returns!$B$2:$B$297,Returns!$A$2:$A$297,"NO")</f>
        <v>NO</v>
      </c>
      <c r="W3934">
        <f t="shared" si="183"/>
        <v>19.193600000000004</v>
      </c>
      <c r="X3934">
        <f t="shared" si="184"/>
        <v>76.7744</v>
      </c>
      <c r="Y3934">
        <f t="shared" si="185"/>
        <v>7</v>
      </c>
    </row>
    <row r="3935" spans="1:25"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t="str">
        <f>_xlfn.XLOOKUP(B3935,Returns!$B$2:$B$297,Returns!$A$2:$A$297,"NO")</f>
        <v>NO</v>
      </c>
      <c r="W3935">
        <f t="shared" si="183"/>
        <v>0</v>
      </c>
      <c r="X3935">
        <f t="shared" si="184"/>
        <v>46.999999999999993</v>
      </c>
      <c r="Y3935">
        <f t="shared" si="185"/>
        <v>6</v>
      </c>
    </row>
    <row r="3936" spans="1:25"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t="str">
        <f>_xlfn.XLOOKUP(B3936,Returns!$B$2:$B$297,Returns!$A$2:$A$297,"NO")</f>
        <v>NO</v>
      </c>
      <c r="W3936">
        <f t="shared" si="183"/>
        <v>0</v>
      </c>
      <c r="X3936">
        <f t="shared" si="184"/>
        <v>370</v>
      </c>
      <c r="Y3936">
        <f t="shared" si="185"/>
        <v>6</v>
      </c>
    </row>
    <row r="3937" spans="1:25"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t="str">
        <f>_xlfn.XLOOKUP(B3937,Returns!$B$2:$B$297,Returns!$A$2:$A$297,"NO")</f>
        <v>NO</v>
      </c>
      <c r="W3937">
        <f t="shared" si="183"/>
        <v>80.633600000000001</v>
      </c>
      <c r="X3937">
        <f t="shared" si="184"/>
        <v>322.53440000000001</v>
      </c>
      <c r="Y3937">
        <f t="shared" si="185"/>
        <v>6</v>
      </c>
    </row>
    <row r="3938" spans="1:25"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t="str">
        <f>_xlfn.XLOOKUP(B3938,Returns!$B$2:$B$297,Returns!$A$2:$A$297,"NO")</f>
        <v>NO</v>
      </c>
      <c r="W3938">
        <f t="shared" si="183"/>
        <v>17.251200000000001</v>
      </c>
      <c r="X3938">
        <f t="shared" si="184"/>
        <v>69.004800000000003</v>
      </c>
      <c r="Y3938">
        <f t="shared" si="185"/>
        <v>4</v>
      </c>
    </row>
    <row r="3939" spans="1:25"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t="str">
        <f>_xlfn.XLOOKUP(B3939,Returns!$B$2:$B$297,Returns!$A$2:$A$297,"NO")</f>
        <v>NO</v>
      </c>
      <c r="W3939">
        <f t="shared" si="183"/>
        <v>16.329599999999999</v>
      </c>
      <c r="X3939">
        <f t="shared" si="184"/>
        <v>65.318399999999997</v>
      </c>
      <c r="Y3939">
        <f t="shared" si="185"/>
        <v>4</v>
      </c>
    </row>
    <row r="3940" spans="1:25"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t="str">
        <f>_xlfn.XLOOKUP(B3940,Returns!$B$2:$B$297,Returns!$A$2:$A$297,"NO")</f>
        <v>NO</v>
      </c>
      <c r="W3940">
        <f t="shared" si="183"/>
        <v>118.42319999999998</v>
      </c>
      <c r="X3940">
        <f t="shared" si="184"/>
        <v>276.32079999999996</v>
      </c>
      <c r="Y3940">
        <f t="shared" si="185"/>
        <v>4</v>
      </c>
    </row>
    <row r="3941" spans="1:25"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t="str">
        <f>_xlfn.XLOOKUP(B3941,Returns!$B$2:$B$297,Returns!$A$2:$A$297,"NO")</f>
        <v>NO</v>
      </c>
      <c r="W3941">
        <f t="shared" si="183"/>
        <v>0</v>
      </c>
      <c r="X3941">
        <f t="shared" si="184"/>
        <v>7124.5</v>
      </c>
      <c r="Y3941">
        <f t="shared" si="185"/>
        <v>0</v>
      </c>
    </row>
    <row r="3942" spans="1:25"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t="str">
        <f>_xlfn.XLOOKUP(B3942,Returns!$B$2:$B$297,Returns!$A$2:$A$297,"NO")</f>
        <v>NO</v>
      </c>
      <c r="W3942">
        <f t="shared" si="183"/>
        <v>0</v>
      </c>
      <c r="X3942">
        <f t="shared" si="184"/>
        <v>29.12</v>
      </c>
      <c r="Y3942">
        <f t="shared" si="185"/>
        <v>5</v>
      </c>
    </row>
    <row r="3943" spans="1:25"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t="str">
        <f>_xlfn.XLOOKUP(B3943,Returns!$B$2:$B$297,Returns!$A$2:$A$297,"NO")</f>
        <v>NO</v>
      </c>
      <c r="W3943">
        <f t="shared" si="183"/>
        <v>0.60960000000000003</v>
      </c>
      <c r="X3943">
        <f t="shared" si="184"/>
        <v>2.4384000000000001</v>
      </c>
      <c r="Y3943">
        <f t="shared" si="185"/>
        <v>5</v>
      </c>
    </row>
    <row r="3944" spans="1:25"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t="str">
        <f>_xlfn.XLOOKUP(B3944,Returns!$B$2:$B$297,Returns!$A$2:$A$297,"NO")</f>
        <v>NO</v>
      </c>
      <c r="W3944">
        <f t="shared" si="183"/>
        <v>25.920000000000005</v>
      </c>
      <c r="X3944">
        <f t="shared" si="184"/>
        <v>103.68000000000002</v>
      </c>
      <c r="Y3944">
        <f t="shared" si="185"/>
        <v>2</v>
      </c>
    </row>
    <row r="3945" spans="1:25"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t="str">
        <f>_xlfn.XLOOKUP(B3945,Returns!$B$2:$B$297,Returns!$A$2:$A$297,"NO")</f>
        <v>NO</v>
      </c>
      <c r="W3945">
        <f t="shared" si="183"/>
        <v>0</v>
      </c>
      <c r="X3945">
        <f t="shared" si="184"/>
        <v>5846.1900000000005</v>
      </c>
      <c r="Y3945">
        <f t="shared" si="185"/>
        <v>7</v>
      </c>
    </row>
    <row r="3946" spans="1:25"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t="str">
        <f>_xlfn.XLOOKUP(B3946,Returns!$B$2:$B$297,Returns!$A$2:$A$297,"NO")</f>
        <v>NO</v>
      </c>
      <c r="W3946">
        <f t="shared" si="183"/>
        <v>0</v>
      </c>
      <c r="X3946">
        <f t="shared" si="184"/>
        <v>52.019999999999996</v>
      </c>
      <c r="Y3946">
        <f t="shared" si="185"/>
        <v>5</v>
      </c>
    </row>
    <row r="3947" spans="1:25"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t="str">
        <f>_xlfn.XLOOKUP(B3947,Returns!$B$2:$B$297,Returns!$A$2:$A$297,"NO")</f>
        <v>NO</v>
      </c>
      <c r="W3947">
        <f t="shared" si="183"/>
        <v>8.8768000000000011</v>
      </c>
      <c r="X3947">
        <f t="shared" si="184"/>
        <v>35.507199999999997</v>
      </c>
      <c r="Y3947">
        <f t="shared" si="185"/>
        <v>5</v>
      </c>
    </row>
    <row r="3948" spans="1:25"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t="str">
        <f>_xlfn.XLOOKUP(B3948,Returns!$B$2:$B$297,Returns!$A$2:$A$297,"NO")</f>
        <v>NO</v>
      </c>
      <c r="W3948">
        <f t="shared" si="183"/>
        <v>0.5888000000000001</v>
      </c>
      <c r="X3948">
        <f t="shared" si="184"/>
        <v>2.3552000000000004</v>
      </c>
      <c r="Y3948">
        <f t="shared" si="185"/>
        <v>5</v>
      </c>
    </row>
    <row r="3949" spans="1:25"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t="str">
        <f>_xlfn.XLOOKUP(B3949,Returns!$B$2:$B$297,Returns!$A$2:$A$297,"NO")</f>
        <v>NO</v>
      </c>
      <c r="W3949">
        <f t="shared" si="183"/>
        <v>2.5472000000000001</v>
      </c>
      <c r="X3949">
        <f t="shared" si="184"/>
        <v>10.188800000000001</v>
      </c>
      <c r="Y3949">
        <f t="shared" si="185"/>
        <v>4</v>
      </c>
    </row>
    <row r="3950" spans="1:25"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t="str">
        <f>_xlfn.XLOOKUP(B3950,Returns!$B$2:$B$297,Returns!$A$2:$A$297,"NO")</f>
        <v>NO</v>
      </c>
      <c r="W3950">
        <f t="shared" si="183"/>
        <v>19.539200000000005</v>
      </c>
      <c r="X3950">
        <f t="shared" si="184"/>
        <v>78.156800000000004</v>
      </c>
      <c r="Y3950">
        <f t="shared" si="185"/>
        <v>4</v>
      </c>
    </row>
    <row r="3951" spans="1:25"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t="str">
        <f>_xlfn.XLOOKUP(B3951,Returns!$B$2:$B$297,Returns!$A$2:$A$297,"NO")</f>
        <v>NO</v>
      </c>
      <c r="W3951">
        <f t="shared" si="183"/>
        <v>7.8592000000000004</v>
      </c>
      <c r="X3951">
        <f t="shared" si="184"/>
        <v>31.436799999999998</v>
      </c>
      <c r="Y3951">
        <f t="shared" si="185"/>
        <v>4</v>
      </c>
    </row>
    <row r="3952" spans="1:25"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t="str">
        <f>_xlfn.XLOOKUP(B3952,Returns!$B$2:$B$297,Returns!$A$2:$A$297,"NO")</f>
        <v>NO</v>
      </c>
      <c r="W3952">
        <f t="shared" si="183"/>
        <v>459.19440000000003</v>
      </c>
      <c r="X3952">
        <f t="shared" si="184"/>
        <v>1071.4536000000001</v>
      </c>
      <c r="Y3952">
        <f t="shared" si="185"/>
        <v>4</v>
      </c>
    </row>
    <row r="3953" spans="1:25"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t="str">
        <f>_xlfn.XLOOKUP(B3953,Returns!$B$2:$B$297,Returns!$A$2:$A$297,"NO")</f>
        <v>NO</v>
      </c>
      <c r="W3953">
        <f t="shared" si="183"/>
        <v>6.8992000000000004</v>
      </c>
      <c r="X3953">
        <f t="shared" si="184"/>
        <v>27.596800000000002</v>
      </c>
      <c r="Y3953">
        <f t="shared" si="185"/>
        <v>2</v>
      </c>
    </row>
    <row r="3954" spans="1:25"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t="str">
        <f>_xlfn.XLOOKUP(B3954,Returns!$B$2:$B$297,Returns!$A$2:$A$297,"NO")</f>
        <v>NO</v>
      </c>
      <c r="W3954">
        <f t="shared" si="183"/>
        <v>63.993600000000008</v>
      </c>
      <c r="X3954">
        <f t="shared" si="184"/>
        <v>255.9744</v>
      </c>
      <c r="Y3954">
        <f t="shared" si="185"/>
        <v>7</v>
      </c>
    </row>
    <row r="3955" spans="1:25"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t="str">
        <f>_xlfn.XLOOKUP(B3955,Returns!$B$2:$B$297,Returns!$A$2:$A$297,"NO")</f>
        <v>NO</v>
      </c>
      <c r="W3955">
        <f t="shared" si="183"/>
        <v>0</v>
      </c>
      <c r="X3955">
        <f t="shared" si="184"/>
        <v>25.4</v>
      </c>
      <c r="Y3955">
        <f t="shared" si="185"/>
        <v>4</v>
      </c>
    </row>
    <row r="3956" spans="1:25"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t="str">
        <f>_xlfn.XLOOKUP(B3956,Returns!$B$2:$B$297,Returns!$A$2:$A$297,"NO")</f>
        <v>NO</v>
      </c>
      <c r="W3956">
        <f t="shared" si="183"/>
        <v>0</v>
      </c>
      <c r="X3956">
        <f t="shared" si="184"/>
        <v>5.47</v>
      </c>
      <c r="Y3956">
        <f t="shared" si="185"/>
        <v>5</v>
      </c>
    </row>
    <row r="3957" spans="1:25"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t="str">
        <f>_xlfn.XLOOKUP(B3957,Returns!$B$2:$B$297,Returns!$A$2:$A$297,"NO")</f>
        <v>NO</v>
      </c>
      <c r="W3957">
        <f t="shared" si="183"/>
        <v>0</v>
      </c>
      <c r="X3957">
        <f t="shared" si="184"/>
        <v>317.44</v>
      </c>
      <c r="Y3957">
        <f t="shared" si="185"/>
        <v>5</v>
      </c>
    </row>
    <row r="3958" spans="1:25"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t="str">
        <f>_xlfn.XLOOKUP(B3958,Returns!$B$2:$B$297,Returns!$A$2:$A$297,"NO")</f>
        <v>NO</v>
      </c>
      <c r="W3958">
        <f t="shared" si="183"/>
        <v>0</v>
      </c>
      <c r="X3958">
        <f t="shared" si="184"/>
        <v>66.42</v>
      </c>
      <c r="Y3958">
        <f t="shared" si="185"/>
        <v>7</v>
      </c>
    </row>
    <row r="3959" spans="1:25"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t="str">
        <f>_xlfn.XLOOKUP(B3959,Returns!$B$2:$B$297,Returns!$A$2:$A$297,"NO")</f>
        <v>NO</v>
      </c>
      <c r="W3959">
        <f t="shared" si="183"/>
        <v>23.681699999999999</v>
      </c>
      <c r="X3959">
        <f t="shared" si="184"/>
        <v>10.149300000000004</v>
      </c>
      <c r="Y3959">
        <f t="shared" si="185"/>
        <v>4</v>
      </c>
    </row>
    <row r="3960" spans="1:25"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t="str">
        <f>_xlfn.XLOOKUP(B3960,Returns!$B$2:$B$297,Returns!$A$2:$A$297,"NO")</f>
        <v>NO</v>
      </c>
      <c r="W3960">
        <f t="shared" si="183"/>
        <v>1.7791999999999999</v>
      </c>
      <c r="X3960">
        <f t="shared" si="184"/>
        <v>7.1167999999999996</v>
      </c>
      <c r="Y3960">
        <f t="shared" si="185"/>
        <v>4</v>
      </c>
    </row>
    <row r="3961" spans="1:25"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t="str">
        <f>_xlfn.XLOOKUP(B3961,Returns!$B$2:$B$297,Returns!$A$2:$A$297,"NO")</f>
        <v>NO</v>
      </c>
      <c r="W3961">
        <f t="shared" si="183"/>
        <v>26.856000000000002</v>
      </c>
      <c r="X3961">
        <f t="shared" si="184"/>
        <v>107.42400000000001</v>
      </c>
      <c r="Y3961">
        <f t="shared" si="185"/>
        <v>4</v>
      </c>
    </row>
    <row r="3962" spans="1:25"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t="str">
        <f>_xlfn.XLOOKUP(B3962,Returns!$B$2:$B$297,Returns!$A$2:$A$297,"NO")</f>
        <v>NO</v>
      </c>
      <c r="W3962">
        <f t="shared" si="183"/>
        <v>0</v>
      </c>
      <c r="X3962">
        <f t="shared" si="184"/>
        <v>229.68</v>
      </c>
      <c r="Y3962">
        <f t="shared" si="185"/>
        <v>5</v>
      </c>
    </row>
    <row r="3963" spans="1:25"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t="str">
        <f>_xlfn.XLOOKUP(B3963,Returns!$B$2:$B$297,Returns!$A$2:$A$297,"NO")</f>
        <v>NO</v>
      </c>
      <c r="W3963">
        <f t="shared" si="183"/>
        <v>0</v>
      </c>
      <c r="X3963">
        <f t="shared" si="184"/>
        <v>749.75</v>
      </c>
      <c r="Y3963">
        <f t="shared" si="185"/>
        <v>5</v>
      </c>
    </row>
    <row r="3964" spans="1:25"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t="str">
        <f>_xlfn.XLOOKUP(B3964,Returns!$B$2:$B$297,Returns!$A$2:$A$297,"NO")</f>
        <v>NO</v>
      </c>
      <c r="W3964">
        <f t="shared" si="183"/>
        <v>0</v>
      </c>
      <c r="X3964">
        <f t="shared" si="184"/>
        <v>38.519999999999996</v>
      </c>
      <c r="Y3964">
        <f t="shared" si="185"/>
        <v>1</v>
      </c>
    </row>
    <row r="3965" spans="1:25"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t="str">
        <f>_xlfn.XLOOKUP(B3965,Returns!$B$2:$B$297,Returns!$A$2:$A$297,"NO")</f>
        <v>NO</v>
      </c>
      <c r="W3965">
        <f t="shared" si="183"/>
        <v>0</v>
      </c>
      <c r="X3965">
        <f t="shared" si="184"/>
        <v>134.01</v>
      </c>
      <c r="Y3965">
        <f t="shared" si="185"/>
        <v>1</v>
      </c>
    </row>
    <row r="3966" spans="1:25"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t="str">
        <f>_xlfn.XLOOKUP(B3966,Returns!$B$2:$B$297,Returns!$A$2:$A$297,"NO")</f>
        <v>NO</v>
      </c>
      <c r="W3966">
        <f t="shared" si="183"/>
        <v>4.7232000000000003</v>
      </c>
      <c r="X3966">
        <f t="shared" si="184"/>
        <v>18.892800000000001</v>
      </c>
      <c r="Y3966">
        <f t="shared" si="185"/>
        <v>6</v>
      </c>
    </row>
    <row r="3967" spans="1:25"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t="str">
        <f>_xlfn.XLOOKUP(B3967,Returns!$B$2:$B$297,Returns!$A$2:$A$297,"NO")</f>
        <v>NO</v>
      </c>
      <c r="W3967">
        <f t="shared" si="183"/>
        <v>4.7232000000000003</v>
      </c>
      <c r="X3967">
        <f t="shared" si="184"/>
        <v>18.892800000000001</v>
      </c>
      <c r="Y3967">
        <f t="shared" si="185"/>
        <v>5</v>
      </c>
    </row>
    <row r="3968" spans="1:25"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t="str">
        <f>_xlfn.XLOOKUP(B3968,Returns!$B$2:$B$297,Returns!$A$2:$A$297,"NO")</f>
        <v>NO</v>
      </c>
      <c r="W3968">
        <f t="shared" si="183"/>
        <v>0</v>
      </c>
      <c r="X3968">
        <f t="shared" si="184"/>
        <v>352.16</v>
      </c>
      <c r="Y3968">
        <f t="shared" si="185"/>
        <v>5</v>
      </c>
    </row>
    <row r="3969" spans="1:25"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t="str">
        <f>_xlfn.XLOOKUP(B3969,Returns!$B$2:$B$297,Returns!$A$2:$A$297,"NO")</f>
        <v>NO</v>
      </c>
      <c r="W3969">
        <f t="shared" si="183"/>
        <v>199.11150000000006</v>
      </c>
      <c r="X3969">
        <f t="shared" si="184"/>
        <v>85.333500000000043</v>
      </c>
      <c r="Y3969">
        <f t="shared" si="185"/>
        <v>3</v>
      </c>
    </row>
    <row r="3970" spans="1:25"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t="str">
        <f>_xlfn.XLOOKUP(B3970,Returns!$B$2:$B$297,Returns!$A$2:$A$297,"NO")</f>
        <v>NO</v>
      </c>
      <c r="W3970">
        <f t="shared" si="183"/>
        <v>36.659199999999991</v>
      </c>
      <c r="X3970">
        <f t="shared" si="184"/>
        <v>9.1647999999999996</v>
      </c>
      <c r="Y3970">
        <f t="shared" si="185"/>
        <v>4</v>
      </c>
    </row>
    <row r="3971" spans="1:25"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t="str">
        <f>_xlfn.XLOOKUP(B3971,Returns!$B$2:$B$297,Returns!$A$2:$A$297,"NO")</f>
        <v>NO</v>
      </c>
      <c r="W3971">
        <f t="shared" ref="W3971:W4034" si="186">R3971*S3971*T3971</f>
        <v>84.480000000000018</v>
      </c>
      <c r="X3971">
        <f t="shared" ref="X3971:X4034" si="187">(R3971*S3971)-W3971</f>
        <v>337.92</v>
      </c>
      <c r="Y3971">
        <f t="shared" ref="Y3971:Y4034" si="188">D3971-C3971</f>
        <v>4</v>
      </c>
    </row>
    <row r="3972" spans="1:25"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t="str">
        <f>_xlfn.XLOOKUP(B3972,Returns!$B$2:$B$297,Returns!$A$2:$A$297,"NO")</f>
        <v>NO</v>
      </c>
      <c r="W3972">
        <f t="shared" si="186"/>
        <v>0</v>
      </c>
      <c r="X3972">
        <f t="shared" si="187"/>
        <v>484.38000000000005</v>
      </c>
      <c r="Y3972">
        <f t="shared" si="188"/>
        <v>4</v>
      </c>
    </row>
    <row r="3973" spans="1:25"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t="str">
        <f>_xlfn.XLOOKUP(B3973,Returns!$B$2:$B$297,Returns!$A$2:$A$297,"NO")</f>
        <v>Yes</v>
      </c>
      <c r="W3973">
        <f t="shared" si="186"/>
        <v>0</v>
      </c>
      <c r="X3973">
        <f t="shared" si="187"/>
        <v>317.44</v>
      </c>
      <c r="Y3973">
        <f t="shared" si="188"/>
        <v>2</v>
      </c>
    </row>
    <row r="3974" spans="1:25"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t="str">
        <f>_xlfn.XLOOKUP(B3974,Returns!$B$2:$B$297,Returns!$A$2:$A$297,"NO")</f>
        <v>NO</v>
      </c>
      <c r="W3974">
        <f t="shared" si="186"/>
        <v>0</v>
      </c>
      <c r="X3974">
        <f t="shared" si="187"/>
        <v>26.96</v>
      </c>
      <c r="Y3974">
        <f t="shared" si="188"/>
        <v>4</v>
      </c>
    </row>
    <row r="3975" spans="1:25"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t="str">
        <f>_xlfn.XLOOKUP(B3975,Returns!$B$2:$B$297,Returns!$A$2:$A$297,"NO")</f>
        <v>NO</v>
      </c>
      <c r="W3975">
        <f t="shared" si="186"/>
        <v>29.800000000000008</v>
      </c>
      <c r="X3975">
        <f t="shared" si="187"/>
        <v>119.20000000000002</v>
      </c>
      <c r="Y3975">
        <f t="shared" si="188"/>
        <v>4</v>
      </c>
    </row>
    <row r="3976" spans="1:25"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t="str">
        <f>_xlfn.XLOOKUP(B3976,Returns!$B$2:$B$297,Returns!$A$2:$A$297,"NO")</f>
        <v>NO</v>
      </c>
      <c r="W3976">
        <f t="shared" si="186"/>
        <v>0</v>
      </c>
      <c r="X3976">
        <f t="shared" si="187"/>
        <v>3312</v>
      </c>
      <c r="Y3976">
        <f t="shared" si="188"/>
        <v>4</v>
      </c>
    </row>
    <row r="3977" spans="1:25"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t="str">
        <f>_xlfn.XLOOKUP(B3977,Returns!$B$2:$B$297,Returns!$A$2:$A$297,"NO")</f>
        <v>NO</v>
      </c>
      <c r="W3977">
        <f t="shared" si="186"/>
        <v>57.859200000000016</v>
      </c>
      <c r="X3977">
        <f t="shared" si="187"/>
        <v>231.43680000000003</v>
      </c>
      <c r="Y3977">
        <f t="shared" si="188"/>
        <v>4</v>
      </c>
    </row>
    <row r="3978" spans="1:25"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t="str">
        <f>_xlfn.XLOOKUP(B3978,Returns!$B$2:$B$297,Returns!$A$2:$A$297,"NO")</f>
        <v>NO</v>
      </c>
      <c r="W3978">
        <f t="shared" si="186"/>
        <v>0</v>
      </c>
      <c r="X3978">
        <f t="shared" si="187"/>
        <v>159.68</v>
      </c>
      <c r="Y3978">
        <f t="shared" si="188"/>
        <v>2</v>
      </c>
    </row>
    <row r="3979" spans="1:25"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t="str">
        <f>_xlfn.XLOOKUP(B3979,Returns!$B$2:$B$297,Returns!$A$2:$A$297,"NO")</f>
        <v>NO</v>
      </c>
      <c r="W3979">
        <f t="shared" si="186"/>
        <v>0</v>
      </c>
      <c r="X3979">
        <f t="shared" si="187"/>
        <v>26.82</v>
      </c>
      <c r="Y3979">
        <f t="shared" si="188"/>
        <v>5</v>
      </c>
    </row>
    <row r="3980" spans="1:25"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t="str">
        <f>_xlfn.XLOOKUP(B3980,Returns!$B$2:$B$297,Returns!$A$2:$A$297,"NO")</f>
        <v>NO</v>
      </c>
      <c r="W3980">
        <f t="shared" si="186"/>
        <v>33.913600000000002</v>
      </c>
      <c r="X3980">
        <f t="shared" si="187"/>
        <v>135.65440000000001</v>
      </c>
      <c r="Y3980">
        <f t="shared" si="188"/>
        <v>5</v>
      </c>
    </row>
    <row r="3981" spans="1:25"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t="str">
        <f>_xlfn.XLOOKUP(B3981,Returns!$B$2:$B$297,Returns!$A$2:$A$297,"NO")</f>
        <v>NO</v>
      </c>
      <c r="W3981">
        <f t="shared" si="186"/>
        <v>42.652799999999999</v>
      </c>
      <c r="X3981">
        <f t="shared" si="187"/>
        <v>63.979199999999992</v>
      </c>
      <c r="Y3981">
        <f t="shared" si="188"/>
        <v>4</v>
      </c>
    </row>
    <row r="3982" spans="1:25"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t="str">
        <f>_xlfn.XLOOKUP(B3982,Returns!$B$2:$B$297,Returns!$A$2:$A$297,"NO")</f>
        <v>NO</v>
      </c>
      <c r="W3982">
        <f t="shared" si="186"/>
        <v>0</v>
      </c>
      <c r="X3982">
        <f t="shared" si="187"/>
        <v>169.56</v>
      </c>
      <c r="Y3982">
        <f t="shared" si="188"/>
        <v>4</v>
      </c>
    </row>
    <row r="3983" spans="1:25"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t="str">
        <f>_xlfn.XLOOKUP(B3983,Returns!$B$2:$B$297,Returns!$A$2:$A$297,"NO")</f>
        <v>NO</v>
      </c>
      <c r="W3983">
        <f t="shared" si="186"/>
        <v>0</v>
      </c>
      <c r="X3983">
        <f t="shared" si="187"/>
        <v>68.31</v>
      </c>
      <c r="Y3983">
        <f t="shared" si="188"/>
        <v>5</v>
      </c>
    </row>
    <row r="3984" spans="1:25"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t="str">
        <f>_xlfn.XLOOKUP(B3984,Returns!$B$2:$B$297,Returns!$A$2:$A$297,"NO")</f>
        <v>NO</v>
      </c>
      <c r="W3984">
        <f t="shared" si="186"/>
        <v>230.37440000000004</v>
      </c>
      <c r="X3984">
        <f t="shared" si="187"/>
        <v>921.49760000000003</v>
      </c>
      <c r="Y3984">
        <f t="shared" si="188"/>
        <v>2</v>
      </c>
    </row>
    <row r="3985" spans="1:25"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t="str">
        <f>_xlfn.XLOOKUP(B3985,Returns!$B$2:$B$297,Returns!$A$2:$A$297,"NO")</f>
        <v>NO</v>
      </c>
      <c r="W3985">
        <f t="shared" si="186"/>
        <v>2799.9600000000009</v>
      </c>
      <c r="X3985">
        <f t="shared" si="187"/>
        <v>11199.840000000002</v>
      </c>
      <c r="Y3985">
        <f t="shared" si="188"/>
        <v>2</v>
      </c>
    </row>
    <row r="3986" spans="1:25"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t="str">
        <f>_xlfn.XLOOKUP(B3986,Returns!$B$2:$B$297,Returns!$A$2:$A$297,"NO")</f>
        <v>NO</v>
      </c>
      <c r="W3986">
        <f t="shared" si="186"/>
        <v>0</v>
      </c>
      <c r="X3986">
        <f t="shared" si="187"/>
        <v>48.94</v>
      </c>
      <c r="Y3986">
        <f t="shared" si="188"/>
        <v>2</v>
      </c>
    </row>
    <row r="3987" spans="1:25"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t="str">
        <f>_xlfn.XLOOKUP(B3987,Returns!$B$2:$B$297,Returns!$A$2:$A$297,"NO")</f>
        <v>NO</v>
      </c>
      <c r="W3987">
        <f t="shared" si="186"/>
        <v>115.87455</v>
      </c>
      <c r="X3987">
        <f t="shared" si="187"/>
        <v>656.62245000000007</v>
      </c>
      <c r="Y3987">
        <f t="shared" si="188"/>
        <v>4</v>
      </c>
    </row>
    <row r="3988" spans="1:25"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t="str">
        <f>_xlfn.XLOOKUP(B3988,Returns!$B$2:$B$297,Returns!$A$2:$A$297,"NO")</f>
        <v>NO</v>
      </c>
      <c r="W3988">
        <f t="shared" si="186"/>
        <v>0</v>
      </c>
      <c r="X3988">
        <f t="shared" si="187"/>
        <v>10366.24</v>
      </c>
      <c r="Y3988">
        <f t="shared" si="188"/>
        <v>6</v>
      </c>
    </row>
    <row r="3989" spans="1:25"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t="str">
        <f>_xlfn.XLOOKUP(B3989,Returns!$B$2:$B$297,Returns!$A$2:$A$297,"NO")</f>
        <v>NO</v>
      </c>
      <c r="W3989">
        <f t="shared" si="186"/>
        <v>0</v>
      </c>
      <c r="X3989">
        <f t="shared" si="187"/>
        <v>209.75</v>
      </c>
      <c r="Y3989">
        <f t="shared" si="188"/>
        <v>6</v>
      </c>
    </row>
    <row r="3990" spans="1:25"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t="str">
        <f>_xlfn.XLOOKUP(B3990,Returns!$B$2:$B$297,Returns!$A$2:$A$297,"NO")</f>
        <v>NO</v>
      </c>
      <c r="W3990">
        <f t="shared" si="186"/>
        <v>79.12</v>
      </c>
      <c r="X3990">
        <f t="shared" si="187"/>
        <v>316.48</v>
      </c>
      <c r="Y3990">
        <f t="shared" si="188"/>
        <v>5</v>
      </c>
    </row>
    <row r="3991" spans="1:25"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t="str">
        <f>_xlfn.XLOOKUP(B3991,Returns!$B$2:$B$297,Returns!$A$2:$A$297,"NO")</f>
        <v>NO</v>
      </c>
      <c r="W3991">
        <f t="shared" si="186"/>
        <v>0</v>
      </c>
      <c r="X3991">
        <f t="shared" si="187"/>
        <v>105.92</v>
      </c>
      <c r="Y3991">
        <f t="shared" si="188"/>
        <v>2</v>
      </c>
    </row>
    <row r="3992" spans="1:25"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t="str">
        <f>_xlfn.XLOOKUP(B3992,Returns!$B$2:$B$297,Returns!$A$2:$A$297,"NO")</f>
        <v>NO</v>
      </c>
      <c r="W3992">
        <f t="shared" si="186"/>
        <v>171.80640000000005</v>
      </c>
      <c r="X3992">
        <f t="shared" si="187"/>
        <v>687.2256000000001</v>
      </c>
      <c r="Y3992">
        <f t="shared" si="188"/>
        <v>5</v>
      </c>
    </row>
    <row r="3993" spans="1:25"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t="str">
        <f>_xlfn.XLOOKUP(B3993,Returns!$B$2:$B$297,Returns!$A$2:$A$297,"NO")</f>
        <v>NO</v>
      </c>
      <c r="W3993">
        <f t="shared" si="186"/>
        <v>38.1312</v>
      </c>
      <c r="X3993">
        <f t="shared" si="187"/>
        <v>152.5248</v>
      </c>
      <c r="Y3993">
        <f t="shared" si="188"/>
        <v>4</v>
      </c>
    </row>
    <row r="3994" spans="1:25"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t="str">
        <f>_xlfn.XLOOKUP(B3994,Returns!$B$2:$B$297,Returns!$A$2:$A$297,"NO")</f>
        <v>NO</v>
      </c>
      <c r="W3994">
        <f t="shared" si="186"/>
        <v>24.825599999999998</v>
      </c>
      <c r="X3994">
        <f t="shared" si="187"/>
        <v>99.302399999999992</v>
      </c>
      <c r="Y3994">
        <f t="shared" si="188"/>
        <v>4</v>
      </c>
    </row>
    <row r="3995" spans="1:25"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t="str">
        <f>_xlfn.XLOOKUP(B3995,Returns!$B$2:$B$297,Returns!$A$2:$A$297,"NO")</f>
        <v>NO</v>
      </c>
      <c r="W3995">
        <f t="shared" si="186"/>
        <v>207.24480000000005</v>
      </c>
      <c r="X3995">
        <f t="shared" si="187"/>
        <v>828.97920000000011</v>
      </c>
      <c r="Y3995">
        <f t="shared" si="188"/>
        <v>4</v>
      </c>
    </row>
    <row r="3996" spans="1:25"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t="str">
        <f>_xlfn.XLOOKUP(B3996,Returns!$B$2:$B$297,Returns!$A$2:$A$297,"NO")</f>
        <v>NO</v>
      </c>
      <c r="W3996">
        <f t="shared" si="186"/>
        <v>0</v>
      </c>
      <c r="X3996">
        <f t="shared" si="187"/>
        <v>1538.8199999999997</v>
      </c>
      <c r="Y3996">
        <f t="shared" si="188"/>
        <v>4</v>
      </c>
    </row>
    <row r="3997" spans="1:25"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t="str">
        <f>_xlfn.XLOOKUP(B3997,Returns!$B$2:$B$297,Returns!$A$2:$A$297,"NO")</f>
        <v>NO</v>
      </c>
      <c r="W3997">
        <f t="shared" si="186"/>
        <v>0</v>
      </c>
      <c r="X3997">
        <f t="shared" si="187"/>
        <v>6026.5099999999993</v>
      </c>
      <c r="Y3997">
        <f t="shared" si="188"/>
        <v>4</v>
      </c>
    </row>
    <row r="3998" spans="1:25"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t="str">
        <f>_xlfn.XLOOKUP(B3998,Returns!$B$2:$B$297,Returns!$A$2:$A$297,"NO")</f>
        <v>NO</v>
      </c>
      <c r="W3998">
        <f t="shared" si="186"/>
        <v>0</v>
      </c>
      <c r="X3998">
        <f t="shared" si="187"/>
        <v>3849.75</v>
      </c>
      <c r="Y3998">
        <f t="shared" si="188"/>
        <v>4</v>
      </c>
    </row>
    <row r="3999" spans="1:25"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t="str">
        <f>_xlfn.XLOOKUP(B3999,Returns!$B$2:$B$297,Returns!$A$2:$A$297,"NO")</f>
        <v>NO</v>
      </c>
      <c r="W3999">
        <f t="shared" si="186"/>
        <v>0</v>
      </c>
      <c r="X3999">
        <f t="shared" si="187"/>
        <v>14.98</v>
      </c>
      <c r="Y3999">
        <f t="shared" si="188"/>
        <v>4</v>
      </c>
    </row>
    <row r="4000" spans="1:25"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t="str">
        <f>_xlfn.XLOOKUP(B4000,Returns!$B$2:$B$297,Returns!$A$2:$A$297,"NO")</f>
        <v>NO</v>
      </c>
      <c r="W4000">
        <f t="shared" si="186"/>
        <v>0</v>
      </c>
      <c r="X4000">
        <f t="shared" si="187"/>
        <v>2238.48</v>
      </c>
      <c r="Y4000">
        <f t="shared" si="188"/>
        <v>4</v>
      </c>
    </row>
    <row r="4001" spans="1:25"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t="str">
        <f>_xlfn.XLOOKUP(B4001,Returns!$B$2:$B$297,Returns!$A$2:$A$297,"NO")</f>
        <v>NO</v>
      </c>
      <c r="W4001">
        <f t="shared" si="186"/>
        <v>231.92000000000004</v>
      </c>
      <c r="X4001">
        <f t="shared" si="187"/>
        <v>927.68000000000006</v>
      </c>
      <c r="Y4001">
        <f t="shared" si="188"/>
        <v>3</v>
      </c>
    </row>
    <row r="4002" spans="1:25"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t="str">
        <f>_xlfn.XLOOKUP(B4002,Returns!$B$2:$B$297,Returns!$A$2:$A$297,"NO")</f>
        <v>NO</v>
      </c>
      <c r="W4002">
        <f t="shared" si="186"/>
        <v>0</v>
      </c>
      <c r="X4002">
        <f t="shared" si="187"/>
        <v>698.17</v>
      </c>
      <c r="Y4002">
        <f t="shared" si="188"/>
        <v>5</v>
      </c>
    </row>
    <row r="4003" spans="1:25"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t="str">
        <f>_xlfn.XLOOKUP(B4003,Returns!$B$2:$B$297,Returns!$A$2:$A$297,"NO")</f>
        <v>NO</v>
      </c>
      <c r="W4003">
        <f t="shared" si="186"/>
        <v>0</v>
      </c>
      <c r="X4003">
        <f t="shared" si="187"/>
        <v>1725</v>
      </c>
      <c r="Y4003">
        <f t="shared" si="188"/>
        <v>5</v>
      </c>
    </row>
    <row r="4004" spans="1:25"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t="str">
        <f>_xlfn.XLOOKUP(B4004,Returns!$B$2:$B$297,Returns!$A$2:$A$297,"NO")</f>
        <v>NO</v>
      </c>
      <c r="W4004">
        <f t="shared" si="186"/>
        <v>574.10639999999989</v>
      </c>
      <c r="X4004">
        <f t="shared" si="187"/>
        <v>1339.5816</v>
      </c>
      <c r="Y4004">
        <f t="shared" si="188"/>
        <v>5</v>
      </c>
    </row>
    <row r="4005" spans="1:25"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t="str">
        <f>_xlfn.XLOOKUP(B4005,Returns!$B$2:$B$297,Returns!$A$2:$A$297,"NO")</f>
        <v>NO</v>
      </c>
      <c r="W4005">
        <f t="shared" si="186"/>
        <v>345.49199999999996</v>
      </c>
      <c r="X4005">
        <f t="shared" si="187"/>
        <v>518.23799999999994</v>
      </c>
      <c r="Y4005">
        <f t="shared" si="188"/>
        <v>5</v>
      </c>
    </row>
    <row r="4006" spans="1:25"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t="str">
        <f>_xlfn.XLOOKUP(B4006,Returns!$B$2:$B$297,Returns!$A$2:$A$297,"NO")</f>
        <v>NO</v>
      </c>
      <c r="W4006">
        <f t="shared" si="186"/>
        <v>21.960000000000004</v>
      </c>
      <c r="X4006">
        <f t="shared" si="187"/>
        <v>87.84</v>
      </c>
      <c r="Y4006">
        <f t="shared" si="188"/>
        <v>5</v>
      </c>
    </row>
    <row r="4007" spans="1:25"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t="str">
        <f>_xlfn.XLOOKUP(B4007,Returns!$B$2:$B$297,Returns!$A$2:$A$297,"NO")</f>
        <v>NO</v>
      </c>
      <c r="W4007">
        <f t="shared" si="186"/>
        <v>0</v>
      </c>
      <c r="X4007">
        <f t="shared" si="187"/>
        <v>1.78</v>
      </c>
      <c r="Y4007">
        <f t="shared" si="188"/>
        <v>6</v>
      </c>
    </row>
    <row r="4008" spans="1:25"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t="str">
        <f>_xlfn.XLOOKUP(B4008,Returns!$B$2:$B$297,Returns!$A$2:$A$297,"NO")</f>
        <v>NO</v>
      </c>
      <c r="W4008">
        <f t="shared" si="186"/>
        <v>0</v>
      </c>
      <c r="X4008">
        <f t="shared" si="187"/>
        <v>103.68</v>
      </c>
      <c r="Y4008">
        <f t="shared" si="188"/>
        <v>6</v>
      </c>
    </row>
    <row r="4009" spans="1:25"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t="str">
        <f>_xlfn.XLOOKUP(B4009,Returns!$B$2:$B$297,Returns!$A$2:$A$297,"NO")</f>
        <v>NO</v>
      </c>
      <c r="W4009">
        <f t="shared" si="186"/>
        <v>0</v>
      </c>
      <c r="X4009">
        <f t="shared" si="187"/>
        <v>611.64</v>
      </c>
      <c r="Y4009">
        <f t="shared" si="188"/>
        <v>6</v>
      </c>
    </row>
    <row r="4010" spans="1:25"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t="str">
        <f>_xlfn.XLOOKUP(B4010,Returns!$B$2:$B$297,Returns!$A$2:$A$297,"NO")</f>
        <v>NO</v>
      </c>
      <c r="W4010">
        <f t="shared" si="186"/>
        <v>2.7392000000000003</v>
      </c>
      <c r="X4010">
        <f t="shared" si="187"/>
        <v>10.956800000000001</v>
      </c>
      <c r="Y4010">
        <f t="shared" si="188"/>
        <v>4</v>
      </c>
    </row>
    <row r="4011" spans="1:25"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t="str">
        <f>_xlfn.XLOOKUP(B4011,Returns!$B$2:$B$297,Returns!$A$2:$A$297,"NO")</f>
        <v>NO</v>
      </c>
      <c r="W4011">
        <f t="shared" si="186"/>
        <v>0</v>
      </c>
      <c r="X4011">
        <f t="shared" si="187"/>
        <v>5218.7300000000005</v>
      </c>
      <c r="Y4011">
        <f t="shared" si="188"/>
        <v>4</v>
      </c>
    </row>
    <row r="4012" spans="1:25"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t="str">
        <f>_xlfn.XLOOKUP(B4012,Returns!$B$2:$B$297,Returns!$A$2:$A$297,"NO")</f>
        <v>NO</v>
      </c>
      <c r="W4012">
        <f t="shared" si="186"/>
        <v>3.3792000000000004</v>
      </c>
      <c r="X4012">
        <f t="shared" si="187"/>
        <v>13.5168</v>
      </c>
      <c r="Y4012">
        <f t="shared" si="188"/>
        <v>3</v>
      </c>
    </row>
    <row r="4013" spans="1:25"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t="str">
        <f>_xlfn.XLOOKUP(B4013,Returns!$B$2:$B$297,Returns!$A$2:$A$297,"NO")</f>
        <v>NO</v>
      </c>
      <c r="W4013">
        <f t="shared" si="186"/>
        <v>31.436800000000002</v>
      </c>
      <c r="X4013">
        <f t="shared" si="187"/>
        <v>125.74719999999999</v>
      </c>
      <c r="Y4013">
        <f t="shared" si="188"/>
        <v>3</v>
      </c>
    </row>
    <row r="4014" spans="1:25"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t="str">
        <f>_xlfn.XLOOKUP(B4014,Returns!$B$2:$B$297,Returns!$A$2:$A$297,"NO")</f>
        <v>NO</v>
      </c>
      <c r="W4014">
        <f t="shared" si="186"/>
        <v>0</v>
      </c>
      <c r="X4014">
        <f t="shared" si="187"/>
        <v>68.48</v>
      </c>
      <c r="Y4014">
        <f t="shared" si="188"/>
        <v>5</v>
      </c>
    </row>
    <row r="4015" spans="1:25"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t="str">
        <f>_xlfn.XLOOKUP(B4015,Returns!$B$2:$B$297,Returns!$A$2:$A$297,"NO")</f>
        <v>NO</v>
      </c>
      <c r="W4015">
        <f t="shared" si="186"/>
        <v>0</v>
      </c>
      <c r="X4015">
        <f t="shared" si="187"/>
        <v>1628.8199999999997</v>
      </c>
      <c r="Y4015">
        <f t="shared" si="188"/>
        <v>5</v>
      </c>
    </row>
    <row r="4016" spans="1:25"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t="str">
        <f>_xlfn.XLOOKUP(B4016,Returns!$B$2:$B$297,Returns!$A$2:$A$297,"NO")</f>
        <v>NO</v>
      </c>
      <c r="W4016">
        <f t="shared" si="186"/>
        <v>0</v>
      </c>
      <c r="X4016">
        <f t="shared" si="187"/>
        <v>25.92</v>
      </c>
      <c r="Y4016">
        <f t="shared" si="188"/>
        <v>5</v>
      </c>
    </row>
    <row r="4017" spans="1:25"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t="str">
        <f>_xlfn.XLOOKUP(B4017,Returns!$B$2:$B$297,Returns!$A$2:$A$297,"NO")</f>
        <v>NO</v>
      </c>
      <c r="W4017">
        <f t="shared" si="186"/>
        <v>0</v>
      </c>
      <c r="X4017">
        <f t="shared" si="187"/>
        <v>968.99999999999989</v>
      </c>
      <c r="Y4017">
        <f t="shared" si="188"/>
        <v>5</v>
      </c>
    </row>
    <row r="4018" spans="1:25"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t="str">
        <f>_xlfn.XLOOKUP(B4018,Returns!$B$2:$B$297,Returns!$A$2:$A$297,"NO")</f>
        <v>NO</v>
      </c>
      <c r="W4018">
        <f t="shared" si="186"/>
        <v>0</v>
      </c>
      <c r="X4018">
        <f t="shared" si="187"/>
        <v>107.00000000000001</v>
      </c>
      <c r="Y4018">
        <f t="shared" si="188"/>
        <v>5</v>
      </c>
    </row>
    <row r="4019" spans="1:25"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t="str">
        <f>_xlfn.XLOOKUP(B4019,Returns!$B$2:$B$297,Returns!$A$2:$A$297,"NO")</f>
        <v>NO</v>
      </c>
      <c r="W4019">
        <f t="shared" si="186"/>
        <v>0</v>
      </c>
      <c r="X4019">
        <f t="shared" si="187"/>
        <v>195.76</v>
      </c>
      <c r="Y4019">
        <f t="shared" si="188"/>
        <v>5</v>
      </c>
    </row>
    <row r="4020" spans="1:25"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t="str">
        <f>_xlfn.XLOOKUP(B4020,Returns!$B$2:$B$297,Returns!$A$2:$A$297,"NO")</f>
        <v>NO</v>
      </c>
      <c r="W4020">
        <f t="shared" si="186"/>
        <v>0</v>
      </c>
      <c r="X4020">
        <f t="shared" si="187"/>
        <v>2267.19</v>
      </c>
      <c r="Y4020">
        <f t="shared" si="188"/>
        <v>5</v>
      </c>
    </row>
    <row r="4021" spans="1:25"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t="str">
        <f>_xlfn.XLOOKUP(B4021,Returns!$B$2:$B$297,Returns!$A$2:$A$297,"NO")</f>
        <v>NO</v>
      </c>
      <c r="W4021">
        <f t="shared" si="186"/>
        <v>0</v>
      </c>
      <c r="X4021">
        <f t="shared" si="187"/>
        <v>77.58</v>
      </c>
      <c r="Y4021">
        <f t="shared" si="188"/>
        <v>5</v>
      </c>
    </row>
    <row r="4022" spans="1:25"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t="str">
        <f>_xlfn.XLOOKUP(B4022,Returns!$B$2:$B$297,Returns!$A$2:$A$297,"NO")</f>
        <v>NO</v>
      </c>
      <c r="W4022">
        <f t="shared" si="186"/>
        <v>153.0522</v>
      </c>
      <c r="X4022">
        <f t="shared" si="187"/>
        <v>357.12180000000001</v>
      </c>
      <c r="Y4022">
        <f t="shared" si="188"/>
        <v>5</v>
      </c>
    </row>
    <row r="4023" spans="1:25"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t="str">
        <f>_xlfn.XLOOKUP(B4023,Returns!$B$2:$B$297,Returns!$A$2:$A$297,"NO")</f>
        <v>NO</v>
      </c>
      <c r="W4023">
        <f t="shared" si="186"/>
        <v>99.338400000000021</v>
      </c>
      <c r="X4023">
        <f t="shared" si="187"/>
        <v>149.00760000000002</v>
      </c>
      <c r="Y4023">
        <f t="shared" si="188"/>
        <v>5</v>
      </c>
    </row>
    <row r="4024" spans="1:25"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t="str">
        <f>_xlfn.XLOOKUP(B4024,Returns!$B$2:$B$297,Returns!$A$2:$A$297,"NO")</f>
        <v>NO</v>
      </c>
      <c r="W4024">
        <f t="shared" si="186"/>
        <v>1280.8949999999998</v>
      </c>
      <c r="X4024">
        <f t="shared" si="187"/>
        <v>2988.7550000000001</v>
      </c>
      <c r="Y4024">
        <f t="shared" si="188"/>
        <v>5</v>
      </c>
    </row>
    <row r="4025" spans="1:25"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t="str">
        <f>_xlfn.XLOOKUP(B4025,Returns!$B$2:$B$297,Returns!$A$2:$A$297,"NO")</f>
        <v>NO</v>
      </c>
      <c r="W4025">
        <f t="shared" si="186"/>
        <v>417.49874999999997</v>
      </c>
      <c r="X4025">
        <f t="shared" si="187"/>
        <v>2365.8262500000001</v>
      </c>
      <c r="Y4025">
        <f t="shared" si="188"/>
        <v>1</v>
      </c>
    </row>
    <row r="4026" spans="1:25"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t="str">
        <f>_xlfn.XLOOKUP(B4026,Returns!$B$2:$B$297,Returns!$A$2:$A$297,"NO")</f>
        <v>NO</v>
      </c>
      <c r="W4026">
        <f t="shared" si="186"/>
        <v>76.672000000000011</v>
      </c>
      <c r="X4026">
        <f t="shared" si="187"/>
        <v>306.68799999999999</v>
      </c>
      <c r="Y4026">
        <f t="shared" si="188"/>
        <v>1</v>
      </c>
    </row>
    <row r="4027" spans="1:25"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t="str">
        <f>_xlfn.XLOOKUP(B4027,Returns!$B$2:$B$297,Returns!$A$2:$A$297,"NO")</f>
        <v>NO</v>
      </c>
      <c r="W4027">
        <f t="shared" si="186"/>
        <v>23.731200000000001</v>
      </c>
      <c r="X4027">
        <f t="shared" si="187"/>
        <v>94.924800000000005</v>
      </c>
      <c r="Y4027">
        <f t="shared" si="188"/>
        <v>2</v>
      </c>
    </row>
    <row r="4028" spans="1:25"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t="str">
        <f>_xlfn.XLOOKUP(B4028,Returns!$B$2:$B$297,Returns!$A$2:$A$297,"NO")</f>
        <v>NO</v>
      </c>
      <c r="W4028">
        <f t="shared" si="186"/>
        <v>12.857600000000003</v>
      </c>
      <c r="X4028">
        <f t="shared" si="187"/>
        <v>51.430400000000006</v>
      </c>
      <c r="Y4028">
        <f t="shared" si="188"/>
        <v>2</v>
      </c>
    </row>
    <row r="4029" spans="1:25"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t="str">
        <f>_xlfn.XLOOKUP(B4029,Returns!$B$2:$B$297,Returns!$A$2:$A$297,"NO")</f>
        <v>NO</v>
      </c>
      <c r="W4029">
        <f t="shared" si="186"/>
        <v>61.433600000000006</v>
      </c>
      <c r="X4029">
        <f t="shared" si="187"/>
        <v>245.73439999999999</v>
      </c>
      <c r="Y4029">
        <f t="shared" si="188"/>
        <v>2</v>
      </c>
    </row>
    <row r="4030" spans="1:25"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t="str">
        <f>_xlfn.XLOOKUP(B4030,Returns!$B$2:$B$297,Returns!$A$2:$A$297,"NO")</f>
        <v>NO</v>
      </c>
      <c r="W4030">
        <f t="shared" si="186"/>
        <v>82.329599999999971</v>
      </c>
      <c r="X4030">
        <f t="shared" si="187"/>
        <v>20.582399999999993</v>
      </c>
      <c r="Y4030">
        <f t="shared" si="188"/>
        <v>2</v>
      </c>
    </row>
    <row r="4031" spans="1:25"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t="str">
        <f>_xlfn.XLOOKUP(B4031,Returns!$B$2:$B$297,Returns!$A$2:$A$297,"NO")</f>
        <v>NO</v>
      </c>
      <c r="W4031">
        <f t="shared" si="186"/>
        <v>0</v>
      </c>
      <c r="X4031">
        <f t="shared" si="187"/>
        <v>1439.91</v>
      </c>
      <c r="Y4031">
        <f t="shared" si="188"/>
        <v>4</v>
      </c>
    </row>
    <row r="4032" spans="1:25"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t="str">
        <f>_xlfn.XLOOKUP(B4032,Returns!$B$2:$B$297,Returns!$A$2:$A$297,"NO")</f>
        <v>NO</v>
      </c>
      <c r="W4032">
        <f t="shared" si="186"/>
        <v>0</v>
      </c>
      <c r="X4032">
        <f t="shared" si="187"/>
        <v>931.52</v>
      </c>
      <c r="Y4032">
        <f t="shared" si="188"/>
        <v>4</v>
      </c>
    </row>
    <row r="4033" spans="1:25"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t="str">
        <f>_xlfn.XLOOKUP(B4033,Returns!$B$2:$B$297,Returns!$A$2:$A$297,"NO")</f>
        <v>NO</v>
      </c>
      <c r="W4033">
        <f t="shared" si="186"/>
        <v>0</v>
      </c>
      <c r="X4033">
        <f t="shared" si="187"/>
        <v>1421.28</v>
      </c>
      <c r="Y4033">
        <f t="shared" si="188"/>
        <v>4</v>
      </c>
    </row>
    <row r="4034" spans="1:25"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t="str">
        <f>_xlfn.XLOOKUP(B4034,Returns!$B$2:$B$297,Returns!$A$2:$A$297,"NO")</f>
        <v>NO</v>
      </c>
      <c r="W4034">
        <f t="shared" si="186"/>
        <v>0</v>
      </c>
      <c r="X4034">
        <f t="shared" si="187"/>
        <v>149.5</v>
      </c>
      <c r="Y4034">
        <f t="shared" si="188"/>
        <v>4</v>
      </c>
    </row>
    <row r="4035" spans="1:25"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t="str">
        <f>_xlfn.XLOOKUP(B4035,Returns!$B$2:$B$297,Returns!$A$2:$A$297,"NO")</f>
        <v>NO</v>
      </c>
      <c r="W4035">
        <f t="shared" ref="W4035:W4098" si="189">R4035*S4035*T4035</f>
        <v>0</v>
      </c>
      <c r="X4035">
        <f t="shared" ref="X4035:X4098" si="190">(R4035*S4035)-W4035</f>
        <v>400</v>
      </c>
      <c r="Y4035">
        <f t="shared" ref="Y4035:Y4098" si="191">D4035-C4035</f>
        <v>4</v>
      </c>
    </row>
    <row r="4036" spans="1:25"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t="str">
        <f>_xlfn.XLOOKUP(B4036,Returns!$B$2:$B$297,Returns!$A$2:$A$297,"NO")</f>
        <v>NO</v>
      </c>
      <c r="W4036">
        <f t="shared" si="189"/>
        <v>39.255300000000005</v>
      </c>
      <c r="X4036">
        <f t="shared" si="190"/>
        <v>16.823700000000002</v>
      </c>
      <c r="Y4036">
        <f t="shared" si="191"/>
        <v>0</v>
      </c>
    </row>
    <row r="4037" spans="1:25"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t="str">
        <f>_xlfn.XLOOKUP(B4037,Returns!$B$2:$B$297,Returns!$A$2:$A$297,"NO")</f>
        <v>NO</v>
      </c>
      <c r="W4037">
        <f t="shared" si="189"/>
        <v>460.74240000000003</v>
      </c>
      <c r="X4037">
        <f t="shared" si="190"/>
        <v>1842.9695999999999</v>
      </c>
      <c r="Y4037">
        <f t="shared" si="191"/>
        <v>0</v>
      </c>
    </row>
    <row r="4038" spans="1:25"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t="str">
        <f>_xlfn.XLOOKUP(B4038,Returns!$B$2:$B$297,Returns!$A$2:$A$297,"NO")</f>
        <v>NO</v>
      </c>
      <c r="W4038">
        <f t="shared" si="189"/>
        <v>9.926400000000001</v>
      </c>
      <c r="X4038">
        <f t="shared" si="190"/>
        <v>39.705600000000004</v>
      </c>
      <c r="Y4038">
        <f t="shared" si="191"/>
        <v>4</v>
      </c>
    </row>
    <row r="4039" spans="1:25"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t="str">
        <f>_xlfn.XLOOKUP(B4039,Returns!$B$2:$B$297,Returns!$A$2:$A$297,"NO")</f>
        <v>Yes</v>
      </c>
      <c r="W4039">
        <f t="shared" si="189"/>
        <v>0</v>
      </c>
      <c r="X4039">
        <f t="shared" si="190"/>
        <v>124.50000000000001</v>
      </c>
      <c r="Y4039">
        <f t="shared" si="191"/>
        <v>4</v>
      </c>
    </row>
    <row r="4040" spans="1:25"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t="str">
        <f>_xlfn.XLOOKUP(B4040,Returns!$B$2:$B$297,Returns!$A$2:$A$297,"NO")</f>
        <v>Yes</v>
      </c>
      <c r="W4040">
        <f t="shared" si="189"/>
        <v>0</v>
      </c>
      <c r="X4040">
        <f t="shared" si="190"/>
        <v>84.48</v>
      </c>
      <c r="Y4040">
        <f t="shared" si="191"/>
        <v>4</v>
      </c>
    </row>
    <row r="4041" spans="1:25"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t="str">
        <f>_xlfn.XLOOKUP(B4041,Returns!$B$2:$B$297,Returns!$A$2:$A$297,"NO")</f>
        <v>Yes</v>
      </c>
      <c r="W4041">
        <f t="shared" si="189"/>
        <v>921.54240000000016</v>
      </c>
      <c r="X4041">
        <f t="shared" si="190"/>
        <v>3686.1696000000002</v>
      </c>
      <c r="Y4041">
        <f t="shared" si="191"/>
        <v>4</v>
      </c>
    </row>
    <row r="4042" spans="1:25"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t="str">
        <f>_xlfn.XLOOKUP(B4042,Returns!$B$2:$B$297,Returns!$A$2:$A$297,"NO")</f>
        <v>Yes</v>
      </c>
      <c r="W4042">
        <f t="shared" si="189"/>
        <v>8.611200000000002</v>
      </c>
      <c r="X4042">
        <f t="shared" si="190"/>
        <v>34.444800000000001</v>
      </c>
      <c r="Y4042">
        <f t="shared" si="191"/>
        <v>4</v>
      </c>
    </row>
    <row r="4043" spans="1:25"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t="str">
        <f>_xlfn.XLOOKUP(B4043,Returns!$B$2:$B$297,Returns!$A$2:$A$297,"NO")</f>
        <v>Yes</v>
      </c>
      <c r="W4043">
        <f t="shared" si="189"/>
        <v>115.18560000000001</v>
      </c>
      <c r="X4043">
        <f t="shared" si="190"/>
        <v>460.74239999999998</v>
      </c>
      <c r="Y4043">
        <f t="shared" si="191"/>
        <v>4</v>
      </c>
    </row>
    <row r="4044" spans="1:25"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t="str">
        <f>_xlfn.XLOOKUP(B4044,Returns!$B$2:$B$297,Returns!$A$2:$A$297,"NO")</f>
        <v>Yes</v>
      </c>
      <c r="W4044">
        <f t="shared" si="189"/>
        <v>0</v>
      </c>
      <c r="X4044">
        <f t="shared" si="190"/>
        <v>2472.9299999999998</v>
      </c>
      <c r="Y4044">
        <f t="shared" si="191"/>
        <v>4</v>
      </c>
    </row>
    <row r="4045" spans="1:25"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t="str">
        <f>_xlfn.XLOOKUP(B4045,Returns!$B$2:$B$297,Returns!$A$2:$A$297,"NO")</f>
        <v>Yes</v>
      </c>
      <c r="W4045">
        <f t="shared" si="189"/>
        <v>0</v>
      </c>
      <c r="X4045">
        <f t="shared" si="190"/>
        <v>423.36</v>
      </c>
      <c r="Y4045">
        <f t="shared" si="191"/>
        <v>4</v>
      </c>
    </row>
    <row r="4046" spans="1:25"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t="str">
        <f>_xlfn.XLOOKUP(B4046,Returns!$B$2:$B$297,Returns!$A$2:$A$297,"NO")</f>
        <v>NO</v>
      </c>
      <c r="W4046">
        <f t="shared" si="189"/>
        <v>0</v>
      </c>
      <c r="X4046">
        <f t="shared" si="190"/>
        <v>1024.25</v>
      </c>
      <c r="Y4046">
        <f t="shared" si="191"/>
        <v>5</v>
      </c>
    </row>
    <row r="4047" spans="1:25"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t="str">
        <f>_xlfn.XLOOKUP(B4047,Returns!$B$2:$B$297,Returns!$A$2:$A$297,"NO")</f>
        <v>NO</v>
      </c>
      <c r="W4047">
        <f t="shared" si="189"/>
        <v>21.974399999999992</v>
      </c>
      <c r="X4047">
        <f t="shared" si="190"/>
        <v>5.4935999999999972</v>
      </c>
      <c r="Y4047">
        <f t="shared" si="191"/>
        <v>5</v>
      </c>
    </row>
    <row r="4048" spans="1:25"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t="str">
        <f>_xlfn.XLOOKUP(B4048,Returns!$B$2:$B$297,Returns!$A$2:$A$297,"NO")</f>
        <v>NO</v>
      </c>
      <c r="W4048">
        <f t="shared" si="189"/>
        <v>38.387199999999993</v>
      </c>
      <c r="X4048">
        <f t="shared" si="190"/>
        <v>9.5967999999999947</v>
      </c>
      <c r="Y4048">
        <f t="shared" si="191"/>
        <v>4</v>
      </c>
    </row>
    <row r="4049" spans="1:25"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t="str">
        <f>_xlfn.XLOOKUP(B4049,Returns!$B$2:$B$297,Returns!$A$2:$A$297,"NO")</f>
        <v>NO</v>
      </c>
      <c r="W4049">
        <f t="shared" si="189"/>
        <v>0</v>
      </c>
      <c r="X4049">
        <f t="shared" si="190"/>
        <v>242.64</v>
      </c>
      <c r="Y4049">
        <f t="shared" si="191"/>
        <v>3</v>
      </c>
    </row>
    <row r="4050" spans="1:25"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t="str">
        <f>_xlfn.XLOOKUP(B4050,Returns!$B$2:$B$297,Returns!$A$2:$A$297,"NO")</f>
        <v>NO</v>
      </c>
      <c r="W4050">
        <f t="shared" si="189"/>
        <v>0</v>
      </c>
      <c r="X4050">
        <f t="shared" si="190"/>
        <v>5999</v>
      </c>
      <c r="Y4050">
        <f t="shared" si="191"/>
        <v>3</v>
      </c>
    </row>
    <row r="4051" spans="1:25"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t="str">
        <f>_xlfn.XLOOKUP(B4051,Returns!$B$2:$B$297,Returns!$A$2:$A$297,"NO")</f>
        <v>NO</v>
      </c>
      <c r="W4051">
        <f t="shared" si="189"/>
        <v>0</v>
      </c>
      <c r="X4051">
        <f t="shared" si="190"/>
        <v>830.06999999999994</v>
      </c>
      <c r="Y4051">
        <f t="shared" si="191"/>
        <v>2</v>
      </c>
    </row>
    <row r="4052" spans="1:25"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t="str">
        <f>_xlfn.XLOOKUP(B4052,Returns!$B$2:$B$297,Returns!$A$2:$A$297,"NO")</f>
        <v>NO</v>
      </c>
      <c r="W4052">
        <f t="shared" si="189"/>
        <v>34.552800000000005</v>
      </c>
      <c r="X4052">
        <f t="shared" si="190"/>
        <v>310.97520000000003</v>
      </c>
      <c r="Y4052">
        <f t="shared" si="191"/>
        <v>2</v>
      </c>
    </row>
    <row r="4053" spans="1:25"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t="str">
        <f>_xlfn.XLOOKUP(B4053,Returns!$B$2:$B$297,Returns!$A$2:$A$297,"NO")</f>
        <v>NO</v>
      </c>
      <c r="W4053">
        <f t="shared" si="189"/>
        <v>2.5344000000000002</v>
      </c>
      <c r="X4053">
        <f t="shared" si="190"/>
        <v>10.137600000000001</v>
      </c>
      <c r="Y4053">
        <f t="shared" si="191"/>
        <v>4</v>
      </c>
    </row>
    <row r="4054" spans="1:25"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t="str">
        <f>_xlfn.XLOOKUP(B4054,Returns!$B$2:$B$297,Returns!$A$2:$A$297,"NO")</f>
        <v>NO</v>
      </c>
      <c r="W4054">
        <f t="shared" si="189"/>
        <v>327.41759999999999</v>
      </c>
      <c r="X4054">
        <f t="shared" si="190"/>
        <v>491.12639999999999</v>
      </c>
      <c r="Y4054">
        <f t="shared" si="191"/>
        <v>4</v>
      </c>
    </row>
    <row r="4055" spans="1:25"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t="str">
        <f>_xlfn.XLOOKUP(B4055,Returns!$B$2:$B$297,Returns!$A$2:$A$297,"NO")</f>
        <v>NO</v>
      </c>
      <c r="W4055">
        <f t="shared" si="189"/>
        <v>121.96799999999999</v>
      </c>
      <c r="X4055">
        <f t="shared" si="190"/>
        <v>487.87199999999996</v>
      </c>
      <c r="Y4055">
        <f t="shared" si="191"/>
        <v>4</v>
      </c>
    </row>
    <row r="4056" spans="1:25"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t="str">
        <f>_xlfn.XLOOKUP(B4056,Returns!$B$2:$B$297,Returns!$A$2:$A$297,"NO")</f>
        <v>NO</v>
      </c>
      <c r="W4056">
        <f t="shared" si="189"/>
        <v>16.7424</v>
      </c>
      <c r="X4056">
        <f t="shared" si="190"/>
        <v>66.9696</v>
      </c>
      <c r="Y4056">
        <f t="shared" si="191"/>
        <v>4</v>
      </c>
    </row>
    <row r="4057" spans="1:25"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t="str">
        <f>_xlfn.XLOOKUP(B4057,Returns!$B$2:$B$297,Returns!$A$2:$A$297,"NO")</f>
        <v>NO</v>
      </c>
      <c r="W4057">
        <f t="shared" si="189"/>
        <v>2161.9584000000004</v>
      </c>
      <c r="X4057">
        <f t="shared" si="190"/>
        <v>8647.8336000000018</v>
      </c>
      <c r="Y4057">
        <f t="shared" si="191"/>
        <v>4</v>
      </c>
    </row>
    <row r="4058" spans="1:25"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t="str">
        <f>_xlfn.XLOOKUP(B4058,Returns!$B$2:$B$297,Returns!$A$2:$A$297,"NO")</f>
        <v>NO</v>
      </c>
      <c r="W4058">
        <f t="shared" si="189"/>
        <v>26.870399999999997</v>
      </c>
      <c r="X4058">
        <f t="shared" si="190"/>
        <v>40.305599999999991</v>
      </c>
      <c r="Y4058">
        <f t="shared" si="191"/>
        <v>4</v>
      </c>
    </row>
    <row r="4059" spans="1:25"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t="str">
        <f>_xlfn.XLOOKUP(B4059,Returns!$B$2:$B$297,Returns!$A$2:$A$297,"NO")</f>
        <v>NO</v>
      </c>
      <c r="W4059">
        <f t="shared" si="189"/>
        <v>646.20000000000005</v>
      </c>
      <c r="X4059">
        <f t="shared" si="190"/>
        <v>2584.8000000000002</v>
      </c>
      <c r="Y4059">
        <f t="shared" si="191"/>
        <v>4</v>
      </c>
    </row>
    <row r="4060" spans="1:25"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t="str">
        <f>_xlfn.XLOOKUP(B4060,Returns!$B$2:$B$297,Returns!$A$2:$A$297,"NO")</f>
        <v>Yes</v>
      </c>
      <c r="W4060">
        <f t="shared" si="189"/>
        <v>101.84160000000003</v>
      </c>
      <c r="X4060">
        <f t="shared" si="190"/>
        <v>407.36640000000006</v>
      </c>
      <c r="Y4060">
        <f t="shared" si="191"/>
        <v>4</v>
      </c>
    </row>
    <row r="4061" spans="1:25"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t="str">
        <f>_xlfn.XLOOKUP(B4061,Returns!$B$2:$B$297,Returns!$A$2:$A$297,"NO")</f>
        <v>Yes</v>
      </c>
      <c r="W4061">
        <f t="shared" si="189"/>
        <v>343.29600000000005</v>
      </c>
      <c r="X4061">
        <f t="shared" si="190"/>
        <v>1373.1840000000002</v>
      </c>
      <c r="Y4061">
        <f t="shared" si="191"/>
        <v>4</v>
      </c>
    </row>
    <row r="4062" spans="1:25"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t="str">
        <f>_xlfn.XLOOKUP(B4062,Returns!$B$2:$B$297,Returns!$A$2:$A$297,"NO")</f>
        <v>NO</v>
      </c>
      <c r="W4062">
        <f t="shared" si="189"/>
        <v>40.867199999999997</v>
      </c>
      <c r="X4062">
        <f t="shared" si="190"/>
        <v>163.46879999999999</v>
      </c>
      <c r="Y4062">
        <f t="shared" si="191"/>
        <v>6</v>
      </c>
    </row>
    <row r="4063" spans="1:25"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t="str">
        <f>_xlfn.XLOOKUP(B4063,Returns!$B$2:$B$297,Returns!$A$2:$A$297,"NO")</f>
        <v>NO</v>
      </c>
      <c r="W4063">
        <f t="shared" si="189"/>
        <v>15.019199999999998</v>
      </c>
      <c r="X4063">
        <f t="shared" si="190"/>
        <v>60.076799999999992</v>
      </c>
      <c r="Y4063">
        <f t="shared" si="191"/>
        <v>3</v>
      </c>
    </row>
    <row r="4064" spans="1:25"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t="str">
        <f>_xlfn.XLOOKUP(B4064,Returns!$B$2:$B$297,Returns!$A$2:$A$297,"NO")</f>
        <v>NO</v>
      </c>
      <c r="W4064">
        <f t="shared" si="189"/>
        <v>7.9984000000000011</v>
      </c>
      <c r="X4064">
        <f t="shared" si="190"/>
        <v>31.993600000000004</v>
      </c>
      <c r="Y4064">
        <f t="shared" si="191"/>
        <v>4</v>
      </c>
    </row>
    <row r="4065" spans="1:25"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t="str">
        <f>_xlfn.XLOOKUP(B4065,Returns!$B$2:$B$297,Returns!$A$2:$A$297,"NO")</f>
        <v>NO</v>
      </c>
      <c r="W4065">
        <f t="shared" si="189"/>
        <v>36.028799999999997</v>
      </c>
      <c r="X4065">
        <f t="shared" si="190"/>
        <v>144.11519999999999</v>
      </c>
      <c r="Y4065">
        <f t="shared" si="191"/>
        <v>3</v>
      </c>
    </row>
    <row r="4066" spans="1:25"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t="str">
        <f>_xlfn.XLOOKUP(B4066,Returns!$B$2:$B$297,Returns!$A$2:$A$297,"NO")</f>
        <v>NO</v>
      </c>
      <c r="W4066">
        <f t="shared" si="189"/>
        <v>0.62080000000000002</v>
      </c>
      <c r="X4066">
        <f t="shared" si="190"/>
        <v>2.4832000000000001</v>
      </c>
      <c r="Y4066">
        <f t="shared" si="191"/>
        <v>3</v>
      </c>
    </row>
    <row r="4067" spans="1:25"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t="str">
        <f>_xlfn.XLOOKUP(B4067,Returns!$B$2:$B$297,Returns!$A$2:$A$297,"NO")</f>
        <v>NO</v>
      </c>
      <c r="W4067">
        <f t="shared" si="189"/>
        <v>7.52</v>
      </c>
      <c r="X4067">
        <f t="shared" si="190"/>
        <v>30.079999999999995</v>
      </c>
      <c r="Y4067">
        <f t="shared" si="191"/>
        <v>4</v>
      </c>
    </row>
    <row r="4068" spans="1:25"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t="str">
        <f>_xlfn.XLOOKUP(B4068,Returns!$B$2:$B$297,Returns!$A$2:$A$297,"NO")</f>
        <v>NO</v>
      </c>
      <c r="W4068">
        <f t="shared" si="189"/>
        <v>6.1632000000000016</v>
      </c>
      <c r="X4068">
        <f t="shared" si="190"/>
        <v>24.652800000000006</v>
      </c>
      <c r="Y4068">
        <f t="shared" si="191"/>
        <v>4</v>
      </c>
    </row>
    <row r="4069" spans="1:25"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t="str">
        <f>_xlfn.XLOOKUP(B4069,Returns!$B$2:$B$297,Returns!$A$2:$A$297,"NO")</f>
        <v>NO</v>
      </c>
      <c r="W4069">
        <f t="shared" si="189"/>
        <v>114.73920000000004</v>
      </c>
      <c r="X4069">
        <f t="shared" si="190"/>
        <v>458.9568000000001</v>
      </c>
      <c r="Y4069">
        <f t="shared" si="191"/>
        <v>4</v>
      </c>
    </row>
    <row r="4070" spans="1:25"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t="str">
        <f>_xlfn.XLOOKUP(B4070,Returns!$B$2:$B$297,Returns!$A$2:$A$297,"NO")</f>
        <v>NO</v>
      </c>
      <c r="W4070">
        <f t="shared" si="189"/>
        <v>1761.912</v>
      </c>
      <c r="X4070">
        <f t="shared" si="190"/>
        <v>7047.6479999999992</v>
      </c>
      <c r="Y4070">
        <f t="shared" si="191"/>
        <v>4</v>
      </c>
    </row>
    <row r="4071" spans="1:25"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t="str">
        <f>_xlfn.XLOOKUP(B4071,Returns!$B$2:$B$297,Returns!$A$2:$A$297,"NO")</f>
        <v>NO</v>
      </c>
      <c r="W4071">
        <f t="shared" si="189"/>
        <v>94.60799999999999</v>
      </c>
      <c r="X4071">
        <f t="shared" si="190"/>
        <v>23.651999999999987</v>
      </c>
      <c r="Y4071">
        <f t="shared" si="191"/>
        <v>3</v>
      </c>
    </row>
    <row r="4072" spans="1:25"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t="str">
        <f>_xlfn.XLOOKUP(B4072,Returns!$B$2:$B$297,Returns!$A$2:$A$297,"NO")</f>
        <v>NO</v>
      </c>
      <c r="W4072">
        <f t="shared" si="189"/>
        <v>32.076799999999992</v>
      </c>
      <c r="X4072">
        <f t="shared" si="190"/>
        <v>8.0191999999999979</v>
      </c>
      <c r="Y4072">
        <f t="shared" si="191"/>
        <v>3</v>
      </c>
    </row>
    <row r="4073" spans="1:25"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t="str">
        <f>_xlfn.XLOOKUP(B4073,Returns!$B$2:$B$297,Returns!$A$2:$A$297,"NO")</f>
        <v>NO</v>
      </c>
      <c r="W4073">
        <f t="shared" si="189"/>
        <v>100.07859199999999</v>
      </c>
      <c r="X4073">
        <f t="shared" si="190"/>
        <v>212.66700799999998</v>
      </c>
      <c r="Y4073">
        <f t="shared" si="191"/>
        <v>3</v>
      </c>
    </row>
    <row r="4074" spans="1:25"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t="str">
        <f>_xlfn.XLOOKUP(B4074,Returns!$B$2:$B$297,Returns!$A$2:$A$297,"NO")</f>
        <v>NO</v>
      </c>
      <c r="W4074">
        <f t="shared" si="189"/>
        <v>0</v>
      </c>
      <c r="X4074">
        <f t="shared" si="190"/>
        <v>1999.96</v>
      </c>
      <c r="Y4074">
        <f t="shared" si="191"/>
        <v>2</v>
      </c>
    </row>
    <row r="4075" spans="1:25"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t="str">
        <f>_xlfn.XLOOKUP(B4075,Returns!$B$2:$B$297,Returns!$A$2:$A$297,"NO")</f>
        <v>NO</v>
      </c>
      <c r="W4075">
        <f t="shared" si="189"/>
        <v>0</v>
      </c>
      <c r="X4075">
        <f t="shared" si="190"/>
        <v>4931.6400000000003</v>
      </c>
      <c r="Y4075">
        <f t="shared" si="191"/>
        <v>3</v>
      </c>
    </row>
    <row r="4076" spans="1:25"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t="str">
        <f>_xlfn.XLOOKUP(B4076,Returns!$B$2:$B$297,Returns!$A$2:$A$297,"NO")</f>
        <v>NO</v>
      </c>
      <c r="W4076">
        <f t="shared" si="189"/>
        <v>176.05119999999999</v>
      </c>
      <c r="X4076">
        <f t="shared" si="190"/>
        <v>704.20479999999998</v>
      </c>
      <c r="Y4076">
        <f t="shared" si="191"/>
        <v>5</v>
      </c>
    </row>
    <row r="4077" spans="1:25"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t="str">
        <f>_xlfn.XLOOKUP(B4077,Returns!$B$2:$B$297,Returns!$A$2:$A$297,"NO")</f>
        <v>NO</v>
      </c>
      <c r="W4077">
        <f t="shared" si="189"/>
        <v>271.30880000000002</v>
      </c>
      <c r="X4077">
        <f t="shared" si="190"/>
        <v>1085.2352000000001</v>
      </c>
      <c r="Y4077">
        <f t="shared" si="191"/>
        <v>5</v>
      </c>
    </row>
    <row r="4078" spans="1:25"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t="str">
        <f>_xlfn.XLOOKUP(B4078,Returns!$B$2:$B$297,Returns!$A$2:$A$297,"NO")</f>
        <v>NO</v>
      </c>
      <c r="W4078">
        <f t="shared" si="189"/>
        <v>0</v>
      </c>
      <c r="X4078">
        <f t="shared" si="190"/>
        <v>14.08</v>
      </c>
      <c r="Y4078">
        <f t="shared" si="191"/>
        <v>2</v>
      </c>
    </row>
    <row r="4079" spans="1:25"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t="str">
        <f>_xlfn.XLOOKUP(B4079,Returns!$B$2:$B$297,Returns!$A$2:$A$297,"NO")</f>
        <v>NO</v>
      </c>
      <c r="W4079">
        <f t="shared" si="189"/>
        <v>0</v>
      </c>
      <c r="X4079">
        <f t="shared" si="190"/>
        <v>20.16</v>
      </c>
      <c r="Y4079">
        <f t="shared" si="191"/>
        <v>2</v>
      </c>
    </row>
    <row r="4080" spans="1:25"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t="str">
        <f>_xlfn.XLOOKUP(B4080,Returns!$B$2:$B$297,Returns!$A$2:$A$297,"NO")</f>
        <v>NO</v>
      </c>
      <c r="W4080">
        <f t="shared" si="189"/>
        <v>0</v>
      </c>
      <c r="X4080">
        <f t="shared" si="190"/>
        <v>348.84000000000003</v>
      </c>
      <c r="Y4080">
        <f t="shared" si="191"/>
        <v>2</v>
      </c>
    </row>
    <row r="4081" spans="1:25"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t="str">
        <f>_xlfn.XLOOKUP(B4081,Returns!$B$2:$B$297,Returns!$A$2:$A$297,"NO")</f>
        <v>NO</v>
      </c>
      <c r="W4081">
        <f t="shared" si="189"/>
        <v>28.785600000000002</v>
      </c>
      <c r="X4081">
        <f t="shared" si="190"/>
        <v>115.14239999999999</v>
      </c>
      <c r="Y4081">
        <f t="shared" si="191"/>
        <v>3</v>
      </c>
    </row>
    <row r="4082" spans="1:25"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t="str">
        <f>_xlfn.XLOOKUP(B4082,Returns!$B$2:$B$297,Returns!$A$2:$A$297,"NO")</f>
        <v>NO</v>
      </c>
      <c r="W4082">
        <f t="shared" si="189"/>
        <v>108.08640000000001</v>
      </c>
      <c r="X4082">
        <f t="shared" si="190"/>
        <v>432.34559999999999</v>
      </c>
      <c r="Y4082">
        <f t="shared" si="191"/>
        <v>4</v>
      </c>
    </row>
    <row r="4083" spans="1:25"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t="str">
        <f>_xlfn.XLOOKUP(B4083,Returns!$B$2:$B$297,Returns!$A$2:$A$297,"NO")</f>
        <v>NO</v>
      </c>
      <c r="W4083">
        <f t="shared" si="189"/>
        <v>3.5154000000000001</v>
      </c>
      <c r="X4083">
        <f t="shared" si="190"/>
        <v>1.5066000000000002</v>
      </c>
      <c r="Y4083">
        <f t="shared" si="191"/>
        <v>4</v>
      </c>
    </row>
    <row r="4084" spans="1:25"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t="str">
        <f>_xlfn.XLOOKUP(B4084,Returns!$B$2:$B$297,Returns!$A$2:$A$297,"NO")</f>
        <v>NO</v>
      </c>
      <c r="W4084">
        <f t="shared" si="189"/>
        <v>439.18560000000002</v>
      </c>
      <c r="X4084">
        <f t="shared" si="190"/>
        <v>109.79639999999995</v>
      </c>
      <c r="Y4084">
        <f t="shared" si="191"/>
        <v>6</v>
      </c>
    </row>
    <row r="4085" spans="1:25"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t="str">
        <f>_xlfn.XLOOKUP(B4085,Returns!$B$2:$B$297,Returns!$A$2:$A$297,"NO")</f>
        <v>NO</v>
      </c>
      <c r="W4085">
        <f t="shared" si="189"/>
        <v>6.1632000000000016</v>
      </c>
      <c r="X4085">
        <f t="shared" si="190"/>
        <v>24.652800000000006</v>
      </c>
      <c r="Y4085">
        <f t="shared" si="191"/>
        <v>6</v>
      </c>
    </row>
    <row r="4086" spans="1:25"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t="str">
        <f>_xlfn.XLOOKUP(B4086,Returns!$B$2:$B$297,Returns!$A$2:$A$297,"NO")</f>
        <v>NO</v>
      </c>
      <c r="W4086">
        <f t="shared" si="189"/>
        <v>16.499700000000004</v>
      </c>
      <c r="X4086">
        <f t="shared" si="190"/>
        <v>7.0713000000000008</v>
      </c>
      <c r="Y4086">
        <f t="shared" si="191"/>
        <v>2</v>
      </c>
    </row>
    <row r="4087" spans="1:25"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t="str">
        <f>_xlfn.XLOOKUP(B4087,Returns!$B$2:$B$297,Returns!$A$2:$A$297,"NO")</f>
        <v>NO</v>
      </c>
      <c r="W4087">
        <f t="shared" si="189"/>
        <v>120.95360000000001</v>
      </c>
      <c r="X4087">
        <f t="shared" si="190"/>
        <v>483.81440000000003</v>
      </c>
      <c r="Y4087">
        <f t="shared" si="191"/>
        <v>2</v>
      </c>
    </row>
    <row r="4088" spans="1:25"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t="str">
        <f>_xlfn.XLOOKUP(B4088,Returns!$B$2:$B$297,Returns!$A$2:$A$297,"NO")</f>
        <v>NO</v>
      </c>
      <c r="W4088">
        <f t="shared" si="189"/>
        <v>12.571200000000003</v>
      </c>
      <c r="X4088">
        <f t="shared" si="190"/>
        <v>50.284800000000004</v>
      </c>
      <c r="Y4088">
        <f t="shared" si="191"/>
        <v>2</v>
      </c>
    </row>
    <row r="4089" spans="1:25"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t="str">
        <f>_xlfn.XLOOKUP(B4089,Returns!$B$2:$B$297,Returns!$A$2:$A$297,"NO")</f>
        <v>NO</v>
      </c>
      <c r="W4089">
        <f t="shared" si="189"/>
        <v>7.0704000000000011</v>
      </c>
      <c r="X4089">
        <f t="shared" si="190"/>
        <v>28.281600000000005</v>
      </c>
      <c r="Y4089">
        <f t="shared" si="191"/>
        <v>2</v>
      </c>
    </row>
    <row r="4090" spans="1:25"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t="str">
        <f>_xlfn.XLOOKUP(B4090,Returns!$B$2:$B$297,Returns!$A$2:$A$297,"NO")</f>
        <v>NO</v>
      </c>
      <c r="W4090">
        <f t="shared" si="189"/>
        <v>0</v>
      </c>
      <c r="X4090">
        <f t="shared" si="190"/>
        <v>5749.38</v>
      </c>
      <c r="Y4090">
        <f t="shared" si="191"/>
        <v>7</v>
      </c>
    </row>
    <row r="4091" spans="1:25"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t="str">
        <f>_xlfn.XLOOKUP(B4091,Returns!$B$2:$B$297,Returns!$A$2:$A$297,"NO")</f>
        <v>NO</v>
      </c>
      <c r="W4091">
        <f t="shared" si="189"/>
        <v>0</v>
      </c>
      <c r="X4091">
        <f t="shared" si="190"/>
        <v>41.4</v>
      </c>
      <c r="Y4091">
        <f t="shared" si="191"/>
        <v>4</v>
      </c>
    </row>
    <row r="4092" spans="1:25"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t="str">
        <f>_xlfn.XLOOKUP(B4092,Returns!$B$2:$B$297,Returns!$A$2:$A$297,"NO")</f>
        <v>NO</v>
      </c>
      <c r="W4092">
        <f t="shared" si="189"/>
        <v>0</v>
      </c>
      <c r="X4092">
        <f t="shared" si="190"/>
        <v>32.849999999999994</v>
      </c>
      <c r="Y4092">
        <f t="shared" si="191"/>
        <v>4</v>
      </c>
    </row>
    <row r="4093" spans="1:25"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t="str">
        <f>_xlfn.XLOOKUP(B4093,Returns!$B$2:$B$297,Returns!$A$2:$A$297,"NO")</f>
        <v>NO</v>
      </c>
      <c r="W4093">
        <f t="shared" si="189"/>
        <v>8.611200000000002</v>
      </c>
      <c r="X4093">
        <f t="shared" si="190"/>
        <v>34.444800000000001</v>
      </c>
      <c r="Y4093">
        <f t="shared" si="191"/>
        <v>4</v>
      </c>
    </row>
    <row r="4094" spans="1:25"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t="str">
        <f>_xlfn.XLOOKUP(B4094,Returns!$B$2:$B$297,Returns!$A$2:$A$297,"NO")</f>
        <v>NO</v>
      </c>
      <c r="W4094">
        <f t="shared" si="189"/>
        <v>88.409600000000012</v>
      </c>
      <c r="X4094">
        <f t="shared" si="190"/>
        <v>353.63839999999999</v>
      </c>
      <c r="Y4094">
        <f t="shared" si="191"/>
        <v>2</v>
      </c>
    </row>
    <row r="4095" spans="1:25"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t="str">
        <f>_xlfn.XLOOKUP(B4095,Returns!$B$2:$B$297,Returns!$A$2:$A$297,"NO")</f>
        <v>NO</v>
      </c>
      <c r="W4095">
        <f t="shared" si="189"/>
        <v>0</v>
      </c>
      <c r="X4095">
        <f t="shared" si="190"/>
        <v>21560</v>
      </c>
      <c r="Y4095">
        <f t="shared" si="191"/>
        <v>4</v>
      </c>
    </row>
    <row r="4096" spans="1:25"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t="str">
        <f>_xlfn.XLOOKUP(B4096,Returns!$B$2:$B$297,Returns!$A$2:$A$297,"NO")</f>
        <v>NO</v>
      </c>
      <c r="W4096">
        <f t="shared" si="189"/>
        <v>0</v>
      </c>
      <c r="X4096">
        <f t="shared" si="190"/>
        <v>319.83999999999997</v>
      </c>
      <c r="Y4096">
        <f t="shared" si="191"/>
        <v>4</v>
      </c>
    </row>
    <row r="4097" spans="1:25"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t="str">
        <f>_xlfn.XLOOKUP(B4097,Returns!$B$2:$B$297,Returns!$A$2:$A$297,"NO")</f>
        <v>NO</v>
      </c>
      <c r="W4097">
        <f t="shared" si="189"/>
        <v>0</v>
      </c>
      <c r="X4097">
        <f t="shared" si="190"/>
        <v>1763.91</v>
      </c>
      <c r="Y4097">
        <f t="shared" si="191"/>
        <v>4</v>
      </c>
    </row>
    <row r="4098" spans="1:25"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t="str">
        <f>_xlfn.XLOOKUP(B4098,Returns!$B$2:$B$297,Returns!$A$2:$A$297,"NO")</f>
        <v>NO</v>
      </c>
      <c r="W4098">
        <f t="shared" si="189"/>
        <v>0</v>
      </c>
      <c r="X4098">
        <f t="shared" si="190"/>
        <v>162.00000000000003</v>
      </c>
      <c r="Y4098">
        <f t="shared" si="191"/>
        <v>5</v>
      </c>
    </row>
    <row r="4099" spans="1:25"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t="str">
        <f>_xlfn.XLOOKUP(B4099,Returns!$B$2:$B$297,Returns!$A$2:$A$297,"NO")</f>
        <v>NO</v>
      </c>
      <c r="W4099">
        <f t="shared" ref="W4099:W4162" si="192">R4099*S4099*T4099</f>
        <v>0</v>
      </c>
      <c r="X4099">
        <f t="shared" ref="X4099:X4162" si="193">(R4099*S4099)-W4099</f>
        <v>2024.5000000000002</v>
      </c>
      <c r="Y4099">
        <f t="shared" ref="Y4099:Y4162" si="194">D4099-C4099</f>
        <v>5</v>
      </c>
    </row>
    <row r="4100" spans="1:25"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t="str">
        <f>_xlfn.XLOOKUP(B4100,Returns!$B$2:$B$297,Returns!$A$2:$A$297,"NO")</f>
        <v>NO</v>
      </c>
      <c r="W4100">
        <f t="shared" si="192"/>
        <v>0</v>
      </c>
      <c r="X4100">
        <f t="shared" si="193"/>
        <v>47249.75</v>
      </c>
      <c r="Y4100">
        <f t="shared" si="194"/>
        <v>5</v>
      </c>
    </row>
    <row r="4101" spans="1:25"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t="str">
        <f>_xlfn.XLOOKUP(B4101,Returns!$B$2:$B$297,Returns!$A$2:$A$297,"NO")</f>
        <v>NO</v>
      </c>
      <c r="W4101">
        <f t="shared" si="192"/>
        <v>0</v>
      </c>
      <c r="X4101">
        <f t="shared" si="193"/>
        <v>25.88</v>
      </c>
      <c r="Y4101">
        <f t="shared" si="194"/>
        <v>5</v>
      </c>
    </row>
    <row r="4102" spans="1:25"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t="str">
        <f>_xlfn.XLOOKUP(B4102,Returns!$B$2:$B$297,Returns!$A$2:$A$297,"NO")</f>
        <v>NO</v>
      </c>
      <c r="W4102">
        <f t="shared" si="192"/>
        <v>1.8111999999999995</v>
      </c>
      <c r="X4102">
        <f t="shared" si="193"/>
        <v>0.45279999999999987</v>
      </c>
      <c r="Y4102">
        <f t="shared" si="194"/>
        <v>4</v>
      </c>
    </row>
    <row r="4103" spans="1:25"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t="str">
        <f>_xlfn.XLOOKUP(B4103,Returns!$B$2:$B$297,Returns!$A$2:$A$297,"NO")</f>
        <v>NO</v>
      </c>
      <c r="W4103">
        <f t="shared" si="192"/>
        <v>0.35519999999999996</v>
      </c>
      <c r="X4103">
        <f t="shared" si="193"/>
        <v>8.879999999999999E-2</v>
      </c>
      <c r="Y4103">
        <f t="shared" si="194"/>
        <v>4</v>
      </c>
    </row>
    <row r="4104" spans="1:25"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t="str">
        <f>_xlfn.XLOOKUP(B4104,Returns!$B$2:$B$297,Returns!$A$2:$A$297,"NO")</f>
        <v>NO</v>
      </c>
      <c r="W4104">
        <f t="shared" si="192"/>
        <v>233.88160000000005</v>
      </c>
      <c r="X4104">
        <f t="shared" si="193"/>
        <v>935.52640000000008</v>
      </c>
      <c r="Y4104">
        <f t="shared" si="194"/>
        <v>4</v>
      </c>
    </row>
    <row r="4105" spans="1:25"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t="str">
        <f>_xlfn.XLOOKUP(B4105,Returns!$B$2:$B$297,Returns!$A$2:$A$297,"NO")</f>
        <v>NO</v>
      </c>
      <c r="W4105">
        <f t="shared" si="192"/>
        <v>0</v>
      </c>
      <c r="X4105">
        <f t="shared" si="193"/>
        <v>31.84</v>
      </c>
      <c r="Y4105">
        <f t="shared" si="194"/>
        <v>0</v>
      </c>
    </row>
    <row r="4106" spans="1:25"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t="str">
        <f>_xlfn.XLOOKUP(B4106,Returns!$B$2:$B$297,Returns!$A$2:$A$297,"NO")</f>
        <v>Yes</v>
      </c>
      <c r="W4106">
        <f t="shared" si="192"/>
        <v>159.96000000000004</v>
      </c>
      <c r="X4106">
        <f t="shared" si="193"/>
        <v>639.84000000000015</v>
      </c>
      <c r="Y4106">
        <f t="shared" si="194"/>
        <v>6</v>
      </c>
    </row>
    <row r="4107" spans="1:25"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t="str">
        <f>_xlfn.XLOOKUP(B4107,Returns!$B$2:$B$297,Returns!$A$2:$A$297,"NO")</f>
        <v>Yes</v>
      </c>
      <c r="W4107">
        <f t="shared" si="192"/>
        <v>5.5040000000000004</v>
      </c>
      <c r="X4107">
        <f t="shared" si="193"/>
        <v>22.015999999999998</v>
      </c>
      <c r="Y4107">
        <f t="shared" si="194"/>
        <v>6</v>
      </c>
    </row>
    <row r="4108" spans="1:25"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t="str">
        <f>_xlfn.XLOOKUP(B4108,Returns!$B$2:$B$297,Returns!$A$2:$A$297,"NO")</f>
        <v>NO</v>
      </c>
      <c r="W4108">
        <f t="shared" si="192"/>
        <v>6.8991999999999978</v>
      </c>
      <c r="X4108">
        <f t="shared" si="193"/>
        <v>1.7247999999999992</v>
      </c>
      <c r="Y4108">
        <f t="shared" si="194"/>
        <v>4</v>
      </c>
    </row>
    <row r="4109" spans="1:25"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t="str">
        <f>_xlfn.XLOOKUP(B4109,Returns!$B$2:$B$297,Returns!$A$2:$A$297,"NO")</f>
        <v>NO</v>
      </c>
      <c r="W4109">
        <f t="shared" si="192"/>
        <v>0</v>
      </c>
      <c r="X4109">
        <f t="shared" si="193"/>
        <v>27.92</v>
      </c>
      <c r="Y4109">
        <f t="shared" si="194"/>
        <v>0</v>
      </c>
    </row>
    <row r="4110" spans="1:25"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t="str">
        <f>_xlfn.XLOOKUP(B4110,Returns!$B$2:$B$297,Returns!$A$2:$A$297,"NO")</f>
        <v>NO</v>
      </c>
      <c r="W4110">
        <f t="shared" si="192"/>
        <v>32.896800000000006</v>
      </c>
      <c r="X4110">
        <f t="shared" si="193"/>
        <v>49.345199999999998</v>
      </c>
      <c r="Y4110">
        <f t="shared" si="194"/>
        <v>0</v>
      </c>
    </row>
    <row r="4111" spans="1:25"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t="str">
        <f>_xlfn.XLOOKUP(B4111,Returns!$B$2:$B$297,Returns!$A$2:$A$297,"NO")</f>
        <v>NO</v>
      </c>
      <c r="W4111">
        <f t="shared" si="192"/>
        <v>0</v>
      </c>
      <c r="X4111">
        <f t="shared" si="193"/>
        <v>147.96</v>
      </c>
      <c r="Y4111">
        <f t="shared" si="194"/>
        <v>7</v>
      </c>
    </row>
    <row r="4112" spans="1:25"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t="str">
        <f>_xlfn.XLOOKUP(B4112,Returns!$B$2:$B$297,Returns!$A$2:$A$297,"NO")</f>
        <v>NO</v>
      </c>
      <c r="W4112">
        <f t="shared" si="192"/>
        <v>0</v>
      </c>
      <c r="X4112">
        <f t="shared" si="193"/>
        <v>160.97999999999999</v>
      </c>
      <c r="Y4112">
        <f t="shared" si="194"/>
        <v>7</v>
      </c>
    </row>
    <row r="4113" spans="1:25"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t="str">
        <f>_xlfn.XLOOKUP(B4113,Returns!$B$2:$B$297,Returns!$A$2:$A$297,"NO")</f>
        <v>NO</v>
      </c>
      <c r="W4113">
        <f t="shared" si="192"/>
        <v>0</v>
      </c>
      <c r="X4113">
        <f t="shared" si="193"/>
        <v>52.019999999999996</v>
      </c>
      <c r="Y4113">
        <f t="shared" si="194"/>
        <v>7</v>
      </c>
    </row>
    <row r="4114" spans="1:25"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t="str">
        <f>_xlfn.XLOOKUP(B4114,Returns!$B$2:$B$297,Returns!$A$2:$A$297,"NO")</f>
        <v>NO</v>
      </c>
      <c r="W4114">
        <f t="shared" si="192"/>
        <v>0</v>
      </c>
      <c r="X4114">
        <f t="shared" si="193"/>
        <v>3.28</v>
      </c>
      <c r="Y4114">
        <f t="shared" si="194"/>
        <v>7</v>
      </c>
    </row>
    <row r="4115" spans="1:25"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t="str">
        <f>_xlfn.XLOOKUP(B4115,Returns!$B$2:$B$297,Returns!$A$2:$A$297,"NO")</f>
        <v>NO</v>
      </c>
      <c r="W4115">
        <f t="shared" si="192"/>
        <v>5.3136000000000001</v>
      </c>
      <c r="X4115">
        <f t="shared" si="193"/>
        <v>21.254399999999997</v>
      </c>
      <c r="Y4115">
        <f t="shared" si="194"/>
        <v>5</v>
      </c>
    </row>
    <row r="4116" spans="1:25"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t="str">
        <f>_xlfn.XLOOKUP(B4116,Returns!$B$2:$B$297,Returns!$A$2:$A$297,"NO")</f>
        <v>NO</v>
      </c>
      <c r="W4116">
        <f t="shared" si="192"/>
        <v>95.025600000000011</v>
      </c>
      <c r="X4116">
        <f t="shared" si="193"/>
        <v>380.10240000000005</v>
      </c>
      <c r="Y4116">
        <f t="shared" si="194"/>
        <v>5</v>
      </c>
    </row>
    <row r="4117" spans="1:25"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t="str">
        <f>_xlfn.XLOOKUP(B4117,Returns!$B$2:$B$297,Returns!$A$2:$A$297,"NO")</f>
        <v>NO</v>
      </c>
      <c r="W4117">
        <f t="shared" si="192"/>
        <v>1219.96</v>
      </c>
      <c r="X4117">
        <f t="shared" si="193"/>
        <v>4879.84</v>
      </c>
      <c r="Y4117">
        <f t="shared" si="194"/>
        <v>3</v>
      </c>
    </row>
    <row r="4118" spans="1:25"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t="str">
        <f>_xlfn.XLOOKUP(B4118,Returns!$B$2:$B$297,Returns!$A$2:$A$297,"NO")</f>
        <v>NO</v>
      </c>
      <c r="W4118">
        <f t="shared" si="192"/>
        <v>1.2672000000000001</v>
      </c>
      <c r="X4118">
        <f t="shared" si="193"/>
        <v>5.0688000000000004</v>
      </c>
      <c r="Y4118">
        <f t="shared" si="194"/>
        <v>5</v>
      </c>
    </row>
    <row r="4119" spans="1:25"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t="str">
        <f>_xlfn.XLOOKUP(B4119,Returns!$B$2:$B$297,Returns!$A$2:$A$297,"NO")</f>
        <v>NO</v>
      </c>
      <c r="W4119">
        <f t="shared" si="192"/>
        <v>0</v>
      </c>
      <c r="X4119">
        <f t="shared" si="193"/>
        <v>58.320000000000007</v>
      </c>
      <c r="Y4119">
        <f t="shared" si="194"/>
        <v>5</v>
      </c>
    </row>
    <row r="4120" spans="1:25"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t="str">
        <f>_xlfn.XLOOKUP(B4120,Returns!$B$2:$B$297,Returns!$A$2:$A$297,"NO")</f>
        <v>NO</v>
      </c>
      <c r="W4120">
        <f t="shared" si="192"/>
        <v>0</v>
      </c>
      <c r="X4120">
        <f t="shared" si="193"/>
        <v>3184.02</v>
      </c>
      <c r="Y4120">
        <f t="shared" si="194"/>
        <v>5</v>
      </c>
    </row>
    <row r="4121" spans="1:25"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t="str">
        <f>_xlfn.XLOOKUP(B4121,Returns!$B$2:$B$297,Returns!$A$2:$A$297,"NO")</f>
        <v>NO</v>
      </c>
      <c r="W4121">
        <f t="shared" si="192"/>
        <v>146.22720000000001</v>
      </c>
      <c r="X4121">
        <f t="shared" si="193"/>
        <v>584.90879999999993</v>
      </c>
      <c r="Y4121">
        <f t="shared" si="194"/>
        <v>5</v>
      </c>
    </row>
    <row r="4122" spans="1:25"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t="str">
        <f>_xlfn.XLOOKUP(B4122,Returns!$B$2:$B$297,Returns!$A$2:$A$297,"NO")</f>
        <v>NO</v>
      </c>
      <c r="W4122">
        <f t="shared" si="192"/>
        <v>15.232000000000003</v>
      </c>
      <c r="X4122">
        <f t="shared" si="193"/>
        <v>60.928000000000011</v>
      </c>
      <c r="Y4122">
        <f t="shared" si="194"/>
        <v>6</v>
      </c>
    </row>
    <row r="4123" spans="1:25"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t="str">
        <f>_xlfn.XLOOKUP(B4123,Returns!$B$2:$B$297,Returns!$A$2:$A$297,"NO")</f>
        <v>NO</v>
      </c>
      <c r="W4123">
        <f t="shared" si="192"/>
        <v>0</v>
      </c>
      <c r="X4123">
        <f t="shared" si="193"/>
        <v>224.64</v>
      </c>
      <c r="Y4123">
        <f t="shared" si="194"/>
        <v>1</v>
      </c>
    </row>
    <row r="4124" spans="1:25"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t="str">
        <f>_xlfn.XLOOKUP(B4124,Returns!$B$2:$B$297,Returns!$A$2:$A$297,"NO")</f>
        <v>NO</v>
      </c>
      <c r="W4124">
        <f t="shared" si="192"/>
        <v>0</v>
      </c>
      <c r="X4124">
        <f t="shared" si="193"/>
        <v>112.76999999999998</v>
      </c>
      <c r="Y4124">
        <f t="shared" si="194"/>
        <v>1</v>
      </c>
    </row>
    <row r="4125" spans="1:25"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t="str">
        <f>_xlfn.XLOOKUP(B4125,Returns!$B$2:$B$297,Returns!$A$2:$A$297,"NO")</f>
        <v>NO</v>
      </c>
      <c r="W4125">
        <f t="shared" si="192"/>
        <v>10.412800000000001</v>
      </c>
      <c r="X4125">
        <f t="shared" si="193"/>
        <v>41.651200000000003</v>
      </c>
      <c r="Y4125">
        <f t="shared" si="194"/>
        <v>1</v>
      </c>
    </row>
    <row r="4126" spans="1:25"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t="str">
        <f>_xlfn.XLOOKUP(B4126,Returns!$B$2:$B$297,Returns!$A$2:$A$297,"NO")</f>
        <v>NO</v>
      </c>
      <c r="W4126">
        <f t="shared" si="192"/>
        <v>0</v>
      </c>
      <c r="X4126">
        <f t="shared" si="193"/>
        <v>107.73000000000002</v>
      </c>
      <c r="Y4126">
        <f t="shared" si="194"/>
        <v>7</v>
      </c>
    </row>
    <row r="4127" spans="1:25"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t="str">
        <f>_xlfn.XLOOKUP(B4127,Returns!$B$2:$B$297,Returns!$A$2:$A$297,"NO")</f>
        <v>NO</v>
      </c>
      <c r="W4127">
        <f t="shared" si="192"/>
        <v>54.619200000000006</v>
      </c>
      <c r="X4127">
        <f t="shared" si="193"/>
        <v>218.4768</v>
      </c>
      <c r="Y4127">
        <f t="shared" si="194"/>
        <v>4</v>
      </c>
    </row>
    <row r="4128" spans="1:25"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t="str">
        <f>_xlfn.XLOOKUP(B4128,Returns!$B$2:$B$297,Returns!$A$2:$A$297,"NO")</f>
        <v>NO</v>
      </c>
      <c r="W4128">
        <f t="shared" si="192"/>
        <v>0</v>
      </c>
      <c r="X4128">
        <f t="shared" si="193"/>
        <v>327.96</v>
      </c>
      <c r="Y4128">
        <f t="shared" si="194"/>
        <v>3</v>
      </c>
    </row>
    <row r="4129" spans="1:25"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t="str">
        <f>_xlfn.XLOOKUP(B4129,Returns!$B$2:$B$297,Returns!$A$2:$A$297,"NO")</f>
        <v>NO</v>
      </c>
      <c r="W4129">
        <f t="shared" si="192"/>
        <v>80.812799999999996</v>
      </c>
      <c r="X4129">
        <f t="shared" si="193"/>
        <v>323.25119999999998</v>
      </c>
      <c r="Y4129">
        <f t="shared" si="194"/>
        <v>5</v>
      </c>
    </row>
    <row r="4130" spans="1:25"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t="str">
        <f>_xlfn.XLOOKUP(B4130,Returns!$B$2:$B$297,Returns!$A$2:$A$297,"NO")</f>
        <v>NO</v>
      </c>
      <c r="W4130">
        <f t="shared" si="192"/>
        <v>3937.4775</v>
      </c>
      <c r="X4130">
        <f t="shared" si="193"/>
        <v>3937.4775</v>
      </c>
      <c r="Y4130">
        <f t="shared" si="194"/>
        <v>5</v>
      </c>
    </row>
    <row r="4131" spans="1:25"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t="str">
        <f>_xlfn.XLOOKUP(B4131,Returns!$B$2:$B$297,Returns!$A$2:$A$297,"NO")</f>
        <v>NO</v>
      </c>
      <c r="W4131">
        <f t="shared" si="192"/>
        <v>0</v>
      </c>
      <c r="X4131">
        <f t="shared" si="193"/>
        <v>293.12</v>
      </c>
      <c r="Y4131">
        <f t="shared" si="194"/>
        <v>6</v>
      </c>
    </row>
    <row r="4132" spans="1:25"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t="str">
        <f>_xlfn.XLOOKUP(B4132,Returns!$B$2:$B$297,Returns!$A$2:$A$297,"NO")</f>
        <v>NO</v>
      </c>
      <c r="W4132">
        <f t="shared" si="192"/>
        <v>57.919999999999987</v>
      </c>
      <c r="X4132">
        <f t="shared" si="193"/>
        <v>14.47999999999999</v>
      </c>
      <c r="Y4132">
        <f t="shared" si="194"/>
        <v>7</v>
      </c>
    </row>
    <row r="4133" spans="1:25"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t="str">
        <f>_xlfn.XLOOKUP(B4133,Returns!$B$2:$B$297,Returns!$A$2:$A$297,"NO")</f>
        <v>NO</v>
      </c>
      <c r="W4133">
        <f t="shared" si="192"/>
        <v>7.1712000000000025</v>
      </c>
      <c r="X4133">
        <f t="shared" si="193"/>
        <v>28.684800000000006</v>
      </c>
      <c r="Y4133">
        <f t="shared" si="194"/>
        <v>7</v>
      </c>
    </row>
    <row r="4134" spans="1:25"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t="str">
        <f>_xlfn.XLOOKUP(B4134,Returns!$B$2:$B$297,Returns!$A$2:$A$297,"NO")</f>
        <v>NO</v>
      </c>
      <c r="W4134">
        <f t="shared" si="192"/>
        <v>9.3312000000000008</v>
      </c>
      <c r="X4134">
        <f t="shared" si="193"/>
        <v>37.324800000000003</v>
      </c>
      <c r="Y4134">
        <f t="shared" si="194"/>
        <v>7</v>
      </c>
    </row>
    <row r="4135" spans="1:25"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t="str">
        <f>_xlfn.XLOOKUP(B4135,Returns!$B$2:$B$297,Returns!$A$2:$A$297,"NO")</f>
        <v>NO</v>
      </c>
      <c r="W4135">
        <f t="shared" si="192"/>
        <v>0</v>
      </c>
      <c r="X4135">
        <f t="shared" si="193"/>
        <v>405</v>
      </c>
      <c r="Y4135">
        <f t="shared" si="194"/>
        <v>5</v>
      </c>
    </row>
    <row r="4136" spans="1:25"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t="str">
        <f>_xlfn.XLOOKUP(B4136,Returns!$B$2:$B$297,Returns!$A$2:$A$297,"NO")</f>
        <v>NO</v>
      </c>
      <c r="W4136">
        <f t="shared" si="192"/>
        <v>0</v>
      </c>
      <c r="X4136">
        <f t="shared" si="193"/>
        <v>629.90999999999985</v>
      </c>
      <c r="Y4136">
        <f t="shared" si="194"/>
        <v>5</v>
      </c>
    </row>
    <row r="4137" spans="1:25"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t="str">
        <f>_xlfn.XLOOKUP(B4137,Returns!$B$2:$B$297,Returns!$A$2:$A$297,"NO")</f>
        <v>NO</v>
      </c>
      <c r="W4137">
        <f t="shared" si="192"/>
        <v>112.12000000000003</v>
      </c>
      <c r="X4137">
        <f t="shared" si="193"/>
        <v>448.48000000000013</v>
      </c>
      <c r="Y4137">
        <f t="shared" si="194"/>
        <v>6</v>
      </c>
    </row>
    <row r="4138" spans="1:25"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t="str">
        <f>_xlfn.XLOOKUP(B4138,Returns!$B$2:$B$297,Returns!$A$2:$A$297,"NO")</f>
        <v>NO</v>
      </c>
      <c r="W4138">
        <f t="shared" si="192"/>
        <v>0</v>
      </c>
      <c r="X4138">
        <f t="shared" si="193"/>
        <v>11025.980000000001</v>
      </c>
      <c r="Y4138">
        <f t="shared" si="194"/>
        <v>6</v>
      </c>
    </row>
    <row r="4139" spans="1:25"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t="str">
        <f>_xlfn.XLOOKUP(B4139,Returns!$B$2:$B$297,Returns!$A$2:$A$297,"NO")</f>
        <v>NO</v>
      </c>
      <c r="W4139">
        <f t="shared" si="192"/>
        <v>0</v>
      </c>
      <c r="X4139">
        <f t="shared" si="193"/>
        <v>175.42000000000002</v>
      </c>
      <c r="Y4139">
        <f t="shared" si="194"/>
        <v>4</v>
      </c>
    </row>
    <row r="4140" spans="1:25"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t="str">
        <f>_xlfn.XLOOKUP(B4140,Returns!$B$2:$B$297,Returns!$A$2:$A$297,"NO")</f>
        <v>NO</v>
      </c>
      <c r="W4140">
        <f t="shared" si="192"/>
        <v>33.235199999999985</v>
      </c>
      <c r="X4140">
        <f t="shared" si="193"/>
        <v>8.308799999999998</v>
      </c>
      <c r="Y4140">
        <f t="shared" si="194"/>
        <v>2</v>
      </c>
    </row>
    <row r="4141" spans="1:25"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t="str">
        <f>_xlfn.XLOOKUP(B4141,Returns!$B$2:$B$297,Returns!$A$2:$A$297,"NO")</f>
        <v>NO</v>
      </c>
      <c r="W4141">
        <f t="shared" si="192"/>
        <v>22.435200000000005</v>
      </c>
      <c r="X4141">
        <f t="shared" si="193"/>
        <v>89.740800000000007</v>
      </c>
      <c r="Y4141">
        <f t="shared" si="194"/>
        <v>3</v>
      </c>
    </row>
    <row r="4142" spans="1:25"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t="str">
        <f>_xlfn.XLOOKUP(B4142,Returns!$B$2:$B$297,Returns!$A$2:$A$297,"NO")</f>
        <v>NO</v>
      </c>
      <c r="W4142">
        <f t="shared" si="192"/>
        <v>79.12</v>
      </c>
      <c r="X4142">
        <f t="shared" si="193"/>
        <v>316.48</v>
      </c>
      <c r="Y4142">
        <f t="shared" si="194"/>
        <v>3</v>
      </c>
    </row>
    <row r="4143" spans="1:25"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t="str">
        <f>_xlfn.XLOOKUP(B4143,Returns!$B$2:$B$297,Returns!$A$2:$A$297,"NO")</f>
        <v>NO</v>
      </c>
      <c r="W4143">
        <f t="shared" si="192"/>
        <v>0</v>
      </c>
      <c r="X4143">
        <f t="shared" si="193"/>
        <v>56.699999999999996</v>
      </c>
      <c r="Y4143">
        <f t="shared" si="194"/>
        <v>4</v>
      </c>
    </row>
    <row r="4144" spans="1:25"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t="str">
        <f>_xlfn.XLOOKUP(B4144,Returns!$B$2:$B$297,Returns!$A$2:$A$297,"NO")</f>
        <v>NO</v>
      </c>
      <c r="W4144">
        <f t="shared" si="192"/>
        <v>0</v>
      </c>
      <c r="X4144">
        <f t="shared" si="193"/>
        <v>516.78</v>
      </c>
      <c r="Y4144">
        <f t="shared" si="194"/>
        <v>4</v>
      </c>
    </row>
    <row r="4145" spans="1:25"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t="str">
        <f>_xlfn.XLOOKUP(B4145,Returns!$B$2:$B$297,Returns!$A$2:$A$297,"NO")</f>
        <v>Yes</v>
      </c>
      <c r="W4145">
        <f t="shared" si="192"/>
        <v>0</v>
      </c>
      <c r="X4145">
        <f t="shared" si="193"/>
        <v>89.18</v>
      </c>
      <c r="Y4145">
        <f t="shared" si="194"/>
        <v>7</v>
      </c>
    </row>
    <row r="4146" spans="1:25"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t="str">
        <f>_xlfn.XLOOKUP(B4146,Returns!$B$2:$B$297,Returns!$A$2:$A$297,"NO")</f>
        <v>Yes</v>
      </c>
      <c r="W4146">
        <f t="shared" si="192"/>
        <v>0</v>
      </c>
      <c r="X4146">
        <f t="shared" si="193"/>
        <v>26.46</v>
      </c>
      <c r="Y4146">
        <f t="shared" si="194"/>
        <v>7</v>
      </c>
    </row>
    <row r="4147" spans="1:25"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t="str">
        <f>_xlfn.XLOOKUP(B4147,Returns!$B$2:$B$297,Returns!$A$2:$A$297,"NO")</f>
        <v>Yes</v>
      </c>
      <c r="W4147">
        <f t="shared" si="192"/>
        <v>24.1568</v>
      </c>
      <c r="X4147">
        <f t="shared" si="193"/>
        <v>96.627199999999988</v>
      </c>
      <c r="Y4147">
        <f t="shared" si="194"/>
        <v>7</v>
      </c>
    </row>
    <row r="4148" spans="1:25"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t="str">
        <f>_xlfn.XLOOKUP(B4148,Returns!$B$2:$B$297,Returns!$A$2:$A$297,"NO")</f>
        <v>NO</v>
      </c>
      <c r="W4148">
        <f t="shared" si="192"/>
        <v>0</v>
      </c>
      <c r="X4148">
        <f t="shared" si="193"/>
        <v>967.7700000000001</v>
      </c>
      <c r="Y4148">
        <f t="shared" si="194"/>
        <v>6</v>
      </c>
    </row>
    <row r="4149" spans="1:25"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t="str">
        <f>_xlfn.XLOOKUP(B4149,Returns!$B$2:$B$297,Returns!$A$2:$A$297,"NO")</f>
        <v>NO</v>
      </c>
      <c r="W4149">
        <f t="shared" si="192"/>
        <v>23.428799999999995</v>
      </c>
      <c r="X4149">
        <f t="shared" si="193"/>
        <v>5.8571999999999953</v>
      </c>
      <c r="Y4149">
        <f t="shared" si="194"/>
        <v>5</v>
      </c>
    </row>
    <row r="4150" spans="1:25"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t="str">
        <f>_xlfn.XLOOKUP(B4150,Returns!$B$2:$B$297,Returns!$A$2:$A$297,"NO")</f>
        <v>NO</v>
      </c>
      <c r="W4150">
        <f t="shared" si="192"/>
        <v>2.7439999999999998</v>
      </c>
      <c r="X4150">
        <f t="shared" si="193"/>
        <v>10.975999999999999</v>
      </c>
      <c r="Y4150">
        <f t="shared" si="194"/>
        <v>5</v>
      </c>
    </row>
    <row r="4151" spans="1:25"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t="str">
        <f>_xlfn.XLOOKUP(B4151,Returns!$B$2:$B$297,Returns!$A$2:$A$297,"NO")</f>
        <v>NO</v>
      </c>
      <c r="W4151">
        <f t="shared" si="192"/>
        <v>11.040000000000001</v>
      </c>
      <c r="X4151">
        <f t="shared" si="193"/>
        <v>44.160000000000004</v>
      </c>
      <c r="Y4151">
        <f t="shared" si="194"/>
        <v>5</v>
      </c>
    </row>
    <row r="4152" spans="1:25"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t="str">
        <f>_xlfn.XLOOKUP(B4152,Returns!$B$2:$B$297,Returns!$A$2:$A$297,"NO")</f>
        <v>NO</v>
      </c>
      <c r="W4152">
        <f t="shared" si="192"/>
        <v>207.30880000000002</v>
      </c>
      <c r="X4152">
        <f t="shared" si="193"/>
        <v>829.23520000000008</v>
      </c>
      <c r="Y4152">
        <f t="shared" si="194"/>
        <v>5</v>
      </c>
    </row>
    <row r="4153" spans="1:25"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t="str">
        <f>_xlfn.XLOOKUP(B4153,Returns!$B$2:$B$297,Returns!$A$2:$A$297,"NO")</f>
        <v>NO</v>
      </c>
      <c r="W4153">
        <f t="shared" si="192"/>
        <v>29.24</v>
      </c>
      <c r="X4153">
        <f t="shared" si="193"/>
        <v>116.96</v>
      </c>
      <c r="Y4153">
        <f t="shared" si="194"/>
        <v>4</v>
      </c>
    </row>
    <row r="4154" spans="1:25"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t="str">
        <f>_xlfn.XLOOKUP(B4154,Returns!$B$2:$B$297,Returns!$A$2:$A$297,"NO")</f>
        <v>NO</v>
      </c>
      <c r="W4154">
        <f t="shared" si="192"/>
        <v>9.3312000000000008</v>
      </c>
      <c r="X4154">
        <f t="shared" si="193"/>
        <v>37.324800000000003</v>
      </c>
      <c r="Y4154">
        <f t="shared" si="194"/>
        <v>4</v>
      </c>
    </row>
    <row r="4155" spans="1:25"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t="str">
        <f>_xlfn.XLOOKUP(B4155,Returns!$B$2:$B$297,Returns!$A$2:$A$297,"NO")</f>
        <v>NO</v>
      </c>
      <c r="W4155">
        <f t="shared" si="192"/>
        <v>2.9376000000000007</v>
      </c>
      <c r="X4155">
        <f t="shared" si="193"/>
        <v>11.750400000000003</v>
      </c>
      <c r="Y4155">
        <f t="shared" si="194"/>
        <v>4</v>
      </c>
    </row>
    <row r="4156" spans="1:25"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t="str">
        <f>_xlfn.XLOOKUP(B4156,Returns!$B$2:$B$297,Returns!$A$2:$A$297,"NO")</f>
        <v>NO</v>
      </c>
      <c r="W4156">
        <f t="shared" si="192"/>
        <v>106.6464</v>
      </c>
      <c r="X4156">
        <f t="shared" si="193"/>
        <v>45.705600000000004</v>
      </c>
      <c r="Y4156">
        <f t="shared" si="194"/>
        <v>5</v>
      </c>
    </row>
    <row r="4157" spans="1:25"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t="str">
        <f>_xlfn.XLOOKUP(B4157,Returns!$B$2:$B$297,Returns!$A$2:$A$297,"NO")</f>
        <v>NO</v>
      </c>
      <c r="W4157">
        <f t="shared" si="192"/>
        <v>5.8968000000000016</v>
      </c>
      <c r="X4157">
        <f t="shared" si="193"/>
        <v>2.5272000000000014</v>
      </c>
      <c r="Y4157">
        <f t="shared" si="194"/>
        <v>5</v>
      </c>
    </row>
    <row r="4158" spans="1:25"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t="str">
        <f>_xlfn.XLOOKUP(B4158,Returns!$B$2:$B$297,Returns!$A$2:$A$297,"NO")</f>
        <v>NO</v>
      </c>
      <c r="W4158">
        <f t="shared" si="192"/>
        <v>19.193600000000004</v>
      </c>
      <c r="X4158">
        <f t="shared" si="193"/>
        <v>76.7744</v>
      </c>
      <c r="Y4158">
        <f t="shared" si="194"/>
        <v>4</v>
      </c>
    </row>
    <row r="4159" spans="1:25"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t="str">
        <f>_xlfn.XLOOKUP(B4159,Returns!$B$2:$B$297,Returns!$A$2:$A$297,"NO")</f>
        <v>NO</v>
      </c>
      <c r="W4159">
        <f t="shared" si="192"/>
        <v>109.46880000000003</v>
      </c>
      <c r="X4159">
        <f t="shared" si="193"/>
        <v>46.915200000000013</v>
      </c>
      <c r="Y4159">
        <f t="shared" si="194"/>
        <v>4</v>
      </c>
    </row>
    <row r="4160" spans="1:25"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t="str">
        <f>_xlfn.XLOOKUP(B4160,Returns!$B$2:$B$297,Returns!$A$2:$A$297,"NO")</f>
        <v>NO</v>
      </c>
      <c r="W4160">
        <f t="shared" si="192"/>
        <v>9.417600000000002</v>
      </c>
      <c r="X4160">
        <f t="shared" si="193"/>
        <v>37.670400000000008</v>
      </c>
      <c r="Y4160">
        <f t="shared" si="194"/>
        <v>7</v>
      </c>
    </row>
    <row r="4161" spans="1:25"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t="str">
        <f>_xlfn.XLOOKUP(B4161,Returns!$B$2:$B$297,Returns!$A$2:$A$297,"NO")</f>
        <v>NO</v>
      </c>
      <c r="W4161">
        <f t="shared" si="192"/>
        <v>0</v>
      </c>
      <c r="X4161">
        <f t="shared" si="193"/>
        <v>38.519999999999996</v>
      </c>
      <c r="Y4161">
        <f t="shared" si="194"/>
        <v>7</v>
      </c>
    </row>
    <row r="4162" spans="1:25"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t="str">
        <f>_xlfn.XLOOKUP(B4162,Returns!$B$2:$B$297,Returns!$A$2:$A$297,"NO")</f>
        <v>NO</v>
      </c>
      <c r="W4162">
        <f t="shared" si="192"/>
        <v>0</v>
      </c>
      <c r="X4162">
        <f t="shared" si="193"/>
        <v>1619.91</v>
      </c>
      <c r="Y4162">
        <f t="shared" si="194"/>
        <v>4</v>
      </c>
    </row>
    <row r="4163" spans="1:25"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t="str">
        <f>_xlfn.XLOOKUP(B4163,Returns!$B$2:$B$297,Returns!$A$2:$A$297,"NO")</f>
        <v>NO</v>
      </c>
      <c r="W4163">
        <f t="shared" ref="W4163:W4226" si="195">R4163*S4163*T4163</f>
        <v>0</v>
      </c>
      <c r="X4163">
        <f t="shared" ref="X4163:X4226" si="196">(R4163*S4163)-W4163</f>
        <v>45.16</v>
      </c>
      <c r="Y4163">
        <f t="shared" ref="Y4163:Y4226" si="197">D4163-C4163</f>
        <v>4</v>
      </c>
    </row>
    <row r="4164" spans="1:25"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t="str">
        <f>_xlfn.XLOOKUP(B4164,Returns!$B$2:$B$297,Returns!$A$2:$A$297,"NO")</f>
        <v>NO</v>
      </c>
      <c r="W4164">
        <f t="shared" si="195"/>
        <v>0</v>
      </c>
      <c r="X4164">
        <f t="shared" si="196"/>
        <v>66.08</v>
      </c>
      <c r="Y4164">
        <f t="shared" si="197"/>
        <v>4</v>
      </c>
    </row>
    <row r="4165" spans="1:25"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t="str">
        <f>_xlfn.XLOOKUP(B4165,Returns!$B$2:$B$297,Returns!$A$2:$A$297,"NO")</f>
        <v>NO</v>
      </c>
      <c r="W4165">
        <f t="shared" si="195"/>
        <v>0</v>
      </c>
      <c r="X4165">
        <f t="shared" si="196"/>
        <v>2015.8199999999997</v>
      </c>
      <c r="Y4165">
        <f t="shared" si="197"/>
        <v>4</v>
      </c>
    </row>
    <row r="4166" spans="1:25"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t="str">
        <f>_xlfn.XLOOKUP(B4166,Returns!$B$2:$B$297,Returns!$A$2:$A$297,"NO")</f>
        <v>NO</v>
      </c>
      <c r="W4166">
        <f t="shared" si="195"/>
        <v>236.68960000000004</v>
      </c>
      <c r="X4166">
        <f t="shared" si="196"/>
        <v>946.75840000000005</v>
      </c>
      <c r="Y4166">
        <f t="shared" si="197"/>
        <v>2</v>
      </c>
    </row>
    <row r="4167" spans="1:25"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t="str">
        <f>_xlfn.XLOOKUP(B4167,Returns!$B$2:$B$297,Returns!$A$2:$A$297,"NO")</f>
        <v>NO</v>
      </c>
      <c r="W4167">
        <f t="shared" si="195"/>
        <v>303.52320000000003</v>
      </c>
      <c r="X4167">
        <f t="shared" si="196"/>
        <v>1214.0927999999999</v>
      </c>
      <c r="Y4167">
        <f t="shared" si="197"/>
        <v>2</v>
      </c>
    </row>
    <row r="4168" spans="1:25"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t="str">
        <f>_xlfn.XLOOKUP(B4168,Returns!$B$2:$B$297,Returns!$A$2:$A$297,"NO")</f>
        <v>NO</v>
      </c>
      <c r="W4168">
        <f t="shared" si="195"/>
        <v>0</v>
      </c>
      <c r="X4168">
        <f t="shared" si="196"/>
        <v>58.320000000000007</v>
      </c>
      <c r="Y4168">
        <f t="shared" si="197"/>
        <v>5</v>
      </c>
    </row>
    <row r="4169" spans="1:25"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t="str">
        <f>_xlfn.XLOOKUP(B4169,Returns!$B$2:$B$297,Returns!$A$2:$A$297,"NO")</f>
        <v>Yes</v>
      </c>
      <c r="W4169">
        <f t="shared" si="195"/>
        <v>0</v>
      </c>
      <c r="X4169">
        <f t="shared" si="196"/>
        <v>127.68</v>
      </c>
      <c r="Y4169">
        <f t="shared" si="197"/>
        <v>2</v>
      </c>
    </row>
    <row r="4170" spans="1:25"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t="str">
        <f>_xlfn.XLOOKUP(B4170,Returns!$B$2:$B$297,Returns!$A$2:$A$297,"NO")</f>
        <v>Yes</v>
      </c>
      <c r="W4170">
        <f t="shared" si="195"/>
        <v>173.42720000000003</v>
      </c>
      <c r="X4170">
        <f t="shared" si="196"/>
        <v>693.70880000000011</v>
      </c>
      <c r="Y4170">
        <f t="shared" si="197"/>
        <v>2</v>
      </c>
    </row>
    <row r="4171" spans="1:25"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t="str">
        <f>_xlfn.XLOOKUP(B4171,Returns!$B$2:$B$297,Returns!$A$2:$A$297,"NO")</f>
        <v>NO</v>
      </c>
      <c r="W4171">
        <f t="shared" si="195"/>
        <v>37.324800000000003</v>
      </c>
      <c r="X4171">
        <f t="shared" si="196"/>
        <v>149.29920000000001</v>
      </c>
      <c r="Y4171">
        <f t="shared" si="197"/>
        <v>1</v>
      </c>
    </row>
    <row r="4172" spans="1:25"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t="str">
        <f>_xlfn.XLOOKUP(B4172,Returns!$B$2:$B$297,Returns!$A$2:$A$297,"NO")</f>
        <v>NO</v>
      </c>
      <c r="W4172">
        <f t="shared" si="195"/>
        <v>32.889600000000002</v>
      </c>
      <c r="X4172">
        <f t="shared" si="196"/>
        <v>131.55840000000001</v>
      </c>
      <c r="Y4172">
        <f t="shared" si="197"/>
        <v>1</v>
      </c>
    </row>
    <row r="4173" spans="1:25"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t="str">
        <f>_xlfn.XLOOKUP(B4173,Returns!$B$2:$B$297,Returns!$A$2:$A$297,"NO")</f>
        <v>NO</v>
      </c>
      <c r="W4173">
        <f t="shared" si="195"/>
        <v>0</v>
      </c>
      <c r="X4173">
        <f t="shared" si="196"/>
        <v>342.02</v>
      </c>
      <c r="Y4173">
        <f t="shared" si="197"/>
        <v>4</v>
      </c>
    </row>
    <row r="4174" spans="1:25"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t="str">
        <f>_xlfn.XLOOKUP(B4174,Returns!$B$2:$B$297,Returns!$A$2:$A$297,"NO")</f>
        <v>NO</v>
      </c>
      <c r="W4174">
        <f t="shared" si="195"/>
        <v>0</v>
      </c>
      <c r="X4174">
        <f t="shared" si="196"/>
        <v>28.4</v>
      </c>
      <c r="Y4174">
        <f t="shared" si="197"/>
        <v>0</v>
      </c>
    </row>
    <row r="4175" spans="1:25"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t="str">
        <f>_xlfn.XLOOKUP(B4175,Returns!$B$2:$B$297,Returns!$A$2:$A$297,"NO")</f>
        <v>NO</v>
      </c>
      <c r="W4175">
        <f t="shared" si="195"/>
        <v>0</v>
      </c>
      <c r="X4175">
        <f t="shared" si="196"/>
        <v>25.92</v>
      </c>
      <c r="Y4175">
        <f t="shared" si="197"/>
        <v>0</v>
      </c>
    </row>
    <row r="4176" spans="1:25"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t="str">
        <f>_xlfn.XLOOKUP(B4176,Returns!$B$2:$B$297,Returns!$A$2:$A$297,"NO")</f>
        <v>NO</v>
      </c>
      <c r="W4176">
        <f t="shared" si="195"/>
        <v>0</v>
      </c>
      <c r="X4176">
        <f t="shared" si="196"/>
        <v>116.68</v>
      </c>
      <c r="Y4176">
        <f t="shared" si="197"/>
        <v>0</v>
      </c>
    </row>
    <row r="4177" spans="1:25"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t="str">
        <f>_xlfn.XLOOKUP(B4177,Returns!$B$2:$B$297,Returns!$A$2:$A$297,"NO")</f>
        <v>NO</v>
      </c>
      <c r="W4177">
        <f t="shared" si="195"/>
        <v>0</v>
      </c>
      <c r="X4177">
        <f t="shared" si="196"/>
        <v>112.6</v>
      </c>
      <c r="Y4177">
        <f t="shared" si="197"/>
        <v>1</v>
      </c>
    </row>
    <row r="4178" spans="1:25"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t="str">
        <f>_xlfn.XLOOKUP(B4178,Returns!$B$2:$B$297,Returns!$A$2:$A$297,"NO")</f>
        <v>NO</v>
      </c>
      <c r="W4178">
        <f t="shared" si="195"/>
        <v>0</v>
      </c>
      <c r="X4178">
        <f t="shared" si="196"/>
        <v>3149.7499999999995</v>
      </c>
      <c r="Y4178">
        <f t="shared" si="197"/>
        <v>5</v>
      </c>
    </row>
    <row r="4179" spans="1:25"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t="str">
        <f>_xlfn.XLOOKUP(B4179,Returns!$B$2:$B$297,Returns!$A$2:$A$297,"NO")</f>
        <v>NO</v>
      </c>
      <c r="W4179">
        <f t="shared" si="195"/>
        <v>0</v>
      </c>
      <c r="X4179">
        <f t="shared" si="196"/>
        <v>368.90999999999997</v>
      </c>
      <c r="Y4179">
        <f t="shared" si="197"/>
        <v>5</v>
      </c>
    </row>
    <row r="4180" spans="1:25"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t="str">
        <f>_xlfn.XLOOKUP(B4180,Returns!$B$2:$B$297,Returns!$A$2:$A$297,"NO")</f>
        <v>NO</v>
      </c>
      <c r="W4180">
        <f t="shared" si="195"/>
        <v>0</v>
      </c>
      <c r="X4180">
        <f t="shared" si="196"/>
        <v>231.74999999999997</v>
      </c>
      <c r="Y4180">
        <f t="shared" si="197"/>
        <v>2</v>
      </c>
    </row>
    <row r="4181" spans="1:25"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t="str">
        <f>_xlfn.XLOOKUP(B4181,Returns!$B$2:$B$297,Returns!$A$2:$A$297,"NO")</f>
        <v>NO</v>
      </c>
      <c r="W4181">
        <f t="shared" si="195"/>
        <v>26.956800000000005</v>
      </c>
      <c r="X4181">
        <f t="shared" si="196"/>
        <v>107.82720000000002</v>
      </c>
      <c r="Y4181">
        <f t="shared" si="197"/>
        <v>4</v>
      </c>
    </row>
    <row r="4182" spans="1:25"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t="str">
        <f>_xlfn.XLOOKUP(B4182,Returns!$B$2:$B$297,Returns!$A$2:$A$297,"NO")</f>
        <v>NO</v>
      </c>
      <c r="W4182">
        <f t="shared" si="195"/>
        <v>16.959999999999997</v>
      </c>
      <c r="X4182">
        <f t="shared" si="196"/>
        <v>4.2399999999999984</v>
      </c>
      <c r="Y4182">
        <f t="shared" si="197"/>
        <v>4</v>
      </c>
    </row>
    <row r="4183" spans="1:25"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t="str">
        <f>_xlfn.XLOOKUP(B4183,Returns!$B$2:$B$297,Returns!$A$2:$A$297,"NO")</f>
        <v>NO</v>
      </c>
      <c r="W4183">
        <f t="shared" si="195"/>
        <v>0</v>
      </c>
      <c r="X4183">
        <f t="shared" si="196"/>
        <v>1279.8399999999999</v>
      </c>
      <c r="Y4183">
        <f t="shared" si="197"/>
        <v>6</v>
      </c>
    </row>
    <row r="4184" spans="1:25"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t="str">
        <f>_xlfn.XLOOKUP(B4184,Returns!$B$2:$B$297,Returns!$A$2:$A$297,"NO")</f>
        <v>NO</v>
      </c>
      <c r="W4184">
        <f t="shared" si="195"/>
        <v>0</v>
      </c>
      <c r="X4184">
        <f t="shared" si="196"/>
        <v>51.12</v>
      </c>
      <c r="Y4184">
        <f t="shared" si="197"/>
        <v>6</v>
      </c>
    </row>
    <row r="4185" spans="1:25"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t="str">
        <f>_xlfn.XLOOKUP(B4185,Returns!$B$2:$B$297,Returns!$A$2:$A$297,"NO")</f>
        <v>NO</v>
      </c>
      <c r="W4185">
        <f t="shared" si="195"/>
        <v>0</v>
      </c>
      <c r="X4185">
        <f t="shared" si="196"/>
        <v>1034.73</v>
      </c>
      <c r="Y4185">
        <f t="shared" si="197"/>
        <v>6</v>
      </c>
    </row>
    <row r="4186" spans="1:25"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t="str">
        <f>_xlfn.XLOOKUP(B4186,Returns!$B$2:$B$297,Returns!$A$2:$A$297,"NO")</f>
        <v>NO</v>
      </c>
      <c r="W4186">
        <f t="shared" si="195"/>
        <v>0</v>
      </c>
      <c r="X4186">
        <f t="shared" si="196"/>
        <v>81.94</v>
      </c>
      <c r="Y4186">
        <f t="shared" si="197"/>
        <v>2</v>
      </c>
    </row>
    <row r="4187" spans="1:25"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t="str">
        <f>_xlfn.XLOOKUP(B4187,Returns!$B$2:$B$297,Returns!$A$2:$A$297,"NO")</f>
        <v>NO</v>
      </c>
      <c r="W4187">
        <f t="shared" si="195"/>
        <v>0</v>
      </c>
      <c r="X4187">
        <f t="shared" si="196"/>
        <v>588.96</v>
      </c>
      <c r="Y4187">
        <f t="shared" si="197"/>
        <v>1</v>
      </c>
    </row>
    <row r="4188" spans="1:25"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t="str">
        <f>_xlfn.XLOOKUP(B4188,Returns!$B$2:$B$297,Returns!$A$2:$A$297,"NO")</f>
        <v>NO</v>
      </c>
      <c r="W4188">
        <f t="shared" si="195"/>
        <v>38.494399999999999</v>
      </c>
      <c r="X4188">
        <f t="shared" si="196"/>
        <v>9.6235999999999962</v>
      </c>
      <c r="Y4188">
        <f t="shared" si="197"/>
        <v>5</v>
      </c>
    </row>
    <row r="4189" spans="1:25"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t="str">
        <f>_xlfn.XLOOKUP(B4189,Returns!$B$2:$B$297,Returns!$A$2:$A$297,"NO")</f>
        <v>NO</v>
      </c>
      <c r="W4189">
        <f t="shared" si="195"/>
        <v>1.5967999999999998</v>
      </c>
      <c r="X4189">
        <f t="shared" si="196"/>
        <v>0.39919999999999978</v>
      </c>
      <c r="Y4189">
        <f t="shared" si="197"/>
        <v>5</v>
      </c>
    </row>
    <row r="4190" spans="1:25"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t="str">
        <f>_xlfn.XLOOKUP(B4190,Returns!$B$2:$B$297,Returns!$A$2:$A$297,"NO")</f>
        <v>NO</v>
      </c>
      <c r="W4190">
        <f t="shared" si="195"/>
        <v>3.5712000000000006</v>
      </c>
      <c r="X4190">
        <f t="shared" si="196"/>
        <v>14.284800000000001</v>
      </c>
      <c r="Y4190">
        <f t="shared" si="197"/>
        <v>5</v>
      </c>
    </row>
    <row r="4191" spans="1:25"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t="str">
        <f>_xlfn.XLOOKUP(B4191,Returns!$B$2:$B$297,Returns!$A$2:$A$297,"NO")</f>
        <v>NO</v>
      </c>
      <c r="W4191">
        <f t="shared" si="195"/>
        <v>0</v>
      </c>
      <c r="X4191">
        <f t="shared" si="196"/>
        <v>9.99</v>
      </c>
      <c r="Y4191">
        <f t="shared" si="197"/>
        <v>5</v>
      </c>
    </row>
    <row r="4192" spans="1:25"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t="str">
        <f>_xlfn.XLOOKUP(B4192,Returns!$B$2:$B$297,Returns!$A$2:$A$297,"NO")</f>
        <v>NO</v>
      </c>
      <c r="W4192">
        <f t="shared" si="195"/>
        <v>0</v>
      </c>
      <c r="X4192">
        <f t="shared" si="196"/>
        <v>31499.909999999996</v>
      </c>
      <c r="Y4192">
        <f t="shared" si="197"/>
        <v>5</v>
      </c>
    </row>
    <row r="4193" spans="1:25"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t="str">
        <f>_xlfn.XLOOKUP(B4193,Returns!$B$2:$B$297,Returns!$A$2:$A$297,"NO")</f>
        <v>NO</v>
      </c>
      <c r="W4193">
        <f t="shared" si="195"/>
        <v>21.120000000000005</v>
      </c>
      <c r="X4193">
        <f t="shared" si="196"/>
        <v>84.48</v>
      </c>
      <c r="Y4193">
        <f t="shared" si="197"/>
        <v>0</v>
      </c>
    </row>
    <row r="4194" spans="1:25"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t="str">
        <f>_xlfn.XLOOKUP(B4194,Returns!$B$2:$B$297,Returns!$A$2:$A$297,"NO")</f>
        <v>Yes</v>
      </c>
      <c r="W4194">
        <f t="shared" si="195"/>
        <v>0</v>
      </c>
      <c r="X4194">
        <f t="shared" si="196"/>
        <v>1392.84</v>
      </c>
      <c r="Y4194">
        <f t="shared" si="197"/>
        <v>4</v>
      </c>
    </row>
    <row r="4195" spans="1:25"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t="str">
        <f>_xlfn.XLOOKUP(B4195,Returns!$B$2:$B$297,Returns!$A$2:$A$297,"NO")</f>
        <v>Yes</v>
      </c>
      <c r="W4195">
        <f t="shared" si="195"/>
        <v>182.8656</v>
      </c>
      <c r="X4195">
        <f t="shared" si="196"/>
        <v>731.4624</v>
      </c>
      <c r="Y4195">
        <f t="shared" si="197"/>
        <v>4</v>
      </c>
    </row>
    <row r="4196" spans="1:25"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t="str">
        <f>_xlfn.XLOOKUP(B4196,Returns!$B$2:$B$297,Returns!$A$2:$A$297,"NO")</f>
        <v>NO</v>
      </c>
      <c r="W4196">
        <f t="shared" si="195"/>
        <v>0</v>
      </c>
      <c r="X4196">
        <f t="shared" si="196"/>
        <v>103.96</v>
      </c>
      <c r="Y4196">
        <f t="shared" si="197"/>
        <v>4</v>
      </c>
    </row>
    <row r="4197" spans="1:25"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t="str">
        <f>_xlfn.XLOOKUP(B4197,Returns!$B$2:$B$297,Returns!$A$2:$A$297,"NO")</f>
        <v>NO</v>
      </c>
      <c r="W4197">
        <f t="shared" si="195"/>
        <v>0</v>
      </c>
      <c r="X4197">
        <f t="shared" si="196"/>
        <v>123.50000000000001</v>
      </c>
      <c r="Y4197">
        <f t="shared" si="197"/>
        <v>6</v>
      </c>
    </row>
    <row r="4198" spans="1:25"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t="str">
        <f>_xlfn.XLOOKUP(B4198,Returns!$B$2:$B$297,Returns!$A$2:$A$297,"NO")</f>
        <v>NO</v>
      </c>
      <c r="W4198">
        <f t="shared" si="195"/>
        <v>0</v>
      </c>
      <c r="X4198">
        <f t="shared" si="196"/>
        <v>65.789999999999992</v>
      </c>
      <c r="Y4198">
        <f t="shared" si="197"/>
        <v>5</v>
      </c>
    </row>
    <row r="4199" spans="1:25"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t="str">
        <f>_xlfn.XLOOKUP(B4199,Returns!$B$2:$B$297,Returns!$A$2:$A$297,"NO")</f>
        <v>NO</v>
      </c>
      <c r="W4199">
        <f t="shared" si="195"/>
        <v>315.85280000000006</v>
      </c>
      <c r="X4199">
        <f t="shared" si="196"/>
        <v>1263.4112</v>
      </c>
      <c r="Y4199">
        <f t="shared" si="197"/>
        <v>5</v>
      </c>
    </row>
    <row r="4200" spans="1:25"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t="str">
        <f>_xlfn.XLOOKUP(B4200,Returns!$B$2:$B$297,Returns!$A$2:$A$297,"NO")</f>
        <v>NO</v>
      </c>
      <c r="W4200">
        <f t="shared" si="195"/>
        <v>50.93760000000001</v>
      </c>
      <c r="X4200">
        <f t="shared" si="196"/>
        <v>21.830400000000004</v>
      </c>
      <c r="Y4200">
        <f t="shared" si="197"/>
        <v>5</v>
      </c>
    </row>
    <row r="4201" spans="1:25"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t="str">
        <f>_xlfn.XLOOKUP(B4201,Returns!$B$2:$B$297,Returns!$A$2:$A$297,"NO")</f>
        <v>NO</v>
      </c>
      <c r="W4201">
        <f t="shared" si="195"/>
        <v>0</v>
      </c>
      <c r="X4201">
        <f t="shared" si="196"/>
        <v>7.31</v>
      </c>
      <c r="Y4201">
        <f t="shared" si="197"/>
        <v>0</v>
      </c>
    </row>
    <row r="4202" spans="1:25"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t="str">
        <f>_xlfn.XLOOKUP(B4202,Returns!$B$2:$B$297,Returns!$A$2:$A$297,"NO")</f>
        <v>NO</v>
      </c>
      <c r="W4202">
        <f t="shared" si="195"/>
        <v>319.99360000000001</v>
      </c>
      <c r="X4202">
        <f t="shared" si="196"/>
        <v>1279.9744000000001</v>
      </c>
      <c r="Y4202">
        <f t="shared" si="197"/>
        <v>0</v>
      </c>
    </row>
    <row r="4203" spans="1:25"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t="str">
        <f>_xlfn.XLOOKUP(B4203,Returns!$B$2:$B$297,Returns!$A$2:$A$297,"NO")</f>
        <v>NO</v>
      </c>
      <c r="W4203">
        <f t="shared" si="195"/>
        <v>0</v>
      </c>
      <c r="X4203">
        <f t="shared" si="196"/>
        <v>247.68</v>
      </c>
      <c r="Y4203">
        <f t="shared" si="197"/>
        <v>0</v>
      </c>
    </row>
    <row r="4204" spans="1:25"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t="str">
        <f>_xlfn.XLOOKUP(B4204,Returns!$B$2:$B$297,Returns!$A$2:$A$297,"NO")</f>
        <v>NO</v>
      </c>
      <c r="W4204">
        <f t="shared" si="195"/>
        <v>0</v>
      </c>
      <c r="X4204">
        <f t="shared" si="196"/>
        <v>1292.6199999999999</v>
      </c>
      <c r="Y4204">
        <f t="shared" si="197"/>
        <v>0</v>
      </c>
    </row>
    <row r="4205" spans="1:25"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t="str">
        <f>_xlfn.XLOOKUP(B4205,Returns!$B$2:$B$297,Returns!$A$2:$A$297,"NO")</f>
        <v>NO</v>
      </c>
      <c r="W4205">
        <f t="shared" si="195"/>
        <v>0</v>
      </c>
      <c r="X4205">
        <f t="shared" si="196"/>
        <v>246.25</v>
      </c>
      <c r="Y4205">
        <f t="shared" si="197"/>
        <v>2</v>
      </c>
    </row>
    <row r="4206" spans="1:25"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t="str">
        <f>_xlfn.XLOOKUP(B4206,Returns!$B$2:$B$297,Returns!$A$2:$A$297,"NO")</f>
        <v>NO</v>
      </c>
      <c r="W4206">
        <f t="shared" si="195"/>
        <v>0</v>
      </c>
      <c r="X4206">
        <f t="shared" si="196"/>
        <v>20.32</v>
      </c>
      <c r="Y4206">
        <f t="shared" si="197"/>
        <v>2</v>
      </c>
    </row>
    <row r="4207" spans="1:25"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t="str">
        <f>_xlfn.XLOOKUP(B4207,Returns!$B$2:$B$297,Returns!$A$2:$A$297,"NO")</f>
        <v>NO</v>
      </c>
      <c r="W4207">
        <f t="shared" si="195"/>
        <v>0</v>
      </c>
      <c r="X4207">
        <f t="shared" si="196"/>
        <v>29.52</v>
      </c>
      <c r="Y4207">
        <f t="shared" si="197"/>
        <v>2</v>
      </c>
    </row>
    <row r="4208" spans="1:25"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t="str">
        <f>_xlfn.XLOOKUP(B4208,Returns!$B$2:$B$297,Returns!$A$2:$A$297,"NO")</f>
        <v>NO</v>
      </c>
      <c r="W4208">
        <f t="shared" si="195"/>
        <v>0</v>
      </c>
      <c r="X4208">
        <f t="shared" si="196"/>
        <v>68.16</v>
      </c>
      <c r="Y4208">
        <f t="shared" si="197"/>
        <v>2</v>
      </c>
    </row>
    <row r="4209" spans="1:25"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t="str">
        <f>_xlfn.XLOOKUP(B4209,Returns!$B$2:$B$297,Returns!$A$2:$A$297,"NO")</f>
        <v>NO</v>
      </c>
      <c r="W4209">
        <f t="shared" si="195"/>
        <v>0</v>
      </c>
      <c r="X4209">
        <f t="shared" si="196"/>
        <v>53.009999999999991</v>
      </c>
      <c r="Y4209">
        <f t="shared" si="197"/>
        <v>2</v>
      </c>
    </row>
    <row r="4210" spans="1:25"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t="str">
        <f>_xlfn.XLOOKUP(B4210,Returns!$B$2:$B$297,Returns!$A$2:$A$297,"NO")</f>
        <v>NO</v>
      </c>
      <c r="W4210">
        <f t="shared" si="195"/>
        <v>0</v>
      </c>
      <c r="X4210">
        <f t="shared" si="196"/>
        <v>8024.5</v>
      </c>
      <c r="Y4210">
        <f t="shared" si="197"/>
        <v>2</v>
      </c>
    </row>
    <row r="4211" spans="1:25"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t="str">
        <f>_xlfn.XLOOKUP(B4211,Returns!$B$2:$B$297,Returns!$A$2:$A$297,"NO")</f>
        <v>NO</v>
      </c>
      <c r="W4211">
        <f t="shared" si="195"/>
        <v>115.70579999999998</v>
      </c>
      <c r="X4211">
        <f t="shared" si="196"/>
        <v>269.98019999999997</v>
      </c>
      <c r="Y4211">
        <f t="shared" si="197"/>
        <v>2</v>
      </c>
    </row>
    <row r="4212" spans="1:25"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t="str">
        <f>_xlfn.XLOOKUP(B4212,Returns!$B$2:$B$297,Returns!$A$2:$A$297,"NO")</f>
        <v>NO</v>
      </c>
      <c r="W4212">
        <f t="shared" si="195"/>
        <v>6.3936000000000011</v>
      </c>
      <c r="X4212">
        <f t="shared" si="196"/>
        <v>25.574400000000004</v>
      </c>
      <c r="Y4212">
        <f t="shared" si="197"/>
        <v>5</v>
      </c>
    </row>
    <row r="4213" spans="1:25"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t="str">
        <f>_xlfn.XLOOKUP(B4213,Returns!$B$2:$B$297,Returns!$A$2:$A$297,"NO")</f>
        <v>NO</v>
      </c>
      <c r="W4213">
        <f t="shared" si="195"/>
        <v>0</v>
      </c>
      <c r="X4213">
        <f t="shared" si="196"/>
        <v>28.259999999999998</v>
      </c>
      <c r="Y4213">
        <f t="shared" si="197"/>
        <v>4</v>
      </c>
    </row>
    <row r="4214" spans="1:25"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t="str">
        <f>_xlfn.XLOOKUP(B4214,Returns!$B$2:$B$297,Returns!$A$2:$A$297,"NO")</f>
        <v>NO</v>
      </c>
      <c r="W4214">
        <f t="shared" si="195"/>
        <v>0</v>
      </c>
      <c r="X4214">
        <f t="shared" si="196"/>
        <v>13.12</v>
      </c>
      <c r="Y4214">
        <f t="shared" si="197"/>
        <v>4</v>
      </c>
    </row>
    <row r="4215" spans="1:25"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t="str">
        <f>_xlfn.XLOOKUP(B4215,Returns!$B$2:$B$297,Returns!$A$2:$A$297,"NO")</f>
        <v>NO</v>
      </c>
      <c r="W4215">
        <f t="shared" si="195"/>
        <v>0</v>
      </c>
      <c r="X4215">
        <f t="shared" si="196"/>
        <v>49.12</v>
      </c>
      <c r="Y4215">
        <f t="shared" si="197"/>
        <v>4</v>
      </c>
    </row>
    <row r="4216" spans="1:25"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t="str">
        <f>_xlfn.XLOOKUP(B4216,Returns!$B$2:$B$297,Returns!$A$2:$A$297,"NO")</f>
        <v>NO</v>
      </c>
      <c r="W4216">
        <f t="shared" si="195"/>
        <v>0</v>
      </c>
      <c r="X4216">
        <f t="shared" si="196"/>
        <v>385.19999999999993</v>
      </c>
      <c r="Y4216">
        <f t="shared" si="197"/>
        <v>4</v>
      </c>
    </row>
    <row r="4217" spans="1:25"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t="str">
        <f>_xlfn.XLOOKUP(B4217,Returns!$B$2:$B$297,Returns!$A$2:$A$297,"NO")</f>
        <v>NO</v>
      </c>
      <c r="W4217">
        <f t="shared" si="195"/>
        <v>0</v>
      </c>
      <c r="X4217">
        <f t="shared" si="196"/>
        <v>249.12</v>
      </c>
      <c r="Y4217">
        <f t="shared" si="197"/>
        <v>4</v>
      </c>
    </row>
    <row r="4218" spans="1:25"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t="str">
        <f>_xlfn.XLOOKUP(B4218,Returns!$B$2:$B$297,Returns!$A$2:$A$297,"NO")</f>
        <v>NO</v>
      </c>
      <c r="W4218">
        <f t="shared" si="195"/>
        <v>0</v>
      </c>
      <c r="X4218">
        <f t="shared" si="196"/>
        <v>27.72</v>
      </c>
      <c r="Y4218">
        <f t="shared" si="197"/>
        <v>4</v>
      </c>
    </row>
    <row r="4219" spans="1:25"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t="str">
        <f>_xlfn.XLOOKUP(B4219,Returns!$B$2:$B$297,Returns!$A$2:$A$297,"NO")</f>
        <v>NO</v>
      </c>
      <c r="W4219">
        <f t="shared" si="195"/>
        <v>579.19679999999994</v>
      </c>
      <c r="X4219">
        <f t="shared" si="196"/>
        <v>3282.1152000000002</v>
      </c>
      <c r="Y4219">
        <f t="shared" si="197"/>
        <v>2</v>
      </c>
    </row>
    <row r="4220" spans="1:25"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t="str">
        <f>_xlfn.XLOOKUP(B4220,Returns!$B$2:$B$297,Returns!$A$2:$A$297,"NO")</f>
        <v>NO</v>
      </c>
      <c r="W4220">
        <f t="shared" si="195"/>
        <v>1919.9935999999998</v>
      </c>
      <c r="X4220">
        <f t="shared" si="196"/>
        <v>7679.9743999999992</v>
      </c>
      <c r="Y4220">
        <f t="shared" si="197"/>
        <v>2</v>
      </c>
    </row>
    <row r="4221" spans="1:25"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t="str">
        <f>_xlfn.XLOOKUP(B4221,Returns!$B$2:$B$297,Returns!$A$2:$A$297,"NO")</f>
        <v>NO</v>
      </c>
      <c r="W4221">
        <f t="shared" si="195"/>
        <v>0</v>
      </c>
      <c r="X4221">
        <f t="shared" si="196"/>
        <v>75.88</v>
      </c>
      <c r="Y4221">
        <f t="shared" si="197"/>
        <v>2</v>
      </c>
    </row>
    <row r="4222" spans="1:25"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t="str">
        <f>_xlfn.XLOOKUP(B4222,Returns!$B$2:$B$297,Returns!$A$2:$A$297,"NO")</f>
        <v>NO</v>
      </c>
      <c r="W4222">
        <f t="shared" si="195"/>
        <v>21.945600000000002</v>
      </c>
      <c r="X4222">
        <f t="shared" si="196"/>
        <v>87.78240000000001</v>
      </c>
      <c r="Y4222">
        <f t="shared" si="197"/>
        <v>2</v>
      </c>
    </row>
    <row r="4223" spans="1:25"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t="str">
        <f>_xlfn.XLOOKUP(B4223,Returns!$B$2:$B$297,Returns!$A$2:$A$297,"NO")</f>
        <v>NO</v>
      </c>
      <c r="W4223">
        <f t="shared" si="195"/>
        <v>385.80000000000013</v>
      </c>
      <c r="X4223">
        <f t="shared" si="196"/>
        <v>1543.2000000000003</v>
      </c>
      <c r="Y4223">
        <f t="shared" si="197"/>
        <v>2</v>
      </c>
    </row>
    <row r="4224" spans="1:25"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t="str">
        <f>_xlfn.XLOOKUP(B4224,Returns!$B$2:$B$297,Returns!$A$2:$A$297,"NO")</f>
        <v>NO</v>
      </c>
      <c r="W4224">
        <f t="shared" si="195"/>
        <v>0</v>
      </c>
      <c r="X4224">
        <f t="shared" si="196"/>
        <v>205.92</v>
      </c>
      <c r="Y4224">
        <f t="shared" si="197"/>
        <v>2</v>
      </c>
    </row>
    <row r="4225" spans="1:25"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t="str">
        <f>_xlfn.XLOOKUP(B4225,Returns!$B$2:$B$297,Returns!$A$2:$A$297,"NO")</f>
        <v>NO</v>
      </c>
      <c r="W4225">
        <f t="shared" si="195"/>
        <v>0</v>
      </c>
      <c r="X4225">
        <f t="shared" si="196"/>
        <v>523.26</v>
      </c>
      <c r="Y4225">
        <f t="shared" si="197"/>
        <v>2</v>
      </c>
    </row>
    <row r="4226" spans="1:25"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t="str">
        <f>_xlfn.XLOOKUP(B4226,Returns!$B$2:$B$297,Returns!$A$2:$A$297,"NO")</f>
        <v>NO</v>
      </c>
      <c r="W4226">
        <f t="shared" si="195"/>
        <v>3.1423999999999994</v>
      </c>
      <c r="X4226">
        <f t="shared" si="196"/>
        <v>0.78559999999999963</v>
      </c>
      <c r="Y4226">
        <f t="shared" si="197"/>
        <v>3</v>
      </c>
    </row>
    <row r="4227" spans="1:25"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t="str">
        <f>_xlfn.XLOOKUP(B4227,Returns!$B$2:$B$297,Returns!$A$2:$A$297,"NO")</f>
        <v>NO</v>
      </c>
      <c r="W4227">
        <f t="shared" ref="W4227:W4290" si="198">R4227*S4227*T4227</f>
        <v>169.97039999999998</v>
      </c>
      <c r="X4227">
        <f t="shared" ref="X4227:X4290" si="199">(R4227*S4227)-W4227</f>
        <v>113.31360000000001</v>
      </c>
      <c r="Y4227">
        <f t="shared" ref="Y4227:Y4290" si="200">D4227-C4227</f>
        <v>4</v>
      </c>
    </row>
    <row r="4228" spans="1:25"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t="str">
        <f>_xlfn.XLOOKUP(B4228,Returns!$B$2:$B$297,Returns!$A$2:$A$297,"NO")</f>
        <v>NO</v>
      </c>
      <c r="W4228">
        <f t="shared" si="198"/>
        <v>0</v>
      </c>
      <c r="X4228">
        <f t="shared" si="199"/>
        <v>183.68</v>
      </c>
      <c r="Y4228">
        <f t="shared" si="200"/>
        <v>5</v>
      </c>
    </row>
    <row r="4229" spans="1:25"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t="str">
        <f>_xlfn.XLOOKUP(B4229,Returns!$B$2:$B$297,Returns!$A$2:$A$297,"NO")</f>
        <v>Yes</v>
      </c>
      <c r="W4229">
        <f t="shared" si="198"/>
        <v>12.316800000000001</v>
      </c>
      <c r="X4229">
        <f t="shared" si="199"/>
        <v>49.267200000000003</v>
      </c>
      <c r="Y4229">
        <f t="shared" si="200"/>
        <v>5</v>
      </c>
    </row>
    <row r="4230" spans="1:25"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t="str">
        <f>_xlfn.XLOOKUP(B4230,Returns!$B$2:$B$297,Returns!$A$2:$A$297,"NO")</f>
        <v>NO</v>
      </c>
      <c r="W4230">
        <f t="shared" si="198"/>
        <v>0</v>
      </c>
      <c r="X4230">
        <f t="shared" si="199"/>
        <v>22.48</v>
      </c>
      <c r="Y4230">
        <f t="shared" si="200"/>
        <v>2</v>
      </c>
    </row>
    <row r="4231" spans="1:25"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t="str">
        <f>_xlfn.XLOOKUP(B4231,Returns!$B$2:$B$297,Returns!$A$2:$A$297,"NO")</f>
        <v>NO</v>
      </c>
      <c r="W4231">
        <f t="shared" si="198"/>
        <v>1792.9512000000002</v>
      </c>
      <c r="X4231">
        <f t="shared" si="199"/>
        <v>1195.3008000000002</v>
      </c>
      <c r="Y4231">
        <f t="shared" si="200"/>
        <v>5</v>
      </c>
    </row>
    <row r="4232" spans="1:25"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t="str">
        <f>_xlfn.XLOOKUP(B4232,Returns!$B$2:$B$297,Returns!$A$2:$A$297,"NO")</f>
        <v>NO</v>
      </c>
      <c r="W4232">
        <f t="shared" si="198"/>
        <v>82.036799999999999</v>
      </c>
      <c r="X4232">
        <f t="shared" si="199"/>
        <v>20.509199999999993</v>
      </c>
      <c r="Y4232">
        <f t="shared" si="200"/>
        <v>5</v>
      </c>
    </row>
    <row r="4233" spans="1:25"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t="str">
        <f>_xlfn.XLOOKUP(B4233,Returns!$B$2:$B$297,Returns!$A$2:$A$297,"NO")</f>
        <v>NO</v>
      </c>
      <c r="W4233">
        <f t="shared" si="198"/>
        <v>9.3312000000000008</v>
      </c>
      <c r="X4233">
        <f t="shared" si="199"/>
        <v>37.324800000000003</v>
      </c>
      <c r="Y4233">
        <f t="shared" si="200"/>
        <v>5</v>
      </c>
    </row>
    <row r="4234" spans="1:25"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t="str">
        <f>_xlfn.XLOOKUP(B4234,Returns!$B$2:$B$297,Returns!$A$2:$A$297,"NO")</f>
        <v>NO</v>
      </c>
      <c r="W4234">
        <f t="shared" si="198"/>
        <v>37.324800000000003</v>
      </c>
      <c r="X4234">
        <f t="shared" si="199"/>
        <v>149.29920000000001</v>
      </c>
      <c r="Y4234">
        <f t="shared" si="200"/>
        <v>5</v>
      </c>
    </row>
    <row r="4235" spans="1:25"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t="str">
        <f>_xlfn.XLOOKUP(B4235,Returns!$B$2:$B$297,Returns!$A$2:$A$297,"NO")</f>
        <v>NO</v>
      </c>
      <c r="W4235">
        <f t="shared" si="198"/>
        <v>5.0527999999999986</v>
      </c>
      <c r="X4235">
        <f t="shared" si="199"/>
        <v>1.2631999999999994</v>
      </c>
      <c r="Y4235">
        <f t="shared" si="200"/>
        <v>5</v>
      </c>
    </row>
    <row r="4236" spans="1:25"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t="str">
        <f>_xlfn.XLOOKUP(B4236,Returns!$B$2:$B$297,Returns!$A$2:$A$297,"NO")</f>
        <v>NO</v>
      </c>
      <c r="W4236">
        <f t="shared" si="198"/>
        <v>6.8112000000000013</v>
      </c>
      <c r="X4236">
        <f t="shared" si="199"/>
        <v>27.244800000000005</v>
      </c>
      <c r="Y4236">
        <f t="shared" si="200"/>
        <v>3</v>
      </c>
    </row>
    <row r="4237" spans="1:25"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t="str">
        <f>_xlfn.XLOOKUP(B4237,Returns!$B$2:$B$297,Returns!$A$2:$A$297,"NO")</f>
        <v>NO</v>
      </c>
      <c r="W4237">
        <f t="shared" si="198"/>
        <v>37.454400000000007</v>
      </c>
      <c r="X4237">
        <f t="shared" si="199"/>
        <v>149.81760000000003</v>
      </c>
      <c r="Y4237">
        <f t="shared" si="200"/>
        <v>3</v>
      </c>
    </row>
    <row r="4238" spans="1:25"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t="str">
        <f>_xlfn.XLOOKUP(B4238,Returns!$B$2:$B$297,Returns!$A$2:$A$297,"NO")</f>
        <v>NO</v>
      </c>
      <c r="W4238">
        <f t="shared" si="198"/>
        <v>36.531199999999991</v>
      </c>
      <c r="X4238">
        <f t="shared" si="199"/>
        <v>9.132799999999996</v>
      </c>
      <c r="Y4238">
        <f t="shared" si="200"/>
        <v>4</v>
      </c>
    </row>
    <row r="4239" spans="1:25"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t="str">
        <f>_xlfn.XLOOKUP(B4239,Returns!$B$2:$B$297,Returns!$A$2:$A$297,"NO")</f>
        <v>NO</v>
      </c>
      <c r="W4239">
        <f t="shared" si="198"/>
        <v>13.171200000000002</v>
      </c>
      <c r="X4239">
        <f t="shared" si="199"/>
        <v>52.68480000000001</v>
      </c>
      <c r="Y4239">
        <f t="shared" si="200"/>
        <v>5</v>
      </c>
    </row>
    <row r="4240" spans="1:25"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t="str">
        <f>_xlfn.XLOOKUP(B4240,Returns!$B$2:$B$297,Returns!$A$2:$A$297,"NO")</f>
        <v>NO</v>
      </c>
      <c r="W4240">
        <f t="shared" si="198"/>
        <v>0</v>
      </c>
      <c r="X4240">
        <f t="shared" si="199"/>
        <v>19.829999999999998</v>
      </c>
      <c r="Y4240">
        <f t="shared" si="200"/>
        <v>2</v>
      </c>
    </row>
    <row r="4241" spans="1:25"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t="str">
        <f>_xlfn.XLOOKUP(B4241,Returns!$B$2:$B$297,Returns!$A$2:$A$297,"NO")</f>
        <v>NO</v>
      </c>
      <c r="W4241">
        <f t="shared" si="198"/>
        <v>0</v>
      </c>
      <c r="X4241">
        <f t="shared" si="199"/>
        <v>419.4</v>
      </c>
      <c r="Y4241">
        <f t="shared" si="200"/>
        <v>6</v>
      </c>
    </row>
    <row r="4242" spans="1:25"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t="str">
        <f>_xlfn.XLOOKUP(B4242,Returns!$B$2:$B$297,Returns!$A$2:$A$297,"NO")</f>
        <v>NO</v>
      </c>
      <c r="W4242">
        <f t="shared" si="198"/>
        <v>0</v>
      </c>
      <c r="X4242">
        <f t="shared" si="199"/>
        <v>175.68</v>
      </c>
      <c r="Y4242">
        <f t="shared" si="200"/>
        <v>6</v>
      </c>
    </row>
    <row r="4243" spans="1:25"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t="str">
        <f>_xlfn.XLOOKUP(B4243,Returns!$B$2:$B$297,Returns!$A$2:$A$297,"NO")</f>
        <v>NO</v>
      </c>
      <c r="W4243">
        <f t="shared" si="198"/>
        <v>12.139200000000001</v>
      </c>
      <c r="X4243">
        <f t="shared" si="199"/>
        <v>48.556799999999996</v>
      </c>
      <c r="Y4243">
        <f t="shared" si="200"/>
        <v>6</v>
      </c>
    </row>
    <row r="4244" spans="1:25"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t="str">
        <f>_xlfn.XLOOKUP(B4244,Returns!$B$2:$B$297,Returns!$A$2:$A$297,"NO")</f>
        <v>NO</v>
      </c>
      <c r="W4244">
        <f t="shared" si="198"/>
        <v>0</v>
      </c>
      <c r="X4244">
        <f t="shared" si="199"/>
        <v>449.90999999999997</v>
      </c>
      <c r="Y4244">
        <f t="shared" si="200"/>
        <v>1</v>
      </c>
    </row>
    <row r="4245" spans="1:25"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t="str">
        <f>_xlfn.XLOOKUP(B4245,Returns!$B$2:$B$297,Returns!$A$2:$A$297,"NO")</f>
        <v>NO</v>
      </c>
      <c r="W4245">
        <f t="shared" si="198"/>
        <v>0</v>
      </c>
      <c r="X4245">
        <f t="shared" si="199"/>
        <v>83.429999999999993</v>
      </c>
      <c r="Y4245">
        <f t="shared" si="200"/>
        <v>1</v>
      </c>
    </row>
    <row r="4246" spans="1:25"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t="str">
        <f>_xlfn.XLOOKUP(B4246,Returns!$B$2:$B$297,Returns!$A$2:$A$297,"NO")</f>
        <v>NO</v>
      </c>
      <c r="W4246">
        <f t="shared" si="198"/>
        <v>0</v>
      </c>
      <c r="X4246">
        <f t="shared" si="199"/>
        <v>198.90000000000003</v>
      </c>
      <c r="Y4246">
        <f t="shared" si="200"/>
        <v>4</v>
      </c>
    </row>
    <row r="4247" spans="1:25"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t="str">
        <f>_xlfn.XLOOKUP(B4247,Returns!$B$2:$B$297,Returns!$A$2:$A$297,"NO")</f>
        <v>NO</v>
      </c>
      <c r="W4247">
        <f t="shared" si="198"/>
        <v>0</v>
      </c>
      <c r="X4247">
        <f t="shared" si="199"/>
        <v>1.64</v>
      </c>
      <c r="Y4247">
        <f t="shared" si="200"/>
        <v>6</v>
      </c>
    </row>
    <row r="4248" spans="1:25"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t="str">
        <f>_xlfn.XLOOKUP(B4248,Returns!$B$2:$B$297,Returns!$A$2:$A$297,"NO")</f>
        <v>NO</v>
      </c>
      <c r="W4248">
        <f t="shared" si="198"/>
        <v>0</v>
      </c>
      <c r="X4248">
        <f t="shared" si="199"/>
        <v>5246</v>
      </c>
      <c r="Y4248">
        <f t="shared" si="200"/>
        <v>6</v>
      </c>
    </row>
    <row r="4249" spans="1:25"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t="str">
        <f>_xlfn.XLOOKUP(B4249,Returns!$B$2:$B$297,Returns!$A$2:$A$297,"NO")</f>
        <v>NO</v>
      </c>
      <c r="W4249">
        <f t="shared" si="198"/>
        <v>0</v>
      </c>
      <c r="X4249">
        <f t="shared" si="199"/>
        <v>104.5</v>
      </c>
      <c r="Y4249">
        <f t="shared" si="200"/>
        <v>6</v>
      </c>
    </row>
    <row r="4250" spans="1:25"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t="str">
        <f>_xlfn.XLOOKUP(B4250,Returns!$B$2:$B$297,Returns!$A$2:$A$297,"NO")</f>
        <v>NO</v>
      </c>
      <c r="W4250">
        <f t="shared" si="198"/>
        <v>0</v>
      </c>
      <c r="X4250">
        <f t="shared" si="199"/>
        <v>528.48</v>
      </c>
      <c r="Y4250">
        <f t="shared" si="200"/>
        <v>4</v>
      </c>
    </row>
    <row r="4251" spans="1:25"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t="str">
        <f>_xlfn.XLOOKUP(B4251,Returns!$B$2:$B$297,Returns!$A$2:$A$297,"NO")</f>
        <v>NO</v>
      </c>
      <c r="W4251">
        <f t="shared" si="198"/>
        <v>0</v>
      </c>
      <c r="X4251">
        <f t="shared" si="199"/>
        <v>3007.68</v>
      </c>
      <c r="Y4251">
        <f t="shared" si="200"/>
        <v>4</v>
      </c>
    </row>
    <row r="4252" spans="1:25"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t="str">
        <f>_xlfn.XLOOKUP(B4252,Returns!$B$2:$B$297,Returns!$A$2:$A$297,"NO")</f>
        <v>NO</v>
      </c>
      <c r="W4252">
        <f t="shared" si="198"/>
        <v>620.97209999999995</v>
      </c>
      <c r="X4252">
        <f t="shared" si="199"/>
        <v>5588.7488999999996</v>
      </c>
      <c r="Y4252">
        <f t="shared" si="200"/>
        <v>0</v>
      </c>
    </row>
    <row r="4253" spans="1:25"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t="str">
        <f>_xlfn.XLOOKUP(B4253,Returns!$B$2:$B$297,Returns!$A$2:$A$297,"NO")</f>
        <v>NO</v>
      </c>
      <c r="W4253">
        <f t="shared" si="198"/>
        <v>78.321600000000004</v>
      </c>
      <c r="X4253">
        <f t="shared" si="199"/>
        <v>313.28640000000001</v>
      </c>
      <c r="Y4253">
        <f t="shared" si="200"/>
        <v>0</v>
      </c>
    </row>
    <row r="4254" spans="1:25"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t="str">
        <f>_xlfn.XLOOKUP(B4254,Returns!$B$2:$B$297,Returns!$A$2:$A$297,"NO")</f>
        <v>NO</v>
      </c>
      <c r="W4254">
        <f t="shared" si="198"/>
        <v>4.2752000000000008</v>
      </c>
      <c r="X4254">
        <f t="shared" si="199"/>
        <v>17.1008</v>
      </c>
      <c r="Y4254">
        <f t="shared" si="200"/>
        <v>0</v>
      </c>
    </row>
    <row r="4255" spans="1:25"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t="str">
        <f>_xlfn.XLOOKUP(B4255,Returns!$B$2:$B$297,Returns!$A$2:$A$297,"NO")</f>
        <v>NO</v>
      </c>
      <c r="W4255">
        <f t="shared" si="198"/>
        <v>4.7296000000000005</v>
      </c>
      <c r="X4255">
        <f t="shared" si="199"/>
        <v>18.918399999999998</v>
      </c>
      <c r="Y4255">
        <f t="shared" si="200"/>
        <v>0</v>
      </c>
    </row>
    <row r="4256" spans="1:25"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t="str">
        <f>_xlfn.XLOOKUP(B4256,Returns!$B$2:$B$297,Returns!$A$2:$A$297,"NO")</f>
        <v>NO</v>
      </c>
      <c r="W4256">
        <f t="shared" si="198"/>
        <v>37.987199999999994</v>
      </c>
      <c r="X4256">
        <f t="shared" si="199"/>
        <v>151.94879999999998</v>
      </c>
      <c r="Y4256">
        <f t="shared" si="200"/>
        <v>3</v>
      </c>
    </row>
    <row r="4257" spans="1:25"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t="str">
        <f>_xlfn.XLOOKUP(B4257,Returns!$B$2:$B$297,Returns!$A$2:$A$297,"NO")</f>
        <v>NO</v>
      </c>
      <c r="W4257">
        <f t="shared" si="198"/>
        <v>309.70879999999994</v>
      </c>
      <c r="X4257">
        <f t="shared" si="199"/>
        <v>77.427199999999971</v>
      </c>
      <c r="Y4257">
        <f t="shared" si="200"/>
        <v>3</v>
      </c>
    </row>
    <row r="4258" spans="1:25"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t="str">
        <f>_xlfn.XLOOKUP(B4258,Returns!$B$2:$B$297,Returns!$A$2:$A$297,"NO")</f>
        <v>NO</v>
      </c>
      <c r="W4258">
        <f t="shared" si="198"/>
        <v>18.856800000000003</v>
      </c>
      <c r="X4258">
        <f t="shared" si="199"/>
        <v>12.571200000000001</v>
      </c>
      <c r="Y4258">
        <f t="shared" si="200"/>
        <v>3</v>
      </c>
    </row>
    <row r="4259" spans="1:25"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t="str">
        <f>_xlfn.XLOOKUP(B4259,Returns!$B$2:$B$297,Returns!$A$2:$A$297,"NO")</f>
        <v>NO</v>
      </c>
      <c r="W4259">
        <f t="shared" si="198"/>
        <v>13.6668</v>
      </c>
      <c r="X4259">
        <f t="shared" si="199"/>
        <v>5.8572000000000006</v>
      </c>
      <c r="Y4259">
        <f t="shared" si="200"/>
        <v>5</v>
      </c>
    </row>
    <row r="4260" spans="1:25"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t="str">
        <f>_xlfn.XLOOKUP(B4260,Returns!$B$2:$B$297,Returns!$A$2:$A$297,"NO")</f>
        <v>NO</v>
      </c>
      <c r="W4260">
        <f t="shared" si="198"/>
        <v>78.7136</v>
      </c>
      <c r="X4260">
        <f t="shared" si="199"/>
        <v>314.8544</v>
      </c>
      <c r="Y4260">
        <f t="shared" si="200"/>
        <v>2</v>
      </c>
    </row>
    <row r="4261" spans="1:25"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t="str">
        <f>_xlfn.XLOOKUP(B4261,Returns!$B$2:$B$297,Returns!$A$2:$A$297,"NO")</f>
        <v>NO</v>
      </c>
      <c r="W4261">
        <f t="shared" si="198"/>
        <v>0</v>
      </c>
      <c r="X4261">
        <f t="shared" si="199"/>
        <v>95.96</v>
      </c>
      <c r="Y4261">
        <f t="shared" si="200"/>
        <v>5</v>
      </c>
    </row>
    <row r="4262" spans="1:25"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t="str">
        <f>_xlfn.XLOOKUP(B4262,Returns!$B$2:$B$297,Returns!$A$2:$A$297,"NO")</f>
        <v>NO</v>
      </c>
      <c r="W4262">
        <f t="shared" si="198"/>
        <v>0</v>
      </c>
      <c r="X4262">
        <f t="shared" si="199"/>
        <v>65.25</v>
      </c>
      <c r="Y4262">
        <f t="shared" si="200"/>
        <v>4</v>
      </c>
    </row>
    <row r="4263" spans="1:25"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t="str">
        <f>_xlfn.XLOOKUP(B4263,Returns!$B$2:$B$297,Returns!$A$2:$A$297,"NO")</f>
        <v>NO</v>
      </c>
      <c r="W4263">
        <f t="shared" si="198"/>
        <v>0</v>
      </c>
      <c r="X4263">
        <f t="shared" si="199"/>
        <v>255.84</v>
      </c>
      <c r="Y4263">
        <f t="shared" si="200"/>
        <v>4</v>
      </c>
    </row>
    <row r="4264" spans="1:25"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t="str">
        <f>_xlfn.XLOOKUP(B4264,Returns!$B$2:$B$297,Returns!$A$2:$A$297,"NO")</f>
        <v>NO</v>
      </c>
      <c r="W4264">
        <f t="shared" si="198"/>
        <v>0</v>
      </c>
      <c r="X4264">
        <f t="shared" si="199"/>
        <v>80.48</v>
      </c>
      <c r="Y4264">
        <f t="shared" si="200"/>
        <v>4</v>
      </c>
    </row>
    <row r="4265" spans="1:25"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t="str">
        <f>_xlfn.XLOOKUP(B4265,Returns!$B$2:$B$297,Returns!$A$2:$A$297,"NO")</f>
        <v>NO</v>
      </c>
      <c r="W4265">
        <f t="shared" si="198"/>
        <v>24.513300000000001</v>
      </c>
      <c r="X4265">
        <f t="shared" si="199"/>
        <v>10.505700000000004</v>
      </c>
      <c r="Y4265">
        <f t="shared" si="200"/>
        <v>5</v>
      </c>
    </row>
    <row r="4266" spans="1:25"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t="str">
        <f>_xlfn.XLOOKUP(B4266,Returns!$B$2:$B$297,Returns!$A$2:$A$297,"NO")</f>
        <v>NO</v>
      </c>
      <c r="W4266">
        <f t="shared" si="198"/>
        <v>2071.5071999999996</v>
      </c>
      <c r="X4266">
        <f t="shared" si="199"/>
        <v>4833.5167999999994</v>
      </c>
      <c r="Y4266">
        <f t="shared" si="200"/>
        <v>4</v>
      </c>
    </row>
    <row r="4267" spans="1:25"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t="str">
        <f>_xlfn.XLOOKUP(B4267,Returns!$B$2:$B$297,Returns!$A$2:$A$297,"NO")</f>
        <v>NO</v>
      </c>
      <c r="W4267">
        <f t="shared" si="198"/>
        <v>8.5535999999999976</v>
      </c>
      <c r="X4267">
        <f t="shared" si="199"/>
        <v>2.138399999999999</v>
      </c>
      <c r="Y4267">
        <f t="shared" si="200"/>
        <v>4</v>
      </c>
    </row>
    <row r="4268" spans="1:25"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t="str">
        <f>_xlfn.XLOOKUP(B4268,Returns!$B$2:$B$297,Returns!$A$2:$A$297,"NO")</f>
        <v>NO</v>
      </c>
      <c r="W4268">
        <f t="shared" si="198"/>
        <v>2142.9291519999997</v>
      </c>
      <c r="X4268">
        <f t="shared" si="199"/>
        <v>4553.7244479999999</v>
      </c>
      <c r="Y4268">
        <f t="shared" si="200"/>
        <v>4</v>
      </c>
    </row>
    <row r="4269" spans="1:25"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t="str">
        <f>_xlfn.XLOOKUP(B4269,Returns!$B$2:$B$297,Returns!$A$2:$A$297,"NO")</f>
        <v>NO</v>
      </c>
      <c r="W4269">
        <f t="shared" si="198"/>
        <v>30.211199999999998</v>
      </c>
      <c r="X4269">
        <f t="shared" si="199"/>
        <v>7.5527999999999977</v>
      </c>
      <c r="Y4269">
        <f t="shared" si="200"/>
        <v>4</v>
      </c>
    </row>
    <row r="4270" spans="1:25"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t="str">
        <f>_xlfn.XLOOKUP(B4270,Returns!$B$2:$B$297,Returns!$A$2:$A$297,"NO")</f>
        <v>NO</v>
      </c>
      <c r="W4270">
        <f t="shared" si="198"/>
        <v>171.96000000000004</v>
      </c>
      <c r="X4270">
        <f t="shared" si="199"/>
        <v>687.84</v>
      </c>
      <c r="Y4270">
        <f t="shared" si="200"/>
        <v>4</v>
      </c>
    </row>
    <row r="4271" spans="1:25"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t="str">
        <f>_xlfn.XLOOKUP(B4271,Returns!$B$2:$B$297,Returns!$A$2:$A$297,"NO")</f>
        <v>NO</v>
      </c>
      <c r="W4271">
        <f t="shared" si="198"/>
        <v>0</v>
      </c>
      <c r="X4271">
        <f t="shared" si="199"/>
        <v>3485.6</v>
      </c>
      <c r="Y4271">
        <f t="shared" si="200"/>
        <v>4</v>
      </c>
    </row>
    <row r="4272" spans="1:25"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t="str">
        <f>_xlfn.XLOOKUP(B4272,Returns!$B$2:$B$297,Returns!$A$2:$A$297,"NO")</f>
        <v>NO</v>
      </c>
      <c r="W4272">
        <f t="shared" si="198"/>
        <v>1523.4384</v>
      </c>
      <c r="X4272">
        <f t="shared" si="199"/>
        <v>6093.7536</v>
      </c>
      <c r="Y4272">
        <f t="shared" si="200"/>
        <v>4</v>
      </c>
    </row>
    <row r="4273" spans="1:25"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t="str">
        <f>_xlfn.XLOOKUP(B4273,Returns!$B$2:$B$297,Returns!$A$2:$A$297,"NO")</f>
        <v>NO</v>
      </c>
      <c r="W4273">
        <f t="shared" si="198"/>
        <v>0</v>
      </c>
      <c r="X4273">
        <f t="shared" si="199"/>
        <v>831.04</v>
      </c>
      <c r="Y4273">
        <f t="shared" si="200"/>
        <v>3</v>
      </c>
    </row>
    <row r="4274" spans="1:25"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t="str">
        <f>_xlfn.XLOOKUP(B4274,Returns!$B$2:$B$297,Returns!$A$2:$A$297,"NO")</f>
        <v>NO</v>
      </c>
      <c r="W4274">
        <f t="shared" si="198"/>
        <v>129.47040000000001</v>
      </c>
      <c r="X4274">
        <f t="shared" si="199"/>
        <v>517.88160000000005</v>
      </c>
      <c r="Y4274">
        <f t="shared" si="200"/>
        <v>0</v>
      </c>
    </row>
    <row r="4275" spans="1:25"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t="str">
        <f>_xlfn.XLOOKUP(B4275,Returns!$B$2:$B$297,Returns!$A$2:$A$297,"NO")</f>
        <v>NO</v>
      </c>
      <c r="W4275">
        <f t="shared" si="198"/>
        <v>0</v>
      </c>
      <c r="X4275">
        <f t="shared" si="199"/>
        <v>25.99</v>
      </c>
      <c r="Y4275">
        <f t="shared" si="200"/>
        <v>0</v>
      </c>
    </row>
    <row r="4276" spans="1:25"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t="str">
        <f>_xlfn.XLOOKUP(B4276,Returns!$B$2:$B$297,Returns!$A$2:$A$297,"NO")</f>
        <v>NO</v>
      </c>
      <c r="W4276">
        <f t="shared" si="198"/>
        <v>0.71840000000000015</v>
      </c>
      <c r="X4276">
        <f t="shared" si="199"/>
        <v>2.8736000000000006</v>
      </c>
      <c r="Y4276">
        <f t="shared" si="200"/>
        <v>5</v>
      </c>
    </row>
    <row r="4277" spans="1:25"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t="str">
        <f>_xlfn.XLOOKUP(B4277,Returns!$B$2:$B$297,Returns!$A$2:$A$297,"NO")</f>
        <v>NO</v>
      </c>
      <c r="W4277">
        <f t="shared" si="198"/>
        <v>77.811199999999985</v>
      </c>
      <c r="X4277">
        <f t="shared" si="199"/>
        <v>19.452799999999996</v>
      </c>
      <c r="Y4277">
        <f t="shared" si="200"/>
        <v>4</v>
      </c>
    </row>
    <row r="4278" spans="1:25"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t="str">
        <f>_xlfn.XLOOKUP(B4278,Returns!$B$2:$B$297,Returns!$A$2:$A$297,"NO")</f>
        <v>NO</v>
      </c>
      <c r="W4278">
        <f t="shared" si="198"/>
        <v>0</v>
      </c>
      <c r="X4278">
        <f t="shared" si="199"/>
        <v>646.20000000000005</v>
      </c>
      <c r="Y4278">
        <f t="shared" si="200"/>
        <v>4</v>
      </c>
    </row>
    <row r="4279" spans="1:25"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t="str">
        <f>_xlfn.XLOOKUP(B4279,Returns!$B$2:$B$297,Returns!$A$2:$A$297,"NO")</f>
        <v>NO</v>
      </c>
      <c r="W4279">
        <f t="shared" si="198"/>
        <v>0</v>
      </c>
      <c r="X4279">
        <f t="shared" si="199"/>
        <v>63699.51</v>
      </c>
      <c r="Y4279">
        <f t="shared" si="200"/>
        <v>4</v>
      </c>
    </row>
    <row r="4280" spans="1:25"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t="str">
        <f>_xlfn.XLOOKUP(B4280,Returns!$B$2:$B$297,Returns!$A$2:$A$297,"NO")</f>
        <v>NO</v>
      </c>
      <c r="W4280">
        <f t="shared" si="198"/>
        <v>0</v>
      </c>
      <c r="X4280">
        <f t="shared" si="199"/>
        <v>19.920000000000002</v>
      </c>
      <c r="Y4280">
        <f t="shared" si="200"/>
        <v>4</v>
      </c>
    </row>
    <row r="4281" spans="1:25"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t="str">
        <f>_xlfn.XLOOKUP(B4281,Returns!$B$2:$B$297,Returns!$A$2:$A$297,"NO")</f>
        <v>NO</v>
      </c>
      <c r="W4281">
        <f t="shared" si="198"/>
        <v>0</v>
      </c>
      <c r="X4281">
        <f t="shared" si="199"/>
        <v>126.49999999999999</v>
      </c>
      <c r="Y4281">
        <f t="shared" si="200"/>
        <v>4</v>
      </c>
    </row>
    <row r="4282" spans="1:25"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t="str">
        <f>_xlfn.XLOOKUP(B4282,Returns!$B$2:$B$297,Returns!$A$2:$A$297,"NO")</f>
        <v>NO</v>
      </c>
      <c r="W4282">
        <f t="shared" si="198"/>
        <v>0</v>
      </c>
      <c r="X4282">
        <f t="shared" si="199"/>
        <v>22.72</v>
      </c>
      <c r="Y4282">
        <f t="shared" si="200"/>
        <v>4</v>
      </c>
    </row>
    <row r="4283" spans="1:25"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t="str">
        <f>_xlfn.XLOOKUP(B4283,Returns!$B$2:$B$297,Returns!$A$2:$A$297,"NO")</f>
        <v>NO</v>
      </c>
      <c r="W4283">
        <f t="shared" si="198"/>
        <v>13.8528</v>
      </c>
      <c r="X4283">
        <f t="shared" si="199"/>
        <v>124.67519999999999</v>
      </c>
      <c r="Y4283">
        <f t="shared" si="200"/>
        <v>4</v>
      </c>
    </row>
    <row r="4284" spans="1:25"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t="str">
        <f>_xlfn.XLOOKUP(B4284,Returns!$B$2:$B$297,Returns!$A$2:$A$297,"NO")</f>
        <v>NO</v>
      </c>
      <c r="W4284">
        <f t="shared" si="198"/>
        <v>0</v>
      </c>
      <c r="X4284">
        <f t="shared" si="199"/>
        <v>3.69</v>
      </c>
      <c r="Y4284">
        <f t="shared" si="200"/>
        <v>3</v>
      </c>
    </row>
    <row r="4285" spans="1:25"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t="str">
        <f>_xlfn.XLOOKUP(B4285,Returns!$B$2:$B$297,Returns!$A$2:$A$297,"NO")</f>
        <v>NO</v>
      </c>
      <c r="W4285">
        <f t="shared" si="198"/>
        <v>0</v>
      </c>
      <c r="X4285">
        <f t="shared" si="199"/>
        <v>3311.91</v>
      </c>
      <c r="Y4285">
        <f t="shared" si="200"/>
        <v>3</v>
      </c>
    </row>
    <row r="4286" spans="1:25"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t="str">
        <f>_xlfn.XLOOKUP(B4286,Returns!$B$2:$B$297,Returns!$A$2:$A$297,"NO")</f>
        <v>NO</v>
      </c>
      <c r="W4286">
        <f t="shared" si="198"/>
        <v>157.524992</v>
      </c>
      <c r="X4286">
        <f t="shared" si="199"/>
        <v>334.74060799999995</v>
      </c>
      <c r="Y4286">
        <f t="shared" si="200"/>
        <v>5</v>
      </c>
    </row>
    <row r="4287" spans="1:25"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t="str">
        <f>_xlfn.XLOOKUP(B4287,Returns!$B$2:$B$297,Returns!$A$2:$A$297,"NO")</f>
        <v>NO</v>
      </c>
      <c r="W4287">
        <f t="shared" si="198"/>
        <v>4.6783999999999999</v>
      </c>
      <c r="X4287">
        <f t="shared" si="199"/>
        <v>18.7136</v>
      </c>
      <c r="Y4287">
        <f t="shared" si="200"/>
        <v>5</v>
      </c>
    </row>
    <row r="4288" spans="1:25"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t="str">
        <f>_xlfn.XLOOKUP(B4288,Returns!$B$2:$B$297,Returns!$A$2:$A$297,"NO")</f>
        <v>NO</v>
      </c>
      <c r="W4288">
        <f t="shared" si="198"/>
        <v>87.998400000000004</v>
      </c>
      <c r="X4288">
        <f t="shared" si="199"/>
        <v>351.99360000000001</v>
      </c>
      <c r="Y4288">
        <f t="shared" si="200"/>
        <v>5</v>
      </c>
    </row>
    <row r="4289" spans="1:25"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t="str">
        <f>_xlfn.XLOOKUP(B4289,Returns!$B$2:$B$297,Returns!$A$2:$A$297,"NO")</f>
        <v>NO</v>
      </c>
      <c r="W4289">
        <f t="shared" si="198"/>
        <v>12.956800000000001</v>
      </c>
      <c r="X4289">
        <f t="shared" si="199"/>
        <v>51.827200000000005</v>
      </c>
      <c r="Y4289">
        <f t="shared" si="200"/>
        <v>6</v>
      </c>
    </row>
    <row r="4290" spans="1:25"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t="str">
        <f>_xlfn.XLOOKUP(B4290,Returns!$B$2:$B$297,Returns!$A$2:$A$297,"NO")</f>
        <v>NO</v>
      </c>
      <c r="W4290">
        <f t="shared" si="198"/>
        <v>133.11999999999998</v>
      </c>
      <c r="X4290">
        <f t="shared" si="199"/>
        <v>33.28</v>
      </c>
      <c r="Y4290">
        <f t="shared" si="200"/>
        <v>4</v>
      </c>
    </row>
    <row r="4291" spans="1:25"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t="str">
        <f>_xlfn.XLOOKUP(B4291,Returns!$B$2:$B$297,Returns!$A$2:$A$297,"NO")</f>
        <v>NO</v>
      </c>
      <c r="W4291">
        <f t="shared" ref="W4291:W4354" si="201">R4291*S4291*T4291</f>
        <v>8.4528000000000016</v>
      </c>
      <c r="X4291">
        <f t="shared" ref="X4291:X4354" si="202">(R4291*S4291)-W4291</f>
        <v>33.811199999999999</v>
      </c>
      <c r="Y4291">
        <f t="shared" ref="Y4291:Y4354" si="203">D4291-C4291</f>
        <v>4</v>
      </c>
    </row>
    <row r="4292" spans="1:25"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t="str">
        <f>_xlfn.XLOOKUP(B4292,Returns!$B$2:$B$297,Returns!$A$2:$A$297,"NO")</f>
        <v>NO</v>
      </c>
      <c r="W4292">
        <f t="shared" si="201"/>
        <v>0</v>
      </c>
      <c r="X4292">
        <f t="shared" si="202"/>
        <v>22.32</v>
      </c>
      <c r="Y4292">
        <f t="shared" si="203"/>
        <v>4</v>
      </c>
    </row>
    <row r="4293" spans="1:25"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t="str">
        <f>_xlfn.XLOOKUP(B4293,Returns!$B$2:$B$297,Returns!$A$2:$A$297,"NO")</f>
        <v>NO</v>
      </c>
      <c r="W4293">
        <f t="shared" si="201"/>
        <v>1613.3904</v>
      </c>
      <c r="X4293">
        <f t="shared" si="202"/>
        <v>6453.5615999999991</v>
      </c>
      <c r="Y4293">
        <f t="shared" si="203"/>
        <v>4</v>
      </c>
    </row>
    <row r="4294" spans="1:25"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t="str">
        <f>_xlfn.XLOOKUP(B4294,Returns!$B$2:$B$297,Returns!$A$2:$A$297,"NO")</f>
        <v>NO</v>
      </c>
      <c r="W4294">
        <f t="shared" si="201"/>
        <v>0</v>
      </c>
      <c r="X4294">
        <f t="shared" si="202"/>
        <v>189</v>
      </c>
      <c r="Y4294">
        <f t="shared" si="203"/>
        <v>4</v>
      </c>
    </row>
    <row r="4295" spans="1:25"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t="str">
        <f>_xlfn.XLOOKUP(B4295,Returns!$B$2:$B$297,Returns!$A$2:$A$297,"NO")</f>
        <v>NO</v>
      </c>
      <c r="W4295">
        <f t="shared" si="201"/>
        <v>64.778400000000005</v>
      </c>
      <c r="X4295">
        <f t="shared" si="202"/>
        <v>97.167599999999993</v>
      </c>
      <c r="Y4295">
        <f t="shared" si="203"/>
        <v>6</v>
      </c>
    </row>
    <row r="4296" spans="1:25"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t="str">
        <f>_xlfn.XLOOKUP(B4296,Returns!$B$2:$B$297,Returns!$A$2:$A$297,"NO")</f>
        <v>NO</v>
      </c>
      <c r="W4296">
        <f t="shared" si="201"/>
        <v>443.0625</v>
      </c>
      <c r="X4296">
        <f t="shared" si="202"/>
        <v>443.0625</v>
      </c>
      <c r="Y4296">
        <f t="shared" si="203"/>
        <v>5</v>
      </c>
    </row>
    <row r="4297" spans="1:25"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t="str">
        <f>_xlfn.XLOOKUP(B4297,Returns!$B$2:$B$297,Returns!$A$2:$A$297,"NO")</f>
        <v>NO</v>
      </c>
      <c r="W4297">
        <f t="shared" si="201"/>
        <v>0</v>
      </c>
      <c r="X4297">
        <f t="shared" si="202"/>
        <v>388.17000000000007</v>
      </c>
      <c r="Y4297">
        <f t="shared" si="203"/>
        <v>7</v>
      </c>
    </row>
    <row r="4298" spans="1:25"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t="str">
        <f>_xlfn.XLOOKUP(B4298,Returns!$B$2:$B$297,Returns!$A$2:$A$297,"NO")</f>
        <v>NO</v>
      </c>
      <c r="W4298">
        <f t="shared" si="201"/>
        <v>0</v>
      </c>
      <c r="X4298">
        <f t="shared" si="202"/>
        <v>217.28</v>
      </c>
      <c r="Y4298">
        <f t="shared" si="203"/>
        <v>6</v>
      </c>
    </row>
    <row r="4299" spans="1:25"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t="str">
        <f>_xlfn.XLOOKUP(B4299,Returns!$B$2:$B$297,Returns!$A$2:$A$297,"NO")</f>
        <v>NO</v>
      </c>
      <c r="W4299">
        <f t="shared" si="201"/>
        <v>11356.529600000002</v>
      </c>
      <c r="X4299">
        <f t="shared" si="202"/>
        <v>45426.118400000007</v>
      </c>
      <c r="Y4299">
        <f t="shared" si="203"/>
        <v>3</v>
      </c>
    </row>
    <row r="4300" spans="1:25"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t="str">
        <f>_xlfn.XLOOKUP(B4300,Returns!$B$2:$B$297,Returns!$A$2:$A$297,"NO")</f>
        <v>NO</v>
      </c>
      <c r="W4300">
        <f t="shared" si="201"/>
        <v>19.827200000000005</v>
      </c>
      <c r="X4300">
        <f t="shared" si="202"/>
        <v>79.308800000000005</v>
      </c>
      <c r="Y4300">
        <f t="shared" si="203"/>
        <v>3</v>
      </c>
    </row>
    <row r="4301" spans="1:25"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t="str">
        <f>_xlfn.XLOOKUP(B4301,Returns!$B$2:$B$297,Returns!$A$2:$A$297,"NO")</f>
        <v>NO</v>
      </c>
      <c r="W4301">
        <f t="shared" si="201"/>
        <v>193.65120000000002</v>
      </c>
      <c r="X4301">
        <f t="shared" si="202"/>
        <v>774.60480000000007</v>
      </c>
      <c r="Y4301">
        <f t="shared" si="203"/>
        <v>3</v>
      </c>
    </row>
    <row r="4302" spans="1:25"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t="str">
        <f>_xlfn.XLOOKUP(B4302,Returns!$B$2:$B$297,Returns!$A$2:$A$297,"NO")</f>
        <v>NO</v>
      </c>
      <c r="W4302">
        <f t="shared" si="201"/>
        <v>1.1136000000000001</v>
      </c>
      <c r="X4302">
        <f t="shared" si="202"/>
        <v>4.4544000000000006</v>
      </c>
      <c r="Y4302">
        <f t="shared" si="203"/>
        <v>3</v>
      </c>
    </row>
    <row r="4303" spans="1:25"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t="str">
        <f>_xlfn.XLOOKUP(B4303,Returns!$B$2:$B$297,Returns!$A$2:$A$297,"NO")</f>
        <v>NO</v>
      </c>
      <c r="W4303">
        <f t="shared" si="201"/>
        <v>8.7200000000000006</v>
      </c>
      <c r="X4303">
        <f t="shared" si="202"/>
        <v>34.880000000000003</v>
      </c>
      <c r="Y4303">
        <f t="shared" si="203"/>
        <v>3</v>
      </c>
    </row>
    <row r="4304" spans="1:25"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t="str">
        <f>_xlfn.XLOOKUP(B4304,Returns!$B$2:$B$297,Returns!$A$2:$A$297,"NO")</f>
        <v>Yes</v>
      </c>
      <c r="W4304">
        <f t="shared" si="201"/>
        <v>0.78239999999999998</v>
      </c>
      <c r="X4304">
        <f t="shared" si="202"/>
        <v>3.1295999999999999</v>
      </c>
      <c r="Y4304">
        <f t="shared" si="203"/>
        <v>3</v>
      </c>
    </row>
    <row r="4305" spans="1:25"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t="str">
        <f>_xlfn.XLOOKUP(B4305,Returns!$B$2:$B$297,Returns!$A$2:$A$297,"NO")</f>
        <v>NO</v>
      </c>
      <c r="W4305">
        <f t="shared" si="201"/>
        <v>83.652799999999999</v>
      </c>
      <c r="X4305">
        <f t="shared" si="202"/>
        <v>334.61119999999994</v>
      </c>
      <c r="Y4305">
        <f t="shared" si="203"/>
        <v>0</v>
      </c>
    </row>
    <row r="4306" spans="1:25"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t="str">
        <f>_xlfn.XLOOKUP(B4306,Returns!$B$2:$B$297,Returns!$A$2:$A$297,"NO")</f>
        <v>NO</v>
      </c>
      <c r="W4306">
        <f t="shared" si="201"/>
        <v>0</v>
      </c>
      <c r="X4306">
        <f t="shared" si="202"/>
        <v>255.68</v>
      </c>
      <c r="Y4306">
        <f t="shared" si="203"/>
        <v>4</v>
      </c>
    </row>
    <row r="4307" spans="1:25"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t="str">
        <f>_xlfn.XLOOKUP(B4307,Returns!$B$2:$B$297,Returns!$A$2:$A$297,"NO")</f>
        <v>NO</v>
      </c>
      <c r="W4307">
        <f t="shared" si="201"/>
        <v>383.96000000000004</v>
      </c>
      <c r="X4307">
        <f t="shared" si="202"/>
        <v>1535.8400000000001</v>
      </c>
      <c r="Y4307">
        <f t="shared" si="203"/>
        <v>4</v>
      </c>
    </row>
    <row r="4308" spans="1:25"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t="str">
        <f>_xlfn.XLOOKUP(B4308,Returns!$B$2:$B$297,Returns!$A$2:$A$297,"NO")</f>
        <v>NO</v>
      </c>
      <c r="W4308">
        <f t="shared" si="201"/>
        <v>4.6512000000000002</v>
      </c>
      <c r="X4308">
        <f t="shared" si="202"/>
        <v>18.604800000000001</v>
      </c>
      <c r="Y4308">
        <f t="shared" si="203"/>
        <v>0</v>
      </c>
    </row>
    <row r="4309" spans="1:25"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t="str">
        <f>_xlfn.XLOOKUP(B4309,Returns!$B$2:$B$297,Returns!$A$2:$A$297,"NO")</f>
        <v>NO</v>
      </c>
      <c r="W4309">
        <f t="shared" si="201"/>
        <v>13.427200000000003</v>
      </c>
      <c r="X4309">
        <f t="shared" si="202"/>
        <v>53.708800000000011</v>
      </c>
      <c r="Y4309">
        <f t="shared" si="203"/>
        <v>0</v>
      </c>
    </row>
    <row r="4310" spans="1:25"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t="str">
        <f>_xlfn.XLOOKUP(B4310,Returns!$B$2:$B$297,Returns!$A$2:$A$297,"NO")</f>
        <v>NO</v>
      </c>
      <c r="W4310">
        <f t="shared" si="201"/>
        <v>932.88160000000016</v>
      </c>
      <c r="X4310">
        <f t="shared" si="202"/>
        <v>3731.5264000000002</v>
      </c>
      <c r="Y4310">
        <f t="shared" si="203"/>
        <v>7</v>
      </c>
    </row>
    <row r="4311" spans="1:25"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t="str">
        <f>_xlfn.XLOOKUP(B4311,Returns!$B$2:$B$297,Returns!$A$2:$A$297,"NO")</f>
        <v>NO</v>
      </c>
      <c r="W4311">
        <f t="shared" si="201"/>
        <v>458.98239999999998</v>
      </c>
      <c r="X4311">
        <f t="shared" si="202"/>
        <v>1835.9295999999999</v>
      </c>
      <c r="Y4311">
        <f t="shared" si="203"/>
        <v>7</v>
      </c>
    </row>
    <row r="4312" spans="1:25"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t="str">
        <f>_xlfn.XLOOKUP(B4312,Returns!$B$2:$B$297,Returns!$A$2:$A$297,"NO")</f>
        <v>NO</v>
      </c>
      <c r="W4312">
        <f t="shared" si="201"/>
        <v>13.161600000000002</v>
      </c>
      <c r="X4312">
        <f t="shared" si="202"/>
        <v>52.646400000000007</v>
      </c>
      <c r="Y4312">
        <f t="shared" si="203"/>
        <v>7</v>
      </c>
    </row>
    <row r="4313" spans="1:25"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t="str">
        <f>_xlfn.XLOOKUP(B4313,Returns!$B$2:$B$297,Returns!$A$2:$A$297,"NO")</f>
        <v>NO</v>
      </c>
      <c r="W4313">
        <f t="shared" si="201"/>
        <v>0</v>
      </c>
      <c r="X4313">
        <f t="shared" si="202"/>
        <v>58.320000000000007</v>
      </c>
      <c r="Y4313">
        <f t="shared" si="203"/>
        <v>7</v>
      </c>
    </row>
    <row r="4314" spans="1:25"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t="str">
        <f>_xlfn.XLOOKUP(B4314,Returns!$B$2:$B$297,Returns!$A$2:$A$297,"NO")</f>
        <v>NO</v>
      </c>
      <c r="W4314">
        <f t="shared" si="201"/>
        <v>358.37440000000009</v>
      </c>
      <c r="X4314">
        <f t="shared" si="202"/>
        <v>1433.4976000000001</v>
      </c>
      <c r="Y4314">
        <f t="shared" si="203"/>
        <v>7</v>
      </c>
    </row>
    <row r="4315" spans="1:25"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t="str">
        <f>_xlfn.XLOOKUP(B4315,Returns!$B$2:$B$297,Returns!$A$2:$A$297,"NO")</f>
        <v>NO</v>
      </c>
      <c r="W4315">
        <f t="shared" si="201"/>
        <v>0</v>
      </c>
      <c r="X4315">
        <f t="shared" si="202"/>
        <v>33.56</v>
      </c>
      <c r="Y4315">
        <f t="shared" si="203"/>
        <v>4</v>
      </c>
    </row>
    <row r="4316" spans="1:25"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t="str">
        <f>_xlfn.XLOOKUP(B4316,Returns!$B$2:$B$297,Returns!$A$2:$A$297,"NO")</f>
        <v>NO</v>
      </c>
      <c r="W4316">
        <f t="shared" si="201"/>
        <v>0</v>
      </c>
      <c r="X4316">
        <f t="shared" si="202"/>
        <v>41.92</v>
      </c>
      <c r="Y4316">
        <f t="shared" si="203"/>
        <v>6</v>
      </c>
    </row>
    <row r="4317" spans="1:25"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t="str">
        <f>_xlfn.XLOOKUP(B4317,Returns!$B$2:$B$297,Returns!$A$2:$A$297,"NO")</f>
        <v>NO</v>
      </c>
      <c r="W4317">
        <f t="shared" si="201"/>
        <v>53.251199999999997</v>
      </c>
      <c r="X4317">
        <f t="shared" si="202"/>
        <v>213.00479999999999</v>
      </c>
      <c r="Y4317">
        <f t="shared" si="203"/>
        <v>6</v>
      </c>
    </row>
    <row r="4318" spans="1:25"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t="str">
        <f>_xlfn.XLOOKUP(B4318,Returns!$B$2:$B$297,Returns!$A$2:$A$297,"NO")</f>
        <v>NO</v>
      </c>
      <c r="W4318">
        <f t="shared" si="201"/>
        <v>0</v>
      </c>
      <c r="X4318">
        <f t="shared" si="202"/>
        <v>912.69</v>
      </c>
      <c r="Y4318">
        <f t="shared" si="203"/>
        <v>6</v>
      </c>
    </row>
    <row r="4319" spans="1:25"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t="str">
        <f>_xlfn.XLOOKUP(B4319,Returns!$B$2:$B$297,Returns!$A$2:$A$297,"NO")</f>
        <v>NO</v>
      </c>
      <c r="W4319">
        <f t="shared" si="201"/>
        <v>0</v>
      </c>
      <c r="X4319">
        <f t="shared" si="202"/>
        <v>335.72</v>
      </c>
      <c r="Y4319">
        <f t="shared" si="203"/>
        <v>7</v>
      </c>
    </row>
    <row r="4320" spans="1:25"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t="str">
        <f>_xlfn.XLOOKUP(B4320,Returns!$B$2:$B$297,Returns!$A$2:$A$297,"NO")</f>
        <v>NO</v>
      </c>
      <c r="W4320">
        <f t="shared" si="201"/>
        <v>0</v>
      </c>
      <c r="X4320">
        <f t="shared" si="202"/>
        <v>494.28</v>
      </c>
      <c r="Y4320">
        <f t="shared" si="203"/>
        <v>4</v>
      </c>
    </row>
    <row r="4321" spans="1:25"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t="str">
        <f>_xlfn.XLOOKUP(B4321,Returns!$B$2:$B$297,Returns!$A$2:$A$297,"NO")</f>
        <v>Yes</v>
      </c>
      <c r="W4321">
        <f t="shared" si="201"/>
        <v>14.385600000000004</v>
      </c>
      <c r="X4321">
        <f t="shared" si="202"/>
        <v>57.542400000000008</v>
      </c>
      <c r="Y4321">
        <f t="shared" si="203"/>
        <v>5</v>
      </c>
    </row>
    <row r="4322" spans="1:25"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t="str">
        <f>_xlfn.XLOOKUP(B4322,Returns!$B$2:$B$297,Returns!$A$2:$A$297,"NO")</f>
        <v>Yes</v>
      </c>
      <c r="W4322">
        <f t="shared" si="201"/>
        <v>0</v>
      </c>
      <c r="X4322">
        <f t="shared" si="202"/>
        <v>33.29</v>
      </c>
      <c r="Y4322">
        <f t="shared" si="203"/>
        <v>5</v>
      </c>
    </row>
    <row r="4323" spans="1:25"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t="str">
        <f>_xlfn.XLOOKUP(B4323,Returns!$B$2:$B$297,Returns!$A$2:$A$297,"NO")</f>
        <v>NO</v>
      </c>
      <c r="W4323">
        <f t="shared" si="201"/>
        <v>20.932800000000004</v>
      </c>
      <c r="X4323">
        <f t="shared" si="202"/>
        <v>8.9712000000000032</v>
      </c>
      <c r="Y4323">
        <f t="shared" si="203"/>
        <v>5</v>
      </c>
    </row>
    <row r="4324" spans="1:25"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t="str">
        <f>_xlfn.XLOOKUP(B4324,Returns!$B$2:$B$297,Returns!$A$2:$A$297,"NO")</f>
        <v>NO</v>
      </c>
      <c r="W4324">
        <f t="shared" si="201"/>
        <v>388.77839999999998</v>
      </c>
      <c r="X4324">
        <f t="shared" si="202"/>
        <v>583.16759999999999</v>
      </c>
      <c r="Y4324">
        <f t="shared" si="203"/>
        <v>5</v>
      </c>
    </row>
    <row r="4325" spans="1:25"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t="str">
        <f>_xlfn.XLOOKUP(B4325,Returns!$B$2:$B$297,Returns!$A$2:$A$297,"NO")</f>
        <v>NO</v>
      </c>
      <c r="W4325">
        <f t="shared" si="201"/>
        <v>3.2004000000000006</v>
      </c>
      <c r="X4325">
        <f t="shared" si="202"/>
        <v>1.3716000000000004</v>
      </c>
      <c r="Y4325">
        <f t="shared" si="203"/>
        <v>5</v>
      </c>
    </row>
    <row r="4326" spans="1:25"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t="str">
        <f>_xlfn.XLOOKUP(B4326,Returns!$B$2:$B$297,Returns!$A$2:$A$297,"NO")</f>
        <v>NO</v>
      </c>
      <c r="W4326">
        <f t="shared" si="201"/>
        <v>8.611200000000002</v>
      </c>
      <c r="X4326">
        <f t="shared" si="202"/>
        <v>34.444800000000001</v>
      </c>
      <c r="Y4326">
        <f t="shared" si="203"/>
        <v>5</v>
      </c>
    </row>
    <row r="4327" spans="1:25"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t="str">
        <f>_xlfn.XLOOKUP(B4327,Returns!$B$2:$B$297,Returns!$A$2:$A$297,"NO")</f>
        <v>NO</v>
      </c>
      <c r="W4327">
        <f t="shared" si="201"/>
        <v>43.185600000000001</v>
      </c>
      <c r="X4327">
        <f t="shared" si="202"/>
        <v>172.7424</v>
      </c>
      <c r="Y4327">
        <f t="shared" si="203"/>
        <v>5</v>
      </c>
    </row>
    <row r="4328" spans="1:25"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t="str">
        <f>_xlfn.XLOOKUP(B4328,Returns!$B$2:$B$297,Returns!$A$2:$A$297,"NO")</f>
        <v>NO</v>
      </c>
      <c r="W4328">
        <f t="shared" si="201"/>
        <v>0</v>
      </c>
      <c r="X4328">
        <f t="shared" si="202"/>
        <v>27.629999999999995</v>
      </c>
      <c r="Y4328">
        <f t="shared" si="203"/>
        <v>2</v>
      </c>
    </row>
    <row r="4329" spans="1:25"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t="str">
        <f>_xlfn.XLOOKUP(B4329,Returns!$B$2:$B$297,Returns!$A$2:$A$297,"NO")</f>
        <v>NO</v>
      </c>
      <c r="W4329">
        <f t="shared" si="201"/>
        <v>0</v>
      </c>
      <c r="X4329">
        <f t="shared" si="202"/>
        <v>90</v>
      </c>
      <c r="Y4329">
        <f t="shared" si="203"/>
        <v>2</v>
      </c>
    </row>
    <row r="4330" spans="1:25"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t="str">
        <f>_xlfn.XLOOKUP(B4330,Returns!$B$2:$B$297,Returns!$A$2:$A$297,"NO")</f>
        <v>NO</v>
      </c>
      <c r="W4330">
        <f t="shared" si="201"/>
        <v>0</v>
      </c>
      <c r="X4330">
        <f t="shared" si="202"/>
        <v>386.36999999999995</v>
      </c>
      <c r="Y4330">
        <f t="shared" si="203"/>
        <v>6</v>
      </c>
    </row>
    <row r="4331" spans="1:25"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t="str">
        <f>_xlfn.XLOOKUP(B4331,Returns!$B$2:$B$297,Returns!$A$2:$A$297,"NO")</f>
        <v>NO</v>
      </c>
      <c r="W4331">
        <f t="shared" si="201"/>
        <v>9.3312000000000008</v>
      </c>
      <c r="X4331">
        <f t="shared" si="202"/>
        <v>37.324800000000003</v>
      </c>
      <c r="Y4331">
        <f t="shared" si="203"/>
        <v>6</v>
      </c>
    </row>
    <row r="4332" spans="1:25"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t="str">
        <f>_xlfn.XLOOKUP(B4332,Returns!$B$2:$B$297,Returns!$A$2:$A$297,"NO")</f>
        <v>NO</v>
      </c>
      <c r="W4332">
        <f t="shared" si="201"/>
        <v>17.920000000000002</v>
      </c>
      <c r="X4332">
        <f t="shared" si="202"/>
        <v>71.680000000000007</v>
      </c>
      <c r="Y4332">
        <f t="shared" si="203"/>
        <v>6</v>
      </c>
    </row>
    <row r="4333" spans="1:25"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t="str">
        <f>_xlfn.XLOOKUP(B4333,Returns!$B$2:$B$297,Returns!$A$2:$A$297,"NO")</f>
        <v>NO</v>
      </c>
      <c r="W4333">
        <f t="shared" si="201"/>
        <v>0</v>
      </c>
      <c r="X4333">
        <f t="shared" si="202"/>
        <v>19.989999999999998</v>
      </c>
      <c r="Y4333">
        <f t="shared" si="203"/>
        <v>5</v>
      </c>
    </row>
    <row r="4334" spans="1:25"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t="str">
        <f>_xlfn.XLOOKUP(B4334,Returns!$B$2:$B$297,Returns!$A$2:$A$297,"NO")</f>
        <v>NO</v>
      </c>
      <c r="W4334">
        <f t="shared" si="201"/>
        <v>22.92</v>
      </c>
      <c r="X4334">
        <f t="shared" si="202"/>
        <v>91.68</v>
      </c>
      <c r="Y4334">
        <f t="shared" si="203"/>
        <v>5</v>
      </c>
    </row>
    <row r="4335" spans="1:25"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t="str">
        <f>_xlfn.XLOOKUP(B4335,Returns!$B$2:$B$297,Returns!$A$2:$A$297,"NO")</f>
        <v>NO</v>
      </c>
      <c r="W4335">
        <f t="shared" si="201"/>
        <v>61.056000000000012</v>
      </c>
      <c r="X4335">
        <f t="shared" si="202"/>
        <v>244.22400000000002</v>
      </c>
      <c r="Y4335">
        <f t="shared" si="203"/>
        <v>6</v>
      </c>
    </row>
    <row r="4336" spans="1:25"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t="str">
        <f>_xlfn.XLOOKUP(B4336,Returns!$B$2:$B$297,Returns!$A$2:$A$297,"NO")</f>
        <v>NO</v>
      </c>
      <c r="W4336">
        <f t="shared" si="201"/>
        <v>10.924800000000001</v>
      </c>
      <c r="X4336">
        <f t="shared" si="202"/>
        <v>43.699200000000005</v>
      </c>
      <c r="Y4336">
        <f t="shared" si="203"/>
        <v>6</v>
      </c>
    </row>
    <row r="4337" spans="1:25"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t="str">
        <f>_xlfn.XLOOKUP(B4337,Returns!$B$2:$B$297,Returns!$A$2:$A$297,"NO")</f>
        <v>NO</v>
      </c>
      <c r="W4337">
        <f t="shared" si="201"/>
        <v>1.5840000000000003</v>
      </c>
      <c r="X4337">
        <f t="shared" si="202"/>
        <v>6.3360000000000003</v>
      </c>
      <c r="Y4337">
        <f t="shared" si="203"/>
        <v>4</v>
      </c>
    </row>
    <row r="4338" spans="1:25"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t="str">
        <f>_xlfn.XLOOKUP(B4338,Returns!$B$2:$B$297,Returns!$A$2:$A$297,"NO")</f>
        <v>NO</v>
      </c>
      <c r="W4338">
        <f t="shared" si="201"/>
        <v>5.7472000000000012</v>
      </c>
      <c r="X4338">
        <f t="shared" si="202"/>
        <v>22.988800000000005</v>
      </c>
      <c r="Y4338">
        <f t="shared" si="203"/>
        <v>4</v>
      </c>
    </row>
    <row r="4339" spans="1:25"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t="str">
        <f>_xlfn.XLOOKUP(B4339,Returns!$B$2:$B$297,Returns!$A$2:$A$297,"NO")</f>
        <v>NO</v>
      </c>
      <c r="W4339">
        <f t="shared" si="201"/>
        <v>0</v>
      </c>
      <c r="X4339">
        <f t="shared" si="202"/>
        <v>323.90999999999997</v>
      </c>
      <c r="Y4339">
        <f t="shared" si="203"/>
        <v>4</v>
      </c>
    </row>
    <row r="4340" spans="1:25"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t="str">
        <f>_xlfn.XLOOKUP(B4340,Returns!$B$2:$B$297,Returns!$A$2:$A$297,"NO")</f>
        <v>NO</v>
      </c>
      <c r="W4340">
        <f t="shared" si="201"/>
        <v>0</v>
      </c>
      <c r="X4340">
        <f t="shared" si="202"/>
        <v>341.46</v>
      </c>
      <c r="Y4340">
        <f t="shared" si="203"/>
        <v>4</v>
      </c>
    </row>
    <row r="4341" spans="1:25"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t="str">
        <f>_xlfn.XLOOKUP(B4341,Returns!$B$2:$B$297,Returns!$A$2:$A$297,"NO")</f>
        <v>NO</v>
      </c>
      <c r="W4341">
        <f t="shared" si="201"/>
        <v>1.0368000000000002</v>
      </c>
      <c r="X4341">
        <f t="shared" si="202"/>
        <v>4.1472000000000007</v>
      </c>
      <c r="Y4341">
        <f t="shared" si="203"/>
        <v>5</v>
      </c>
    </row>
    <row r="4342" spans="1:25"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t="str">
        <f>_xlfn.XLOOKUP(B4342,Returns!$B$2:$B$297,Returns!$A$2:$A$297,"NO")</f>
        <v>NO</v>
      </c>
      <c r="W4342">
        <f t="shared" si="201"/>
        <v>0</v>
      </c>
      <c r="X4342">
        <f t="shared" si="202"/>
        <v>32.56</v>
      </c>
      <c r="Y4342">
        <f t="shared" si="203"/>
        <v>0</v>
      </c>
    </row>
    <row r="4343" spans="1:25"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t="str">
        <f>_xlfn.XLOOKUP(B4343,Returns!$B$2:$B$297,Returns!$A$2:$A$297,"NO")</f>
        <v>NO</v>
      </c>
      <c r="W4343">
        <f t="shared" si="201"/>
        <v>0</v>
      </c>
      <c r="X4343">
        <f t="shared" si="202"/>
        <v>1633.1399999999999</v>
      </c>
      <c r="Y4343">
        <f t="shared" si="203"/>
        <v>4</v>
      </c>
    </row>
    <row r="4344" spans="1:25"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t="str">
        <f>_xlfn.XLOOKUP(B4344,Returns!$B$2:$B$297,Returns!$A$2:$A$297,"NO")</f>
        <v>NO</v>
      </c>
      <c r="W4344">
        <f t="shared" si="201"/>
        <v>23.788800000000005</v>
      </c>
      <c r="X4344">
        <f t="shared" si="202"/>
        <v>95.155200000000008</v>
      </c>
      <c r="Y4344">
        <f t="shared" si="203"/>
        <v>3</v>
      </c>
    </row>
    <row r="4345" spans="1:25"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t="str">
        <f>_xlfn.XLOOKUP(B4345,Returns!$B$2:$B$297,Returns!$A$2:$A$297,"NO")</f>
        <v>NO</v>
      </c>
      <c r="W4345">
        <f t="shared" si="201"/>
        <v>789.00480000000016</v>
      </c>
      <c r="X4345">
        <f t="shared" si="202"/>
        <v>3156.0192000000002</v>
      </c>
      <c r="Y4345">
        <f t="shared" si="203"/>
        <v>3</v>
      </c>
    </row>
    <row r="4346" spans="1:25"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t="str">
        <f>_xlfn.XLOOKUP(B4346,Returns!$B$2:$B$297,Returns!$A$2:$A$297,"NO")</f>
        <v>NO</v>
      </c>
      <c r="W4346">
        <f t="shared" si="201"/>
        <v>0</v>
      </c>
      <c r="X4346">
        <f t="shared" si="202"/>
        <v>199.08</v>
      </c>
      <c r="Y4346">
        <f t="shared" si="203"/>
        <v>3</v>
      </c>
    </row>
    <row r="4347" spans="1:25"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t="str">
        <f>_xlfn.XLOOKUP(B4347,Returns!$B$2:$B$297,Returns!$A$2:$A$297,"NO")</f>
        <v>NO</v>
      </c>
      <c r="W4347">
        <f t="shared" si="201"/>
        <v>0</v>
      </c>
      <c r="X4347">
        <f t="shared" si="202"/>
        <v>799.84</v>
      </c>
      <c r="Y4347">
        <f t="shared" si="203"/>
        <v>3</v>
      </c>
    </row>
    <row r="4348" spans="1:25"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t="str">
        <f>_xlfn.XLOOKUP(B4348,Returns!$B$2:$B$297,Returns!$A$2:$A$297,"NO")</f>
        <v>NO</v>
      </c>
      <c r="W4348">
        <f t="shared" si="201"/>
        <v>126.35640000000001</v>
      </c>
      <c r="X4348">
        <f t="shared" si="202"/>
        <v>1137.2076000000002</v>
      </c>
      <c r="Y4348">
        <f t="shared" si="203"/>
        <v>7</v>
      </c>
    </row>
    <row r="4349" spans="1:25"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t="str">
        <f>_xlfn.XLOOKUP(B4349,Returns!$B$2:$B$297,Returns!$A$2:$A$297,"NO")</f>
        <v>NO</v>
      </c>
      <c r="W4349">
        <f t="shared" si="201"/>
        <v>0</v>
      </c>
      <c r="X4349">
        <f t="shared" si="202"/>
        <v>182.16</v>
      </c>
      <c r="Y4349">
        <f t="shared" si="203"/>
        <v>7</v>
      </c>
    </row>
    <row r="4350" spans="1:25"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t="str">
        <f>_xlfn.XLOOKUP(B4350,Returns!$B$2:$B$297,Returns!$A$2:$A$297,"NO")</f>
        <v>Yes</v>
      </c>
      <c r="W4350">
        <f t="shared" si="201"/>
        <v>29.013600000000004</v>
      </c>
      <c r="X4350">
        <f t="shared" si="202"/>
        <v>12.434400000000004</v>
      </c>
      <c r="Y4350">
        <f t="shared" si="203"/>
        <v>5</v>
      </c>
    </row>
    <row r="4351" spans="1:25"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t="str">
        <f>_xlfn.XLOOKUP(B4351,Returns!$B$2:$B$297,Returns!$A$2:$A$297,"NO")</f>
        <v>Yes</v>
      </c>
      <c r="W4351">
        <f t="shared" si="201"/>
        <v>665.39520000000016</v>
      </c>
      <c r="X4351">
        <f t="shared" si="202"/>
        <v>2661.5808000000006</v>
      </c>
      <c r="Y4351">
        <f t="shared" si="203"/>
        <v>5</v>
      </c>
    </row>
    <row r="4352" spans="1:25"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t="str">
        <f>_xlfn.XLOOKUP(B4352,Returns!$B$2:$B$297,Returns!$A$2:$A$297,"NO")</f>
        <v>NO</v>
      </c>
      <c r="W4352">
        <f t="shared" si="201"/>
        <v>6.7072000000000003</v>
      </c>
      <c r="X4352">
        <f t="shared" si="202"/>
        <v>26.828800000000001</v>
      </c>
      <c r="Y4352">
        <f t="shared" si="203"/>
        <v>4</v>
      </c>
    </row>
    <row r="4353" spans="1:25"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t="str">
        <f>_xlfn.XLOOKUP(B4353,Returns!$B$2:$B$297,Returns!$A$2:$A$297,"NO")</f>
        <v>NO</v>
      </c>
      <c r="W4353">
        <f t="shared" si="201"/>
        <v>10.848000000000001</v>
      </c>
      <c r="X4353">
        <f t="shared" si="202"/>
        <v>43.392000000000003</v>
      </c>
      <c r="Y4353">
        <f t="shared" si="203"/>
        <v>4</v>
      </c>
    </row>
    <row r="4354" spans="1:25"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t="str">
        <f>_xlfn.XLOOKUP(B4354,Returns!$B$2:$B$297,Returns!$A$2:$A$297,"NO")</f>
        <v>NO</v>
      </c>
      <c r="W4354">
        <f t="shared" si="201"/>
        <v>76.672000000000011</v>
      </c>
      <c r="X4354">
        <f t="shared" si="202"/>
        <v>306.68799999999999</v>
      </c>
      <c r="Y4354">
        <f t="shared" si="203"/>
        <v>2</v>
      </c>
    </row>
    <row r="4355" spans="1:25"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t="str">
        <f>_xlfn.XLOOKUP(B4355,Returns!$B$2:$B$297,Returns!$A$2:$A$297,"NO")</f>
        <v>NO</v>
      </c>
      <c r="W4355">
        <f t="shared" ref="W4355:W4418" si="204">R4355*S4355*T4355</f>
        <v>0</v>
      </c>
      <c r="X4355">
        <f t="shared" ref="X4355:X4418" si="205">(R4355*S4355)-W4355</f>
        <v>25.92</v>
      </c>
      <c r="Y4355">
        <f t="shared" ref="Y4355:Y4418" si="206">D4355-C4355</f>
        <v>2</v>
      </c>
    </row>
    <row r="4356" spans="1:25"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t="str">
        <f>_xlfn.XLOOKUP(B4356,Returns!$B$2:$B$297,Returns!$A$2:$A$297,"NO")</f>
        <v>NO</v>
      </c>
      <c r="W4356">
        <f t="shared" si="204"/>
        <v>106.44480000000001</v>
      </c>
      <c r="X4356">
        <f t="shared" si="205"/>
        <v>45.619200000000006</v>
      </c>
      <c r="Y4356">
        <f t="shared" si="206"/>
        <v>2</v>
      </c>
    </row>
    <row r="4357" spans="1:25"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t="str">
        <f>_xlfn.XLOOKUP(B4357,Returns!$B$2:$B$297,Returns!$A$2:$A$297,"NO")</f>
        <v>NO</v>
      </c>
      <c r="W4357">
        <f t="shared" si="204"/>
        <v>7830.4841999999999</v>
      </c>
      <c r="X4357">
        <f t="shared" si="205"/>
        <v>3355.921800000001</v>
      </c>
      <c r="Y4357">
        <f t="shared" si="206"/>
        <v>3</v>
      </c>
    </row>
    <row r="4358" spans="1:25"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t="str">
        <f>_xlfn.XLOOKUP(B4358,Returns!$B$2:$B$297,Returns!$A$2:$A$297,"NO")</f>
        <v>NO</v>
      </c>
      <c r="W4358">
        <f t="shared" si="204"/>
        <v>29.568000000000001</v>
      </c>
      <c r="X4358">
        <f t="shared" si="205"/>
        <v>118.27200000000001</v>
      </c>
      <c r="Y4358">
        <f t="shared" si="206"/>
        <v>3</v>
      </c>
    </row>
    <row r="4359" spans="1:25"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t="str">
        <f>_xlfn.XLOOKUP(B4359,Returns!$B$2:$B$297,Returns!$A$2:$A$297,"NO")</f>
        <v>NO</v>
      </c>
      <c r="W4359">
        <f t="shared" si="204"/>
        <v>4.1472000000000007</v>
      </c>
      <c r="X4359">
        <f t="shared" si="205"/>
        <v>16.588800000000003</v>
      </c>
      <c r="Y4359">
        <f t="shared" si="206"/>
        <v>0</v>
      </c>
    </row>
    <row r="4360" spans="1:25"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t="str">
        <f>_xlfn.XLOOKUP(B4360,Returns!$B$2:$B$297,Returns!$A$2:$A$297,"NO")</f>
        <v>NO</v>
      </c>
      <c r="W4360">
        <f t="shared" si="204"/>
        <v>46.632000000000005</v>
      </c>
      <c r="X4360">
        <f t="shared" si="205"/>
        <v>31.088000000000008</v>
      </c>
      <c r="Y4360">
        <f t="shared" si="206"/>
        <v>0</v>
      </c>
    </row>
    <row r="4361" spans="1:25"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t="str">
        <f>_xlfn.XLOOKUP(B4361,Returns!$B$2:$B$297,Returns!$A$2:$A$297,"NO")</f>
        <v>NO</v>
      </c>
      <c r="W4361">
        <f t="shared" si="204"/>
        <v>312.27839999999998</v>
      </c>
      <c r="X4361">
        <f t="shared" si="205"/>
        <v>728.64959999999996</v>
      </c>
      <c r="Y4361">
        <f t="shared" si="206"/>
        <v>0</v>
      </c>
    </row>
    <row r="4362" spans="1:25"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t="str">
        <f>_xlfn.XLOOKUP(B4362,Returns!$B$2:$B$297,Returns!$A$2:$A$297,"NO")</f>
        <v>NO</v>
      </c>
      <c r="W4362">
        <f t="shared" si="204"/>
        <v>0</v>
      </c>
      <c r="X4362">
        <f t="shared" si="205"/>
        <v>223.92</v>
      </c>
      <c r="Y4362">
        <f t="shared" si="206"/>
        <v>2</v>
      </c>
    </row>
    <row r="4363" spans="1:25"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t="str">
        <f>_xlfn.XLOOKUP(B4363,Returns!$B$2:$B$297,Returns!$A$2:$A$297,"NO")</f>
        <v>NO</v>
      </c>
      <c r="W4363">
        <f t="shared" si="204"/>
        <v>0</v>
      </c>
      <c r="X4363">
        <f t="shared" si="205"/>
        <v>87.480000000000018</v>
      </c>
      <c r="Y4363">
        <f t="shared" si="206"/>
        <v>4</v>
      </c>
    </row>
    <row r="4364" spans="1:25"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t="str">
        <f>_xlfn.XLOOKUP(B4364,Returns!$B$2:$B$297,Returns!$A$2:$A$297,"NO")</f>
        <v>NO</v>
      </c>
      <c r="W4364">
        <f t="shared" si="204"/>
        <v>0</v>
      </c>
      <c r="X4364">
        <f t="shared" si="205"/>
        <v>395.82</v>
      </c>
      <c r="Y4364">
        <f t="shared" si="206"/>
        <v>2</v>
      </c>
    </row>
    <row r="4365" spans="1:25"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t="str">
        <f>_xlfn.XLOOKUP(B4365,Returns!$B$2:$B$297,Returns!$A$2:$A$297,"NO")</f>
        <v>NO</v>
      </c>
      <c r="W4365">
        <f t="shared" si="204"/>
        <v>0</v>
      </c>
      <c r="X4365">
        <f t="shared" si="205"/>
        <v>103.68</v>
      </c>
      <c r="Y4365">
        <f t="shared" si="206"/>
        <v>2</v>
      </c>
    </row>
    <row r="4366" spans="1:25"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t="str">
        <f>_xlfn.XLOOKUP(B4366,Returns!$B$2:$B$297,Returns!$A$2:$A$297,"NO")</f>
        <v>NO</v>
      </c>
      <c r="W4366">
        <f t="shared" si="204"/>
        <v>0</v>
      </c>
      <c r="X4366">
        <f t="shared" si="205"/>
        <v>2819.04</v>
      </c>
      <c r="Y4366">
        <f t="shared" si="206"/>
        <v>2</v>
      </c>
    </row>
    <row r="4367" spans="1:25"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t="str">
        <f>_xlfn.XLOOKUP(B4367,Returns!$B$2:$B$297,Returns!$A$2:$A$297,"NO")</f>
        <v>NO</v>
      </c>
      <c r="W4367">
        <f t="shared" si="204"/>
        <v>0</v>
      </c>
      <c r="X4367">
        <f t="shared" si="205"/>
        <v>22.23</v>
      </c>
      <c r="Y4367">
        <f t="shared" si="206"/>
        <v>2</v>
      </c>
    </row>
    <row r="4368" spans="1:25"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t="str">
        <f>_xlfn.XLOOKUP(B4368,Returns!$B$2:$B$297,Returns!$A$2:$A$297,"NO")</f>
        <v>NO</v>
      </c>
      <c r="W4368">
        <f t="shared" si="204"/>
        <v>0</v>
      </c>
      <c r="X4368">
        <f t="shared" si="205"/>
        <v>215</v>
      </c>
      <c r="Y4368">
        <f t="shared" si="206"/>
        <v>2</v>
      </c>
    </row>
    <row r="4369" spans="1:25"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t="str">
        <f>_xlfn.XLOOKUP(B4369,Returns!$B$2:$B$297,Returns!$A$2:$A$297,"NO")</f>
        <v>NO</v>
      </c>
      <c r="W4369">
        <f t="shared" si="204"/>
        <v>8.4224000000000014</v>
      </c>
      <c r="X4369">
        <f t="shared" si="205"/>
        <v>33.689599999999999</v>
      </c>
      <c r="Y4369">
        <f t="shared" si="206"/>
        <v>2</v>
      </c>
    </row>
    <row r="4370" spans="1:25"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t="str">
        <f>_xlfn.XLOOKUP(B4370,Returns!$B$2:$B$297,Returns!$A$2:$A$297,"NO")</f>
        <v>NO</v>
      </c>
      <c r="W4370">
        <f t="shared" si="204"/>
        <v>24.652800000000006</v>
      </c>
      <c r="X4370">
        <f t="shared" si="205"/>
        <v>98.611200000000025</v>
      </c>
      <c r="Y4370">
        <f t="shared" si="206"/>
        <v>2</v>
      </c>
    </row>
    <row r="4371" spans="1:25"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t="str">
        <f>_xlfn.XLOOKUP(B4371,Returns!$B$2:$B$297,Returns!$A$2:$A$297,"NO")</f>
        <v>NO</v>
      </c>
      <c r="W4371">
        <f t="shared" si="204"/>
        <v>0</v>
      </c>
      <c r="X4371">
        <f t="shared" si="205"/>
        <v>524.5</v>
      </c>
      <c r="Y4371">
        <f t="shared" si="206"/>
        <v>5</v>
      </c>
    </row>
    <row r="4372" spans="1:25"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t="str">
        <f>_xlfn.XLOOKUP(B4372,Returns!$B$2:$B$297,Returns!$A$2:$A$297,"NO")</f>
        <v>NO</v>
      </c>
      <c r="W4372">
        <f t="shared" si="204"/>
        <v>0</v>
      </c>
      <c r="X4372">
        <f t="shared" si="205"/>
        <v>79.36</v>
      </c>
      <c r="Y4372">
        <f t="shared" si="206"/>
        <v>5</v>
      </c>
    </row>
    <row r="4373" spans="1:25"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t="str">
        <f>_xlfn.XLOOKUP(B4373,Returns!$B$2:$B$297,Returns!$A$2:$A$297,"NO")</f>
        <v>NO</v>
      </c>
      <c r="W4373">
        <f t="shared" si="204"/>
        <v>0</v>
      </c>
      <c r="X4373">
        <f t="shared" si="205"/>
        <v>258.75</v>
      </c>
      <c r="Y4373">
        <f t="shared" si="206"/>
        <v>5</v>
      </c>
    </row>
    <row r="4374" spans="1:25"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t="str">
        <f>_xlfn.XLOOKUP(B4374,Returns!$B$2:$B$297,Returns!$A$2:$A$297,"NO")</f>
        <v>NO</v>
      </c>
      <c r="W4374">
        <f t="shared" si="204"/>
        <v>0</v>
      </c>
      <c r="X4374">
        <f t="shared" si="205"/>
        <v>23.36</v>
      </c>
      <c r="Y4374">
        <f t="shared" si="206"/>
        <v>2</v>
      </c>
    </row>
    <row r="4375" spans="1:25"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t="str">
        <f>_xlfn.XLOOKUP(B4375,Returns!$B$2:$B$297,Returns!$A$2:$A$297,"NO")</f>
        <v>NO</v>
      </c>
      <c r="W4375">
        <f t="shared" si="204"/>
        <v>0</v>
      </c>
      <c r="X4375">
        <f t="shared" si="205"/>
        <v>798.75</v>
      </c>
      <c r="Y4375">
        <f t="shared" si="206"/>
        <v>2</v>
      </c>
    </row>
    <row r="4376" spans="1:25"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t="str">
        <f>_xlfn.XLOOKUP(B4376,Returns!$B$2:$B$297,Returns!$A$2:$A$297,"NO")</f>
        <v>NO</v>
      </c>
      <c r="W4376">
        <f t="shared" si="204"/>
        <v>124.7616</v>
      </c>
      <c r="X4376">
        <f t="shared" si="205"/>
        <v>499.04640000000001</v>
      </c>
      <c r="Y4376">
        <f t="shared" si="206"/>
        <v>6</v>
      </c>
    </row>
    <row r="4377" spans="1:25"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t="str">
        <f>_xlfn.XLOOKUP(B4377,Returns!$B$2:$B$297,Returns!$A$2:$A$297,"NO")</f>
        <v>NO</v>
      </c>
      <c r="W4377">
        <f t="shared" si="204"/>
        <v>0</v>
      </c>
      <c r="X4377">
        <f t="shared" si="205"/>
        <v>1516.25</v>
      </c>
      <c r="Y4377">
        <f t="shared" si="206"/>
        <v>5</v>
      </c>
    </row>
    <row r="4378" spans="1:25"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t="str">
        <f>_xlfn.XLOOKUP(B4378,Returns!$B$2:$B$297,Returns!$A$2:$A$297,"NO")</f>
        <v>NO</v>
      </c>
      <c r="W4378">
        <f t="shared" si="204"/>
        <v>0</v>
      </c>
      <c r="X4378">
        <f t="shared" si="205"/>
        <v>812.15999999999985</v>
      </c>
      <c r="Y4378">
        <f t="shared" si="206"/>
        <v>5</v>
      </c>
    </row>
    <row r="4379" spans="1:25"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t="str">
        <f>_xlfn.XLOOKUP(B4379,Returns!$B$2:$B$297,Returns!$A$2:$A$297,"NO")</f>
        <v>NO</v>
      </c>
      <c r="W4379">
        <f t="shared" si="204"/>
        <v>1487.04</v>
      </c>
      <c r="X4379">
        <f t="shared" si="205"/>
        <v>5948.16</v>
      </c>
      <c r="Y4379">
        <f t="shared" si="206"/>
        <v>5</v>
      </c>
    </row>
    <row r="4380" spans="1:25"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t="str">
        <f>_xlfn.XLOOKUP(B4380,Returns!$B$2:$B$297,Returns!$A$2:$A$297,"NO")</f>
        <v>NO</v>
      </c>
      <c r="W4380">
        <f t="shared" si="204"/>
        <v>0</v>
      </c>
      <c r="X4380">
        <f t="shared" si="205"/>
        <v>34.96</v>
      </c>
      <c r="Y4380">
        <f t="shared" si="206"/>
        <v>2</v>
      </c>
    </row>
    <row r="4381" spans="1:25"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t="str">
        <f>_xlfn.XLOOKUP(B4381,Returns!$B$2:$B$297,Returns!$A$2:$A$297,"NO")</f>
        <v>NO</v>
      </c>
      <c r="W4381">
        <f t="shared" si="204"/>
        <v>0</v>
      </c>
      <c r="X4381">
        <f t="shared" si="205"/>
        <v>143.76</v>
      </c>
      <c r="Y4381">
        <f t="shared" si="206"/>
        <v>2</v>
      </c>
    </row>
    <row r="4382" spans="1:25"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t="str">
        <f>_xlfn.XLOOKUP(B4382,Returns!$B$2:$B$297,Returns!$A$2:$A$297,"NO")</f>
        <v>NO</v>
      </c>
      <c r="W4382">
        <f t="shared" si="204"/>
        <v>0</v>
      </c>
      <c r="X4382">
        <f t="shared" si="205"/>
        <v>181.35</v>
      </c>
      <c r="Y4382">
        <f t="shared" si="206"/>
        <v>5</v>
      </c>
    </row>
    <row r="4383" spans="1:25"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t="str">
        <f>_xlfn.XLOOKUP(B4383,Returns!$B$2:$B$297,Returns!$A$2:$A$297,"NO")</f>
        <v>NO</v>
      </c>
      <c r="W4383">
        <f t="shared" si="204"/>
        <v>151.90560000000002</v>
      </c>
      <c r="X4383">
        <f t="shared" si="205"/>
        <v>607.62239999999997</v>
      </c>
      <c r="Y4383">
        <f t="shared" si="206"/>
        <v>5</v>
      </c>
    </row>
    <row r="4384" spans="1:25"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t="str">
        <f>_xlfn.XLOOKUP(B4384,Returns!$B$2:$B$297,Returns!$A$2:$A$297,"NO")</f>
        <v>NO</v>
      </c>
      <c r="W4384">
        <f t="shared" si="204"/>
        <v>11.519999999999996</v>
      </c>
      <c r="X4384">
        <f t="shared" si="205"/>
        <v>2.879999999999999</v>
      </c>
      <c r="Y4384">
        <f t="shared" si="206"/>
        <v>7</v>
      </c>
    </row>
    <row r="4385" spans="1:25"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t="str">
        <f>_xlfn.XLOOKUP(B4385,Returns!$B$2:$B$297,Returns!$A$2:$A$297,"NO")</f>
        <v>NO</v>
      </c>
      <c r="W4385">
        <f t="shared" si="204"/>
        <v>461.93279999999993</v>
      </c>
      <c r="X4385">
        <f t="shared" si="205"/>
        <v>1077.8431999999998</v>
      </c>
      <c r="Y4385">
        <f t="shared" si="206"/>
        <v>7</v>
      </c>
    </row>
    <row r="4386" spans="1:25"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t="str">
        <f>_xlfn.XLOOKUP(B4386,Returns!$B$2:$B$297,Returns!$A$2:$A$297,"NO")</f>
        <v>NO</v>
      </c>
      <c r="W4386">
        <f t="shared" si="204"/>
        <v>61.433600000000006</v>
      </c>
      <c r="X4386">
        <f t="shared" si="205"/>
        <v>245.73439999999999</v>
      </c>
      <c r="Y4386">
        <f t="shared" si="206"/>
        <v>7</v>
      </c>
    </row>
    <row r="4387" spans="1:25"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t="str">
        <f>_xlfn.XLOOKUP(B4387,Returns!$B$2:$B$297,Returns!$A$2:$A$297,"NO")</f>
        <v>NO</v>
      </c>
      <c r="W4387">
        <f t="shared" si="204"/>
        <v>1370.1450000000002</v>
      </c>
      <c r="X4387">
        <f t="shared" si="205"/>
        <v>3197.0050000000001</v>
      </c>
      <c r="Y4387">
        <f t="shared" si="206"/>
        <v>7</v>
      </c>
    </row>
    <row r="4388" spans="1:25"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t="str">
        <f>_xlfn.XLOOKUP(B4388,Returns!$B$2:$B$297,Returns!$A$2:$A$297,"NO")</f>
        <v>NO</v>
      </c>
      <c r="W4388">
        <f t="shared" si="204"/>
        <v>0</v>
      </c>
      <c r="X4388">
        <f t="shared" si="205"/>
        <v>175.68</v>
      </c>
      <c r="Y4388">
        <f t="shared" si="206"/>
        <v>6</v>
      </c>
    </row>
    <row r="4389" spans="1:25"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t="str">
        <f>_xlfn.XLOOKUP(B4389,Returns!$B$2:$B$297,Returns!$A$2:$A$297,"NO")</f>
        <v>NO</v>
      </c>
      <c r="W4389">
        <f t="shared" si="204"/>
        <v>15.019199999999998</v>
      </c>
      <c r="X4389">
        <f t="shared" si="205"/>
        <v>60.076799999999992</v>
      </c>
      <c r="Y4389">
        <f t="shared" si="206"/>
        <v>6</v>
      </c>
    </row>
    <row r="4390" spans="1:25"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t="str">
        <f>_xlfn.XLOOKUP(B4390,Returns!$B$2:$B$297,Returns!$A$2:$A$297,"NO")</f>
        <v>Yes</v>
      </c>
      <c r="W4390">
        <f t="shared" si="204"/>
        <v>0</v>
      </c>
      <c r="X4390">
        <f t="shared" si="205"/>
        <v>327.32</v>
      </c>
      <c r="Y4390">
        <f t="shared" si="206"/>
        <v>2</v>
      </c>
    </row>
    <row r="4391" spans="1:25"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t="str">
        <f>_xlfn.XLOOKUP(B4391,Returns!$B$2:$B$297,Returns!$A$2:$A$297,"NO")</f>
        <v>Yes</v>
      </c>
      <c r="W4391">
        <f t="shared" si="204"/>
        <v>73.58720000000001</v>
      </c>
      <c r="X4391">
        <f t="shared" si="205"/>
        <v>294.34880000000004</v>
      </c>
      <c r="Y4391">
        <f t="shared" si="206"/>
        <v>2</v>
      </c>
    </row>
    <row r="4392" spans="1:25"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t="str">
        <f>_xlfn.XLOOKUP(B4392,Returns!$B$2:$B$297,Returns!$A$2:$A$297,"NO")</f>
        <v>Yes</v>
      </c>
      <c r="W4392">
        <f t="shared" si="204"/>
        <v>0</v>
      </c>
      <c r="X4392">
        <f t="shared" si="205"/>
        <v>3779.91</v>
      </c>
      <c r="Y4392">
        <f t="shared" si="206"/>
        <v>2</v>
      </c>
    </row>
    <row r="4393" spans="1:25"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t="str">
        <f>_xlfn.XLOOKUP(B4393,Returns!$B$2:$B$297,Returns!$A$2:$A$297,"NO")</f>
        <v>Yes</v>
      </c>
      <c r="W4393">
        <f t="shared" si="204"/>
        <v>0</v>
      </c>
      <c r="X4393">
        <f t="shared" si="205"/>
        <v>206.91</v>
      </c>
      <c r="Y4393">
        <f t="shared" si="206"/>
        <v>2</v>
      </c>
    </row>
    <row r="4394" spans="1:25"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t="str">
        <f>_xlfn.XLOOKUP(B4394,Returns!$B$2:$B$297,Returns!$A$2:$A$297,"NO")</f>
        <v>NO</v>
      </c>
      <c r="W4394">
        <f t="shared" si="204"/>
        <v>28.147199999999998</v>
      </c>
      <c r="X4394">
        <f t="shared" si="205"/>
        <v>112.58879999999999</v>
      </c>
      <c r="Y4394">
        <f t="shared" si="206"/>
        <v>4</v>
      </c>
    </row>
    <row r="4395" spans="1:25"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t="str">
        <f>_xlfn.XLOOKUP(B4395,Returns!$B$2:$B$297,Returns!$A$2:$A$297,"NO")</f>
        <v>NO</v>
      </c>
      <c r="W4395">
        <f t="shared" si="204"/>
        <v>59.960000000000015</v>
      </c>
      <c r="X4395">
        <f t="shared" si="205"/>
        <v>239.84000000000006</v>
      </c>
      <c r="Y4395">
        <f t="shared" si="206"/>
        <v>4</v>
      </c>
    </row>
    <row r="4396" spans="1:25"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t="str">
        <f>_xlfn.XLOOKUP(B4396,Returns!$B$2:$B$297,Returns!$A$2:$A$297,"NO")</f>
        <v>NO</v>
      </c>
      <c r="W4396">
        <f t="shared" si="204"/>
        <v>5.1967999999999996</v>
      </c>
      <c r="X4396">
        <f t="shared" si="205"/>
        <v>20.787199999999999</v>
      </c>
      <c r="Y4396">
        <f t="shared" si="206"/>
        <v>0</v>
      </c>
    </row>
    <row r="4397" spans="1:25"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t="str">
        <f>_xlfn.XLOOKUP(B4397,Returns!$B$2:$B$297,Returns!$A$2:$A$297,"NO")</f>
        <v>NO</v>
      </c>
      <c r="W4397">
        <f t="shared" si="204"/>
        <v>57.456000000000003</v>
      </c>
      <c r="X4397">
        <f t="shared" si="205"/>
        <v>24.624000000000009</v>
      </c>
      <c r="Y4397">
        <f t="shared" si="206"/>
        <v>0</v>
      </c>
    </row>
    <row r="4398" spans="1:25"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t="str">
        <f>_xlfn.XLOOKUP(B4398,Returns!$B$2:$B$297,Returns!$A$2:$A$297,"NO")</f>
        <v>NO</v>
      </c>
      <c r="W4398">
        <f t="shared" si="204"/>
        <v>144.55040000000002</v>
      </c>
      <c r="X4398">
        <f t="shared" si="205"/>
        <v>578.2016000000001</v>
      </c>
      <c r="Y4398">
        <f t="shared" si="206"/>
        <v>4</v>
      </c>
    </row>
    <row r="4399" spans="1:25"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t="str">
        <f>_xlfn.XLOOKUP(B4399,Returns!$B$2:$B$297,Returns!$A$2:$A$297,"NO")</f>
        <v>Yes</v>
      </c>
      <c r="W4399">
        <f t="shared" si="204"/>
        <v>103.31159999999998</v>
      </c>
      <c r="X4399">
        <f t="shared" si="205"/>
        <v>241.06039999999996</v>
      </c>
      <c r="Y4399">
        <f t="shared" si="206"/>
        <v>4</v>
      </c>
    </row>
    <row r="4400" spans="1:25"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t="str">
        <f>_xlfn.XLOOKUP(B4400,Returns!$B$2:$B$297,Returns!$A$2:$A$297,"NO")</f>
        <v>Yes</v>
      </c>
      <c r="W4400">
        <f t="shared" si="204"/>
        <v>27.603200000000005</v>
      </c>
      <c r="X4400">
        <f t="shared" si="205"/>
        <v>110.41280000000002</v>
      </c>
      <c r="Y4400">
        <f t="shared" si="206"/>
        <v>4</v>
      </c>
    </row>
    <row r="4401" spans="1:25"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t="str">
        <f>_xlfn.XLOOKUP(B4401,Returns!$B$2:$B$297,Returns!$A$2:$A$297,"NO")</f>
        <v>NO</v>
      </c>
      <c r="W4401">
        <f t="shared" si="204"/>
        <v>0</v>
      </c>
      <c r="X4401">
        <f t="shared" si="205"/>
        <v>999.49999999999989</v>
      </c>
      <c r="Y4401">
        <f t="shared" si="206"/>
        <v>0</v>
      </c>
    </row>
    <row r="4402" spans="1:25"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t="str">
        <f>_xlfn.XLOOKUP(B4402,Returns!$B$2:$B$297,Returns!$A$2:$A$297,"NO")</f>
        <v>NO</v>
      </c>
      <c r="W4402">
        <f t="shared" si="204"/>
        <v>0</v>
      </c>
      <c r="X4402">
        <f t="shared" si="205"/>
        <v>2705.85</v>
      </c>
      <c r="Y4402">
        <f t="shared" si="206"/>
        <v>0</v>
      </c>
    </row>
    <row r="4403" spans="1:25"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t="str">
        <f>_xlfn.XLOOKUP(B4403,Returns!$B$2:$B$297,Returns!$A$2:$A$297,"NO")</f>
        <v>NO</v>
      </c>
      <c r="W4403">
        <f t="shared" si="204"/>
        <v>0</v>
      </c>
      <c r="X4403">
        <f t="shared" si="205"/>
        <v>4857.5</v>
      </c>
      <c r="Y4403">
        <f t="shared" si="206"/>
        <v>0</v>
      </c>
    </row>
    <row r="4404" spans="1:25"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t="str">
        <f>_xlfn.XLOOKUP(B4404,Returns!$B$2:$B$297,Returns!$A$2:$A$297,"NO")</f>
        <v>NO</v>
      </c>
      <c r="W4404">
        <f t="shared" si="204"/>
        <v>4.531200000000001</v>
      </c>
      <c r="X4404">
        <f t="shared" si="205"/>
        <v>18.1248</v>
      </c>
      <c r="Y4404">
        <f t="shared" si="206"/>
        <v>1</v>
      </c>
    </row>
    <row r="4405" spans="1:25"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t="str">
        <f>_xlfn.XLOOKUP(B4405,Returns!$B$2:$B$297,Returns!$A$2:$A$297,"NO")</f>
        <v>NO</v>
      </c>
      <c r="W4405">
        <f t="shared" si="204"/>
        <v>0</v>
      </c>
      <c r="X4405">
        <f t="shared" si="205"/>
        <v>63.720000000000006</v>
      </c>
      <c r="Y4405">
        <f t="shared" si="206"/>
        <v>2</v>
      </c>
    </row>
    <row r="4406" spans="1:25"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t="str">
        <f>_xlfn.XLOOKUP(B4406,Returns!$B$2:$B$297,Returns!$A$2:$A$297,"NO")</f>
        <v>NO</v>
      </c>
      <c r="W4406">
        <f t="shared" si="204"/>
        <v>20.880000000000003</v>
      </c>
      <c r="X4406">
        <f t="shared" si="205"/>
        <v>83.52000000000001</v>
      </c>
      <c r="Y4406">
        <f t="shared" si="206"/>
        <v>5</v>
      </c>
    </row>
    <row r="4407" spans="1:25"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t="str">
        <f>_xlfn.XLOOKUP(B4407,Returns!$B$2:$B$297,Returns!$A$2:$A$297,"NO")</f>
        <v>NO</v>
      </c>
      <c r="W4407">
        <f t="shared" si="204"/>
        <v>23.3856</v>
      </c>
      <c r="X4407">
        <f t="shared" si="205"/>
        <v>93.542400000000001</v>
      </c>
      <c r="Y4407">
        <f t="shared" si="206"/>
        <v>5</v>
      </c>
    </row>
    <row r="4408" spans="1:25"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t="str">
        <f>_xlfn.XLOOKUP(B4408,Returns!$B$2:$B$297,Returns!$A$2:$A$297,"NO")</f>
        <v>NO</v>
      </c>
      <c r="W4408">
        <f t="shared" si="204"/>
        <v>0</v>
      </c>
      <c r="X4408">
        <f t="shared" si="205"/>
        <v>18.16</v>
      </c>
      <c r="Y4408">
        <f t="shared" si="206"/>
        <v>5</v>
      </c>
    </row>
    <row r="4409" spans="1:25"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t="str">
        <f>_xlfn.XLOOKUP(B4409,Returns!$B$2:$B$297,Returns!$A$2:$A$297,"NO")</f>
        <v>NO</v>
      </c>
      <c r="W4409">
        <f t="shared" si="204"/>
        <v>0</v>
      </c>
      <c r="X4409">
        <f t="shared" si="205"/>
        <v>943.64999999999986</v>
      </c>
      <c r="Y4409">
        <f t="shared" si="206"/>
        <v>5</v>
      </c>
    </row>
    <row r="4410" spans="1:25"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t="str">
        <f>_xlfn.XLOOKUP(B4410,Returns!$B$2:$B$297,Returns!$A$2:$A$297,"NO")</f>
        <v>NO</v>
      </c>
      <c r="W4410">
        <f t="shared" si="204"/>
        <v>0</v>
      </c>
      <c r="X4410">
        <f t="shared" si="205"/>
        <v>4.91</v>
      </c>
      <c r="Y4410">
        <f t="shared" si="206"/>
        <v>5</v>
      </c>
    </row>
    <row r="4411" spans="1:25"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t="str">
        <f>_xlfn.XLOOKUP(B4411,Returns!$B$2:$B$297,Returns!$A$2:$A$297,"NO")</f>
        <v>NO</v>
      </c>
      <c r="W4411">
        <f t="shared" si="204"/>
        <v>0</v>
      </c>
      <c r="X4411">
        <f t="shared" si="205"/>
        <v>11.56</v>
      </c>
      <c r="Y4411">
        <f t="shared" si="206"/>
        <v>5</v>
      </c>
    </row>
    <row r="4412" spans="1:25"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t="str">
        <f>_xlfn.XLOOKUP(B4412,Returns!$B$2:$B$297,Returns!$A$2:$A$297,"NO")</f>
        <v>NO</v>
      </c>
      <c r="W4412">
        <f t="shared" si="204"/>
        <v>0</v>
      </c>
      <c r="X4412">
        <f t="shared" si="205"/>
        <v>647.64</v>
      </c>
      <c r="Y4412">
        <f t="shared" si="206"/>
        <v>5</v>
      </c>
    </row>
    <row r="4413" spans="1:25"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t="str">
        <f>_xlfn.XLOOKUP(B4413,Returns!$B$2:$B$297,Returns!$A$2:$A$297,"NO")</f>
        <v>NO</v>
      </c>
      <c r="W4413">
        <f t="shared" si="204"/>
        <v>0</v>
      </c>
      <c r="X4413">
        <f t="shared" si="205"/>
        <v>58.949999999999996</v>
      </c>
      <c r="Y4413">
        <f t="shared" si="206"/>
        <v>3</v>
      </c>
    </row>
    <row r="4414" spans="1:25"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t="str">
        <f>_xlfn.XLOOKUP(B4414,Returns!$B$2:$B$297,Returns!$A$2:$A$297,"NO")</f>
        <v>NO</v>
      </c>
      <c r="W4414">
        <f t="shared" si="204"/>
        <v>0</v>
      </c>
      <c r="X4414">
        <f t="shared" si="205"/>
        <v>1853.91</v>
      </c>
      <c r="Y4414">
        <f t="shared" si="206"/>
        <v>3</v>
      </c>
    </row>
    <row r="4415" spans="1:25"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t="str">
        <f>_xlfn.XLOOKUP(B4415,Returns!$B$2:$B$297,Returns!$A$2:$A$297,"NO")</f>
        <v>NO</v>
      </c>
      <c r="W4415">
        <f t="shared" si="204"/>
        <v>0</v>
      </c>
      <c r="X4415">
        <f t="shared" si="205"/>
        <v>179.1</v>
      </c>
      <c r="Y4415">
        <f t="shared" si="206"/>
        <v>3</v>
      </c>
    </row>
    <row r="4416" spans="1:25"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t="str">
        <f>_xlfn.XLOOKUP(B4416,Returns!$B$2:$B$297,Returns!$A$2:$A$297,"NO")</f>
        <v>NO</v>
      </c>
      <c r="W4416">
        <f t="shared" si="204"/>
        <v>0</v>
      </c>
      <c r="X4416">
        <f t="shared" si="205"/>
        <v>387.99</v>
      </c>
      <c r="Y4416">
        <f t="shared" si="206"/>
        <v>4</v>
      </c>
    </row>
    <row r="4417" spans="1:25"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t="str">
        <f>_xlfn.XLOOKUP(B4417,Returns!$B$2:$B$297,Returns!$A$2:$A$297,"NO")</f>
        <v>NO</v>
      </c>
      <c r="W4417">
        <f t="shared" si="204"/>
        <v>230.36799999999999</v>
      </c>
      <c r="X4417">
        <f t="shared" si="205"/>
        <v>921.47199999999998</v>
      </c>
      <c r="Y4417">
        <f t="shared" si="206"/>
        <v>7</v>
      </c>
    </row>
    <row r="4418" spans="1:25"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t="str">
        <f>_xlfn.XLOOKUP(B4418,Returns!$B$2:$B$297,Returns!$A$2:$A$297,"NO")</f>
        <v>NO</v>
      </c>
      <c r="W4418">
        <f t="shared" si="204"/>
        <v>0</v>
      </c>
      <c r="X4418">
        <f t="shared" si="205"/>
        <v>152</v>
      </c>
      <c r="Y4418">
        <f t="shared" si="206"/>
        <v>7</v>
      </c>
    </row>
    <row r="4419" spans="1:25"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t="str">
        <f>_xlfn.XLOOKUP(B4419,Returns!$B$2:$B$297,Returns!$A$2:$A$297,"NO")</f>
        <v>NO</v>
      </c>
      <c r="W4419">
        <f t="shared" ref="W4419:W4482" si="207">R4419*S4419*T4419</f>
        <v>0</v>
      </c>
      <c r="X4419">
        <f t="shared" ref="X4419:X4482" si="208">(R4419*S4419)-W4419</f>
        <v>3825.92</v>
      </c>
      <c r="Y4419">
        <f t="shared" ref="Y4419:Y4482" si="209">D4419-C4419</f>
        <v>3</v>
      </c>
    </row>
    <row r="4420" spans="1:25"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t="str">
        <f>_xlfn.XLOOKUP(B4420,Returns!$B$2:$B$297,Returns!$A$2:$A$297,"NO")</f>
        <v>NO</v>
      </c>
      <c r="W4420">
        <f t="shared" si="207"/>
        <v>114.50880000000002</v>
      </c>
      <c r="X4420">
        <f t="shared" si="208"/>
        <v>458.03520000000009</v>
      </c>
      <c r="Y4420">
        <f t="shared" si="209"/>
        <v>7</v>
      </c>
    </row>
    <row r="4421" spans="1:25"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t="str">
        <f>_xlfn.XLOOKUP(B4421,Returns!$B$2:$B$297,Returns!$A$2:$A$297,"NO")</f>
        <v>NO</v>
      </c>
      <c r="W4421">
        <f t="shared" si="207"/>
        <v>15.355200000000002</v>
      </c>
      <c r="X4421">
        <f t="shared" si="208"/>
        <v>6.5808000000000018</v>
      </c>
      <c r="Y4421">
        <f t="shared" si="209"/>
        <v>7</v>
      </c>
    </row>
    <row r="4422" spans="1:25"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t="str">
        <f>_xlfn.XLOOKUP(B4422,Returns!$B$2:$B$297,Returns!$A$2:$A$297,"NO")</f>
        <v>NO</v>
      </c>
      <c r="W4422">
        <f t="shared" si="207"/>
        <v>40.920000000000009</v>
      </c>
      <c r="X4422">
        <f t="shared" si="208"/>
        <v>163.68</v>
      </c>
      <c r="Y4422">
        <f t="shared" si="209"/>
        <v>4</v>
      </c>
    </row>
    <row r="4423" spans="1:25"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t="str">
        <f>_xlfn.XLOOKUP(B4423,Returns!$B$2:$B$297,Returns!$A$2:$A$297,"NO")</f>
        <v>NO</v>
      </c>
      <c r="W4423">
        <f t="shared" si="207"/>
        <v>9.3312000000000008</v>
      </c>
      <c r="X4423">
        <f t="shared" si="208"/>
        <v>37.324800000000003</v>
      </c>
      <c r="Y4423">
        <f t="shared" si="209"/>
        <v>5</v>
      </c>
    </row>
    <row r="4424" spans="1:25"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t="str">
        <f>_xlfn.XLOOKUP(B4424,Returns!$B$2:$B$297,Returns!$A$2:$A$297,"NO")</f>
        <v>NO</v>
      </c>
      <c r="W4424">
        <f t="shared" si="207"/>
        <v>0</v>
      </c>
      <c r="X4424">
        <f t="shared" si="208"/>
        <v>34.479999999999997</v>
      </c>
      <c r="Y4424">
        <f t="shared" si="209"/>
        <v>1</v>
      </c>
    </row>
    <row r="4425" spans="1:25"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t="str">
        <f>_xlfn.XLOOKUP(B4425,Returns!$B$2:$B$297,Returns!$A$2:$A$297,"NO")</f>
        <v>NO</v>
      </c>
      <c r="W4425">
        <f t="shared" si="207"/>
        <v>0</v>
      </c>
      <c r="X4425">
        <f t="shared" si="208"/>
        <v>908.81999999999994</v>
      </c>
      <c r="Y4425">
        <f t="shared" si="209"/>
        <v>1</v>
      </c>
    </row>
    <row r="4426" spans="1:25"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t="str">
        <f>_xlfn.XLOOKUP(B4426,Returns!$B$2:$B$297,Returns!$A$2:$A$297,"NO")</f>
        <v>NO</v>
      </c>
      <c r="W4426">
        <f t="shared" si="207"/>
        <v>0</v>
      </c>
      <c r="X4426">
        <f t="shared" si="208"/>
        <v>173.75</v>
      </c>
      <c r="Y4426">
        <f t="shared" si="209"/>
        <v>1</v>
      </c>
    </row>
    <row r="4427" spans="1:25"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t="str">
        <f>_xlfn.XLOOKUP(B4427,Returns!$B$2:$B$297,Returns!$A$2:$A$297,"NO")</f>
        <v>NO</v>
      </c>
      <c r="W4427">
        <f t="shared" si="207"/>
        <v>0</v>
      </c>
      <c r="X4427">
        <f t="shared" si="208"/>
        <v>683.64</v>
      </c>
      <c r="Y4427">
        <f t="shared" si="209"/>
        <v>1</v>
      </c>
    </row>
    <row r="4428" spans="1:25"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t="str">
        <f>_xlfn.XLOOKUP(B4428,Returns!$B$2:$B$297,Returns!$A$2:$A$297,"NO")</f>
        <v>NO</v>
      </c>
      <c r="W4428">
        <f t="shared" si="207"/>
        <v>0</v>
      </c>
      <c r="X4428">
        <f t="shared" si="208"/>
        <v>111.96</v>
      </c>
      <c r="Y4428">
        <f t="shared" si="209"/>
        <v>1</v>
      </c>
    </row>
    <row r="4429" spans="1:25"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t="str">
        <f>_xlfn.XLOOKUP(B4429,Returns!$B$2:$B$297,Returns!$A$2:$A$297,"NO")</f>
        <v>NO</v>
      </c>
      <c r="W4429">
        <f t="shared" si="207"/>
        <v>0</v>
      </c>
      <c r="X4429">
        <f t="shared" si="208"/>
        <v>81.539999999999992</v>
      </c>
      <c r="Y4429">
        <f t="shared" si="209"/>
        <v>6</v>
      </c>
    </row>
    <row r="4430" spans="1:25"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t="str">
        <f>_xlfn.XLOOKUP(B4430,Returns!$B$2:$B$297,Returns!$A$2:$A$297,"NO")</f>
        <v>NO</v>
      </c>
      <c r="W4430">
        <f t="shared" si="207"/>
        <v>0</v>
      </c>
      <c r="X4430">
        <f t="shared" si="208"/>
        <v>10835.28</v>
      </c>
      <c r="Y4430">
        <f t="shared" si="209"/>
        <v>6</v>
      </c>
    </row>
    <row r="4431" spans="1:25"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t="str">
        <f>_xlfn.XLOOKUP(B4431,Returns!$B$2:$B$297,Returns!$A$2:$A$297,"NO")</f>
        <v>NO</v>
      </c>
      <c r="W4431">
        <f t="shared" si="207"/>
        <v>0</v>
      </c>
      <c r="X4431">
        <f t="shared" si="208"/>
        <v>212.84999999999997</v>
      </c>
      <c r="Y4431">
        <f t="shared" si="209"/>
        <v>0</v>
      </c>
    </row>
    <row r="4432" spans="1:25"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t="str">
        <f>_xlfn.XLOOKUP(B4432,Returns!$B$2:$B$297,Returns!$A$2:$A$297,"NO")</f>
        <v>NO</v>
      </c>
      <c r="W4432">
        <f t="shared" si="207"/>
        <v>0</v>
      </c>
      <c r="X4432">
        <f t="shared" si="208"/>
        <v>80</v>
      </c>
      <c r="Y4432">
        <f t="shared" si="209"/>
        <v>5</v>
      </c>
    </row>
    <row r="4433" spans="1:25"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t="str">
        <f>_xlfn.XLOOKUP(B4433,Returns!$B$2:$B$297,Returns!$A$2:$A$297,"NO")</f>
        <v>NO</v>
      </c>
      <c r="W4433">
        <f t="shared" si="207"/>
        <v>0</v>
      </c>
      <c r="X4433">
        <f t="shared" si="208"/>
        <v>23.94</v>
      </c>
      <c r="Y4433">
        <f t="shared" si="209"/>
        <v>5</v>
      </c>
    </row>
    <row r="4434" spans="1:25"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t="str">
        <f>_xlfn.XLOOKUP(B4434,Returns!$B$2:$B$297,Returns!$A$2:$A$297,"NO")</f>
        <v>NO</v>
      </c>
      <c r="W4434">
        <f t="shared" si="207"/>
        <v>0</v>
      </c>
      <c r="X4434">
        <f t="shared" si="208"/>
        <v>120.5</v>
      </c>
      <c r="Y4434">
        <f t="shared" si="209"/>
        <v>5</v>
      </c>
    </row>
    <row r="4435" spans="1:25"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t="str">
        <f>_xlfn.XLOOKUP(B4435,Returns!$B$2:$B$297,Returns!$A$2:$A$297,"NO")</f>
        <v>NO</v>
      </c>
      <c r="W4435">
        <f t="shared" si="207"/>
        <v>0</v>
      </c>
      <c r="X4435">
        <f t="shared" si="208"/>
        <v>8.75</v>
      </c>
      <c r="Y4435">
        <f t="shared" si="209"/>
        <v>5</v>
      </c>
    </row>
    <row r="4436" spans="1:25"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t="str">
        <f>_xlfn.XLOOKUP(B4436,Returns!$B$2:$B$297,Returns!$A$2:$A$297,"NO")</f>
        <v>NO</v>
      </c>
      <c r="W4436">
        <f t="shared" si="207"/>
        <v>0</v>
      </c>
      <c r="X4436">
        <f t="shared" si="208"/>
        <v>2528.8200000000002</v>
      </c>
      <c r="Y4436">
        <f t="shared" si="209"/>
        <v>5</v>
      </c>
    </row>
    <row r="4437" spans="1:25"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t="str">
        <f>_xlfn.XLOOKUP(B4437,Returns!$B$2:$B$297,Returns!$A$2:$A$297,"NO")</f>
        <v>NO</v>
      </c>
      <c r="W4437">
        <f t="shared" si="207"/>
        <v>1.7455999999999996</v>
      </c>
      <c r="X4437">
        <f t="shared" si="208"/>
        <v>0.4363999999999999</v>
      </c>
      <c r="Y4437">
        <f t="shared" si="209"/>
        <v>5</v>
      </c>
    </row>
    <row r="4438" spans="1:25"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t="str">
        <f>_xlfn.XLOOKUP(B4438,Returns!$B$2:$B$297,Returns!$A$2:$A$297,"NO")</f>
        <v>NO</v>
      </c>
      <c r="W4438">
        <f t="shared" si="207"/>
        <v>38.337600000000002</v>
      </c>
      <c r="X4438">
        <f t="shared" si="208"/>
        <v>153.35039999999998</v>
      </c>
      <c r="Y4438">
        <f t="shared" si="209"/>
        <v>5</v>
      </c>
    </row>
    <row r="4439" spans="1:25"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t="str">
        <f>_xlfn.XLOOKUP(B4439,Returns!$B$2:$B$297,Returns!$A$2:$A$297,"NO")</f>
        <v>NO</v>
      </c>
      <c r="W4439">
        <f t="shared" si="207"/>
        <v>63.37439999999998</v>
      </c>
      <c r="X4439">
        <f t="shared" si="208"/>
        <v>15.843599999999995</v>
      </c>
      <c r="Y4439">
        <f t="shared" si="209"/>
        <v>5</v>
      </c>
    </row>
    <row r="4440" spans="1:25"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t="str">
        <f>_xlfn.XLOOKUP(B4440,Returns!$B$2:$B$297,Returns!$A$2:$A$297,"NO")</f>
        <v>NO</v>
      </c>
      <c r="W4440">
        <f t="shared" si="207"/>
        <v>4.1472000000000007</v>
      </c>
      <c r="X4440">
        <f t="shared" si="208"/>
        <v>16.588800000000003</v>
      </c>
      <c r="Y4440">
        <f t="shared" si="209"/>
        <v>6</v>
      </c>
    </row>
    <row r="4441" spans="1:25"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t="str">
        <f>_xlfn.XLOOKUP(B4441,Returns!$B$2:$B$297,Returns!$A$2:$A$297,"NO")</f>
        <v>NO</v>
      </c>
      <c r="W4441">
        <f t="shared" si="207"/>
        <v>18.944000000000003</v>
      </c>
      <c r="X4441">
        <f t="shared" si="208"/>
        <v>75.77600000000001</v>
      </c>
      <c r="Y4441">
        <f t="shared" si="209"/>
        <v>6</v>
      </c>
    </row>
    <row r="4442" spans="1:25"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t="str">
        <f>_xlfn.XLOOKUP(B4442,Returns!$B$2:$B$297,Returns!$A$2:$A$297,"NO")</f>
        <v>NO</v>
      </c>
      <c r="W4442">
        <f t="shared" si="207"/>
        <v>0</v>
      </c>
      <c r="X4442">
        <f t="shared" si="208"/>
        <v>109.95</v>
      </c>
      <c r="Y4442">
        <f t="shared" si="209"/>
        <v>4</v>
      </c>
    </row>
    <row r="4443" spans="1:25"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t="str">
        <f>_xlfn.XLOOKUP(B4443,Returns!$B$2:$B$297,Returns!$A$2:$A$297,"NO")</f>
        <v>NO</v>
      </c>
      <c r="W4443">
        <f t="shared" si="207"/>
        <v>0</v>
      </c>
      <c r="X4443">
        <f t="shared" si="208"/>
        <v>4829.25</v>
      </c>
      <c r="Y4443">
        <f t="shared" si="209"/>
        <v>4</v>
      </c>
    </row>
    <row r="4444" spans="1:25"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t="str">
        <f>_xlfn.XLOOKUP(B4444,Returns!$B$2:$B$297,Returns!$A$2:$A$297,"NO")</f>
        <v>NO</v>
      </c>
      <c r="W4444">
        <f t="shared" si="207"/>
        <v>0</v>
      </c>
      <c r="X4444">
        <f t="shared" si="208"/>
        <v>146</v>
      </c>
      <c r="Y4444">
        <f t="shared" si="209"/>
        <v>4</v>
      </c>
    </row>
    <row r="4445" spans="1:25"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t="str">
        <f>_xlfn.XLOOKUP(B4445,Returns!$B$2:$B$297,Returns!$A$2:$A$297,"NO")</f>
        <v>NO</v>
      </c>
      <c r="W4445">
        <f t="shared" si="207"/>
        <v>0</v>
      </c>
      <c r="X4445">
        <f t="shared" si="208"/>
        <v>162.00000000000003</v>
      </c>
      <c r="Y4445">
        <f t="shared" si="209"/>
        <v>4</v>
      </c>
    </row>
    <row r="4446" spans="1:25"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t="str">
        <f>_xlfn.XLOOKUP(B4446,Returns!$B$2:$B$297,Returns!$A$2:$A$297,"NO")</f>
        <v>NO</v>
      </c>
      <c r="W4446">
        <f t="shared" si="207"/>
        <v>0</v>
      </c>
      <c r="X4446">
        <f t="shared" si="208"/>
        <v>391.75</v>
      </c>
      <c r="Y4446">
        <f t="shared" si="209"/>
        <v>5</v>
      </c>
    </row>
    <row r="4447" spans="1:25"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t="str">
        <f>_xlfn.XLOOKUP(B4447,Returns!$B$2:$B$297,Returns!$A$2:$A$297,"NO")</f>
        <v>NO</v>
      </c>
      <c r="W4447">
        <f t="shared" si="207"/>
        <v>0</v>
      </c>
      <c r="X4447">
        <f t="shared" si="208"/>
        <v>190.07999999999998</v>
      </c>
      <c r="Y4447">
        <f t="shared" si="209"/>
        <v>5</v>
      </c>
    </row>
    <row r="4448" spans="1:25"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t="str">
        <f>_xlfn.XLOOKUP(B4448,Returns!$B$2:$B$297,Returns!$A$2:$A$297,"NO")</f>
        <v>NO</v>
      </c>
      <c r="W4448">
        <f t="shared" si="207"/>
        <v>0</v>
      </c>
      <c r="X4448">
        <f t="shared" si="208"/>
        <v>116.48</v>
      </c>
      <c r="Y4448">
        <f t="shared" si="209"/>
        <v>5</v>
      </c>
    </row>
    <row r="4449" spans="1:25"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t="str">
        <f>_xlfn.XLOOKUP(B4449,Returns!$B$2:$B$297,Returns!$A$2:$A$297,"NO")</f>
        <v>NO</v>
      </c>
      <c r="W4449">
        <f t="shared" si="207"/>
        <v>0</v>
      </c>
      <c r="X4449">
        <f t="shared" si="208"/>
        <v>847.25</v>
      </c>
      <c r="Y4449">
        <f t="shared" si="209"/>
        <v>5</v>
      </c>
    </row>
    <row r="4450" spans="1:25"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t="str">
        <f>_xlfn.XLOOKUP(B4450,Returns!$B$2:$B$297,Returns!$A$2:$A$297,"NO")</f>
        <v>NO</v>
      </c>
      <c r="W4450">
        <f t="shared" si="207"/>
        <v>0</v>
      </c>
      <c r="X4450">
        <f t="shared" si="208"/>
        <v>25.12</v>
      </c>
      <c r="Y4450">
        <f t="shared" si="209"/>
        <v>4</v>
      </c>
    </row>
    <row r="4451" spans="1:25"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t="str">
        <f>_xlfn.XLOOKUP(B4451,Returns!$B$2:$B$297,Returns!$A$2:$A$297,"NO")</f>
        <v>NO</v>
      </c>
      <c r="W4451">
        <f t="shared" si="207"/>
        <v>0</v>
      </c>
      <c r="X4451">
        <f t="shared" si="208"/>
        <v>6.48</v>
      </c>
      <c r="Y4451">
        <f t="shared" si="209"/>
        <v>4</v>
      </c>
    </row>
    <row r="4452" spans="1:25"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t="str">
        <f>_xlfn.XLOOKUP(B4452,Returns!$B$2:$B$297,Returns!$A$2:$A$297,"NO")</f>
        <v>NO</v>
      </c>
      <c r="W4452">
        <f t="shared" si="207"/>
        <v>0</v>
      </c>
      <c r="X4452">
        <f t="shared" si="208"/>
        <v>560.06999999999994</v>
      </c>
      <c r="Y4452">
        <f t="shared" si="209"/>
        <v>4</v>
      </c>
    </row>
    <row r="4453" spans="1:25"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t="str">
        <f>_xlfn.XLOOKUP(B4453,Returns!$B$2:$B$297,Returns!$A$2:$A$297,"NO")</f>
        <v>NO</v>
      </c>
      <c r="W4453">
        <f t="shared" si="207"/>
        <v>0</v>
      </c>
      <c r="X4453">
        <f t="shared" si="208"/>
        <v>127</v>
      </c>
      <c r="Y4453">
        <f t="shared" si="209"/>
        <v>2</v>
      </c>
    </row>
    <row r="4454" spans="1:25"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t="str">
        <f>_xlfn.XLOOKUP(B4454,Returns!$B$2:$B$297,Returns!$A$2:$A$297,"NO")</f>
        <v>NO</v>
      </c>
      <c r="W4454">
        <f t="shared" si="207"/>
        <v>0</v>
      </c>
      <c r="X4454">
        <f t="shared" si="208"/>
        <v>87.92</v>
      </c>
      <c r="Y4454">
        <f t="shared" si="209"/>
        <v>2</v>
      </c>
    </row>
    <row r="4455" spans="1:25"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t="str">
        <f>_xlfn.XLOOKUP(B4455,Returns!$B$2:$B$297,Returns!$A$2:$A$297,"NO")</f>
        <v>NO</v>
      </c>
      <c r="W4455">
        <f t="shared" si="207"/>
        <v>959.37374999999997</v>
      </c>
      <c r="X4455">
        <f t="shared" si="208"/>
        <v>5436.4512500000001</v>
      </c>
      <c r="Y4455">
        <f t="shared" si="209"/>
        <v>2</v>
      </c>
    </row>
    <row r="4456" spans="1:25"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t="str">
        <f>_xlfn.XLOOKUP(B4456,Returns!$B$2:$B$297,Returns!$A$2:$A$297,"NO")</f>
        <v>NO</v>
      </c>
      <c r="W4456">
        <f t="shared" si="207"/>
        <v>0</v>
      </c>
      <c r="X4456">
        <f t="shared" si="208"/>
        <v>111.68</v>
      </c>
      <c r="Y4456">
        <f t="shared" si="209"/>
        <v>2</v>
      </c>
    </row>
    <row r="4457" spans="1:25"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t="str">
        <f>_xlfn.XLOOKUP(B4457,Returns!$B$2:$B$297,Returns!$A$2:$A$297,"NO")</f>
        <v>NO</v>
      </c>
      <c r="W4457">
        <f t="shared" si="207"/>
        <v>51.827200000000005</v>
      </c>
      <c r="X4457">
        <f t="shared" si="208"/>
        <v>207.30880000000002</v>
      </c>
      <c r="Y4457">
        <f t="shared" si="209"/>
        <v>5</v>
      </c>
    </row>
    <row r="4458" spans="1:25"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t="str">
        <f>_xlfn.XLOOKUP(B4458,Returns!$B$2:$B$297,Returns!$A$2:$A$297,"NO")</f>
        <v>NO</v>
      </c>
      <c r="W4458">
        <f t="shared" si="207"/>
        <v>2.5472000000000001</v>
      </c>
      <c r="X4458">
        <f t="shared" si="208"/>
        <v>10.188800000000001</v>
      </c>
      <c r="Y4458">
        <f t="shared" si="209"/>
        <v>5</v>
      </c>
    </row>
    <row r="4459" spans="1:25"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t="str">
        <f>_xlfn.XLOOKUP(B4459,Returns!$B$2:$B$297,Returns!$A$2:$A$297,"NO")</f>
        <v>NO</v>
      </c>
      <c r="W4459">
        <f t="shared" si="207"/>
        <v>0</v>
      </c>
      <c r="X4459">
        <f t="shared" si="208"/>
        <v>1222.75</v>
      </c>
      <c r="Y4459">
        <f t="shared" si="209"/>
        <v>5</v>
      </c>
    </row>
    <row r="4460" spans="1:25"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t="str">
        <f>_xlfn.XLOOKUP(B4460,Returns!$B$2:$B$297,Returns!$A$2:$A$297,"NO")</f>
        <v>NO</v>
      </c>
      <c r="W4460">
        <f t="shared" si="207"/>
        <v>532.99840000000006</v>
      </c>
      <c r="X4460">
        <f t="shared" si="208"/>
        <v>2131.9936000000002</v>
      </c>
      <c r="Y4460">
        <f t="shared" si="209"/>
        <v>7</v>
      </c>
    </row>
    <row r="4461" spans="1:25"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t="str">
        <f>_xlfn.XLOOKUP(B4461,Returns!$B$2:$B$297,Returns!$A$2:$A$297,"NO")</f>
        <v>NO</v>
      </c>
      <c r="W4461">
        <f t="shared" si="207"/>
        <v>6.555200000000001</v>
      </c>
      <c r="X4461">
        <f t="shared" si="208"/>
        <v>26.220800000000004</v>
      </c>
      <c r="Y4461">
        <f t="shared" si="209"/>
        <v>3</v>
      </c>
    </row>
    <row r="4462" spans="1:25"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t="str">
        <f>_xlfn.XLOOKUP(B4462,Returns!$B$2:$B$297,Returns!$A$2:$A$297,"NO")</f>
        <v>NO</v>
      </c>
      <c r="W4462">
        <f t="shared" si="207"/>
        <v>58.873600000000003</v>
      </c>
      <c r="X4462">
        <f t="shared" si="208"/>
        <v>235.49439999999998</v>
      </c>
      <c r="Y4462">
        <f t="shared" si="209"/>
        <v>3</v>
      </c>
    </row>
    <row r="4463" spans="1:25"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t="str">
        <f>_xlfn.XLOOKUP(B4463,Returns!$B$2:$B$297,Returns!$A$2:$A$297,"NO")</f>
        <v>NO</v>
      </c>
      <c r="W4463">
        <f t="shared" si="207"/>
        <v>21.753600000000006</v>
      </c>
      <c r="X4463">
        <f t="shared" si="208"/>
        <v>87.014400000000009</v>
      </c>
      <c r="Y4463">
        <f t="shared" si="209"/>
        <v>3</v>
      </c>
    </row>
    <row r="4464" spans="1:25"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t="str">
        <f>_xlfn.XLOOKUP(B4464,Returns!$B$2:$B$297,Returns!$A$2:$A$297,"NO")</f>
        <v>NO</v>
      </c>
      <c r="W4464">
        <f t="shared" si="207"/>
        <v>214.97280000000001</v>
      </c>
      <c r="X4464">
        <f t="shared" si="208"/>
        <v>92.131200000000035</v>
      </c>
      <c r="Y4464">
        <f t="shared" si="209"/>
        <v>3</v>
      </c>
    </row>
    <row r="4465" spans="1:25"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t="str">
        <f>_xlfn.XLOOKUP(B4465,Returns!$B$2:$B$297,Returns!$A$2:$A$297,"NO")</f>
        <v>NO</v>
      </c>
      <c r="W4465">
        <f t="shared" si="207"/>
        <v>8.611200000000002</v>
      </c>
      <c r="X4465">
        <f t="shared" si="208"/>
        <v>34.444800000000001</v>
      </c>
      <c r="Y4465">
        <f t="shared" si="209"/>
        <v>3</v>
      </c>
    </row>
    <row r="4466" spans="1:25"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t="str">
        <f>_xlfn.XLOOKUP(B4466,Returns!$B$2:$B$297,Returns!$A$2:$A$297,"NO")</f>
        <v>NO</v>
      </c>
      <c r="W4466">
        <f t="shared" si="207"/>
        <v>83.916800000000023</v>
      </c>
      <c r="X4466">
        <f t="shared" si="208"/>
        <v>335.66720000000004</v>
      </c>
      <c r="Y4466">
        <f t="shared" si="209"/>
        <v>3</v>
      </c>
    </row>
    <row r="4467" spans="1:25"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t="str">
        <f>_xlfn.XLOOKUP(B4467,Returns!$B$2:$B$297,Returns!$A$2:$A$297,"NO")</f>
        <v>NO</v>
      </c>
      <c r="W4467">
        <f t="shared" si="207"/>
        <v>0.66080000000000005</v>
      </c>
      <c r="X4467">
        <f t="shared" si="208"/>
        <v>2.6432000000000002</v>
      </c>
      <c r="Y4467">
        <f t="shared" si="209"/>
        <v>4</v>
      </c>
    </row>
    <row r="4468" spans="1:25"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t="str">
        <f>_xlfn.XLOOKUP(B4468,Returns!$B$2:$B$297,Returns!$A$2:$A$297,"NO")</f>
        <v>NO</v>
      </c>
      <c r="W4468">
        <f t="shared" si="207"/>
        <v>0</v>
      </c>
      <c r="X4468">
        <f t="shared" si="208"/>
        <v>147.41999999999999</v>
      </c>
      <c r="Y4468">
        <f t="shared" si="209"/>
        <v>7</v>
      </c>
    </row>
    <row r="4469" spans="1:25"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t="str">
        <f>_xlfn.XLOOKUP(B4469,Returns!$B$2:$B$297,Returns!$A$2:$A$297,"NO")</f>
        <v>NO</v>
      </c>
      <c r="W4469">
        <f t="shared" si="207"/>
        <v>0</v>
      </c>
      <c r="X4469">
        <f t="shared" si="208"/>
        <v>335.92</v>
      </c>
      <c r="Y4469">
        <f t="shared" si="209"/>
        <v>7</v>
      </c>
    </row>
    <row r="4470" spans="1:25"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t="str">
        <f>_xlfn.XLOOKUP(B4470,Returns!$B$2:$B$297,Returns!$A$2:$A$297,"NO")</f>
        <v>NO</v>
      </c>
      <c r="W4470">
        <f t="shared" si="207"/>
        <v>128.62719999999999</v>
      </c>
      <c r="X4470">
        <f t="shared" si="208"/>
        <v>514.50879999999995</v>
      </c>
      <c r="Y4470">
        <f t="shared" si="209"/>
        <v>7</v>
      </c>
    </row>
    <row r="4471" spans="1:25"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t="str">
        <f>_xlfn.XLOOKUP(B4471,Returns!$B$2:$B$297,Returns!$A$2:$A$297,"NO")</f>
        <v>NO</v>
      </c>
      <c r="W4471">
        <f t="shared" si="207"/>
        <v>0</v>
      </c>
      <c r="X4471">
        <f t="shared" si="208"/>
        <v>25.92</v>
      </c>
      <c r="Y4471">
        <f t="shared" si="209"/>
        <v>7</v>
      </c>
    </row>
    <row r="4472" spans="1:25"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t="str">
        <f>_xlfn.XLOOKUP(B4472,Returns!$B$2:$B$297,Returns!$A$2:$A$297,"NO")</f>
        <v>NO</v>
      </c>
      <c r="W4472">
        <f t="shared" si="207"/>
        <v>115.25219999999999</v>
      </c>
      <c r="X4472">
        <f t="shared" si="208"/>
        <v>268.92179999999996</v>
      </c>
      <c r="Y4472">
        <f t="shared" si="209"/>
        <v>4</v>
      </c>
    </row>
    <row r="4473" spans="1:25"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t="str">
        <f>_xlfn.XLOOKUP(B4473,Returns!$B$2:$B$297,Returns!$A$2:$A$297,"NO")</f>
        <v>NO</v>
      </c>
      <c r="W4473">
        <f t="shared" si="207"/>
        <v>19.105799999999999</v>
      </c>
      <c r="X4473">
        <f t="shared" si="208"/>
        <v>44.580200000000005</v>
      </c>
      <c r="Y4473">
        <f t="shared" si="209"/>
        <v>0</v>
      </c>
    </row>
    <row r="4474" spans="1:25"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t="str">
        <f>_xlfn.XLOOKUP(B4474,Returns!$B$2:$B$297,Returns!$A$2:$A$297,"NO")</f>
        <v>NO</v>
      </c>
      <c r="W4474">
        <f t="shared" si="207"/>
        <v>143.98560000000001</v>
      </c>
      <c r="X4474">
        <f t="shared" si="208"/>
        <v>575.94240000000002</v>
      </c>
      <c r="Y4474">
        <f t="shared" si="209"/>
        <v>0</v>
      </c>
    </row>
    <row r="4475" spans="1:25"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t="str">
        <f>_xlfn.XLOOKUP(B4475,Returns!$B$2:$B$297,Returns!$A$2:$A$297,"NO")</f>
        <v>NO</v>
      </c>
      <c r="W4475">
        <f t="shared" si="207"/>
        <v>275.37600000000003</v>
      </c>
      <c r="X4475">
        <f t="shared" si="208"/>
        <v>413.06400000000002</v>
      </c>
      <c r="Y4475">
        <f t="shared" si="209"/>
        <v>0</v>
      </c>
    </row>
    <row r="4476" spans="1:25"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t="str">
        <f>_xlfn.XLOOKUP(B4476,Returns!$B$2:$B$297,Returns!$A$2:$A$297,"NO")</f>
        <v>NO</v>
      </c>
      <c r="W4476">
        <f t="shared" si="207"/>
        <v>9.3312000000000008</v>
      </c>
      <c r="X4476">
        <f t="shared" si="208"/>
        <v>37.324800000000003</v>
      </c>
      <c r="Y4476">
        <f t="shared" si="209"/>
        <v>0</v>
      </c>
    </row>
    <row r="4477" spans="1:25"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t="str">
        <f>_xlfn.XLOOKUP(B4477,Returns!$B$2:$B$297,Returns!$A$2:$A$297,"NO")</f>
        <v>NO</v>
      </c>
      <c r="W4477">
        <f t="shared" si="207"/>
        <v>16.9984</v>
      </c>
      <c r="X4477">
        <f t="shared" si="208"/>
        <v>67.993600000000001</v>
      </c>
      <c r="Y4477">
        <f t="shared" si="209"/>
        <v>0</v>
      </c>
    </row>
    <row r="4478" spans="1:25"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t="str">
        <f>_xlfn.XLOOKUP(B4478,Returns!$B$2:$B$297,Returns!$A$2:$A$297,"NO")</f>
        <v>NO</v>
      </c>
      <c r="W4478">
        <f t="shared" si="207"/>
        <v>3.3792000000000004</v>
      </c>
      <c r="X4478">
        <f t="shared" si="208"/>
        <v>13.5168</v>
      </c>
      <c r="Y4478">
        <f t="shared" si="209"/>
        <v>0</v>
      </c>
    </row>
    <row r="4479" spans="1:25"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t="str">
        <f>_xlfn.XLOOKUP(B4479,Returns!$B$2:$B$297,Returns!$A$2:$A$297,"NO")</f>
        <v>NO</v>
      </c>
      <c r="W4479">
        <f t="shared" si="207"/>
        <v>0</v>
      </c>
      <c r="X4479">
        <f t="shared" si="208"/>
        <v>999.2700000000001</v>
      </c>
      <c r="Y4479">
        <f t="shared" si="209"/>
        <v>0</v>
      </c>
    </row>
    <row r="4480" spans="1:25"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t="str">
        <f>_xlfn.XLOOKUP(B4480,Returns!$B$2:$B$297,Returns!$A$2:$A$297,"NO")</f>
        <v>NO</v>
      </c>
      <c r="W4480">
        <f t="shared" si="207"/>
        <v>0</v>
      </c>
      <c r="X4480">
        <f t="shared" si="208"/>
        <v>497.96</v>
      </c>
      <c r="Y4480">
        <f t="shared" si="209"/>
        <v>0</v>
      </c>
    </row>
    <row r="4481" spans="1:25"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t="str">
        <f>_xlfn.XLOOKUP(B4481,Returns!$B$2:$B$297,Returns!$A$2:$A$297,"NO")</f>
        <v>NO</v>
      </c>
      <c r="W4481">
        <f t="shared" si="207"/>
        <v>0</v>
      </c>
      <c r="X4481">
        <f t="shared" si="208"/>
        <v>124.50000000000001</v>
      </c>
      <c r="Y4481">
        <f t="shared" si="209"/>
        <v>4</v>
      </c>
    </row>
    <row r="4482" spans="1:25"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t="str">
        <f>_xlfn.XLOOKUP(B4482,Returns!$B$2:$B$297,Returns!$A$2:$A$297,"NO")</f>
        <v>NO</v>
      </c>
      <c r="W4482">
        <f t="shared" si="207"/>
        <v>0</v>
      </c>
      <c r="X4482">
        <f t="shared" si="208"/>
        <v>106.82000000000001</v>
      </c>
      <c r="Y4482">
        <f t="shared" si="209"/>
        <v>5</v>
      </c>
    </row>
    <row r="4483" spans="1:25"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t="str">
        <f>_xlfn.XLOOKUP(B4483,Returns!$B$2:$B$297,Returns!$A$2:$A$297,"NO")</f>
        <v>NO</v>
      </c>
      <c r="W4483">
        <f t="shared" ref="W4483:W4546" si="210">R4483*S4483*T4483</f>
        <v>0</v>
      </c>
      <c r="X4483">
        <f t="shared" ref="X4483:X4546" si="211">(R4483*S4483)-W4483</f>
        <v>86.64</v>
      </c>
      <c r="Y4483">
        <f t="shared" ref="Y4483:Y4546" si="212">D4483-C4483</f>
        <v>5</v>
      </c>
    </row>
    <row r="4484" spans="1:25"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t="str">
        <f>_xlfn.XLOOKUP(B4484,Returns!$B$2:$B$297,Returns!$A$2:$A$297,"NO")</f>
        <v>NO</v>
      </c>
      <c r="W4484">
        <f t="shared" si="210"/>
        <v>104.60160000000002</v>
      </c>
      <c r="X4484">
        <f t="shared" si="211"/>
        <v>418.40640000000002</v>
      </c>
      <c r="Y4484">
        <f t="shared" si="212"/>
        <v>5</v>
      </c>
    </row>
    <row r="4485" spans="1:25"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t="str">
        <f>_xlfn.XLOOKUP(B4485,Returns!$B$2:$B$297,Returns!$A$2:$A$297,"NO")</f>
        <v>NO</v>
      </c>
      <c r="W4485">
        <f t="shared" si="210"/>
        <v>0</v>
      </c>
      <c r="X4485">
        <f t="shared" si="211"/>
        <v>348.84000000000003</v>
      </c>
      <c r="Y4485">
        <f t="shared" si="212"/>
        <v>5</v>
      </c>
    </row>
    <row r="4486" spans="1:25"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t="str">
        <f>_xlfn.XLOOKUP(B4486,Returns!$B$2:$B$297,Returns!$A$2:$A$297,"NO")</f>
        <v>NO</v>
      </c>
      <c r="W4486">
        <f t="shared" si="210"/>
        <v>3.7183999999999999</v>
      </c>
      <c r="X4486">
        <f t="shared" si="211"/>
        <v>14.8736</v>
      </c>
      <c r="Y4486">
        <f t="shared" si="212"/>
        <v>5</v>
      </c>
    </row>
    <row r="4487" spans="1:25"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t="str">
        <f>_xlfn.XLOOKUP(B4487,Returns!$B$2:$B$297,Returns!$A$2:$A$297,"NO")</f>
        <v>NO</v>
      </c>
      <c r="W4487">
        <f t="shared" si="210"/>
        <v>0</v>
      </c>
      <c r="X4487">
        <f t="shared" si="211"/>
        <v>58.320000000000007</v>
      </c>
      <c r="Y4487">
        <f t="shared" si="212"/>
        <v>5</v>
      </c>
    </row>
    <row r="4488" spans="1:25"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t="str">
        <f>_xlfn.XLOOKUP(B4488,Returns!$B$2:$B$297,Returns!$A$2:$A$297,"NO")</f>
        <v>NO</v>
      </c>
      <c r="W4488">
        <f t="shared" si="210"/>
        <v>0</v>
      </c>
      <c r="X4488">
        <f t="shared" si="211"/>
        <v>943.64999999999986</v>
      </c>
      <c r="Y4488">
        <f t="shared" si="212"/>
        <v>5</v>
      </c>
    </row>
    <row r="4489" spans="1:25"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t="str">
        <f>_xlfn.XLOOKUP(B4489,Returns!$B$2:$B$297,Returns!$A$2:$A$297,"NO")</f>
        <v>NO</v>
      </c>
      <c r="W4489">
        <f t="shared" si="210"/>
        <v>65.079999999999984</v>
      </c>
      <c r="X4489">
        <f t="shared" si="211"/>
        <v>16.269999999999996</v>
      </c>
      <c r="Y4489">
        <f t="shared" si="212"/>
        <v>6</v>
      </c>
    </row>
    <row r="4490" spans="1:25"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t="str">
        <f>_xlfn.XLOOKUP(B4490,Returns!$B$2:$B$297,Returns!$A$2:$A$297,"NO")</f>
        <v>NO</v>
      </c>
      <c r="W4490">
        <f t="shared" si="210"/>
        <v>124.41600000000001</v>
      </c>
      <c r="X4490">
        <f t="shared" si="211"/>
        <v>497.66400000000004</v>
      </c>
      <c r="Y4490">
        <f t="shared" si="212"/>
        <v>6</v>
      </c>
    </row>
    <row r="4491" spans="1:25"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t="str">
        <f>_xlfn.XLOOKUP(B4491,Returns!$B$2:$B$297,Returns!$A$2:$A$297,"NO")</f>
        <v>NO</v>
      </c>
      <c r="W4491">
        <f t="shared" si="210"/>
        <v>10.727999999999998</v>
      </c>
      <c r="X4491">
        <f t="shared" si="211"/>
        <v>2.6819999999999986</v>
      </c>
      <c r="Y4491">
        <f t="shared" si="212"/>
        <v>6</v>
      </c>
    </row>
    <row r="4492" spans="1:25"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t="str">
        <f>_xlfn.XLOOKUP(B4492,Returns!$B$2:$B$297,Returns!$A$2:$A$297,"NO")</f>
        <v>NO</v>
      </c>
      <c r="W4492">
        <f t="shared" si="210"/>
        <v>250.9776</v>
      </c>
      <c r="X4492">
        <f t="shared" si="211"/>
        <v>1003.9104</v>
      </c>
      <c r="Y4492">
        <f t="shared" si="212"/>
        <v>7</v>
      </c>
    </row>
    <row r="4493" spans="1:25"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t="str">
        <f>_xlfn.XLOOKUP(B4493,Returns!$B$2:$B$297,Returns!$A$2:$A$297,"NO")</f>
        <v>NO</v>
      </c>
      <c r="W4493">
        <f t="shared" si="210"/>
        <v>527.99040000000002</v>
      </c>
      <c r="X4493">
        <f t="shared" si="211"/>
        <v>791.98559999999986</v>
      </c>
      <c r="Y4493">
        <f t="shared" si="212"/>
        <v>2</v>
      </c>
    </row>
    <row r="4494" spans="1:25"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t="str">
        <f>_xlfn.XLOOKUP(B4494,Returns!$B$2:$B$297,Returns!$A$2:$A$297,"NO")</f>
        <v>NO</v>
      </c>
      <c r="W4494">
        <f t="shared" si="210"/>
        <v>3.2512000000000003</v>
      </c>
      <c r="X4494">
        <f t="shared" si="211"/>
        <v>13.004799999999999</v>
      </c>
      <c r="Y4494">
        <f t="shared" si="212"/>
        <v>2</v>
      </c>
    </row>
    <row r="4495" spans="1:25"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t="str">
        <f>_xlfn.XLOOKUP(B4495,Returns!$B$2:$B$297,Returns!$A$2:$A$297,"NO")</f>
        <v>NO</v>
      </c>
      <c r="W4495">
        <f t="shared" si="210"/>
        <v>50.803200000000018</v>
      </c>
      <c r="X4495">
        <f t="shared" si="211"/>
        <v>203.21280000000007</v>
      </c>
      <c r="Y4495">
        <f t="shared" si="212"/>
        <v>2</v>
      </c>
    </row>
    <row r="4496" spans="1:25"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t="str">
        <f>_xlfn.XLOOKUP(B4496,Returns!$B$2:$B$297,Returns!$A$2:$A$297,"NO")</f>
        <v>NO</v>
      </c>
      <c r="W4496">
        <f t="shared" si="210"/>
        <v>1637.4959999999996</v>
      </c>
      <c r="X4496">
        <f t="shared" si="211"/>
        <v>3820.8239999999992</v>
      </c>
      <c r="Y4496">
        <f t="shared" si="212"/>
        <v>2</v>
      </c>
    </row>
    <row r="4497" spans="1:25"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t="str">
        <f>_xlfn.XLOOKUP(B4497,Returns!$B$2:$B$297,Returns!$A$2:$A$297,"NO")</f>
        <v>Yes</v>
      </c>
      <c r="W4497">
        <f t="shared" si="210"/>
        <v>1239.196725</v>
      </c>
      <c r="X4497">
        <f t="shared" si="211"/>
        <v>7022.114775</v>
      </c>
      <c r="Y4497">
        <f t="shared" si="212"/>
        <v>5</v>
      </c>
    </row>
    <row r="4498" spans="1:25"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t="str">
        <f>_xlfn.XLOOKUP(B4498,Returns!$B$2:$B$297,Returns!$A$2:$A$297,"NO")</f>
        <v>Yes</v>
      </c>
      <c r="W4498">
        <f t="shared" si="210"/>
        <v>0</v>
      </c>
      <c r="X4498">
        <f t="shared" si="211"/>
        <v>233.28000000000003</v>
      </c>
      <c r="Y4498">
        <f t="shared" si="212"/>
        <v>5</v>
      </c>
    </row>
    <row r="4499" spans="1:25"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t="str">
        <f>_xlfn.XLOOKUP(B4499,Returns!$B$2:$B$297,Returns!$A$2:$A$297,"NO")</f>
        <v>NO</v>
      </c>
      <c r="W4499">
        <f t="shared" si="210"/>
        <v>1767.2928000000004</v>
      </c>
      <c r="X4499">
        <f t="shared" si="211"/>
        <v>757.41120000000024</v>
      </c>
      <c r="Y4499">
        <f t="shared" si="212"/>
        <v>7</v>
      </c>
    </row>
    <row r="4500" spans="1:25"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t="str">
        <f>_xlfn.XLOOKUP(B4500,Returns!$B$2:$B$297,Returns!$A$2:$A$297,"NO")</f>
        <v>NO</v>
      </c>
      <c r="W4500">
        <f t="shared" si="210"/>
        <v>0</v>
      </c>
      <c r="X4500">
        <f t="shared" si="211"/>
        <v>25.92</v>
      </c>
      <c r="Y4500">
        <f t="shared" si="212"/>
        <v>5</v>
      </c>
    </row>
    <row r="4501" spans="1:25"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t="str">
        <f>_xlfn.XLOOKUP(B4501,Returns!$B$2:$B$297,Returns!$A$2:$A$297,"NO")</f>
        <v>NO</v>
      </c>
      <c r="W4501">
        <f t="shared" si="210"/>
        <v>0</v>
      </c>
      <c r="X4501">
        <f t="shared" si="211"/>
        <v>25.92</v>
      </c>
      <c r="Y4501">
        <f t="shared" si="212"/>
        <v>6</v>
      </c>
    </row>
    <row r="4502" spans="1:25"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t="str">
        <f>_xlfn.XLOOKUP(B4502,Returns!$B$2:$B$297,Returns!$A$2:$A$297,"NO")</f>
        <v>NO</v>
      </c>
      <c r="W4502">
        <f t="shared" si="210"/>
        <v>23.200000000000003</v>
      </c>
      <c r="X4502">
        <f t="shared" si="211"/>
        <v>92.8</v>
      </c>
      <c r="Y4502">
        <f t="shared" si="212"/>
        <v>6</v>
      </c>
    </row>
    <row r="4503" spans="1:25"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t="str">
        <f>_xlfn.XLOOKUP(B4503,Returns!$B$2:$B$297,Returns!$A$2:$A$297,"NO")</f>
        <v>NO</v>
      </c>
      <c r="W4503">
        <f t="shared" si="210"/>
        <v>25.920000000000005</v>
      </c>
      <c r="X4503">
        <f t="shared" si="211"/>
        <v>103.68000000000002</v>
      </c>
      <c r="Y4503">
        <f t="shared" si="212"/>
        <v>4</v>
      </c>
    </row>
    <row r="4504" spans="1:25"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t="str">
        <f>_xlfn.XLOOKUP(B4504,Returns!$B$2:$B$297,Returns!$A$2:$A$297,"NO")</f>
        <v>NO</v>
      </c>
      <c r="W4504">
        <f t="shared" si="210"/>
        <v>25.574400000000008</v>
      </c>
      <c r="X4504">
        <f t="shared" si="211"/>
        <v>102.29760000000002</v>
      </c>
      <c r="Y4504">
        <f t="shared" si="212"/>
        <v>4</v>
      </c>
    </row>
    <row r="4505" spans="1:25"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t="str">
        <f>_xlfn.XLOOKUP(B4505,Returns!$B$2:$B$297,Returns!$A$2:$A$297,"NO")</f>
        <v>NO</v>
      </c>
      <c r="W4505">
        <f t="shared" si="210"/>
        <v>243.11840000000007</v>
      </c>
      <c r="X4505">
        <f t="shared" si="211"/>
        <v>972.47360000000026</v>
      </c>
      <c r="Y4505">
        <f t="shared" si="212"/>
        <v>5</v>
      </c>
    </row>
    <row r="4506" spans="1:25"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t="str">
        <f>_xlfn.XLOOKUP(B4506,Returns!$B$2:$B$297,Returns!$A$2:$A$297,"NO")</f>
        <v>NO</v>
      </c>
      <c r="W4506">
        <f t="shared" si="210"/>
        <v>0</v>
      </c>
      <c r="X4506">
        <f t="shared" si="211"/>
        <v>723.92</v>
      </c>
      <c r="Y4506">
        <f t="shared" si="212"/>
        <v>5</v>
      </c>
    </row>
    <row r="4507" spans="1:25"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t="str">
        <f>_xlfn.XLOOKUP(B4507,Returns!$B$2:$B$297,Returns!$A$2:$A$297,"NO")</f>
        <v>NO</v>
      </c>
      <c r="W4507">
        <f t="shared" si="210"/>
        <v>0</v>
      </c>
      <c r="X4507">
        <f t="shared" si="211"/>
        <v>188.54999999999998</v>
      </c>
      <c r="Y4507">
        <f t="shared" si="212"/>
        <v>5</v>
      </c>
    </row>
    <row r="4508" spans="1:25"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t="str">
        <f>_xlfn.XLOOKUP(B4508,Returns!$B$2:$B$297,Returns!$A$2:$A$297,"NO")</f>
        <v>NO</v>
      </c>
      <c r="W4508">
        <f t="shared" si="210"/>
        <v>491.02560000000005</v>
      </c>
      <c r="X4508">
        <f t="shared" si="211"/>
        <v>1964.1024000000002</v>
      </c>
      <c r="Y4508">
        <f t="shared" si="212"/>
        <v>5</v>
      </c>
    </row>
    <row r="4509" spans="1:25"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t="str">
        <f>_xlfn.XLOOKUP(B4509,Returns!$B$2:$B$297,Returns!$A$2:$A$297,"NO")</f>
        <v>NO</v>
      </c>
      <c r="W4509">
        <f t="shared" si="210"/>
        <v>0</v>
      </c>
      <c r="X4509">
        <f t="shared" si="211"/>
        <v>20.34</v>
      </c>
      <c r="Y4509">
        <f t="shared" si="212"/>
        <v>5</v>
      </c>
    </row>
    <row r="4510" spans="1:25"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t="str">
        <f>_xlfn.XLOOKUP(B4510,Returns!$B$2:$B$297,Returns!$A$2:$A$297,"NO")</f>
        <v>NO</v>
      </c>
      <c r="W4510">
        <f t="shared" si="210"/>
        <v>0</v>
      </c>
      <c r="X4510">
        <f t="shared" si="211"/>
        <v>23.99</v>
      </c>
      <c r="Y4510">
        <f t="shared" si="212"/>
        <v>5</v>
      </c>
    </row>
    <row r="4511" spans="1:25"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t="str">
        <f>_xlfn.XLOOKUP(B4511,Returns!$B$2:$B$297,Returns!$A$2:$A$297,"NO")</f>
        <v>Yes</v>
      </c>
      <c r="W4511">
        <f t="shared" si="210"/>
        <v>102.77280000000002</v>
      </c>
      <c r="X4511">
        <f t="shared" si="211"/>
        <v>411.09120000000001</v>
      </c>
      <c r="Y4511">
        <f t="shared" si="212"/>
        <v>6</v>
      </c>
    </row>
    <row r="4512" spans="1:25"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t="str">
        <f>_xlfn.XLOOKUP(B4512,Returns!$B$2:$B$297,Returns!$A$2:$A$297,"NO")</f>
        <v>NO</v>
      </c>
      <c r="W4512">
        <f t="shared" si="210"/>
        <v>0</v>
      </c>
      <c r="X4512">
        <f t="shared" si="211"/>
        <v>74.599999999999994</v>
      </c>
      <c r="Y4512">
        <f t="shared" si="212"/>
        <v>4</v>
      </c>
    </row>
    <row r="4513" spans="1:25"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t="str">
        <f>_xlfn.XLOOKUP(B4513,Returns!$B$2:$B$297,Returns!$A$2:$A$297,"NO")</f>
        <v>NO</v>
      </c>
      <c r="W4513">
        <f t="shared" si="210"/>
        <v>0</v>
      </c>
      <c r="X4513">
        <f t="shared" si="211"/>
        <v>163.92</v>
      </c>
      <c r="Y4513">
        <f t="shared" si="212"/>
        <v>4</v>
      </c>
    </row>
    <row r="4514" spans="1:25"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t="str">
        <f>_xlfn.XLOOKUP(B4514,Returns!$B$2:$B$297,Returns!$A$2:$A$297,"NO")</f>
        <v>NO</v>
      </c>
      <c r="W4514">
        <f t="shared" si="210"/>
        <v>230.12640000000002</v>
      </c>
      <c r="X4514">
        <f t="shared" si="211"/>
        <v>98.625600000000048</v>
      </c>
      <c r="Y4514">
        <f t="shared" si="212"/>
        <v>1</v>
      </c>
    </row>
    <row r="4515" spans="1:25"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t="str">
        <f>_xlfn.XLOOKUP(B4515,Returns!$B$2:$B$297,Returns!$A$2:$A$297,"NO")</f>
        <v>NO</v>
      </c>
      <c r="W4515">
        <f t="shared" si="210"/>
        <v>2.1568000000000001</v>
      </c>
      <c r="X4515">
        <f t="shared" si="211"/>
        <v>8.6272000000000002</v>
      </c>
      <c r="Y4515">
        <f t="shared" si="212"/>
        <v>2</v>
      </c>
    </row>
    <row r="4516" spans="1:25"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t="str">
        <f>_xlfn.XLOOKUP(B4516,Returns!$B$2:$B$297,Returns!$A$2:$A$297,"NO")</f>
        <v>Yes</v>
      </c>
      <c r="W4516">
        <f t="shared" si="210"/>
        <v>0</v>
      </c>
      <c r="X4516">
        <f t="shared" si="211"/>
        <v>290.98</v>
      </c>
      <c r="Y4516">
        <f t="shared" si="212"/>
        <v>5</v>
      </c>
    </row>
    <row r="4517" spans="1:25"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t="str">
        <f>_xlfn.XLOOKUP(B4517,Returns!$B$2:$B$297,Returns!$A$2:$A$297,"NO")</f>
        <v>NO</v>
      </c>
      <c r="W4517">
        <f t="shared" si="210"/>
        <v>0</v>
      </c>
      <c r="X4517">
        <f t="shared" si="211"/>
        <v>145.76</v>
      </c>
      <c r="Y4517">
        <f t="shared" si="212"/>
        <v>4</v>
      </c>
    </row>
    <row r="4518" spans="1:25"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t="str">
        <f>_xlfn.XLOOKUP(B4518,Returns!$B$2:$B$297,Returns!$A$2:$A$297,"NO")</f>
        <v>NO</v>
      </c>
      <c r="W4518">
        <f t="shared" si="210"/>
        <v>0</v>
      </c>
      <c r="X4518">
        <f t="shared" si="211"/>
        <v>107.00000000000001</v>
      </c>
      <c r="Y4518">
        <f t="shared" si="212"/>
        <v>5</v>
      </c>
    </row>
    <row r="4519" spans="1:25"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t="str">
        <f>_xlfn.XLOOKUP(B4519,Returns!$B$2:$B$297,Returns!$A$2:$A$297,"NO")</f>
        <v>NO</v>
      </c>
      <c r="W4519">
        <f t="shared" si="210"/>
        <v>68.129600000000011</v>
      </c>
      <c r="X4519">
        <f t="shared" si="211"/>
        <v>272.51840000000004</v>
      </c>
      <c r="Y4519">
        <f t="shared" si="212"/>
        <v>5</v>
      </c>
    </row>
    <row r="4520" spans="1:25"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t="str">
        <f>_xlfn.XLOOKUP(B4520,Returns!$B$2:$B$297,Returns!$A$2:$A$297,"NO")</f>
        <v>NO</v>
      </c>
      <c r="W4520">
        <f t="shared" si="210"/>
        <v>0</v>
      </c>
      <c r="X4520">
        <f t="shared" si="211"/>
        <v>66.239999999999995</v>
      </c>
      <c r="Y4520">
        <f t="shared" si="212"/>
        <v>6</v>
      </c>
    </row>
    <row r="4521" spans="1:25"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t="str">
        <f>_xlfn.XLOOKUP(B4521,Returns!$B$2:$B$297,Returns!$A$2:$A$297,"NO")</f>
        <v>NO</v>
      </c>
      <c r="W4521">
        <f t="shared" si="210"/>
        <v>2156.0320000000006</v>
      </c>
      <c r="X4521">
        <f t="shared" si="211"/>
        <v>8624.1280000000006</v>
      </c>
      <c r="Y4521">
        <f t="shared" si="212"/>
        <v>4</v>
      </c>
    </row>
    <row r="4522" spans="1:25"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t="str">
        <f>_xlfn.XLOOKUP(B4522,Returns!$B$2:$B$297,Returns!$A$2:$A$297,"NO")</f>
        <v>NO</v>
      </c>
      <c r="W4522">
        <f t="shared" si="210"/>
        <v>0</v>
      </c>
      <c r="X4522">
        <f t="shared" si="211"/>
        <v>186.93</v>
      </c>
      <c r="Y4522">
        <f t="shared" si="212"/>
        <v>6</v>
      </c>
    </row>
    <row r="4523" spans="1:25"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t="str">
        <f>_xlfn.XLOOKUP(B4523,Returns!$B$2:$B$297,Returns!$A$2:$A$297,"NO")</f>
        <v>NO</v>
      </c>
      <c r="W4523">
        <f t="shared" si="210"/>
        <v>0</v>
      </c>
      <c r="X4523">
        <f t="shared" si="211"/>
        <v>81.28</v>
      </c>
      <c r="Y4523">
        <f t="shared" si="212"/>
        <v>6</v>
      </c>
    </row>
    <row r="4524" spans="1:25"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t="str">
        <f>_xlfn.XLOOKUP(B4524,Returns!$B$2:$B$297,Returns!$A$2:$A$297,"NO")</f>
        <v>NO</v>
      </c>
      <c r="W4524">
        <f t="shared" si="210"/>
        <v>5.6592000000000002</v>
      </c>
      <c r="X4524">
        <f t="shared" si="211"/>
        <v>22.636800000000001</v>
      </c>
      <c r="Y4524">
        <f t="shared" si="212"/>
        <v>5</v>
      </c>
    </row>
    <row r="4525" spans="1:25"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t="str">
        <f>_xlfn.XLOOKUP(B4525,Returns!$B$2:$B$297,Returns!$A$2:$A$297,"NO")</f>
        <v>NO</v>
      </c>
      <c r="W4525">
        <f t="shared" si="210"/>
        <v>0</v>
      </c>
      <c r="X4525">
        <f t="shared" si="211"/>
        <v>244.01999999999998</v>
      </c>
      <c r="Y4525">
        <f t="shared" si="212"/>
        <v>4</v>
      </c>
    </row>
    <row r="4526" spans="1:25"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t="str">
        <f>_xlfn.XLOOKUP(B4526,Returns!$B$2:$B$297,Returns!$A$2:$A$297,"NO")</f>
        <v>NO</v>
      </c>
      <c r="W4526">
        <f t="shared" si="210"/>
        <v>0</v>
      </c>
      <c r="X4526">
        <f t="shared" si="211"/>
        <v>536.04</v>
      </c>
      <c r="Y4526">
        <f t="shared" si="212"/>
        <v>4</v>
      </c>
    </row>
    <row r="4527" spans="1:25"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t="str">
        <f>_xlfn.XLOOKUP(B4527,Returns!$B$2:$B$297,Returns!$A$2:$A$297,"NO")</f>
        <v>Yes</v>
      </c>
      <c r="W4527">
        <f t="shared" si="210"/>
        <v>0</v>
      </c>
      <c r="X4527">
        <f t="shared" si="211"/>
        <v>539.96</v>
      </c>
      <c r="Y4527">
        <f t="shared" si="212"/>
        <v>6</v>
      </c>
    </row>
    <row r="4528" spans="1:25"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t="str">
        <f>_xlfn.XLOOKUP(B4528,Returns!$B$2:$B$297,Returns!$A$2:$A$297,"NO")</f>
        <v>Yes</v>
      </c>
      <c r="W4528">
        <f t="shared" si="210"/>
        <v>0</v>
      </c>
      <c r="X4528">
        <f t="shared" si="211"/>
        <v>499.5</v>
      </c>
      <c r="Y4528">
        <f t="shared" si="212"/>
        <v>6</v>
      </c>
    </row>
    <row r="4529" spans="1:25"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t="str">
        <f>_xlfn.XLOOKUP(B4529,Returns!$B$2:$B$297,Returns!$A$2:$A$297,"NO")</f>
        <v>Yes</v>
      </c>
      <c r="W4529">
        <f t="shared" si="210"/>
        <v>0</v>
      </c>
      <c r="X4529">
        <f t="shared" si="211"/>
        <v>156.32</v>
      </c>
      <c r="Y4529">
        <f t="shared" si="212"/>
        <v>6</v>
      </c>
    </row>
    <row r="4530" spans="1:25"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t="str">
        <f>_xlfn.XLOOKUP(B4530,Returns!$B$2:$B$297,Returns!$A$2:$A$297,"NO")</f>
        <v>NO</v>
      </c>
      <c r="W4530">
        <f t="shared" si="210"/>
        <v>93.465599999999995</v>
      </c>
      <c r="X4530">
        <f t="shared" si="211"/>
        <v>373.86239999999998</v>
      </c>
      <c r="Y4530">
        <f t="shared" si="212"/>
        <v>2</v>
      </c>
    </row>
    <row r="4531" spans="1:25"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t="str">
        <f>_xlfn.XLOOKUP(B4531,Returns!$B$2:$B$297,Returns!$A$2:$A$297,"NO")</f>
        <v>NO</v>
      </c>
      <c r="W4531">
        <f t="shared" si="210"/>
        <v>3.6735999999999991</v>
      </c>
      <c r="X4531">
        <f t="shared" si="211"/>
        <v>0.91839999999999966</v>
      </c>
      <c r="Y4531">
        <f t="shared" si="212"/>
        <v>4</v>
      </c>
    </row>
    <row r="4532" spans="1:25"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t="str">
        <f>_xlfn.XLOOKUP(B4532,Returns!$B$2:$B$297,Returns!$A$2:$A$297,"NO")</f>
        <v>NO</v>
      </c>
      <c r="W4532">
        <f t="shared" si="210"/>
        <v>81.601200000000006</v>
      </c>
      <c r="X4532">
        <f t="shared" si="211"/>
        <v>734.41079999999988</v>
      </c>
      <c r="Y4532">
        <f t="shared" si="212"/>
        <v>3</v>
      </c>
    </row>
    <row r="4533" spans="1:25"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t="str">
        <f>_xlfn.XLOOKUP(B4533,Returns!$B$2:$B$297,Returns!$A$2:$A$297,"NO")</f>
        <v>NO</v>
      </c>
      <c r="W4533">
        <f t="shared" si="210"/>
        <v>0</v>
      </c>
      <c r="X4533">
        <f t="shared" si="211"/>
        <v>121.32</v>
      </c>
      <c r="Y4533">
        <f t="shared" si="212"/>
        <v>3</v>
      </c>
    </row>
    <row r="4534" spans="1:25"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t="str">
        <f>_xlfn.XLOOKUP(B4534,Returns!$B$2:$B$297,Returns!$A$2:$A$297,"NO")</f>
        <v>NO</v>
      </c>
      <c r="W4534">
        <f t="shared" si="210"/>
        <v>73.411200000000008</v>
      </c>
      <c r="X4534">
        <f t="shared" si="211"/>
        <v>293.64480000000003</v>
      </c>
      <c r="Y4534">
        <f t="shared" si="212"/>
        <v>0</v>
      </c>
    </row>
    <row r="4535" spans="1:25"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t="str">
        <f>_xlfn.XLOOKUP(B4535,Returns!$B$2:$B$297,Returns!$A$2:$A$297,"NO")</f>
        <v>NO</v>
      </c>
      <c r="W4535">
        <f t="shared" si="210"/>
        <v>0</v>
      </c>
      <c r="X4535">
        <f t="shared" si="211"/>
        <v>30.56</v>
      </c>
      <c r="Y4535">
        <f t="shared" si="212"/>
        <v>0</v>
      </c>
    </row>
    <row r="4536" spans="1:25"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t="str">
        <f>_xlfn.XLOOKUP(B4536,Returns!$B$2:$B$297,Returns!$A$2:$A$297,"NO")</f>
        <v>NO</v>
      </c>
      <c r="W4536">
        <f t="shared" si="210"/>
        <v>0</v>
      </c>
      <c r="X4536">
        <f t="shared" si="211"/>
        <v>23.92</v>
      </c>
      <c r="Y4536">
        <f t="shared" si="212"/>
        <v>7</v>
      </c>
    </row>
    <row r="4537" spans="1:25"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t="str">
        <f>_xlfn.XLOOKUP(B4537,Returns!$B$2:$B$297,Returns!$A$2:$A$297,"NO")</f>
        <v>NO</v>
      </c>
      <c r="W4537">
        <f t="shared" si="210"/>
        <v>0</v>
      </c>
      <c r="X4537">
        <f t="shared" si="211"/>
        <v>47.519999999999996</v>
      </c>
      <c r="Y4537">
        <f t="shared" si="212"/>
        <v>4</v>
      </c>
    </row>
    <row r="4538" spans="1:25"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t="str">
        <f>_xlfn.XLOOKUP(B4538,Returns!$B$2:$B$297,Returns!$A$2:$A$297,"NO")</f>
        <v>NO</v>
      </c>
      <c r="W4538">
        <f t="shared" si="210"/>
        <v>51.825600000000009</v>
      </c>
      <c r="X4538">
        <f t="shared" si="211"/>
        <v>207.30240000000003</v>
      </c>
      <c r="Y4538">
        <f t="shared" si="212"/>
        <v>4</v>
      </c>
    </row>
    <row r="4539" spans="1:25"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t="str">
        <f>_xlfn.XLOOKUP(B4539,Returns!$B$2:$B$297,Returns!$A$2:$A$297,"NO")</f>
        <v>NO</v>
      </c>
      <c r="W4539">
        <f t="shared" si="210"/>
        <v>0</v>
      </c>
      <c r="X4539">
        <f t="shared" si="211"/>
        <v>54.720000000000006</v>
      </c>
      <c r="Y4539">
        <f t="shared" si="212"/>
        <v>4</v>
      </c>
    </row>
    <row r="4540" spans="1:25"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t="str">
        <f>_xlfn.XLOOKUP(B4540,Returns!$B$2:$B$297,Returns!$A$2:$A$297,"NO")</f>
        <v>NO</v>
      </c>
      <c r="W4540">
        <f t="shared" si="210"/>
        <v>0</v>
      </c>
      <c r="X4540">
        <f t="shared" si="211"/>
        <v>52.48</v>
      </c>
      <c r="Y4540">
        <f t="shared" si="212"/>
        <v>4</v>
      </c>
    </row>
    <row r="4541" spans="1:25"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t="str">
        <f>_xlfn.XLOOKUP(B4541,Returns!$B$2:$B$297,Returns!$A$2:$A$297,"NO")</f>
        <v>Yes</v>
      </c>
      <c r="W4541">
        <f t="shared" si="210"/>
        <v>0</v>
      </c>
      <c r="X4541">
        <f t="shared" si="211"/>
        <v>211.96</v>
      </c>
      <c r="Y4541">
        <f t="shared" si="212"/>
        <v>3</v>
      </c>
    </row>
    <row r="4542" spans="1:25"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t="str">
        <f>_xlfn.XLOOKUP(B4542,Returns!$B$2:$B$297,Returns!$A$2:$A$297,"NO")</f>
        <v>Yes</v>
      </c>
      <c r="W4542">
        <f t="shared" si="210"/>
        <v>1037.2319999999997</v>
      </c>
      <c r="X4542">
        <f t="shared" si="211"/>
        <v>2420.2079999999996</v>
      </c>
      <c r="Y4542">
        <f t="shared" si="212"/>
        <v>3</v>
      </c>
    </row>
    <row r="4543" spans="1:25"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t="str">
        <f>_xlfn.XLOOKUP(B4543,Returns!$B$2:$B$297,Returns!$A$2:$A$297,"NO")</f>
        <v>NO</v>
      </c>
      <c r="W4543">
        <f t="shared" si="210"/>
        <v>33.241599999999998</v>
      </c>
      <c r="X4543">
        <f t="shared" si="211"/>
        <v>8.3103999999999942</v>
      </c>
      <c r="Y4543">
        <f t="shared" si="212"/>
        <v>5</v>
      </c>
    </row>
    <row r="4544" spans="1:25"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t="str">
        <f>_xlfn.XLOOKUP(B4544,Returns!$B$2:$B$297,Returns!$A$2:$A$297,"NO")</f>
        <v>NO</v>
      </c>
      <c r="W4544">
        <f t="shared" si="210"/>
        <v>0</v>
      </c>
      <c r="X4544">
        <f t="shared" si="211"/>
        <v>651.72</v>
      </c>
      <c r="Y4544">
        <f t="shared" si="212"/>
        <v>1</v>
      </c>
    </row>
    <row r="4545" spans="1:25"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t="str">
        <f>_xlfn.XLOOKUP(B4545,Returns!$B$2:$B$297,Returns!$A$2:$A$297,"NO")</f>
        <v>NO</v>
      </c>
      <c r="W4545">
        <f t="shared" si="210"/>
        <v>1035.7388999999998</v>
      </c>
      <c r="X4545">
        <f t="shared" si="211"/>
        <v>2416.7240999999999</v>
      </c>
      <c r="Y4545">
        <f t="shared" si="212"/>
        <v>5</v>
      </c>
    </row>
    <row r="4546" spans="1:25"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t="str">
        <f>_xlfn.XLOOKUP(B4546,Returns!$B$2:$B$297,Returns!$A$2:$A$297,"NO")</f>
        <v>NO</v>
      </c>
      <c r="W4546">
        <f t="shared" si="210"/>
        <v>59.391999999999996</v>
      </c>
      <c r="X4546">
        <f t="shared" si="211"/>
        <v>237.56799999999998</v>
      </c>
      <c r="Y4546">
        <f t="shared" si="212"/>
        <v>5</v>
      </c>
    </row>
    <row r="4547" spans="1:25"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t="str">
        <f>_xlfn.XLOOKUP(B4547,Returns!$B$2:$B$297,Returns!$A$2:$A$297,"NO")</f>
        <v>NO</v>
      </c>
      <c r="W4547">
        <f t="shared" ref="W4547:W4610" si="213">R4547*S4547*T4547</f>
        <v>752.5616</v>
      </c>
      <c r="X4547">
        <f t="shared" ref="X4547:X4610" si="214">(R4547*S4547)-W4547</f>
        <v>3010.2464</v>
      </c>
      <c r="Y4547">
        <f t="shared" ref="Y4547:Y4610" si="215">D4547-C4547</f>
        <v>5</v>
      </c>
    </row>
    <row r="4548" spans="1:25"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t="str">
        <f>_xlfn.XLOOKUP(B4548,Returns!$B$2:$B$297,Returns!$A$2:$A$297,"NO")</f>
        <v>NO</v>
      </c>
      <c r="W4548">
        <f t="shared" si="213"/>
        <v>3.0847999999999995</v>
      </c>
      <c r="X4548">
        <f t="shared" si="214"/>
        <v>0.77119999999999989</v>
      </c>
      <c r="Y4548">
        <f t="shared" si="215"/>
        <v>5</v>
      </c>
    </row>
    <row r="4549" spans="1:25"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t="str">
        <f>_xlfn.XLOOKUP(B4549,Returns!$B$2:$B$297,Returns!$A$2:$A$297,"NO")</f>
        <v>NO</v>
      </c>
      <c r="W4549">
        <f t="shared" si="213"/>
        <v>4.1471999999999998</v>
      </c>
      <c r="X4549">
        <f t="shared" si="214"/>
        <v>16.588799999999999</v>
      </c>
      <c r="Y4549">
        <f t="shared" si="215"/>
        <v>5</v>
      </c>
    </row>
    <row r="4550" spans="1:25"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t="str">
        <f>_xlfn.XLOOKUP(B4550,Returns!$B$2:$B$297,Returns!$A$2:$A$297,"NO")</f>
        <v>NO</v>
      </c>
      <c r="W4550">
        <f t="shared" si="213"/>
        <v>4.6559999999999997</v>
      </c>
      <c r="X4550">
        <f t="shared" si="214"/>
        <v>3.1040000000000001</v>
      </c>
      <c r="Y4550">
        <f t="shared" si="215"/>
        <v>5</v>
      </c>
    </row>
    <row r="4551" spans="1:25"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t="str">
        <f>_xlfn.XLOOKUP(B4551,Returns!$B$2:$B$297,Returns!$A$2:$A$297,"NO")</f>
        <v>NO</v>
      </c>
      <c r="W4551">
        <f t="shared" si="213"/>
        <v>527.33440000000007</v>
      </c>
      <c r="X4551">
        <f t="shared" si="214"/>
        <v>2109.3376000000003</v>
      </c>
      <c r="Y4551">
        <f t="shared" si="215"/>
        <v>5</v>
      </c>
    </row>
    <row r="4552" spans="1:25"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t="str">
        <f>_xlfn.XLOOKUP(B4552,Returns!$B$2:$B$297,Returns!$A$2:$A$297,"NO")</f>
        <v>NO</v>
      </c>
      <c r="W4552">
        <f t="shared" si="213"/>
        <v>0</v>
      </c>
      <c r="X4552">
        <f t="shared" si="214"/>
        <v>11.52</v>
      </c>
      <c r="Y4552">
        <f t="shared" si="215"/>
        <v>2</v>
      </c>
    </row>
    <row r="4553" spans="1:25"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t="str">
        <f>_xlfn.XLOOKUP(B4553,Returns!$B$2:$B$297,Returns!$A$2:$A$297,"NO")</f>
        <v>NO</v>
      </c>
      <c r="W4553">
        <f t="shared" si="213"/>
        <v>210.72960000000003</v>
      </c>
      <c r="X4553">
        <f t="shared" si="214"/>
        <v>842.91840000000013</v>
      </c>
      <c r="Y4553">
        <f t="shared" si="215"/>
        <v>4</v>
      </c>
    </row>
    <row r="4554" spans="1:25"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t="str">
        <f>_xlfn.XLOOKUP(B4554,Returns!$B$2:$B$297,Returns!$A$2:$A$297,"NO")</f>
        <v>NO</v>
      </c>
      <c r="W4554">
        <f t="shared" si="213"/>
        <v>138.16800000000003</v>
      </c>
      <c r="X4554">
        <f t="shared" si="214"/>
        <v>552.67200000000014</v>
      </c>
      <c r="Y4554">
        <f t="shared" si="215"/>
        <v>6</v>
      </c>
    </row>
    <row r="4555" spans="1:25"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t="str">
        <f>_xlfn.XLOOKUP(B4555,Returns!$B$2:$B$297,Returns!$A$2:$A$297,"NO")</f>
        <v>NO</v>
      </c>
      <c r="W4555">
        <f t="shared" si="213"/>
        <v>0</v>
      </c>
      <c r="X4555">
        <f t="shared" si="214"/>
        <v>38.519999999999996</v>
      </c>
      <c r="Y4555">
        <f t="shared" si="215"/>
        <v>6</v>
      </c>
    </row>
    <row r="4556" spans="1:25"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t="str">
        <f>_xlfn.XLOOKUP(B4556,Returns!$B$2:$B$297,Returns!$A$2:$A$297,"NO")</f>
        <v>NO</v>
      </c>
      <c r="W4556">
        <f t="shared" si="213"/>
        <v>0</v>
      </c>
      <c r="X4556">
        <f t="shared" si="214"/>
        <v>170.46000000000004</v>
      </c>
      <c r="Y4556">
        <f t="shared" si="215"/>
        <v>3</v>
      </c>
    </row>
    <row r="4557" spans="1:25"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t="str">
        <f>_xlfn.XLOOKUP(B4557,Returns!$B$2:$B$297,Returns!$A$2:$A$297,"NO")</f>
        <v>NO</v>
      </c>
      <c r="W4557">
        <f t="shared" si="213"/>
        <v>0</v>
      </c>
      <c r="X4557">
        <f t="shared" si="214"/>
        <v>126.24</v>
      </c>
      <c r="Y4557">
        <f t="shared" si="215"/>
        <v>3</v>
      </c>
    </row>
    <row r="4558" spans="1:25"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t="str">
        <f>_xlfn.XLOOKUP(B4558,Returns!$B$2:$B$297,Returns!$A$2:$A$297,"NO")</f>
        <v>NO</v>
      </c>
      <c r="W4558">
        <f t="shared" si="213"/>
        <v>0</v>
      </c>
      <c r="X4558">
        <f t="shared" si="214"/>
        <v>111.68</v>
      </c>
      <c r="Y4558">
        <f t="shared" si="215"/>
        <v>3</v>
      </c>
    </row>
    <row r="4559" spans="1:25"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t="str">
        <f>_xlfn.XLOOKUP(B4559,Returns!$B$2:$B$297,Returns!$A$2:$A$297,"NO")</f>
        <v>NO</v>
      </c>
      <c r="W4559">
        <f t="shared" si="213"/>
        <v>5.9913000000000007</v>
      </c>
      <c r="X4559">
        <f t="shared" si="214"/>
        <v>2.5677000000000003</v>
      </c>
      <c r="Y4559">
        <f t="shared" si="215"/>
        <v>7</v>
      </c>
    </row>
    <row r="4560" spans="1:25"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t="str">
        <f>_xlfn.XLOOKUP(B4560,Returns!$B$2:$B$297,Returns!$A$2:$A$297,"NO")</f>
        <v>NO</v>
      </c>
      <c r="W4560">
        <f t="shared" si="213"/>
        <v>19.827200000000005</v>
      </c>
      <c r="X4560">
        <f t="shared" si="214"/>
        <v>79.308800000000005</v>
      </c>
      <c r="Y4560">
        <f t="shared" si="215"/>
        <v>5</v>
      </c>
    </row>
    <row r="4561" spans="1:25"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t="str">
        <f>_xlfn.XLOOKUP(B4561,Returns!$B$2:$B$297,Returns!$A$2:$A$297,"NO")</f>
        <v>NO</v>
      </c>
      <c r="W4561">
        <f t="shared" si="213"/>
        <v>115.08209999999998</v>
      </c>
      <c r="X4561">
        <f t="shared" si="214"/>
        <v>268.5249</v>
      </c>
      <c r="Y4561">
        <f t="shared" si="215"/>
        <v>3</v>
      </c>
    </row>
    <row r="4562" spans="1:25"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t="str">
        <f>_xlfn.XLOOKUP(B4562,Returns!$B$2:$B$297,Returns!$A$2:$A$297,"NO")</f>
        <v>NO</v>
      </c>
      <c r="W4562">
        <f t="shared" si="213"/>
        <v>0</v>
      </c>
      <c r="X4562">
        <f t="shared" si="214"/>
        <v>814.31999999999994</v>
      </c>
      <c r="Y4562">
        <f t="shared" si="215"/>
        <v>5</v>
      </c>
    </row>
    <row r="4563" spans="1:25"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t="str">
        <f>_xlfn.XLOOKUP(B4563,Returns!$B$2:$B$297,Returns!$A$2:$A$297,"NO")</f>
        <v>NO</v>
      </c>
      <c r="W4563">
        <f t="shared" si="213"/>
        <v>66.211200000000005</v>
      </c>
      <c r="X4563">
        <f t="shared" si="214"/>
        <v>264.84480000000002</v>
      </c>
      <c r="Y4563">
        <f t="shared" si="215"/>
        <v>5</v>
      </c>
    </row>
    <row r="4564" spans="1:25"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t="str">
        <f>_xlfn.XLOOKUP(B4564,Returns!$B$2:$B$297,Returns!$A$2:$A$297,"NO")</f>
        <v>NO</v>
      </c>
      <c r="W4564">
        <f t="shared" si="213"/>
        <v>0</v>
      </c>
      <c r="X4564">
        <f t="shared" si="214"/>
        <v>182</v>
      </c>
      <c r="Y4564">
        <f t="shared" si="215"/>
        <v>5</v>
      </c>
    </row>
    <row r="4565" spans="1:25"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t="str">
        <f>_xlfn.XLOOKUP(B4565,Returns!$B$2:$B$297,Returns!$A$2:$A$297,"NO")</f>
        <v>NO</v>
      </c>
      <c r="W4565">
        <f t="shared" si="213"/>
        <v>335.30880000000002</v>
      </c>
      <c r="X4565">
        <f t="shared" si="214"/>
        <v>1341.2351999999998</v>
      </c>
      <c r="Y4565">
        <f t="shared" si="215"/>
        <v>4</v>
      </c>
    </row>
    <row r="4566" spans="1:25"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t="str">
        <f>_xlfn.XLOOKUP(B4566,Returns!$B$2:$B$297,Returns!$A$2:$A$297,"NO")</f>
        <v>NO</v>
      </c>
      <c r="W4566">
        <f t="shared" si="213"/>
        <v>120.84480000000002</v>
      </c>
      <c r="X4566">
        <f t="shared" si="214"/>
        <v>483.37920000000003</v>
      </c>
      <c r="Y4566">
        <f t="shared" si="215"/>
        <v>5</v>
      </c>
    </row>
    <row r="4567" spans="1:25"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t="str">
        <f>_xlfn.XLOOKUP(B4567,Returns!$B$2:$B$297,Returns!$A$2:$A$297,"NO")</f>
        <v>NO</v>
      </c>
      <c r="W4567">
        <f t="shared" si="213"/>
        <v>27.1296</v>
      </c>
      <c r="X4567">
        <f t="shared" si="214"/>
        <v>108.5184</v>
      </c>
      <c r="Y4567">
        <f t="shared" si="215"/>
        <v>7</v>
      </c>
    </row>
    <row r="4568" spans="1:25"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t="str">
        <f>_xlfn.XLOOKUP(B4568,Returns!$B$2:$B$297,Returns!$A$2:$A$297,"NO")</f>
        <v>NO</v>
      </c>
      <c r="W4568">
        <f t="shared" si="213"/>
        <v>120.8844</v>
      </c>
      <c r="X4568">
        <f t="shared" si="214"/>
        <v>51.807600000000008</v>
      </c>
      <c r="Y4568">
        <f t="shared" si="215"/>
        <v>7</v>
      </c>
    </row>
    <row r="4569" spans="1:25"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t="str">
        <f>_xlfn.XLOOKUP(B4569,Returns!$B$2:$B$297,Returns!$A$2:$A$297,"NO")</f>
        <v>NO</v>
      </c>
      <c r="W4569">
        <f t="shared" si="213"/>
        <v>19.558400000000002</v>
      </c>
      <c r="X4569">
        <f t="shared" si="214"/>
        <v>78.233599999999996</v>
      </c>
      <c r="Y4569">
        <f t="shared" si="215"/>
        <v>7</v>
      </c>
    </row>
    <row r="4570" spans="1:25"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t="str">
        <f>_xlfn.XLOOKUP(B4570,Returns!$B$2:$B$297,Returns!$A$2:$A$297,"NO")</f>
        <v>NO</v>
      </c>
      <c r="W4570">
        <f t="shared" si="213"/>
        <v>50.284799999999997</v>
      </c>
      <c r="X4570">
        <f t="shared" si="214"/>
        <v>12.571199999999997</v>
      </c>
      <c r="Y4570">
        <f t="shared" si="215"/>
        <v>5</v>
      </c>
    </row>
    <row r="4571" spans="1:25"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t="str">
        <f>_xlfn.XLOOKUP(B4571,Returns!$B$2:$B$297,Returns!$A$2:$A$297,"NO")</f>
        <v>NO</v>
      </c>
      <c r="W4571">
        <f t="shared" si="213"/>
        <v>0</v>
      </c>
      <c r="X4571">
        <f t="shared" si="214"/>
        <v>228.42000000000002</v>
      </c>
      <c r="Y4571">
        <f t="shared" si="215"/>
        <v>2</v>
      </c>
    </row>
    <row r="4572" spans="1:25"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t="str">
        <f>_xlfn.XLOOKUP(B4572,Returns!$B$2:$B$297,Returns!$A$2:$A$297,"NO")</f>
        <v>NO</v>
      </c>
      <c r="W4572">
        <f t="shared" si="213"/>
        <v>0</v>
      </c>
      <c r="X4572">
        <f t="shared" si="214"/>
        <v>63.720000000000006</v>
      </c>
      <c r="Y4572">
        <f t="shared" si="215"/>
        <v>2</v>
      </c>
    </row>
    <row r="4573" spans="1:25"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t="str">
        <f>_xlfn.XLOOKUP(B4573,Returns!$B$2:$B$297,Returns!$A$2:$A$297,"NO")</f>
        <v>NO</v>
      </c>
      <c r="W4573">
        <f t="shared" si="213"/>
        <v>0</v>
      </c>
      <c r="X4573">
        <f t="shared" si="214"/>
        <v>255.92</v>
      </c>
      <c r="Y4573">
        <f t="shared" si="215"/>
        <v>2</v>
      </c>
    </row>
    <row r="4574" spans="1:25"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t="str">
        <f>_xlfn.XLOOKUP(B4574,Returns!$B$2:$B$297,Returns!$A$2:$A$297,"NO")</f>
        <v>NO</v>
      </c>
      <c r="W4574">
        <f t="shared" si="213"/>
        <v>191.99360000000001</v>
      </c>
      <c r="X4574">
        <f t="shared" si="214"/>
        <v>767.97440000000006</v>
      </c>
      <c r="Y4574">
        <f t="shared" si="215"/>
        <v>4</v>
      </c>
    </row>
    <row r="4575" spans="1:25"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t="str">
        <f>_xlfn.XLOOKUP(B4575,Returns!$B$2:$B$297,Returns!$A$2:$A$297,"NO")</f>
        <v>NO</v>
      </c>
      <c r="W4575">
        <f t="shared" si="213"/>
        <v>0</v>
      </c>
      <c r="X4575">
        <f t="shared" si="214"/>
        <v>4605.5099999999993</v>
      </c>
      <c r="Y4575">
        <f t="shared" si="215"/>
        <v>6</v>
      </c>
    </row>
    <row r="4576" spans="1:25"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t="str">
        <f>_xlfn.XLOOKUP(B4576,Returns!$B$2:$B$297,Returns!$A$2:$A$297,"NO")</f>
        <v>NO</v>
      </c>
      <c r="W4576">
        <f t="shared" si="213"/>
        <v>0</v>
      </c>
      <c r="X4576">
        <f t="shared" si="214"/>
        <v>133.91999999999999</v>
      </c>
      <c r="Y4576">
        <f t="shared" si="215"/>
        <v>6</v>
      </c>
    </row>
    <row r="4577" spans="1:25"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t="str">
        <f>_xlfn.XLOOKUP(B4577,Returns!$B$2:$B$297,Returns!$A$2:$A$297,"NO")</f>
        <v>NO</v>
      </c>
      <c r="W4577">
        <f t="shared" si="213"/>
        <v>0</v>
      </c>
      <c r="X4577">
        <f t="shared" si="214"/>
        <v>69.5</v>
      </c>
      <c r="Y4577">
        <f t="shared" si="215"/>
        <v>6</v>
      </c>
    </row>
    <row r="4578" spans="1:25"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t="str">
        <f>_xlfn.XLOOKUP(B4578,Returns!$B$2:$B$297,Returns!$A$2:$A$297,"NO")</f>
        <v>NO</v>
      </c>
      <c r="W4578">
        <f t="shared" si="213"/>
        <v>0</v>
      </c>
      <c r="X4578">
        <f t="shared" si="214"/>
        <v>53.72</v>
      </c>
      <c r="Y4578">
        <f t="shared" si="215"/>
        <v>6</v>
      </c>
    </row>
    <row r="4579" spans="1:25"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t="str">
        <f>_xlfn.XLOOKUP(B4579,Returns!$B$2:$B$297,Returns!$A$2:$A$297,"NO")</f>
        <v>NO</v>
      </c>
      <c r="W4579">
        <f t="shared" si="213"/>
        <v>1.9168000000000003</v>
      </c>
      <c r="X4579">
        <f t="shared" si="214"/>
        <v>7.6672000000000011</v>
      </c>
      <c r="Y4579">
        <f t="shared" si="215"/>
        <v>5</v>
      </c>
    </row>
    <row r="4580" spans="1:25"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t="str">
        <f>_xlfn.XLOOKUP(B4580,Returns!$B$2:$B$297,Returns!$A$2:$A$297,"NO")</f>
        <v>NO</v>
      </c>
      <c r="W4580">
        <f t="shared" si="213"/>
        <v>0</v>
      </c>
      <c r="X4580">
        <f t="shared" si="214"/>
        <v>339.3</v>
      </c>
      <c r="Y4580">
        <f t="shared" si="215"/>
        <v>6</v>
      </c>
    </row>
    <row r="4581" spans="1:25"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t="str">
        <f>_xlfn.XLOOKUP(B4581,Returns!$B$2:$B$297,Returns!$A$2:$A$297,"NO")</f>
        <v>NO</v>
      </c>
      <c r="W4581">
        <f t="shared" si="213"/>
        <v>0</v>
      </c>
      <c r="X4581">
        <f t="shared" si="214"/>
        <v>723.58</v>
      </c>
      <c r="Y4581">
        <f t="shared" si="215"/>
        <v>6</v>
      </c>
    </row>
    <row r="4582" spans="1:25"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t="str">
        <f>_xlfn.XLOOKUP(B4582,Returns!$B$2:$B$297,Returns!$A$2:$A$297,"NO")</f>
        <v>NO</v>
      </c>
      <c r="W4582">
        <f t="shared" si="213"/>
        <v>0</v>
      </c>
      <c r="X4582">
        <f t="shared" si="214"/>
        <v>1438.2</v>
      </c>
      <c r="Y4582">
        <f t="shared" si="215"/>
        <v>6</v>
      </c>
    </row>
    <row r="4583" spans="1:25"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t="str">
        <f>_xlfn.XLOOKUP(B4583,Returns!$B$2:$B$297,Returns!$A$2:$A$297,"NO")</f>
        <v>NO</v>
      </c>
      <c r="W4583">
        <f t="shared" si="213"/>
        <v>15.379200000000001</v>
      </c>
      <c r="X4583">
        <f t="shared" si="214"/>
        <v>61.516800000000003</v>
      </c>
      <c r="Y4583">
        <f t="shared" si="215"/>
        <v>3</v>
      </c>
    </row>
    <row r="4584" spans="1:25"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t="str">
        <f>_xlfn.XLOOKUP(B4584,Returns!$B$2:$B$297,Returns!$A$2:$A$297,"NO")</f>
        <v>NO</v>
      </c>
      <c r="W4584">
        <f t="shared" si="213"/>
        <v>37.785600000000002</v>
      </c>
      <c r="X4584">
        <f t="shared" si="214"/>
        <v>151.14240000000001</v>
      </c>
      <c r="Y4584">
        <f t="shared" si="215"/>
        <v>2</v>
      </c>
    </row>
    <row r="4585" spans="1:25"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t="str">
        <f>_xlfn.XLOOKUP(B4585,Returns!$B$2:$B$297,Returns!$A$2:$A$297,"NO")</f>
        <v>NO</v>
      </c>
      <c r="W4585">
        <f t="shared" si="213"/>
        <v>0</v>
      </c>
      <c r="X4585">
        <f t="shared" si="214"/>
        <v>16.52</v>
      </c>
      <c r="Y4585">
        <f t="shared" si="215"/>
        <v>2</v>
      </c>
    </row>
    <row r="4586" spans="1:25"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t="str">
        <f>_xlfn.XLOOKUP(B4586,Returns!$B$2:$B$297,Returns!$A$2:$A$297,"NO")</f>
        <v>NO</v>
      </c>
      <c r="W4586">
        <f t="shared" si="213"/>
        <v>0</v>
      </c>
      <c r="X4586">
        <f t="shared" si="214"/>
        <v>536.05999999999995</v>
      </c>
      <c r="Y4586">
        <f t="shared" si="215"/>
        <v>2</v>
      </c>
    </row>
    <row r="4587" spans="1:25"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t="str">
        <f>_xlfn.XLOOKUP(B4587,Returns!$B$2:$B$297,Returns!$A$2:$A$297,"NO")</f>
        <v>NO</v>
      </c>
      <c r="W4587">
        <f t="shared" si="213"/>
        <v>0</v>
      </c>
      <c r="X4587">
        <f t="shared" si="214"/>
        <v>44</v>
      </c>
      <c r="Y4587">
        <f t="shared" si="215"/>
        <v>2</v>
      </c>
    </row>
    <row r="4588" spans="1:25"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t="str">
        <f>_xlfn.XLOOKUP(B4588,Returns!$B$2:$B$297,Returns!$A$2:$A$297,"NO")</f>
        <v>NO</v>
      </c>
      <c r="W4588">
        <f t="shared" si="213"/>
        <v>708.42240000000004</v>
      </c>
      <c r="X4588">
        <f t="shared" si="214"/>
        <v>2833.6896000000002</v>
      </c>
      <c r="Y4588">
        <f t="shared" si="215"/>
        <v>2</v>
      </c>
    </row>
    <row r="4589" spans="1:25"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t="str">
        <f>_xlfn.XLOOKUP(B4589,Returns!$B$2:$B$297,Returns!$A$2:$A$297,"NO")</f>
        <v>NO</v>
      </c>
      <c r="W4589">
        <f t="shared" si="213"/>
        <v>0</v>
      </c>
      <c r="X4589">
        <f t="shared" si="214"/>
        <v>16.740000000000002</v>
      </c>
      <c r="Y4589">
        <f t="shared" si="215"/>
        <v>2</v>
      </c>
    </row>
    <row r="4590" spans="1:25"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t="str">
        <f>_xlfn.XLOOKUP(B4590,Returns!$B$2:$B$297,Returns!$A$2:$A$297,"NO")</f>
        <v>NO</v>
      </c>
      <c r="W4590">
        <f t="shared" si="213"/>
        <v>0</v>
      </c>
      <c r="X4590">
        <f t="shared" si="214"/>
        <v>75.06</v>
      </c>
      <c r="Y4590">
        <f t="shared" si="215"/>
        <v>2</v>
      </c>
    </row>
    <row r="4591" spans="1:25"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t="str">
        <f>_xlfn.XLOOKUP(B4591,Returns!$B$2:$B$297,Returns!$A$2:$A$297,"NO")</f>
        <v>NO</v>
      </c>
      <c r="W4591">
        <f t="shared" si="213"/>
        <v>0</v>
      </c>
      <c r="X4591">
        <f t="shared" si="214"/>
        <v>3167.8500000000004</v>
      </c>
      <c r="Y4591">
        <f t="shared" si="215"/>
        <v>2</v>
      </c>
    </row>
    <row r="4592" spans="1:25"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t="str">
        <f>_xlfn.XLOOKUP(B4592,Returns!$B$2:$B$297,Returns!$A$2:$A$297,"NO")</f>
        <v>NO</v>
      </c>
      <c r="W4592">
        <f t="shared" si="213"/>
        <v>0</v>
      </c>
      <c r="X4592">
        <f t="shared" si="214"/>
        <v>35.520000000000003</v>
      </c>
      <c r="Y4592">
        <f t="shared" si="215"/>
        <v>5</v>
      </c>
    </row>
    <row r="4593" spans="1:25"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t="str">
        <f>_xlfn.XLOOKUP(B4593,Returns!$B$2:$B$297,Returns!$A$2:$A$297,"NO")</f>
        <v>NO</v>
      </c>
      <c r="W4593">
        <f t="shared" si="213"/>
        <v>120.95360000000001</v>
      </c>
      <c r="X4593">
        <f t="shared" si="214"/>
        <v>483.81440000000003</v>
      </c>
      <c r="Y4593">
        <f t="shared" si="215"/>
        <v>5</v>
      </c>
    </row>
    <row r="4594" spans="1:25"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t="str">
        <f>_xlfn.XLOOKUP(B4594,Returns!$B$2:$B$297,Returns!$A$2:$A$297,"NO")</f>
        <v>NO</v>
      </c>
      <c r="W4594">
        <f t="shared" si="213"/>
        <v>87.811200000000014</v>
      </c>
      <c r="X4594">
        <f t="shared" si="214"/>
        <v>351.24480000000005</v>
      </c>
      <c r="Y4594">
        <f t="shared" si="215"/>
        <v>5</v>
      </c>
    </row>
    <row r="4595" spans="1:25"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t="str">
        <f>_xlfn.XLOOKUP(B4595,Returns!$B$2:$B$297,Returns!$A$2:$A$297,"NO")</f>
        <v>NO</v>
      </c>
      <c r="W4595">
        <f t="shared" si="213"/>
        <v>0</v>
      </c>
      <c r="X4595">
        <f t="shared" si="214"/>
        <v>15.8</v>
      </c>
      <c r="Y4595">
        <f t="shared" si="215"/>
        <v>5</v>
      </c>
    </row>
    <row r="4596" spans="1:25"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t="str">
        <f>_xlfn.XLOOKUP(B4596,Returns!$B$2:$B$297,Returns!$A$2:$A$297,"NO")</f>
        <v>NO</v>
      </c>
      <c r="W4596">
        <f t="shared" si="213"/>
        <v>541.62720000000002</v>
      </c>
      <c r="X4596">
        <f t="shared" si="214"/>
        <v>2166.5088000000001</v>
      </c>
      <c r="Y4596">
        <f t="shared" si="215"/>
        <v>5</v>
      </c>
    </row>
    <row r="4597" spans="1:25"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t="str">
        <f>_xlfn.XLOOKUP(B4597,Returns!$B$2:$B$297,Returns!$A$2:$A$297,"NO")</f>
        <v>NO</v>
      </c>
      <c r="W4597">
        <f t="shared" si="213"/>
        <v>0</v>
      </c>
      <c r="X4597">
        <f t="shared" si="214"/>
        <v>161.91</v>
      </c>
      <c r="Y4597">
        <f t="shared" si="215"/>
        <v>5</v>
      </c>
    </row>
    <row r="4598" spans="1:25"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t="str">
        <f>_xlfn.XLOOKUP(B4598,Returns!$B$2:$B$297,Returns!$A$2:$A$297,"NO")</f>
        <v>NO</v>
      </c>
      <c r="W4598">
        <f t="shared" si="213"/>
        <v>0</v>
      </c>
      <c r="X4598">
        <f t="shared" si="214"/>
        <v>271.36</v>
      </c>
      <c r="Y4598">
        <f t="shared" si="215"/>
        <v>5</v>
      </c>
    </row>
    <row r="4599" spans="1:25"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t="str">
        <f>_xlfn.XLOOKUP(B4599,Returns!$B$2:$B$297,Returns!$A$2:$A$297,"NO")</f>
        <v>NO</v>
      </c>
      <c r="W4599">
        <f t="shared" si="213"/>
        <v>0</v>
      </c>
      <c r="X4599">
        <f t="shared" si="214"/>
        <v>65.429999999999993</v>
      </c>
      <c r="Y4599">
        <f t="shared" si="215"/>
        <v>4</v>
      </c>
    </row>
    <row r="4600" spans="1:25"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t="str">
        <f>_xlfn.XLOOKUP(B4600,Returns!$B$2:$B$297,Returns!$A$2:$A$297,"NO")</f>
        <v>NO</v>
      </c>
      <c r="W4600">
        <f t="shared" si="213"/>
        <v>0</v>
      </c>
      <c r="X4600">
        <f t="shared" si="214"/>
        <v>458</v>
      </c>
      <c r="Y4600">
        <f t="shared" si="215"/>
        <v>4</v>
      </c>
    </row>
    <row r="4601" spans="1:25"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t="str">
        <f>_xlfn.XLOOKUP(B4601,Returns!$B$2:$B$297,Returns!$A$2:$A$297,"NO")</f>
        <v>NO</v>
      </c>
      <c r="W4601">
        <f t="shared" si="213"/>
        <v>0</v>
      </c>
      <c r="X4601">
        <f t="shared" si="214"/>
        <v>150.97999999999999</v>
      </c>
      <c r="Y4601">
        <f t="shared" si="215"/>
        <v>4</v>
      </c>
    </row>
    <row r="4602" spans="1:25"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t="str">
        <f>_xlfn.XLOOKUP(B4602,Returns!$B$2:$B$297,Returns!$A$2:$A$297,"NO")</f>
        <v>NO</v>
      </c>
      <c r="W4602">
        <f t="shared" si="213"/>
        <v>0</v>
      </c>
      <c r="X4602">
        <f t="shared" si="214"/>
        <v>1235.25</v>
      </c>
      <c r="Y4602">
        <f t="shared" si="215"/>
        <v>4</v>
      </c>
    </row>
    <row r="4603" spans="1:25"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t="str">
        <f>_xlfn.XLOOKUP(B4603,Returns!$B$2:$B$297,Returns!$A$2:$A$297,"NO")</f>
        <v>NO</v>
      </c>
      <c r="W4603">
        <f t="shared" si="213"/>
        <v>0</v>
      </c>
      <c r="X4603">
        <f t="shared" si="214"/>
        <v>46.08</v>
      </c>
      <c r="Y4603">
        <f t="shared" si="215"/>
        <v>4</v>
      </c>
    </row>
    <row r="4604" spans="1:25"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t="str">
        <f>_xlfn.XLOOKUP(B4604,Returns!$B$2:$B$297,Returns!$A$2:$A$297,"NO")</f>
        <v>NO</v>
      </c>
      <c r="W4604">
        <f t="shared" si="213"/>
        <v>3.6544000000000008</v>
      </c>
      <c r="X4604">
        <f t="shared" si="214"/>
        <v>14.617600000000001</v>
      </c>
      <c r="Y4604">
        <f t="shared" si="215"/>
        <v>3</v>
      </c>
    </row>
    <row r="4605" spans="1:25"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t="str">
        <f>_xlfn.XLOOKUP(B4605,Returns!$B$2:$B$297,Returns!$A$2:$A$297,"NO")</f>
        <v>NO</v>
      </c>
      <c r="W4605">
        <f t="shared" si="213"/>
        <v>122.98240000000001</v>
      </c>
      <c r="X4605">
        <f t="shared" si="214"/>
        <v>491.92960000000005</v>
      </c>
      <c r="Y4605">
        <f t="shared" si="215"/>
        <v>3</v>
      </c>
    </row>
    <row r="4606" spans="1:25"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t="str">
        <f>_xlfn.XLOOKUP(B4606,Returns!$B$2:$B$297,Returns!$A$2:$A$297,"NO")</f>
        <v>NO</v>
      </c>
      <c r="W4606">
        <f t="shared" si="213"/>
        <v>4.8896000000000006</v>
      </c>
      <c r="X4606">
        <f t="shared" si="214"/>
        <v>19.558399999999999</v>
      </c>
      <c r="Y4606">
        <f t="shared" si="215"/>
        <v>3</v>
      </c>
    </row>
    <row r="4607" spans="1:25"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t="str">
        <f>_xlfn.XLOOKUP(B4607,Returns!$B$2:$B$297,Returns!$A$2:$A$297,"NO")</f>
        <v>NO</v>
      </c>
      <c r="W4607">
        <f t="shared" si="213"/>
        <v>235.12160000000006</v>
      </c>
      <c r="X4607">
        <f t="shared" si="214"/>
        <v>940.48640000000012</v>
      </c>
      <c r="Y4607">
        <f t="shared" si="215"/>
        <v>3</v>
      </c>
    </row>
    <row r="4608" spans="1:25"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t="str">
        <f>_xlfn.XLOOKUP(B4608,Returns!$B$2:$B$297,Returns!$A$2:$A$297,"NO")</f>
        <v>NO</v>
      </c>
      <c r="W4608">
        <f t="shared" si="213"/>
        <v>0</v>
      </c>
      <c r="X4608">
        <f t="shared" si="214"/>
        <v>45.99</v>
      </c>
      <c r="Y4608">
        <f t="shared" si="215"/>
        <v>5</v>
      </c>
    </row>
    <row r="4609" spans="1:25"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t="str">
        <f>_xlfn.XLOOKUP(B4609,Returns!$B$2:$B$297,Returns!$A$2:$A$297,"NO")</f>
        <v>NO</v>
      </c>
      <c r="W4609">
        <f t="shared" si="213"/>
        <v>0</v>
      </c>
      <c r="X4609">
        <f t="shared" si="214"/>
        <v>1606.23</v>
      </c>
      <c r="Y4609">
        <f t="shared" si="215"/>
        <v>5</v>
      </c>
    </row>
    <row r="4610" spans="1:25"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t="str">
        <f>_xlfn.XLOOKUP(B4610,Returns!$B$2:$B$297,Returns!$A$2:$A$297,"NO")</f>
        <v>NO</v>
      </c>
      <c r="W4610">
        <f t="shared" si="213"/>
        <v>2.4384000000000001</v>
      </c>
      <c r="X4610">
        <f t="shared" si="214"/>
        <v>9.7536000000000005</v>
      </c>
      <c r="Y4610">
        <f t="shared" si="215"/>
        <v>5</v>
      </c>
    </row>
    <row r="4611" spans="1:25"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t="str">
        <f>_xlfn.XLOOKUP(B4611,Returns!$B$2:$B$297,Returns!$A$2:$A$297,"NO")</f>
        <v>NO</v>
      </c>
      <c r="W4611">
        <f t="shared" ref="W4611:W4674" si="216">R4611*S4611*T4611</f>
        <v>0</v>
      </c>
      <c r="X4611">
        <f t="shared" ref="X4611:X4674" si="217">(R4611*S4611)-W4611</f>
        <v>317.52</v>
      </c>
      <c r="Y4611">
        <f t="shared" ref="Y4611:Y4674" si="218">D4611-C4611</f>
        <v>5</v>
      </c>
    </row>
    <row r="4612" spans="1:25"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t="str">
        <f>_xlfn.XLOOKUP(B4612,Returns!$B$2:$B$297,Returns!$A$2:$A$297,"NO")</f>
        <v>NO</v>
      </c>
      <c r="W4612">
        <f t="shared" si="216"/>
        <v>0</v>
      </c>
      <c r="X4612">
        <f t="shared" si="217"/>
        <v>376.96</v>
      </c>
      <c r="Y4612">
        <f t="shared" si="218"/>
        <v>5</v>
      </c>
    </row>
    <row r="4613" spans="1:25"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t="str">
        <f>_xlfn.XLOOKUP(B4613,Returns!$B$2:$B$297,Returns!$A$2:$A$297,"NO")</f>
        <v>NO</v>
      </c>
      <c r="W4613">
        <f t="shared" si="216"/>
        <v>0</v>
      </c>
      <c r="X4613">
        <f t="shared" si="217"/>
        <v>125.44</v>
      </c>
      <c r="Y4613">
        <f t="shared" si="218"/>
        <v>2</v>
      </c>
    </row>
    <row r="4614" spans="1:25"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t="str">
        <f>_xlfn.XLOOKUP(B4614,Returns!$B$2:$B$297,Returns!$A$2:$A$297,"NO")</f>
        <v>NO</v>
      </c>
      <c r="W4614">
        <f t="shared" si="216"/>
        <v>28.569600000000005</v>
      </c>
      <c r="X4614">
        <f t="shared" si="217"/>
        <v>114.2784</v>
      </c>
      <c r="Y4614">
        <f t="shared" si="218"/>
        <v>6</v>
      </c>
    </row>
    <row r="4615" spans="1:25"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t="str">
        <f>_xlfn.XLOOKUP(B4615,Returns!$B$2:$B$297,Returns!$A$2:$A$297,"NO")</f>
        <v>NO</v>
      </c>
      <c r="W4615">
        <f t="shared" si="216"/>
        <v>23.480000000000004</v>
      </c>
      <c r="X4615">
        <f t="shared" si="217"/>
        <v>93.920000000000016</v>
      </c>
      <c r="Y4615">
        <f t="shared" si="218"/>
        <v>6</v>
      </c>
    </row>
    <row r="4616" spans="1:25"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t="str">
        <f>_xlfn.XLOOKUP(B4616,Returns!$B$2:$B$297,Returns!$A$2:$A$297,"NO")</f>
        <v>NO</v>
      </c>
      <c r="W4616">
        <f t="shared" si="216"/>
        <v>150.696</v>
      </c>
      <c r="X4616">
        <f t="shared" si="217"/>
        <v>37.673999999999978</v>
      </c>
      <c r="Y4616">
        <f t="shared" si="218"/>
        <v>5</v>
      </c>
    </row>
    <row r="4617" spans="1:25"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t="str">
        <f>_xlfn.XLOOKUP(B4617,Returns!$B$2:$B$297,Returns!$A$2:$A$297,"NO")</f>
        <v>NO</v>
      </c>
      <c r="W4617">
        <f t="shared" si="216"/>
        <v>51.192000000000007</v>
      </c>
      <c r="X4617">
        <f t="shared" si="217"/>
        <v>204.768</v>
      </c>
      <c r="Y4617">
        <f t="shared" si="218"/>
        <v>5</v>
      </c>
    </row>
    <row r="4618" spans="1:25"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t="str">
        <f>_xlfn.XLOOKUP(B4618,Returns!$B$2:$B$297,Returns!$A$2:$A$297,"NO")</f>
        <v>NO</v>
      </c>
      <c r="W4618">
        <f t="shared" si="216"/>
        <v>80.62560000000002</v>
      </c>
      <c r="X4618">
        <f t="shared" si="217"/>
        <v>322.50240000000002</v>
      </c>
      <c r="Y4618">
        <f t="shared" si="218"/>
        <v>3</v>
      </c>
    </row>
    <row r="4619" spans="1:25"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t="str">
        <f>_xlfn.XLOOKUP(B4619,Returns!$B$2:$B$297,Returns!$A$2:$A$297,"NO")</f>
        <v>NO</v>
      </c>
      <c r="W4619">
        <f t="shared" si="216"/>
        <v>0</v>
      </c>
      <c r="X4619">
        <f t="shared" si="217"/>
        <v>1179.8</v>
      </c>
      <c r="Y4619">
        <f t="shared" si="218"/>
        <v>5</v>
      </c>
    </row>
    <row r="4620" spans="1:25"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t="str">
        <f>_xlfn.XLOOKUP(B4620,Returns!$B$2:$B$297,Returns!$A$2:$A$297,"NO")</f>
        <v>NO</v>
      </c>
      <c r="W4620">
        <f t="shared" si="216"/>
        <v>0</v>
      </c>
      <c r="X4620">
        <f t="shared" si="217"/>
        <v>1628.8199999999997</v>
      </c>
      <c r="Y4620">
        <f t="shared" si="218"/>
        <v>5</v>
      </c>
    </row>
    <row r="4621" spans="1:25"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t="str">
        <f>_xlfn.XLOOKUP(B4621,Returns!$B$2:$B$297,Returns!$A$2:$A$297,"NO")</f>
        <v>NO</v>
      </c>
      <c r="W4621">
        <f t="shared" si="216"/>
        <v>3455.9423999999999</v>
      </c>
      <c r="X4621">
        <f t="shared" si="217"/>
        <v>13823.7696</v>
      </c>
      <c r="Y4621">
        <f t="shared" si="218"/>
        <v>1</v>
      </c>
    </row>
    <row r="4622" spans="1:25"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t="str">
        <f>_xlfn.XLOOKUP(B4622,Returns!$B$2:$B$297,Returns!$A$2:$A$297,"NO")</f>
        <v>NO</v>
      </c>
      <c r="W4622">
        <f t="shared" si="216"/>
        <v>54.288000000000011</v>
      </c>
      <c r="X4622">
        <f t="shared" si="217"/>
        <v>217.15200000000004</v>
      </c>
      <c r="Y4622">
        <f t="shared" si="218"/>
        <v>1</v>
      </c>
    </row>
    <row r="4623" spans="1:25"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t="str">
        <f>_xlfn.XLOOKUP(B4623,Returns!$B$2:$B$297,Returns!$A$2:$A$297,"NO")</f>
        <v>NO</v>
      </c>
      <c r="W4623">
        <f t="shared" si="216"/>
        <v>0</v>
      </c>
      <c r="X4623">
        <f t="shared" si="217"/>
        <v>387.75</v>
      </c>
      <c r="Y4623">
        <f t="shared" si="218"/>
        <v>3</v>
      </c>
    </row>
    <row r="4624" spans="1:25"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t="str">
        <f>_xlfn.XLOOKUP(B4624,Returns!$B$2:$B$297,Returns!$A$2:$A$297,"NO")</f>
        <v>NO</v>
      </c>
      <c r="W4624">
        <f t="shared" si="216"/>
        <v>5.2992000000000008</v>
      </c>
      <c r="X4624">
        <f t="shared" si="217"/>
        <v>21.196800000000003</v>
      </c>
      <c r="Y4624">
        <f t="shared" si="218"/>
        <v>5</v>
      </c>
    </row>
    <row r="4625" spans="1:25"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t="str">
        <f>_xlfn.XLOOKUP(B4625,Returns!$B$2:$B$297,Returns!$A$2:$A$297,"NO")</f>
        <v>NO</v>
      </c>
      <c r="W4625">
        <f t="shared" si="216"/>
        <v>142.02880000000002</v>
      </c>
      <c r="X4625">
        <f t="shared" si="217"/>
        <v>568.11519999999996</v>
      </c>
      <c r="Y4625">
        <f t="shared" si="218"/>
        <v>5</v>
      </c>
    </row>
    <row r="4626" spans="1:25"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t="str">
        <f>_xlfn.XLOOKUP(B4626,Returns!$B$2:$B$297,Returns!$A$2:$A$297,"NO")</f>
        <v>NO</v>
      </c>
      <c r="W4626">
        <f t="shared" si="216"/>
        <v>103.39200000000001</v>
      </c>
      <c r="X4626">
        <f t="shared" si="217"/>
        <v>413.56800000000004</v>
      </c>
      <c r="Y4626">
        <f t="shared" si="218"/>
        <v>5</v>
      </c>
    </row>
    <row r="4627" spans="1:25"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t="str">
        <f>_xlfn.XLOOKUP(B4627,Returns!$B$2:$B$297,Returns!$A$2:$A$297,"NO")</f>
        <v>NO</v>
      </c>
      <c r="W4627">
        <f t="shared" si="216"/>
        <v>8.4816000000000003</v>
      </c>
      <c r="X4627">
        <f t="shared" si="217"/>
        <v>33.926400000000001</v>
      </c>
      <c r="Y4627">
        <f t="shared" si="218"/>
        <v>5</v>
      </c>
    </row>
    <row r="4628" spans="1:25"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t="str">
        <f>_xlfn.XLOOKUP(B4628,Returns!$B$2:$B$297,Returns!$A$2:$A$297,"NO")</f>
        <v>NO</v>
      </c>
      <c r="W4628">
        <f t="shared" si="216"/>
        <v>0</v>
      </c>
      <c r="X4628">
        <f t="shared" si="217"/>
        <v>387.75</v>
      </c>
      <c r="Y4628">
        <f t="shared" si="218"/>
        <v>5</v>
      </c>
    </row>
    <row r="4629" spans="1:25"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t="str">
        <f>_xlfn.XLOOKUP(B4629,Returns!$B$2:$B$297,Returns!$A$2:$A$297,"NO")</f>
        <v>NO</v>
      </c>
      <c r="W4629">
        <f t="shared" si="216"/>
        <v>0</v>
      </c>
      <c r="X4629">
        <f t="shared" si="217"/>
        <v>49.76</v>
      </c>
      <c r="Y4629">
        <f t="shared" si="218"/>
        <v>5</v>
      </c>
    </row>
    <row r="4630" spans="1:25"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t="str">
        <f>_xlfn.XLOOKUP(B4630,Returns!$B$2:$B$297,Returns!$A$2:$A$297,"NO")</f>
        <v>NO</v>
      </c>
      <c r="W4630">
        <f t="shared" si="216"/>
        <v>0</v>
      </c>
      <c r="X4630">
        <f t="shared" si="217"/>
        <v>703.75</v>
      </c>
      <c r="Y4630">
        <f t="shared" si="218"/>
        <v>5</v>
      </c>
    </row>
    <row r="4631" spans="1:25"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t="str">
        <f>_xlfn.XLOOKUP(B4631,Returns!$B$2:$B$297,Returns!$A$2:$A$297,"NO")</f>
        <v>NO</v>
      </c>
      <c r="W4631">
        <f t="shared" si="216"/>
        <v>0</v>
      </c>
      <c r="X4631">
        <f t="shared" si="217"/>
        <v>109.89000000000001</v>
      </c>
      <c r="Y4631">
        <f t="shared" si="218"/>
        <v>5</v>
      </c>
    </row>
    <row r="4632" spans="1:25"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t="str">
        <f>_xlfn.XLOOKUP(B4632,Returns!$B$2:$B$297,Returns!$A$2:$A$297,"NO")</f>
        <v>NO</v>
      </c>
      <c r="W4632">
        <f t="shared" si="216"/>
        <v>0</v>
      </c>
      <c r="X4632">
        <f t="shared" si="217"/>
        <v>34.28</v>
      </c>
      <c r="Y4632">
        <f t="shared" si="218"/>
        <v>0</v>
      </c>
    </row>
    <row r="4633" spans="1:25"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t="str">
        <f>_xlfn.XLOOKUP(B4633,Returns!$B$2:$B$297,Returns!$A$2:$A$297,"NO")</f>
        <v>NO</v>
      </c>
      <c r="W4633">
        <f t="shared" si="216"/>
        <v>0</v>
      </c>
      <c r="X4633">
        <f t="shared" si="217"/>
        <v>258.75</v>
      </c>
      <c r="Y4633">
        <f t="shared" si="218"/>
        <v>5</v>
      </c>
    </row>
    <row r="4634" spans="1:25"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t="str">
        <f>_xlfn.XLOOKUP(B4634,Returns!$B$2:$B$297,Returns!$A$2:$A$297,"NO")</f>
        <v>NO</v>
      </c>
      <c r="W4634">
        <f t="shared" si="216"/>
        <v>0</v>
      </c>
      <c r="X4634">
        <f t="shared" si="217"/>
        <v>371.88</v>
      </c>
      <c r="Y4634">
        <f t="shared" si="218"/>
        <v>5</v>
      </c>
    </row>
    <row r="4635" spans="1:25"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t="str">
        <f>_xlfn.XLOOKUP(B4635,Returns!$B$2:$B$297,Returns!$A$2:$A$297,"NO")</f>
        <v>Yes</v>
      </c>
      <c r="W4635">
        <f t="shared" si="216"/>
        <v>527.75819999999999</v>
      </c>
      <c r="X4635">
        <f t="shared" si="217"/>
        <v>2990.6297999999997</v>
      </c>
      <c r="Y4635">
        <f t="shared" si="218"/>
        <v>5</v>
      </c>
    </row>
    <row r="4636" spans="1:25"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t="str">
        <f>_xlfn.XLOOKUP(B4636,Returns!$B$2:$B$297,Returns!$A$2:$A$297,"NO")</f>
        <v>Yes</v>
      </c>
      <c r="W4636">
        <f t="shared" si="216"/>
        <v>0</v>
      </c>
      <c r="X4636">
        <f t="shared" si="217"/>
        <v>80.98</v>
      </c>
      <c r="Y4636">
        <f t="shared" si="218"/>
        <v>5</v>
      </c>
    </row>
    <row r="4637" spans="1:25"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t="str">
        <f>_xlfn.XLOOKUP(B4637,Returns!$B$2:$B$297,Returns!$A$2:$A$297,"NO")</f>
        <v>NO</v>
      </c>
      <c r="W4637">
        <f t="shared" si="216"/>
        <v>0</v>
      </c>
      <c r="X4637">
        <f t="shared" si="217"/>
        <v>728.81999999999994</v>
      </c>
      <c r="Y4637">
        <f t="shared" si="218"/>
        <v>5</v>
      </c>
    </row>
    <row r="4638" spans="1:25"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t="str">
        <f>_xlfn.XLOOKUP(B4638,Returns!$B$2:$B$297,Returns!$A$2:$A$297,"NO")</f>
        <v>NO</v>
      </c>
      <c r="W4638">
        <f t="shared" si="216"/>
        <v>0</v>
      </c>
      <c r="X4638">
        <f t="shared" si="217"/>
        <v>495.68</v>
      </c>
      <c r="Y4638">
        <f t="shared" si="218"/>
        <v>2</v>
      </c>
    </row>
    <row r="4639" spans="1:25"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t="str">
        <f>_xlfn.XLOOKUP(B4639,Returns!$B$2:$B$297,Returns!$A$2:$A$297,"NO")</f>
        <v>NO</v>
      </c>
      <c r="W4639">
        <f t="shared" si="216"/>
        <v>0</v>
      </c>
      <c r="X4639">
        <f t="shared" si="217"/>
        <v>37.17</v>
      </c>
      <c r="Y4639">
        <f t="shared" si="218"/>
        <v>2</v>
      </c>
    </row>
    <row r="4640" spans="1:25"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t="str">
        <f>_xlfn.XLOOKUP(B4640,Returns!$B$2:$B$297,Returns!$A$2:$A$297,"NO")</f>
        <v>NO</v>
      </c>
      <c r="W4640">
        <f t="shared" si="216"/>
        <v>0</v>
      </c>
      <c r="X4640">
        <f t="shared" si="217"/>
        <v>94.6</v>
      </c>
      <c r="Y4640">
        <f t="shared" si="218"/>
        <v>2</v>
      </c>
    </row>
    <row r="4641" spans="1:25"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t="str">
        <f>_xlfn.XLOOKUP(B4641,Returns!$B$2:$B$297,Returns!$A$2:$A$297,"NO")</f>
        <v>NO</v>
      </c>
      <c r="W4641">
        <f t="shared" si="216"/>
        <v>0</v>
      </c>
      <c r="X4641">
        <f t="shared" si="217"/>
        <v>12799.36</v>
      </c>
      <c r="Y4641">
        <f t="shared" si="218"/>
        <v>5</v>
      </c>
    </row>
    <row r="4642" spans="1:25"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t="str">
        <f>_xlfn.XLOOKUP(B4642,Returns!$B$2:$B$297,Returns!$A$2:$A$297,"NO")</f>
        <v>NO</v>
      </c>
      <c r="W4642">
        <f t="shared" si="216"/>
        <v>0</v>
      </c>
      <c r="X4642">
        <f t="shared" si="217"/>
        <v>11.09</v>
      </c>
      <c r="Y4642">
        <f t="shared" si="218"/>
        <v>5</v>
      </c>
    </row>
    <row r="4643" spans="1:25"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t="str">
        <f>_xlfn.XLOOKUP(B4643,Returns!$B$2:$B$297,Returns!$A$2:$A$297,"NO")</f>
        <v>NO</v>
      </c>
      <c r="W4643">
        <f t="shared" si="216"/>
        <v>8.8704000000000018</v>
      </c>
      <c r="X4643">
        <f t="shared" si="217"/>
        <v>3.8016000000000005</v>
      </c>
      <c r="Y4643">
        <f t="shared" si="218"/>
        <v>2</v>
      </c>
    </row>
    <row r="4644" spans="1:25"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t="str">
        <f>_xlfn.XLOOKUP(B4644,Returns!$B$2:$B$297,Returns!$A$2:$A$297,"NO")</f>
        <v>NO</v>
      </c>
      <c r="W4644">
        <f t="shared" si="216"/>
        <v>463.30880000000002</v>
      </c>
      <c r="X4644">
        <f t="shared" si="217"/>
        <v>1853.2351999999998</v>
      </c>
      <c r="Y4644">
        <f t="shared" si="218"/>
        <v>2</v>
      </c>
    </row>
    <row r="4645" spans="1:25"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t="str">
        <f>_xlfn.XLOOKUP(B4645,Returns!$B$2:$B$297,Returns!$A$2:$A$297,"NO")</f>
        <v>NO</v>
      </c>
      <c r="W4645">
        <f t="shared" si="216"/>
        <v>2.5472000000000001</v>
      </c>
      <c r="X4645">
        <f t="shared" si="217"/>
        <v>10.188800000000001</v>
      </c>
      <c r="Y4645">
        <f t="shared" si="218"/>
        <v>4</v>
      </c>
    </row>
    <row r="4646" spans="1:25"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t="str">
        <f>_xlfn.XLOOKUP(B4646,Returns!$B$2:$B$297,Returns!$A$2:$A$297,"NO")</f>
        <v>NO</v>
      </c>
      <c r="W4646">
        <f t="shared" si="216"/>
        <v>223.36</v>
      </c>
      <c r="X4646">
        <f t="shared" si="217"/>
        <v>893.43999999999994</v>
      </c>
      <c r="Y4646">
        <f t="shared" si="218"/>
        <v>4</v>
      </c>
    </row>
    <row r="4647" spans="1:25"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t="str">
        <f>_xlfn.XLOOKUP(B4647,Returns!$B$2:$B$297,Returns!$A$2:$A$297,"NO")</f>
        <v>NO</v>
      </c>
      <c r="W4647">
        <f t="shared" si="216"/>
        <v>29.152800000000003</v>
      </c>
      <c r="X4647">
        <f t="shared" si="217"/>
        <v>262.37520000000001</v>
      </c>
      <c r="Y4647">
        <f t="shared" si="218"/>
        <v>4</v>
      </c>
    </row>
    <row r="4648" spans="1:25"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t="str">
        <f>_xlfn.XLOOKUP(B4648,Returns!$B$2:$B$297,Returns!$A$2:$A$297,"NO")</f>
        <v>NO</v>
      </c>
      <c r="W4648">
        <f t="shared" si="216"/>
        <v>0</v>
      </c>
      <c r="X4648">
        <f t="shared" si="217"/>
        <v>40.86</v>
      </c>
      <c r="Y4648">
        <f t="shared" si="218"/>
        <v>6</v>
      </c>
    </row>
    <row r="4649" spans="1:25"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t="str">
        <f>_xlfn.XLOOKUP(B4649,Returns!$B$2:$B$297,Returns!$A$2:$A$297,"NO")</f>
        <v>NO</v>
      </c>
      <c r="W4649">
        <f t="shared" si="216"/>
        <v>130.39380000000003</v>
      </c>
      <c r="X4649">
        <f t="shared" si="217"/>
        <v>1173.5442</v>
      </c>
      <c r="Y4649">
        <f t="shared" si="218"/>
        <v>5</v>
      </c>
    </row>
    <row r="4650" spans="1:25"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t="str">
        <f>_xlfn.XLOOKUP(B4650,Returns!$B$2:$B$297,Returns!$A$2:$A$297,"NO")</f>
        <v>NO</v>
      </c>
      <c r="W4650">
        <f t="shared" si="216"/>
        <v>0</v>
      </c>
      <c r="X4650">
        <f t="shared" si="217"/>
        <v>3961.7099999999996</v>
      </c>
      <c r="Y4650">
        <f t="shared" si="218"/>
        <v>5</v>
      </c>
    </row>
    <row r="4651" spans="1:25"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t="str">
        <f>_xlfn.XLOOKUP(B4651,Returns!$B$2:$B$297,Returns!$A$2:$A$297,"NO")</f>
        <v>NO</v>
      </c>
      <c r="W4651">
        <f t="shared" si="216"/>
        <v>0</v>
      </c>
      <c r="X4651">
        <f t="shared" si="217"/>
        <v>322</v>
      </c>
      <c r="Y4651">
        <f t="shared" si="218"/>
        <v>5</v>
      </c>
    </row>
    <row r="4652" spans="1:25"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t="str">
        <f>_xlfn.XLOOKUP(B4652,Returns!$B$2:$B$297,Returns!$A$2:$A$297,"NO")</f>
        <v>NO</v>
      </c>
      <c r="W4652">
        <f t="shared" si="216"/>
        <v>0</v>
      </c>
      <c r="X4652">
        <f t="shared" si="217"/>
        <v>1222.75</v>
      </c>
      <c r="Y4652">
        <f t="shared" si="218"/>
        <v>4</v>
      </c>
    </row>
    <row r="4653" spans="1:25"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t="str">
        <f>_xlfn.XLOOKUP(B4653,Returns!$B$2:$B$297,Returns!$A$2:$A$297,"NO")</f>
        <v>NO</v>
      </c>
      <c r="W4653">
        <f t="shared" si="216"/>
        <v>0</v>
      </c>
      <c r="X4653">
        <f t="shared" si="217"/>
        <v>783.04</v>
      </c>
      <c r="Y4653">
        <f t="shared" si="218"/>
        <v>4</v>
      </c>
    </row>
    <row r="4654" spans="1:25"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t="str">
        <f>_xlfn.XLOOKUP(B4654,Returns!$B$2:$B$297,Returns!$A$2:$A$297,"NO")</f>
        <v>NO</v>
      </c>
      <c r="W4654">
        <f t="shared" si="216"/>
        <v>0</v>
      </c>
      <c r="X4654">
        <f t="shared" si="217"/>
        <v>23.52</v>
      </c>
      <c r="Y4654">
        <f t="shared" si="218"/>
        <v>6</v>
      </c>
    </row>
    <row r="4655" spans="1:25"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t="str">
        <f>_xlfn.XLOOKUP(B4655,Returns!$B$2:$B$297,Returns!$A$2:$A$297,"NO")</f>
        <v>NO</v>
      </c>
      <c r="W4655">
        <f t="shared" si="216"/>
        <v>0</v>
      </c>
      <c r="X4655">
        <f t="shared" si="217"/>
        <v>832.25</v>
      </c>
      <c r="Y4655">
        <f t="shared" si="218"/>
        <v>6</v>
      </c>
    </row>
    <row r="4656" spans="1:25"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t="str">
        <f>_xlfn.XLOOKUP(B4656,Returns!$B$2:$B$297,Returns!$A$2:$A$297,"NO")</f>
        <v>NO</v>
      </c>
      <c r="W4656">
        <f t="shared" si="216"/>
        <v>0</v>
      </c>
      <c r="X4656">
        <f t="shared" si="217"/>
        <v>2.88</v>
      </c>
      <c r="Y4656">
        <f t="shared" si="218"/>
        <v>2</v>
      </c>
    </row>
    <row r="4657" spans="1:25"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t="str">
        <f>_xlfn.XLOOKUP(B4657,Returns!$B$2:$B$297,Returns!$A$2:$A$297,"NO")</f>
        <v>NO</v>
      </c>
      <c r="W4657">
        <f t="shared" si="216"/>
        <v>18.099200000000003</v>
      </c>
      <c r="X4657">
        <f t="shared" si="217"/>
        <v>72.396800000000013</v>
      </c>
      <c r="Y4657">
        <f t="shared" si="218"/>
        <v>5</v>
      </c>
    </row>
    <row r="4658" spans="1:25"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t="str">
        <f>_xlfn.XLOOKUP(B4658,Returns!$B$2:$B$297,Returns!$A$2:$A$297,"NO")</f>
        <v>NO</v>
      </c>
      <c r="W4658">
        <f t="shared" si="216"/>
        <v>23.961600000000001</v>
      </c>
      <c r="X4658">
        <f t="shared" si="217"/>
        <v>95.846399999999988</v>
      </c>
      <c r="Y4658">
        <f t="shared" si="218"/>
        <v>4</v>
      </c>
    </row>
    <row r="4659" spans="1:25"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t="str">
        <f>_xlfn.XLOOKUP(B4659,Returns!$B$2:$B$297,Returns!$A$2:$A$297,"NO")</f>
        <v>NO</v>
      </c>
      <c r="W4659">
        <f t="shared" si="216"/>
        <v>9.4784000000000006</v>
      </c>
      <c r="X4659">
        <f t="shared" si="217"/>
        <v>37.913600000000002</v>
      </c>
      <c r="Y4659">
        <f t="shared" si="218"/>
        <v>4</v>
      </c>
    </row>
    <row r="4660" spans="1:25"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t="str">
        <f>_xlfn.XLOOKUP(B4660,Returns!$B$2:$B$297,Returns!$A$2:$A$297,"NO")</f>
        <v>NO</v>
      </c>
      <c r="W4660">
        <f t="shared" si="216"/>
        <v>3.1872000000000007</v>
      </c>
      <c r="X4660">
        <f t="shared" si="217"/>
        <v>12.748800000000001</v>
      </c>
      <c r="Y4660">
        <f t="shared" si="218"/>
        <v>4</v>
      </c>
    </row>
    <row r="4661" spans="1:25"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t="str">
        <f>_xlfn.XLOOKUP(B4661,Returns!$B$2:$B$297,Returns!$A$2:$A$297,"NO")</f>
        <v>NO</v>
      </c>
      <c r="W4661">
        <f t="shared" si="216"/>
        <v>25.48</v>
      </c>
      <c r="X4661">
        <f t="shared" si="217"/>
        <v>101.91999999999999</v>
      </c>
      <c r="Y4661">
        <f t="shared" si="218"/>
        <v>4</v>
      </c>
    </row>
    <row r="4662" spans="1:25"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t="str">
        <f>_xlfn.XLOOKUP(B4662,Returns!$B$2:$B$297,Returns!$A$2:$A$297,"NO")</f>
        <v>NO</v>
      </c>
      <c r="W4662">
        <f t="shared" si="216"/>
        <v>16.531200000000002</v>
      </c>
      <c r="X4662">
        <f t="shared" si="217"/>
        <v>66.124800000000008</v>
      </c>
      <c r="Y4662">
        <f t="shared" si="218"/>
        <v>4</v>
      </c>
    </row>
    <row r="4663" spans="1:25"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t="str">
        <f>_xlfn.XLOOKUP(B4663,Returns!$B$2:$B$297,Returns!$A$2:$A$297,"NO")</f>
        <v>NO</v>
      </c>
      <c r="W4663">
        <f t="shared" si="216"/>
        <v>1519.4087999999997</v>
      </c>
      <c r="X4663">
        <f t="shared" si="217"/>
        <v>3545.2871999999993</v>
      </c>
      <c r="Y4663">
        <f t="shared" si="218"/>
        <v>4</v>
      </c>
    </row>
    <row r="4664" spans="1:25"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t="str">
        <f>_xlfn.XLOOKUP(B4664,Returns!$B$2:$B$297,Returns!$A$2:$A$297,"NO")</f>
        <v>NO</v>
      </c>
      <c r="W4664">
        <f t="shared" si="216"/>
        <v>46.051200000000009</v>
      </c>
      <c r="X4664">
        <f t="shared" si="217"/>
        <v>184.20480000000003</v>
      </c>
      <c r="Y4664">
        <f t="shared" si="218"/>
        <v>4</v>
      </c>
    </row>
    <row r="4665" spans="1:25"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t="str">
        <f>_xlfn.XLOOKUP(B4665,Returns!$B$2:$B$297,Returns!$A$2:$A$297,"NO")</f>
        <v>NO</v>
      </c>
      <c r="W4665">
        <f t="shared" si="216"/>
        <v>0.60000000000000009</v>
      </c>
      <c r="X4665">
        <f t="shared" si="217"/>
        <v>2.4</v>
      </c>
      <c r="Y4665">
        <f t="shared" si="218"/>
        <v>4</v>
      </c>
    </row>
    <row r="4666" spans="1:25"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t="str">
        <f>_xlfn.XLOOKUP(B4666,Returns!$B$2:$B$297,Returns!$A$2:$A$297,"NO")</f>
        <v>NO</v>
      </c>
      <c r="W4666">
        <f t="shared" si="216"/>
        <v>47.287799999999997</v>
      </c>
      <c r="X4666">
        <f t="shared" si="217"/>
        <v>20.266200000000005</v>
      </c>
      <c r="Y4666">
        <f t="shared" si="218"/>
        <v>4</v>
      </c>
    </row>
    <row r="4667" spans="1:25"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t="str">
        <f>_xlfn.XLOOKUP(B4667,Returns!$B$2:$B$297,Returns!$A$2:$A$297,"NO")</f>
        <v>NO</v>
      </c>
      <c r="W4667">
        <f t="shared" si="216"/>
        <v>6.6239999999999997</v>
      </c>
      <c r="X4667">
        <f t="shared" si="217"/>
        <v>26.495999999999999</v>
      </c>
      <c r="Y4667">
        <f t="shared" si="218"/>
        <v>4</v>
      </c>
    </row>
    <row r="4668" spans="1:25"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t="str">
        <f>_xlfn.XLOOKUP(B4668,Returns!$B$2:$B$297,Returns!$A$2:$A$297,"NO")</f>
        <v>Yes</v>
      </c>
      <c r="W4668">
        <f t="shared" si="216"/>
        <v>0</v>
      </c>
      <c r="X4668">
        <f t="shared" si="217"/>
        <v>319.68</v>
      </c>
      <c r="Y4668">
        <f t="shared" si="218"/>
        <v>7</v>
      </c>
    </row>
    <row r="4669" spans="1:25"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t="str">
        <f>_xlfn.XLOOKUP(B4669,Returns!$B$2:$B$297,Returns!$A$2:$A$297,"NO")</f>
        <v>Yes</v>
      </c>
      <c r="W4669">
        <f t="shared" si="216"/>
        <v>0</v>
      </c>
      <c r="X4669">
        <f t="shared" si="217"/>
        <v>139.96</v>
      </c>
      <c r="Y4669">
        <f t="shared" si="218"/>
        <v>7</v>
      </c>
    </row>
    <row r="4670" spans="1:25"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t="str">
        <f>_xlfn.XLOOKUP(B4670,Returns!$B$2:$B$297,Returns!$A$2:$A$297,"NO")</f>
        <v>NO</v>
      </c>
      <c r="W4670">
        <f t="shared" si="216"/>
        <v>88.48</v>
      </c>
      <c r="X4670">
        <f t="shared" si="217"/>
        <v>22.11999999999999</v>
      </c>
      <c r="Y4670">
        <f t="shared" si="218"/>
        <v>5</v>
      </c>
    </row>
    <row r="4671" spans="1:25"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t="str">
        <f>_xlfn.XLOOKUP(B4671,Returns!$B$2:$B$297,Returns!$A$2:$A$297,"NO")</f>
        <v>NO</v>
      </c>
      <c r="W4671">
        <f t="shared" si="216"/>
        <v>1396.561152</v>
      </c>
      <c r="X4671">
        <f t="shared" si="217"/>
        <v>2967.6924479999998</v>
      </c>
      <c r="Y4671">
        <f t="shared" si="218"/>
        <v>5</v>
      </c>
    </row>
    <row r="4672" spans="1:25"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t="str">
        <f>_xlfn.XLOOKUP(B4672,Returns!$B$2:$B$297,Returns!$A$2:$A$297,"NO")</f>
        <v>NO</v>
      </c>
      <c r="W4672">
        <f t="shared" si="216"/>
        <v>772.68000000000018</v>
      </c>
      <c r="X4672">
        <f t="shared" si="217"/>
        <v>3090.7200000000003</v>
      </c>
      <c r="Y4672">
        <f t="shared" si="218"/>
        <v>5</v>
      </c>
    </row>
    <row r="4673" spans="1:25"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t="str">
        <f>_xlfn.XLOOKUP(B4673,Returns!$B$2:$B$297,Returns!$A$2:$A$297,"NO")</f>
        <v>NO</v>
      </c>
      <c r="W4673">
        <f t="shared" si="216"/>
        <v>113.25600000000003</v>
      </c>
      <c r="X4673">
        <f t="shared" si="217"/>
        <v>1019.3040000000001</v>
      </c>
      <c r="Y4673">
        <f t="shared" si="218"/>
        <v>6</v>
      </c>
    </row>
    <row r="4674" spans="1:25"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t="str">
        <f>_xlfn.XLOOKUP(B4674,Returns!$B$2:$B$297,Returns!$A$2:$A$297,"NO")</f>
        <v>NO</v>
      </c>
      <c r="W4674">
        <f t="shared" si="216"/>
        <v>0</v>
      </c>
      <c r="X4674">
        <f t="shared" si="217"/>
        <v>2543.84</v>
      </c>
      <c r="Y4674">
        <f t="shared" si="218"/>
        <v>6</v>
      </c>
    </row>
    <row r="4675" spans="1:25"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t="str">
        <f>_xlfn.XLOOKUP(B4675,Returns!$B$2:$B$297,Returns!$A$2:$A$297,"NO")</f>
        <v>NO</v>
      </c>
      <c r="W4675">
        <f t="shared" ref="W4675:W4738" si="219">R4675*S4675*T4675</f>
        <v>0</v>
      </c>
      <c r="X4675">
        <f t="shared" ref="X4675:X4738" si="220">(R4675*S4675)-W4675</f>
        <v>118.99</v>
      </c>
      <c r="Y4675">
        <f t="shared" ref="Y4675:Y4738" si="221">D4675-C4675</f>
        <v>6</v>
      </c>
    </row>
    <row r="4676" spans="1:25"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t="str">
        <f>_xlfn.XLOOKUP(B4676,Returns!$B$2:$B$297,Returns!$A$2:$A$297,"NO")</f>
        <v>NO</v>
      </c>
      <c r="W4676">
        <f t="shared" si="219"/>
        <v>0</v>
      </c>
      <c r="X4676">
        <f t="shared" si="220"/>
        <v>818.81999999999994</v>
      </c>
      <c r="Y4676">
        <f t="shared" si="221"/>
        <v>6</v>
      </c>
    </row>
    <row r="4677" spans="1:25"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t="str">
        <f>_xlfn.XLOOKUP(B4677,Returns!$B$2:$B$297,Returns!$A$2:$A$297,"NO")</f>
        <v>NO</v>
      </c>
      <c r="W4677">
        <f t="shared" si="219"/>
        <v>6.0032000000000014</v>
      </c>
      <c r="X4677">
        <f t="shared" si="220"/>
        <v>24.012800000000006</v>
      </c>
      <c r="Y4677">
        <f t="shared" si="221"/>
        <v>2</v>
      </c>
    </row>
    <row r="4678" spans="1:25"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t="str">
        <f>_xlfn.XLOOKUP(B4678,Returns!$B$2:$B$297,Returns!$A$2:$A$297,"NO")</f>
        <v>NO</v>
      </c>
      <c r="W4678">
        <f t="shared" si="219"/>
        <v>26.470400000000001</v>
      </c>
      <c r="X4678">
        <f t="shared" si="220"/>
        <v>105.88160000000001</v>
      </c>
      <c r="Y4678">
        <f t="shared" si="221"/>
        <v>5</v>
      </c>
    </row>
    <row r="4679" spans="1:25"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t="str">
        <f>_xlfn.XLOOKUP(B4679,Returns!$B$2:$B$297,Returns!$A$2:$A$297,"NO")</f>
        <v>NO</v>
      </c>
      <c r="W4679">
        <f t="shared" si="219"/>
        <v>0</v>
      </c>
      <c r="X4679">
        <f t="shared" si="220"/>
        <v>80.98</v>
      </c>
      <c r="Y4679">
        <f t="shared" si="221"/>
        <v>5</v>
      </c>
    </row>
    <row r="4680" spans="1:25"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t="str">
        <f>_xlfn.XLOOKUP(B4680,Returns!$B$2:$B$297,Returns!$A$2:$A$297,"NO")</f>
        <v>NO</v>
      </c>
      <c r="W4680">
        <f t="shared" si="219"/>
        <v>0</v>
      </c>
      <c r="X4680">
        <f t="shared" si="220"/>
        <v>993.60000000000014</v>
      </c>
      <c r="Y4680">
        <f t="shared" si="221"/>
        <v>5</v>
      </c>
    </row>
    <row r="4681" spans="1:25"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t="str">
        <f>_xlfn.XLOOKUP(B4681,Returns!$B$2:$B$297,Returns!$A$2:$A$297,"NO")</f>
        <v>NO</v>
      </c>
      <c r="W4681">
        <f t="shared" si="219"/>
        <v>0</v>
      </c>
      <c r="X4681">
        <f t="shared" si="220"/>
        <v>42.72</v>
      </c>
      <c r="Y4681">
        <f t="shared" si="221"/>
        <v>5</v>
      </c>
    </row>
    <row r="4682" spans="1:25"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t="str">
        <f>_xlfn.XLOOKUP(B4682,Returns!$B$2:$B$297,Returns!$A$2:$A$297,"NO")</f>
        <v>NO</v>
      </c>
      <c r="W4682">
        <f t="shared" si="219"/>
        <v>24.819200000000002</v>
      </c>
      <c r="X4682">
        <f t="shared" si="220"/>
        <v>99.276800000000009</v>
      </c>
      <c r="Y4682">
        <f t="shared" si="221"/>
        <v>5</v>
      </c>
    </row>
    <row r="4683" spans="1:25"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t="str">
        <f>_xlfn.XLOOKUP(B4683,Returns!$B$2:$B$297,Returns!$A$2:$A$297,"NO")</f>
        <v>NO</v>
      </c>
      <c r="W4683">
        <f t="shared" si="219"/>
        <v>0</v>
      </c>
      <c r="X4683">
        <f t="shared" si="220"/>
        <v>266.49</v>
      </c>
      <c r="Y4683">
        <f t="shared" si="221"/>
        <v>4</v>
      </c>
    </row>
    <row r="4684" spans="1:25"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t="str">
        <f>_xlfn.XLOOKUP(B4684,Returns!$B$2:$B$297,Returns!$A$2:$A$297,"NO")</f>
        <v>NO</v>
      </c>
      <c r="W4684">
        <f t="shared" si="219"/>
        <v>1555.0704000000001</v>
      </c>
      <c r="X4684">
        <f t="shared" si="220"/>
        <v>6220.2816000000003</v>
      </c>
      <c r="Y4684">
        <f t="shared" si="221"/>
        <v>0</v>
      </c>
    </row>
    <row r="4685" spans="1:25"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t="str">
        <f>_xlfn.XLOOKUP(B4685,Returns!$B$2:$B$297,Returns!$A$2:$A$297,"NO")</f>
        <v>NO</v>
      </c>
      <c r="W4685">
        <f t="shared" si="219"/>
        <v>387.072</v>
      </c>
      <c r="X4685">
        <f t="shared" si="220"/>
        <v>580.60799999999995</v>
      </c>
      <c r="Y4685">
        <f t="shared" si="221"/>
        <v>5</v>
      </c>
    </row>
    <row r="4686" spans="1:25"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t="str">
        <f>_xlfn.XLOOKUP(B4686,Returns!$B$2:$B$297,Returns!$A$2:$A$297,"NO")</f>
        <v>NO</v>
      </c>
      <c r="W4686">
        <f t="shared" si="219"/>
        <v>327.76</v>
      </c>
      <c r="X4686">
        <f t="shared" si="220"/>
        <v>327.76</v>
      </c>
      <c r="Y4686">
        <f t="shared" si="221"/>
        <v>5</v>
      </c>
    </row>
    <row r="4687" spans="1:25"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t="str">
        <f>_xlfn.XLOOKUP(B4687,Returns!$B$2:$B$297,Returns!$A$2:$A$297,"NO")</f>
        <v>NO</v>
      </c>
      <c r="W4687">
        <f t="shared" si="219"/>
        <v>4.8803999999999998</v>
      </c>
      <c r="X4687">
        <f t="shared" si="220"/>
        <v>2.0916000000000006</v>
      </c>
      <c r="Y4687">
        <f t="shared" si="221"/>
        <v>5</v>
      </c>
    </row>
    <row r="4688" spans="1:25"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t="str">
        <f>_xlfn.XLOOKUP(B4688,Returns!$B$2:$B$297,Returns!$A$2:$A$297,"NO")</f>
        <v>NO</v>
      </c>
      <c r="W4688">
        <f t="shared" si="219"/>
        <v>14.817599999999999</v>
      </c>
      <c r="X4688">
        <f t="shared" si="220"/>
        <v>59.270399999999995</v>
      </c>
      <c r="Y4688">
        <f t="shared" si="221"/>
        <v>5</v>
      </c>
    </row>
    <row r="4689" spans="1:25"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t="str">
        <f>_xlfn.XLOOKUP(B4689,Returns!$B$2:$B$297,Returns!$A$2:$A$297,"NO")</f>
        <v>NO</v>
      </c>
      <c r="W4689">
        <f t="shared" si="219"/>
        <v>0</v>
      </c>
      <c r="X4689">
        <f t="shared" si="220"/>
        <v>3968.19</v>
      </c>
      <c r="Y4689">
        <f t="shared" si="221"/>
        <v>6</v>
      </c>
    </row>
    <row r="4690" spans="1:25"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t="str">
        <f>_xlfn.XLOOKUP(B4690,Returns!$B$2:$B$297,Returns!$A$2:$A$297,"NO")</f>
        <v>NO</v>
      </c>
      <c r="W4690">
        <f t="shared" si="219"/>
        <v>20.002500000000005</v>
      </c>
      <c r="X4690">
        <f t="shared" si="220"/>
        <v>8.5725000000000051</v>
      </c>
      <c r="Y4690">
        <f t="shared" si="221"/>
        <v>4</v>
      </c>
    </row>
    <row r="4691" spans="1:25"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t="str">
        <f>_xlfn.XLOOKUP(B4691,Returns!$B$2:$B$297,Returns!$A$2:$A$297,"NO")</f>
        <v>NO</v>
      </c>
      <c r="W4691">
        <f t="shared" si="219"/>
        <v>20.787199999999999</v>
      </c>
      <c r="X4691">
        <f t="shared" si="220"/>
        <v>83.148799999999994</v>
      </c>
      <c r="Y4691">
        <f t="shared" si="221"/>
        <v>2</v>
      </c>
    </row>
    <row r="4692" spans="1:25"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t="str">
        <f>_xlfn.XLOOKUP(B4692,Returns!$B$2:$B$297,Returns!$A$2:$A$297,"NO")</f>
        <v>NO</v>
      </c>
      <c r="W4692">
        <f t="shared" si="219"/>
        <v>43.185600000000001</v>
      </c>
      <c r="X4692">
        <f t="shared" si="220"/>
        <v>172.7424</v>
      </c>
      <c r="Y4692">
        <f t="shared" si="221"/>
        <v>2</v>
      </c>
    </row>
    <row r="4693" spans="1:25"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t="str">
        <f>_xlfn.XLOOKUP(B4693,Returns!$B$2:$B$297,Returns!$A$2:$A$297,"NO")</f>
        <v>NO</v>
      </c>
      <c r="W4693">
        <f t="shared" si="219"/>
        <v>145.41120000000001</v>
      </c>
      <c r="X4693">
        <f t="shared" si="220"/>
        <v>581.64480000000003</v>
      </c>
      <c r="Y4693">
        <f t="shared" si="221"/>
        <v>2</v>
      </c>
    </row>
    <row r="4694" spans="1:25"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t="str">
        <f>_xlfn.XLOOKUP(B4694,Returns!$B$2:$B$297,Returns!$A$2:$A$297,"NO")</f>
        <v>NO</v>
      </c>
      <c r="W4694">
        <f t="shared" si="219"/>
        <v>221.92000000000004</v>
      </c>
      <c r="X4694">
        <f t="shared" si="220"/>
        <v>887.68000000000006</v>
      </c>
      <c r="Y4694">
        <f t="shared" si="221"/>
        <v>2</v>
      </c>
    </row>
    <row r="4695" spans="1:25"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t="str">
        <f>_xlfn.XLOOKUP(B4695,Returns!$B$2:$B$297,Returns!$A$2:$A$297,"NO")</f>
        <v>NO</v>
      </c>
      <c r="W4695">
        <f t="shared" si="219"/>
        <v>3.3792000000000004</v>
      </c>
      <c r="X4695">
        <f t="shared" si="220"/>
        <v>13.5168</v>
      </c>
      <c r="Y4695">
        <f t="shared" si="221"/>
        <v>2</v>
      </c>
    </row>
    <row r="4696" spans="1:25"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t="str">
        <f>_xlfn.XLOOKUP(B4696,Returns!$B$2:$B$297,Returns!$A$2:$A$297,"NO")</f>
        <v>NO</v>
      </c>
      <c r="W4696">
        <f t="shared" si="219"/>
        <v>0</v>
      </c>
      <c r="X4696">
        <f t="shared" si="220"/>
        <v>118.08</v>
      </c>
      <c r="Y4696">
        <f t="shared" si="221"/>
        <v>0</v>
      </c>
    </row>
    <row r="4697" spans="1:25"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t="str">
        <f>_xlfn.XLOOKUP(B4697,Returns!$B$2:$B$297,Returns!$A$2:$A$297,"NO")</f>
        <v>NO</v>
      </c>
      <c r="W4697">
        <f t="shared" si="219"/>
        <v>0</v>
      </c>
      <c r="X4697">
        <f t="shared" si="220"/>
        <v>908.81999999999994</v>
      </c>
      <c r="Y4697">
        <f t="shared" si="221"/>
        <v>0</v>
      </c>
    </row>
    <row r="4698" spans="1:25"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t="str">
        <f>_xlfn.XLOOKUP(B4698,Returns!$B$2:$B$297,Returns!$A$2:$A$297,"NO")</f>
        <v>NO</v>
      </c>
      <c r="W4698">
        <f t="shared" si="219"/>
        <v>0</v>
      </c>
      <c r="X4698">
        <f t="shared" si="220"/>
        <v>284.72000000000003</v>
      </c>
      <c r="Y4698">
        <f t="shared" si="221"/>
        <v>0</v>
      </c>
    </row>
    <row r="4699" spans="1:25"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t="str">
        <f>_xlfn.XLOOKUP(B4699,Returns!$B$2:$B$297,Returns!$A$2:$A$297,"NO")</f>
        <v>NO</v>
      </c>
      <c r="W4699">
        <f t="shared" si="219"/>
        <v>0</v>
      </c>
      <c r="X4699">
        <f t="shared" si="220"/>
        <v>4919.9399999999996</v>
      </c>
      <c r="Y4699">
        <f t="shared" si="221"/>
        <v>0</v>
      </c>
    </row>
    <row r="4700" spans="1:25"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t="str">
        <f>_xlfn.XLOOKUP(B4700,Returns!$B$2:$B$297,Returns!$A$2:$A$297,"NO")</f>
        <v>NO</v>
      </c>
      <c r="W4700">
        <f t="shared" si="219"/>
        <v>0</v>
      </c>
      <c r="X4700">
        <f t="shared" si="220"/>
        <v>636.39</v>
      </c>
      <c r="Y4700">
        <f t="shared" si="221"/>
        <v>0</v>
      </c>
    </row>
    <row r="4701" spans="1:25"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t="str">
        <f>_xlfn.XLOOKUP(B4701,Returns!$B$2:$B$297,Returns!$A$2:$A$297,"NO")</f>
        <v>NO</v>
      </c>
      <c r="W4701">
        <f t="shared" si="219"/>
        <v>2.0992000000000002</v>
      </c>
      <c r="X4701">
        <f t="shared" si="220"/>
        <v>8.3968000000000007</v>
      </c>
      <c r="Y4701">
        <f t="shared" si="221"/>
        <v>6</v>
      </c>
    </row>
    <row r="4702" spans="1:25"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t="str">
        <f>_xlfn.XLOOKUP(B4702,Returns!$B$2:$B$297,Returns!$A$2:$A$297,"NO")</f>
        <v>NO</v>
      </c>
      <c r="W4702">
        <f t="shared" si="219"/>
        <v>29.766400000000001</v>
      </c>
      <c r="X4702">
        <f t="shared" si="220"/>
        <v>119.06559999999999</v>
      </c>
      <c r="Y4702">
        <f t="shared" si="221"/>
        <v>6</v>
      </c>
    </row>
    <row r="4703" spans="1:25"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t="str">
        <f>_xlfn.XLOOKUP(B4703,Returns!$B$2:$B$297,Returns!$A$2:$A$297,"NO")</f>
        <v>NO</v>
      </c>
      <c r="W4703">
        <f t="shared" si="219"/>
        <v>2.7392000000000003</v>
      </c>
      <c r="X4703">
        <f t="shared" si="220"/>
        <v>10.956800000000001</v>
      </c>
      <c r="Y4703">
        <f t="shared" si="221"/>
        <v>6</v>
      </c>
    </row>
    <row r="4704" spans="1:25"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t="str">
        <f>_xlfn.XLOOKUP(B4704,Returns!$B$2:$B$297,Returns!$A$2:$A$297,"NO")</f>
        <v>NO</v>
      </c>
      <c r="W4704">
        <f t="shared" si="219"/>
        <v>4.7975999999999992</v>
      </c>
      <c r="X4704">
        <f t="shared" si="220"/>
        <v>3.1984000000000004</v>
      </c>
      <c r="Y4704">
        <f t="shared" si="221"/>
        <v>6</v>
      </c>
    </row>
    <row r="4705" spans="1:25"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t="str">
        <f>_xlfn.XLOOKUP(B4705,Returns!$B$2:$B$297,Returns!$A$2:$A$297,"NO")</f>
        <v>NO</v>
      </c>
      <c r="W4705">
        <f t="shared" si="219"/>
        <v>13.939199999999998</v>
      </c>
      <c r="X4705">
        <f t="shared" si="220"/>
        <v>3.4847999999999981</v>
      </c>
      <c r="Y4705">
        <f t="shared" si="221"/>
        <v>4</v>
      </c>
    </row>
    <row r="4706" spans="1:25"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t="str">
        <f>_xlfn.XLOOKUP(B4706,Returns!$B$2:$B$297,Returns!$A$2:$A$297,"NO")</f>
        <v>NO</v>
      </c>
      <c r="W4706">
        <f t="shared" si="219"/>
        <v>0</v>
      </c>
      <c r="X4706">
        <f t="shared" si="220"/>
        <v>456.19</v>
      </c>
      <c r="Y4706">
        <f t="shared" si="221"/>
        <v>1</v>
      </c>
    </row>
    <row r="4707" spans="1:25"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t="str">
        <f>_xlfn.XLOOKUP(B4707,Returns!$B$2:$B$297,Returns!$A$2:$A$297,"NO")</f>
        <v>NO</v>
      </c>
      <c r="W4707">
        <f t="shared" si="219"/>
        <v>0</v>
      </c>
      <c r="X4707">
        <f t="shared" si="220"/>
        <v>29.24</v>
      </c>
      <c r="Y4707">
        <f t="shared" si="221"/>
        <v>1</v>
      </c>
    </row>
    <row r="4708" spans="1:25"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t="str">
        <f>_xlfn.XLOOKUP(B4708,Returns!$B$2:$B$297,Returns!$A$2:$A$297,"NO")</f>
        <v>NO</v>
      </c>
      <c r="W4708">
        <f t="shared" si="219"/>
        <v>0</v>
      </c>
      <c r="X4708">
        <f t="shared" si="220"/>
        <v>692.96</v>
      </c>
      <c r="Y4708">
        <f t="shared" si="221"/>
        <v>1</v>
      </c>
    </row>
    <row r="4709" spans="1:25"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t="str">
        <f>_xlfn.XLOOKUP(B4709,Returns!$B$2:$B$297,Returns!$A$2:$A$297,"NO")</f>
        <v>NO</v>
      </c>
      <c r="W4709">
        <f t="shared" si="219"/>
        <v>895.92</v>
      </c>
      <c r="X4709">
        <f t="shared" si="220"/>
        <v>3583.6799999999994</v>
      </c>
      <c r="Y4709">
        <f t="shared" si="221"/>
        <v>1</v>
      </c>
    </row>
    <row r="4710" spans="1:25"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t="str">
        <f>_xlfn.XLOOKUP(B4710,Returns!$B$2:$B$297,Returns!$A$2:$A$297,"NO")</f>
        <v>NO</v>
      </c>
      <c r="W4710">
        <f t="shared" si="219"/>
        <v>0</v>
      </c>
      <c r="X4710">
        <f t="shared" si="220"/>
        <v>392.13</v>
      </c>
      <c r="Y4710">
        <f t="shared" si="221"/>
        <v>1</v>
      </c>
    </row>
    <row r="4711" spans="1:25"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t="str">
        <f>_xlfn.XLOOKUP(B4711,Returns!$B$2:$B$297,Returns!$A$2:$A$297,"NO")</f>
        <v>NO</v>
      </c>
      <c r="W4711">
        <f t="shared" si="219"/>
        <v>0</v>
      </c>
      <c r="X4711">
        <f t="shared" si="220"/>
        <v>23.36</v>
      </c>
      <c r="Y4711">
        <f t="shared" si="221"/>
        <v>1</v>
      </c>
    </row>
    <row r="4712" spans="1:25"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t="str">
        <f>_xlfn.XLOOKUP(B4712,Returns!$B$2:$B$297,Returns!$A$2:$A$297,"NO")</f>
        <v>NO</v>
      </c>
      <c r="W4712">
        <f t="shared" si="219"/>
        <v>0</v>
      </c>
      <c r="X4712">
        <f t="shared" si="220"/>
        <v>186.93</v>
      </c>
      <c r="Y4712">
        <f t="shared" si="221"/>
        <v>1</v>
      </c>
    </row>
    <row r="4713" spans="1:25"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t="str">
        <f>_xlfn.XLOOKUP(B4713,Returns!$B$2:$B$297,Returns!$A$2:$A$297,"NO")</f>
        <v>NO</v>
      </c>
      <c r="W4713">
        <f t="shared" si="219"/>
        <v>0.59640000000000004</v>
      </c>
      <c r="X4713">
        <f t="shared" si="220"/>
        <v>0.25560000000000005</v>
      </c>
      <c r="Y4713">
        <f t="shared" si="221"/>
        <v>0</v>
      </c>
    </row>
    <row r="4714" spans="1:25"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t="str">
        <f>_xlfn.XLOOKUP(B4714,Returns!$B$2:$B$297,Returns!$A$2:$A$297,"NO")</f>
        <v>NO</v>
      </c>
      <c r="W4714">
        <f t="shared" si="219"/>
        <v>50.803200000000018</v>
      </c>
      <c r="X4714">
        <f t="shared" si="220"/>
        <v>203.21280000000007</v>
      </c>
      <c r="Y4714">
        <f t="shared" si="221"/>
        <v>5</v>
      </c>
    </row>
    <row r="4715" spans="1:25"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t="str">
        <f>_xlfn.XLOOKUP(B4715,Returns!$B$2:$B$297,Returns!$A$2:$A$297,"NO")</f>
        <v>NO</v>
      </c>
      <c r="W4715">
        <f t="shared" si="219"/>
        <v>67.881599999999992</v>
      </c>
      <c r="X4715">
        <f t="shared" si="220"/>
        <v>45.254400000000004</v>
      </c>
      <c r="Y4715">
        <f t="shared" si="221"/>
        <v>5</v>
      </c>
    </row>
    <row r="4716" spans="1:25"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t="str">
        <f>_xlfn.XLOOKUP(B4716,Returns!$B$2:$B$297,Returns!$A$2:$A$297,"NO")</f>
        <v>NO</v>
      </c>
      <c r="W4716">
        <f t="shared" si="219"/>
        <v>137.88160000000002</v>
      </c>
      <c r="X4716">
        <f t="shared" si="220"/>
        <v>551.52639999999997</v>
      </c>
      <c r="Y4716">
        <f t="shared" si="221"/>
        <v>2</v>
      </c>
    </row>
    <row r="4717" spans="1:25"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t="str">
        <f>_xlfn.XLOOKUP(B4717,Returns!$B$2:$B$297,Returns!$A$2:$A$297,"NO")</f>
        <v>NO</v>
      </c>
      <c r="W4717">
        <f t="shared" si="219"/>
        <v>80.633600000000001</v>
      </c>
      <c r="X4717">
        <f t="shared" si="220"/>
        <v>322.53440000000001</v>
      </c>
      <c r="Y4717">
        <f t="shared" si="221"/>
        <v>4</v>
      </c>
    </row>
    <row r="4718" spans="1:25"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t="str">
        <f>_xlfn.XLOOKUP(B4718,Returns!$B$2:$B$297,Returns!$A$2:$A$297,"NO")</f>
        <v>NO</v>
      </c>
      <c r="W4718">
        <f t="shared" si="219"/>
        <v>0</v>
      </c>
      <c r="X4718">
        <f t="shared" si="220"/>
        <v>1043.92</v>
      </c>
      <c r="Y4718">
        <f t="shared" si="221"/>
        <v>4</v>
      </c>
    </row>
    <row r="4719" spans="1:25"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t="str">
        <f>_xlfn.XLOOKUP(B4719,Returns!$B$2:$B$297,Returns!$A$2:$A$297,"NO")</f>
        <v>NO</v>
      </c>
      <c r="W4719">
        <f t="shared" si="219"/>
        <v>0</v>
      </c>
      <c r="X4719">
        <f t="shared" si="220"/>
        <v>24.660000000000004</v>
      </c>
      <c r="Y4719">
        <f t="shared" si="221"/>
        <v>5</v>
      </c>
    </row>
    <row r="4720" spans="1:25"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t="str">
        <f>_xlfn.XLOOKUP(B4720,Returns!$B$2:$B$297,Returns!$A$2:$A$297,"NO")</f>
        <v>Yes</v>
      </c>
      <c r="W4720">
        <f t="shared" si="219"/>
        <v>0</v>
      </c>
      <c r="X4720">
        <f t="shared" si="220"/>
        <v>317.52</v>
      </c>
      <c r="Y4720">
        <f t="shared" si="221"/>
        <v>1</v>
      </c>
    </row>
    <row r="4721" spans="1:25"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t="str">
        <f>_xlfn.XLOOKUP(B4721,Returns!$B$2:$B$297,Returns!$A$2:$A$297,"NO")</f>
        <v>Yes</v>
      </c>
      <c r="W4721">
        <f t="shared" si="219"/>
        <v>0</v>
      </c>
      <c r="X4721">
        <f t="shared" si="220"/>
        <v>6630.1900000000005</v>
      </c>
      <c r="Y4721">
        <f t="shared" si="221"/>
        <v>2</v>
      </c>
    </row>
    <row r="4722" spans="1:25"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t="str">
        <f>_xlfn.XLOOKUP(B4722,Returns!$B$2:$B$297,Returns!$A$2:$A$297,"NO")</f>
        <v>Yes</v>
      </c>
      <c r="W4722">
        <f t="shared" si="219"/>
        <v>0</v>
      </c>
      <c r="X4722">
        <f t="shared" si="220"/>
        <v>123.92</v>
      </c>
      <c r="Y4722">
        <f t="shared" si="221"/>
        <v>2</v>
      </c>
    </row>
    <row r="4723" spans="1:25"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t="str">
        <f>_xlfn.XLOOKUP(B4723,Returns!$B$2:$B$297,Returns!$A$2:$A$297,"NO")</f>
        <v>NO</v>
      </c>
      <c r="W4723">
        <f t="shared" si="219"/>
        <v>403.40250000000003</v>
      </c>
      <c r="X4723">
        <f t="shared" si="220"/>
        <v>403.40250000000003</v>
      </c>
      <c r="Y4723">
        <f t="shared" si="221"/>
        <v>4</v>
      </c>
    </row>
    <row r="4724" spans="1:25"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t="str">
        <f>_xlfn.XLOOKUP(B4724,Returns!$B$2:$B$297,Returns!$A$2:$A$297,"NO")</f>
        <v>NO</v>
      </c>
      <c r="W4724">
        <f t="shared" si="219"/>
        <v>0</v>
      </c>
      <c r="X4724">
        <f t="shared" si="220"/>
        <v>7.58</v>
      </c>
      <c r="Y4724">
        <f t="shared" si="221"/>
        <v>6</v>
      </c>
    </row>
    <row r="4725" spans="1:25"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t="str">
        <f>_xlfn.XLOOKUP(B4725,Returns!$B$2:$B$297,Returns!$A$2:$A$297,"NO")</f>
        <v>NO</v>
      </c>
      <c r="W4725">
        <f t="shared" si="219"/>
        <v>0</v>
      </c>
      <c r="X4725">
        <f t="shared" si="220"/>
        <v>44.19</v>
      </c>
      <c r="Y4725">
        <f t="shared" si="221"/>
        <v>0</v>
      </c>
    </row>
    <row r="4726" spans="1:25"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t="str">
        <f>_xlfn.XLOOKUP(B4726,Returns!$B$2:$B$297,Returns!$A$2:$A$297,"NO")</f>
        <v>NO</v>
      </c>
      <c r="W4726">
        <f t="shared" si="219"/>
        <v>13.843200000000001</v>
      </c>
      <c r="X4726">
        <f t="shared" si="220"/>
        <v>5.9328000000000021</v>
      </c>
      <c r="Y4726">
        <f t="shared" si="221"/>
        <v>4</v>
      </c>
    </row>
    <row r="4727" spans="1:25"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t="str">
        <f>_xlfn.XLOOKUP(B4727,Returns!$B$2:$B$297,Returns!$A$2:$A$297,"NO")</f>
        <v>NO</v>
      </c>
      <c r="W4727">
        <f t="shared" si="219"/>
        <v>402.92640000000006</v>
      </c>
      <c r="X4727">
        <f t="shared" si="220"/>
        <v>1611.7056000000002</v>
      </c>
      <c r="Y4727">
        <f t="shared" si="221"/>
        <v>4</v>
      </c>
    </row>
    <row r="4728" spans="1:25"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t="str">
        <f>_xlfn.XLOOKUP(B4728,Returns!$B$2:$B$297,Returns!$A$2:$A$297,"NO")</f>
        <v>NO</v>
      </c>
      <c r="W4728">
        <f t="shared" si="219"/>
        <v>0</v>
      </c>
      <c r="X4728">
        <f t="shared" si="220"/>
        <v>4471.68</v>
      </c>
      <c r="Y4728">
        <f t="shared" si="221"/>
        <v>4</v>
      </c>
    </row>
    <row r="4729" spans="1:25"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t="str">
        <f>_xlfn.XLOOKUP(B4729,Returns!$B$2:$B$297,Returns!$A$2:$A$297,"NO")</f>
        <v>NO</v>
      </c>
      <c r="W4729">
        <f t="shared" si="219"/>
        <v>165.5712</v>
      </c>
      <c r="X4729">
        <f t="shared" si="220"/>
        <v>662.28480000000002</v>
      </c>
      <c r="Y4729">
        <f t="shared" si="221"/>
        <v>4</v>
      </c>
    </row>
    <row r="4730" spans="1:25"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t="str">
        <f>_xlfn.XLOOKUP(B4730,Returns!$B$2:$B$297,Returns!$A$2:$A$297,"NO")</f>
        <v>NO</v>
      </c>
      <c r="W4730">
        <f t="shared" si="219"/>
        <v>172.4016</v>
      </c>
      <c r="X4730">
        <f t="shared" si="220"/>
        <v>689.60639999999989</v>
      </c>
      <c r="Y4730">
        <f t="shared" si="221"/>
        <v>5</v>
      </c>
    </row>
    <row r="4731" spans="1:25"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t="str">
        <f>_xlfn.XLOOKUP(B4731,Returns!$B$2:$B$297,Returns!$A$2:$A$297,"NO")</f>
        <v>NO</v>
      </c>
      <c r="W4731">
        <f t="shared" si="219"/>
        <v>9.345600000000001</v>
      </c>
      <c r="X4731">
        <f t="shared" si="220"/>
        <v>37.382400000000004</v>
      </c>
      <c r="Y4731">
        <f t="shared" si="221"/>
        <v>5</v>
      </c>
    </row>
    <row r="4732" spans="1:25"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t="str">
        <f>_xlfn.XLOOKUP(B4732,Returns!$B$2:$B$297,Returns!$A$2:$A$297,"NO")</f>
        <v>NO</v>
      </c>
      <c r="W4732">
        <f t="shared" si="219"/>
        <v>0</v>
      </c>
      <c r="X4732">
        <f t="shared" si="220"/>
        <v>1275.8399999999999</v>
      </c>
      <c r="Y4732">
        <f t="shared" si="221"/>
        <v>2</v>
      </c>
    </row>
    <row r="4733" spans="1:25"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t="str">
        <f>_xlfn.XLOOKUP(B4733,Returns!$B$2:$B$297,Returns!$A$2:$A$297,"NO")</f>
        <v>NO</v>
      </c>
      <c r="W4733">
        <f t="shared" si="219"/>
        <v>0</v>
      </c>
      <c r="X4733">
        <f t="shared" si="220"/>
        <v>29.610000000000003</v>
      </c>
      <c r="Y4733">
        <f t="shared" si="221"/>
        <v>2</v>
      </c>
    </row>
    <row r="4734" spans="1:25"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t="str">
        <f>_xlfn.XLOOKUP(B4734,Returns!$B$2:$B$297,Returns!$A$2:$A$297,"NO")</f>
        <v>NO</v>
      </c>
      <c r="W4734">
        <f t="shared" si="219"/>
        <v>0</v>
      </c>
      <c r="X4734">
        <f t="shared" si="220"/>
        <v>159.75</v>
      </c>
      <c r="Y4734">
        <f t="shared" si="221"/>
        <v>2</v>
      </c>
    </row>
    <row r="4735" spans="1:25"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t="str">
        <f>_xlfn.XLOOKUP(B4735,Returns!$B$2:$B$297,Returns!$A$2:$A$297,"NO")</f>
        <v>NO</v>
      </c>
      <c r="W4735">
        <f t="shared" si="219"/>
        <v>0</v>
      </c>
      <c r="X4735">
        <f t="shared" si="220"/>
        <v>59.759999999999991</v>
      </c>
      <c r="Y4735">
        <f t="shared" si="221"/>
        <v>2</v>
      </c>
    </row>
    <row r="4736" spans="1:25"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t="str">
        <f>_xlfn.XLOOKUP(B4736,Returns!$B$2:$B$297,Returns!$A$2:$A$297,"NO")</f>
        <v>NO</v>
      </c>
      <c r="W4736">
        <f t="shared" si="219"/>
        <v>197.62379999999999</v>
      </c>
      <c r="X4736">
        <f t="shared" si="220"/>
        <v>1778.6141999999998</v>
      </c>
      <c r="Y4736">
        <f t="shared" si="221"/>
        <v>5</v>
      </c>
    </row>
    <row r="4737" spans="1:25"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t="str">
        <f>_xlfn.XLOOKUP(B4737,Returns!$B$2:$B$297,Returns!$A$2:$A$297,"NO")</f>
        <v>NO</v>
      </c>
      <c r="W4737">
        <f t="shared" si="219"/>
        <v>0</v>
      </c>
      <c r="X4737">
        <f t="shared" si="220"/>
        <v>16.52</v>
      </c>
      <c r="Y4737">
        <f t="shared" si="221"/>
        <v>6</v>
      </c>
    </row>
    <row r="4738" spans="1:25"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t="str">
        <f>_xlfn.XLOOKUP(B4738,Returns!$B$2:$B$297,Returns!$A$2:$A$297,"NO")</f>
        <v>NO</v>
      </c>
      <c r="W4738">
        <f t="shared" si="219"/>
        <v>0</v>
      </c>
      <c r="X4738">
        <f t="shared" si="220"/>
        <v>59.68</v>
      </c>
      <c r="Y4738">
        <f t="shared" si="221"/>
        <v>6</v>
      </c>
    </row>
    <row r="4739" spans="1:25"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t="str">
        <f>_xlfn.XLOOKUP(B4739,Returns!$B$2:$B$297,Returns!$A$2:$A$297,"NO")</f>
        <v>NO</v>
      </c>
      <c r="W4739">
        <f t="shared" ref="W4739:W4802" si="222">R4739*S4739*T4739</f>
        <v>0</v>
      </c>
      <c r="X4739">
        <f t="shared" ref="X4739:X4802" si="223">(R4739*S4739)-W4739</f>
        <v>135.96</v>
      </c>
      <c r="Y4739">
        <f t="shared" ref="Y4739:Y4802" si="224">D4739-C4739</f>
        <v>6</v>
      </c>
    </row>
    <row r="4740" spans="1:25"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t="str">
        <f>_xlfn.XLOOKUP(B4740,Returns!$B$2:$B$297,Returns!$A$2:$A$297,"NO")</f>
        <v>NO</v>
      </c>
      <c r="W4740">
        <f t="shared" si="222"/>
        <v>0</v>
      </c>
      <c r="X4740">
        <f t="shared" si="223"/>
        <v>122.12</v>
      </c>
      <c r="Y4740">
        <f t="shared" si="224"/>
        <v>6</v>
      </c>
    </row>
    <row r="4741" spans="1:25"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t="str">
        <f>_xlfn.XLOOKUP(B4741,Returns!$B$2:$B$297,Returns!$A$2:$A$297,"NO")</f>
        <v>NO</v>
      </c>
      <c r="W4741">
        <f t="shared" si="222"/>
        <v>7.1088000000000013</v>
      </c>
      <c r="X4741">
        <f t="shared" si="223"/>
        <v>28.435200000000002</v>
      </c>
      <c r="Y4741">
        <f t="shared" si="224"/>
        <v>6</v>
      </c>
    </row>
    <row r="4742" spans="1:25"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t="str">
        <f>_xlfn.XLOOKUP(B4742,Returns!$B$2:$B$297,Returns!$A$2:$A$297,"NO")</f>
        <v>NO</v>
      </c>
      <c r="W4742">
        <f t="shared" si="222"/>
        <v>0</v>
      </c>
      <c r="X4742">
        <f t="shared" si="223"/>
        <v>19.920000000000002</v>
      </c>
      <c r="Y4742">
        <f t="shared" si="224"/>
        <v>4</v>
      </c>
    </row>
    <row r="4743" spans="1:25"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t="str">
        <f>_xlfn.XLOOKUP(B4743,Returns!$B$2:$B$297,Returns!$A$2:$A$297,"NO")</f>
        <v>NO</v>
      </c>
      <c r="W4743">
        <f t="shared" si="222"/>
        <v>0</v>
      </c>
      <c r="X4743">
        <f t="shared" si="223"/>
        <v>27.629999999999995</v>
      </c>
      <c r="Y4743">
        <f t="shared" si="224"/>
        <v>4</v>
      </c>
    </row>
    <row r="4744" spans="1:25"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t="str">
        <f>_xlfn.XLOOKUP(B4744,Returns!$B$2:$B$297,Returns!$A$2:$A$297,"NO")</f>
        <v>NO</v>
      </c>
      <c r="W4744">
        <f t="shared" si="222"/>
        <v>0</v>
      </c>
      <c r="X4744">
        <f t="shared" si="223"/>
        <v>83.789999999999992</v>
      </c>
      <c r="Y4744">
        <f t="shared" si="224"/>
        <v>4</v>
      </c>
    </row>
    <row r="4745" spans="1:25"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t="str">
        <f>_xlfn.XLOOKUP(B4745,Returns!$B$2:$B$297,Returns!$A$2:$A$297,"NO")</f>
        <v>NO</v>
      </c>
      <c r="W4745">
        <f t="shared" si="222"/>
        <v>0</v>
      </c>
      <c r="X4745">
        <f t="shared" si="223"/>
        <v>15.8</v>
      </c>
      <c r="Y4745">
        <f t="shared" si="224"/>
        <v>0</v>
      </c>
    </row>
    <row r="4746" spans="1:25"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t="str">
        <f>_xlfn.XLOOKUP(B4746,Returns!$B$2:$B$297,Returns!$A$2:$A$297,"NO")</f>
        <v>NO</v>
      </c>
      <c r="W4746">
        <f t="shared" si="222"/>
        <v>0</v>
      </c>
      <c r="X4746">
        <f t="shared" si="223"/>
        <v>884.64</v>
      </c>
      <c r="Y4746">
        <f t="shared" si="224"/>
        <v>0</v>
      </c>
    </row>
    <row r="4747" spans="1:25"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t="str">
        <f>_xlfn.XLOOKUP(B4747,Returns!$B$2:$B$297,Returns!$A$2:$A$297,"NO")</f>
        <v>NO</v>
      </c>
      <c r="W4747">
        <f t="shared" si="222"/>
        <v>0</v>
      </c>
      <c r="X4747">
        <f t="shared" si="223"/>
        <v>255.92</v>
      </c>
      <c r="Y4747">
        <f t="shared" si="224"/>
        <v>0</v>
      </c>
    </row>
    <row r="4748" spans="1:25"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t="str">
        <f>_xlfn.XLOOKUP(B4748,Returns!$B$2:$B$297,Returns!$A$2:$A$297,"NO")</f>
        <v>NO</v>
      </c>
      <c r="W4748">
        <f t="shared" si="222"/>
        <v>0</v>
      </c>
      <c r="X4748">
        <f t="shared" si="223"/>
        <v>56.070000000000007</v>
      </c>
      <c r="Y4748">
        <f t="shared" si="224"/>
        <v>0</v>
      </c>
    </row>
    <row r="4749" spans="1:25"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t="str">
        <f>_xlfn.XLOOKUP(B4749,Returns!$B$2:$B$297,Returns!$A$2:$A$297,"NO")</f>
        <v>NO</v>
      </c>
      <c r="W4749">
        <f t="shared" si="222"/>
        <v>0</v>
      </c>
      <c r="X4749">
        <f t="shared" si="223"/>
        <v>76.05</v>
      </c>
      <c r="Y4749">
        <f t="shared" si="224"/>
        <v>0</v>
      </c>
    </row>
    <row r="4750" spans="1:25"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t="str">
        <f>_xlfn.XLOOKUP(B4750,Returns!$B$2:$B$297,Returns!$A$2:$A$297,"NO")</f>
        <v>NO</v>
      </c>
      <c r="W4750">
        <f t="shared" si="222"/>
        <v>0</v>
      </c>
      <c r="X4750">
        <f t="shared" si="223"/>
        <v>105.84</v>
      </c>
      <c r="Y4750">
        <f t="shared" si="224"/>
        <v>0</v>
      </c>
    </row>
    <row r="4751" spans="1:25"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t="str">
        <f>_xlfn.XLOOKUP(B4751,Returns!$B$2:$B$297,Returns!$A$2:$A$297,"NO")</f>
        <v>Yes</v>
      </c>
      <c r="W4751">
        <f t="shared" si="222"/>
        <v>0</v>
      </c>
      <c r="X4751">
        <f t="shared" si="223"/>
        <v>167</v>
      </c>
      <c r="Y4751">
        <f t="shared" si="224"/>
        <v>1</v>
      </c>
    </row>
    <row r="4752" spans="1:25"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t="str">
        <f>_xlfn.XLOOKUP(B4752,Returns!$B$2:$B$297,Returns!$A$2:$A$297,"NO")</f>
        <v>NO</v>
      </c>
      <c r="W4752">
        <f t="shared" si="222"/>
        <v>502.55999999999995</v>
      </c>
      <c r="X4752">
        <f t="shared" si="223"/>
        <v>2010.2399999999998</v>
      </c>
      <c r="Y4752">
        <f t="shared" si="224"/>
        <v>2</v>
      </c>
    </row>
    <row r="4753" spans="1:25"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t="str">
        <f>_xlfn.XLOOKUP(B4753,Returns!$B$2:$B$297,Returns!$A$2:$A$297,"NO")</f>
        <v>NO</v>
      </c>
      <c r="W4753">
        <f t="shared" si="222"/>
        <v>24.408000000000001</v>
      </c>
      <c r="X4753">
        <f t="shared" si="223"/>
        <v>97.631999999999991</v>
      </c>
      <c r="Y4753">
        <f t="shared" si="224"/>
        <v>4</v>
      </c>
    </row>
    <row r="4754" spans="1:25"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t="str">
        <f>_xlfn.XLOOKUP(B4754,Returns!$B$2:$B$297,Returns!$A$2:$A$297,"NO")</f>
        <v>NO</v>
      </c>
      <c r="W4754">
        <f t="shared" si="222"/>
        <v>83.827200000000005</v>
      </c>
      <c r="X4754">
        <f t="shared" si="223"/>
        <v>335.30879999999996</v>
      </c>
      <c r="Y4754">
        <f t="shared" si="224"/>
        <v>4</v>
      </c>
    </row>
    <row r="4755" spans="1:25"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t="str">
        <f>_xlfn.XLOOKUP(B4755,Returns!$B$2:$B$297,Returns!$A$2:$A$297,"NO")</f>
        <v>NO</v>
      </c>
      <c r="W4755">
        <f t="shared" si="222"/>
        <v>17.894400000000001</v>
      </c>
      <c r="X4755">
        <f t="shared" si="223"/>
        <v>71.577600000000004</v>
      </c>
      <c r="Y4755">
        <f t="shared" si="224"/>
        <v>4</v>
      </c>
    </row>
    <row r="4756" spans="1:25"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t="str">
        <f>_xlfn.XLOOKUP(B4756,Returns!$B$2:$B$297,Returns!$A$2:$A$297,"NO")</f>
        <v>NO</v>
      </c>
      <c r="W4756">
        <f t="shared" si="222"/>
        <v>5.4348000000000001</v>
      </c>
      <c r="X4756">
        <f t="shared" si="223"/>
        <v>2.329200000000001</v>
      </c>
      <c r="Y4756">
        <f t="shared" si="224"/>
        <v>5</v>
      </c>
    </row>
    <row r="4757" spans="1:25"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t="str">
        <f>_xlfn.XLOOKUP(B4757,Returns!$B$2:$B$297,Returns!$A$2:$A$297,"NO")</f>
        <v>NO</v>
      </c>
      <c r="W4757">
        <f t="shared" si="222"/>
        <v>69.177600000000012</v>
      </c>
      <c r="X4757">
        <f t="shared" si="223"/>
        <v>276.71040000000005</v>
      </c>
      <c r="Y4757">
        <f t="shared" si="224"/>
        <v>5</v>
      </c>
    </row>
    <row r="4758" spans="1:25"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t="str">
        <f>_xlfn.XLOOKUP(B4758,Returns!$B$2:$B$297,Returns!$A$2:$A$297,"NO")</f>
        <v>NO</v>
      </c>
      <c r="W4758">
        <f t="shared" si="222"/>
        <v>2.6712000000000002</v>
      </c>
      <c r="X4758">
        <f t="shared" si="223"/>
        <v>1.1448000000000005</v>
      </c>
      <c r="Y4758">
        <f t="shared" si="224"/>
        <v>4</v>
      </c>
    </row>
    <row r="4759" spans="1:25"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t="str">
        <f>_xlfn.XLOOKUP(B4759,Returns!$B$2:$B$297,Returns!$A$2:$A$297,"NO")</f>
        <v>NO</v>
      </c>
      <c r="W4759">
        <f t="shared" si="222"/>
        <v>242.88319999999996</v>
      </c>
      <c r="X4759">
        <f t="shared" si="223"/>
        <v>60.720799999999969</v>
      </c>
      <c r="Y4759">
        <f t="shared" si="224"/>
        <v>5</v>
      </c>
    </row>
    <row r="4760" spans="1:25"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t="str">
        <f>_xlfn.XLOOKUP(B4760,Returns!$B$2:$B$297,Returns!$A$2:$A$297,"NO")</f>
        <v>NO</v>
      </c>
      <c r="W4760">
        <f t="shared" si="222"/>
        <v>0</v>
      </c>
      <c r="X4760">
        <f t="shared" si="223"/>
        <v>3135.84</v>
      </c>
      <c r="Y4760">
        <f t="shared" si="224"/>
        <v>4</v>
      </c>
    </row>
    <row r="4761" spans="1:25"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t="str">
        <f>_xlfn.XLOOKUP(B4761,Returns!$B$2:$B$297,Returns!$A$2:$A$297,"NO")</f>
        <v>NO</v>
      </c>
      <c r="W4761">
        <f t="shared" si="222"/>
        <v>19.558400000000002</v>
      </c>
      <c r="X4761">
        <f t="shared" si="223"/>
        <v>78.233599999999996</v>
      </c>
      <c r="Y4761">
        <f t="shared" si="224"/>
        <v>4</v>
      </c>
    </row>
    <row r="4762" spans="1:25"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t="str">
        <f>_xlfn.XLOOKUP(B4762,Returns!$B$2:$B$297,Returns!$A$2:$A$297,"NO")</f>
        <v>NO</v>
      </c>
      <c r="W4762">
        <f t="shared" si="222"/>
        <v>3.1424000000000003</v>
      </c>
      <c r="X4762">
        <f t="shared" si="223"/>
        <v>12.569600000000001</v>
      </c>
      <c r="Y4762">
        <f t="shared" si="224"/>
        <v>4</v>
      </c>
    </row>
    <row r="4763" spans="1:25"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t="str">
        <f>_xlfn.XLOOKUP(B4763,Returns!$B$2:$B$297,Returns!$A$2:$A$297,"NO")</f>
        <v>NO</v>
      </c>
      <c r="W4763">
        <f t="shared" si="222"/>
        <v>2.3616000000000001</v>
      </c>
      <c r="X4763">
        <f t="shared" si="223"/>
        <v>9.4464000000000006</v>
      </c>
      <c r="Y4763">
        <f t="shared" si="224"/>
        <v>5</v>
      </c>
    </row>
    <row r="4764" spans="1:25"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t="str">
        <f>_xlfn.XLOOKUP(B4764,Returns!$B$2:$B$297,Returns!$A$2:$A$297,"NO")</f>
        <v>NO</v>
      </c>
      <c r="W4764">
        <f t="shared" si="222"/>
        <v>5.4848000000000008</v>
      </c>
      <c r="X4764">
        <f t="shared" si="223"/>
        <v>21.939200000000003</v>
      </c>
      <c r="Y4764">
        <f t="shared" si="224"/>
        <v>5</v>
      </c>
    </row>
    <row r="4765" spans="1:25"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t="str">
        <f>_xlfn.XLOOKUP(B4765,Returns!$B$2:$B$297,Returns!$A$2:$A$297,"NO")</f>
        <v>NO</v>
      </c>
      <c r="W4765">
        <f t="shared" si="222"/>
        <v>0</v>
      </c>
      <c r="X4765">
        <f t="shared" si="223"/>
        <v>548.81999999999994</v>
      </c>
      <c r="Y4765">
        <f t="shared" si="224"/>
        <v>4</v>
      </c>
    </row>
    <row r="4766" spans="1:25"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t="str">
        <f>_xlfn.XLOOKUP(B4766,Returns!$B$2:$B$297,Returns!$A$2:$A$297,"NO")</f>
        <v>NO</v>
      </c>
      <c r="W4766">
        <f t="shared" si="222"/>
        <v>0</v>
      </c>
      <c r="X4766">
        <f t="shared" si="223"/>
        <v>111.04</v>
      </c>
      <c r="Y4766">
        <f t="shared" si="224"/>
        <v>3</v>
      </c>
    </row>
    <row r="4767" spans="1:25"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t="str">
        <f>_xlfn.XLOOKUP(B4767,Returns!$B$2:$B$297,Returns!$A$2:$A$297,"NO")</f>
        <v>NO</v>
      </c>
      <c r="W4767">
        <f t="shared" si="222"/>
        <v>0</v>
      </c>
      <c r="X4767">
        <f t="shared" si="223"/>
        <v>25.99</v>
      </c>
      <c r="Y4767">
        <f t="shared" si="224"/>
        <v>4</v>
      </c>
    </row>
    <row r="4768" spans="1:25"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t="str">
        <f>_xlfn.XLOOKUP(B4768,Returns!$B$2:$B$297,Returns!$A$2:$A$297,"NO")</f>
        <v>NO</v>
      </c>
      <c r="W4768">
        <f t="shared" si="222"/>
        <v>113.52000000000001</v>
      </c>
      <c r="X4768">
        <f t="shared" si="223"/>
        <v>454.08000000000004</v>
      </c>
      <c r="Y4768">
        <f t="shared" si="224"/>
        <v>3</v>
      </c>
    </row>
    <row r="4769" spans="1:25"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t="str">
        <f>_xlfn.XLOOKUP(B4769,Returns!$B$2:$B$297,Returns!$A$2:$A$297,"NO")</f>
        <v>NO</v>
      </c>
      <c r="W4769">
        <f t="shared" si="222"/>
        <v>215.928</v>
      </c>
      <c r="X4769">
        <f t="shared" si="223"/>
        <v>863.71199999999988</v>
      </c>
      <c r="Y4769">
        <f t="shared" si="224"/>
        <v>3</v>
      </c>
    </row>
    <row r="4770" spans="1:25"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t="str">
        <f>_xlfn.XLOOKUP(B4770,Returns!$B$2:$B$297,Returns!$A$2:$A$297,"NO")</f>
        <v>NO</v>
      </c>
      <c r="W4770">
        <f t="shared" si="222"/>
        <v>20.275200000000002</v>
      </c>
      <c r="X4770">
        <f t="shared" si="223"/>
        <v>81.100800000000007</v>
      </c>
      <c r="Y4770">
        <f t="shared" si="224"/>
        <v>1</v>
      </c>
    </row>
    <row r="4771" spans="1:25"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t="str">
        <f>_xlfn.XLOOKUP(B4771,Returns!$B$2:$B$297,Returns!$A$2:$A$297,"NO")</f>
        <v>NO</v>
      </c>
      <c r="W4771">
        <f t="shared" si="222"/>
        <v>7.1712000000000025</v>
      </c>
      <c r="X4771">
        <f t="shared" si="223"/>
        <v>28.684800000000006</v>
      </c>
      <c r="Y4771">
        <f t="shared" si="224"/>
        <v>5</v>
      </c>
    </row>
    <row r="4772" spans="1:25"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t="str">
        <f>_xlfn.XLOOKUP(B4772,Returns!$B$2:$B$297,Returns!$A$2:$A$297,"NO")</f>
        <v>NO</v>
      </c>
      <c r="W4772">
        <f t="shared" si="222"/>
        <v>0</v>
      </c>
      <c r="X4772">
        <f t="shared" si="223"/>
        <v>18.72</v>
      </c>
      <c r="Y4772">
        <f t="shared" si="224"/>
        <v>5</v>
      </c>
    </row>
    <row r="4773" spans="1:25"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t="str">
        <f>_xlfn.XLOOKUP(B4773,Returns!$B$2:$B$297,Returns!$A$2:$A$297,"NO")</f>
        <v>NO</v>
      </c>
      <c r="W4773">
        <f t="shared" si="222"/>
        <v>1187.7376000000002</v>
      </c>
      <c r="X4773">
        <f t="shared" si="223"/>
        <v>4750.9503999999997</v>
      </c>
      <c r="Y4773">
        <f t="shared" si="224"/>
        <v>3</v>
      </c>
    </row>
    <row r="4774" spans="1:25"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t="str">
        <f>_xlfn.XLOOKUP(B4774,Returns!$B$2:$B$297,Returns!$A$2:$A$297,"NO")</f>
        <v>NO</v>
      </c>
      <c r="W4774">
        <f t="shared" si="222"/>
        <v>3.8784000000000001</v>
      </c>
      <c r="X4774">
        <f t="shared" si="223"/>
        <v>2.5856000000000003</v>
      </c>
      <c r="Y4774">
        <f t="shared" si="224"/>
        <v>4</v>
      </c>
    </row>
    <row r="4775" spans="1:25"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t="str">
        <f>_xlfn.XLOOKUP(B4775,Returns!$B$2:$B$297,Returns!$A$2:$A$297,"NO")</f>
        <v>NO</v>
      </c>
      <c r="W4775">
        <f t="shared" si="222"/>
        <v>11.52</v>
      </c>
      <c r="X4775">
        <f t="shared" si="223"/>
        <v>46.08</v>
      </c>
      <c r="Y4775">
        <f t="shared" si="224"/>
        <v>4</v>
      </c>
    </row>
    <row r="4776" spans="1:25"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t="str">
        <f>_xlfn.XLOOKUP(B4776,Returns!$B$2:$B$297,Returns!$A$2:$A$297,"NO")</f>
        <v>NO</v>
      </c>
      <c r="W4776">
        <f t="shared" si="222"/>
        <v>88.953600000000009</v>
      </c>
      <c r="X4776">
        <f t="shared" si="223"/>
        <v>355.81440000000003</v>
      </c>
      <c r="Y4776">
        <f t="shared" si="224"/>
        <v>4</v>
      </c>
    </row>
    <row r="4777" spans="1:25"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t="str">
        <f>_xlfn.XLOOKUP(B4777,Returns!$B$2:$B$297,Returns!$A$2:$A$297,"NO")</f>
        <v>NO</v>
      </c>
      <c r="W4777">
        <f t="shared" si="222"/>
        <v>0</v>
      </c>
      <c r="X4777">
        <f t="shared" si="223"/>
        <v>93.44</v>
      </c>
      <c r="Y4777">
        <f t="shared" si="224"/>
        <v>5</v>
      </c>
    </row>
    <row r="4778" spans="1:25"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t="str">
        <f>_xlfn.XLOOKUP(B4778,Returns!$B$2:$B$297,Returns!$A$2:$A$297,"NO")</f>
        <v>NO</v>
      </c>
      <c r="W4778">
        <f t="shared" si="222"/>
        <v>0</v>
      </c>
      <c r="X4778">
        <f t="shared" si="223"/>
        <v>26.009999999999998</v>
      </c>
      <c r="Y4778">
        <f t="shared" si="224"/>
        <v>4</v>
      </c>
    </row>
    <row r="4779" spans="1:25"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t="str">
        <f>_xlfn.XLOOKUP(B4779,Returns!$B$2:$B$297,Returns!$A$2:$A$297,"NO")</f>
        <v>NO</v>
      </c>
      <c r="W4779">
        <f t="shared" si="222"/>
        <v>0</v>
      </c>
      <c r="X4779">
        <f t="shared" si="223"/>
        <v>77.13</v>
      </c>
      <c r="Y4779">
        <f t="shared" si="224"/>
        <v>4</v>
      </c>
    </row>
    <row r="4780" spans="1:25"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t="str">
        <f>_xlfn.XLOOKUP(B4780,Returns!$B$2:$B$297,Returns!$A$2:$A$297,"NO")</f>
        <v>Yes</v>
      </c>
      <c r="W4780">
        <f t="shared" si="222"/>
        <v>0</v>
      </c>
      <c r="X4780">
        <f t="shared" si="223"/>
        <v>706.57999999999993</v>
      </c>
      <c r="Y4780">
        <f t="shared" si="224"/>
        <v>4</v>
      </c>
    </row>
    <row r="4781" spans="1:25"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t="str">
        <f>_xlfn.XLOOKUP(B4781,Returns!$B$2:$B$297,Returns!$A$2:$A$297,"NO")</f>
        <v>NO</v>
      </c>
      <c r="W4781">
        <f t="shared" si="222"/>
        <v>6.3882000000000012</v>
      </c>
      <c r="X4781">
        <f t="shared" si="223"/>
        <v>57.493800000000007</v>
      </c>
      <c r="Y4781">
        <f t="shared" si="224"/>
        <v>2</v>
      </c>
    </row>
    <row r="4782" spans="1:25"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t="str">
        <f>_xlfn.XLOOKUP(B4782,Returns!$B$2:$B$297,Returns!$A$2:$A$297,"NO")</f>
        <v>NO</v>
      </c>
      <c r="W4782">
        <f t="shared" si="222"/>
        <v>819.77279999999985</v>
      </c>
      <c r="X4782">
        <f t="shared" si="223"/>
        <v>1912.8031999999998</v>
      </c>
      <c r="Y4782">
        <f t="shared" si="224"/>
        <v>5</v>
      </c>
    </row>
    <row r="4783" spans="1:25"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t="str">
        <f>_xlfn.XLOOKUP(B4783,Returns!$B$2:$B$297,Returns!$A$2:$A$297,"NO")</f>
        <v>NO</v>
      </c>
      <c r="W4783">
        <f t="shared" si="222"/>
        <v>3.5423999999999993</v>
      </c>
      <c r="X4783">
        <f t="shared" si="223"/>
        <v>0.88559999999999972</v>
      </c>
      <c r="Y4783">
        <f t="shared" si="224"/>
        <v>5</v>
      </c>
    </row>
    <row r="4784" spans="1:25"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t="str">
        <f>_xlfn.XLOOKUP(B4784,Returns!$B$2:$B$297,Returns!$A$2:$A$297,"NO")</f>
        <v>NO</v>
      </c>
      <c r="W4784">
        <f t="shared" si="222"/>
        <v>56.9968</v>
      </c>
      <c r="X4784">
        <f t="shared" si="223"/>
        <v>227.98719999999997</v>
      </c>
      <c r="Y4784">
        <f t="shared" si="224"/>
        <v>5</v>
      </c>
    </row>
    <row r="4785" spans="1:25"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t="str">
        <f>_xlfn.XLOOKUP(B4785,Returns!$B$2:$B$297,Returns!$A$2:$A$297,"NO")</f>
        <v>NO</v>
      </c>
      <c r="W4785">
        <f t="shared" si="222"/>
        <v>0</v>
      </c>
      <c r="X4785">
        <f t="shared" si="223"/>
        <v>1399.5</v>
      </c>
      <c r="Y4785">
        <f t="shared" si="224"/>
        <v>4</v>
      </c>
    </row>
    <row r="4786" spans="1:25"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t="str">
        <f>_xlfn.XLOOKUP(B4786,Returns!$B$2:$B$297,Returns!$A$2:$A$297,"NO")</f>
        <v>NO</v>
      </c>
      <c r="W4786">
        <f t="shared" si="222"/>
        <v>13.120000000000003</v>
      </c>
      <c r="X4786">
        <f t="shared" si="223"/>
        <v>52.480000000000004</v>
      </c>
      <c r="Y4786">
        <f t="shared" si="224"/>
        <v>5</v>
      </c>
    </row>
    <row r="4787" spans="1:25"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t="str">
        <f>_xlfn.XLOOKUP(B4787,Returns!$B$2:$B$297,Returns!$A$2:$A$297,"NO")</f>
        <v>NO</v>
      </c>
      <c r="W4787">
        <f t="shared" si="222"/>
        <v>194.81280000000001</v>
      </c>
      <c r="X4787">
        <f t="shared" si="223"/>
        <v>83.491200000000021</v>
      </c>
      <c r="Y4787">
        <f t="shared" si="224"/>
        <v>5</v>
      </c>
    </row>
    <row r="4788" spans="1:25"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t="str">
        <f>_xlfn.XLOOKUP(B4788,Returns!$B$2:$B$297,Returns!$A$2:$A$297,"NO")</f>
        <v>NO</v>
      </c>
      <c r="W4788">
        <f t="shared" si="222"/>
        <v>2.5344000000000002</v>
      </c>
      <c r="X4788">
        <f t="shared" si="223"/>
        <v>10.137600000000001</v>
      </c>
      <c r="Y4788">
        <f t="shared" si="224"/>
        <v>5</v>
      </c>
    </row>
    <row r="4789" spans="1:25"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t="str">
        <f>_xlfn.XLOOKUP(B4789,Returns!$B$2:$B$297,Returns!$A$2:$A$297,"NO")</f>
        <v>NO</v>
      </c>
      <c r="W4789">
        <f t="shared" si="222"/>
        <v>46.463999999999999</v>
      </c>
      <c r="X4789">
        <f t="shared" si="223"/>
        <v>185.85599999999999</v>
      </c>
      <c r="Y4789">
        <f t="shared" si="224"/>
        <v>5</v>
      </c>
    </row>
    <row r="4790" spans="1:25"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t="str">
        <f>_xlfn.XLOOKUP(B4790,Returns!$B$2:$B$297,Returns!$A$2:$A$297,"NO")</f>
        <v>NO</v>
      </c>
      <c r="W4790">
        <f t="shared" si="222"/>
        <v>94.348800000000011</v>
      </c>
      <c r="X4790">
        <f t="shared" si="223"/>
        <v>377.39520000000005</v>
      </c>
      <c r="Y4790">
        <f t="shared" si="224"/>
        <v>5</v>
      </c>
    </row>
    <row r="4791" spans="1:25"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t="str">
        <f>_xlfn.XLOOKUP(B4791,Returns!$B$2:$B$297,Returns!$A$2:$A$297,"NO")</f>
        <v>NO</v>
      </c>
      <c r="W4791">
        <f t="shared" si="222"/>
        <v>54.920000000000009</v>
      </c>
      <c r="X4791">
        <f t="shared" si="223"/>
        <v>219.68</v>
      </c>
      <c r="Y4791">
        <f t="shared" si="224"/>
        <v>5</v>
      </c>
    </row>
    <row r="4792" spans="1:25"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t="str">
        <f>_xlfn.XLOOKUP(B4792,Returns!$B$2:$B$297,Returns!$A$2:$A$297,"NO")</f>
        <v>NO</v>
      </c>
      <c r="W4792">
        <f t="shared" si="222"/>
        <v>912.375</v>
      </c>
      <c r="X4792">
        <f t="shared" si="223"/>
        <v>912.375</v>
      </c>
      <c r="Y4792">
        <f t="shared" si="224"/>
        <v>5</v>
      </c>
    </row>
    <row r="4793" spans="1:25"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t="str">
        <f>_xlfn.XLOOKUP(B4793,Returns!$B$2:$B$297,Returns!$A$2:$A$297,"NO")</f>
        <v>NO</v>
      </c>
      <c r="W4793">
        <f t="shared" si="222"/>
        <v>51.033600000000007</v>
      </c>
      <c r="X4793">
        <f t="shared" si="223"/>
        <v>204.1344</v>
      </c>
      <c r="Y4793">
        <f t="shared" si="224"/>
        <v>5</v>
      </c>
    </row>
    <row r="4794" spans="1:25"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t="str">
        <f>_xlfn.XLOOKUP(B4794,Returns!$B$2:$B$297,Returns!$A$2:$A$297,"NO")</f>
        <v>NO</v>
      </c>
      <c r="W4794">
        <f t="shared" si="222"/>
        <v>16.617599999999999</v>
      </c>
      <c r="X4794">
        <f t="shared" si="223"/>
        <v>66.470399999999998</v>
      </c>
      <c r="Y4794">
        <f t="shared" si="224"/>
        <v>5</v>
      </c>
    </row>
    <row r="4795" spans="1:25"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t="str">
        <f>_xlfn.XLOOKUP(B4795,Returns!$B$2:$B$297,Returns!$A$2:$A$297,"NO")</f>
        <v>NO</v>
      </c>
      <c r="W4795">
        <f t="shared" si="222"/>
        <v>0</v>
      </c>
      <c r="X4795">
        <f t="shared" si="223"/>
        <v>99.84</v>
      </c>
      <c r="Y4795">
        <f t="shared" si="224"/>
        <v>5</v>
      </c>
    </row>
    <row r="4796" spans="1:25"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t="str">
        <f>_xlfn.XLOOKUP(B4796,Returns!$B$2:$B$297,Returns!$A$2:$A$297,"NO")</f>
        <v>NO</v>
      </c>
      <c r="W4796">
        <f t="shared" si="222"/>
        <v>0</v>
      </c>
      <c r="X4796">
        <f t="shared" si="223"/>
        <v>43.13</v>
      </c>
      <c r="Y4796">
        <f t="shared" si="224"/>
        <v>7</v>
      </c>
    </row>
    <row r="4797" spans="1:25"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t="str">
        <f>_xlfn.XLOOKUP(B4797,Returns!$B$2:$B$297,Returns!$A$2:$A$297,"NO")</f>
        <v>NO</v>
      </c>
      <c r="W4797">
        <f t="shared" si="222"/>
        <v>0</v>
      </c>
      <c r="X4797">
        <f t="shared" si="223"/>
        <v>16.919999999999998</v>
      </c>
      <c r="Y4797">
        <f t="shared" si="224"/>
        <v>4</v>
      </c>
    </row>
    <row r="4798" spans="1:25"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t="str">
        <f>_xlfn.XLOOKUP(B4798,Returns!$B$2:$B$297,Returns!$A$2:$A$297,"NO")</f>
        <v>NO</v>
      </c>
      <c r="W4798">
        <f t="shared" si="222"/>
        <v>120.92220000000002</v>
      </c>
      <c r="X4798">
        <f t="shared" si="223"/>
        <v>51.82380000000002</v>
      </c>
      <c r="Y4798">
        <f t="shared" si="224"/>
        <v>5</v>
      </c>
    </row>
    <row r="4799" spans="1:25"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t="str">
        <f>_xlfn.XLOOKUP(B4799,Returns!$B$2:$B$297,Returns!$A$2:$A$297,"NO")</f>
        <v>NO</v>
      </c>
      <c r="W4799">
        <f t="shared" si="222"/>
        <v>37.324800000000003</v>
      </c>
      <c r="X4799">
        <f t="shared" si="223"/>
        <v>149.29920000000001</v>
      </c>
      <c r="Y4799">
        <f t="shared" si="224"/>
        <v>5</v>
      </c>
    </row>
    <row r="4800" spans="1:25"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t="str">
        <f>_xlfn.XLOOKUP(B4800,Returns!$B$2:$B$297,Returns!$A$2:$A$297,"NO")</f>
        <v>NO</v>
      </c>
      <c r="W4800">
        <f t="shared" si="222"/>
        <v>18.115199999999998</v>
      </c>
      <c r="X4800">
        <f t="shared" si="223"/>
        <v>72.460799999999992</v>
      </c>
      <c r="Y4800">
        <f t="shared" si="224"/>
        <v>5</v>
      </c>
    </row>
    <row r="4801" spans="1:25"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t="str">
        <f>_xlfn.XLOOKUP(B4801,Returns!$B$2:$B$297,Returns!$A$2:$A$297,"NO")</f>
        <v>NO</v>
      </c>
      <c r="W4801">
        <f t="shared" si="222"/>
        <v>43.6</v>
      </c>
      <c r="X4801">
        <f t="shared" si="223"/>
        <v>174.4</v>
      </c>
      <c r="Y4801">
        <f t="shared" si="224"/>
        <v>5</v>
      </c>
    </row>
    <row r="4802" spans="1:25"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t="str">
        <f>_xlfn.XLOOKUP(B4802,Returns!$B$2:$B$297,Returns!$A$2:$A$297,"NO")</f>
        <v>NO</v>
      </c>
      <c r="W4802">
        <f t="shared" si="222"/>
        <v>1.9072</v>
      </c>
      <c r="X4802">
        <f t="shared" si="223"/>
        <v>7.6288</v>
      </c>
      <c r="Y4802">
        <f t="shared" si="224"/>
        <v>5</v>
      </c>
    </row>
    <row r="4803" spans="1:25"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t="str">
        <f>_xlfn.XLOOKUP(B4803,Returns!$B$2:$B$297,Returns!$A$2:$A$297,"NO")</f>
        <v>NO</v>
      </c>
      <c r="W4803">
        <f t="shared" ref="W4803:W4866" si="225">R4803*S4803*T4803</f>
        <v>14.532000000000002</v>
      </c>
      <c r="X4803">
        <f t="shared" ref="X4803:X4866" si="226">(R4803*S4803)-W4803</f>
        <v>6.2280000000000033</v>
      </c>
      <c r="Y4803">
        <f t="shared" ref="Y4803:Y4866" si="227">D4803-C4803</f>
        <v>5</v>
      </c>
    </row>
    <row r="4804" spans="1:25"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t="str">
        <f>_xlfn.XLOOKUP(B4804,Returns!$B$2:$B$297,Returns!$A$2:$A$297,"NO")</f>
        <v>NO</v>
      </c>
      <c r="W4804">
        <f t="shared" si="225"/>
        <v>74.995200000000011</v>
      </c>
      <c r="X4804">
        <f t="shared" si="226"/>
        <v>32.140800000000013</v>
      </c>
      <c r="Y4804">
        <f t="shared" si="227"/>
        <v>5</v>
      </c>
    </row>
    <row r="4805" spans="1:25"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t="str">
        <f>_xlfn.XLOOKUP(B4805,Returns!$B$2:$B$297,Returns!$A$2:$A$297,"NO")</f>
        <v>NO</v>
      </c>
      <c r="W4805">
        <f t="shared" si="225"/>
        <v>15.837599999999998</v>
      </c>
      <c r="X4805">
        <f t="shared" si="226"/>
        <v>23.756399999999996</v>
      </c>
      <c r="Y4805">
        <f t="shared" si="227"/>
        <v>4</v>
      </c>
    </row>
    <row r="4806" spans="1:25"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t="str">
        <f>_xlfn.XLOOKUP(B4806,Returns!$B$2:$B$297,Returns!$A$2:$A$297,"NO")</f>
        <v>NO</v>
      </c>
      <c r="W4806">
        <f t="shared" si="225"/>
        <v>163.81440000000003</v>
      </c>
      <c r="X4806">
        <f t="shared" si="226"/>
        <v>655.25760000000014</v>
      </c>
      <c r="Y4806">
        <f t="shared" si="227"/>
        <v>4</v>
      </c>
    </row>
    <row r="4807" spans="1:25"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t="str">
        <f>_xlfn.XLOOKUP(B4807,Returns!$B$2:$B$297,Returns!$A$2:$A$297,"NO")</f>
        <v>NO</v>
      </c>
      <c r="W4807">
        <f t="shared" si="225"/>
        <v>0</v>
      </c>
      <c r="X4807">
        <f t="shared" si="226"/>
        <v>75.88</v>
      </c>
      <c r="Y4807">
        <f t="shared" si="227"/>
        <v>3</v>
      </c>
    </row>
    <row r="4808" spans="1:25"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t="str">
        <f>_xlfn.XLOOKUP(B4808,Returns!$B$2:$B$297,Returns!$A$2:$A$297,"NO")</f>
        <v>NO</v>
      </c>
      <c r="W4808">
        <f t="shared" si="225"/>
        <v>0</v>
      </c>
      <c r="X4808">
        <f t="shared" si="226"/>
        <v>428.00000000000006</v>
      </c>
      <c r="Y4808">
        <f t="shared" si="227"/>
        <v>3</v>
      </c>
    </row>
    <row r="4809" spans="1:25"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t="str">
        <f>_xlfn.XLOOKUP(B4809,Returns!$B$2:$B$297,Returns!$A$2:$A$297,"NO")</f>
        <v>NO</v>
      </c>
      <c r="W4809">
        <f t="shared" si="225"/>
        <v>0</v>
      </c>
      <c r="X4809">
        <f t="shared" si="226"/>
        <v>100.89000000000001</v>
      </c>
      <c r="Y4809">
        <f t="shared" si="227"/>
        <v>3</v>
      </c>
    </row>
    <row r="4810" spans="1:25"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t="str">
        <f>_xlfn.XLOOKUP(B4810,Returns!$B$2:$B$297,Returns!$A$2:$A$297,"NO")</f>
        <v>NO</v>
      </c>
      <c r="W4810">
        <f t="shared" si="225"/>
        <v>37.68480000000001</v>
      </c>
      <c r="X4810">
        <f t="shared" si="226"/>
        <v>150.73920000000004</v>
      </c>
      <c r="Y4810">
        <f t="shared" si="227"/>
        <v>5</v>
      </c>
    </row>
    <row r="4811" spans="1:25"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t="str">
        <f>_xlfn.XLOOKUP(B4811,Returns!$B$2:$B$297,Returns!$A$2:$A$297,"NO")</f>
        <v>NO</v>
      </c>
      <c r="W4811">
        <f t="shared" si="225"/>
        <v>0</v>
      </c>
      <c r="X4811">
        <f t="shared" si="226"/>
        <v>782.56</v>
      </c>
      <c r="Y4811">
        <f t="shared" si="227"/>
        <v>3</v>
      </c>
    </row>
    <row r="4812" spans="1:25"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t="str">
        <f>_xlfn.XLOOKUP(B4812,Returns!$B$2:$B$297,Returns!$A$2:$A$297,"NO")</f>
        <v>NO</v>
      </c>
      <c r="W4812">
        <f t="shared" si="225"/>
        <v>0</v>
      </c>
      <c r="X4812">
        <f t="shared" si="226"/>
        <v>479.8</v>
      </c>
      <c r="Y4812">
        <f t="shared" si="227"/>
        <v>3</v>
      </c>
    </row>
    <row r="4813" spans="1:25"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t="str">
        <f>_xlfn.XLOOKUP(B4813,Returns!$B$2:$B$297,Returns!$A$2:$A$297,"NO")</f>
        <v>NO</v>
      </c>
      <c r="W4813">
        <f t="shared" si="225"/>
        <v>342.05219999999991</v>
      </c>
      <c r="X4813">
        <f t="shared" si="226"/>
        <v>798.12179999999989</v>
      </c>
      <c r="Y4813">
        <f t="shared" si="227"/>
        <v>5</v>
      </c>
    </row>
    <row r="4814" spans="1:25"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t="str">
        <f>_xlfn.XLOOKUP(B4814,Returns!$B$2:$B$297,Returns!$A$2:$A$297,"NO")</f>
        <v>NO</v>
      </c>
      <c r="W4814">
        <f t="shared" si="225"/>
        <v>1919.9615999999999</v>
      </c>
      <c r="X4814">
        <f t="shared" si="226"/>
        <v>2879.9423999999999</v>
      </c>
      <c r="Y4814">
        <f t="shared" si="227"/>
        <v>5</v>
      </c>
    </row>
    <row r="4815" spans="1:25"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t="str">
        <f>_xlfn.XLOOKUP(B4815,Returns!$B$2:$B$297,Returns!$A$2:$A$297,"NO")</f>
        <v>NO</v>
      </c>
      <c r="W4815">
        <f t="shared" si="225"/>
        <v>29.145600000000002</v>
      </c>
      <c r="X4815">
        <f t="shared" si="226"/>
        <v>116.58240000000001</v>
      </c>
      <c r="Y4815">
        <f t="shared" si="227"/>
        <v>5</v>
      </c>
    </row>
    <row r="4816" spans="1:25"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t="str">
        <f>_xlfn.XLOOKUP(B4816,Returns!$B$2:$B$297,Returns!$A$2:$A$297,"NO")</f>
        <v>NO</v>
      </c>
      <c r="W4816">
        <f t="shared" si="225"/>
        <v>0</v>
      </c>
      <c r="X4816">
        <f t="shared" si="226"/>
        <v>53.820000000000007</v>
      </c>
      <c r="Y4816">
        <f t="shared" si="227"/>
        <v>2</v>
      </c>
    </row>
    <row r="4817" spans="1:25"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t="str">
        <f>_xlfn.XLOOKUP(B4817,Returns!$B$2:$B$297,Returns!$A$2:$A$297,"NO")</f>
        <v>NO</v>
      </c>
      <c r="W4817">
        <f t="shared" si="225"/>
        <v>10.958400000000003</v>
      </c>
      <c r="X4817">
        <f t="shared" si="226"/>
        <v>43.833600000000004</v>
      </c>
      <c r="Y4817">
        <f t="shared" si="227"/>
        <v>5</v>
      </c>
    </row>
    <row r="4818" spans="1:25"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t="str">
        <f>_xlfn.XLOOKUP(B4818,Returns!$B$2:$B$297,Returns!$A$2:$A$297,"NO")</f>
        <v>NO</v>
      </c>
      <c r="W4818">
        <f t="shared" si="225"/>
        <v>13.862400000000001</v>
      </c>
      <c r="X4818">
        <f t="shared" si="226"/>
        <v>55.449599999999997</v>
      </c>
      <c r="Y4818">
        <f t="shared" si="227"/>
        <v>5</v>
      </c>
    </row>
    <row r="4819" spans="1:25"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t="str">
        <f>_xlfn.XLOOKUP(B4819,Returns!$B$2:$B$297,Returns!$A$2:$A$297,"NO")</f>
        <v>NO</v>
      </c>
      <c r="W4819">
        <f t="shared" si="225"/>
        <v>32.620800000000003</v>
      </c>
      <c r="X4819">
        <f t="shared" si="226"/>
        <v>130.48320000000001</v>
      </c>
      <c r="Y4819">
        <f t="shared" si="227"/>
        <v>5</v>
      </c>
    </row>
    <row r="4820" spans="1:25"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t="str">
        <f>_xlfn.XLOOKUP(B4820,Returns!$B$2:$B$297,Returns!$A$2:$A$297,"NO")</f>
        <v>NO</v>
      </c>
      <c r="W4820">
        <f t="shared" si="225"/>
        <v>181.70880000000002</v>
      </c>
      <c r="X4820">
        <f t="shared" si="226"/>
        <v>726.8352000000001</v>
      </c>
      <c r="Y4820">
        <f t="shared" si="227"/>
        <v>5</v>
      </c>
    </row>
    <row r="4821" spans="1:25"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t="str">
        <f>_xlfn.XLOOKUP(B4821,Returns!$B$2:$B$297,Returns!$A$2:$A$297,"NO")</f>
        <v>NO</v>
      </c>
      <c r="W4821">
        <f t="shared" si="225"/>
        <v>0</v>
      </c>
      <c r="X4821">
        <f t="shared" si="226"/>
        <v>20.72</v>
      </c>
      <c r="Y4821">
        <f t="shared" si="227"/>
        <v>6</v>
      </c>
    </row>
    <row r="4822" spans="1:25"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t="str">
        <f>_xlfn.XLOOKUP(B4822,Returns!$B$2:$B$297,Returns!$A$2:$A$297,"NO")</f>
        <v>NO</v>
      </c>
      <c r="W4822">
        <f t="shared" si="225"/>
        <v>2964.7871999999993</v>
      </c>
      <c r="X4822">
        <f t="shared" si="226"/>
        <v>741.19679999999971</v>
      </c>
      <c r="Y4822">
        <f t="shared" si="227"/>
        <v>4</v>
      </c>
    </row>
    <row r="4823" spans="1:25"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t="str">
        <f>_xlfn.XLOOKUP(B4823,Returns!$B$2:$B$297,Returns!$A$2:$A$297,"NO")</f>
        <v>NO</v>
      </c>
      <c r="W4823">
        <f t="shared" si="225"/>
        <v>460.74240000000003</v>
      </c>
      <c r="X4823">
        <f t="shared" si="226"/>
        <v>1842.9695999999999</v>
      </c>
      <c r="Y4823">
        <f t="shared" si="227"/>
        <v>4</v>
      </c>
    </row>
    <row r="4824" spans="1:25"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t="str">
        <f>_xlfn.XLOOKUP(B4824,Returns!$B$2:$B$297,Returns!$A$2:$A$297,"NO")</f>
        <v>NO</v>
      </c>
      <c r="W4824">
        <f t="shared" si="225"/>
        <v>188.39520000000005</v>
      </c>
      <c r="X4824">
        <f t="shared" si="226"/>
        <v>80.740800000000036</v>
      </c>
      <c r="Y4824">
        <f t="shared" si="227"/>
        <v>1</v>
      </c>
    </row>
    <row r="4825" spans="1:25"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t="str">
        <f>_xlfn.XLOOKUP(B4825,Returns!$B$2:$B$297,Returns!$A$2:$A$297,"NO")</f>
        <v>NO</v>
      </c>
      <c r="W4825">
        <f t="shared" si="225"/>
        <v>148.69050000000001</v>
      </c>
      <c r="X4825">
        <f t="shared" si="226"/>
        <v>63.724500000000035</v>
      </c>
      <c r="Y4825">
        <f t="shared" si="227"/>
        <v>5</v>
      </c>
    </row>
    <row r="4826" spans="1:25"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t="str">
        <f>_xlfn.XLOOKUP(B4826,Returns!$B$2:$B$297,Returns!$A$2:$A$297,"NO")</f>
        <v>NO</v>
      </c>
      <c r="W4826">
        <f t="shared" si="225"/>
        <v>114.79860000000001</v>
      </c>
      <c r="X4826">
        <f t="shared" si="226"/>
        <v>267.86340000000001</v>
      </c>
      <c r="Y4826">
        <f t="shared" si="227"/>
        <v>5</v>
      </c>
    </row>
    <row r="4827" spans="1:25"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t="str">
        <f>_xlfn.XLOOKUP(B4827,Returns!$B$2:$B$297,Returns!$A$2:$A$297,"NO")</f>
        <v>NO</v>
      </c>
      <c r="W4827">
        <f t="shared" si="225"/>
        <v>46.7712</v>
      </c>
      <c r="X4827">
        <f t="shared" si="226"/>
        <v>187.0848</v>
      </c>
      <c r="Y4827">
        <f t="shared" si="227"/>
        <v>5</v>
      </c>
    </row>
    <row r="4828" spans="1:25"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t="str">
        <f>_xlfn.XLOOKUP(B4828,Returns!$B$2:$B$297,Returns!$A$2:$A$297,"NO")</f>
        <v>NO</v>
      </c>
      <c r="W4828">
        <f t="shared" si="225"/>
        <v>11.212800000000001</v>
      </c>
      <c r="X4828">
        <f t="shared" si="226"/>
        <v>44.851199999999999</v>
      </c>
      <c r="Y4828">
        <f t="shared" si="227"/>
        <v>3</v>
      </c>
    </row>
    <row r="4829" spans="1:25"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t="str">
        <f>_xlfn.XLOOKUP(B4829,Returns!$B$2:$B$297,Returns!$A$2:$A$297,"NO")</f>
        <v>NO</v>
      </c>
      <c r="W4829">
        <f t="shared" si="225"/>
        <v>0</v>
      </c>
      <c r="X4829">
        <f t="shared" si="226"/>
        <v>139.04</v>
      </c>
      <c r="Y4829">
        <f t="shared" si="227"/>
        <v>7</v>
      </c>
    </row>
    <row r="4830" spans="1:25"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t="str">
        <f>_xlfn.XLOOKUP(B4830,Returns!$B$2:$B$297,Returns!$A$2:$A$297,"NO")</f>
        <v>NO</v>
      </c>
      <c r="W4830">
        <f t="shared" si="225"/>
        <v>0</v>
      </c>
      <c r="X4830">
        <f t="shared" si="226"/>
        <v>16.919999999999998</v>
      </c>
      <c r="Y4830">
        <f t="shared" si="227"/>
        <v>7</v>
      </c>
    </row>
    <row r="4831" spans="1:25"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t="str">
        <f>_xlfn.XLOOKUP(B4831,Returns!$B$2:$B$297,Returns!$A$2:$A$297,"NO")</f>
        <v>NO</v>
      </c>
      <c r="W4831">
        <f t="shared" si="225"/>
        <v>8.2656000000000009</v>
      </c>
      <c r="X4831">
        <f t="shared" si="226"/>
        <v>33.062400000000004</v>
      </c>
      <c r="Y4831">
        <f t="shared" si="227"/>
        <v>6</v>
      </c>
    </row>
    <row r="4832" spans="1:25"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t="str">
        <f>_xlfn.XLOOKUP(B4832,Returns!$B$2:$B$297,Returns!$A$2:$A$297,"NO")</f>
        <v>NO</v>
      </c>
      <c r="W4832">
        <f t="shared" si="225"/>
        <v>0</v>
      </c>
      <c r="X4832">
        <f t="shared" si="226"/>
        <v>1475.28</v>
      </c>
      <c r="Y4832">
        <f t="shared" si="227"/>
        <v>5</v>
      </c>
    </row>
    <row r="4833" spans="1:25"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t="str">
        <f>_xlfn.XLOOKUP(B4833,Returns!$B$2:$B$297,Returns!$A$2:$A$297,"NO")</f>
        <v>NO</v>
      </c>
      <c r="W4833">
        <f t="shared" si="225"/>
        <v>0</v>
      </c>
      <c r="X4833">
        <f t="shared" si="226"/>
        <v>109.89000000000001</v>
      </c>
      <c r="Y4833">
        <f t="shared" si="227"/>
        <v>5</v>
      </c>
    </row>
    <row r="4834" spans="1:25"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t="str">
        <f>_xlfn.XLOOKUP(B4834,Returns!$B$2:$B$297,Returns!$A$2:$A$297,"NO")</f>
        <v>NO</v>
      </c>
      <c r="W4834">
        <f t="shared" si="225"/>
        <v>0</v>
      </c>
      <c r="X4834">
        <f t="shared" si="226"/>
        <v>45.16</v>
      </c>
      <c r="Y4834">
        <f t="shared" si="227"/>
        <v>5</v>
      </c>
    </row>
    <row r="4835" spans="1:25"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t="str">
        <f>_xlfn.XLOOKUP(B4835,Returns!$B$2:$B$297,Returns!$A$2:$A$297,"NO")</f>
        <v>NO</v>
      </c>
      <c r="W4835">
        <f t="shared" si="225"/>
        <v>0</v>
      </c>
      <c r="X4835">
        <f t="shared" si="226"/>
        <v>37.17</v>
      </c>
      <c r="Y4835">
        <f t="shared" si="227"/>
        <v>5</v>
      </c>
    </row>
    <row r="4836" spans="1:25"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t="str">
        <f>_xlfn.XLOOKUP(B4836,Returns!$B$2:$B$297,Returns!$A$2:$A$297,"NO")</f>
        <v>NO</v>
      </c>
      <c r="W4836">
        <f t="shared" si="225"/>
        <v>39.920000000000009</v>
      </c>
      <c r="X4836">
        <f t="shared" si="226"/>
        <v>159.68</v>
      </c>
      <c r="Y4836">
        <f t="shared" si="227"/>
        <v>5</v>
      </c>
    </row>
    <row r="4837" spans="1:25"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t="str">
        <f>_xlfn.XLOOKUP(B4837,Returns!$B$2:$B$297,Returns!$A$2:$A$297,"NO")</f>
        <v>NO</v>
      </c>
      <c r="W4837">
        <f t="shared" si="225"/>
        <v>0</v>
      </c>
      <c r="X4837">
        <f t="shared" si="226"/>
        <v>123.92</v>
      </c>
      <c r="Y4837">
        <f t="shared" si="227"/>
        <v>5</v>
      </c>
    </row>
    <row r="4838" spans="1:25"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t="str">
        <f>_xlfn.XLOOKUP(B4838,Returns!$B$2:$B$297,Returns!$A$2:$A$297,"NO")</f>
        <v>NO</v>
      </c>
      <c r="W4838">
        <f t="shared" si="225"/>
        <v>15.948800000000004</v>
      </c>
      <c r="X4838">
        <f t="shared" si="226"/>
        <v>63.795200000000008</v>
      </c>
      <c r="Y4838">
        <f t="shared" si="227"/>
        <v>5</v>
      </c>
    </row>
    <row r="4839" spans="1:25"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t="str">
        <f>_xlfn.XLOOKUP(B4839,Returns!$B$2:$B$297,Returns!$A$2:$A$297,"NO")</f>
        <v>NO</v>
      </c>
      <c r="W4839">
        <f t="shared" si="225"/>
        <v>5.3172000000000006</v>
      </c>
      <c r="X4839">
        <f t="shared" si="226"/>
        <v>2.2788000000000004</v>
      </c>
      <c r="Y4839">
        <f t="shared" si="227"/>
        <v>2</v>
      </c>
    </row>
    <row r="4840" spans="1:25"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t="str">
        <f>_xlfn.XLOOKUP(B4840,Returns!$B$2:$B$297,Returns!$A$2:$A$297,"NO")</f>
        <v>NO</v>
      </c>
      <c r="W4840">
        <f t="shared" si="225"/>
        <v>33.292800000000007</v>
      </c>
      <c r="X4840">
        <f t="shared" si="226"/>
        <v>133.17120000000003</v>
      </c>
      <c r="Y4840">
        <f t="shared" si="227"/>
        <v>2</v>
      </c>
    </row>
    <row r="4841" spans="1:25"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t="str">
        <f>_xlfn.XLOOKUP(B4841,Returns!$B$2:$B$297,Returns!$A$2:$A$297,"NO")</f>
        <v>NO</v>
      </c>
      <c r="W4841">
        <f t="shared" si="225"/>
        <v>253.40159999999997</v>
      </c>
      <c r="X4841">
        <f t="shared" si="226"/>
        <v>380.10239999999993</v>
      </c>
      <c r="Y4841">
        <f t="shared" si="227"/>
        <v>2</v>
      </c>
    </row>
    <row r="4842" spans="1:25"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t="str">
        <f>_xlfn.XLOOKUP(B4842,Returns!$B$2:$B$297,Returns!$A$2:$A$297,"NO")</f>
        <v>NO</v>
      </c>
      <c r="W4842">
        <f t="shared" si="225"/>
        <v>0</v>
      </c>
      <c r="X4842">
        <f t="shared" si="226"/>
        <v>55.16</v>
      </c>
      <c r="Y4842">
        <f t="shared" si="227"/>
        <v>5</v>
      </c>
    </row>
    <row r="4843" spans="1:25"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t="str">
        <f>_xlfn.XLOOKUP(B4843,Returns!$B$2:$B$297,Returns!$A$2:$A$297,"NO")</f>
        <v>NO</v>
      </c>
      <c r="W4843">
        <f t="shared" si="225"/>
        <v>11.661300000000001</v>
      </c>
      <c r="X4843">
        <f t="shared" si="226"/>
        <v>4.9977000000000018</v>
      </c>
      <c r="Y4843">
        <f t="shared" si="227"/>
        <v>5</v>
      </c>
    </row>
    <row r="4844" spans="1:25"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t="str">
        <f>_xlfn.XLOOKUP(B4844,Returns!$B$2:$B$297,Returns!$A$2:$A$297,"NO")</f>
        <v>NO</v>
      </c>
      <c r="W4844">
        <f t="shared" si="225"/>
        <v>243.92</v>
      </c>
      <c r="X4844">
        <f t="shared" si="226"/>
        <v>975.68</v>
      </c>
      <c r="Y4844">
        <f t="shared" si="227"/>
        <v>5</v>
      </c>
    </row>
    <row r="4845" spans="1:25"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t="str">
        <f>_xlfn.XLOOKUP(B4845,Returns!$B$2:$B$297,Returns!$A$2:$A$297,"NO")</f>
        <v>NO</v>
      </c>
      <c r="W4845">
        <f t="shared" si="225"/>
        <v>0</v>
      </c>
      <c r="X4845">
        <f t="shared" si="226"/>
        <v>59.84</v>
      </c>
      <c r="Y4845">
        <f t="shared" si="227"/>
        <v>2</v>
      </c>
    </row>
    <row r="4846" spans="1:25"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t="str">
        <f>_xlfn.XLOOKUP(B4846,Returns!$B$2:$B$297,Returns!$A$2:$A$297,"NO")</f>
        <v>NO</v>
      </c>
      <c r="W4846">
        <f t="shared" si="225"/>
        <v>2.8736000000000006</v>
      </c>
      <c r="X4846">
        <f t="shared" si="226"/>
        <v>11.494400000000002</v>
      </c>
      <c r="Y4846">
        <f t="shared" si="227"/>
        <v>1</v>
      </c>
    </row>
    <row r="4847" spans="1:25"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t="str">
        <f>_xlfn.XLOOKUP(B4847,Returns!$B$2:$B$297,Returns!$A$2:$A$297,"NO")</f>
        <v>NO</v>
      </c>
      <c r="W4847">
        <f t="shared" si="225"/>
        <v>6.3072000000000008</v>
      </c>
      <c r="X4847">
        <f t="shared" si="226"/>
        <v>25.2288</v>
      </c>
      <c r="Y4847">
        <f t="shared" si="227"/>
        <v>3</v>
      </c>
    </row>
    <row r="4848" spans="1:25"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t="str">
        <f>_xlfn.XLOOKUP(B4848,Returns!$B$2:$B$297,Returns!$A$2:$A$297,"NO")</f>
        <v>NO</v>
      </c>
      <c r="W4848">
        <f t="shared" si="225"/>
        <v>263.96000000000004</v>
      </c>
      <c r="X4848">
        <f t="shared" si="226"/>
        <v>1055.8400000000001</v>
      </c>
      <c r="Y4848">
        <f t="shared" si="227"/>
        <v>2</v>
      </c>
    </row>
    <row r="4849" spans="1:25"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t="str">
        <f>_xlfn.XLOOKUP(B4849,Returns!$B$2:$B$297,Returns!$A$2:$A$297,"NO")</f>
        <v>NO</v>
      </c>
      <c r="W4849">
        <f t="shared" si="225"/>
        <v>157.59040000000002</v>
      </c>
      <c r="X4849">
        <f t="shared" si="226"/>
        <v>630.36159999999995</v>
      </c>
      <c r="Y4849">
        <f t="shared" si="227"/>
        <v>2</v>
      </c>
    </row>
    <row r="4850" spans="1:25"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t="str">
        <f>_xlfn.XLOOKUP(B4850,Returns!$B$2:$B$297,Returns!$A$2:$A$297,"NO")</f>
        <v>NO</v>
      </c>
      <c r="W4850">
        <f t="shared" si="225"/>
        <v>1.8656000000000004</v>
      </c>
      <c r="X4850">
        <f t="shared" si="226"/>
        <v>7.4624000000000006</v>
      </c>
      <c r="Y4850">
        <f t="shared" si="227"/>
        <v>2</v>
      </c>
    </row>
    <row r="4851" spans="1:25"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t="str">
        <f>_xlfn.XLOOKUP(B4851,Returns!$B$2:$B$297,Returns!$A$2:$A$297,"NO")</f>
        <v>NO</v>
      </c>
      <c r="W4851">
        <f t="shared" si="225"/>
        <v>0</v>
      </c>
      <c r="X4851">
        <f t="shared" si="226"/>
        <v>11.76</v>
      </c>
      <c r="Y4851">
        <f t="shared" si="227"/>
        <v>6</v>
      </c>
    </row>
    <row r="4852" spans="1:25"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t="str">
        <f>_xlfn.XLOOKUP(B4852,Returns!$B$2:$B$297,Returns!$A$2:$A$297,"NO")</f>
        <v>NO</v>
      </c>
      <c r="W4852">
        <f t="shared" si="225"/>
        <v>975.92</v>
      </c>
      <c r="X4852">
        <f t="shared" si="226"/>
        <v>3903.6799999999994</v>
      </c>
      <c r="Y4852">
        <f t="shared" si="227"/>
        <v>6</v>
      </c>
    </row>
    <row r="4853" spans="1:25"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t="str">
        <f>_xlfn.XLOOKUP(B4853,Returns!$B$2:$B$297,Returns!$A$2:$A$297,"NO")</f>
        <v>NO</v>
      </c>
      <c r="W4853">
        <f t="shared" si="225"/>
        <v>0</v>
      </c>
      <c r="X4853">
        <f t="shared" si="226"/>
        <v>2430.7199999999998</v>
      </c>
      <c r="Y4853">
        <f t="shared" si="227"/>
        <v>6</v>
      </c>
    </row>
    <row r="4854" spans="1:25"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t="str">
        <f>_xlfn.XLOOKUP(B4854,Returns!$B$2:$B$297,Returns!$A$2:$A$297,"NO")</f>
        <v>NO</v>
      </c>
      <c r="W4854">
        <f t="shared" si="225"/>
        <v>0</v>
      </c>
      <c r="X4854">
        <f t="shared" si="226"/>
        <v>2915.2799999999997</v>
      </c>
      <c r="Y4854">
        <f t="shared" si="227"/>
        <v>6</v>
      </c>
    </row>
    <row r="4855" spans="1:25"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t="str">
        <f>_xlfn.XLOOKUP(B4855,Returns!$B$2:$B$297,Returns!$A$2:$A$297,"NO")</f>
        <v>NO</v>
      </c>
      <c r="W4855">
        <f t="shared" si="225"/>
        <v>0</v>
      </c>
      <c r="X4855">
        <f t="shared" si="226"/>
        <v>37.619999999999997</v>
      </c>
      <c r="Y4855">
        <f t="shared" si="227"/>
        <v>3</v>
      </c>
    </row>
    <row r="4856" spans="1:25"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t="str">
        <f>_xlfn.XLOOKUP(B4856,Returns!$B$2:$B$297,Returns!$A$2:$A$297,"NO")</f>
        <v>NO</v>
      </c>
      <c r="W4856">
        <f t="shared" si="225"/>
        <v>0</v>
      </c>
      <c r="X4856">
        <f t="shared" si="226"/>
        <v>26.82</v>
      </c>
      <c r="Y4856">
        <f t="shared" si="227"/>
        <v>3</v>
      </c>
    </row>
    <row r="4857" spans="1:25"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t="str">
        <f>_xlfn.XLOOKUP(B4857,Returns!$B$2:$B$297,Returns!$A$2:$A$297,"NO")</f>
        <v>NO</v>
      </c>
      <c r="W4857">
        <f t="shared" si="225"/>
        <v>0</v>
      </c>
      <c r="X4857">
        <f t="shared" si="226"/>
        <v>27.72</v>
      </c>
      <c r="Y4857">
        <f t="shared" si="227"/>
        <v>3</v>
      </c>
    </row>
    <row r="4858" spans="1:25"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t="str">
        <f>_xlfn.XLOOKUP(B4858,Returns!$B$2:$B$297,Returns!$A$2:$A$297,"NO")</f>
        <v>NO</v>
      </c>
      <c r="W4858">
        <f t="shared" si="225"/>
        <v>42.00480000000001</v>
      </c>
      <c r="X4858">
        <f t="shared" si="226"/>
        <v>168.01920000000001</v>
      </c>
      <c r="Y4858">
        <f t="shared" si="227"/>
        <v>4</v>
      </c>
    </row>
    <row r="4859" spans="1:25"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t="str">
        <f>_xlfn.XLOOKUP(B4859,Returns!$B$2:$B$297,Returns!$A$2:$A$297,"NO")</f>
        <v>NO</v>
      </c>
      <c r="W4859">
        <f t="shared" si="225"/>
        <v>0</v>
      </c>
      <c r="X4859">
        <f t="shared" si="226"/>
        <v>310.39999999999998</v>
      </c>
      <c r="Y4859">
        <f t="shared" si="227"/>
        <v>4</v>
      </c>
    </row>
    <row r="4860" spans="1:25"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t="str">
        <f>_xlfn.XLOOKUP(B4860,Returns!$B$2:$B$297,Returns!$A$2:$A$297,"NO")</f>
        <v>NO</v>
      </c>
      <c r="W4860">
        <f t="shared" si="225"/>
        <v>0</v>
      </c>
      <c r="X4860">
        <f t="shared" si="226"/>
        <v>4183.6499999999996</v>
      </c>
      <c r="Y4860">
        <f t="shared" si="227"/>
        <v>4</v>
      </c>
    </row>
    <row r="4861" spans="1:25"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t="str">
        <f>_xlfn.XLOOKUP(B4861,Returns!$B$2:$B$297,Returns!$A$2:$A$297,"NO")</f>
        <v>NO</v>
      </c>
      <c r="W4861">
        <f t="shared" si="225"/>
        <v>14.268800000000002</v>
      </c>
      <c r="X4861">
        <f t="shared" si="226"/>
        <v>57.075200000000009</v>
      </c>
      <c r="Y4861">
        <f t="shared" si="227"/>
        <v>4</v>
      </c>
    </row>
    <row r="4862" spans="1:25"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t="str">
        <f>_xlfn.XLOOKUP(B4862,Returns!$B$2:$B$297,Returns!$A$2:$A$297,"NO")</f>
        <v>NO</v>
      </c>
      <c r="W4862">
        <f t="shared" si="225"/>
        <v>0</v>
      </c>
      <c r="X4862">
        <f t="shared" si="226"/>
        <v>3587.96</v>
      </c>
      <c r="Y4862">
        <f t="shared" si="227"/>
        <v>6</v>
      </c>
    </row>
    <row r="4863" spans="1:25"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t="str">
        <f>_xlfn.XLOOKUP(B4863,Returns!$B$2:$B$297,Returns!$A$2:$A$297,"NO")</f>
        <v>NO</v>
      </c>
      <c r="W4863">
        <f t="shared" si="225"/>
        <v>910.02240000000029</v>
      </c>
      <c r="X4863">
        <f t="shared" si="226"/>
        <v>3640.0896000000007</v>
      </c>
      <c r="Y4863">
        <f t="shared" si="227"/>
        <v>5</v>
      </c>
    </row>
    <row r="4864" spans="1:25"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t="str">
        <f>_xlfn.XLOOKUP(B4864,Returns!$B$2:$B$297,Returns!$A$2:$A$297,"NO")</f>
        <v>NO</v>
      </c>
      <c r="W4864">
        <f t="shared" si="225"/>
        <v>4.0736000000000008</v>
      </c>
      <c r="X4864">
        <f t="shared" si="226"/>
        <v>16.294400000000003</v>
      </c>
      <c r="Y4864">
        <f t="shared" si="227"/>
        <v>4</v>
      </c>
    </row>
    <row r="4865" spans="1:25"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t="str">
        <f>_xlfn.XLOOKUP(B4865,Returns!$B$2:$B$297,Returns!$A$2:$A$297,"NO")</f>
        <v>NO</v>
      </c>
      <c r="W4865">
        <f t="shared" si="225"/>
        <v>29.908799999999999</v>
      </c>
      <c r="X4865">
        <f t="shared" si="226"/>
        <v>119.63519999999998</v>
      </c>
      <c r="Y4865">
        <f t="shared" si="227"/>
        <v>4</v>
      </c>
    </row>
    <row r="4866" spans="1:25"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t="str">
        <f>_xlfn.XLOOKUP(B4866,Returns!$B$2:$B$297,Returns!$A$2:$A$297,"NO")</f>
        <v>NO</v>
      </c>
      <c r="W4866">
        <f t="shared" si="225"/>
        <v>0</v>
      </c>
      <c r="X4866">
        <f t="shared" si="226"/>
        <v>719.90999999999985</v>
      </c>
      <c r="Y4866">
        <f t="shared" si="227"/>
        <v>4</v>
      </c>
    </row>
    <row r="4867" spans="1:25"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t="str">
        <f>_xlfn.XLOOKUP(B4867,Returns!$B$2:$B$297,Returns!$A$2:$A$297,"NO")</f>
        <v>NO</v>
      </c>
      <c r="W4867">
        <f t="shared" ref="W4867:W4930" si="228">R4867*S4867*T4867</f>
        <v>2885.6448000000005</v>
      </c>
      <c r="X4867">
        <f t="shared" ref="X4867:X4930" si="229">(R4867*S4867)-W4867</f>
        <v>11542.579200000002</v>
      </c>
      <c r="Y4867">
        <f t="shared" ref="Y4867:Y4930" si="230">D4867-C4867</f>
        <v>5</v>
      </c>
    </row>
    <row r="4868" spans="1:25"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t="str">
        <f>_xlfn.XLOOKUP(B4868,Returns!$B$2:$B$297,Returns!$A$2:$A$297,"NO")</f>
        <v>NO</v>
      </c>
      <c r="W4868">
        <f t="shared" si="228"/>
        <v>1238.6528000000001</v>
      </c>
      <c r="X4868">
        <f t="shared" si="229"/>
        <v>4954.6112000000003</v>
      </c>
      <c r="Y4868">
        <f t="shared" si="230"/>
        <v>5</v>
      </c>
    </row>
    <row r="4869" spans="1:25"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t="str">
        <f>_xlfn.XLOOKUP(B4869,Returns!$B$2:$B$297,Returns!$A$2:$A$297,"NO")</f>
        <v>NO</v>
      </c>
      <c r="W4869">
        <f t="shared" si="228"/>
        <v>0</v>
      </c>
      <c r="X4869">
        <f t="shared" si="229"/>
        <v>1034.73</v>
      </c>
      <c r="Y4869">
        <f t="shared" si="230"/>
        <v>5</v>
      </c>
    </row>
    <row r="4870" spans="1:25"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t="str">
        <f>_xlfn.XLOOKUP(B4870,Returns!$B$2:$B$297,Returns!$A$2:$A$297,"NO")</f>
        <v>NO</v>
      </c>
      <c r="W4870">
        <f t="shared" si="228"/>
        <v>0</v>
      </c>
      <c r="X4870">
        <f t="shared" si="229"/>
        <v>25.92</v>
      </c>
      <c r="Y4870">
        <f t="shared" si="230"/>
        <v>5</v>
      </c>
    </row>
    <row r="4871" spans="1:25"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t="str">
        <f>_xlfn.XLOOKUP(B4871,Returns!$B$2:$B$297,Returns!$A$2:$A$297,"NO")</f>
        <v>NO</v>
      </c>
      <c r="W4871">
        <f t="shared" si="228"/>
        <v>71.990399999999994</v>
      </c>
      <c r="X4871">
        <f t="shared" si="229"/>
        <v>107.98559999999998</v>
      </c>
      <c r="Y4871">
        <f t="shared" si="230"/>
        <v>5</v>
      </c>
    </row>
    <row r="4872" spans="1:25"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t="str">
        <f>_xlfn.XLOOKUP(B4872,Returns!$B$2:$B$297,Returns!$A$2:$A$297,"NO")</f>
        <v>NO</v>
      </c>
      <c r="W4872">
        <f t="shared" si="228"/>
        <v>321.36160000000001</v>
      </c>
      <c r="X4872">
        <f t="shared" si="229"/>
        <v>1285.4464</v>
      </c>
      <c r="Y4872">
        <f t="shared" si="230"/>
        <v>5</v>
      </c>
    </row>
    <row r="4873" spans="1:25"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t="str">
        <f>_xlfn.XLOOKUP(B4873,Returns!$B$2:$B$297,Returns!$A$2:$A$297,"NO")</f>
        <v>NO</v>
      </c>
      <c r="W4873">
        <f t="shared" si="228"/>
        <v>0.72960000000000003</v>
      </c>
      <c r="X4873">
        <f t="shared" si="229"/>
        <v>2.9183999999999997</v>
      </c>
      <c r="Y4873">
        <f t="shared" si="230"/>
        <v>4</v>
      </c>
    </row>
    <row r="4874" spans="1:25"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t="str">
        <f>_xlfn.XLOOKUP(B4874,Returns!$B$2:$B$297,Returns!$A$2:$A$297,"NO")</f>
        <v>NO</v>
      </c>
      <c r="W4874">
        <f t="shared" si="228"/>
        <v>73.279999999999987</v>
      </c>
      <c r="X4874">
        <f t="shared" si="229"/>
        <v>18.319999999999993</v>
      </c>
      <c r="Y4874">
        <f t="shared" si="230"/>
        <v>4</v>
      </c>
    </row>
    <row r="4875" spans="1:25"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t="str">
        <f>_xlfn.XLOOKUP(B4875,Returns!$B$2:$B$297,Returns!$A$2:$A$297,"NO")</f>
        <v>NO</v>
      </c>
      <c r="W4875">
        <f t="shared" si="228"/>
        <v>29.289600000000004</v>
      </c>
      <c r="X4875">
        <f t="shared" si="229"/>
        <v>117.1584</v>
      </c>
      <c r="Y4875">
        <f t="shared" si="230"/>
        <v>4</v>
      </c>
    </row>
    <row r="4876" spans="1:25"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t="str">
        <f>_xlfn.XLOOKUP(B4876,Returns!$B$2:$B$297,Returns!$A$2:$A$297,"NO")</f>
        <v>NO</v>
      </c>
      <c r="W4876">
        <f t="shared" si="228"/>
        <v>0.9503999999999998</v>
      </c>
      <c r="X4876">
        <f t="shared" si="229"/>
        <v>0.23759999999999992</v>
      </c>
      <c r="Y4876">
        <f t="shared" si="230"/>
        <v>4</v>
      </c>
    </row>
    <row r="4877" spans="1:25"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t="str">
        <f>_xlfn.XLOOKUP(B4877,Returns!$B$2:$B$297,Returns!$A$2:$A$297,"NO")</f>
        <v>NO</v>
      </c>
      <c r="W4877">
        <f t="shared" si="228"/>
        <v>119.80000000000001</v>
      </c>
      <c r="X4877">
        <f t="shared" si="229"/>
        <v>479.2</v>
      </c>
      <c r="Y4877">
        <f t="shared" si="230"/>
        <v>5</v>
      </c>
    </row>
    <row r="4878" spans="1:25"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t="str">
        <f>_xlfn.XLOOKUP(B4878,Returns!$B$2:$B$297,Returns!$A$2:$A$297,"NO")</f>
        <v>NO</v>
      </c>
      <c r="W4878">
        <f t="shared" si="228"/>
        <v>24.627200000000002</v>
      </c>
      <c r="X4878">
        <f t="shared" si="229"/>
        <v>98.508799999999994</v>
      </c>
      <c r="Y4878">
        <f t="shared" si="230"/>
        <v>6</v>
      </c>
    </row>
    <row r="4879" spans="1:25"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t="str">
        <f>_xlfn.XLOOKUP(B4879,Returns!$B$2:$B$297,Returns!$A$2:$A$297,"NO")</f>
        <v>NO</v>
      </c>
      <c r="W4879">
        <f t="shared" si="228"/>
        <v>3.7152000000000003</v>
      </c>
      <c r="X4879">
        <f t="shared" si="229"/>
        <v>14.860800000000001</v>
      </c>
      <c r="Y4879">
        <f t="shared" si="230"/>
        <v>6</v>
      </c>
    </row>
    <row r="4880" spans="1:25"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t="str">
        <f>_xlfn.XLOOKUP(B4880,Returns!$B$2:$B$297,Returns!$A$2:$A$297,"NO")</f>
        <v>NO</v>
      </c>
      <c r="W4880">
        <f t="shared" si="228"/>
        <v>4.6494000000000009</v>
      </c>
      <c r="X4880">
        <f t="shared" si="229"/>
        <v>1.9926000000000004</v>
      </c>
      <c r="Y4880">
        <f t="shared" si="230"/>
        <v>2</v>
      </c>
    </row>
    <row r="4881" spans="1:25"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t="str">
        <f>_xlfn.XLOOKUP(B4881,Returns!$B$2:$B$297,Returns!$A$2:$A$297,"NO")</f>
        <v>NO</v>
      </c>
      <c r="W4881">
        <f t="shared" si="228"/>
        <v>0</v>
      </c>
      <c r="X4881">
        <f t="shared" si="229"/>
        <v>10.64</v>
      </c>
      <c r="Y4881">
        <f t="shared" si="230"/>
        <v>3</v>
      </c>
    </row>
    <row r="4882" spans="1:25"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t="str">
        <f>_xlfn.XLOOKUP(B4882,Returns!$B$2:$B$297,Returns!$A$2:$A$297,"NO")</f>
        <v>NO</v>
      </c>
      <c r="W4882">
        <f t="shared" si="228"/>
        <v>0</v>
      </c>
      <c r="X4882">
        <f t="shared" si="229"/>
        <v>3903.68</v>
      </c>
      <c r="Y4882">
        <f t="shared" si="230"/>
        <v>3</v>
      </c>
    </row>
    <row r="4883" spans="1:25"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t="str">
        <f>_xlfn.XLOOKUP(B4883,Returns!$B$2:$B$297,Returns!$A$2:$A$297,"NO")</f>
        <v>NO</v>
      </c>
      <c r="W4883">
        <f t="shared" si="228"/>
        <v>0</v>
      </c>
      <c r="X4883">
        <f t="shared" si="229"/>
        <v>20249.189999999999</v>
      </c>
      <c r="Y4883">
        <f t="shared" si="230"/>
        <v>3</v>
      </c>
    </row>
    <row r="4884" spans="1:25"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t="str">
        <f>_xlfn.XLOOKUP(B4884,Returns!$B$2:$B$297,Returns!$A$2:$A$297,"NO")</f>
        <v>NO</v>
      </c>
      <c r="W4884">
        <f t="shared" si="228"/>
        <v>0</v>
      </c>
      <c r="X4884">
        <f t="shared" si="229"/>
        <v>239.68</v>
      </c>
      <c r="Y4884">
        <f t="shared" si="230"/>
        <v>3</v>
      </c>
    </row>
    <row r="4885" spans="1:25"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t="str">
        <f>_xlfn.XLOOKUP(B4885,Returns!$B$2:$B$297,Returns!$A$2:$A$297,"NO")</f>
        <v>NO</v>
      </c>
      <c r="W4885">
        <f t="shared" si="228"/>
        <v>171.20000000000005</v>
      </c>
      <c r="X4885">
        <f t="shared" si="229"/>
        <v>684.80000000000007</v>
      </c>
      <c r="Y4885">
        <f t="shared" si="230"/>
        <v>7</v>
      </c>
    </row>
    <row r="4886" spans="1:25"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t="str">
        <f>_xlfn.XLOOKUP(B4886,Returns!$B$2:$B$297,Returns!$A$2:$A$297,"NO")</f>
        <v>NO</v>
      </c>
      <c r="W4886">
        <f t="shared" si="228"/>
        <v>0</v>
      </c>
      <c r="X4886">
        <f t="shared" si="229"/>
        <v>6.72</v>
      </c>
      <c r="Y4886">
        <f t="shared" si="230"/>
        <v>7</v>
      </c>
    </row>
    <row r="4887" spans="1:25"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t="str">
        <f>_xlfn.XLOOKUP(B4887,Returns!$B$2:$B$297,Returns!$A$2:$A$297,"NO")</f>
        <v>NO</v>
      </c>
      <c r="W4887">
        <f t="shared" si="228"/>
        <v>0</v>
      </c>
      <c r="X4887">
        <f t="shared" si="229"/>
        <v>571</v>
      </c>
      <c r="Y4887">
        <f t="shared" si="230"/>
        <v>4</v>
      </c>
    </row>
    <row r="4888" spans="1:25"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t="str">
        <f>_xlfn.XLOOKUP(B4888,Returns!$B$2:$B$297,Returns!$A$2:$A$297,"NO")</f>
        <v>NO</v>
      </c>
      <c r="W4888">
        <f t="shared" si="228"/>
        <v>0</v>
      </c>
      <c r="X4888">
        <f t="shared" si="229"/>
        <v>548.01</v>
      </c>
      <c r="Y4888">
        <f t="shared" si="230"/>
        <v>3</v>
      </c>
    </row>
    <row r="4889" spans="1:25"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t="str">
        <f>_xlfn.XLOOKUP(B4889,Returns!$B$2:$B$297,Returns!$A$2:$A$297,"NO")</f>
        <v>NO</v>
      </c>
      <c r="W4889">
        <f t="shared" si="228"/>
        <v>0</v>
      </c>
      <c r="X4889">
        <f t="shared" si="229"/>
        <v>610.19999999999993</v>
      </c>
      <c r="Y4889">
        <f t="shared" si="230"/>
        <v>3</v>
      </c>
    </row>
    <row r="4890" spans="1:25"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t="str">
        <f>_xlfn.XLOOKUP(B4890,Returns!$B$2:$B$297,Returns!$A$2:$A$297,"NO")</f>
        <v>NO</v>
      </c>
      <c r="W4890">
        <f t="shared" si="228"/>
        <v>0</v>
      </c>
      <c r="X4890">
        <f t="shared" si="229"/>
        <v>3378.06</v>
      </c>
      <c r="Y4890">
        <f t="shared" si="230"/>
        <v>3</v>
      </c>
    </row>
    <row r="4891" spans="1:25"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t="str">
        <f>_xlfn.XLOOKUP(B4891,Returns!$B$2:$B$297,Returns!$A$2:$A$297,"NO")</f>
        <v>NO</v>
      </c>
      <c r="W4891">
        <f t="shared" si="228"/>
        <v>0</v>
      </c>
      <c r="X4891">
        <f t="shared" si="229"/>
        <v>7579.8000000000011</v>
      </c>
      <c r="Y4891">
        <f t="shared" si="230"/>
        <v>3</v>
      </c>
    </row>
    <row r="4892" spans="1:25"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t="str">
        <f>_xlfn.XLOOKUP(B4892,Returns!$B$2:$B$297,Returns!$A$2:$A$297,"NO")</f>
        <v>NO</v>
      </c>
      <c r="W4892">
        <f t="shared" si="228"/>
        <v>0</v>
      </c>
      <c r="X4892">
        <f t="shared" si="229"/>
        <v>26.46</v>
      </c>
      <c r="Y4892">
        <f t="shared" si="230"/>
        <v>7</v>
      </c>
    </row>
    <row r="4893" spans="1:25"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t="str">
        <f>_xlfn.XLOOKUP(B4893,Returns!$B$2:$B$297,Returns!$A$2:$A$297,"NO")</f>
        <v>NO</v>
      </c>
      <c r="W4893">
        <f t="shared" si="228"/>
        <v>0</v>
      </c>
      <c r="X4893">
        <f t="shared" si="229"/>
        <v>75.88</v>
      </c>
      <c r="Y4893">
        <f t="shared" si="230"/>
        <v>7</v>
      </c>
    </row>
    <row r="4894" spans="1:25"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t="str">
        <f>_xlfn.XLOOKUP(B4894,Returns!$B$2:$B$297,Returns!$A$2:$A$297,"NO")</f>
        <v>NO</v>
      </c>
      <c r="W4894">
        <f t="shared" si="228"/>
        <v>0</v>
      </c>
      <c r="X4894">
        <f t="shared" si="229"/>
        <v>8.4</v>
      </c>
      <c r="Y4894">
        <f t="shared" si="230"/>
        <v>7</v>
      </c>
    </row>
    <row r="4895" spans="1:25"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t="str">
        <f>_xlfn.XLOOKUP(B4895,Returns!$B$2:$B$297,Returns!$A$2:$A$297,"NO")</f>
        <v>NO</v>
      </c>
      <c r="W4895">
        <f t="shared" si="228"/>
        <v>0</v>
      </c>
      <c r="X4895">
        <f t="shared" si="229"/>
        <v>454.56</v>
      </c>
      <c r="Y4895">
        <f t="shared" si="230"/>
        <v>7</v>
      </c>
    </row>
    <row r="4896" spans="1:25"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t="str">
        <f>_xlfn.XLOOKUP(B4896,Returns!$B$2:$B$297,Returns!$A$2:$A$297,"NO")</f>
        <v>NO</v>
      </c>
      <c r="W4896">
        <f t="shared" si="228"/>
        <v>0</v>
      </c>
      <c r="X4896">
        <f t="shared" si="229"/>
        <v>47.9</v>
      </c>
      <c r="Y4896">
        <f t="shared" si="230"/>
        <v>7</v>
      </c>
    </row>
    <row r="4897" spans="1:25"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t="str">
        <f>_xlfn.XLOOKUP(B4897,Returns!$B$2:$B$297,Returns!$A$2:$A$297,"NO")</f>
        <v>NO</v>
      </c>
      <c r="W4897">
        <f t="shared" si="228"/>
        <v>0</v>
      </c>
      <c r="X4897">
        <f t="shared" si="229"/>
        <v>123.92</v>
      </c>
      <c r="Y4897">
        <f t="shared" si="230"/>
        <v>7</v>
      </c>
    </row>
    <row r="4898" spans="1:25"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t="str">
        <f>_xlfn.XLOOKUP(B4898,Returns!$B$2:$B$297,Returns!$A$2:$A$297,"NO")</f>
        <v>NO</v>
      </c>
      <c r="W4898">
        <f t="shared" si="228"/>
        <v>0</v>
      </c>
      <c r="X4898">
        <f t="shared" si="229"/>
        <v>4471.68</v>
      </c>
      <c r="Y4898">
        <f t="shared" si="230"/>
        <v>7</v>
      </c>
    </row>
    <row r="4899" spans="1:25"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t="str">
        <f>_xlfn.XLOOKUP(B4899,Returns!$B$2:$B$297,Returns!$A$2:$A$297,"NO")</f>
        <v>NO</v>
      </c>
      <c r="W4899">
        <f t="shared" si="228"/>
        <v>110.02319999999999</v>
      </c>
      <c r="X4899">
        <f t="shared" si="229"/>
        <v>256.7208</v>
      </c>
      <c r="Y4899">
        <f t="shared" si="230"/>
        <v>2</v>
      </c>
    </row>
    <row r="4900" spans="1:25"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t="str">
        <f>_xlfn.XLOOKUP(B4900,Returns!$B$2:$B$297,Returns!$A$2:$A$297,"NO")</f>
        <v>NO</v>
      </c>
      <c r="W4900">
        <f t="shared" si="228"/>
        <v>3.1872000000000007</v>
      </c>
      <c r="X4900">
        <f t="shared" si="229"/>
        <v>12.748800000000001</v>
      </c>
      <c r="Y4900">
        <f t="shared" si="230"/>
        <v>2</v>
      </c>
    </row>
    <row r="4901" spans="1:25"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t="str">
        <f>_xlfn.XLOOKUP(B4901,Returns!$B$2:$B$297,Returns!$A$2:$A$297,"NO")</f>
        <v>NO</v>
      </c>
      <c r="W4901">
        <f t="shared" si="228"/>
        <v>147.5712</v>
      </c>
      <c r="X4901">
        <f t="shared" si="229"/>
        <v>63.244800000000026</v>
      </c>
      <c r="Y4901">
        <f t="shared" si="230"/>
        <v>5</v>
      </c>
    </row>
    <row r="4902" spans="1:25"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t="str">
        <f>_xlfn.XLOOKUP(B4902,Returns!$B$2:$B$297,Returns!$A$2:$A$297,"NO")</f>
        <v>NO</v>
      </c>
      <c r="W4902">
        <f t="shared" si="228"/>
        <v>0</v>
      </c>
      <c r="X4902">
        <f t="shared" si="229"/>
        <v>1925.28</v>
      </c>
      <c r="Y4902">
        <f t="shared" si="230"/>
        <v>4</v>
      </c>
    </row>
    <row r="4903" spans="1:25"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t="str">
        <f>_xlfn.XLOOKUP(B4903,Returns!$B$2:$B$297,Returns!$A$2:$A$297,"NO")</f>
        <v>NO</v>
      </c>
      <c r="W4903">
        <f t="shared" si="228"/>
        <v>0</v>
      </c>
      <c r="X4903">
        <f t="shared" si="229"/>
        <v>13.98</v>
      </c>
      <c r="Y4903">
        <f t="shared" si="230"/>
        <v>4</v>
      </c>
    </row>
    <row r="4904" spans="1:25"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t="str">
        <f>_xlfn.XLOOKUP(B4904,Returns!$B$2:$B$297,Returns!$A$2:$A$297,"NO")</f>
        <v>NO</v>
      </c>
      <c r="W4904">
        <f t="shared" si="228"/>
        <v>31.104000000000003</v>
      </c>
      <c r="X4904">
        <f t="shared" si="229"/>
        <v>124.41600000000001</v>
      </c>
      <c r="Y4904">
        <f t="shared" si="230"/>
        <v>5</v>
      </c>
    </row>
    <row r="4905" spans="1:25"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t="str">
        <f>_xlfn.XLOOKUP(B4905,Returns!$B$2:$B$297,Returns!$A$2:$A$297,"NO")</f>
        <v>NO</v>
      </c>
      <c r="W4905">
        <f t="shared" si="228"/>
        <v>0</v>
      </c>
      <c r="X4905">
        <f t="shared" si="229"/>
        <v>274.77</v>
      </c>
      <c r="Y4905">
        <f t="shared" si="230"/>
        <v>5</v>
      </c>
    </row>
    <row r="4906" spans="1:25"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t="str">
        <f>_xlfn.XLOOKUP(B4906,Returns!$B$2:$B$297,Returns!$A$2:$A$297,"NO")</f>
        <v>NO</v>
      </c>
      <c r="W4906">
        <f t="shared" si="228"/>
        <v>606.65219999999999</v>
      </c>
      <c r="X4906">
        <f t="shared" si="229"/>
        <v>1415.5218</v>
      </c>
      <c r="Y4906">
        <f t="shared" si="230"/>
        <v>2</v>
      </c>
    </row>
    <row r="4907" spans="1:25"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t="str">
        <f>_xlfn.XLOOKUP(B4907,Returns!$B$2:$B$297,Returns!$A$2:$A$297,"NO")</f>
        <v>NO</v>
      </c>
      <c r="W4907">
        <f t="shared" si="228"/>
        <v>0</v>
      </c>
      <c r="X4907">
        <f t="shared" si="229"/>
        <v>91.68</v>
      </c>
      <c r="Y4907">
        <f t="shared" si="230"/>
        <v>2</v>
      </c>
    </row>
    <row r="4908" spans="1:25"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t="str">
        <f>_xlfn.XLOOKUP(B4908,Returns!$B$2:$B$297,Returns!$A$2:$A$297,"NO")</f>
        <v>NO</v>
      </c>
      <c r="W4908">
        <f t="shared" si="228"/>
        <v>0</v>
      </c>
      <c r="X4908">
        <f t="shared" si="229"/>
        <v>1349.5</v>
      </c>
      <c r="Y4908">
        <f t="shared" si="230"/>
        <v>2</v>
      </c>
    </row>
    <row r="4909" spans="1:25"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t="str">
        <f>_xlfn.XLOOKUP(B4909,Returns!$B$2:$B$297,Returns!$A$2:$A$297,"NO")</f>
        <v>NO</v>
      </c>
      <c r="W4909">
        <f t="shared" si="228"/>
        <v>66.124800000000008</v>
      </c>
      <c r="X4909">
        <f t="shared" si="229"/>
        <v>28.339200000000005</v>
      </c>
      <c r="Y4909">
        <f t="shared" si="230"/>
        <v>5</v>
      </c>
    </row>
    <row r="4910" spans="1:25"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t="str">
        <f>_xlfn.XLOOKUP(B4910,Returns!$B$2:$B$297,Returns!$A$2:$A$297,"NO")</f>
        <v>NO</v>
      </c>
      <c r="W4910">
        <f t="shared" si="228"/>
        <v>7.6703999999999999</v>
      </c>
      <c r="X4910">
        <f t="shared" si="229"/>
        <v>11.505599999999998</v>
      </c>
      <c r="Y4910">
        <f t="shared" si="230"/>
        <v>5</v>
      </c>
    </row>
    <row r="4911" spans="1:25"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t="str">
        <f>_xlfn.XLOOKUP(B4911,Returns!$B$2:$B$297,Returns!$A$2:$A$297,"NO")</f>
        <v>Yes</v>
      </c>
      <c r="W4911">
        <f t="shared" si="228"/>
        <v>11.0016</v>
      </c>
      <c r="X4911">
        <f t="shared" si="229"/>
        <v>44.006399999999999</v>
      </c>
      <c r="Y4911">
        <f t="shared" si="230"/>
        <v>4</v>
      </c>
    </row>
    <row r="4912" spans="1:25"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t="str">
        <f>_xlfn.XLOOKUP(B4912,Returns!$B$2:$B$297,Returns!$A$2:$A$297,"NO")</f>
        <v>Yes</v>
      </c>
      <c r="W4912">
        <f t="shared" si="228"/>
        <v>50.803200000000018</v>
      </c>
      <c r="X4912">
        <f t="shared" si="229"/>
        <v>203.21280000000007</v>
      </c>
      <c r="Y4912">
        <f t="shared" si="230"/>
        <v>4</v>
      </c>
    </row>
    <row r="4913" spans="1:25"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t="str">
        <f>_xlfn.XLOOKUP(B4913,Returns!$B$2:$B$297,Returns!$A$2:$A$297,"NO")</f>
        <v>Yes</v>
      </c>
      <c r="W4913">
        <f t="shared" si="228"/>
        <v>44.793599999999998</v>
      </c>
      <c r="X4913">
        <f t="shared" si="229"/>
        <v>179.17439999999999</v>
      </c>
      <c r="Y4913">
        <f t="shared" si="230"/>
        <v>4</v>
      </c>
    </row>
    <row r="4914" spans="1:25"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t="str">
        <f>_xlfn.XLOOKUP(B4914,Returns!$B$2:$B$297,Returns!$A$2:$A$297,"NO")</f>
        <v>Yes</v>
      </c>
      <c r="W4914">
        <f t="shared" si="228"/>
        <v>20.895</v>
      </c>
      <c r="X4914">
        <f t="shared" si="229"/>
        <v>8.9550000000000018</v>
      </c>
      <c r="Y4914">
        <f t="shared" si="230"/>
        <v>4</v>
      </c>
    </row>
    <row r="4915" spans="1:25"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t="str">
        <f>_xlfn.XLOOKUP(B4915,Returns!$B$2:$B$297,Returns!$A$2:$A$297,"NO")</f>
        <v>Yes</v>
      </c>
      <c r="W4915">
        <f t="shared" si="228"/>
        <v>3.5111999999999997</v>
      </c>
      <c r="X4915">
        <f t="shared" si="229"/>
        <v>1.5048000000000004</v>
      </c>
      <c r="Y4915">
        <f t="shared" si="230"/>
        <v>4</v>
      </c>
    </row>
    <row r="4916" spans="1:25"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t="str">
        <f>_xlfn.XLOOKUP(B4916,Returns!$B$2:$B$297,Returns!$A$2:$A$297,"NO")</f>
        <v>NO</v>
      </c>
      <c r="W4916">
        <f t="shared" si="228"/>
        <v>0</v>
      </c>
      <c r="X4916">
        <f t="shared" si="229"/>
        <v>71.92</v>
      </c>
      <c r="Y4916">
        <f t="shared" si="230"/>
        <v>2</v>
      </c>
    </row>
    <row r="4917" spans="1:25"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t="str">
        <f>_xlfn.XLOOKUP(B4917,Returns!$B$2:$B$297,Returns!$A$2:$A$297,"NO")</f>
        <v>NO</v>
      </c>
      <c r="W4917">
        <f t="shared" si="228"/>
        <v>8.9712000000000014</v>
      </c>
      <c r="X4917">
        <f t="shared" si="229"/>
        <v>35.884800000000006</v>
      </c>
      <c r="Y4917">
        <f t="shared" si="230"/>
        <v>2</v>
      </c>
    </row>
    <row r="4918" spans="1:25"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t="str">
        <f>_xlfn.XLOOKUP(B4918,Returns!$B$2:$B$297,Returns!$A$2:$A$297,"NO")</f>
        <v>NO</v>
      </c>
      <c r="W4918">
        <f t="shared" si="228"/>
        <v>94.00160000000001</v>
      </c>
      <c r="X4918">
        <f t="shared" si="229"/>
        <v>376.00640000000004</v>
      </c>
      <c r="Y4918">
        <f t="shared" si="230"/>
        <v>2</v>
      </c>
    </row>
    <row r="4919" spans="1:25"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t="str">
        <f>_xlfn.XLOOKUP(B4919,Returns!$B$2:$B$297,Returns!$A$2:$A$297,"NO")</f>
        <v>NO</v>
      </c>
      <c r="W4919">
        <f t="shared" si="228"/>
        <v>228.65219999999999</v>
      </c>
      <c r="X4919">
        <f t="shared" si="229"/>
        <v>533.52179999999998</v>
      </c>
      <c r="Y4919">
        <f t="shared" si="230"/>
        <v>2</v>
      </c>
    </row>
    <row r="4920" spans="1:25"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t="str">
        <f>_xlfn.XLOOKUP(B4920,Returns!$B$2:$B$297,Returns!$A$2:$A$297,"NO")</f>
        <v>NO</v>
      </c>
      <c r="W4920">
        <f t="shared" si="228"/>
        <v>0</v>
      </c>
      <c r="X4920">
        <f t="shared" si="229"/>
        <v>521.81999999999994</v>
      </c>
      <c r="Y4920">
        <f t="shared" si="230"/>
        <v>5</v>
      </c>
    </row>
    <row r="4921" spans="1:25"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t="str">
        <f>_xlfn.XLOOKUP(B4921,Returns!$B$2:$B$297,Returns!$A$2:$A$297,"NO")</f>
        <v>NO</v>
      </c>
      <c r="W4921">
        <f t="shared" si="228"/>
        <v>0</v>
      </c>
      <c r="X4921">
        <f t="shared" si="229"/>
        <v>463.96</v>
      </c>
      <c r="Y4921">
        <f t="shared" si="230"/>
        <v>5</v>
      </c>
    </row>
    <row r="4922" spans="1:25"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t="str">
        <f>_xlfn.XLOOKUP(B4922,Returns!$B$2:$B$297,Returns!$A$2:$A$297,"NO")</f>
        <v>NO</v>
      </c>
      <c r="W4922">
        <f t="shared" si="228"/>
        <v>3.6735999999999991</v>
      </c>
      <c r="X4922">
        <f t="shared" si="229"/>
        <v>0.91839999999999966</v>
      </c>
      <c r="Y4922">
        <f t="shared" si="230"/>
        <v>4</v>
      </c>
    </row>
    <row r="4923" spans="1:25"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t="str">
        <f>_xlfn.XLOOKUP(B4923,Returns!$B$2:$B$297,Returns!$A$2:$A$297,"NO")</f>
        <v>NO</v>
      </c>
      <c r="W4923">
        <f t="shared" si="228"/>
        <v>0</v>
      </c>
      <c r="X4923">
        <f t="shared" si="229"/>
        <v>192.16</v>
      </c>
      <c r="Y4923">
        <f t="shared" si="230"/>
        <v>4</v>
      </c>
    </row>
    <row r="4924" spans="1:25"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t="str">
        <f>_xlfn.XLOOKUP(B4924,Returns!$B$2:$B$297,Returns!$A$2:$A$297,"NO")</f>
        <v>NO</v>
      </c>
      <c r="W4924">
        <f t="shared" si="228"/>
        <v>0</v>
      </c>
      <c r="X4924">
        <f t="shared" si="229"/>
        <v>7.24</v>
      </c>
      <c r="Y4924">
        <f t="shared" si="230"/>
        <v>4</v>
      </c>
    </row>
    <row r="4925" spans="1:25"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t="str">
        <f>_xlfn.XLOOKUP(B4925,Returns!$B$2:$B$297,Returns!$A$2:$A$297,"NO")</f>
        <v>NO</v>
      </c>
      <c r="W4925">
        <f t="shared" si="228"/>
        <v>0</v>
      </c>
      <c r="X4925">
        <f t="shared" si="229"/>
        <v>3774.5999999999995</v>
      </c>
      <c r="Y4925">
        <f t="shared" si="230"/>
        <v>4</v>
      </c>
    </row>
    <row r="4926" spans="1:25"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t="str">
        <f>_xlfn.XLOOKUP(B4926,Returns!$B$2:$B$297,Returns!$A$2:$A$297,"NO")</f>
        <v>NO</v>
      </c>
      <c r="W4926">
        <f t="shared" si="228"/>
        <v>0</v>
      </c>
      <c r="X4926">
        <f t="shared" si="229"/>
        <v>180.96</v>
      </c>
      <c r="Y4926">
        <f t="shared" si="230"/>
        <v>4</v>
      </c>
    </row>
    <row r="4927" spans="1:25"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t="str">
        <f>_xlfn.XLOOKUP(B4927,Returns!$B$2:$B$297,Returns!$A$2:$A$297,"NO")</f>
        <v>NO</v>
      </c>
      <c r="W4927">
        <f t="shared" si="228"/>
        <v>0</v>
      </c>
      <c r="X4927">
        <f t="shared" si="229"/>
        <v>29.76</v>
      </c>
      <c r="Y4927">
        <f t="shared" si="230"/>
        <v>3</v>
      </c>
    </row>
    <row r="4928" spans="1:25"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t="str">
        <f>_xlfn.XLOOKUP(B4928,Returns!$B$2:$B$297,Returns!$A$2:$A$297,"NO")</f>
        <v>NO</v>
      </c>
      <c r="W4928">
        <f t="shared" si="228"/>
        <v>45.637500000000003</v>
      </c>
      <c r="X4928">
        <f t="shared" si="229"/>
        <v>45.637500000000003</v>
      </c>
      <c r="Y4928">
        <f t="shared" si="230"/>
        <v>4</v>
      </c>
    </row>
    <row r="4929" spans="1:25"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t="str">
        <f>_xlfn.XLOOKUP(B4929,Returns!$B$2:$B$297,Returns!$A$2:$A$297,"NO")</f>
        <v>NO</v>
      </c>
      <c r="W4929">
        <f t="shared" si="228"/>
        <v>0</v>
      </c>
      <c r="X4929">
        <f t="shared" si="229"/>
        <v>58.320000000000007</v>
      </c>
      <c r="Y4929">
        <f t="shared" si="230"/>
        <v>5</v>
      </c>
    </row>
    <row r="4930" spans="1:25"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t="str">
        <f>_xlfn.XLOOKUP(B4930,Returns!$B$2:$B$297,Returns!$A$2:$A$297,"NO")</f>
        <v>NO</v>
      </c>
      <c r="W4930">
        <f t="shared" si="228"/>
        <v>0</v>
      </c>
      <c r="X4930">
        <f t="shared" si="229"/>
        <v>2691.4500000000003</v>
      </c>
      <c r="Y4930">
        <f t="shared" si="230"/>
        <v>5</v>
      </c>
    </row>
    <row r="4931" spans="1:25"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t="str">
        <f>_xlfn.XLOOKUP(B4931,Returns!$B$2:$B$297,Returns!$A$2:$A$297,"NO")</f>
        <v>NO</v>
      </c>
      <c r="W4931">
        <f t="shared" ref="W4931:W4994" si="231">R4931*S4931*T4931</f>
        <v>0</v>
      </c>
      <c r="X4931">
        <f t="shared" ref="X4931:X4994" si="232">(R4931*S4931)-W4931</f>
        <v>288.75</v>
      </c>
      <c r="Y4931">
        <f t="shared" ref="Y4931:Y4994" si="233">D4931-C4931</f>
        <v>1</v>
      </c>
    </row>
    <row r="4932" spans="1:25"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t="str">
        <f>_xlfn.XLOOKUP(B4932,Returns!$B$2:$B$297,Returns!$A$2:$A$297,"NO")</f>
        <v>NO</v>
      </c>
      <c r="W4932">
        <f t="shared" si="231"/>
        <v>0</v>
      </c>
      <c r="X4932">
        <f t="shared" si="232"/>
        <v>44.820000000000007</v>
      </c>
      <c r="Y4932">
        <f t="shared" si="233"/>
        <v>1</v>
      </c>
    </row>
    <row r="4933" spans="1:25"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t="str">
        <f>_xlfn.XLOOKUP(B4933,Returns!$B$2:$B$297,Returns!$A$2:$A$297,"NO")</f>
        <v>NO</v>
      </c>
      <c r="W4933">
        <f t="shared" si="231"/>
        <v>0</v>
      </c>
      <c r="X4933">
        <f t="shared" si="232"/>
        <v>46.2</v>
      </c>
      <c r="Y4933">
        <f t="shared" si="233"/>
        <v>5</v>
      </c>
    </row>
    <row r="4934" spans="1:25"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t="str">
        <f>_xlfn.XLOOKUP(B4934,Returns!$B$2:$B$297,Returns!$A$2:$A$297,"NO")</f>
        <v>NO</v>
      </c>
      <c r="W4934">
        <f t="shared" si="231"/>
        <v>2.5072000000000005</v>
      </c>
      <c r="X4934">
        <f t="shared" si="232"/>
        <v>10.0288</v>
      </c>
      <c r="Y4934">
        <f t="shared" si="233"/>
        <v>6</v>
      </c>
    </row>
    <row r="4935" spans="1:25"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t="str">
        <f>_xlfn.XLOOKUP(B4935,Returns!$B$2:$B$297,Returns!$A$2:$A$297,"NO")</f>
        <v>NO</v>
      </c>
      <c r="W4935">
        <f t="shared" si="231"/>
        <v>1.5120000000000002</v>
      </c>
      <c r="X4935">
        <f t="shared" si="232"/>
        <v>0.64800000000000035</v>
      </c>
      <c r="Y4935">
        <f t="shared" si="233"/>
        <v>6</v>
      </c>
    </row>
    <row r="4936" spans="1:25"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t="str">
        <f>_xlfn.XLOOKUP(B4936,Returns!$B$2:$B$297,Returns!$A$2:$A$297,"NO")</f>
        <v>NO</v>
      </c>
      <c r="W4936">
        <f t="shared" si="231"/>
        <v>2.7072000000000003</v>
      </c>
      <c r="X4936">
        <f t="shared" si="232"/>
        <v>10.828800000000001</v>
      </c>
      <c r="Y4936">
        <f t="shared" si="233"/>
        <v>6</v>
      </c>
    </row>
    <row r="4937" spans="1:25"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t="str">
        <f>_xlfn.XLOOKUP(B4937,Returns!$B$2:$B$297,Returns!$A$2:$A$297,"NO")</f>
        <v>NO</v>
      </c>
      <c r="W4937">
        <f t="shared" si="231"/>
        <v>10.065600000000003</v>
      </c>
      <c r="X4937">
        <f t="shared" si="232"/>
        <v>40.262400000000007</v>
      </c>
      <c r="Y4937">
        <f t="shared" si="233"/>
        <v>6</v>
      </c>
    </row>
    <row r="4938" spans="1:25"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t="str">
        <f>_xlfn.XLOOKUP(B4938,Returns!$B$2:$B$297,Returns!$A$2:$A$297,"NO")</f>
        <v>NO</v>
      </c>
      <c r="W4938">
        <f t="shared" si="231"/>
        <v>0</v>
      </c>
      <c r="X4938">
        <f t="shared" si="232"/>
        <v>236.18</v>
      </c>
      <c r="Y4938">
        <f t="shared" si="233"/>
        <v>7</v>
      </c>
    </row>
    <row r="4939" spans="1:25"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t="str">
        <f>_xlfn.XLOOKUP(B4939,Returns!$B$2:$B$297,Returns!$A$2:$A$297,"NO")</f>
        <v>NO</v>
      </c>
      <c r="W4939">
        <f t="shared" si="231"/>
        <v>0</v>
      </c>
      <c r="X4939">
        <f t="shared" si="232"/>
        <v>6629.2500000000009</v>
      </c>
      <c r="Y4939">
        <f t="shared" si="233"/>
        <v>5</v>
      </c>
    </row>
    <row r="4940" spans="1:25"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t="str">
        <f>_xlfn.XLOOKUP(B4940,Returns!$B$2:$B$297,Returns!$A$2:$A$297,"NO")</f>
        <v>NO</v>
      </c>
      <c r="W4940">
        <f t="shared" si="231"/>
        <v>150.29954999999998</v>
      </c>
      <c r="X4940">
        <f t="shared" si="232"/>
        <v>851.69744999999989</v>
      </c>
      <c r="Y4940">
        <f t="shared" si="233"/>
        <v>5</v>
      </c>
    </row>
    <row r="4941" spans="1:25"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t="str">
        <f>_xlfn.XLOOKUP(B4941,Returns!$B$2:$B$297,Returns!$A$2:$A$297,"NO")</f>
        <v>NO</v>
      </c>
      <c r="W4941">
        <f t="shared" si="231"/>
        <v>0</v>
      </c>
      <c r="X4941">
        <f t="shared" si="232"/>
        <v>99.5</v>
      </c>
      <c r="Y4941">
        <f t="shared" si="233"/>
        <v>5</v>
      </c>
    </row>
    <row r="4942" spans="1:25"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t="str">
        <f>_xlfn.XLOOKUP(B4942,Returns!$B$2:$B$297,Returns!$A$2:$A$297,"NO")</f>
        <v>NO</v>
      </c>
      <c r="W4942">
        <f t="shared" si="231"/>
        <v>0</v>
      </c>
      <c r="X4942">
        <f t="shared" si="232"/>
        <v>11419.38</v>
      </c>
      <c r="Y4942">
        <f t="shared" si="233"/>
        <v>7</v>
      </c>
    </row>
    <row r="4943" spans="1:25"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t="str">
        <f>_xlfn.XLOOKUP(B4943,Returns!$B$2:$B$297,Returns!$A$2:$A$297,"NO")</f>
        <v>NO</v>
      </c>
      <c r="W4943">
        <f t="shared" si="231"/>
        <v>0</v>
      </c>
      <c r="X4943">
        <f t="shared" si="232"/>
        <v>1135.68</v>
      </c>
      <c r="Y4943">
        <f t="shared" si="233"/>
        <v>7</v>
      </c>
    </row>
    <row r="4944" spans="1:25"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t="str">
        <f>_xlfn.XLOOKUP(B4944,Returns!$B$2:$B$297,Returns!$A$2:$A$297,"NO")</f>
        <v>NO</v>
      </c>
      <c r="W4944">
        <f t="shared" si="231"/>
        <v>0</v>
      </c>
      <c r="X4944">
        <f t="shared" si="232"/>
        <v>11.36</v>
      </c>
      <c r="Y4944">
        <f t="shared" si="233"/>
        <v>7</v>
      </c>
    </row>
    <row r="4945" spans="1:25"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t="str">
        <f>_xlfn.XLOOKUP(B4945,Returns!$B$2:$B$297,Returns!$A$2:$A$297,"NO")</f>
        <v>NO</v>
      </c>
      <c r="W4945">
        <f t="shared" si="231"/>
        <v>0</v>
      </c>
      <c r="X4945">
        <f t="shared" si="232"/>
        <v>375.34</v>
      </c>
      <c r="Y4945">
        <f t="shared" si="233"/>
        <v>6</v>
      </c>
    </row>
    <row r="4946" spans="1:25"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t="str">
        <f>_xlfn.XLOOKUP(B4946,Returns!$B$2:$B$297,Returns!$A$2:$A$297,"NO")</f>
        <v>Yes</v>
      </c>
      <c r="W4946">
        <f t="shared" si="231"/>
        <v>0</v>
      </c>
      <c r="X4946">
        <f t="shared" si="232"/>
        <v>192.16</v>
      </c>
      <c r="Y4946">
        <f t="shared" si="233"/>
        <v>1</v>
      </c>
    </row>
    <row r="4947" spans="1:25"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t="str">
        <f>_xlfn.XLOOKUP(B4947,Returns!$B$2:$B$297,Returns!$A$2:$A$297,"NO")</f>
        <v>Yes</v>
      </c>
      <c r="W4947">
        <f t="shared" si="231"/>
        <v>4.6719999999999997</v>
      </c>
      <c r="X4947">
        <f t="shared" si="232"/>
        <v>18.687999999999999</v>
      </c>
      <c r="Y4947">
        <f t="shared" si="233"/>
        <v>1</v>
      </c>
    </row>
    <row r="4948" spans="1:25"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t="str">
        <f>_xlfn.XLOOKUP(B4948,Returns!$B$2:$B$297,Returns!$A$2:$A$297,"NO")</f>
        <v>Yes</v>
      </c>
      <c r="W4948">
        <f t="shared" si="231"/>
        <v>0</v>
      </c>
      <c r="X4948">
        <f t="shared" si="232"/>
        <v>8.7200000000000006</v>
      </c>
      <c r="Y4948">
        <f t="shared" si="233"/>
        <v>1</v>
      </c>
    </row>
    <row r="4949" spans="1:25"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t="str">
        <f>_xlfn.XLOOKUP(B4949,Returns!$B$2:$B$297,Returns!$A$2:$A$297,"NO")</f>
        <v>NO</v>
      </c>
      <c r="W4949">
        <f t="shared" si="231"/>
        <v>0</v>
      </c>
      <c r="X4949">
        <f t="shared" si="232"/>
        <v>116.96</v>
      </c>
      <c r="Y4949">
        <f t="shared" si="233"/>
        <v>5</v>
      </c>
    </row>
    <row r="4950" spans="1:25"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t="str">
        <f>_xlfn.XLOOKUP(B4950,Returns!$B$2:$B$297,Returns!$A$2:$A$297,"NO")</f>
        <v>NO</v>
      </c>
      <c r="W4950">
        <f t="shared" si="231"/>
        <v>164.48320000000001</v>
      </c>
      <c r="X4950">
        <f t="shared" si="232"/>
        <v>657.93280000000004</v>
      </c>
      <c r="Y4950">
        <f t="shared" si="233"/>
        <v>5</v>
      </c>
    </row>
    <row r="4951" spans="1:25"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t="str">
        <f>_xlfn.XLOOKUP(B4951,Returns!$B$2:$B$297,Returns!$A$2:$A$297,"NO")</f>
        <v>NO</v>
      </c>
      <c r="W4951">
        <f t="shared" si="231"/>
        <v>0</v>
      </c>
      <c r="X4951">
        <f t="shared" si="232"/>
        <v>56.519999999999996</v>
      </c>
      <c r="Y4951">
        <f t="shared" si="233"/>
        <v>5</v>
      </c>
    </row>
    <row r="4952" spans="1:25"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t="str">
        <f>_xlfn.XLOOKUP(B4952,Returns!$B$2:$B$297,Returns!$A$2:$A$297,"NO")</f>
        <v>NO</v>
      </c>
      <c r="W4952">
        <f t="shared" si="231"/>
        <v>0</v>
      </c>
      <c r="X4952">
        <f t="shared" si="232"/>
        <v>37.259999999999991</v>
      </c>
      <c r="Y4952">
        <f t="shared" si="233"/>
        <v>4</v>
      </c>
    </row>
    <row r="4953" spans="1:25"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t="str">
        <f>_xlfn.XLOOKUP(B4953,Returns!$B$2:$B$297,Returns!$A$2:$A$297,"NO")</f>
        <v>NO</v>
      </c>
      <c r="W4953">
        <f t="shared" si="231"/>
        <v>0</v>
      </c>
      <c r="X4953">
        <f t="shared" si="232"/>
        <v>25.92</v>
      </c>
      <c r="Y4953">
        <f t="shared" si="233"/>
        <v>4</v>
      </c>
    </row>
    <row r="4954" spans="1:25"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t="str">
        <f>_xlfn.XLOOKUP(B4954,Returns!$B$2:$B$297,Returns!$A$2:$A$297,"NO")</f>
        <v>Yes</v>
      </c>
      <c r="W4954">
        <f t="shared" si="231"/>
        <v>0</v>
      </c>
      <c r="X4954">
        <f t="shared" si="232"/>
        <v>69.48</v>
      </c>
      <c r="Y4954">
        <f t="shared" si="233"/>
        <v>4</v>
      </c>
    </row>
    <row r="4955" spans="1:25"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t="str">
        <f>_xlfn.XLOOKUP(B4955,Returns!$B$2:$B$297,Returns!$A$2:$A$297,"NO")</f>
        <v>NO</v>
      </c>
      <c r="W4955">
        <f t="shared" si="231"/>
        <v>0</v>
      </c>
      <c r="X4955">
        <f t="shared" si="232"/>
        <v>171.8</v>
      </c>
      <c r="Y4955">
        <f t="shared" si="233"/>
        <v>4</v>
      </c>
    </row>
    <row r="4956" spans="1:25"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t="str">
        <f>_xlfn.XLOOKUP(B4956,Returns!$B$2:$B$297,Returns!$A$2:$A$297,"NO")</f>
        <v>NO</v>
      </c>
      <c r="W4956">
        <f t="shared" si="231"/>
        <v>0</v>
      </c>
      <c r="X4956">
        <f t="shared" si="232"/>
        <v>126.42000000000002</v>
      </c>
      <c r="Y4956">
        <f t="shared" si="233"/>
        <v>4</v>
      </c>
    </row>
    <row r="4957" spans="1:25"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t="str">
        <f>_xlfn.XLOOKUP(B4957,Returns!$B$2:$B$297,Returns!$A$2:$A$297,"NO")</f>
        <v>NO</v>
      </c>
      <c r="W4957">
        <f t="shared" si="231"/>
        <v>0</v>
      </c>
      <c r="X4957">
        <f t="shared" si="232"/>
        <v>237.42000000000002</v>
      </c>
      <c r="Y4957">
        <f t="shared" si="233"/>
        <v>4</v>
      </c>
    </row>
    <row r="4958" spans="1:25"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t="str">
        <f>_xlfn.XLOOKUP(B4958,Returns!$B$2:$B$297,Returns!$A$2:$A$297,"NO")</f>
        <v>NO</v>
      </c>
      <c r="W4958">
        <f t="shared" si="231"/>
        <v>0</v>
      </c>
      <c r="X4958">
        <f t="shared" si="232"/>
        <v>74.8</v>
      </c>
      <c r="Y4958">
        <f t="shared" si="233"/>
        <v>4</v>
      </c>
    </row>
    <row r="4959" spans="1:25"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t="str">
        <f>_xlfn.XLOOKUP(B4959,Returns!$B$2:$B$297,Returns!$A$2:$A$297,"NO")</f>
        <v>NO</v>
      </c>
      <c r="W4959">
        <f t="shared" si="231"/>
        <v>4.0191999999999997</v>
      </c>
      <c r="X4959">
        <f t="shared" si="232"/>
        <v>1.0047999999999995</v>
      </c>
      <c r="Y4959">
        <f t="shared" si="233"/>
        <v>6</v>
      </c>
    </row>
    <row r="4960" spans="1:25"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t="str">
        <f>_xlfn.XLOOKUP(B4960,Returns!$B$2:$B$297,Returns!$A$2:$A$297,"NO")</f>
        <v>NO</v>
      </c>
      <c r="W4960">
        <f t="shared" si="231"/>
        <v>33.955200000000005</v>
      </c>
      <c r="X4960">
        <f t="shared" si="232"/>
        <v>135.82080000000002</v>
      </c>
      <c r="Y4960">
        <f t="shared" si="233"/>
        <v>6</v>
      </c>
    </row>
    <row r="4961" spans="1:25"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t="str">
        <f>_xlfn.XLOOKUP(B4961,Returns!$B$2:$B$297,Returns!$A$2:$A$297,"NO")</f>
        <v>NO</v>
      </c>
      <c r="W4961">
        <f t="shared" si="231"/>
        <v>12.2384</v>
      </c>
      <c r="X4961">
        <f t="shared" si="232"/>
        <v>48.953600000000002</v>
      </c>
      <c r="Y4961">
        <f t="shared" si="233"/>
        <v>4</v>
      </c>
    </row>
    <row r="4962" spans="1:25"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t="str">
        <f>_xlfn.XLOOKUP(B4962,Returns!$B$2:$B$297,Returns!$A$2:$A$297,"NO")</f>
        <v>NO</v>
      </c>
      <c r="W4962">
        <f t="shared" si="231"/>
        <v>0</v>
      </c>
      <c r="X4962">
        <f t="shared" si="232"/>
        <v>67.84</v>
      </c>
      <c r="Y4962">
        <f t="shared" si="233"/>
        <v>4</v>
      </c>
    </row>
    <row r="4963" spans="1:25"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t="str">
        <f>_xlfn.XLOOKUP(B4963,Returns!$B$2:$B$297,Returns!$A$2:$A$297,"NO")</f>
        <v>NO</v>
      </c>
      <c r="W4963">
        <f t="shared" si="231"/>
        <v>9.7424000000000017</v>
      </c>
      <c r="X4963">
        <f t="shared" si="232"/>
        <v>38.9696</v>
      </c>
      <c r="Y4963">
        <f t="shared" si="233"/>
        <v>1</v>
      </c>
    </row>
    <row r="4964" spans="1:25"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t="str">
        <f>_xlfn.XLOOKUP(B4964,Returns!$B$2:$B$297,Returns!$A$2:$A$297,"NO")</f>
        <v>NO</v>
      </c>
      <c r="W4964">
        <f t="shared" si="231"/>
        <v>0</v>
      </c>
      <c r="X4964">
        <f t="shared" si="232"/>
        <v>53.820000000000007</v>
      </c>
      <c r="Y4964">
        <f t="shared" si="233"/>
        <v>1</v>
      </c>
    </row>
    <row r="4965" spans="1:25"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t="str">
        <f>_xlfn.XLOOKUP(B4965,Returns!$B$2:$B$297,Returns!$A$2:$A$297,"NO")</f>
        <v>NO</v>
      </c>
      <c r="W4965">
        <f t="shared" si="231"/>
        <v>0</v>
      </c>
      <c r="X4965">
        <f t="shared" si="232"/>
        <v>728.81999999999994</v>
      </c>
      <c r="Y4965">
        <f t="shared" si="233"/>
        <v>1</v>
      </c>
    </row>
    <row r="4966" spans="1:25"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t="str">
        <f>_xlfn.XLOOKUP(B4966,Returns!$B$2:$B$297,Returns!$A$2:$A$297,"NO")</f>
        <v>NO</v>
      </c>
      <c r="W4966">
        <f t="shared" si="231"/>
        <v>21.7392</v>
      </c>
      <c r="X4966">
        <f t="shared" si="232"/>
        <v>9.3168000000000042</v>
      </c>
      <c r="Y4966">
        <f t="shared" si="233"/>
        <v>4</v>
      </c>
    </row>
    <row r="4967" spans="1:25"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t="str">
        <f>_xlfn.XLOOKUP(B4967,Returns!$B$2:$B$297,Returns!$A$2:$A$297,"NO")</f>
        <v>NO</v>
      </c>
      <c r="W4967">
        <f t="shared" si="231"/>
        <v>373.63200000000001</v>
      </c>
      <c r="X4967">
        <f t="shared" si="232"/>
        <v>1494.5279999999998</v>
      </c>
      <c r="Y4967">
        <f t="shared" si="233"/>
        <v>3</v>
      </c>
    </row>
    <row r="4968" spans="1:25"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t="str">
        <f>_xlfn.XLOOKUP(B4968,Returns!$B$2:$B$297,Returns!$A$2:$A$297,"NO")</f>
        <v>NO</v>
      </c>
      <c r="W4968">
        <f t="shared" si="231"/>
        <v>0</v>
      </c>
      <c r="X4968">
        <f t="shared" si="232"/>
        <v>386.55000000000007</v>
      </c>
      <c r="Y4968">
        <f t="shared" si="233"/>
        <v>3</v>
      </c>
    </row>
    <row r="4969" spans="1:25"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t="str">
        <f>_xlfn.XLOOKUP(B4969,Returns!$B$2:$B$297,Returns!$A$2:$A$297,"NO")</f>
        <v>NO</v>
      </c>
      <c r="W4969">
        <f t="shared" si="231"/>
        <v>0</v>
      </c>
      <c r="X4969">
        <f t="shared" si="232"/>
        <v>16.8</v>
      </c>
      <c r="Y4969">
        <f t="shared" si="233"/>
        <v>3</v>
      </c>
    </row>
    <row r="4970" spans="1:25"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t="str">
        <f>_xlfn.XLOOKUP(B4970,Returns!$B$2:$B$297,Returns!$A$2:$A$297,"NO")</f>
        <v>NO</v>
      </c>
      <c r="W4970">
        <f t="shared" si="231"/>
        <v>0</v>
      </c>
      <c r="X4970">
        <f t="shared" si="232"/>
        <v>399.96</v>
      </c>
      <c r="Y4970">
        <f t="shared" si="233"/>
        <v>3</v>
      </c>
    </row>
    <row r="4971" spans="1:25"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t="str">
        <f>_xlfn.XLOOKUP(B4971,Returns!$B$2:$B$297,Returns!$A$2:$A$297,"NO")</f>
        <v>NO</v>
      </c>
      <c r="W4971">
        <f t="shared" si="231"/>
        <v>0</v>
      </c>
      <c r="X4971">
        <f t="shared" si="232"/>
        <v>110.98</v>
      </c>
      <c r="Y4971">
        <f t="shared" si="233"/>
        <v>3</v>
      </c>
    </row>
    <row r="4972" spans="1:25"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t="str">
        <f>_xlfn.XLOOKUP(B4972,Returns!$B$2:$B$297,Returns!$A$2:$A$297,"NO")</f>
        <v>NO</v>
      </c>
      <c r="W4972">
        <f t="shared" si="231"/>
        <v>83.193600000000018</v>
      </c>
      <c r="X4972">
        <f t="shared" si="232"/>
        <v>332.77440000000007</v>
      </c>
      <c r="Y4972">
        <f t="shared" si="233"/>
        <v>3</v>
      </c>
    </row>
    <row r="4973" spans="1:25"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t="str">
        <f>_xlfn.XLOOKUP(B4973,Returns!$B$2:$B$297,Returns!$A$2:$A$297,"NO")</f>
        <v>NO</v>
      </c>
      <c r="W4973">
        <f t="shared" si="231"/>
        <v>14.444800000000001</v>
      </c>
      <c r="X4973">
        <f t="shared" si="232"/>
        <v>57.779200000000003</v>
      </c>
      <c r="Y4973">
        <f t="shared" si="233"/>
        <v>3</v>
      </c>
    </row>
    <row r="4974" spans="1:25"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t="str">
        <f>_xlfn.XLOOKUP(B4974,Returns!$B$2:$B$297,Returns!$A$2:$A$297,"NO")</f>
        <v>NO</v>
      </c>
      <c r="W4974">
        <f t="shared" si="231"/>
        <v>14.227200000000003</v>
      </c>
      <c r="X4974">
        <f t="shared" si="232"/>
        <v>56.908800000000006</v>
      </c>
      <c r="Y4974">
        <f t="shared" si="233"/>
        <v>3</v>
      </c>
    </row>
    <row r="4975" spans="1:25"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t="str">
        <f>_xlfn.XLOOKUP(B4975,Returns!$B$2:$B$297,Returns!$A$2:$A$297,"NO")</f>
        <v>NO</v>
      </c>
      <c r="W4975">
        <f t="shared" si="231"/>
        <v>35.507200000000005</v>
      </c>
      <c r="X4975">
        <f t="shared" si="232"/>
        <v>142.02879999999999</v>
      </c>
      <c r="Y4975">
        <f t="shared" si="233"/>
        <v>3</v>
      </c>
    </row>
    <row r="4976" spans="1:25"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t="str">
        <f>_xlfn.XLOOKUP(B4976,Returns!$B$2:$B$297,Returns!$A$2:$A$297,"NO")</f>
        <v>NO</v>
      </c>
      <c r="W4976">
        <f t="shared" si="231"/>
        <v>0</v>
      </c>
      <c r="X4976">
        <f t="shared" si="232"/>
        <v>25.8</v>
      </c>
      <c r="Y4976">
        <f t="shared" si="233"/>
        <v>5</v>
      </c>
    </row>
    <row r="4977" spans="1:25"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t="str">
        <f>_xlfn.XLOOKUP(B4977,Returns!$B$2:$B$297,Returns!$A$2:$A$297,"NO")</f>
        <v>NO</v>
      </c>
      <c r="W4977">
        <f t="shared" si="231"/>
        <v>1290.8160000000003</v>
      </c>
      <c r="X4977">
        <f t="shared" si="232"/>
        <v>5163.264000000001</v>
      </c>
      <c r="Y4977">
        <f t="shared" si="233"/>
        <v>5</v>
      </c>
    </row>
    <row r="4978" spans="1:25"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t="str">
        <f>_xlfn.XLOOKUP(B4978,Returns!$B$2:$B$297,Returns!$A$2:$A$297,"NO")</f>
        <v>NO</v>
      </c>
      <c r="W4978">
        <f t="shared" si="231"/>
        <v>21.36</v>
      </c>
      <c r="X4978">
        <f t="shared" si="232"/>
        <v>85.44</v>
      </c>
      <c r="Y4978">
        <f t="shared" si="233"/>
        <v>2</v>
      </c>
    </row>
    <row r="4979" spans="1:25"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t="str">
        <f>_xlfn.XLOOKUP(B4979,Returns!$B$2:$B$297,Returns!$A$2:$A$297,"NO")</f>
        <v>NO</v>
      </c>
      <c r="W4979">
        <f t="shared" si="231"/>
        <v>2.6752000000000002</v>
      </c>
      <c r="X4979">
        <f t="shared" si="232"/>
        <v>10.700799999999999</v>
      </c>
      <c r="Y4979">
        <f t="shared" si="233"/>
        <v>2</v>
      </c>
    </row>
    <row r="4980" spans="1:25"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t="str">
        <f>_xlfn.XLOOKUP(B4980,Returns!$B$2:$B$297,Returns!$A$2:$A$297,"NO")</f>
        <v>NO</v>
      </c>
      <c r="W4980">
        <f t="shared" si="231"/>
        <v>0</v>
      </c>
      <c r="X4980">
        <f t="shared" si="232"/>
        <v>4643.6400000000003</v>
      </c>
      <c r="Y4980">
        <f t="shared" si="233"/>
        <v>2</v>
      </c>
    </row>
    <row r="4981" spans="1:25"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t="str">
        <f>_xlfn.XLOOKUP(B4981,Returns!$B$2:$B$297,Returns!$A$2:$A$297,"NO")</f>
        <v>NO</v>
      </c>
      <c r="W4981">
        <f t="shared" si="231"/>
        <v>12.340800000000002</v>
      </c>
      <c r="X4981">
        <f t="shared" si="232"/>
        <v>49.363200000000006</v>
      </c>
      <c r="Y4981">
        <f t="shared" si="233"/>
        <v>4</v>
      </c>
    </row>
    <row r="4982" spans="1:25"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t="str">
        <f>_xlfn.XLOOKUP(B4982,Returns!$B$2:$B$297,Returns!$A$2:$A$297,"NO")</f>
        <v>NO</v>
      </c>
      <c r="W4982">
        <f t="shared" si="231"/>
        <v>6.9695999999999989</v>
      </c>
      <c r="X4982">
        <f t="shared" si="232"/>
        <v>1.7423999999999991</v>
      </c>
      <c r="Y4982">
        <f t="shared" si="233"/>
        <v>4</v>
      </c>
    </row>
    <row r="4983" spans="1:25"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t="str">
        <f>_xlfn.XLOOKUP(B4983,Returns!$B$2:$B$297,Returns!$A$2:$A$297,"NO")</f>
        <v>NO</v>
      </c>
      <c r="W4983">
        <f t="shared" si="231"/>
        <v>15.232000000000003</v>
      </c>
      <c r="X4983">
        <f t="shared" si="232"/>
        <v>60.928000000000011</v>
      </c>
      <c r="Y4983">
        <f t="shared" si="233"/>
        <v>4</v>
      </c>
    </row>
    <row r="4984" spans="1:25"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t="str">
        <f>_xlfn.XLOOKUP(B4984,Returns!$B$2:$B$297,Returns!$A$2:$A$297,"NO")</f>
        <v>NO</v>
      </c>
      <c r="W4984">
        <f t="shared" si="231"/>
        <v>0</v>
      </c>
      <c r="X4984">
        <f t="shared" si="232"/>
        <v>10.44</v>
      </c>
      <c r="Y4984">
        <f t="shared" si="233"/>
        <v>6</v>
      </c>
    </row>
    <row r="4985" spans="1:25"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t="str">
        <f>_xlfn.XLOOKUP(B4985,Returns!$B$2:$B$297,Returns!$A$2:$A$297,"NO")</f>
        <v>NO</v>
      </c>
      <c r="W4985">
        <f t="shared" si="231"/>
        <v>0</v>
      </c>
      <c r="X4985">
        <f t="shared" si="232"/>
        <v>254.52</v>
      </c>
      <c r="Y4985">
        <f t="shared" si="233"/>
        <v>4</v>
      </c>
    </row>
    <row r="4986" spans="1:25"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t="str">
        <f>_xlfn.XLOOKUP(B4986,Returns!$B$2:$B$297,Returns!$A$2:$A$297,"NO")</f>
        <v>NO</v>
      </c>
      <c r="W4986">
        <f t="shared" si="231"/>
        <v>7.2400000000000011</v>
      </c>
      <c r="X4986">
        <f t="shared" si="232"/>
        <v>28.96</v>
      </c>
      <c r="Y4986">
        <f t="shared" si="233"/>
        <v>4</v>
      </c>
    </row>
    <row r="4987" spans="1:25"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t="str">
        <f>_xlfn.XLOOKUP(B4987,Returns!$B$2:$B$297,Returns!$A$2:$A$297,"NO")</f>
        <v>NO</v>
      </c>
      <c r="W4987">
        <f t="shared" si="231"/>
        <v>0</v>
      </c>
      <c r="X4987">
        <f t="shared" si="232"/>
        <v>72</v>
      </c>
      <c r="Y4987">
        <f t="shared" si="233"/>
        <v>0</v>
      </c>
    </row>
    <row r="4988" spans="1:25"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t="str">
        <f>_xlfn.XLOOKUP(B4988,Returns!$B$2:$B$297,Returns!$A$2:$A$297,"NO")</f>
        <v>NO</v>
      </c>
      <c r="W4988">
        <f t="shared" si="231"/>
        <v>9.3312000000000008</v>
      </c>
      <c r="X4988">
        <f t="shared" si="232"/>
        <v>37.324800000000003</v>
      </c>
      <c r="Y4988">
        <f t="shared" si="233"/>
        <v>4</v>
      </c>
    </row>
    <row r="4989" spans="1:25"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t="str">
        <f>_xlfn.XLOOKUP(B4989,Returns!$B$2:$B$297,Returns!$A$2:$A$297,"NO")</f>
        <v>NO</v>
      </c>
      <c r="W4989">
        <f t="shared" si="231"/>
        <v>1590.912</v>
      </c>
      <c r="X4989">
        <f t="shared" si="232"/>
        <v>6363.6479999999992</v>
      </c>
      <c r="Y4989">
        <f t="shared" si="233"/>
        <v>4</v>
      </c>
    </row>
    <row r="4990" spans="1:25"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t="str">
        <f>_xlfn.XLOOKUP(B4990,Returns!$B$2:$B$297,Returns!$A$2:$A$297,"NO")</f>
        <v>NO</v>
      </c>
      <c r="W4990">
        <f t="shared" si="231"/>
        <v>4.3511999999999995</v>
      </c>
      <c r="X4990">
        <f t="shared" si="232"/>
        <v>1.8648000000000007</v>
      </c>
      <c r="Y4990">
        <f t="shared" si="233"/>
        <v>4</v>
      </c>
    </row>
    <row r="4991" spans="1:25"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t="str">
        <f>_xlfn.XLOOKUP(B4991,Returns!$B$2:$B$297,Returns!$A$2:$A$297,"NO")</f>
        <v>NO</v>
      </c>
      <c r="W4991">
        <f t="shared" si="231"/>
        <v>4.0031999999999996</v>
      </c>
      <c r="X4991">
        <f t="shared" si="232"/>
        <v>16.012799999999999</v>
      </c>
      <c r="Y4991">
        <f t="shared" si="233"/>
        <v>4</v>
      </c>
    </row>
    <row r="4992" spans="1:25"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t="str">
        <f>_xlfn.XLOOKUP(B4992,Returns!$B$2:$B$297,Returns!$A$2:$A$297,"NO")</f>
        <v>NO</v>
      </c>
      <c r="W4992">
        <f t="shared" si="231"/>
        <v>551.52640000000008</v>
      </c>
      <c r="X4992">
        <f t="shared" si="232"/>
        <v>2206.1055999999999</v>
      </c>
      <c r="Y4992">
        <f t="shared" si="233"/>
        <v>4</v>
      </c>
    </row>
    <row r="4993" spans="1:25"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t="str">
        <f>_xlfn.XLOOKUP(B4993,Returns!$B$2:$B$297,Returns!$A$2:$A$297,"NO")</f>
        <v>NO</v>
      </c>
      <c r="W4993">
        <f t="shared" si="231"/>
        <v>7559.9599999999991</v>
      </c>
      <c r="X4993">
        <f t="shared" si="232"/>
        <v>1889.9899999999998</v>
      </c>
      <c r="Y4993">
        <f t="shared" si="233"/>
        <v>6</v>
      </c>
    </row>
    <row r="4994" spans="1:25"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t="str">
        <f>_xlfn.XLOOKUP(B4994,Returns!$B$2:$B$297,Returns!$A$2:$A$297,"NO")</f>
        <v>NO</v>
      </c>
      <c r="W4994">
        <f t="shared" si="231"/>
        <v>89.49760000000002</v>
      </c>
      <c r="X4994">
        <f t="shared" si="232"/>
        <v>357.99040000000002</v>
      </c>
      <c r="Y4994">
        <f t="shared" si="233"/>
        <v>7</v>
      </c>
    </row>
    <row r="4995" spans="1:25"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t="str">
        <f>_xlfn.XLOOKUP(B4995,Returns!$B$2:$B$297,Returns!$A$2:$A$297,"NO")</f>
        <v>NO</v>
      </c>
      <c r="W4995">
        <f t="shared" ref="W4995:W5058" si="234">R4995*S4995*T4995</f>
        <v>29.491199999999999</v>
      </c>
      <c r="X4995">
        <f t="shared" ref="X4995:X5058" si="235">(R4995*S4995)-W4995</f>
        <v>117.9648</v>
      </c>
      <c r="Y4995">
        <f t="shared" ref="Y4995:Y5058" si="236">D4995-C4995</f>
        <v>7</v>
      </c>
    </row>
    <row r="4996" spans="1:25"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t="str">
        <f>_xlfn.XLOOKUP(B4996,Returns!$B$2:$B$297,Returns!$A$2:$A$297,"NO")</f>
        <v>NO</v>
      </c>
      <c r="W4996">
        <f t="shared" si="234"/>
        <v>20.32</v>
      </c>
      <c r="X4996">
        <f t="shared" si="235"/>
        <v>81.28</v>
      </c>
      <c r="Y4996">
        <f t="shared" si="236"/>
        <v>7</v>
      </c>
    </row>
    <row r="4997" spans="1:25"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t="str">
        <f>_xlfn.XLOOKUP(B4997,Returns!$B$2:$B$297,Returns!$A$2:$A$297,"NO")</f>
        <v>NO</v>
      </c>
      <c r="W4997">
        <f t="shared" si="234"/>
        <v>41.651200000000003</v>
      </c>
      <c r="X4997">
        <f t="shared" si="235"/>
        <v>166.60480000000001</v>
      </c>
      <c r="Y4997">
        <f t="shared" si="236"/>
        <v>6</v>
      </c>
    </row>
    <row r="4998" spans="1:25"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t="str">
        <f>_xlfn.XLOOKUP(B4998,Returns!$B$2:$B$297,Returns!$A$2:$A$297,"NO")</f>
        <v>NO</v>
      </c>
      <c r="W4998">
        <f t="shared" si="234"/>
        <v>9.7568000000000001</v>
      </c>
      <c r="X4998">
        <f t="shared" si="235"/>
        <v>39.027200000000001</v>
      </c>
      <c r="Y4998">
        <f t="shared" si="236"/>
        <v>5</v>
      </c>
    </row>
    <row r="4999" spans="1:25"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t="str">
        <f>_xlfn.XLOOKUP(B4999,Returns!$B$2:$B$297,Returns!$A$2:$A$297,"NO")</f>
        <v>NO</v>
      </c>
      <c r="W4999">
        <f t="shared" si="234"/>
        <v>36.657600000000002</v>
      </c>
      <c r="X4999">
        <f t="shared" si="235"/>
        <v>15.710400000000007</v>
      </c>
      <c r="Y4999">
        <f t="shared" si="236"/>
        <v>5</v>
      </c>
    </row>
    <row r="5000" spans="1:25"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t="str">
        <f>_xlfn.XLOOKUP(B5000,Returns!$B$2:$B$297,Returns!$A$2:$A$297,"NO")</f>
        <v>NO</v>
      </c>
      <c r="W5000">
        <f t="shared" si="234"/>
        <v>21.918400000000005</v>
      </c>
      <c r="X5000">
        <f t="shared" si="235"/>
        <v>87.673600000000008</v>
      </c>
      <c r="Y5000">
        <f t="shared" si="236"/>
        <v>4</v>
      </c>
    </row>
    <row r="5001" spans="1:25"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t="str">
        <f>_xlfn.XLOOKUP(B5001,Returns!$B$2:$B$297,Returns!$A$2:$A$297,"NO")</f>
        <v>NO</v>
      </c>
      <c r="W5001">
        <f t="shared" si="234"/>
        <v>0</v>
      </c>
      <c r="X5001">
        <f t="shared" si="235"/>
        <v>283.5</v>
      </c>
      <c r="Y5001">
        <f t="shared" si="236"/>
        <v>4</v>
      </c>
    </row>
    <row r="5002" spans="1:25"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t="str">
        <f>_xlfn.XLOOKUP(B5002,Returns!$B$2:$B$297,Returns!$A$2:$A$297,"NO")</f>
        <v>NO</v>
      </c>
      <c r="W5002">
        <f t="shared" si="234"/>
        <v>0</v>
      </c>
      <c r="X5002">
        <f t="shared" si="235"/>
        <v>79.989999999999995</v>
      </c>
      <c r="Y5002">
        <f t="shared" si="236"/>
        <v>5</v>
      </c>
    </row>
    <row r="5003" spans="1:25"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t="str">
        <f>_xlfn.XLOOKUP(B5003,Returns!$B$2:$B$297,Returns!$A$2:$A$297,"NO")</f>
        <v>NO</v>
      </c>
      <c r="W5003">
        <f t="shared" si="234"/>
        <v>0</v>
      </c>
      <c r="X5003">
        <f t="shared" si="235"/>
        <v>347.5</v>
      </c>
      <c r="Y5003">
        <f t="shared" si="236"/>
        <v>0</v>
      </c>
    </row>
    <row r="5004" spans="1:25"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t="str">
        <f>_xlfn.XLOOKUP(B5004,Returns!$B$2:$B$297,Returns!$A$2:$A$297,"NO")</f>
        <v>NO</v>
      </c>
      <c r="W5004">
        <f t="shared" si="234"/>
        <v>0</v>
      </c>
      <c r="X5004">
        <f t="shared" si="235"/>
        <v>766.4</v>
      </c>
      <c r="Y5004">
        <f t="shared" si="236"/>
        <v>0</v>
      </c>
    </row>
    <row r="5005" spans="1:25"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t="str">
        <f>_xlfn.XLOOKUP(B5005,Returns!$B$2:$B$297,Returns!$A$2:$A$297,"NO")</f>
        <v>NO</v>
      </c>
      <c r="W5005">
        <f t="shared" si="234"/>
        <v>0</v>
      </c>
      <c r="X5005">
        <f t="shared" si="235"/>
        <v>21.12</v>
      </c>
      <c r="Y5005">
        <f t="shared" si="236"/>
        <v>5</v>
      </c>
    </row>
    <row r="5006" spans="1:25"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t="str">
        <f>_xlfn.XLOOKUP(B5006,Returns!$B$2:$B$297,Returns!$A$2:$A$297,"NO")</f>
        <v>NO</v>
      </c>
      <c r="W5006">
        <f t="shared" si="234"/>
        <v>0</v>
      </c>
      <c r="X5006">
        <f t="shared" si="235"/>
        <v>143.37</v>
      </c>
      <c r="Y5006">
        <f t="shared" si="236"/>
        <v>2</v>
      </c>
    </row>
    <row r="5007" spans="1:25"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t="str">
        <f>_xlfn.XLOOKUP(B5007,Returns!$B$2:$B$297,Returns!$A$2:$A$297,"NO")</f>
        <v>NO</v>
      </c>
      <c r="W5007">
        <f t="shared" si="234"/>
        <v>0</v>
      </c>
      <c r="X5007">
        <f t="shared" si="235"/>
        <v>3571.5000000000005</v>
      </c>
      <c r="Y5007">
        <f t="shared" si="236"/>
        <v>4</v>
      </c>
    </row>
    <row r="5008" spans="1:25"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t="str">
        <f>_xlfn.XLOOKUP(B5008,Returns!$B$2:$B$297,Returns!$A$2:$A$297,"NO")</f>
        <v>NO</v>
      </c>
      <c r="W5008">
        <f t="shared" si="234"/>
        <v>0</v>
      </c>
      <c r="X5008">
        <f t="shared" si="235"/>
        <v>4643.8</v>
      </c>
      <c r="Y5008">
        <f t="shared" si="236"/>
        <v>5</v>
      </c>
    </row>
    <row r="5009" spans="1:25"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t="str">
        <f>_xlfn.XLOOKUP(B5009,Returns!$B$2:$B$297,Returns!$A$2:$A$297,"NO")</f>
        <v>NO</v>
      </c>
      <c r="W5009">
        <f t="shared" si="234"/>
        <v>0</v>
      </c>
      <c r="X5009">
        <f t="shared" si="235"/>
        <v>53.820000000000007</v>
      </c>
      <c r="Y5009">
        <f t="shared" si="236"/>
        <v>5</v>
      </c>
    </row>
    <row r="5010" spans="1:25"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t="str">
        <f>_xlfn.XLOOKUP(B5010,Returns!$B$2:$B$297,Returns!$A$2:$A$297,"NO")</f>
        <v>NO</v>
      </c>
      <c r="W5010">
        <f t="shared" si="234"/>
        <v>6.6654</v>
      </c>
      <c r="X5010">
        <f t="shared" si="235"/>
        <v>2.8566000000000003</v>
      </c>
      <c r="Y5010">
        <f t="shared" si="236"/>
        <v>7</v>
      </c>
    </row>
    <row r="5011" spans="1:25"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t="str">
        <f>_xlfn.XLOOKUP(B5011,Returns!$B$2:$B$297,Returns!$A$2:$A$297,"NO")</f>
        <v>NO</v>
      </c>
      <c r="W5011">
        <f t="shared" si="234"/>
        <v>1900.7136</v>
      </c>
      <c r="X5011">
        <f t="shared" si="235"/>
        <v>2851.0703999999996</v>
      </c>
      <c r="Y5011">
        <f t="shared" si="236"/>
        <v>7</v>
      </c>
    </row>
    <row r="5012" spans="1:25"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t="str">
        <f>_xlfn.XLOOKUP(B5012,Returns!$B$2:$B$297,Returns!$A$2:$A$297,"NO")</f>
        <v>NO</v>
      </c>
      <c r="W5012">
        <f t="shared" si="234"/>
        <v>10.3383</v>
      </c>
      <c r="X5012">
        <f t="shared" si="235"/>
        <v>4.4307000000000016</v>
      </c>
      <c r="Y5012">
        <f t="shared" si="236"/>
        <v>7</v>
      </c>
    </row>
    <row r="5013" spans="1:25"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t="str">
        <f>_xlfn.XLOOKUP(B5013,Returns!$B$2:$B$297,Returns!$A$2:$A$297,"NO")</f>
        <v>NO</v>
      </c>
      <c r="W5013">
        <f t="shared" si="234"/>
        <v>1028.8970999999999</v>
      </c>
      <c r="X5013">
        <f t="shared" si="235"/>
        <v>440.95590000000016</v>
      </c>
      <c r="Y5013">
        <f t="shared" si="236"/>
        <v>2</v>
      </c>
    </row>
    <row r="5014" spans="1:25"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t="str">
        <f>_xlfn.XLOOKUP(B5014,Returns!$B$2:$B$297,Returns!$A$2:$A$297,"NO")</f>
        <v>NO</v>
      </c>
      <c r="W5014">
        <f t="shared" si="234"/>
        <v>71.253000000000014</v>
      </c>
      <c r="X5014">
        <f t="shared" si="235"/>
        <v>30.537000000000006</v>
      </c>
      <c r="Y5014">
        <f t="shared" si="236"/>
        <v>5</v>
      </c>
    </row>
    <row r="5015" spans="1:25"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t="str">
        <f>_xlfn.XLOOKUP(B5015,Returns!$B$2:$B$297,Returns!$A$2:$A$297,"NO")</f>
        <v>NO</v>
      </c>
      <c r="W5015">
        <f t="shared" si="234"/>
        <v>311.24800000000005</v>
      </c>
      <c r="X5015">
        <f t="shared" si="235"/>
        <v>1244.9920000000002</v>
      </c>
      <c r="Y5015">
        <f t="shared" si="236"/>
        <v>5</v>
      </c>
    </row>
    <row r="5016" spans="1:25"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t="str">
        <f>_xlfn.XLOOKUP(B5016,Returns!$B$2:$B$297,Returns!$A$2:$A$297,"NO")</f>
        <v>NO</v>
      </c>
      <c r="W5016">
        <f t="shared" si="234"/>
        <v>505.35360000000003</v>
      </c>
      <c r="X5016">
        <f t="shared" si="235"/>
        <v>758.03039999999999</v>
      </c>
      <c r="Y5016">
        <f t="shared" si="236"/>
        <v>5</v>
      </c>
    </row>
    <row r="5017" spans="1:25"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t="str">
        <f>_xlfn.XLOOKUP(B5017,Returns!$B$2:$B$297,Returns!$A$2:$A$297,"NO")</f>
        <v>NO</v>
      </c>
      <c r="W5017">
        <f t="shared" si="234"/>
        <v>49.235200000000013</v>
      </c>
      <c r="X5017">
        <f t="shared" si="235"/>
        <v>196.94080000000002</v>
      </c>
      <c r="Y5017">
        <f t="shared" si="236"/>
        <v>5</v>
      </c>
    </row>
    <row r="5018" spans="1:25"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t="str">
        <f>_xlfn.XLOOKUP(B5018,Returns!$B$2:$B$297,Returns!$A$2:$A$297,"NO")</f>
        <v>NO</v>
      </c>
      <c r="W5018">
        <f t="shared" si="234"/>
        <v>2403.8016000000002</v>
      </c>
      <c r="X5018">
        <f t="shared" si="235"/>
        <v>3605.7023999999997</v>
      </c>
      <c r="Y5018">
        <f t="shared" si="236"/>
        <v>5</v>
      </c>
    </row>
    <row r="5019" spans="1:25"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t="str">
        <f>_xlfn.XLOOKUP(B5019,Returns!$B$2:$B$297,Returns!$A$2:$A$297,"NO")</f>
        <v>NO</v>
      </c>
      <c r="W5019">
        <f t="shared" si="234"/>
        <v>0</v>
      </c>
      <c r="X5019">
        <f t="shared" si="235"/>
        <v>30.33</v>
      </c>
      <c r="Y5019">
        <f t="shared" si="236"/>
        <v>3</v>
      </c>
    </row>
    <row r="5020" spans="1:25"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t="str">
        <f>_xlfn.XLOOKUP(B5020,Returns!$B$2:$B$297,Returns!$A$2:$A$297,"NO")</f>
        <v>NO</v>
      </c>
      <c r="W5020">
        <f t="shared" si="234"/>
        <v>0</v>
      </c>
      <c r="X5020">
        <f t="shared" si="235"/>
        <v>2317.41</v>
      </c>
      <c r="Y5020">
        <f t="shared" si="236"/>
        <v>3</v>
      </c>
    </row>
    <row r="5021" spans="1:25"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t="str">
        <f>_xlfn.XLOOKUP(B5021,Returns!$B$2:$B$297,Returns!$A$2:$A$297,"NO")</f>
        <v>NO</v>
      </c>
      <c r="W5021">
        <f t="shared" si="234"/>
        <v>0</v>
      </c>
      <c r="X5021">
        <f t="shared" si="235"/>
        <v>40.92</v>
      </c>
      <c r="Y5021">
        <f t="shared" si="236"/>
        <v>3</v>
      </c>
    </row>
    <row r="5022" spans="1:25"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t="str">
        <f>_xlfn.XLOOKUP(B5022,Returns!$B$2:$B$297,Returns!$A$2:$A$297,"NO")</f>
        <v>NO</v>
      </c>
      <c r="W5022">
        <f t="shared" si="234"/>
        <v>0</v>
      </c>
      <c r="X5022">
        <f t="shared" si="235"/>
        <v>1042.74</v>
      </c>
      <c r="Y5022">
        <f t="shared" si="236"/>
        <v>2</v>
      </c>
    </row>
    <row r="5023" spans="1:25"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t="str">
        <f>_xlfn.XLOOKUP(B5023,Returns!$B$2:$B$297,Returns!$A$2:$A$297,"NO")</f>
        <v>NO</v>
      </c>
      <c r="W5023">
        <f t="shared" si="234"/>
        <v>0</v>
      </c>
      <c r="X5023">
        <f t="shared" si="235"/>
        <v>145.28</v>
      </c>
      <c r="Y5023">
        <f t="shared" si="236"/>
        <v>6</v>
      </c>
    </row>
    <row r="5024" spans="1:25"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t="str">
        <f>_xlfn.XLOOKUP(B5024,Returns!$B$2:$B$297,Returns!$A$2:$A$297,"NO")</f>
        <v>NO</v>
      </c>
      <c r="W5024">
        <f t="shared" si="234"/>
        <v>0</v>
      </c>
      <c r="X5024">
        <f t="shared" si="235"/>
        <v>2317.41</v>
      </c>
      <c r="Y5024">
        <f t="shared" si="236"/>
        <v>6</v>
      </c>
    </row>
    <row r="5025" spans="1:25"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t="str">
        <f>_xlfn.XLOOKUP(B5025,Returns!$B$2:$B$297,Returns!$A$2:$A$297,"NO")</f>
        <v>NO</v>
      </c>
      <c r="W5025">
        <f t="shared" si="234"/>
        <v>0</v>
      </c>
      <c r="X5025">
        <f t="shared" si="235"/>
        <v>159.68</v>
      </c>
      <c r="Y5025">
        <f t="shared" si="236"/>
        <v>6</v>
      </c>
    </row>
    <row r="5026" spans="1:25"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t="str">
        <f>_xlfn.XLOOKUP(B5026,Returns!$B$2:$B$297,Returns!$A$2:$A$297,"NO")</f>
        <v>NO</v>
      </c>
      <c r="W5026">
        <f t="shared" si="234"/>
        <v>0</v>
      </c>
      <c r="X5026">
        <f t="shared" si="235"/>
        <v>66.959999999999994</v>
      </c>
      <c r="Y5026">
        <f t="shared" si="236"/>
        <v>5</v>
      </c>
    </row>
    <row r="5027" spans="1:25"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t="str">
        <f>_xlfn.XLOOKUP(B5027,Returns!$B$2:$B$297,Returns!$A$2:$A$297,"NO")</f>
        <v>NO</v>
      </c>
      <c r="W5027">
        <f t="shared" si="234"/>
        <v>0</v>
      </c>
      <c r="X5027">
        <f t="shared" si="235"/>
        <v>1385.91</v>
      </c>
      <c r="Y5027">
        <f t="shared" si="236"/>
        <v>5</v>
      </c>
    </row>
    <row r="5028" spans="1:25"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t="str">
        <f>_xlfn.XLOOKUP(B5028,Returns!$B$2:$B$297,Returns!$A$2:$A$297,"NO")</f>
        <v>NO</v>
      </c>
      <c r="W5028">
        <f t="shared" si="234"/>
        <v>0</v>
      </c>
      <c r="X5028">
        <f t="shared" si="235"/>
        <v>275.24</v>
      </c>
      <c r="Y5028">
        <f t="shared" si="236"/>
        <v>5</v>
      </c>
    </row>
    <row r="5029" spans="1:25"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t="str">
        <f>_xlfn.XLOOKUP(B5029,Returns!$B$2:$B$297,Returns!$A$2:$A$297,"NO")</f>
        <v>NO</v>
      </c>
      <c r="W5029">
        <f t="shared" si="234"/>
        <v>0</v>
      </c>
      <c r="X5029">
        <f t="shared" si="235"/>
        <v>908.01</v>
      </c>
      <c r="Y5029">
        <f t="shared" si="236"/>
        <v>5</v>
      </c>
    </row>
    <row r="5030" spans="1:25"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t="str">
        <f>_xlfn.XLOOKUP(B5030,Returns!$B$2:$B$297,Returns!$A$2:$A$297,"NO")</f>
        <v>NO</v>
      </c>
      <c r="W5030">
        <f t="shared" si="234"/>
        <v>143.98560000000001</v>
      </c>
      <c r="X5030">
        <f t="shared" si="235"/>
        <v>575.94240000000002</v>
      </c>
      <c r="Y5030">
        <f t="shared" si="236"/>
        <v>5</v>
      </c>
    </row>
    <row r="5031" spans="1:25"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t="str">
        <f>_xlfn.XLOOKUP(B5031,Returns!$B$2:$B$297,Returns!$A$2:$A$297,"NO")</f>
        <v>NO</v>
      </c>
      <c r="W5031">
        <f t="shared" si="234"/>
        <v>0</v>
      </c>
      <c r="X5031">
        <f t="shared" si="235"/>
        <v>25.02</v>
      </c>
      <c r="Y5031">
        <f t="shared" si="236"/>
        <v>4</v>
      </c>
    </row>
    <row r="5032" spans="1:25"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t="str">
        <f>_xlfn.XLOOKUP(B5032,Returns!$B$2:$B$297,Returns!$A$2:$A$297,"NO")</f>
        <v>NO</v>
      </c>
      <c r="W5032">
        <f t="shared" si="234"/>
        <v>0</v>
      </c>
      <c r="X5032">
        <f t="shared" si="235"/>
        <v>8.57</v>
      </c>
      <c r="Y5032">
        <f t="shared" si="236"/>
        <v>4</v>
      </c>
    </row>
    <row r="5033" spans="1:25"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t="str">
        <f>_xlfn.XLOOKUP(B5033,Returns!$B$2:$B$297,Returns!$A$2:$A$297,"NO")</f>
        <v>NO</v>
      </c>
      <c r="W5033">
        <f t="shared" si="234"/>
        <v>191.38560000000004</v>
      </c>
      <c r="X5033">
        <f t="shared" si="235"/>
        <v>765.54240000000004</v>
      </c>
      <c r="Y5033">
        <f t="shared" si="236"/>
        <v>4</v>
      </c>
    </row>
    <row r="5034" spans="1:25"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t="str">
        <f>_xlfn.XLOOKUP(B5034,Returns!$B$2:$B$297,Returns!$A$2:$A$297,"NO")</f>
        <v>NO</v>
      </c>
      <c r="W5034">
        <f t="shared" si="234"/>
        <v>0</v>
      </c>
      <c r="X5034">
        <f t="shared" si="235"/>
        <v>638.81999999999994</v>
      </c>
      <c r="Y5034">
        <f t="shared" si="236"/>
        <v>7</v>
      </c>
    </row>
    <row r="5035" spans="1:25"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t="str">
        <f>_xlfn.XLOOKUP(B5035,Returns!$B$2:$B$297,Returns!$A$2:$A$297,"NO")</f>
        <v>NO</v>
      </c>
      <c r="W5035">
        <f t="shared" si="234"/>
        <v>0</v>
      </c>
      <c r="X5035">
        <f t="shared" si="235"/>
        <v>26.49</v>
      </c>
      <c r="Y5035">
        <f t="shared" si="236"/>
        <v>7</v>
      </c>
    </row>
    <row r="5036" spans="1:25"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t="str">
        <f>_xlfn.XLOOKUP(B5036,Returns!$B$2:$B$297,Returns!$A$2:$A$297,"NO")</f>
        <v>NO</v>
      </c>
      <c r="W5036">
        <f t="shared" si="234"/>
        <v>0</v>
      </c>
      <c r="X5036">
        <f t="shared" si="235"/>
        <v>3437</v>
      </c>
      <c r="Y5036">
        <f t="shared" si="236"/>
        <v>4</v>
      </c>
    </row>
    <row r="5037" spans="1:25"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t="str">
        <f>_xlfn.XLOOKUP(B5037,Returns!$B$2:$B$297,Returns!$A$2:$A$297,"NO")</f>
        <v>NO</v>
      </c>
      <c r="W5037">
        <f t="shared" si="234"/>
        <v>0</v>
      </c>
      <c r="X5037">
        <f t="shared" si="235"/>
        <v>1960.6499999999999</v>
      </c>
      <c r="Y5037">
        <f t="shared" si="236"/>
        <v>6</v>
      </c>
    </row>
    <row r="5038" spans="1:25"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t="str">
        <f>_xlfn.XLOOKUP(B5038,Returns!$B$2:$B$297,Returns!$A$2:$A$297,"NO")</f>
        <v>NO</v>
      </c>
      <c r="W5038">
        <f t="shared" si="234"/>
        <v>0</v>
      </c>
      <c r="X5038">
        <f t="shared" si="235"/>
        <v>67.8</v>
      </c>
      <c r="Y5038">
        <f t="shared" si="236"/>
        <v>6</v>
      </c>
    </row>
    <row r="5039" spans="1:25"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t="str">
        <f>_xlfn.XLOOKUP(B5039,Returns!$B$2:$B$297,Returns!$A$2:$A$297,"NO")</f>
        <v>NO</v>
      </c>
      <c r="W5039">
        <f t="shared" si="234"/>
        <v>239.96000000000004</v>
      </c>
      <c r="X5039">
        <f t="shared" si="235"/>
        <v>959.84000000000015</v>
      </c>
      <c r="Y5039">
        <f t="shared" si="236"/>
        <v>4</v>
      </c>
    </row>
    <row r="5040" spans="1:25"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t="str">
        <f>_xlfn.XLOOKUP(B5040,Returns!$B$2:$B$297,Returns!$A$2:$A$297,"NO")</f>
        <v>NO</v>
      </c>
      <c r="W5040">
        <f t="shared" si="234"/>
        <v>239.8032</v>
      </c>
      <c r="X5040">
        <f t="shared" si="235"/>
        <v>559.54079999999999</v>
      </c>
      <c r="Y5040">
        <f t="shared" si="236"/>
        <v>1</v>
      </c>
    </row>
    <row r="5041" spans="1:25"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t="str">
        <f>_xlfn.XLOOKUP(B5041,Returns!$B$2:$B$297,Returns!$A$2:$A$297,"NO")</f>
        <v>NO</v>
      </c>
      <c r="W5041">
        <f t="shared" si="234"/>
        <v>0</v>
      </c>
      <c r="X5041">
        <f t="shared" si="235"/>
        <v>1432</v>
      </c>
      <c r="Y5041">
        <f t="shared" si="236"/>
        <v>1</v>
      </c>
    </row>
    <row r="5042" spans="1:25"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t="str">
        <f>_xlfn.XLOOKUP(B5042,Returns!$B$2:$B$297,Returns!$A$2:$A$297,"NO")</f>
        <v>NO</v>
      </c>
      <c r="W5042">
        <f t="shared" si="234"/>
        <v>0</v>
      </c>
      <c r="X5042">
        <f t="shared" si="235"/>
        <v>1547.42</v>
      </c>
      <c r="Y5042">
        <f t="shared" si="236"/>
        <v>1</v>
      </c>
    </row>
    <row r="5043" spans="1:25"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t="str">
        <f>_xlfn.XLOOKUP(B5043,Returns!$B$2:$B$297,Returns!$A$2:$A$297,"NO")</f>
        <v>NO</v>
      </c>
      <c r="W5043">
        <f t="shared" si="234"/>
        <v>0</v>
      </c>
      <c r="X5043">
        <f t="shared" si="235"/>
        <v>203.13000000000002</v>
      </c>
      <c r="Y5043">
        <f t="shared" si="236"/>
        <v>3</v>
      </c>
    </row>
    <row r="5044" spans="1:25"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t="str">
        <f>_xlfn.XLOOKUP(B5044,Returns!$B$2:$B$297,Returns!$A$2:$A$297,"NO")</f>
        <v>NO</v>
      </c>
      <c r="W5044">
        <f t="shared" si="234"/>
        <v>0</v>
      </c>
      <c r="X5044">
        <f t="shared" si="235"/>
        <v>519.67999999999995</v>
      </c>
      <c r="Y5044">
        <f t="shared" si="236"/>
        <v>3</v>
      </c>
    </row>
    <row r="5045" spans="1:25"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t="str">
        <f>_xlfn.XLOOKUP(B5045,Returns!$B$2:$B$297,Returns!$A$2:$A$297,"NO")</f>
        <v>NO</v>
      </c>
      <c r="W5045">
        <f t="shared" si="234"/>
        <v>0</v>
      </c>
      <c r="X5045">
        <f t="shared" si="235"/>
        <v>4207.1399999999994</v>
      </c>
      <c r="Y5045">
        <f t="shared" si="236"/>
        <v>3</v>
      </c>
    </row>
    <row r="5046" spans="1:25"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t="str">
        <f>_xlfn.XLOOKUP(B5046,Returns!$B$2:$B$297,Returns!$A$2:$A$297,"NO")</f>
        <v>NO</v>
      </c>
      <c r="W5046">
        <f t="shared" si="234"/>
        <v>0</v>
      </c>
      <c r="X5046">
        <f t="shared" si="235"/>
        <v>307</v>
      </c>
      <c r="Y5046">
        <f t="shared" si="236"/>
        <v>3</v>
      </c>
    </row>
    <row r="5047" spans="1:25"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t="str">
        <f>_xlfn.XLOOKUP(B5047,Returns!$B$2:$B$297,Returns!$A$2:$A$297,"NO")</f>
        <v>NO</v>
      </c>
      <c r="W5047">
        <f t="shared" si="234"/>
        <v>0</v>
      </c>
      <c r="X5047">
        <f t="shared" si="235"/>
        <v>2883.04</v>
      </c>
      <c r="Y5047">
        <f t="shared" si="236"/>
        <v>3</v>
      </c>
    </row>
    <row r="5048" spans="1:25"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t="str">
        <f>_xlfn.XLOOKUP(B5048,Returns!$B$2:$B$297,Returns!$A$2:$A$297,"NO")</f>
        <v>NO</v>
      </c>
      <c r="W5048">
        <f t="shared" si="234"/>
        <v>3.1104000000000007</v>
      </c>
      <c r="X5048">
        <f t="shared" si="235"/>
        <v>12.441600000000003</v>
      </c>
      <c r="Y5048">
        <f t="shared" si="236"/>
        <v>3</v>
      </c>
    </row>
    <row r="5049" spans="1:25"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t="str">
        <f>_xlfn.XLOOKUP(B5049,Returns!$B$2:$B$297,Returns!$A$2:$A$297,"NO")</f>
        <v>NO</v>
      </c>
      <c r="W5049">
        <f t="shared" si="234"/>
        <v>0</v>
      </c>
      <c r="X5049">
        <f t="shared" si="235"/>
        <v>73.5</v>
      </c>
      <c r="Y5049">
        <f t="shared" si="236"/>
        <v>3</v>
      </c>
    </row>
    <row r="5050" spans="1:25"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t="str">
        <f>_xlfn.XLOOKUP(B5050,Returns!$B$2:$B$297,Returns!$A$2:$A$297,"NO")</f>
        <v>NO</v>
      </c>
      <c r="W5050">
        <f t="shared" si="234"/>
        <v>45.550399999999996</v>
      </c>
      <c r="X5050">
        <f t="shared" si="235"/>
        <v>11.387599999999992</v>
      </c>
      <c r="Y5050">
        <f t="shared" si="236"/>
        <v>4</v>
      </c>
    </row>
    <row r="5051" spans="1:25"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t="str">
        <f>_xlfn.XLOOKUP(B5051,Returns!$B$2:$B$297,Returns!$A$2:$A$297,"NO")</f>
        <v>NO</v>
      </c>
      <c r="W5051">
        <f t="shared" si="234"/>
        <v>31.993600000000004</v>
      </c>
      <c r="X5051">
        <f t="shared" si="235"/>
        <v>127.97440000000002</v>
      </c>
      <c r="Y5051">
        <f t="shared" si="236"/>
        <v>4</v>
      </c>
    </row>
    <row r="5052" spans="1:25"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t="str">
        <f>_xlfn.XLOOKUP(B5052,Returns!$B$2:$B$297,Returns!$A$2:$A$297,"NO")</f>
        <v>NO</v>
      </c>
      <c r="W5052">
        <f t="shared" si="234"/>
        <v>0</v>
      </c>
      <c r="X5052">
        <f t="shared" si="235"/>
        <v>37.08</v>
      </c>
      <c r="Y5052">
        <f t="shared" si="236"/>
        <v>6</v>
      </c>
    </row>
    <row r="5053" spans="1:25"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t="str">
        <f>_xlfn.XLOOKUP(B5053,Returns!$B$2:$B$297,Returns!$A$2:$A$297,"NO")</f>
        <v>NO</v>
      </c>
      <c r="W5053">
        <f t="shared" si="234"/>
        <v>9.7600000000000016</v>
      </c>
      <c r="X5053">
        <f t="shared" si="235"/>
        <v>39.040000000000006</v>
      </c>
      <c r="Y5053">
        <f t="shared" si="236"/>
        <v>4</v>
      </c>
    </row>
    <row r="5054" spans="1:25"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t="str">
        <f>_xlfn.XLOOKUP(B5054,Returns!$B$2:$B$297,Returns!$A$2:$A$297,"NO")</f>
        <v>NO</v>
      </c>
      <c r="W5054">
        <f t="shared" si="234"/>
        <v>0</v>
      </c>
      <c r="X5054">
        <f t="shared" si="235"/>
        <v>782.56</v>
      </c>
      <c r="Y5054">
        <f t="shared" si="236"/>
        <v>0</v>
      </c>
    </row>
    <row r="5055" spans="1:25"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t="str">
        <f>_xlfn.XLOOKUP(B5055,Returns!$B$2:$B$297,Returns!$A$2:$A$297,"NO")</f>
        <v>NO</v>
      </c>
      <c r="W5055">
        <f t="shared" si="234"/>
        <v>398.40000000000009</v>
      </c>
      <c r="X5055">
        <f t="shared" si="235"/>
        <v>1593.6000000000001</v>
      </c>
      <c r="Y5055">
        <f t="shared" si="236"/>
        <v>5</v>
      </c>
    </row>
    <row r="5056" spans="1:25"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t="str">
        <f>_xlfn.XLOOKUP(B5056,Returns!$B$2:$B$297,Returns!$A$2:$A$297,"NO")</f>
        <v>NO</v>
      </c>
      <c r="W5056">
        <f t="shared" si="234"/>
        <v>4.2336</v>
      </c>
      <c r="X5056">
        <f t="shared" si="235"/>
        <v>16.9344</v>
      </c>
      <c r="Y5056">
        <f t="shared" si="236"/>
        <v>5</v>
      </c>
    </row>
    <row r="5057" spans="1:25"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t="str">
        <f>_xlfn.XLOOKUP(B5057,Returns!$B$2:$B$297,Returns!$A$2:$A$297,"NO")</f>
        <v>NO</v>
      </c>
      <c r="W5057">
        <f t="shared" si="234"/>
        <v>3894.9050879999995</v>
      </c>
      <c r="X5057">
        <f t="shared" si="235"/>
        <v>8276.673311999999</v>
      </c>
      <c r="Y5057">
        <f t="shared" si="236"/>
        <v>5</v>
      </c>
    </row>
    <row r="5058" spans="1:25"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t="str">
        <f>_xlfn.XLOOKUP(B5058,Returns!$B$2:$B$297,Returns!$A$2:$A$297,"NO")</f>
        <v>Yes</v>
      </c>
      <c r="W5058">
        <f t="shared" si="234"/>
        <v>0</v>
      </c>
      <c r="X5058">
        <f t="shared" si="235"/>
        <v>132</v>
      </c>
      <c r="Y5058">
        <f t="shared" si="236"/>
        <v>3</v>
      </c>
    </row>
    <row r="5059" spans="1:25"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t="str">
        <f>_xlfn.XLOOKUP(B5059,Returns!$B$2:$B$297,Returns!$A$2:$A$297,"NO")</f>
        <v>Yes</v>
      </c>
      <c r="W5059">
        <f t="shared" ref="W5059:W5122" si="237">R5059*S5059*T5059</f>
        <v>0</v>
      </c>
      <c r="X5059">
        <f t="shared" ref="X5059:X5122" si="238">(R5059*S5059)-W5059</f>
        <v>251.28000000000003</v>
      </c>
      <c r="Y5059">
        <f t="shared" ref="Y5059:Y5122" si="239">D5059-C5059</f>
        <v>3</v>
      </c>
    </row>
    <row r="5060" spans="1:25"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t="str">
        <f>_xlfn.XLOOKUP(B5060,Returns!$B$2:$B$297,Returns!$A$2:$A$297,"NO")</f>
        <v>NO</v>
      </c>
      <c r="W5060">
        <f t="shared" si="237"/>
        <v>629.02980000000002</v>
      </c>
      <c r="X5060">
        <f t="shared" si="238"/>
        <v>269.58420000000001</v>
      </c>
      <c r="Y5060">
        <f t="shared" si="239"/>
        <v>4</v>
      </c>
    </row>
    <row r="5061" spans="1:25"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t="str">
        <f>_xlfn.XLOOKUP(B5061,Returns!$B$2:$B$297,Returns!$A$2:$A$297,"NO")</f>
        <v>NO</v>
      </c>
      <c r="W5061">
        <f t="shared" si="237"/>
        <v>0</v>
      </c>
      <c r="X5061">
        <f t="shared" si="238"/>
        <v>1399.96</v>
      </c>
      <c r="Y5061">
        <f t="shared" si="239"/>
        <v>2</v>
      </c>
    </row>
    <row r="5062" spans="1:25"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t="str">
        <f>_xlfn.XLOOKUP(B5062,Returns!$B$2:$B$297,Returns!$A$2:$A$297,"NO")</f>
        <v>NO</v>
      </c>
      <c r="W5062">
        <f t="shared" si="237"/>
        <v>0</v>
      </c>
      <c r="X5062">
        <f t="shared" si="238"/>
        <v>5263.38</v>
      </c>
      <c r="Y5062">
        <f t="shared" si="239"/>
        <v>2</v>
      </c>
    </row>
    <row r="5063" spans="1:25"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t="str">
        <f>_xlfn.XLOOKUP(B5063,Returns!$B$2:$B$297,Returns!$A$2:$A$297,"NO")</f>
        <v>NO</v>
      </c>
      <c r="W5063">
        <f t="shared" si="237"/>
        <v>0</v>
      </c>
      <c r="X5063">
        <f t="shared" si="238"/>
        <v>87.96</v>
      </c>
      <c r="Y5063">
        <f t="shared" si="239"/>
        <v>4</v>
      </c>
    </row>
    <row r="5064" spans="1:25"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t="str">
        <f>_xlfn.XLOOKUP(B5064,Returns!$B$2:$B$297,Returns!$A$2:$A$297,"NO")</f>
        <v>NO</v>
      </c>
      <c r="W5064">
        <f t="shared" si="237"/>
        <v>0</v>
      </c>
      <c r="X5064">
        <f t="shared" si="238"/>
        <v>1133.9099999999999</v>
      </c>
      <c r="Y5064">
        <f t="shared" si="239"/>
        <v>4</v>
      </c>
    </row>
    <row r="5065" spans="1:25"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t="str">
        <f>_xlfn.XLOOKUP(B5065,Returns!$B$2:$B$297,Returns!$A$2:$A$297,"NO")</f>
        <v>NO</v>
      </c>
      <c r="W5065">
        <f t="shared" si="237"/>
        <v>0</v>
      </c>
      <c r="X5065">
        <f t="shared" si="238"/>
        <v>371.88</v>
      </c>
      <c r="Y5065">
        <f t="shared" si="239"/>
        <v>4</v>
      </c>
    </row>
    <row r="5066" spans="1:25"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t="str">
        <f>_xlfn.XLOOKUP(B5066,Returns!$B$2:$B$297,Returns!$A$2:$A$297,"NO")</f>
        <v>NO</v>
      </c>
      <c r="W5066">
        <f t="shared" si="237"/>
        <v>0</v>
      </c>
      <c r="X5066">
        <f t="shared" si="238"/>
        <v>783.96</v>
      </c>
      <c r="Y5066">
        <f t="shared" si="239"/>
        <v>2</v>
      </c>
    </row>
    <row r="5067" spans="1:25"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t="str">
        <f>_xlfn.XLOOKUP(B5067,Returns!$B$2:$B$297,Returns!$A$2:$A$297,"NO")</f>
        <v>NO</v>
      </c>
      <c r="W5067">
        <f t="shared" si="237"/>
        <v>230.38560000000004</v>
      </c>
      <c r="X5067">
        <f t="shared" si="238"/>
        <v>921.54240000000004</v>
      </c>
      <c r="Y5067">
        <f t="shared" si="239"/>
        <v>7</v>
      </c>
    </row>
    <row r="5068" spans="1:25"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t="str">
        <f>_xlfn.XLOOKUP(B5068,Returns!$B$2:$B$297,Returns!$A$2:$A$297,"NO")</f>
        <v>NO</v>
      </c>
      <c r="W5068">
        <f t="shared" si="237"/>
        <v>4988.7095999999992</v>
      </c>
      <c r="X5068">
        <f t="shared" si="238"/>
        <v>7483.0643999999984</v>
      </c>
      <c r="Y5068">
        <f t="shared" si="239"/>
        <v>7</v>
      </c>
    </row>
    <row r="5069" spans="1:25"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t="str">
        <f>_xlfn.XLOOKUP(B5069,Returns!$B$2:$B$297,Returns!$A$2:$A$297,"NO")</f>
        <v>NO</v>
      </c>
      <c r="W5069">
        <f t="shared" si="237"/>
        <v>0</v>
      </c>
      <c r="X5069">
        <f t="shared" si="238"/>
        <v>107.00000000000001</v>
      </c>
      <c r="Y5069">
        <f t="shared" si="239"/>
        <v>4</v>
      </c>
    </row>
    <row r="5070" spans="1:25"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t="str">
        <f>_xlfn.XLOOKUP(B5070,Returns!$B$2:$B$297,Returns!$A$2:$A$297,"NO")</f>
        <v>NO</v>
      </c>
      <c r="W5070">
        <f t="shared" si="237"/>
        <v>0</v>
      </c>
      <c r="X5070">
        <f t="shared" si="238"/>
        <v>549.99</v>
      </c>
      <c r="Y5070">
        <f t="shared" si="239"/>
        <v>4</v>
      </c>
    </row>
    <row r="5071" spans="1:25"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t="str">
        <f>_xlfn.XLOOKUP(B5071,Returns!$B$2:$B$297,Returns!$A$2:$A$297,"NO")</f>
        <v>NO</v>
      </c>
      <c r="W5071">
        <f t="shared" si="237"/>
        <v>50.260500000000008</v>
      </c>
      <c r="X5071">
        <f t="shared" si="238"/>
        <v>452.34450000000004</v>
      </c>
      <c r="Y5071">
        <f t="shared" si="239"/>
        <v>4</v>
      </c>
    </row>
    <row r="5072" spans="1:25"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t="str">
        <f>_xlfn.XLOOKUP(B5072,Returns!$B$2:$B$297,Returns!$A$2:$A$297,"NO")</f>
        <v>NO</v>
      </c>
      <c r="W5072">
        <f t="shared" si="237"/>
        <v>0</v>
      </c>
      <c r="X5072">
        <f t="shared" si="238"/>
        <v>115.01999999999998</v>
      </c>
      <c r="Y5072">
        <f t="shared" si="239"/>
        <v>4</v>
      </c>
    </row>
    <row r="5073" spans="1:25"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t="str">
        <f>_xlfn.XLOOKUP(B5073,Returns!$B$2:$B$297,Returns!$A$2:$A$297,"NO")</f>
        <v>NO</v>
      </c>
      <c r="W5073">
        <f t="shared" si="237"/>
        <v>0</v>
      </c>
      <c r="X5073">
        <f t="shared" si="238"/>
        <v>323.28000000000003</v>
      </c>
      <c r="Y5073">
        <f t="shared" si="239"/>
        <v>4</v>
      </c>
    </row>
    <row r="5074" spans="1:25"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t="str">
        <f>_xlfn.XLOOKUP(B5074,Returns!$B$2:$B$297,Returns!$A$2:$A$297,"NO")</f>
        <v>NO</v>
      </c>
      <c r="W5074">
        <f t="shared" si="237"/>
        <v>0</v>
      </c>
      <c r="X5074">
        <f t="shared" si="238"/>
        <v>599.96</v>
      </c>
      <c r="Y5074">
        <f t="shared" si="239"/>
        <v>4</v>
      </c>
    </row>
    <row r="5075" spans="1:25"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t="str">
        <f>_xlfn.XLOOKUP(B5075,Returns!$B$2:$B$297,Returns!$A$2:$A$297,"NO")</f>
        <v>NO</v>
      </c>
      <c r="W5075">
        <f t="shared" si="237"/>
        <v>0</v>
      </c>
      <c r="X5075">
        <f t="shared" si="238"/>
        <v>251.2</v>
      </c>
      <c r="Y5075">
        <f t="shared" si="239"/>
        <v>0</v>
      </c>
    </row>
    <row r="5076" spans="1:25"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t="str">
        <f>_xlfn.XLOOKUP(B5076,Returns!$B$2:$B$297,Returns!$A$2:$A$297,"NO")</f>
        <v>NO</v>
      </c>
      <c r="W5076">
        <f t="shared" si="237"/>
        <v>5.5616000000000003</v>
      </c>
      <c r="X5076">
        <f t="shared" si="238"/>
        <v>22.246400000000001</v>
      </c>
      <c r="Y5076">
        <f t="shared" si="239"/>
        <v>4</v>
      </c>
    </row>
    <row r="5077" spans="1:25"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t="str">
        <f>_xlfn.XLOOKUP(B5077,Returns!$B$2:$B$297,Returns!$A$2:$A$297,"NO")</f>
        <v>NO</v>
      </c>
      <c r="W5077">
        <f t="shared" si="237"/>
        <v>1116.1499999999999</v>
      </c>
      <c r="X5077">
        <f t="shared" si="238"/>
        <v>2604.3499999999995</v>
      </c>
      <c r="Y5077">
        <f t="shared" si="239"/>
        <v>2</v>
      </c>
    </row>
    <row r="5078" spans="1:25"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t="str">
        <f>_xlfn.XLOOKUP(B5078,Returns!$B$2:$B$297,Returns!$A$2:$A$297,"NO")</f>
        <v>NO</v>
      </c>
      <c r="W5078">
        <f t="shared" si="237"/>
        <v>44.840000000000011</v>
      </c>
      <c r="X5078">
        <f t="shared" si="238"/>
        <v>179.36000000000004</v>
      </c>
      <c r="Y5078">
        <f t="shared" si="239"/>
        <v>2</v>
      </c>
    </row>
    <row r="5079" spans="1:25"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t="str">
        <f>_xlfn.XLOOKUP(B5079,Returns!$B$2:$B$297,Returns!$A$2:$A$297,"NO")</f>
        <v>NO</v>
      </c>
      <c r="W5079">
        <f t="shared" si="237"/>
        <v>240.95400000000001</v>
      </c>
      <c r="X5079">
        <f t="shared" si="238"/>
        <v>562.22600000000011</v>
      </c>
      <c r="Y5079">
        <f t="shared" si="239"/>
        <v>2</v>
      </c>
    </row>
    <row r="5080" spans="1:25"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t="str">
        <f>_xlfn.XLOOKUP(B5080,Returns!$B$2:$B$297,Returns!$A$2:$A$297,"NO")</f>
        <v>NO</v>
      </c>
      <c r="W5080">
        <f t="shared" si="237"/>
        <v>0</v>
      </c>
      <c r="X5080">
        <f t="shared" si="238"/>
        <v>54.720000000000006</v>
      </c>
      <c r="Y5080">
        <f t="shared" si="239"/>
        <v>6</v>
      </c>
    </row>
    <row r="5081" spans="1:25"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t="str">
        <f>_xlfn.XLOOKUP(B5081,Returns!$B$2:$B$297,Returns!$A$2:$A$297,"NO")</f>
        <v>NO</v>
      </c>
      <c r="W5081">
        <f t="shared" si="237"/>
        <v>161.77454999999998</v>
      </c>
      <c r="X5081">
        <f t="shared" si="238"/>
        <v>916.72244999999987</v>
      </c>
      <c r="Y5081">
        <f t="shared" si="239"/>
        <v>4</v>
      </c>
    </row>
    <row r="5082" spans="1:25"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t="str">
        <f>_xlfn.XLOOKUP(B5082,Returns!$B$2:$B$297,Returns!$A$2:$A$297,"NO")</f>
        <v>NO</v>
      </c>
      <c r="W5082">
        <f t="shared" si="237"/>
        <v>0</v>
      </c>
      <c r="X5082">
        <f t="shared" si="238"/>
        <v>10.48</v>
      </c>
      <c r="Y5082">
        <f t="shared" si="239"/>
        <v>4</v>
      </c>
    </row>
    <row r="5083" spans="1:25"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t="str">
        <f>_xlfn.XLOOKUP(B5083,Returns!$B$2:$B$297,Returns!$A$2:$A$297,"NO")</f>
        <v>NO</v>
      </c>
      <c r="W5083">
        <f t="shared" si="237"/>
        <v>16.588800000000003</v>
      </c>
      <c r="X5083">
        <f t="shared" si="238"/>
        <v>66.355200000000011</v>
      </c>
      <c r="Y5083">
        <f t="shared" si="239"/>
        <v>0</v>
      </c>
    </row>
    <row r="5084" spans="1:25"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t="str">
        <f>_xlfn.XLOOKUP(B5084,Returns!$B$2:$B$297,Returns!$A$2:$A$297,"NO")</f>
        <v>NO</v>
      </c>
      <c r="W5084">
        <f t="shared" si="237"/>
        <v>28.134399999999999</v>
      </c>
      <c r="X5084">
        <f t="shared" si="238"/>
        <v>112.5376</v>
      </c>
      <c r="Y5084">
        <f t="shared" si="239"/>
        <v>4</v>
      </c>
    </row>
    <row r="5085" spans="1:25"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t="str">
        <f>_xlfn.XLOOKUP(B5085,Returns!$B$2:$B$297,Returns!$A$2:$A$297,"NO")</f>
        <v>NO</v>
      </c>
      <c r="W5085">
        <f t="shared" si="237"/>
        <v>38.822400000000009</v>
      </c>
      <c r="X5085">
        <f t="shared" si="238"/>
        <v>155.28960000000001</v>
      </c>
      <c r="Y5085">
        <f t="shared" si="239"/>
        <v>4</v>
      </c>
    </row>
    <row r="5086" spans="1:25"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t="str">
        <f>_xlfn.XLOOKUP(B5086,Returns!$B$2:$B$297,Returns!$A$2:$A$297,"NO")</f>
        <v>NO</v>
      </c>
      <c r="W5086">
        <f t="shared" si="237"/>
        <v>0</v>
      </c>
      <c r="X5086">
        <f t="shared" si="238"/>
        <v>422.08</v>
      </c>
      <c r="Y5086">
        <f t="shared" si="239"/>
        <v>3</v>
      </c>
    </row>
    <row r="5087" spans="1:25"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t="str">
        <f>_xlfn.XLOOKUP(B5087,Returns!$B$2:$B$297,Returns!$A$2:$A$297,"NO")</f>
        <v>NO</v>
      </c>
      <c r="W5087">
        <f t="shared" si="237"/>
        <v>9.267199999999999</v>
      </c>
      <c r="X5087">
        <f t="shared" si="238"/>
        <v>2.3167999999999989</v>
      </c>
      <c r="Y5087">
        <f t="shared" si="239"/>
        <v>4</v>
      </c>
    </row>
    <row r="5088" spans="1:25"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t="str">
        <f>_xlfn.XLOOKUP(B5088,Returns!$B$2:$B$297,Returns!$A$2:$A$297,"NO")</f>
        <v>NO</v>
      </c>
      <c r="W5088">
        <f t="shared" si="237"/>
        <v>1305.2424000000001</v>
      </c>
      <c r="X5088">
        <f t="shared" si="238"/>
        <v>1957.8635999999997</v>
      </c>
      <c r="Y5088">
        <f t="shared" si="239"/>
        <v>4</v>
      </c>
    </row>
    <row r="5089" spans="1:25"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t="str">
        <f>_xlfn.XLOOKUP(B5089,Returns!$B$2:$B$297,Returns!$A$2:$A$297,"NO")</f>
        <v>NO</v>
      </c>
      <c r="W5089">
        <f t="shared" si="237"/>
        <v>2.0624000000000002</v>
      </c>
      <c r="X5089">
        <f t="shared" si="238"/>
        <v>8.2496000000000009</v>
      </c>
      <c r="Y5089">
        <f t="shared" si="239"/>
        <v>4</v>
      </c>
    </row>
    <row r="5090" spans="1:25"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t="str">
        <f>_xlfn.XLOOKUP(B5090,Returns!$B$2:$B$297,Returns!$A$2:$A$297,"NO")</f>
        <v>NO</v>
      </c>
      <c r="W5090">
        <f t="shared" si="237"/>
        <v>5.3675999999999995</v>
      </c>
      <c r="X5090">
        <f t="shared" si="238"/>
        <v>2.3004000000000007</v>
      </c>
      <c r="Y5090">
        <f t="shared" si="239"/>
        <v>4</v>
      </c>
    </row>
    <row r="5091" spans="1:25"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t="str">
        <f>_xlfn.XLOOKUP(B5091,Returns!$B$2:$B$297,Returns!$A$2:$A$297,"NO")</f>
        <v>NO</v>
      </c>
      <c r="W5091">
        <f t="shared" si="237"/>
        <v>3.1872000000000007</v>
      </c>
      <c r="X5091">
        <f t="shared" si="238"/>
        <v>12.748800000000001</v>
      </c>
      <c r="Y5091">
        <f t="shared" si="239"/>
        <v>3</v>
      </c>
    </row>
    <row r="5092" spans="1:25"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t="str">
        <f>_xlfn.XLOOKUP(B5092,Returns!$B$2:$B$297,Returns!$A$2:$A$297,"NO")</f>
        <v>NO</v>
      </c>
      <c r="W5092">
        <f t="shared" si="237"/>
        <v>1.7568000000000001</v>
      </c>
      <c r="X5092">
        <f t="shared" si="238"/>
        <v>7.0272000000000006</v>
      </c>
      <c r="Y5092">
        <f t="shared" si="239"/>
        <v>3</v>
      </c>
    </row>
    <row r="5093" spans="1:25"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t="str">
        <f>_xlfn.XLOOKUP(B5093,Returns!$B$2:$B$297,Returns!$A$2:$A$297,"NO")</f>
        <v>NO</v>
      </c>
      <c r="W5093">
        <f t="shared" si="237"/>
        <v>1.8144</v>
      </c>
      <c r="X5093">
        <f t="shared" si="238"/>
        <v>7.2575999999999992</v>
      </c>
      <c r="Y5093">
        <f t="shared" si="239"/>
        <v>4</v>
      </c>
    </row>
    <row r="5094" spans="1:25"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t="str">
        <f>_xlfn.XLOOKUP(B5094,Returns!$B$2:$B$297,Returns!$A$2:$A$297,"NO")</f>
        <v>NO</v>
      </c>
      <c r="W5094">
        <f t="shared" si="237"/>
        <v>0</v>
      </c>
      <c r="X5094">
        <f t="shared" si="238"/>
        <v>154.35</v>
      </c>
      <c r="Y5094">
        <f t="shared" si="239"/>
        <v>4</v>
      </c>
    </row>
    <row r="5095" spans="1:25"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t="str">
        <f>_xlfn.XLOOKUP(B5095,Returns!$B$2:$B$297,Returns!$A$2:$A$297,"NO")</f>
        <v>Yes</v>
      </c>
      <c r="W5095">
        <f t="shared" si="237"/>
        <v>44.851199999999992</v>
      </c>
      <c r="X5095">
        <f t="shared" si="238"/>
        <v>11.212799999999994</v>
      </c>
      <c r="Y5095">
        <f t="shared" si="239"/>
        <v>4</v>
      </c>
    </row>
    <row r="5096" spans="1:25"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t="str">
        <f>_xlfn.XLOOKUP(B5096,Returns!$B$2:$B$297,Returns!$A$2:$A$297,"NO")</f>
        <v>Yes</v>
      </c>
      <c r="W5096">
        <f t="shared" si="237"/>
        <v>537.375</v>
      </c>
      <c r="X5096">
        <f t="shared" si="238"/>
        <v>537.375</v>
      </c>
      <c r="Y5096">
        <f t="shared" si="239"/>
        <v>4</v>
      </c>
    </row>
    <row r="5097" spans="1:25"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t="str">
        <f>_xlfn.XLOOKUP(B5097,Returns!$B$2:$B$297,Returns!$A$2:$A$297,"NO")</f>
        <v>Yes</v>
      </c>
      <c r="W5097">
        <f t="shared" si="237"/>
        <v>28.032</v>
      </c>
      <c r="X5097">
        <f t="shared" si="238"/>
        <v>112.128</v>
      </c>
      <c r="Y5097">
        <f t="shared" si="239"/>
        <v>4</v>
      </c>
    </row>
    <row r="5098" spans="1:25"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t="str">
        <f>_xlfn.XLOOKUP(B5098,Returns!$B$2:$B$297,Returns!$A$2:$A$297,"NO")</f>
        <v>Yes</v>
      </c>
      <c r="W5098">
        <f t="shared" si="237"/>
        <v>19.396800000000002</v>
      </c>
      <c r="X5098">
        <f t="shared" si="238"/>
        <v>12.9312</v>
      </c>
      <c r="Y5098">
        <f t="shared" si="239"/>
        <v>4</v>
      </c>
    </row>
    <row r="5099" spans="1:25"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t="str">
        <f>_xlfn.XLOOKUP(B5099,Returns!$B$2:$B$297,Returns!$A$2:$A$297,"NO")</f>
        <v>Yes</v>
      </c>
      <c r="W5099">
        <f t="shared" si="237"/>
        <v>7.3599999999999985</v>
      </c>
      <c r="X5099">
        <f t="shared" si="238"/>
        <v>1.839999999999999</v>
      </c>
      <c r="Y5099">
        <f t="shared" si="239"/>
        <v>4</v>
      </c>
    </row>
    <row r="5100" spans="1:25"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t="str">
        <f>_xlfn.XLOOKUP(B5100,Returns!$B$2:$B$297,Returns!$A$2:$A$297,"NO")</f>
        <v>Yes</v>
      </c>
      <c r="W5100">
        <f t="shared" si="237"/>
        <v>14.0672</v>
      </c>
      <c r="X5100">
        <f t="shared" si="238"/>
        <v>56.268799999999999</v>
      </c>
      <c r="Y5100">
        <f t="shared" si="239"/>
        <v>4</v>
      </c>
    </row>
    <row r="5101" spans="1:25"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t="str">
        <f>_xlfn.XLOOKUP(B5101,Returns!$B$2:$B$297,Returns!$A$2:$A$297,"NO")</f>
        <v>NO</v>
      </c>
      <c r="W5101">
        <f t="shared" si="237"/>
        <v>11.491200000000001</v>
      </c>
      <c r="X5101">
        <f t="shared" si="238"/>
        <v>45.964800000000004</v>
      </c>
      <c r="Y5101">
        <f t="shared" si="239"/>
        <v>5</v>
      </c>
    </row>
    <row r="5102" spans="1:25"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t="str">
        <f>_xlfn.XLOOKUP(B5102,Returns!$B$2:$B$297,Returns!$A$2:$A$297,"NO")</f>
        <v>NO</v>
      </c>
      <c r="W5102">
        <f t="shared" si="237"/>
        <v>1.7791999999999999</v>
      </c>
      <c r="X5102">
        <f t="shared" si="238"/>
        <v>7.1167999999999996</v>
      </c>
      <c r="Y5102">
        <f t="shared" si="239"/>
        <v>0</v>
      </c>
    </row>
    <row r="5103" spans="1:25"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t="str">
        <f>_xlfn.XLOOKUP(B5103,Returns!$B$2:$B$297,Returns!$A$2:$A$297,"NO")</f>
        <v>NO</v>
      </c>
      <c r="W5103">
        <f t="shared" si="237"/>
        <v>1.0368000000000002</v>
      </c>
      <c r="X5103">
        <f t="shared" si="238"/>
        <v>4.1472000000000007</v>
      </c>
      <c r="Y5103">
        <f t="shared" si="239"/>
        <v>0</v>
      </c>
    </row>
    <row r="5104" spans="1:25"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t="str">
        <f>_xlfn.XLOOKUP(B5104,Returns!$B$2:$B$297,Returns!$A$2:$A$297,"NO")</f>
        <v>NO</v>
      </c>
      <c r="W5104">
        <f t="shared" si="237"/>
        <v>9.3312000000000008</v>
      </c>
      <c r="X5104">
        <f t="shared" si="238"/>
        <v>37.324800000000003</v>
      </c>
      <c r="Y5104">
        <f t="shared" si="239"/>
        <v>0</v>
      </c>
    </row>
    <row r="5105" spans="1:25"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t="str">
        <f>_xlfn.XLOOKUP(B5105,Returns!$B$2:$B$297,Returns!$A$2:$A$297,"NO")</f>
        <v>NO</v>
      </c>
      <c r="W5105">
        <f t="shared" si="237"/>
        <v>48.038400000000003</v>
      </c>
      <c r="X5105">
        <f t="shared" si="238"/>
        <v>192.15360000000001</v>
      </c>
      <c r="Y5105">
        <f t="shared" si="239"/>
        <v>4</v>
      </c>
    </row>
    <row r="5106" spans="1:25"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t="str">
        <f>_xlfn.XLOOKUP(B5106,Returns!$B$2:$B$297,Returns!$A$2:$A$297,"NO")</f>
        <v>NO</v>
      </c>
      <c r="W5106">
        <f t="shared" si="237"/>
        <v>10.065600000000003</v>
      </c>
      <c r="X5106">
        <f t="shared" si="238"/>
        <v>40.262400000000007</v>
      </c>
      <c r="Y5106">
        <f t="shared" si="239"/>
        <v>4</v>
      </c>
    </row>
    <row r="5107" spans="1:25"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t="str">
        <f>_xlfn.XLOOKUP(B5107,Returns!$B$2:$B$297,Returns!$A$2:$A$297,"NO")</f>
        <v>NO</v>
      </c>
      <c r="W5107">
        <f t="shared" si="237"/>
        <v>149.04320000000001</v>
      </c>
      <c r="X5107">
        <f t="shared" si="238"/>
        <v>596.17280000000005</v>
      </c>
      <c r="Y5107">
        <f t="shared" si="239"/>
        <v>6</v>
      </c>
    </row>
    <row r="5108" spans="1:25"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t="str">
        <f>_xlfn.XLOOKUP(B5108,Returns!$B$2:$B$297,Returns!$A$2:$A$297,"NO")</f>
        <v>NO</v>
      </c>
      <c r="W5108">
        <f t="shared" si="237"/>
        <v>0</v>
      </c>
      <c r="X5108">
        <f t="shared" si="238"/>
        <v>265.44</v>
      </c>
      <c r="Y5108">
        <f t="shared" si="239"/>
        <v>7</v>
      </c>
    </row>
    <row r="5109" spans="1:25"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t="str">
        <f>_xlfn.XLOOKUP(B5109,Returns!$B$2:$B$297,Returns!$A$2:$A$297,"NO")</f>
        <v>NO</v>
      </c>
      <c r="W5109">
        <f t="shared" si="237"/>
        <v>75.686399999999992</v>
      </c>
      <c r="X5109">
        <f t="shared" si="238"/>
        <v>302.74559999999997</v>
      </c>
      <c r="Y5109">
        <f t="shared" si="239"/>
        <v>1</v>
      </c>
    </row>
    <row r="5110" spans="1:25"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t="str">
        <f>_xlfn.XLOOKUP(B5110,Returns!$B$2:$B$297,Returns!$A$2:$A$297,"NO")</f>
        <v>NO</v>
      </c>
      <c r="W5110">
        <f t="shared" si="237"/>
        <v>67.92</v>
      </c>
      <c r="X5110">
        <f t="shared" si="238"/>
        <v>271.68</v>
      </c>
      <c r="Y5110">
        <f t="shared" si="239"/>
        <v>1</v>
      </c>
    </row>
    <row r="5111" spans="1:25"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t="str">
        <f>_xlfn.XLOOKUP(B5111,Returns!$B$2:$B$297,Returns!$A$2:$A$297,"NO")</f>
        <v>NO</v>
      </c>
      <c r="W5111">
        <f t="shared" si="237"/>
        <v>63.014400000000002</v>
      </c>
      <c r="X5111">
        <f t="shared" si="238"/>
        <v>252.05760000000001</v>
      </c>
      <c r="Y5111">
        <f t="shared" si="239"/>
        <v>4</v>
      </c>
    </row>
    <row r="5112" spans="1:25"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t="str">
        <f>_xlfn.XLOOKUP(B5112,Returns!$B$2:$B$297,Returns!$A$2:$A$297,"NO")</f>
        <v>NO</v>
      </c>
      <c r="W5112">
        <f t="shared" si="237"/>
        <v>224.2944</v>
      </c>
      <c r="X5112">
        <f t="shared" si="238"/>
        <v>897.17759999999998</v>
      </c>
      <c r="Y5112">
        <f t="shared" si="239"/>
        <v>4</v>
      </c>
    </row>
    <row r="5113" spans="1:25"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t="str">
        <f>_xlfn.XLOOKUP(B5113,Returns!$B$2:$B$297,Returns!$A$2:$A$297,"NO")</f>
        <v>NO</v>
      </c>
      <c r="W5113">
        <f t="shared" si="237"/>
        <v>8.0384000000000011</v>
      </c>
      <c r="X5113">
        <f t="shared" si="238"/>
        <v>32.153600000000004</v>
      </c>
      <c r="Y5113">
        <f t="shared" si="239"/>
        <v>4</v>
      </c>
    </row>
    <row r="5114" spans="1:25"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t="str">
        <f>_xlfn.XLOOKUP(B5114,Returns!$B$2:$B$297,Returns!$A$2:$A$297,"NO")</f>
        <v>NO</v>
      </c>
      <c r="W5114">
        <f t="shared" si="237"/>
        <v>94.478400000000008</v>
      </c>
      <c r="X5114">
        <f t="shared" si="238"/>
        <v>62.985600000000019</v>
      </c>
      <c r="Y5114">
        <f t="shared" si="239"/>
        <v>0</v>
      </c>
    </row>
    <row r="5115" spans="1:25"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t="str">
        <f>_xlfn.XLOOKUP(B5115,Returns!$B$2:$B$297,Returns!$A$2:$A$297,"NO")</f>
        <v>NO</v>
      </c>
      <c r="W5115">
        <f t="shared" si="237"/>
        <v>9.3312000000000008</v>
      </c>
      <c r="X5115">
        <f t="shared" si="238"/>
        <v>37.324800000000003</v>
      </c>
      <c r="Y5115">
        <f t="shared" si="239"/>
        <v>2</v>
      </c>
    </row>
    <row r="5116" spans="1:25"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t="str">
        <f>_xlfn.XLOOKUP(B5116,Returns!$B$2:$B$297,Returns!$A$2:$A$297,"NO")</f>
        <v>NO</v>
      </c>
      <c r="W5116">
        <f t="shared" si="237"/>
        <v>6.4656000000000011</v>
      </c>
      <c r="X5116">
        <f t="shared" si="238"/>
        <v>25.862400000000001</v>
      </c>
      <c r="Y5116">
        <f t="shared" si="239"/>
        <v>5</v>
      </c>
    </row>
    <row r="5117" spans="1:25"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t="str">
        <f>_xlfn.XLOOKUP(B5117,Returns!$B$2:$B$297,Returns!$A$2:$A$297,"NO")</f>
        <v>NO</v>
      </c>
      <c r="W5117">
        <f t="shared" si="237"/>
        <v>0.66080000000000005</v>
      </c>
      <c r="X5117">
        <f t="shared" si="238"/>
        <v>2.6432000000000002</v>
      </c>
      <c r="Y5117">
        <f t="shared" si="239"/>
        <v>4</v>
      </c>
    </row>
    <row r="5118" spans="1:25"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t="str">
        <f>_xlfn.XLOOKUP(B5118,Returns!$B$2:$B$297,Returns!$A$2:$A$297,"NO")</f>
        <v>NO</v>
      </c>
      <c r="W5118">
        <f t="shared" si="237"/>
        <v>0</v>
      </c>
      <c r="X5118">
        <f t="shared" si="238"/>
        <v>35.479999999999997</v>
      </c>
      <c r="Y5118">
        <f t="shared" si="239"/>
        <v>6</v>
      </c>
    </row>
    <row r="5119" spans="1:25"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t="str">
        <f>_xlfn.XLOOKUP(B5119,Returns!$B$2:$B$297,Returns!$A$2:$A$297,"NO")</f>
        <v>NO</v>
      </c>
      <c r="W5119">
        <f t="shared" si="237"/>
        <v>0</v>
      </c>
      <c r="X5119">
        <f t="shared" si="238"/>
        <v>103.32</v>
      </c>
      <c r="Y5119">
        <f t="shared" si="239"/>
        <v>7</v>
      </c>
    </row>
    <row r="5120" spans="1:25"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t="str">
        <f>_xlfn.XLOOKUP(B5120,Returns!$B$2:$B$297,Returns!$A$2:$A$297,"NO")</f>
        <v>NO</v>
      </c>
      <c r="W5120">
        <f t="shared" si="237"/>
        <v>0</v>
      </c>
      <c r="X5120">
        <f t="shared" si="238"/>
        <v>4409.5099999999993</v>
      </c>
      <c r="Y5120">
        <f t="shared" si="239"/>
        <v>7</v>
      </c>
    </row>
    <row r="5121" spans="1:25"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t="str">
        <f>_xlfn.XLOOKUP(B5121,Returns!$B$2:$B$297,Returns!$A$2:$A$297,"NO")</f>
        <v>NO</v>
      </c>
      <c r="W5121">
        <f t="shared" si="237"/>
        <v>142.30080000000004</v>
      </c>
      <c r="X5121">
        <f t="shared" si="238"/>
        <v>569.20320000000015</v>
      </c>
      <c r="Y5121">
        <f t="shared" si="239"/>
        <v>7</v>
      </c>
    </row>
    <row r="5122" spans="1:25"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t="str">
        <f>_xlfn.XLOOKUP(B5122,Returns!$B$2:$B$297,Returns!$A$2:$A$297,"NO")</f>
        <v>NO</v>
      </c>
      <c r="W5122">
        <f t="shared" si="237"/>
        <v>0</v>
      </c>
      <c r="X5122">
        <f t="shared" si="238"/>
        <v>1162.75</v>
      </c>
      <c r="Y5122">
        <f t="shared" si="239"/>
        <v>4</v>
      </c>
    </row>
    <row r="5123" spans="1:25"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t="str">
        <f>_xlfn.XLOOKUP(B5123,Returns!$B$2:$B$297,Returns!$A$2:$A$297,"NO")</f>
        <v>NO</v>
      </c>
      <c r="W5123">
        <f t="shared" ref="W5123:W5186" si="240">R5123*S5123*T5123</f>
        <v>0</v>
      </c>
      <c r="X5123">
        <f t="shared" ref="X5123:X5186" si="241">(R5123*S5123)-W5123</f>
        <v>199.96</v>
      </c>
      <c r="Y5123">
        <f t="shared" ref="Y5123:Y5186" si="242">D5123-C5123</f>
        <v>4</v>
      </c>
    </row>
    <row r="5124" spans="1:25"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t="str">
        <f>_xlfn.XLOOKUP(B5124,Returns!$B$2:$B$297,Returns!$A$2:$A$297,"NO")</f>
        <v>NO</v>
      </c>
      <c r="W5124">
        <f t="shared" si="240"/>
        <v>0</v>
      </c>
      <c r="X5124">
        <f t="shared" si="241"/>
        <v>58.320000000000007</v>
      </c>
      <c r="Y5124">
        <f t="shared" si="242"/>
        <v>4</v>
      </c>
    </row>
    <row r="5125" spans="1:25"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t="str">
        <f>_xlfn.XLOOKUP(B5125,Returns!$B$2:$B$297,Returns!$A$2:$A$297,"NO")</f>
        <v>NO</v>
      </c>
      <c r="W5125">
        <f t="shared" si="240"/>
        <v>0</v>
      </c>
      <c r="X5125">
        <f t="shared" si="241"/>
        <v>25.92</v>
      </c>
      <c r="Y5125">
        <f t="shared" si="242"/>
        <v>4</v>
      </c>
    </row>
    <row r="5126" spans="1:25"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t="str">
        <f>_xlfn.XLOOKUP(B5126,Returns!$B$2:$B$297,Returns!$A$2:$A$297,"NO")</f>
        <v>Yes</v>
      </c>
      <c r="W5126">
        <f t="shared" si="240"/>
        <v>1671.4512000000004</v>
      </c>
      <c r="X5126">
        <f t="shared" si="241"/>
        <v>2507.1768000000002</v>
      </c>
      <c r="Y5126">
        <f t="shared" si="242"/>
        <v>0</v>
      </c>
    </row>
    <row r="5127" spans="1:25"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t="str">
        <f>_xlfn.XLOOKUP(B5127,Returns!$B$2:$B$297,Returns!$A$2:$A$297,"NO")</f>
        <v>Yes</v>
      </c>
      <c r="W5127">
        <f t="shared" si="240"/>
        <v>0</v>
      </c>
      <c r="X5127">
        <f t="shared" si="241"/>
        <v>479.21999999999997</v>
      </c>
      <c r="Y5127">
        <f t="shared" si="242"/>
        <v>0</v>
      </c>
    </row>
    <row r="5128" spans="1:25"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t="str">
        <f>_xlfn.XLOOKUP(B5128,Returns!$B$2:$B$297,Returns!$A$2:$A$297,"NO")</f>
        <v>Yes</v>
      </c>
      <c r="W5128">
        <f t="shared" si="240"/>
        <v>0</v>
      </c>
      <c r="X5128">
        <f t="shared" si="241"/>
        <v>11199.84</v>
      </c>
      <c r="Y5128">
        <f t="shared" si="242"/>
        <v>0</v>
      </c>
    </row>
    <row r="5129" spans="1:25"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t="str">
        <f>_xlfn.XLOOKUP(B5129,Returns!$B$2:$B$297,Returns!$A$2:$A$297,"NO")</f>
        <v>Yes</v>
      </c>
      <c r="W5129">
        <f t="shared" si="240"/>
        <v>0</v>
      </c>
      <c r="X5129">
        <f t="shared" si="241"/>
        <v>1202.5999999999999</v>
      </c>
      <c r="Y5129">
        <f t="shared" si="242"/>
        <v>0</v>
      </c>
    </row>
    <row r="5130" spans="1:25"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t="str">
        <f>_xlfn.XLOOKUP(B5130,Returns!$B$2:$B$297,Returns!$A$2:$A$297,"NO")</f>
        <v>Yes</v>
      </c>
      <c r="W5130">
        <f t="shared" si="240"/>
        <v>0</v>
      </c>
      <c r="X5130">
        <f t="shared" si="241"/>
        <v>16.989999999999998</v>
      </c>
      <c r="Y5130">
        <f t="shared" si="242"/>
        <v>0</v>
      </c>
    </row>
    <row r="5131" spans="1:25"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t="str">
        <f>_xlfn.XLOOKUP(B5131,Returns!$B$2:$B$297,Returns!$A$2:$A$297,"NO")</f>
        <v>Yes</v>
      </c>
      <c r="W5131">
        <f t="shared" si="240"/>
        <v>0</v>
      </c>
      <c r="X5131">
        <f t="shared" si="241"/>
        <v>863.90999999999985</v>
      </c>
      <c r="Y5131">
        <f t="shared" si="242"/>
        <v>0</v>
      </c>
    </row>
    <row r="5132" spans="1:25"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t="str">
        <f>_xlfn.XLOOKUP(B5132,Returns!$B$2:$B$297,Returns!$A$2:$A$297,"NO")</f>
        <v>Yes</v>
      </c>
      <c r="W5132">
        <f t="shared" si="240"/>
        <v>0</v>
      </c>
      <c r="X5132">
        <f t="shared" si="241"/>
        <v>403.38000000000005</v>
      </c>
      <c r="Y5132">
        <f t="shared" si="242"/>
        <v>0</v>
      </c>
    </row>
    <row r="5133" spans="1:25"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t="str">
        <f>_xlfn.XLOOKUP(B5133,Returns!$B$2:$B$297,Returns!$A$2:$A$297,"NO")</f>
        <v>NO</v>
      </c>
      <c r="W5133">
        <f t="shared" si="240"/>
        <v>0</v>
      </c>
      <c r="X5133">
        <f t="shared" si="241"/>
        <v>808.96</v>
      </c>
      <c r="Y5133">
        <f t="shared" si="242"/>
        <v>7</v>
      </c>
    </row>
    <row r="5134" spans="1:25"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t="str">
        <f>_xlfn.XLOOKUP(B5134,Returns!$B$2:$B$297,Returns!$A$2:$A$297,"NO")</f>
        <v>NO</v>
      </c>
      <c r="W5134">
        <f t="shared" si="240"/>
        <v>64.785600000000017</v>
      </c>
      <c r="X5134">
        <f t="shared" si="241"/>
        <v>259.14240000000007</v>
      </c>
      <c r="Y5134">
        <f t="shared" si="242"/>
        <v>6</v>
      </c>
    </row>
    <row r="5135" spans="1:25"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t="str">
        <f>_xlfn.XLOOKUP(B5135,Returns!$B$2:$B$297,Returns!$A$2:$A$297,"NO")</f>
        <v>NO</v>
      </c>
      <c r="W5135">
        <f t="shared" si="240"/>
        <v>0</v>
      </c>
      <c r="X5135">
        <f t="shared" si="241"/>
        <v>411.11</v>
      </c>
      <c r="Y5135">
        <f t="shared" si="242"/>
        <v>4</v>
      </c>
    </row>
    <row r="5136" spans="1:25"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t="str">
        <f>_xlfn.XLOOKUP(B5136,Returns!$B$2:$B$297,Returns!$A$2:$A$297,"NO")</f>
        <v>NO</v>
      </c>
      <c r="W5136">
        <f t="shared" si="240"/>
        <v>74.675200000000004</v>
      </c>
      <c r="X5136">
        <f t="shared" si="241"/>
        <v>298.70080000000002</v>
      </c>
      <c r="Y5136">
        <f t="shared" si="242"/>
        <v>4</v>
      </c>
    </row>
    <row r="5137" spans="1:25"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t="str">
        <f>_xlfn.XLOOKUP(B5137,Returns!$B$2:$B$297,Returns!$A$2:$A$297,"NO")</f>
        <v>Yes</v>
      </c>
      <c r="W5137">
        <f t="shared" si="240"/>
        <v>0</v>
      </c>
      <c r="X5137">
        <f t="shared" si="241"/>
        <v>85.25</v>
      </c>
      <c r="Y5137">
        <f t="shared" si="242"/>
        <v>5</v>
      </c>
    </row>
    <row r="5138" spans="1:25"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t="str">
        <f>_xlfn.XLOOKUP(B5138,Returns!$B$2:$B$297,Returns!$A$2:$A$297,"NO")</f>
        <v>NO</v>
      </c>
      <c r="W5138">
        <f t="shared" si="240"/>
        <v>3.2384000000000004</v>
      </c>
      <c r="X5138">
        <f t="shared" si="241"/>
        <v>12.9536</v>
      </c>
      <c r="Y5138">
        <f t="shared" si="242"/>
        <v>5</v>
      </c>
    </row>
    <row r="5139" spans="1:25"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t="str">
        <f>_xlfn.XLOOKUP(B5139,Returns!$B$2:$B$297,Returns!$A$2:$A$297,"NO")</f>
        <v>NO</v>
      </c>
      <c r="W5139">
        <f t="shared" si="240"/>
        <v>0</v>
      </c>
      <c r="X5139">
        <f t="shared" si="241"/>
        <v>121.44</v>
      </c>
      <c r="Y5139">
        <f t="shared" si="242"/>
        <v>4</v>
      </c>
    </row>
    <row r="5140" spans="1:25"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t="str">
        <f>_xlfn.XLOOKUP(B5140,Returns!$B$2:$B$297,Returns!$A$2:$A$297,"NO")</f>
        <v>NO</v>
      </c>
      <c r="W5140">
        <f t="shared" si="240"/>
        <v>0</v>
      </c>
      <c r="X5140">
        <f t="shared" si="241"/>
        <v>70.02</v>
      </c>
      <c r="Y5140">
        <f t="shared" si="242"/>
        <v>6</v>
      </c>
    </row>
    <row r="5141" spans="1:25"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t="str">
        <f>_xlfn.XLOOKUP(B5141,Returns!$B$2:$B$297,Returns!$A$2:$A$297,"NO")</f>
        <v>NO</v>
      </c>
      <c r="W5141">
        <f t="shared" si="240"/>
        <v>0</v>
      </c>
      <c r="X5141">
        <f t="shared" si="241"/>
        <v>257.75</v>
      </c>
      <c r="Y5141">
        <f t="shared" si="242"/>
        <v>6</v>
      </c>
    </row>
    <row r="5142" spans="1:25"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t="str">
        <f>_xlfn.XLOOKUP(B5142,Returns!$B$2:$B$297,Returns!$A$2:$A$297,"NO")</f>
        <v>NO</v>
      </c>
      <c r="W5142">
        <f t="shared" si="240"/>
        <v>0</v>
      </c>
      <c r="X5142">
        <f t="shared" si="241"/>
        <v>239.8</v>
      </c>
      <c r="Y5142">
        <f t="shared" si="242"/>
        <v>4</v>
      </c>
    </row>
    <row r="5143" spans="1:25"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t="str">
        <f>_xlfn.XLOOKUP(B5143,Returns!$B$2:$B$297,Returns!$A$2:$A$297,"NO")</f>
        <v>NO</v>
      </c>
      <c r="W5143">
        <f t="shared" si="240"/>
        <v>790.49519999999995</v>
      </c>
      <c r="X5143">
        <f t="shared" si="241"/>
        <v>7114.456799999999</v>
      </c>
      <c r="Y5143">
        <f t="shared" si="242"/>
        <v>4</v>
      </c>
    </row>
    <row r="5144" spans="1:25"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t="str">
        <f>_xlfn.XLOOKUP(B5144,Returns!$B$2:$B$297,Returns!$A$2:$A$297,"NO")</f>
        <v>NO</v>
      </c>
      <c r="W5144">
        <f t="shared" si="240"/>
        <v>0</v>
      </c>
      <c r="X5144">
        <f t="shared" si="241"/>
        <v>510.72</v>
      </c>
      <c r="Y5144">
        <f t="shared" si="242"/>
        <v>4</v>
      </c>
    </row>
    <row r="5145" spans="1:25"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t="str">
        <f>_xlfn.XLOOKUP(B5145,Returns!$B$2:$B$297,Returns!$A$2:$A$297,"NO")</f>
        <v>NO</v>
      </c>
      <c r="W5145">
        <f t="shared" si="240"/>
        <v>0.71840000000000015</v>
      </c>
      <c r="X5145">
        <f t="shared" si="241"/>
        <v>2.8736000000000006</v>
      </c>
      <c r="Y5145">
        <f t="shared" si="242"/>
        <v>4</v>
      </c>
    </row>
    <row r="5146" spans="1:25"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t="str">
        <f>_xlfn.XLOOKUP(B5146,Returns!$B$2:$B$297,Returns!$A$2:$A$297,"NO")</f>
        <v>NO</v>
      </c>
      <c r="W5146">
        <f t="shared" si="240"/>
        <v>0</v>
      </c>
      <c r="X5146">
        <f t="shared" si="241"/>
        <v>172.52</v>
      </c>
      <c r="Y5146">
        <f t="shared" si="242"/>
        <v>5</v>
      </c>
    </row>
    <row r="5147" spans="1:25"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t="str">
        <f>_xlfn.XLOOKUP(B5147,Returns!$B$2:$B$297,Returns!$A$2:$A$297,"NO")</f>
        <v>NO</v>
      </c>
      <c r="W5147">
        <f t="shared" si="240"/>
        <v>0</v>
      </c>
      <c r="X5147">
        <f t="shared" si="241"/>
        <v>556.16</v>
      </c>
      <c r="Y5147">
        <f t="shared" si="242"/>
        <v>5</v>
      </c>
    </row>
    <row r="5148" spans="1:25"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t="str">
        <f>_xlfn.XLOOKUP(B5148,Returns!$B$2:$B$297,Returns!$A$2:$A$297,"NO")</f>
        <v>NO</v>
      </c>
      <c r="W5148">
        <f t="shared" si="240"/>
        <v>0</v>
      </c>
      <c r="X5148">
        <f t="shared" si="241"/>
        <v>187.2</v>
      </c>
      <c r="Y5148">
        <f t="shared" si="242"/>
        <v>5</v>
      </c>
    </row>
    <row r="5149" spans="1:25"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t="str">
        <f>_xlfn.XLOOKUP(B5149,Returns!$B$2:$B$297,Returns!$A$2:$A$297,"NO")</f>
        <v>NO</v>
      </c>
      <c r="W5149">
        <f t="shared" si="240"/>
        <v>6.8352000000000004</v>
      </c>
      <c r="X5149">
        <f t="shared" si="241"/>
        <v>27.340800000000002</v>
      </c>
      <c r="Y5149">
        <f t="shared" si="242"/>
        <v>7</v>
      </c>
    </row>
    <row r="5150" spans="1:25"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t="str">
        <f>_xlfn.XLOOKUP(B5150,Returns!$B$2:$B$297,Returns!$A$2:$A$297,"NO")</f>
        <v>NO</v>
      </c>
      <c r="W5150">
        <f t="shared" si="240"/>
        <v>505.42560000000003</v>
      </c>
      <c r="X5150">
        <f t="shared" si="241"/>
        <v>2021.7024000000001</v>
      </c>
      <c r="Y5150">
        <f t="shared" si="242"/>
        <v>7</v>
      </c>
    </row>
    <row r="5151" spans="1:25"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t="str">
        <f>_xlfn.XLOOKUP(B5151,Returns!$B$2:$B$297,Returns!$A$2:$A$297,"NO")</f>
        <v>NO</v>
      </c>
      <c r="W5151">
        <f t="shared" si="240"/>
        <v>0</v>
      </c>
      <c r="X5151">
        <f t="shared" si="241"/>
        <v>3644.5499999999997</v>
      </c>
      <c r="Y5151">
        <f t="shared" si="242"/>
        <v>0</v>
      </c>
    </row>
    <row r="5152" spans="1:25"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t="str">
        <f>_xlfn.XLOOKUP(B5152,Returns!$B$2:$B$297,Returns!$A$2:$A$297,"NO")</f>
        <v>NO</v>
      </c>
      <c r="W5152">
        <f t="shared" si="240"/>
        <v>0</v>
      </c>
      <c r="X5152">
        <f t="shared" si="241"/>
        <v>135.56</v>
      </c>
      <c r="Y5152">
        <f t="shared" si="242"/>
        <v>4</v>
      </c>
    </row>
    <row r="5153" spans="1:25"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t="str">
        <f>_xlfn.XLOOKUP(B5153,Returns!$B$2:$B$297,Returns!$A$2:$A$297,"NO")</f>
        <v>NO</v>
      </c>
      <c r="W5153">
        <f t="shared" si="240"/>
        <v>0</v>
      </c>
      <c r="X5153">
        <f t="shared" si="241"/>
        <v>199.50000000000003</v>
      </c>
      <c r="Y5153">
        <f t="shared" si="242"/>
        <v>3</v>
      </c>
    </row>
    <row r="5154" spans="1:25"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t="str">
        <f>_xlfn.XLOOKUP(B5154,Returns!$B$2:$B$297,Returns!$A$2:$A$297,"NO")</f>
        <v>NO</v>
      </c>
      <c r="W5154">
        <f t="shared" si="240"/>
        <v>0.53760000000000008</v>
      </c>
      <c r="X5154">
        <f t="shared" si="241"/>
        <v>2.1504000000000003</v>
      </c>
      <c r="Y5154">
        <f t="shared" si="242"/>
        <v>6</v>
      </c>
    </row>
    <row r="5155" spans="1:25"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t="str">
        <f>_xlfn.XLOOKUP(B5155,Returns!$B$2:$B$297,Returns!$A$2:$A$297,"NO")</f>
        <v>NO</v>
      </c>
      <c r="W5155">
        <f t="shared" si="240"/>
        <v>0</v>
      </c>
      <c r="X5155">
        <f t="shared" si="241"/>
        <v>19.8</v>
      </c>
      <c r="Y5155">
        <f t="shared" si="242"/>
        <v>6</v>
      </c>
    </row>
    <row r="5156" spans="1:25"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t="str">
        <f>_xlfn.XLOOKUP(B5156,Returns!$B$2:$B$297,Returns!$A$2:$A$297,"NO")</f>
        <v>NO</v>
      </c>
      <c r="W5156">
        <f t="shared" si="240"/>
        <v>0</v>
      </c>
      <c r="X5156">
        <f t="shared" si="241"/>
        <v>113.6</v>
      </c>
      <c r="Y5156">
        <f t="shared" si="242"/>
        <v>1</v>
      </c>
    </row>
    <row r="5157" spans="1:25"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t="str">
        <f>_xlfn.XLOOKUP(B5157,Returns!$B$2:$B$297,Returns!$A$2:$A$297,"NO")</f>
        <v>NO</v>
      </c>
      <c r="W5157">
        <f t="shared" si="240"/>
        <v>0</v>
      </c>
      <c r="X5157">
        <f t="shared" si="241"/>
        <v>638.81999999999994</v>
      </c>
      <c r="Y5157">
        <f t="shared" si="242"/>
        <v>1</v>
      </c>
    </row>
    <row r="5158" spans="1:25"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t="str">
        <f>_xlfn.XLOOKUP(B5158,Returns!$B$2:$B$297,Returns!$A$2:$A$297,"NO")</f>
        <v>NO</v>
      </c>
      <c r="W5158">
        <f t="shared" si="240"/>
        <v>400.63360000000006</v>
      </c>
      <c r="X5158">
        <f t="shared" si="241"/>
        <v>1602.5344</v>
      </c>
      <c r="Y5158">
        <f t="shared" si="242"/>
        <v>4</v>
      </c>
    </row>
    <row r="5159" spans="1:25"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t="str">
        <f>_xlfn.XLOOKUP(B5159,Returns!$B$2:$B$297,Returns!$A$2:$A$297,"NO")</f>
        <v>NO</v>
      </c>
      <c r="W5159">
        <f t="shared" si="240"/>
        <v>512.15219999999999</v>
      </c>
      <c r="X5159">
        <f t="shared" si="241"/>
        <v>1195.0218</v>
      </c>
      <c r="Y5159">
        <f t="shared" si="242"/>
        <v>4</v>
      </c>
    </row>
    <row r="5160" spans="1:25"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t="str">
        <f>_xlfn.XLOOKUP(B5160,Returns!$B$2:$B$297,Returns!$A$2:$A$297,"NO")</f>
        <v>NO</v>
      </c>
      <c r="W5160">
        <f t="shared" si="240"/>
        <v>17.068800000000003</v>
      </c>
      <c r="X5160">
        <f t="shared" si="241"/>
        <v>11.379200000000001</v>
      </c>
      <c r="Y5160">
        <f t="shared" si="242"/>
        <v>4</v>
      </c>
    </row>
    <row r="5161" spans="1:25"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t="str">
        <f>_xlfn.XLOOKUP(B5161,Returns!$B$2:$B$297,Returns!$A$2:$A$297,"NO")</f>
        <v>NO</v>
      </c>
      <c r="W5161">
        <f t="shared" si="240"/>
        <v>42.233600000000003</v>
      </c>
      <c r="X5161">
        <f t="shared" si="241"/>
        <v>168.93440000000001</v>
      </c>
      <c r="Y5161">
        <f t="shared" si="242"/>
        <v>4</v>
      </c>
    </row>
    <row r="5162" spans="1:25"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t="str">
        <f>_xlfn.XLOOKUP(B5162,Returns!$B$2:$B$297,Returns!$A$2:$A$297,"NO")</f>
        <v>NO</v>
      </c>
      <c r="W5162">
        <f t="shared" si="240"/>
        <v>27.488000000000007</v>
      </c>
      <c r="X5162">
        <f t="shared" si="241"/>
        <v>109.95200000000003</v>
      </c>
      <c r="Y5162">
        <f t="shared" si="242"/>
        <v>4</v>
      </c>
    </row>
    <row r="5163" spans="1:25"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t="str">
        <f>_xlfn.XLOOKUP(B5163,Returns!$B$2:$B$297,Returns!$A$2:$A$297,"NO")</f>
        <v>NO</v>
      </c>
      <c r="W5163">
        <f t="shared" si="240"/>
        <v>0</v>
      </c>
      <c r="X5163">
        <f t="shared" si="241"/>
        <v>10942.72</v>
      </c>
      <c r="Y5163">
        <f t="shared" si="242"/>
        <v>6</v>
      </c>
    </row>
    <row r="5164" spans="1:25"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t="str">
        <f>_xlfn.XLOOKUP(B5164,Returns!$B$2:$B$297,Returns!$A$2:$A$297,"NO")</f>
        <v>NO</v>
      </c>
      <c r="W5164">
        <f t="shared" si="240"/>
        <v>0</v>
      </c>
      <c r="X5164">
        <f t="shared" si="241"/>
        <v>603.91999999999996</v>
      </c>
      <c r="Y5164">
        <f t="shared" si="242"/>
        <v>5</v>
      </c>
    </row>
    <row r="5165" spans="1:25"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t="str">
        <f>_xlfn.XLOOKUP(B5165,Returns!$B$2:$B$297,Returns!$A$2:$A$297,"NO")</f>
        <v>Yes</v>
      </c>
      <c r="W5165">
        <f t="shared" si="240"/>
        <v>102.21120000000002</v>
      </c>
      <c r="X5165">
        <f t="shared" si="241"/>
        <v>408.84480000000008</v>
      </c>
      <c r="Y5165">
        <f t="shared" si="242"/>
        <v>5</v>
      </c>
    </row>
    <row r="5166" spans="1:25"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t="str">
        <f>_xlfn.XLOOKUP(B5166,Returns!$B$2:$B$297,Returns!$A$2:$A$297,"NO")</f>
        <v>NO</v>
      </c>
      <c r="W5166">
        <f t="shared" si="240"/>
        <v>0</v>
      </c>
      <c r="X5166">
        <f t="shared" si="241"/>
        <v>7.8</v>
      </c>
      <c r="Y5166">
        <f t="shared" si="242"/>
        <v>6</v>
      </c>
    </row>
    <row r="5167" spans="1:25"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t="str">
        <f>_xlfn.XLOOKUP(B5167,Returns!$B$2:$B$297,Returns!$A$2:$A$297,"NO")</f>
        <v>NO</v>
      </c>
      <c r="W5167">
        <f t="shared" si="240"/>
        <v>0</v>
      </c>
      <c r="X5167">
        <f t="shared" si="241"/>
        <v>38.519999999999996</v>
      </c>
      <c r="Y5167">
        <f t="shared" si="242"/>
        <v>6</v>
      </c>
    </row>
    <row r="5168" spans="1:25"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t="str">
        <f>_xlfn.XLOOKUP(B5168,Returns!$B$2:$B$297,Returns!$A$2:$A$297,"NO")</f>
        <v>NO</v>
      </c>
      <c r="W5168">
        <f t="shared" si="240"/>
        <v>0</v>
      </c>
      <c r="X5168">
        <f t="shared" si="241"/>
        <v>47.519999999999996</v>
      </c>
      <c r="Y5168">
        <f t="shared" si="242"/>
        <v>6</v>
      </c>
    </row>
    <row r="5169" spans="1:25"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t="str">
        <f>_xlfn.XLOOKUP(B5169,Returns!$B$2:$B$297,Returns!$A$2:$A$297,"NO")</f>
        <v>NO</v>
      </c>
      <c r="W5169">
        <f t="shared" si="240"/>
        <v>0</v>
      </c>
      <c r="X5169">
        <f t="shared" si="241"/>
        <v>1691.8199999999997</v>
      </c>
      <c r="Y5169">
        <f t="shared" si="242"/>
        <v>6</v>
      </c>
    </row>
    <row r="5170" spans="1:25"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t="str">
        <f>_xlfn.XLOOKUP(B5170,Returns!$B$2:$B$297,Returns!$A$2:$A$297,"NO")</f>
        <v>NO</v>
      </c>
      <c r="W5170">
        <f t="shared" si="240"/>
        <v>0</v>
      </c>
      <c r="X5170">
        <f t="shared" si="241"/>
        <v>188.82</v>
      </c>
      <c r="Y5170">
        <f t="shared" si="242"/>
        <v>6</v>
      </c>
    </row>
    <row r="5171" spans="1:25"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t="str">
        <f>_xlfn.XLOOKUP(B5171,Returns!$B$2:$B$297,Returns!$A$2:$A$297,"NO")</f>
        <v>NO</v>
      </c>
      <c r="W5171">
        <f t="shared" si="240"/>
        <v>0</v>
      </c>
      <c r="X5171">
        <f t="shared" si="241"/>
        <v>1606.23</v>
      </c>
      <c r="Y5171">
        <f t="shared" si="242"/>
        <v>6</v>
      </c>
    </row>
    <row r="5172" spans="1:25"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t="str">
        <f>_xlfn.XLOOKUP(B5172,Returns!$B$2:$B$297,Returns!$A$2:$A$297,"NO")</f>
        <v>NO</v>
      </c>
      <c r="W5172">
        <f t="shared" si="240"/>
        <v>0</v>
      </c>
      <c r="X5172">
        <f t="shared" si="241"/>
        <v>17524.5</v>
      </c>
      <c r="Y5172">
        <f t="shared" si="242"/>
        <v>2</v>
      </c>
    </row>
    <row r="5173" spans="1:25"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t="str">
        <f>_xlfn.XLOOKUP(B5173,Returns!$B$2:$B$297,Returns!$A$2:$A$297,"NO")</f>
        <v>NO</v>
      </c>
      <c r="W5173">
        <f t="shared" si="240"/>
        <v>0</v>
      </c>
      <c r="X5173">
        <f t="shared" si="241"/>
        <v>432.36</v>
      </c>
      <c r="Y5173">
        <f t="shared" si="242"/>
        <v>2</v>
      </c>
    </row>
    <row r="5174" spans="1:25"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t="str">
        <f>_xlfn.XLOOKUP(B5174,Returns!$B$2:$B$297,Returns!$A$2:$A$297,"NO")</f>
        <v>NO</v>
      </c>
      <c r="W5174">
        <f t="shared" si="240"/>
        <v>0</v>
      </c>
      <c r="X5174">
        <f t="shared" si="241"/>
        <v>943.64999999999986</v>
      </c>
      <c r="Y5174">
        <f t="shared" si="242"/>
        <v>2</v>
      </c>
    </row>
    <row r="5175" spans="1:25"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t="str">
        <f>_xlfn.XLOOKUP(B5175,Returns!$B$2:$B$297,Returns!$A$2:$A$297,"NO")</f>
        <v>NO</v>
      </c>
      <c r="W5175">
        <f t="shared" si="240"/>
        <v>0.68159999999999998</v>
      </c>
      <c r="X5175">
        <f t="shared" si="241"/>
        <v>2.7263999999999999</v>
      </c>
      <c r="Y5175">
        <f t="shared" si="242"/>
        <v>2</v>
      </c>
    </row>
    <row r="5176" spans="1:25"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t="str">
        <f>_xlfn.XLOOKUP(B5176,Returns!$B$2:$B$297,Returns!$A$2:$A$297,"NO")</f>
        <v>NO</v>
      </c>
      <c r="W5176">
        <f t="shared" si="240"/>
        <v>3.3151999999999995</v>
      </c>
      <c r="X5176">
        <f t="shared" si="241"/>
        <v>0.82879999999999976</v>
      </c>
      <c r="Y5176">
        <f t="shared" si="242"/>
        <v>5</v>
      </c>
    </row>
    <row r="5177" spans="1:25"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t="str">
        <f>_xlfn.XLOOKUP(B5177,Returns!$B$2:$B$297,Returns!$A$2:$A$297,"NO")</f>
        <v>NO</v>
      </c>
      <c r="W5177">
        <f t="shared" si="240"/>
        <v>315.26323199999996</v>
      </c>
      <c r="X5177">
        <f t="shared" si="241"/>
        <v>669.93436799999995</v>
      </c>
      <c r="Y5177">
        <f t="shared" si="242"/>
        <v>5</v>
      </c>
    </row>
    <row r="5178" spans="1:25"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t="str">
        <f>_xlfn.XLOOKUP(B5178,Returns!$B$2:$B$297,Returns!$A$2:$A$297,"NO")</f>
        <v>NO</v>
      </c>
      <c r="W5178">
        <f t="shared" si="240"/>
        <v>21.299200000000003</v>
      </c>
      <c r="X5178">
        <f t="shared" si="241"/>
        <v>85.19680000000001</v>
      </c>
      <c r="Y5178">
        <f t="shared" si="242"/>
        <v>3</v>
      </c>
    </row>
    <row r="5179" spans="1:25"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t="str">
        <f>_xlfn.XLOOKUP(B5179,Returns!$B$2:$B$297,Returns!$A$2:$A$297,"NO")</f>
        <v>NO</v>
      </c>
      <c r="W5179">
        <f t="shared" si="240"/>
        <v>2.9952000000000005</v>
      </c>
      <c r="X5179">
        <f t="shared" si="241"/>
        <v>11.980800000000002</v>
      </c>
      <c r="Y5179">
        <f t="shared" si="242"/>
        <v>4</v>
      </c>
    </row>
    <row r="5180" spans="1:25"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t="str">
        <f>_xlfn.XLOOKUP(B5180,Returns!$B$2:$B$297,Returns!$A$2:$A$297,"NO")</f>
        <v>NO</v>
      </c>
      <c r="W5180">
        <f t="shared" si="240"/>
        <v>0</v>
      </c>
      <c r="X5180">
        <f t="shared" si="241"/>
        <v>75.36</v>
      </c>
      <c r="Y5180">
        <f t="shared" si="242"/>
        <v>6</v>
      </c>
    </row>
    <row r="5181" spans="1:25"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t="str">
        <f>_xlfn.XLOOKUP(B5181,Returns!$B$2:$B$297,Returns!$A$2:$A$297,"NO")</f>
        <v>NO</v>
      </c>
      <c r="W5181">
        <f t="shared" si="240"/>
        <v>103.43040000000002</v>
      </c>
      <c r="X5181">
        <f t="shared" si="241"/>
        <v>413.72160000000002</v>
      </c>
      <c r="Y5181">
        <f t="shared" si="242"/>
        <v>6</v>
      </c>
    </row>
    <row r="5182" spans="1:25"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t="str">
        <f>_xlfn.XLOOKUP(B5182,Returns!$B$2:$B$297,Returns!$A$2:$A$297,"NO")</f>
        <v>NO</v>
      </c>
      <c r="W5182">
        <f t="shared" si="240"/>
        <v>0</v>
      </c>
      <c r="X5182">
        <f t="shared" si="241"/>
        <v>151.68</v>
      </c>
      <c r="Y5182">
        <f t="shared" si="242"/>
        <v>6</v>
      </c>
    </row>
    <row r="5183" spans="1:25"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t="str">
        <f>_xlfn.XLOOKUP(B5183,Returns!$B$2:$B$297,Returns!$A$2:$A$297,"NO")</f>
        <v>NO</v>
      </c>
      <c r="W5183">
        <f t="shared" si="240"/>
        <v>0</v>
      </c>
      <c r="X5183">
        <f t="shared" si="241"/>
        <v>317.52</v>
      </c>
      <c r="Y5183">
        <f t="shared" si="242"/>
        <v>3</v>
      </c>
    </row>
    <row r="5184" spans="1:25"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t="str">
        <f>_xlfn.XLOOKUP(B5184,Returns!$B$2:$B$297,Returns!$A$2:$A$297,"NO")</f>
        <v>NO</v>
      </c>
      <c r="W5184">
        <f t="shared" si="240"/>
        <v>0</v>
      </c>
      <c r="X5184">
        <f t="shared" si="241"/>
        <v>137.34</v>
      </c>
      <c r="Y5184">
        <f t="shared" si="242"/>
        <v>3</v>
      </c>
    </row>
    <row r="5185" spans="1:25"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t="str">
        <f>_xlfn.XLOOKUP(B5185,Returns!$B$2:$B$297,Returns!$A$2:$A$297,"NO")</f>
        <v>NO</v>
      </c>
      <c r="W5185">
        <f t="shared" si="240"/>
        <v>0</v>
      </c>
      <c r="X5185">
        <f t="shared" si="241"/>
        <v>120.87</v>
      </c>
      <c r="Y5185">
        <f t="shared" si="242"/>
        <v>3</v>
      </c>
    </row>
    <row r="5186" spans="1:25"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t="str">
        <f>_xlfn.XLOOKUP(B5186,Returns!$B$2:$B$297,Returns!$A$2:$A$297,"NO")</f>
        <v>NO</v>
      </c>
      <c r="W5186">
        <f t="shared" si="240"/>
        <v>0</v>
      </c>
      <c r="X5186">
        <f t="shared" si="241"/>
        <v>270.97000000000003</v>
      </c>
      <c r="Y5186">
        <f t="shared" si="242"/>
        <v>3</v>
      </c>
    </row>
    <row r="5187" spans="1:25"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t="str">
        <f>_xlfn.XLOOKUP(B5187,Returns!$B$2:$B$297,Returns!$A$2:$A$297,"NO")</f>
        <v>NO</v>
      </c>
      <c r="W5187">
        <f t="shared" ref="W5187:W5250" si="243">R5187*S5187*T5187</f>
        <v>2161.9584000000004</v>
      </c>
      <c r="X5187">
        <f t="shared" ref="X5187:X5250" si="244">(R5187*S5187)-W5187</f>
        <v>8647.8336000000018</v>
      </c>
      <c r="Y5187">
        <f t="shared" ref="Y5187:Y5250" si="245">D5187-C5187</f>
        <v>5</v>
      </c>
    </row>
    <row r="5188" spans="1:25"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t="str">
        <f>_xlfn.XLOOKUP(B5188,Returns!$B$2:$B$297,Returns!$A$2:$A$297,"NO")</f>
        <v>NO</v>
      </c>
      <c r="W5188">
        <f t="shared" si="243"/>
        <v>2396.0064000000002</v>
      </c>
      <c r="X5188">
        <f t="shared" si="244"/>
        <v>3594.0096000000003</v>
      </c>
      <c r="Y5188">
        <f t="shared" si="245"/>
        <v>6</v>
      </c>
    </row>
    <row r="5189" spans="1:25"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t="str">
        <f>_xlfn.XLOOKUP(B5189,Returns!$B$2:$B$297,Returns!$A$2:$A$297,"NO")</f>
        <v>NO</v>
      </c>
      <c r="W5189">
        <f t="shared" si="243"/>
        <v>0</v>
      </c>
      <c r="X5189">
        <f t="shared" si="244"/>
        <v>799.84</v>
      </c>
      <c r="Y5189">
        <f t="shared" si="245"/>
        <v>5</v>
      </c>
    </row>
    <row r="5190" spans="1:25"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t="str">
        <f>_xlfn.XLOOKUP(B5190,Returns!$B$2:$B$297,Returns!$A$2:$A$297,"NO")</f>
        <v>NO</v>
      </c>
      <c r="W5190">
        <f t="shared" si="243"/>
        <v>0</v>
      </c>
      <c r="X5190">
        <f t="shared" si="244"/>
        <v>10613.4</v>
      </c>
      <c r="Y5190">
        <f t="shared" si="245"/>
        <v>5</v>
      </c>
    </row>
    <row r="5191" spans="1:25"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t="str">
        <f>_xlfn.XLOOKUP(B5191,Returns!$B$2:$B$297,Returns!$A$2:$A$297,"NO")</f>
        <v>Yes</v>
      </c>
      <c r="W5191">
        <f t="shared" si="243"/>
        <v>201.54240000000004</v>
      </c>
      <c r="X5191">
        <f t="shared" si="244"/>
        <v>806.16960000000017</v>
      </c>
      <c r="Y5191">
        <f t="shared" si="245"/>
        <v>4</v>
      </c>
    </row>
    <row r="5192" spans="1:25"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t="str">
        <f>_xlfn.XLOOKUP(B5192,Returns!$B$2:$B$297,Returns!$A$2:$A$297,"NO")</f>
        <v>Yes</v>
      </c>
      <c r="W5192">
        <f t="shared" si="243"/>
        <v>18.016000000000002</v>
      </c>
      <c r="X5192">
        <f t="shared" si="244"/>
        <v>72.063999999999993</v>
      </c>
      <c r="Y5192">
        <f t="shared" si="245"/>
        <v>4</v>
      </c>
    </row>
    <row r="5193" spans="1:25"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t="str">
        <f>_xlfn.XLOOKUP(B5193,Returns!$B$2:$B$297,Returns!$A$2:$A$297,"NO")</f>
        <v>NO</v>
      </c>
      <c r="W5193">
        <f t="shared" si="243"/>
        <v>0</v>
      </c>
      <c r="X5193">
        <f t="shared" si="244"/>
        <v>46.32</v>
      </c>
      <c r="Y5193">
        <f t="shared" si="245"/>
        <v>4</v>
      </c>
    </row>
    <row r="5194" spans="1:25"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t="str">
        <f>_xlfn.XLOOKUP(B5194,Returns!$B$2:$B$297,Returns!$A$2:$A$297,"NO")</f>
        <v>NO</v>
      </c>
      <c r="W5194">
        <f t="shared" si="243"/>
        <v>0</v>
      </c>
      <c r="X5194">
        <f t="shared" si="244"/>
        <v>1987.9999999999998</v>
      </c>
      <c r="Y5194">
        <f t="shared" si="245"/>
        <v>3</v>
      </c>
    </row>
    <row r="5195" spans="1:25"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t="str">
        <f>_xlfn.XLOOKUP(B5195,Returns!$B$2:$B$297,Returns!$A$2:$A$297,"NO")</f>
        <v>NO</v>
      </c>
      <c r="W5195">
        <f t="shared" si="243"/>
        <v>0</v>
      </c>
      <c r="X5195">
        <f t="shared" si="244"/>
        <v>601.71999999999991</v>
      </c>
      <c r="Y5195">
        <f t="shared" si="245"/>
        <v>3</v>
      </c>
    </row>
    <row r="5196" spans="1:25"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t="str">
        <f>_xlfn.XLOOKUP(B5196,Returns!$B$2:$B$297,Returns!$A$2:$A$297,"NO")</f>
        <v>NO</v>
      </c>
      <c r="W5196">
        <f t="shared" si="243"/>
        <v>0</v>
      </c>
      <c r="X5196">
        <f t="shared" si="244"/>
        <v>52.48</v>
      </c>
      <c r="Y5196">
        <f t="shared" si="245"/>
        <v>3</v>
      </c>
    </row>
    <row r="5197" spans="1:25"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t="str">
        <f>_xlfn.XLOOKUP(B5197,Returns!$B$2:$B$297,Returns!$A$2:$A$297,"NO")</f>
        <v>NO</v>
      </c>
      <c r="W5197">
        <f t="shared" si="243"/>
        <v>0</v>
      </c>
      <c r="X5197">
        <f t="shared" si="244"/>
        <v>136.98000000000002</v>
      </c>
      <c r="Y5197">
        <f t="shared" si="245"/>
        <v>3</v>
      </c>
    </row>
    <row r="5198" spans="1:25"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t="str">
        <f>_xlfn.XLOOKUP(B5198,Returns!$B$2:$B$297,Returns!$A$2:$A$297,"NO")</f>
        <v>NO</v>
      </c>
      <c r="W5198">
        <f t="shared" si="243"/>
        <v>0</v>
      </c>
      <c r="X5198">
        <f t="shared" si="244"/>
        <v>474.39</v>
      </c>
      <c r="Y5198">
        <f t="shared" si="245"/>
        <v>5</v>
      </c>
    </row>
    <row r="5199" spans="1:25"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t="str">
        <f>_xlfn.XLOOKUP(B5199,Returns!$B$2:$B$297,Returns!$A$2:$A$297,"NO")</f>
        <v>NO</v>
      </c>
      <c r="W5199">
        <f t="shared" si="243"/>
        <v>43.6</v>
      </c>
      <c r="X5199">
        <f t="shared" si="244"/>
        <v>174.4</v>
      </c>
      <c r="Y5199">
        <f t="shared" si="245"/>
        <v>5</v>
      </c>
    </row>
    <row r="5200" spans="1:25"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t="str">
        <f>_xlfn.XLOOKUP(B5200,Returns!$B$2:$B$297,Returns!$A$2:$A$297,"NO")</f>
        <v>NO</v>
      </c>
      <c r="W5200">
        <f t="shared" si="243"/>
        <v>2358.0432000000001</v>
      </c>
      <c r="X5200">
        <f t="shared" si="244"/>
        <v>9432.1728000000003</v>
      </c>
      <c r="Y5200">
        <f t="shared" si="245"/>
        <v>5</v>
      </c>
    </row>
    <row r="5201" spans="1:25"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t="str">
        <f>_xlfn.XLOOKUP(B5201,Returns!$B$2:$B$297,Returns!$A$2:$A$297,"NO")</f>
        <v>NO</v>
      </c>
      <c r="W5201">
        <f t="shared" si="243"/>
        <v>0.46079999999999999</v>
      </c>
      <c r="X5201">
        <f t="shared" si="244"/>
        <v>1.8431999999999999</v>
      </c>
      <c r="Y5201">
        <f t="shared" si="245"/>
        <v>5</v>
      </c>
    </row>
    <row r="5202" spans="1:25"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t="str">
        <f>_xlfn.XLOOKUP(B5202,Returns!$B$2:$B$297,Returns!$A$2:$A$297,"NO")</f>
        <v>NO</v>
      </c>
      <c r="W5202">
        <f t="shared" si="243"/>
        <v>259.18560000000002</v>
      </c>
      <c r="X5202">
        <f t="shared" si="244"/>
        <v>1036.7424000000001</v>
      </c>
      <c r="Y5202">
        <f t="shared" si="245"/>
        <v>5</v>
      </c>
    </row>
    <row r="5203" spans="1:25"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t="str">
        <f>_xlfn.XLOOKUP(B5203,Returns!$B$2:$B$297,Returns!$A$2:$A$297,"NO")</f>
        <v>NO</v>
      </c>
      <c r="W5203">
        <f t="shared" si="243"/>
        <v>58.408000000000008</v>
      </c>
      <c r="X5203">
        <f t="shared" si="244"/>
        <v>233.63200000000001</v>
      </c>
      <c r="Y5203">
        <f t="shared" si="245"/>
        <v>5</v>
      </c>
    </row>
    <row r="5204" spans="1:25"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t="str">
        <f>_xlfn.XLOOKUP(B5204,Returns!$B$2:$B$297,Returns!$A$2:$A$297,"NO")</f>
        <v>NO</v>
      </c>
      <c r="W5204">
        <f t="shared" si="243"/>
        <v>0</v>
      </c>
      <c r="X5204">
        <f t="shared" si="244"/>
        <v>729.61</v>
      </c>
      <c r="Y5204">
        <f t="shared" si="245"/>
        <v>4</v>
      </c>
    </row>
    <row r="5205" spans="1:25"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t="str">
        <f>_xlfn.XLOOKUP(B5205,Returns!$B$2:$B$297,Returns!$A$2:$A$297,"NO")</f>
        <v>NO</v>
      </c>
      <c r="W5205">
        <f t="shared" si="243"/>
        <v>0</v>
      </c>
      <c r="X5205">
        <f t="shared" si="244"/>
        <v>210.78000000000003</v>
      </c>
      <c r="Y5205">
        <f t="shared" si="245"/>
        <v>4</v>
      </c>
    </row>
    <row r="5206" spans="1:25"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t="str">
        <f>_xlfn.XLOOKUP(B5206,Returns!$B$2:$B$297,Returns!$A$2:$A$297,"NO")</f>
        <v>NO</v>
      </c>
      <c r="W5206">
        <f t="shared" si="243"/>
        <v>0</v>
      </c>
      <c r="X5206">
        <f t="shared" si="244"/>
        <v>18.52</v>
      </c>
      <c r="Y5206">
        <f t="shared" si="245"/>
        <v>6</v>
      </c>
    </row>
    <row r="5207" spans="1:25"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t="str">
        <f>_xlfn.XLOOKUP(B5207,Returns!$B$2:$B$297,Returns!$A$2:$A$297,"NO")</f>
        <v>NO</v>
      </c>
      <c r="W5207">
        <f t="shared" si="243"/>
        <v>0</v>
      </c>
      <c r="X5207">
        <f t="shared" si="244"/>
        <v>211.96</v>
      </c>
      <c r="Y5207">
        <f t="shared" si="245"/>
        <v>6</v>
      </c>
    </row>
    <row r="5208" spans="1:25"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t="str">
        <f>_xlfn.XLOOKUP(B5208,Returns!$B$2:$B$297,Returns!$A$2:$A$297,"NO")</f>
        <v>NO</v>
      </c>
      <c r="W5208">
        <f t="shared" si="243"/>
        <v>0</v>
      </c>
      <c r="X5208">
        <f t="shared" si="244"/>
        <v>1.24</v>
      </c>
      <c r="Y5208">
        <f t="shared" si="245"/>
        <v>6</v>
      </c>
    </row>
    <row r="5209" spans="1:25"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t="str">
        <f>_xlfn.XLOOKUP(B5209,Returns!$B$2:$B$297,Returns!$A$2:$A$297,"NO")</f>
        <v>NO</v>
      </c>
      <c r="W5209">
        <f t="shared" si="243"/>
        <v>0</v>
      </c>
      <c r="X5209">
        <f t="shared" si="244"/>
        <v>41.4</v>
      </c>
      <c r="Y5209">
        <f t="shared" si="245"/>
        <v>6</v>
      </c>
    </row>
    <row r="5210" spans="1:25"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t="str">
        <f>_xlfn.XLOOKUP(B5210,Returns!$B$2:$B$297,Returns!$A$2:$A$297,"NO")</f>
        <v>NO</v>
      </c>
      <c r="W5210">
        <f t="shared" si="243"/>
        <v>0</v>
      </c>
      <c r="X5210">
        <f t="shared" si="244"/>
        <v>144.5</v>
      </c>
      <c r="Y5210">
        <f t="shared" si="245"/>
        <v>6</v>
      </c>
    </row>
    <row r="5211" spans="1:25"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t="str">
        <f>_xlfn.XLOOKUP(B5211,Returns!$B$2:$B$297,Returns!$A$2:$A$297,"NO")</f>
        <v>NO</v>
      </c>
      <c r="W5211">
        <f t="shared" si="243"/>
        <v>0</v>
      </c>
      <c r="X5211">
        <f t="shared" si="244"/>
        <v>27.18</v>
      </c>
      <c r="Y5211">
        <f t="shared" si="245"/>
        <v>6</v>
      </c>
    </row>
    <row r="5212" spans="1:25"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t="str">
        <f>_xlfn.XLOOKUP(B5212,Returns!$B$2:$B$297,Returns!$A$2:$A$297,"NO")</f>
        <v>NO</v>
      </c>
      <c r="W5212">
        <f t="shared" si="243"/>
        <v>0</v>
      </c>
      <c r="X5212">
        <f t="shared" si="244"/>
        <v>1395.54</v>
      </c>
      <c r="Y5212">
        <f t="shared" si="245"/>
        <v>6</v>
      </c>
    </row>
    <row r="5213" spans="1:25"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t="str">
        <f>_xlfn.XLOOKUP(B5213,Returns!$B$2:$B$297,Returns!$A$2:$A$297,"NO")</f>
        <v>NO</v>
      </c>
      <c r="W5213">
        <f t="shared" si="243"/>
        <v>0</v>
      </c>
      <c r="X5213">
        <f t="shared" si="244"/>
        <v>109.89000000000001</v>
      </c>
      <c r="Y5213">
        <f t="shared" si="245"/>
        <v>4</v>
      </c>
    </row>
    <row r="5214" spans="1:25"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t="str">
        <f>_xlfn.XLOOKUP(B5214,Returns!$B$2:$B$297,Returns!$A$2:$A$297,"NO")</f>
        <v>NO</v>
      </c>
      <c r="W5214">
        <f t="shared" si="243"/>
        <v>0</v>
      </c>
      <c r="X5214">
        <f t="shared" si="244"/>
        <v>154.35</v>
      </c>
      <c r="Y5214">
        <f t="shared" si="245"/>
        <v>0</v>
      </c>
    </row>
    <row r="5215" spans="1:25"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t="str">
        <f>_xlfn.XLOOKUP(B5215,Returns!$B$2:$B$297,Returns!$A$2:$A$297,"NO")</f>
        <v>NO</v>
      </c>
      <c r="W5215">
        <f t="shared" si="243"/>
        <v>0</v>
      </c>
      <c r="X5215">
        <f t="shared" si="244"/>
        <v>23.490000000000002</v>
      </c>
      <c r="Y5215">
        <f t="shared" si="245"/>
        <v>0</v>
      </c>
    </row>
    <row r="5216" spans="1:25"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t="str">
        <f>_xlfn.XLOOKUP(B5216,Returns!$B$2:$B$297,Returns!$A$2:$A$297,"NO")</f>
        <v>NO</v>
      </c>
      <c r="W5216">
        <f t="shared" si="243"/>
        <v>0</v>
      </c>
      <c r="X5216">
        <f t="shared" si="244"/>
        <v>177</v>
      </c>
      <c r="Y5216">
        <f t="shared" si="245"/>
        <v>0</v>
      </c>
    </row>
    <row r="5217" spans="1:25"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t="str">
        <f>_xlfn.XLOOKUP(B5217,Returns!$B$2:$B$297,Returns!$A$2:$A$297,"NO")</f>
        <v>NO</v>
      </c>
      <c r="W5217">
        <f t="shared" si="243"/>
        <v>0</v>
      </c>
      <c r="X5217">
        <f t="shared" si="244"/>
        <v>149.5</v>
      </c>
      <c r="Y5217">
        <f t="shared" si="245"/>
        <v>0</v>
      </c>
    </row>
    <row r="5218" spans="1:25"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t="str">
        <f>_xlfn.XLOOKUP(B5218,Returns!$B$2:$B$297,Returns!$A$2:$A$297,"NO")</f>
        <v>NO</v>
      </c>
      <c r="W5218">
        <f t="shared" si="243"/>
        <v>0</v>
      </c>
      <c r="X5218">
        <f t="shared" si="244"/>
        <v>34.96</v>
      </c>
      <c r="Y5218">
        <f t="shared" si="245"/>
        <v>6</v>
      </c>
    </row>
    <row r="5219" spans="1:25"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t="str">
        <f>_xlfn.XLOOKUP(B5219,Returns!$B$2:$B$297,Returns!$A$2:$A$297,"NO")</f>
        <v>NO</v>
      </c>
      <c r="W5219">
        <f t="shared" si="243"/>
        <v>0</v>
      </c>
      <c r="X5219">
        <f t="shared" si="244"/>
        <v>237.42000000000002</v>
      </c>
      <c r="Y5219">
        <f t="shared" si="245"/>
        <v>2</v>
      </c>
    </row>
    <row r="5220" spans="1:25"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t="str">
        <f>_xlfn.XLOOKUP(B5220,Returns!$B$2:$B$297,Returns!$A$2:$A$297,"NO")</f>
        <v>NO</v>
      </c>
      <c r="W5220">
        <f t="shared" si="243"/>
        <v>0</v>
      </c>
      <c r="X5220">
        <f t="shared" si="244"/>
        <v>42</v>
      </c>
      <c r="Y5220">
        <f t="shared" si="245"/>
        <v>4</v>
      </c>
    </row>
    <row r="5221" spans="1:25"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t="str">
        <f>_xlfn.XLOOKUP(B5221,Returns!$B$2:$B$297,Returns!$A$2:$A$297,"NO")</f>
        <v>NO</v>
      </c>
      <c r="W5221">
        <f t="shared" si="243"/>
        <v>0</v>
      </c>
      <c r="X5221">
        <f t="shared" si="244"/>
        <v>3487.82</v>
      </c>
      <c r="Y5221">
        <f t="shared" si="245"/>
        <v>0</v>
      </c>
    </row>
    <row r="5222" spans="1:25"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t="str">
        <f>_xlfn.XLOOKUP(B5222,Returns!$B$2:$B$297,Returns!$A$2:$A$297,"NO")</f>
        <v>NO</v>
      </c>
      <c r="W5222">
        <f t="shared" si="243"/>
        <v>0</v>
      </c>
      <c r="X5222">
        <f t="shared" si="244"/>
        <v>638.81999999999994</v>
      </c>
      <c r="Y5222">
        <f t="shared" si="245"/>
        <v>6</v>
      </c>
    </row>
    <row r="5223" spans="1:25"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t="str">
        <f>_xlfn.XLOOKUP(B5223,Returns!$B$2:$B$297,Returns!$A$2:$A$297,"NO")</f>
        <v>NO</v>
      </c>
      <c r="W5223">
        <f t="shared" si="243"/>
        <v>0</v>
      </c>
      <c r="X5223">
        <f t="shared" si="244"/>
        <v>4948.0200000000004</v>
      </c>
      <c r="Y5223">
        <f t="shared" si="245"/>
        <v>4</v>
      </c>
    </row>
    <row r="5224" spans="1:25"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t="str">
        <f>_xlfn.XLOOKUP(B5224,Returns!$B$2:$B$297,Returns!$A$2:$A$297,"NO")</f>
        <v>NO</v>
      </c>
      <c r="W5224">
        <f t="shared" si="243"/>
        <v>0</v>
      </c>
      <c r="X5224">
        <f t="shared" si="244"/>
        <v>574.75</v>
      </c>
      <c r="Y5224">
        <f t="shared" si="245"/>
        <v>4</v>
      </c>
    </row>
    <row r="5225" spans="1:25"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t="str">
        <f>_xlfn.XLOOKUP(B5225,Returns!$B$2:$B$297,Returns!$A$2:$A$297,"NO")</f>
        <v>NO</v>
      </c>
      <c r="W5225">
        <f t="shared" si="243"/>
        <v>0</v>
      </c>
      <c r="X5225">
        <f t="shared" si="244"/>
        <v>302.33</v>
      </c>
      <c r="Y5225">
        <f t="shared" si="245"/>
        <v>4</v>
      </c>
    </row>
    <row r="5226" spans="1:25"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t="str">
        <f>_xlfn.XLOOKUP(B5226,Returns!$B$2:$B$297,Returns!$A$2:$A$297,"NO")</f>
        <v>NO</v>
      </c>
      <c r="W5226">
        <f t="shared" si="243"/>
        <v>0</v>
      </c>
      <c r="X5226">
        <f t="shared" si="244"/>
        <v>499.32</v>
      </c>
      <c r="Y5226">
        <f t="shared" si="245"/>
        <v>5</v>
      </c>
    </row>
    <row r="5227" spans="1:25"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t="str">
        <f>_xlfn.XLOOKUP(B5227,Returns!$B$2:$B$297,Returns!$A$2:$A$297,"NO")</f>
        <v>NO</v>
      </c>
      <c r="W5227">
        <f t="shared" si="243"/>
        <v>36.56</v>
      </c>
      <c r="X5227">
        <f t="shared" si="244"/>
        <v>146.24</v>
      </c>
      <c r="Y5227">
        <f t="shared" si="245"/>
        <v>5</v>
      </c>
    </row>
    <row r="5228" spans="1:25"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t="str">
        <f>_xlfn.XLOOKUP(B5228,Returns!$B$2:$B$297,Returns!$A$2:$A$297,"NO")</f>
        <v>NO</v>
      </c>
      <c r="W5228">
        <f t="shared" si="243"/>
        <v>223.37280000000001</v>
      </c>
      <c r="X5228">
        <f t="shared" si="244"/>
        <v>893.49120000000005</v>
      </c>
      <c r="Y5228">
        <f t="shared" si="245"/>
        <v>5</v>
      </c>
    </row>
    <row r="5229" spans="1:25"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t="str">
        <f>_xlfn.XLOOKUP(B5229,Returns!$B$2:$B$297,Returns!$A$2:$A$297,"NO")</f>
        <v>NO</v>
      </c>
      <c r="W5229">
        <f t="shared" si="243"/>
        <v>141.4272</v>
      </c>
      <c r="X5229">
        <f t="shared" si="244"/>
        <v>565.7088</v>
      </c>
      <c r="Y5229">
        <f t="shared" si="245"/>
        <v>5</v>
      </c>
    </row>
    <row r="5230" spans="1:25"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t="str">
        <f>_xlfn.XLOOKUP(B5230,Returns!$B$2:$B$297,Returns!$A$2:$A$297,"NO")</f>
        <v>NO</v>
      </c>
      <c r="W5230">
        <f t="shared" si="243"/>
        <v>0</v>
      </c>
      <c r="X5230">
        <f t="shared" si="244"/>
        <v>163.96</v>
      </c>
      <c r="Y5230">
        <f t="shared" si="245"/>
        <v>5</v>
      </c>
    </row>
    <row r="5231" spans="1:25"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t="str">
        <f>_xlfn.XLOOKUP(B5231,Returns!$B$2:$B$297,Returns!$A$2:$A$297,"NO")</f>
        <v>NO</v>
      </c>
      <c r="W5231">
        <f t="shared" si="243"/>
        <v>5.8496000000000015</v>
      </c>
      <c r="X5231">
        <f t="shared" si="244"/>
        <v>23.398400000000002</v>
      </c>
      <c r="Y5231">
        <f t="shared" si="245"/>
        <v>3</v>
      </c>
    </row>
    <row r="5232" spans="1:25"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t="str">
        <f>_xlfn.XLOOKUP(B5232,Returns!$B$2:$B$297,Returns!$A$2:$A$297,"NO")</f>
        <v>NO</v>
      </c>
      <c r="W5232">
        <f t="shared" si="243"/>
        <v>697.16</v>
      </c>
      <c r="X5232">
        <f t="shared" si="244"/>
        <v>2788.64</v>
      </c>
      <c r="Y5232">
        <f t="shared" si="245"/>
        <v>3</v>
      </c>
    </row>
    <row r="5233" spans="1:25"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t="str">
        <f>_xlfn.XLOOKUP(B5233,Returns!$B$2:$B$297,Returns!$A$2:$A$297,"NO")</f>
        <v>NO</v>
      </c>
      <c r="W5233">
        <f t="shared" si="243"/>
        <v>0</v>
      </c>
      <c r="X5233">
        <f t="shared" si="244"/>
        <v>30.93</v>
      </c>
      <c r="Y5233">
        <f t="shared" si="245"/>
        <v>3</v>
      </c>
    </row>
    <row r="5234" spans="1:25"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t="str">
        <f>_xlfn.XLOOKUP(B5234,Returns!$B$2:$B$297,Returns!$A$2:$A$297,"NO")</f>
        <v>NO</v>
      </c>
      <c r="W5234">
        <f t="shared" si="243"/>
        <v>38.494400000000006</v>
      </c>
      <c r="X5234">
        <f t="shared" si="244"/>
        <v>153.9776</v>
      </c>
      <c r="Y5234">
        <f t="shared" si="245"/>
        <v>3</v>
      </c>
    </row>
    <row r="5235" spans="1:25"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t="str">
        <f>_xlfn.XLOOKUP(B5235,Returns!$B$2:$B$297,Returns!$A$2:$A$297,"NO")</f>
        <v>NO</v>
      </c>
      <c r="W5235">
        <f t="shared" si="243"/>
        <v>0</v>
      </c>
      <c r="X5235">
        <f t="shared" si="244"/>
        <v>3632.04</v>
      </c>
      <c r="Y5235">
        <f t="shared" si="245"/>
        <v>4</v>
      </c>
    </row>
    <row r="5236" spans="1:25"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t="str">
        <f>_xlfn.XLOOKUP(B5236,Returns!$B$2:$B$297,Returns!$A$2:$A$297,"NO")</f>
        <v>NO</v>
      </c>
      <c r="W5236">
        <f t="shared" si="243"/>
        <v>42.001600000000003</v>
      </c>
      <c r="X5236">
        <f t="shared" si="244"/>
        <v>168.00640000000001</v>
      </c>
      <c r="Y5236">
        <f t="shared" si="245"/>
        <v>1</v>
      </c>
    </row>
    <row r="5237" spans="1:25"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t="str">
        <f>_xlfn.XLOOKUP(B5237,Returns!$B$2:$B$297,Returns!$A$2:$A$297,"NO")</f>
        <v>NO</v>
      </c>
      <c r="W5237">
        <f t="shared" si="243"/>
        <v>0</v>
      </c>
      <c r="X5237">
        <f t="shared" si="244"/>
        <v>164.88</v>
      </c>
      <c r="Y5237">
        <f t="shared" si="245"/>
        <v>3</v>
      </c>
    </row>
    <row r="5238" spans="1:25"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t="str">
        <f>_xlfn.XLOOKUP(B5238,Returns!$B$2:$B$297,Returns!$A$2:$A$297,"NO")</f>
        <v>Yes</v>
      </c>
      <c r="W5238">
        <f t="shared" si="243"/>
        <v>0</v>
      </c>
      <c r="X5238">
        <f t="shared" si="244"/>
        <v>492.65999999999997</v>
      </c>
      <c r="Y5238">
        <f t="shared" si="245"/>
        <v>4</v>
      </c>
    </row>
    <row r="5239" spans="1:25"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t="str">
        <f>_xlfn.XLOOKUP(B5239,Returns!$B$2:$B$297,Returns!$A$2:$A$297,"NO")</f>
        <v>Yes</v>
      </c>
      <c r="W5239">
        <f t="shared" si="243"/>
        <v>0</v>
      </c>
      <c r="X5239">
        <f t="shared" si="244"/>
        <v>1088.82</v>
      </c>
      <c r="Y5239">
        <f t="shared" si="245"/>
        <v>4</v>
      </c>
    </row>
    <row r="5240" spans="1:25"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t="str">
        <f>_xlfn.XLOOKUP(B5240,Returns!$B$2:$B$297,Returns!$A$2:$A$297,"NO")</f>
        <v>Yes</v>
      </c>
      <c r="W5240">
        <f t="shared" si="243"/>
        <v>0</v>
      </c>
      <c r="X5240">
        <f t="shared" si="244"/>
        <v>119.96</v>
      </c>
      <c r="Y5240">
        <f t="shared" si="245"/>
        <v>4</v>
      </c>
    </row>
    <row r="5241" spans="1:25"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t="str">
        <f>_xlfn.XLOOKUP(B5241,Returns!$B$2:$B$297,Returns!$A$2:$A$297,"NO")</f>
        <v>NO</v>
      </c>
      <c r="W5241">
        <f t="shared" si="243"/>
        <v>0</v>
      </c>
      <c r="X5241">
        <f t="shared" si="244"/>
        <v>998.81999999999994</v>
      </c>
      <c r="Y5241">
        <f t="shared" si="245"/>
        <v>6</v>
      </c>
    </row>
    <row r="5242" spans="1:25"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t="str">
        <f>_xlfn.XLOOKUP(B5242,Returns!$B$2:$B$297,Returns!$A$2:$A$297,"NO")</f>
        <v>NO</v>
      </c>
      <c r="W5242">
        <f t="shared" si="243"/>
        <v>15.948800000000004</v>
      </c>
      <c r="X5242">
        <f t="shared" si="244"/>
        <v>63.795200000000008</v>
      </c>
      <c r="Y5242">
        <f t="shared" si="245"/>
        <v>6</v>
      </c>
    </row>
    <row r="5243" spans="1:25"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t="str">
        <f>_xlfn.XLOOKUP(B5243,Returns!$B$2:$B$297,Returns!$A$2:$A$297,"NO")</f>
        <v>NO</v>
      </c>
      <c r="W5243">
        <f t="shared" si="243"/>
        <v>0</v>
      </c>
      <c r="X5243">
        <f t="shared" si="244"/>
        <v>27.36</v>
      </c>
      <c r="Y5243">
        <f t="shared" si="245"/>
        <v>3</v>
      </c>
    </row>
    <row r="5244" spans="1:25"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t="str">
        <f>_xlfn.XLOOKUP(B5244,Returns!$B$2:$B$297,Returns!$A$2:$A$297,"NO")</f>
        <v>NO</v>
      </c>
      <c r="W5244">
        <f t="shared" si="243"/>
        <v>7.9631999999999996</v>
      </c>
      <c r="X5244">
        <f t="shared" si="244"/>
        <v>1.9907999999999992</v>
      </c>
      <c r="Y5244">
        <f t="shared" si="245"/>
        <v>4</v>
      </c>
    </row>
    <row r="5245" spans="1:25"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t="str">
        <f>_xlfn.XLOOKUP(B5245,Returns!$B$2:$B$297,Returns!$A$2:$A$297,"NO")</f>
        <v>NO</v>
      </c>
      <c r="W5245">
        <f t="shared" si="243"/>
        <v>0</v>
      </c>
      <c r="X5245">
        <f t="shared" si="244"/>
        <v>10.44</v>
      </c>
      <c r="Y5245">
        <f t="shared" si="245"/>
        <v>1</v>
      </c>
    </row>
    <row r="5246" spans="1:25"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t="str">
        <f>_xlfn.XLOOKUP(B5246,Returns!$B$2:$B$297,Returns!$A$2:$A$297,"NO")</f>
        <v>NO</v>
      </c>
      <c r="W5246">
        <f t="shared" si="243"/>
        <v>54.585600000000014</v>
      </c>
      <c r="X5246">
        <f t="shared" si="244"/>
        <v>218.34240000000005</v>
      </c>
      <c r="Y5246">
        <f t="shared" si="245"/>
        <v>2</v>
      </c>
    </row>
    <row r="5247" spans="1:25"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t="str">
        <f>_xlfn.XLOOKUP(B5247,Returns!$B$2:$B$297,Returns!$A$2:$A$297,"NO")</f>
        <v>NO</v>
      </c>
      <c r="W5247">
        <f t="shared" si="243"/>
        <v>200.14560000000003</v>
      </c>
      <c r="X5247">
        <f t="shared" si="244"/>
        <v>800.58240000000001</v>
      </c>
      <c r="Y5247">
        <f t="shared" si="245"/>
        <v>2</v>
      </c>
    </row>
    <row r="5248" spans="1:25"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t="str">
        <f>_xlfn.XLOOKUP(B5248,Returns!$B$2:$B$297,Returns!$A$2:$A$297,"NO")</f>
        <v>NO</v>
      </c>
      <c r="W5248">
        <f t="shared" si="243"/>
        <v>5.0176000000000007</v>
      </c>
      <c r="X5248">
        <f t="shared" si="244"/>
        <v>20.070399999999999</v>
      </c>
      <c r="Y5248">
        <f t="shared" si="245"/>
        <v>2</v>
      </c>
    </row>
    <row r="5249" spans="1:25"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t="str">
        <f>_xlfn.XLOOKUP(B5249,Returns!$B$2:$B$297,Returns!$A$2:$A$297,"NO")</f>
        <v>NO</v>
      </c>
      <c r="W5249">
        <f t="shared" si="243"/>
        <v>132.9152</v>
      </c>
      <c r="X5249">
        <f t="shared" si="244"/>
        <v>33.228799999999978</v>
      </c>
      <c r="Y5249">
        <f t="shared" si="245"/>
        <v>6</v>
      </c>
    </row>
    <row r="5250" spans="1:25"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t="str">
        <f>_xlfn.XLOOKUP(B5250,Returns!$B$2:$B$297,Returns!$A$2:$A$297,"NO")</f>
        <v>NO</v>
      </c>
      <c r="W5250">
        <f t="shared" si="243"/>
        <v>0</v>
      </c>
      <c r="X5250">
        <f t="shared" si="244"/>
        <v>130.5</v>
      </c>
      <c r="Y5250">
        <f t="shared" si="245"/>
        <v>2</v>
      </c>
    </row>
    <row r="5251" spans="1:25"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t="str">
        <f>_xlfn.XLOOKUP(B5251,Returns!$B$2:$B$297,Returns!$A$2:$A$297,"NO")</f>
        <v>NO</v>
      </c>
      <c r="W5251">
        <f t="shared" ref="W5251:W5314" si="246">R5251*S5251*T5251</f>
        <v>10.0608</v>
      </c>
      <c r="X5251">
        <f t="shared" ref="X5251:X5314" si="247">(R5251*S5251)-W5251</f>
        <v>40.243200000000002</v>
      </c>
      <c r="Y5251">
        <f t="shared" ref="Y5251:Y5314" si="248">D5251-C5251</f>
        <v>5</v>
      </c>
    </row>
    <row r="5252" spans="1:25"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t="str">
        <f>_xlfn.XLOOKUP(B5252,Returns!$B$2:$B$297,Returns!$A$2:$A$297,"NO")</f>
        <v>NO</v>
      </c>
      <c r="W5252">
        <f t="shared" si="246"/>
        <v>0</v>
      </c>
      <c r="X5252">
        <f t="shared" si="247"/>
        <v>1249.75</v>
      </c>
      <c r="Y5252">
        <f t="shared" si="248"/>
        <v>6</v>
      </c>
    </row>
    <row r="5253" spans="1:25"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t="str">
        <f>_xlfn.XLOOKUP(B5253,Returns!$B$2:$B$297,Returns!$A$2:$A$297,"NO")</f>
        <v>NO</v>
      </c>
      <c r="W5253">
        <f t="shared" si="246"/>
        <v>0</v>
      </c>
      <c r="X5253">
        <f t="shared" si="247"/>
        <v>196.48</v>
      </c>
      <c r="Y5253">
        <f t="shared" si="248"/>
        <v>6</v>
      </c>
    </row>
    <row r="5254" spans="1:25"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t="str">
        <f>_xlfn.XLOOKUP(B5254,Returns!$B$2:$B$297,Returns!$A$2:$A$297,"NO")</f>
        <v>NO</v>
      </c>
      <c r="W5254">
        <f t="shared" si="246"/>
        <v>0</v>
      </c>
      <c r="X5254">
        <f t="shared" si="247"/>
        <v>548.73</v>
      </c>
      <c r="Y5254">
        <f t="shared" si="248"/>
        <v>3</v>
      </c>
    </row>
    <row r="5255" spans="1:25"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t="str">
        <f>_xlfn.XLOOKUP(B5255,Returns!$B$2:$B$297,Returns!$A$2:$A$297,"NO")</f>
        <v>NO</v>
      </c>
      <c r="W5255">
        <f t="shared" si="246"/>
        <v>43.059200000000004</v>
      </c>
      <c r="X5255">
        <f t="shared" si="247"/>
        <v>172.23680000000002</v>
      </c>
      <c r="Y5255">
        <f t="shared" si="248"/>
        <v>4</v>
      </c>
    </row>
    <row r="5256" spans="1:25"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t="str">
        <f>_xlfn.XLOOKUP(B5256,Returns!$B$2:$B$297,Returns!$A$2:$A$297,"NO")</f>
        <v>NO</v>
      </c>
      <c r="W5256">
        <f t="shared" si="246"/>
        <v>59.623199999999997</v>
      </c>
      <c r="X5256">
        <f t="shared" si="247"/>
        <v>139.1208</v>
      </c>
      <c r="Y5256">
        <f t="shared" si="248"/>
        <v>2</v>
      </c>
    </row>
    <row r="5257" spans="1:25"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t="str">
        <f>_xlfn.XLOOKUP(B5257,Returns!$B$2:$B$297,Returns!$A$2:$A$297,"NO")</f>
        <v>NO</v>
      </c>
      <c r="W5257">
        <f t="shared" si="246"/>
        <v>13.427200000000003</v>
      </c>
      <c r="X5257">
        <f t="shared" si="247"/>
        <v>53.708800000000011</v>
      </c>
      <c r="Y5257">
        <f t="shared" si="248"/>
        <v>2</v>
      </c>
    </row>
    <row r="5258" spans="1:25"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t="str">
        <f>_xlfn.XLOOKUP(B5258,Returns!$B$2:$B$297,Returns!$A$2:$A$297,"NO")</f>
        <v>NO</v>
      </c>
      <c r="W5258">
        <f t="shared" si="246"/>
        <v>0</v>
      </c>
      <c r="X5258">
        <f t="shared" si="247"/>
        <v>21.12</v>
      </c>
      <c r="Y5258">
        <f t="shared" si="248"/>
        <v>6</v>
      </c>
    </row>
    <row r="5259" spans="1:25"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t="str">
        <f>_xlfn.XLOOKUP(B5259,Returns!$B$2:$B$297,Returns!$A$2:$A$297,"NO")</f>
        <v>NO</v>
      </c>
      <c r="W5259">
        <f t="shared" si="246"/>
        <v>0</v>
      </c>
      <c r="X5259">
        <f t="shared" si="247"/>
        <v>233.28000000000003</v>
      </c>
      <c r="Y5259">
        <f t="shared" si="248"/>
        <v>5</v>
      </c>
    </row>
    <row r="5260" spans="1:25"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t="str">
        <f>_xlfn.XLOOKUP(B5260,Returns!$B$2:$B$297,Returns!$A$2:$A$297,"NO")</f>
        <v>NO</v>
      </c>
      <c r="W5260">
        <f t="shared" si="246"/>
        <v>0</v>
      </c>
      <c r="X5260">
        <f t="shared" si="247"/>
        <v>176</v>
      </c>
      <c r="Y5260">
        <f t="shared" si="248"/>
        <v>2</v>
      </c>
    </row>
    <row r="5261" spans="1:25"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t="str">
        <f>_xlfn.XLOOKUP(B5261,Returns!$B$2:$B$297,Returns!$A$2:$A$297,"NO")</f>
        <v>NO</v>
      </c>
      <c r="W5261">
        <f t="shared" si="246"/>
        <v>27.316800000000001</v>
      </c>
      <c r="X5261">
        <f t="shared" si="247"/>
        <v>109.2672</v>
      </c>
      <c r="Y5261">
        <f t="shared" si="248"/>
        <v>6</v>
      </c>
    </row>
    <row r="5262" spans="1:25"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t="str">
        <f>_xlfn.XLOOKUP(B5262,Returns!$B$2:$B$297,Returns!$A$2:$A$297,"NO")</f>
        <v>NO</v>
      </c>
      <c r="W5262">
        <f t="shared" si="246"/>
        <v>118.0656</v>
      </c>
      <c r="X5262">
        <f t="shared" si="247"/>
        <v>472.26239999999996</v>
      </c>
      <c r="Y5262">
        <f t="shared" si="248"/>
        <v>3</v>
      </c>
    </row>
    <row r="5263" spans="1:25"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t="str">
        <f>_xlfn.XLOOKUP(B5263,Returns!$B$2:$B$297,Returns!$A$2:$A$297,"NO")</f>
        <v>NO</v>
      </c>
      <c r="W5263">
        <f t="shared" si="246"/>
        <v>4.6719999999999997</v>
      </c>
      <c r="X5263">
        <f t="shared" si="247"/>
        <v>1.1679999999999993</v>
      </c>
      <c r="Y5263">
        <f t="shared" si="248"/>
        <v>3</v>
      </c>
    </row>
    <row r="5264" spans="1:25"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t="str">
        <f>_xlfn.XLOOKUP(B5264,Returns!$B$2:$B$297,Returns!$A$2:$A$297,"NO")</f>
        <v>NO</v>
      </c>
      <c r="W5264">
        <f t="shared" si="246"/>
        <v>60.238500000000002</v>
      </c>
      <c r="X5264">
        <f t="shared" si="247"/>
        <v>140.55650000000003</v>
      </c>
      <c r="Y5264">
        <f t="shared" si="248"/>
        <v>3</v>
      </c>
    </row>
    <row r="5265" spans="1:25"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t="str">
        <f>_xlfn.XLOOKUP(B5265,Returns!$B$2:$B$297,Returns!$A$2:$A$297,"NO")</f>
        <v>NO</v>
      </c>
      <c r="W5265">
        <f t="shared" si="246"/>
        <v>37.3504</v>
      </c>
      <c r="X5265">
        <f t="shared" si="247"/>
        <v>149.4016</v>
      </c>
      <c r="Y5265">
        <f t="shared" si="248"/>
        <v>3</v>
      </c>
    </row>
    <row r="5266" spans="1:25"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t="str">
        <f>_xlfn.XLOOKUP(B5266,Returns!$B$2:$B$297,Returns!$A$2:$A$297,"NO")</f>
        <v>NO</v>
      </c>
      <c r="W5266">
        <f t="shared" si="246"/>
        <v>13.118400000000001</v>
      </c>
      <c r="X5266">
        <f t="shared" si="247"/>
        <v>52.473599999999998</v>
      </c>
      <c r="Y5266">
        <f t="shared" si="248"/>
        <v>3</v>
      </c>
    </row>
    <row r="5267" spans="1:25"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t="str">
        <f>_xlfn.XLOOKUP(B5267,Returns!$B$2:$B$297,Returns!$A$2:$A$297,"NO")</f>
        <v>Yes</v>
      </c>
      <c r="W5267">
        <f t="shared" si="246"/>
        <v>0</v>
      </c>
      <c r="X5267">
        <f t="shared" si="247"/>
        <v>23.52</v>
      </c>
      <c r="Y5267">
        <f t="shared" si="248"/>
        <v>3</v>
      </c>
    </row>
    <row r="5268" spans="1:25"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t="str">
        <f>_xlfn.XLOOKUP(B5268,Returns!$B$2:$B$297,Returns!$A$2:$A$297,"NO")</f>
        <v>Yes</v>
      </c>
      <c r="W5268">
        <f t="shared" si="246"/>
        <v>0</v>
      </c>
      <c r="X5268">
        <f t="shared" si="247"/>
        <v>503.82</v>
      </c>
      <c r="Y5268">
        <f t="shared" si="248"/>
        <v>3</v>
      </c>
    </row>
    <row r="5269" spans="1:25"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t="str">
        <f>_xlfn.XLOOKUP(B5269,Returns!$B$2:$B$297,Returns!$A$2:$A$297,"NO")</f>
        <v>Yes</v>
      </c>
      <c r="W5269">
        <f t="shared" si="246"/>
        <v>0</v>
      </c>
      <c r="X5269">
        <f t="shared" si="247"/>
        <v>3.89</v>
      </c>
      <c r="Y5269">
        <f t="shared" si="248"/>
        <v>3</v>
      </c>
    </row>
    <row r="5270" spans="1:25"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t="str">
        <f>_xlfn.XLOOKUP(B5270,Returns!$B$2:$B$297,Returns!$A$2:$A$297,"NO")</f>
        <v>NO</v>
      </c>
      <c r="W5270">
        <f t="shared" si="246"/>
        <v>0</v>
      </c>
      <c r="X5270">
        <f t="shared" si="247"/>
        <v>209.76</v>
      </c>
      <c r="Y5270">
        <f t="shared" si="248"/>
        <v>5</v>
      </c>
    </row>
    <row r="5271" spans="1:25"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t="str">
        <f>_xlfn.XLOOKUP(B5271,Returns!$B$2:$B$297,Returns!$A$2:$A$297,"NO")</f>
        <v>NO</v>
      </c>
      <c r="W5271">
        <f t="shared" si="246"/>
        <v>0</v>
      </c>
      <c r="X5271">
        <f t="shared" si="247"/>
        <v>129.44</v>
      </c>
      <c r="Y5271">
        <f t="shared" si="248"/>
        <v>0</v>
      </c>
    </row>
    <row r="5272" spans="1:25"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t="str">
        <f>_xlfn.XLOOKUP(B5272,Returns!$B$2:$B$297,Returns!$A$2:$A$297,"NO")</f>
        <v>NO</v>
      </c>
      <c r="W5272">
        <f t="shared" si="246"/>
        <v>0</v>
      </c>
      <c r="X5272">
        <f t="shared" si="247"/>
        <v>2032.9999999999998</v>
      </c>
      <c r="Y5272">
        <f t="shared" si="248"/>
        <v>0</v>
      </c>
    </row>
    <row r="5273" spans="1:25"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t="str">
        <f>_xlfn.XLOOKUP(B5273,Returns!$B$2:$B$297,Returns!$A$2:$A$297,"NO")</f>
        <v>NO</v>
      </c>
      <c r="W5273">
        <f t="shared" si="246"/>
        <v>0</v>
      </c>
      <c r="X5273">
        <f t="shared" si="247"/>
        <v>111.68</v>
      </c>
      <c r="Y5273">
        <f t="shared" si="248"/>
        <v>0</v>
      </c>
    </row>
    <row r="5274" spans="1:25"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t="str">
        <f>_xlfn.XLOOKUP(B5274,Returns!$B$2:$B$297,Returns!$A$2:$A$297,"NO")</f>
        <v>NO</v>
      </c>
      <c r="W5274">
        <f t="shared" si="246"/>
        <v>559.5408000000001</v>
      </c>
      <c r="X5274">
        <f t="shared" si="247"/>
        <v>2238.1632</v>
      </c>
      <c r="Y5274">
        <f t="shared" si="248"/>
        <v>0</v>
      </c>
    </row>
    <row r="5275" spans="1:25"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t="str">
        <f>_xlfn.XLOOKUP(B5275,Returns!$B$2:$B$297,Returns!$A$2:$A$297,"NO")</f>
        <v>NO</v>
      </c>
      <c r="W5275">
        <f t="shared" si="246"/>
        <v>10.483200000000002</v>
      </c>
      <c r="X5275">
        <f t="shared" si="247"/>
        <v>4.4928000000000008</v>
      </c>
      <c r="Y5275">
        <f t="shared" si="248"/>
        <v>3</v>
      </c>
    </row>
    <row r="5276" spans="1:25"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t="str">
        <f>_xlfn.XLOOKUP(B5276,Returns!$B$2:$B$297,Returns!$A$2:$A$297,"NO")</f>
        <v>NO</v>
      </c>
      <c r="W5276">
        <f t="shared" si="246"/>
        <v>0</v>
      </c>
      <c r="X5276">
        <f t="shared" si="247"/>
        <v>2145.6000000000004</v>
      </c>
      <c r="Y5276">
        <f t="shared" si="248"/>
        <v>2</v>
      </c>
    </row>
    <row r="5277" spans="1:25"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t="str">
        <f>_xlfn.XLOOKUP(B5277,Returns!$B$2:$B$297,Returns!$A$2:$A$297,"NO")</f>
        <v>NO</v>
      </c>
      <c r="W5277">
        <f t="shared" si="246"/>
        <v>0</v>
      </c>
      <c r="X5277">
        <f t="shared" si="247"/>
        <v>639.20000000000005</v>
      </c>
      <c r="Y5277">
        <f t="shared" si="248"/>
        <v>6</v>
      </c>
    </row>
    <row r="5278" spans="1:25"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t="str">
        <f>_xlfn.XLOOKUP(B5278,Returns!$B$2:$B$297,Returns!$A$2:$A$297,"NO")</f>
        <v>NO</v>
      </c>
      <c r="W5278">
        <f t="shared" si="246"/>
        <v>0</v>
      </c>
      <c r="X5278">
        <f t="shared" si="247"/>
        <v>223.75</v>
      </c>
      <c r="Y5278">
        <f t="shared" si="248"/>
        <v>6</v>
      </c>
    </row>
    <row r="5279" spans="1:25"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t="str">
        <f>_xlfn.XLOOKUP(B5279,Returns!$B$2:$B$297,Returns!$A$2:$A$297,"NO")</f>
        <v>NO</v>
      </c>
      <c r="W5279">
        <f t="shared" si="246"/>
        <v>612.2088</v>
      </c>
      <c r="X5279">
        <f t="shared" si="247"/>
        <v>1428.4872</v>
      </c>
      <c r="Y5279">
        <f t="shared" si="248"/>
        <v>4</v>
      </c>
    </row>
    <row r="5280" spans="1:25"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t="str">
        <f>_xlfn.XLOOKUP(B5280,Returns!$B$2:$B$297,Returns!$A$2:$A$297,"NO")</f>
        <v>NO</v>
      </c>
      <c r="W5280">
        <f t="shared" si="246"/>
        <v>0</v>
      </c>
      <c r="X5280">
        <f t="shared" si="247"/>
        <v>422.08</v>
      </c>
      <c r="Y5280">
        <f t="shared" si="248"/>
        <v>6</v>
      </c>
    </row>
    <row r="5281" spans="1:25"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t="str">
        <f>_xlfn.XLOOKUP(B5281,Returns!$B$2:$B$297,Returns!$A$2:$A$297,"NO")</f>
        <v>NO</v>
      </c>
      <c r="W5281">
        <f t="shared" si="246"/>
        <v>0</v>
      </c>
      <c r="X5281">
        <f t="shared" si="247"/>
        <v>13.48</v>
      </c>
      <c r="Y5281">
        <f t="shared" si="248"/>
        <v>4</v>
      </c>
    </row>
    <row r="5282" spans="1:25"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t="str">
        <f>_xlfn.XLOOKUP(B5282,Returns!$B$2:$B$297,Returns!$A$2:$A$297,"NO")</f>
        <v>NO</v>
      </c>
      <c r="W5282">
        <f t="shared" si="246"/>
        <v>0</v>
      </c>
      <c r="X5282">
        <f t="shared" si="247"/>
        <v>171.04</v>
      </c>
      <c r="Y5282">
        <f t="shared" si="248"/>
        <v>5</v>
      </c>
    </row>
    <row r="5283" spans="1:25"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t="str">
        <f>_xlfn.XLOOKUP(B5283,Returns!$B$2:$B$297,Returns!$A$2:$A$297,"NO")</f>
        <v>Yes</v>
      </c>
      <c r="W5283">
        <f t="shared" si="246"/>
        <v>0</v>
      </c>
      <c r="X5283">
        <f t="shared" si="247"/>
        <v>12.32</v>
      </c>
      <c r="Y5283">
        <f t="shared" si="248"/>
        <v>5</v>
      </c>
    </row>
    <row r="5284" spans="1:25"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t="str">
        <f>_xlfn.XLOOKUP(B5284,Returns!$B$2:$B$297,Returns!$A$2:$A$297,"NO")</f>
        <v>Yes</v>
      </c>
      <c r="W5284">
        <f t="shared" si="246"/>
        <v>0</v>
      </c>
      <c r="X5284">
        <f t="shared" si="247"/>
        <v>110.51999999999998</v>
      </c>
      <c r="Y5284">
        <f t="shared" si="248"/>
        <v>5</v>
      </c>
    </row>
    <row r="5285" spans="1:25"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t="str">
        <f>_xlfn.XLOOKUP(B5285,Returns!$B$2:$B$297,Returns!$A$2:$A$297,"NO")</f>
        <v>NO</v>
      </c>
      <c r="W5285">
        <f t="shared" si="246"/>
        <v>0</v>
      </c>
      <c r="X5285">
        <f t="shared" si="247"/>
        <v>47.519999999999996</v>
      </c>
      <c r="Y5285">
        <f t="shared" si="248"/>
        <v>5</v>
      </c>
    </row>
    <row r="5286" spans="1:25"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t="str">
        <f>_xlfn.XLOOKUP(B5286,Returns!$B$2:$B$297,Returns!$A$2:$A$297,"NO")</f>
        <v>NO</v>
      </c>
      <c r="W5286">
        <f t="shared" si="246"/>
        <v>0</v>
      </c>
      <c r="X5286">
        <f t="shared" si="247"/>
        <v>133.20000000000002</v>
      </c>
      <c r="Y5286">
        <f t="shared" si="248"/>
        <v>5</v>
      </c>
    </row>
    <row r="5287" spans="1:25"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t="str">
        <f>_xlfn.XLOOKUP(B5287,Returns!$B$2:$B$297,Returns!$A$2:$A$297,"NO")</f>
        <v>NO</v>
      </c>
      <c r="W5287">
        <f t="shared" si="246"/>
        <v>38.232000000000006</v>
      </c>
      <c r="X5287">
        <f t="shared" si="247"/>
        <v>152.92800000000003</v>
      </c>
      <c r="Y5287">
        <f t="shared" si="248"/>
        <v>1</v>
      </c>
    </row>
    <row r="5288" spans="1:25"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t="str">
        <f>_xlfn.XLOOKUP(B5288,Returns!$B$2:$B$297,Returns!$A$2:$A$297,"NO")</f>
        <v>NO</v>
      </c>
      <c r="W5288">
        <f t="shared" si="246"/>
        <v>53.491200000000006</v>
      </c>
      <c r="X5288">
        <f t="shared" si="247"/>
        <v>22.924800000000005</v>
      </c>
      <c r="Y5288">
        <f t="shared" si="248"/>
        <v>1</v>
      </c>
    </row>
    <row r="5289" spans="1:25"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t="str">
        <f>_xlfn.XLOOKUP(B5289,Returns!$B$2:$B$297,Returns!$A$2:$A$297,"NO")</f>
        <v>NO</v>
      </c>
      <c r="W5289">
        <f t="shared" si="246"/>
        <v>188.98110000000003</v>
      </c>
      <c r="X5289">
        <f t="shared" si="247"/>
        <v>80.991900000000044</v>
      </c>
      <c r="Y5289">
        <f t="shared" si="248"/>
        <v>1</v>
      </c>
    </row>
    <row r="5290" spans="1:25"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t="str">
        <f>_xlfn.XLOOKUP(B5290,Returns!$B$2:$B$297,Returns!$A$2:$A$297,"NO")</f>
        <v>NO</v>
      </c>
      <c r="W5290">
        <f t="shared" si="246"/>
        <v>0</v>
      </c>
      <c r="X5290">
        <f t="shared" si="247"/>
        <v>655.84</v>
      </c>
      <c r="Y5290">
        <f t="shared" si="248"/>
        <v>5</v>
      </c>
    </row>
    <row r="5291" spans="1:25"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t="str">
        <f>_xlfn.XLOOKUP(B5291,Returns!$B$2:$B$297,Returns!$A$2:$A$297,"NO")</f>
        <v>NO</v>
      </c>
      <c r="W5291">
        <f t="shared" si="246"/>
        <v>7.1616</v>
      </c>
      <c r="X5291">
        <f t="shared" si="247"/>
        <v>28.6464</v>
      </c>
      <c r="Y5291">
        <f t="shared" si="248"/>
        <v>7</v>
      </c>
    </row>
    <row r="5292" spans="1:25"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t="str">
        <f>_xlfn.XLOOKUP(B5292,Returns!$B$2:$B$297,Returns!$A$2:$A$297,"NO")</f>
        <v>NO</v>
      </c>
      <c r="W5292">
        <f t="shared" si="246"/>
        <v>1450.0499999999997</v>
      </c>
      <c r="X5292">
        <f t="shared" si="247"/>
        <v>3383.4499999999994</v>
      </c>
      <c r="Y5292">
        <f t="shared" si="248"/>
        <v>7</v>
      </c>
    </row>
    <row r="5293" spans="1:25"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t="str">
        <f>_xlfn.XLOOKUP(B5293,Returns!$B$2:$B$297,Returns!$A$2:$A$297,"NO")</f>
        <v>NO</v>
      </c>
      <c r="W5293">
        <f t="shared" si="246"/>
        <v>218.53440000000001</v>
      </c>
      <c r="X5293">
        <f t="shared" si="247"/>
        <v>874.13760000000002</v>
      </c>
      <c r="Y5293">
        <f t="shared" si="248"/>
        <v>7</v>
      </c>
    </row>
    <row r="5294" spans="1:25"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t="str">
        <f>_xlfn.XLOOKUP(B5294,Returns!$B$2:$B$297,Returns!$A$2:$A$297,"NO")</f>
        <v>NO</v>
      </c>
      <c r="W5294">
        <f t="shared" si="246"/>
        <v>0.89280000000000015</v>
      </c>
      <c r="X5294">
        <f t="shared" si="247"/>
        <v>3.5712000000000002</v>
      </c>
      <c r="Y5294">
        <f t="shared" si="248"/>
        <v>3</v>
      </c>
    </row>
    <row r="5295" spans="1:25"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t="str">
        <f>_xlfn.XLOOKUP(B5295,Returns!$B$2:$B$297,Returns!$A$2:$A$297,"NO")</f>
        <v>NO</v>
      </c>
      <c r="W5295">
        <f t="shared" si="246"/>
        <v>20.635200000000001</v>
      </c>
      <c r="X5295">
        <f t="shared" si="247"/>
        <v>30.9528</v>
      </c>
      <c r="Y5295">
        <f t="shared" si="248"/>
        <v>4</v>
      </c>
    </row>
    <row r="5296" spans="1:25"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t="str">
        <f>_xlfn.XLOOKUP(B5296,Returns!$B$2:$B$297,Returns!$A$2:$A$297,"NO")</f>
        <v>NO</v>
      </c>
      <c r="W5296">
        <f t="shared" si="246"/>
        <v>0</v>
      </c>
      <c r="X5296">
        <f t="shared" si="247"/>
        <v>403.2</v>
      </c>
      <c r="Y5296">
        <f t="shared" si="248"/>
        <v>4</v>
      </c>
    </row>
    <row r="5297" spans="1:25"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t="str">
        <f>_xlfn.XLOOKUP(B5297,Returns!$B$2:$B$297,Returns!$A$2:$A$297,"NO")</f>
        <v>NO</v>
      </c>
      <c r="W5297">
        <f t="shared" si="246"/>
        <v>35.827199999999998</v>
      </c>
      <c r="X5297">
        <f t="shared" si="247"/>
        <v>143.30879999999999</v>
      </c>
      <c r="Y5297">
        <f t="shared" si="248"/>
        <v>5</v>
      </c>
    </row>
    <row r="5298" spans="1:25"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t="str">
        <f>_xlfn.XLOOKUP(B5298,Returns!$B$2:$B$297,Returns!$A$2:$A$297,"NO")</f>
        <v>NO</v>
      </c>
      <c r="W5298">
        <f t="shared" si="246"/>
        <v>0</v>
      </c>
      <c r="X5298">
        <f t="shared" si="247"/>
        <v>14.89</v>
      </c>
      <c r="Y5298">
        <f t="shared" si="248"/>
        <v>4</v>
      </c>
    </row>
    <row r="5299" spans="1:25"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t="str">
        <f>_xlfn.XLOOKUP(B5299,Returns!$B$2:$B$297,Returns!$A$2:$A$297,"NO")</f>
        <v>NO</v>
      </c>
      <c r="W5299">
        <f t="shared" si="246"/>
        <v>0</v>
      </c>
      <c r="X5299">
        <f t="shared" si="247"/>
        <v>4351.3599999999997</v>
      </c>
      <c r="Y5299">
        <f t="shared" si="248"/>
        <v>4</v>
      </c>
    </row>
    <row r="5300" spans="1:25"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t="str">
        <f>_xlfn.XLOOKUP(B5300,Returns!$B$2:$B$297,Returns!$A$2:$A$297,"NO")</f>
        <v>NO</v>
      </c>
      <c r="W5300">
        <f t="shared" si="246"/>
        <v>0</v>
      </c>
      <c r="X5300">
        <f t="shared" si="247"/>
        <v>8.16</v>
      </c>
      <c r="Y5300">
        <f t="shared" si="248"/>
        <v>3</v>
      </c>
    </row>
    <row r="5301" spans="1:25"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t="str">
        <f>_xlfn.XLOOKUP(B5301,Returns!$B$2:$B$297,Returns!$A$2:$A$297,"NO")</f>
        <v>NO</v>
      </c>
      <c r="W5301">
        <f t="shared" si="246"/>
        <v>0</v>
      </c>
      <c r="X5301">
        <f t="shared" si="247"/>
        <v>56.699999999999996</v>
      </c>
      <c r="Y5301">
        <f t="shared" si="248"/>
        <v>3</v>
      </c>
    </row>
    <row r="5302" spans="1:25"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t="str">
        <f>_xlfn.XLOOKUP(B5302,Returns!$B$2:$B$297,Returns!$A$2:$A$297,"NO")</f>
        <v>NO</v>
      </c>
      <c r="W5302">
        <f t="shared" si="246"/>
        <v>0</v>
      </c>
      <c r="X5302">
        <f t="shared" si="247"/>
        <v>22755</v>
      </c>
      <c r="Y5302">
        <f t="shared" si="248"/>
        <v>4</v>
      </c>
    </row>
    <row r="5303" spans="1:25"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t="str">
        <f>_xlfn.XLOOKUP(B5303,Returns!$B$2:$B$297,Returns!$A$2:$A$297,"NO")</f>
        <v>NO</v>
      </c>
      <c r="W5303">
        <f t="shared" si="246"/>
        <v>0</v>
      </c>
      <c r="X5303">
        <f t="shared" si="247"/>
        <v>11878.199999999999</v>
      </c>
      <c r="Y5303">
        <f t="shared" si="248"/>
        <v>4</v>
      </c>
    </row>
    <row r="5304" spans="1:25"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t="str">
        <f>_xlfn.XLOOKUP(B5304,Returns!$B$2:$B$297,Returns!$A$2:$A$297,"NO")</f>
        <v>NO</v>
      </c>
      <c r="W5304">
        <f t="shared" si="246"/>
        <v>0</v>
      </c>
      <c r="X5304">
        <f t="shared" si="247"/>
        <v>372.59999999999997</v>
      </c>
      <c r="Y5304">
        <f t="shared" si="248"/>
        <v>4</v>
      </c>
    </row>
    <row r="5305" spans="1:25"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t="str">
        <f>_xlfn.XLOOKUP(B5305,Returns!$B$2:$B$297,Returns!$A$2:$A$297,"NO")</f>
        <v>NO</v>
      </c>
      <c r="W5305">
        <f t="shared" si="246"/>
        <v>22.377599999999997</v>
      </c>
      <c r="X5305">
        <f t="shared" si="247"/>
        <v>52.214399999999998</v>
      </c>
      <c r="Y5305">
        <f t="shared" si="248"/>
        <v>4</v>
      </c>
    </row>
    <row r="5306" spans="1:25"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t="str">
        <f>_xlfn.XLOOKUP(B5306,Returns!$B$2:$B$297,Returns!$A$2:$A$297,"NO")</f>
        <v>NO</v>
      </c>
      <c r="W5306">
        <f t="shared" si="246"/>
        <v>10.252800000000001</v>
      </c>
      <c r="X5306">
        <f t="shared" si="247"/>
        <v>6.8352000000000004</v>
      </c>
      <c r="Y5306">
        <f t="shared" si="248"/>
        <v>2</v>
      </c>
    </row>
    <row r="5307" spans="1:25"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t="str">
        <f>_xlfn.XLOOKUP(B5307,Returns!$B$2:$B$297,Returns!$A$2:$A$297,"NO")</f>
        <v>NO</v>
      </c>
      <c r="W5307">
        <f t="shared" si="246"/>
        <v>0</v>
      </c>
      <c r="X5307">
        <f t="shared" si="247"/>
        <v>344.74999999999994</v>
      </c>
      <c r="Y5307">
        <f t="shared" si="248"/>
        <v>5</v>
      </c>
    </row>
    <row r="5308" spans="1:25"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t="str">
        <f>_xlfn.XLOOKUP(B5308,Returns!$B$2:$B$297,Returns!$A$2:$A$297,"NO")</f>
        <v>NO</v>
      </c>
      <c r="W5308">
        <f t="shared" si="246"/>
        <v>0</v>
      </c>
      <c r="X5308">
        <f t="shared" si="247"/>
        <v>889.11</v>
      </c>
      <c r="Y5308">
        <f t="shared" si="248"/>
        <v>5</v>
      </c>
    </row>
    <row r="5309" spans="1:25"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t="str">
        <f>_xlfn.XLOOKUP(B5309,Returns!$B$2:$B$297,Returns!$A$2:$A$297,"NO")</f>
        <v>NO</v>
      </c>
      <c r="W5309">
        <f t="shared" si="246"/>
        <v>0</v>
      </c>
      <c r="X5309">
        <f t="shared" si="247"/>
        <v>79.959999999999994</v>
      </c>
      <c r="Y5309">
        <f t="shared" si="248"/>
        <v>5</v>
      </c>
    </row>
    <row r="5310" spans="1:25"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t="str">
        <f>_xlfn.XLOOKUP(B5310,Returns!$B$2:$B$297,Returns!$A$2:$A$297,"NO")</f>
        <v>NO</v>
      </c>
      <c r="W5310">
        <f t="shared" si="246"/>
        <v>171.95219999999998</v>
      </c>
      <c r="X5310">
        <f t="shared" si="247"/>
        <v>401.22180000000003</v>
      </c>
      <c r="Y5310">
        <f t="shared" si="248"/>
        <v>2</v>
      </c>
    </row>
    <row r="5311" spans="1:25"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t="str">
        <f>_xlfn.XLOOKUP(B5311,Returns!$B$2:$B$297,Returns!$A$2:$A$297,"NO")</f>
        <v>NO</v>
      </c>
      <c r="W5311">
        <f t="shared" si="246"/>
        <v>13.040000000000001</v>
      </c>
      <c r="X5311">
        <f t="shared" si="247"/>
        <v>52.160000000000004</v>
      </c>
      <c r="Y5311">
        <f t="shared" si="248"/>
        <v>2</v>
      </c>
    </row>
    <row r="5312" spans="1:25"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t="str">
        <f>_xlfn.XLOOKUP(B5312,Returns!$B$2:$B$297,Returns!$A$2:$A$297,"NO")</f>
        <v>NO</v>
      </c>
      <c r="W5312">
        <f t="shared" si="246"/>
        <v>7320.9023999999981</v>
      </c>
      <c r="X5312">
        <f t="shared" si="247"/>
        <v>1830.2255999999988</v>
      </c>
      <c r="Y5312">
        <f t="shared" si="248"/>
        <v>2</v>
      </c>
    </row>
    <row r="5313" spans="1:25"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t="str">
        <f>_xlfn.XLOOKUP(B5313,Returns!$B$2:$B$297,Returns!$A$2:$A$297,"NO")</f>
        <v>NO</v>
      </c>
      <c r="W5313">
        <f t="shared" si="246"/>
        <v>7.3727999999999998</v>
      </c>
      <c r="X5313">
        <f t="shared" si="247"/>
        <v>29.491199999999999</v>
      </c>
      <c r="Y5313">
        <f t="shared" si="248"/>
        <v>6</v>
      </c>
    </row>
    <row r="5314" spans="1:25"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t="str">
        <f>_xlfn.XLOOKUP(B5314,Returns!$B$2:$B$297,Returns!$A$2:$A$297,"NO")</f>
        <v>NO</v>
      </c>
      <c r="W5314">
        <f t="shared" si="246"/>
        <v>11.219200000000001</v>
      </c>
      <c r="X5314">
        <f t="shared" si="247"/>
        <v>44.876800000000003</v>
      </c>
      <c r="Y5314">
        <f t="shared" si="248"/>
        <v>6</v>
      </c>
    </row>
    <row r="5315" spans="1:25"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t="str">
        <f>_xlfn.XLOOKUP(B5315,Returns!$B$2:$B$297,Returns!$A$2:$A$297,"NO")</f>
        <v>NO</v>
      </c>
      <c r="W5315">
        <f t="shared" ref="W5315:W5378" si="249">R5315*S5315*T5315</f>
        <v>0</v>
      </c>
      <c r="X5315">
        <f t="shared" ref="X5315:X5378" si="250">(R5315*S5315)-W5315</f>
        <v>129.91999999999999</v>
      </c>
      <c r="Y5315">
        <f t="shared" ref="Y5315:Y5378" si="251">D5315-C5315</f>
        <v>5</v>
      </c>
    </row>
    <row r="5316" spans="1:25"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t="str">
        <f>_xlfn.XLOOKUP(B5316,Returns!$B$2:$B$297,Returns!$A$2:$A$297,"NO")</f>
        <v>NO</v>
      </c>
      <c r="W5316">
        <f t="shared" si="249"/>
        <v>0</v>
      </c>
      <c r="X5316">
        <f t="shared" si="250"/>
        <v>122.24</v>
      </c>
      <c r="Y5316">
        <f t="shared" si="251"/>
        <v>5</v>
      </c>
    </row>
    <row r="5317" spans="1:25"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t="str">
        <f>_xlfn.XLOOKUP(B5317,Returns!$B$2:$B$297,Returns!$A$2:$A$297,"NO")</f>
        <v>NO</v>
      </c>
      <c r="W5317">
        <f t="shared" si="249"/>
        <v>336.70080000000007</v>
      </c>
      <c r="X5317">
        <f t="shared" si="250"/>
        <v>1346.8032000000001</v>
      </c>
      <c r="Y5317">
        <f t="shared" si="251"/>
        <v>6</v>
      </c>
    </row>
    <row r="5318" spans="1:25"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t="str">
        <f>_xlfn.XLOOKUP(B5318,Returns!$B$2:$B$297,Returns!$A$2:$A$297,"NO")</f>
        <v>NO</v>
      </c>
      <c r="W5318">
        <f t="shared" si="249"/>
        <v>4.7232000000000003</v>
      </c>
      <c r="X5318">
        <f t="shared" si="250"/>
        <v>18.892800000000001</v>
      </c>
      <c r="Y5318">
        <f t="shared" si="251"/>
        <v>3</v>
      </c>
    </row>
    <row r="5319" spans="1:25"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t="str">
        <f>_xlfn.XLOOKUP(B5319,Returns!$B$2:$B$297,Returns!$A$2:$A$297,"NO")</f>
        <v>NO</v>
      </c>
      <c r="W5319">
        <f t="shared" si="249"/>
        <v>1.9312000000000002</v>
      </c>
      <c r="X5319">
        <f t="shared" si="250"/>
        <v>7.7248000000000001</v>
      </c>
      <c r="Y5319">
        <f t="shared" si="251"/>
        <v>3</v>
      </c>
    </row>
    <row r="5320" spans="1:25"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t="str">
        <f>_xlfn.XLOOKUP(B5320,Returns!$B$2:$B$297,Returns!$A$2:$A$297,"NO")</f>
        <v>NO</v>
      </c>
      <c r="W5320">
        <f t="shared" si="249"/>
        <v>16.588800000000003</v>
      </c>
      <c r="X5320">
        <f t="shared" si="250"/>
        <v>66.355200000000011</v>
      </c>
      <c r="Y5320">
        <f t="shared" si="251"/>
        <v>3</v>
      </c>
    </row>
    <row r="5321" spans="1:25"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t="str">
        <f>_xlfn.XLOOKUP(B5321,Returns!$B$2:$B$297,Returns!$A$2:$A$297,"NO")</f>
        <v>NO</v>
      </c>
      <c r="W5321">
        <f t="shared" si="249"/>
        <v>57.456000000000003</v>
      </c>
      <c r="X5321">
        <f t="shared" si="250"/>
        <v>24.624000000000009</v>
      </c>
      <c r="Y5321">
        <f t="shared" si="251"/>
        <v>3</v>
      </c>
    </row>
    <row r="5322" spans="1:25"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t="str">
        <f>_xlfn.XLOOKUP(B5322,Returns!$B$2:$B$297,Returns!$A$2:$A$297,"NO")</f>
        <v>NO</v>
      </c>
      <c r="W5322">
        <f t="shared" si="249"/>
        <v>6479.5248000000001</v>
      </c>
      <c r="X5322">
        <f t="shared" si="250"/>
        <v>9719.2871999999988</v>
      </c>
      <c r="Y5322">
        <f t="shared" si="251"/>
        <v>3</v>
      </c>
    </row>
    <row r="5323" spans="1:25"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t="str">
        <f>_xlfn.XLOOKUP(B5323,Returns!$B$2:$B$297,Returns!$A$2:$A$297,"NO")</f>
        <v>NO</v>
      </c>
      <c r="W5323">
        <f t="shared" si="249"/>
        <v>95.860800000000012</v>
      </c>
      <c r="X5323">
        <f t="shared" si="250"/>
        <v>41.083200000000005</v>
      </c>
      <c r="Y5323">
        <f t="shared" si="251"/>
        <v>3</v>
      </c>
    </row>
    <row r="5324" spans="1:25"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t="str">
        <f>_xlfn.XLOOKUP(B5324,Returns!$B$2:$B$297,Returns!$A$2:$A$297,"NO")</f>
        <v>NO</v>
      </c>
      <c r="W5324">
        <f t="shared" si="249"/>
        <v>7.9040000000000008</v>
      </c>
      <c r="X5324">
        <f t="shared" si="250"/>
        <v>31.616000000000003</v>
      </c>
      <c r="Y5324">
        <f t="shared" si="251"/>
        <v>3</v>
      </c>
    </row>
    <row r="5325" spans="1:25"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t="str">
        <f>_xlfn.XLOOKUP(B5325,Returns!$B$2:$B$297,Returns!$A$2:$A$297,"NO")</f>
        <v>NO</v>
      </c>
      <c r="W5325">
        <f t="shared" si="249"/>
        <v>0</v>
      </c>
      <c r="X5325">
        <f t="shared" si="250"/>
        <v>31.92</v>
      </c>
      <c r="Y5325">
        <f t="shared" si="251"/>
        <v>5</v>
      </c>
    </row>
    <row r="5326" spans="1:25"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t="str">
        <f>_xlfn.XLOOKUP(B5326,Returns!$B$2:$B$297,Returns!$A$2:$A$297,"NO")</f>
        <v>NO</v>
      </c>
      <c r="W5326">
        <f t="shared" si="249"/>
        <v>0</v>
      </c>
      <c r="X5326">
        <f t="shared" si="250"/>
        <v>84.5</v>
      </c>
      <c r="Y5326">
        <f t="shared" si="251"/>
        <v>5</v>
      </c>
    </row>
    <row r="5327" spans="1:25"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t="str">
        <f>_xlfn.XLOOKUP(B5327,Returns!$B$2:$B$297,Returns!$A$2:$A$297,"NO")</f>
        <v>NO</v>
      </c>
      <c r="W5327">
        <f t="shared" si="249"/>
        <v>0</v>
      </c>
      <c r="X5327">
        <f t="shared" si="250"/>
        <v>150.47999999999999</v>
      </c>
      <c r="Y5327">
        <f t="shared" si="251"/>
        <v>5</v>
      </c>
    </row>
    <row r="5328" spans="1:25"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t="str">
        <f>_xlfn.XLOOKUP(B5328,Returns!$B$2:$B$297,Returns!$A$2:$A$297,"NO")</f>
        <v>NO</v>
      </c>
      <c r="W5328">
        <f t="shared" si="249"/>
        <v>0</v>
      </c>
      <c r="X5328">
        <f t="shared" si="250"/>
        <v>13.36</v>
      </c>
      <c r="Y5328">
        <f t="shared" si="251"/>
        <v>5</v>
      </c>
    </row>
    <row r="5329" spans="1:25"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t="str">
        <f>_xlfn.XLOOKUP(B5329,Returns!$B$2:$B$297,Returns!$A$2:$A$297,"NO")</f>
        <v>NO</v>
      </c>
      <c r="W5329">
        <f t="shared" si="249"/>
        <v>0</v>
      </c>
      <c r="X5329">
        <f t="shared" si="250"/>
        <v>58.320000000000007</v>
      </c>
      <c r="Y5329">
        <f t="shared" si="251"/>
        <v>2</v>
      </c>
    </row>
    <row r="5330" spans="1:25"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t="str">
        <f>_xlfn.XLOOKUP(B5330,Returns!$B$2:$B$297,Returns!$A$2:$A$297,"NO")</f>
        <v>NO</v>
      </c>
      <c r="W5330">
        <f t="shared" si="249"/>
        <v>12.768000000000001</v>
      </c>
      <c r="X5330">
        <f t="shared" si="250"/>
        <v>51.072000000000003</v>
      </c>
      <c r="Y5330">
        <f t="shared" si="251"/>
        <v>4</v>
      </c>
    </row>
    <row r="5331" spans="1:25"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t="str">
        <f>_xlfn.XLOOKUP(B5331,Returns!$B$2:$B$297,Returns!$A$2:$A$297,"NO")</f>
        <v>NO</v>
      </c>
      <c r="W5331">
        <f t="shared" si="249"/>
        <v>13.427200000000003</v>
      </c>
      <c r="X5331">
        <f t="shared" si="250"/>
        <v>53.708800000000011</v>
      </c>
      <c r="Y5331">
        <f t="shared" si="251"/>
        <v>3</v>
      </c>
    </row>
    <row r="5332" spans="1:25"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t="str">
        <f>_xlfn.XLOOKUP(B5332,Returns!$B$2:$B$297,Returns!$A$2:$A$297,"NO")</f>
        <v>NO</v>
      </c>
      <c r="W5332">
        <f t="shared" si="249"/>
        <v>0</v>
      </c>
      <c r="X5332">
        <f t="shared" si="250"/>
        <v>63.94</v>
      </c>
      <c r="Y5332">
        <f t="shared" si="251"/>
        <v>4</v>
      </c>
    </row>
    <row r="5333" spans="1:25"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t="str">
        <f>_xlfn.XLOOKUP(B5333,Returns!$B$2:$B$297,Returns!$A$2:$A$297,"NO")</f>
        <v>NO</v>
      </c>
      <c r="W5333">
        <f t="shared" si="249"/>
        <v>60.600000000000016</v>
      </c>
      <c r="X5333">
        <f t="shared" si="250"/>
        <v>242.40000000000003</v>
      </c>
      <c r="Y5333">
        <f t="shared" si="251"/>
        <v>4</v>
      </c>
    </row>
    <row r="5334" spans="1:25"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t="str">
        <f>_xlfn.XLOOKUP(B5334,Returns!$B$2:$B$297,Returns!$A$2:$A$297,"NO")</f>
        <v>NO</v>
      </c>
      <c r="W5334">
        <f t="shared" si="249"/>
        <v>0</v>
      </c>
      <c r="X5334">
        <f t="shared" si="250"/>
        <v>90.88</v>
      </c>
      <c r="Y5334">
        <f t="shared" si="251"/>
        <v>4</v>
      </c>
    </row>
    <row r="5335" spans="1:25"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t="str">
        <f>_xlfn.XLOOKUP(B5335,Returns!$B$2:$B$297,Returns!$A$2:$A$297,"NO")</f>
        <v>NO</v>
      </c>
      <c r="W5335">
        <f t="shared" si="249"/>
        <v>0</v>
      </c>
      <c r="X5335">
        <f t="shared" si="250"/>
        <v>42.72</v>
      </c>
      <c r="Y5335">
        <f t="shared" si="251"/>
        <v>6</v>
      </c>
    </row>
    <row r="5336" spans="1:25"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t="str">
        <f>_xlfn.XLOOKUP(B5336,Returns!$B$2:$B$297,Returns!$A$2:$A$297,"NO")</f>
        <v>NO</v>
      </c>
      <c r="W5336">
        <f t="shared" si="249"/>
        <v>0</v>
      </c>
      <c r="X5336">
        <f t="shared" si="250"/>
        <v>52.019999999999996</v>
      </c>
      <c r="Y5336">
        <f t="shared" si="251"/>
        <v>6</v>
      </c>
    </row>
    <row r="5337" spans="1:25"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t="str">
        <f>_xlfn.XLOOKUP(B5337,Returns!$B$2:$B$297,Returns!$A$2:$A$297,"NO")</f>
        <v>NO</v>
      </c>
      <c r="W5337">
        <f t="shared" si="249"/>
        <v>0</v>
      </c>
      <c r="X5337">
        <f t="shared" si="250"/>
        <v>3.38</v>
      </c>
      <c r="Y5337">
        <f t="shared" si="251"/>
        <v>6</v>
      </c>
    </row>
    <row r="5338" spans="1:25"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t="str">
        <f>_xlfn.XLOOKUP(B5338,Returns!$B$2:$B$297,Returns!$A$2:$A$297,"NO")</f>
        <v>NO</v>
      </c>
      <c r="W5338">
        <f t="shared" si="249"/>
        <v>21.5808</v>
      </c>
      <c r="X5338">
        <f t="shared" si="250"/>
        <v>86.3232</v>
      </c>
      <c r="Y5338">
        <f t="shared" si="251"/>
        <v>4</v>
      </c>
    </row>
    <row r="5339" spans="1:25"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t="str">
        <f>_xlfn.XLOOKUP(B5339,Returns!$B$2:$B$297,Returns!$A$2:$A$297,"NO")</f>
        <v>NO</v>
      </c>
      <c r="W5339">
        <f t="shared" si="249"/>
        <v>430.88640000000009</v>
      </c>
      <c r="X5339">
        <f t="shared" si="250"/>
        <v>1723.5456000000001</v>
      </c>
      <c r="Y5339">
        <f t="shared" si="251"/>
        <v>5</v>
      </c>
    </row>
    <row r="5340" spans="1:25"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t="str">
        <f>_xlfn.XLOOKUP(B5340,Returns!$B$2:$B$297,Returns!$A$2:$A$297,"NO")</f>
        <v>Yes</v>
      </c>
      <c r="W5340">
        <f t="shared" si="249"/>
        <v>0</v>
      </c>
      <c r="X5340">
        <f t="shared" si="250"/>
        <v>1222.75</v>
      </c>
      <c r="Y5340">
        <f t="shared" si="251"/>
        <v>5</v>
      </c>
    </row>
    <row r="5341" spans="1:25"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t="str">
        <f>_xlfn.XLOOKUP(B5341,Returns!$B$2:$B$297,Returns!$A$2:$A$297,"NO")</f>
        <v>Yes</v>
      </c>
      <c r="W5341">
        <f t="shared" si="249"/>
        <v>0</v>
      </c>
      <c r="X5341">
        <f t="shared" si="250"/>
        <v>73.44</v>
      </c>
      <c r="Y5341">
        <f t="shared" si="251"/>
        <v>5</v>
      </c>
    </row>
    <row r="5342" spans="1:25"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t="str">
        <f>_xlfn.XLOOKUP(B5342,Returns!$B$2:$B$297,Returns!$A$2:$A$297,"NO")</f>
        <v>Yes</v>
      </c>
      <c r="W5342">
        <f t="shared" si="249"/>
        <v>0</v>
      </c>
      <c r="X5342">
        <f t="shared" si="250"/>
        <v>27.96</v>
      </c>
      <c r="Y5342">
        <f t="shared" si="251"/>
        <v>5</v>
      </c>
    </row>
    <row r="5343" spans="1:25"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t="str">
        <f>_xlfn.XLOOKUP(B5343,Returns!$B$2:$B$297,Returns!$A$2:$A$297,"NO")</f>
        <v>Yes</v>
      </c>
      <c r="W5343">
        <f t="shared" si="249"/>
        <v>0</v>
      </c>
      <c r="X5343">
        <f t="shared" si="250"/>
        <v>4499.75</v>
      </c>
      <c r="Y5343">
        <f t="shared" si="251"/>
        <v>5</v>
      </c>
    </row>
    <row r="5344" spans="1:25"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t="str">
        <f>_xlfn.XLOOKUP(B5344,Returns!$B$2:$B$297,Returns!$A$2:$A$297,"NO")</f>
        <v>NO</v>
      </c>
      <c r="W5344">
        <f t="shared" si="249"/>
        <v>0.32640000000000002</v>
      </c>
      <c r="X5344">
        <f t="shared" si="250"/>
        <v>1.3056000000000001</v>
      </c>
      <c r="Y5344">
        <f t="shared" si="251"/>
        <v>6</v>
      </c>
    </row>
    <row r="5345" spans="1:25"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t="str">
        <f>_xlfn.XLOOKUP(B5345,Returns!$B$2:$B$297,Returns!$A$2:$A$297,"NO")</f>
        <v>NO</v>
      </c>
      <c r="W5345">
        <f t="shared" si="249"/>
        <v>267.95999999999998</v>
      </c>
      <c r="X5345">
        <f t="shared" si="250"/>
        <v>1071.8399999999999</v>
      </c>
      <c r="Y5345">
        <f t="shared" si="251"/>
        <v>6</v>
      </c>
    </row>
    <row r="5346" spans="1:25"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t="str">
        <f>_xlfn.XLOOKUP(B5346,Returns!$B$2:$B$297,Returns!$A$2:$A$297,"NO")</f>
        <v>NO</v>
      </c>
      <c r="W5346">
        <f t="shared" si="249"/>
        <v>0</v>
      </c>
      <c r="X5346">
        <f t="shared" si="250"/>
        <v>31.95</v>
      </c>
      <c r="Y5346">
        <f t="shared" si="251"/>
        <v>2</v>
      </c>
    </row>
    <row r="5347" spans="1:25"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t="str">
        <f>_xlfn.XLOOKUP(B5347,Returns!$B$2:$B$297,Returns!$A$2:$A$297,"NO")</f>
        <v>NO</v>
      </c>
      <c r="W5347">
        <f t="shared" si="249"/>
        <v>0</v>
      </c>
      <c r="X5347">
        <f t="shared" si="250"/>
        <v>2903.36</v>
      </c>
      <c r="Y5347">
        <f t="shared" si="251"/>
        <v>2</v>
      </c>
    </row>
    <row r="5348" spans="1:25"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t="str">
        <f>_xlfn.XLOOKUP(B5348,Returns!$B$2:$B$297,Returns!$A$2:$A$297,"NO")</f>
        <v>NO</v>
      </c>
      <c r="W5348">
        <f t="shared" si="249"/>
        <v>6.5376000000000012</v>
      </c>
      <c r="X5348">
        <f t="shared" si="250"/>
        <v>26.150400000000001</v>
      </c>
      <c r="Y5348">
        <f t="shared" si="251"/>
        <v>2</v>
      </c>
    </row>
    <row r="5349" spans="1:25"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t="str">
        <f>_xlfn.XLOOKUP(B5349,Returns!$B$2:$B$297,Returns!$A$2:$A$297,"NO")</f>
        <v>NO</v>
      </c>
      <c r="W5349">
        <f t="shared" si="249"/>
        <v>3.4176000000000002</v>
      </c>
      <c r="X5349">
        <f t="shared" si="250"/>
        <v>13.670400000000001</v>
      </c>
      <c r="Y5349">
        <f t="shared" si="251"/>
        <v>2</v>
      </c>
    </row>
    <row r="5350" spans="1:25"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t="str">
        <f>_xlfn.XLOOKUP(B5350,Returns!$B$2:$B$297,Returns!$A$2:$A$297,"NO")</f>
        <v>NO</v>
      </c>
      <c r="W5350">
        <f t="shared" si="249"/>
        <v>0</v>
      </c>
      <c r="X5350">
        <f t="shared" si="250"/>
        <v>97.019999999999982</v>
      </c>
      <c r="Y5350">
        <f t="shared" si="251"/>
        <v>6</v>
      </c>
    </row>
    <row r="5351" spans="1:25"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t="str">
        <f>_xlfn.XLOOKUP(B5351,Returns!$B$2:$B$297,Returns!$A$2:$A$297,"NO")</f>
        <v>NO</v>
      </c>
      <c r="W5351">
        <f t="shared" si="249"/>
        <v>0</v>
      </c>
      <c r="X5351">
        <f t="shared" si="250"/>
        <v>199.50000000000003</v>
      </c>
      <c r="Y5351">
        <f t="shared" si="251"/>
        <v>6</v>
      </c>
    </row>
    <row r="5352" spans="1:25"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t="str">
        <f>_xlfn.XLOOKUP(B5352,Returns!$B$2:$B$297,Returns!$A$2:$A$297,"NO")</f>
        <v>NO</v>
      </c>
      <c r="W5352">
        <f t="shared" si="249"/>
        <v>258.94080000000002</v>
      </c>
      <c r="X5352">
        <f t="shared" si="250"/>
        <v>1035.7632000000001</v>
      </c>
      <c r="Y5352">
        <f t="shared" si="251"/>
        <v>7</v>
      </c>
    </row>
    <row r="5353" spans="1:25"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t="str">
        <f>_xlfn.XLOOKUP(B5353,Returns!$B$2:$B$297,Returns!$A$2:$A$297,"NO")</f>
        <v>NO</v>
      </c>
      <c r="W5353">
        <f t="shared" si="249"/>
        <v>33.536000000000001</v>
      </c>
      <c r="X5353">
        <f t="shared" si="250"/>
        <v>134.14400000000001</v>
      </c>
      <c r="Y5353">
        <f t="shared" si="251"/>
        <v>6</v>
      </c>
    </row>
    <row r="5354" spans="1:25"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t="str">
        <f>_xlfn.XLOOKUP(B5354,Returns!$B$2:$B$297,Returns!$A$2:$A$297,"NO")</f>
        <v>NO</v>
      </c>
      <c r="W5354">
        <f t="shared" si="249"/>
        <v>131.83360000000002</v>
      </c>
      <c r="X5354">
        <f t="shared" si="250"/>
        <v>527.33440000000007</v>
      </c>
      <c r="Y5354">
        <f t="shared" si="251"/>
        <v>6</v>
      </c>
    </row>
    <row r="5355" spans="1:25"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t="str">
        <f>_xlfn.XLOOKUP(B5355,Returns!$B$2:$B$297,Returns!$A$2:$A$297,"NO")</f>
        <v>NO</v>
      </c>
      <c r="W5355">
        <f t="shared" si="249"/>
        <v>0</v>
      </c>
      <c r="X5355">
        <f t="shared" si="250"/>
        <v>698.24</v>
      </c>
      <c r="Y5355">
        <f t="shared" si="251"/>
        <v>3</v>
      </c>
    </row>
    <row r="5356" spans="1:25"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t="str">
        <f>_xlfn.XLOOKUP(B5356,Returns!$B$2:$B$297,Returns!$A$2:$A$297,"NO")</f>
        <v>NO</v>
      </c>
      <c r="W5356">
        <f t="shared" si="249"/>
        <v>335.34720000000004</v>
      </c>
      <c r="X5356">
        <f t="shared" si="250"/>
        <v>1341.3888000000002</v>
      </c>
      <c r="Y5356">
        <f t="shared" si="251"/>
        <v>6</v>
      </c>
    </row>
    <row r="5357" spans="1:25"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t="str">
        <f>_xlfn.XLOOKUP(B5357,Returns!$B$2:$B$297,Returns!$A$2:$A$297,"NO")</f>
        <v>NO</v>
      </c>
      <c r="W5357">
        <f t="shared" si="249"/>
        <v>0</v>
      </c>
      <c r="X5357">
        <f t="shared" si="250"/>
        <v>16</v>
      </c>
      <c r="Y5357">
        <f t="shared" si="251"/>
        <v>6</v>
      </c>
    </row>
    <row r="5358" spans="1:25"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t="str">
        <f>_xlfn.XLOOKUP(B5358,Returns!$B$2:$B$297,Returns!$A$2:$A$297,"NO")</f>
        <v>NO</v>
      </c>
      <c r="W5358">
        <f t="shared" si="249"/>
        <v>27.240000000000006</v>
      </c>
      <c r="X5358">
        <f t="shared" si="250"/>
        <v>108.96000000000001</v>
      </c>
      <c r="Y5358">
        <f t="shared" si="251"/>
        <v>4</v>
      </c>
    </row>
    <row r="5359" spans="1:25"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t="str">
        <f>_xlfn.XLOOKUP(B5359,Returns!$B$2:$B$297,Returns!$A$2:$A$297,"NO")</f>
        <v>NO</v>
      </c>
      <c r="W5359">
        <f t="shared" si="249"/>
        <v>0</v>
      </c>
      <c r="X5359">
        <f t="shared" si="250"/>
        <v>16.36</v>
      </c>
      <c r="Y5359">
        <f t="shared" si="251"/>
        <v>6</v>
      </c>
    </row>
    <row r="5360" spans="1:25"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t="str">
        <f>_xlfn.XLOOKUP(B5360,Returns!$B$2:$B$297,Returns!$A$2:$A$297,"NO")</f>
        <v>NO</v>
      </c>
      <c r="W5360">
        <f t="shared" si="249"/>
        <v>0</v>
      </c>
      <c r="X5360">
        <f t="shared" si="250"/>
        <v>31.56</v>
      </c>
      <c r="Y5360">
        <f t="shared" si="251"/>
        <v>6</v>
      </c>
    </row>
    <row r="5361" spans="1:25"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t="str">
        <f>_xlfn.XLOOKUP(B5361,Returns!$B$2:$B$297,Returns!$A$2:$A$297,"NO")</f>
        <v>NO</v>
      </c>
      <c r="W5361">
        <f t="shared" si="249"/>
        <v>0</v>
      </c>
      <c r="X5361">
        <f t="shared" si="250"/>
        <v>91.96</v>
      </c>
      <c r="Y5361">
        <f t="shared" si="251"/>
        <v>6</v>
      </c>
    </row>
    <row r="5362" spans="1:25"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t="str">
        <f>_xlfn.XLOOKUP(B5362,Returns!$B$2:$B$297,Returns!$A$2:$A$297,"NO")</f>
        <v>NO</v>
      </c>
      <c r="W5362">
        <f t="shared" si="249"/>
        <v>317.23520000000008</v>
      </c>
      <c r="X5362">
        <f t="shared" si="250"/>
        <v>1268.9408000000001</v>
      </c>
      <c r="Y5362">
        <f t="shared" si="251"/>
        <v>4</v>
      </c>
    </row>
    <row r="5363" spans="1:25"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t="str">
        <f>_xlfn.XLOOKUP(B5363,Returns!$B$2:$B$297,Returns!$A$2:$A$297,"NO")</f>
        <v>NO</v>
      </c>
      <c r="W5363">
        <f t="shared" si="249"/>
        <v>720.76000000000022</v>
      </c>
      <c r="X5363">
        <f t="shared" si="250"/>
        <v>2883.0400000000004</v>
      </c>
      <c r="Y5363">
        <f t="shared" si="251"/>
        <v>1</v>
      </c>
    </row>
    <row r="5364" spans="1:25"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t="str">
        <f>_xlfn.XLOOKUP(B5364,Returns!$B$2:$B$297,Returns!$A$2:$A$297,"NO")</f>
        <v>NO</v>
      </c>
      <c r="W5364">
        <f t="shared" si="249"/>
        <v>0</v>
      </c>
      <c r="X5364">
        <f t="shared" si="250"/>
        <v>423.36</v>
      </c>
      <c r="Y5364">
        <f t="shared" si="251"/>
        <v>4</v>
      </c>
    </row>
    <row r="5365" spans="1:25"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t="str">
        <f>_xlfn.XLOOKUP(B5365,Returns!$B$2:$B$297,Returns!$A$2:$A$297,"NO")</f>
        <v>NO</v>
      </c>
      <c r="W5365">
        <f t="shared" si="249"/>
        <v>0</v>
      </c>
      <c r="X5365">
        <f t="shared" si="250"/>
        <v>163.92</v>
      </c>
      <c r="Y5365">
        <f t="shared" si="251"/>
        <v>4</v>
      </c>
    </row>
    <row r="5366" spans="1:25"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t="str">
        <f>_xlfn.XLOOKUP(B5366,Returns!$B$2:$B$297,Returns!$A$2:$A$297,"NO")</f>
        <v>NO</v>
      </c>
      <c r="W5366">
        <f t="shared" si="249"/>
        <v>51.891200000000005</v>
      </c>
      <c r="X5366">
        <f t="shared" si="250"/>
        <v>207.56480000000002</v>
      </c>
      <c r="Y5366">
        <f t="shared" si="251"/>
        <v>3</v>
      </c>
    </row>
    <row r="5367" spans="1:25"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t="str">
        <f>_xlfn.XLOOKUP(B5367,Returns!$B$2:$B$297,Returns!$A$2:$A$297,"NO")</f>
        <v>NO</v>
      </c>
      <c r="W5367">
        <f t="shared" si="249"/>
        <v>30.238400000000002</v>
      </c>
      <c r="X5367">
        <f t="shared" si="250"/>
        <v>120.95360000000001</v>
      </c>
      <c r="Y5367">
        <f t="shared" si="251"/>
        <v>4</v>
      </c>
    </row>
    <row r="5368" spans="1:25"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t="str">
        <f>_xlfn.XLOOKUP(B5368,Returns!$B$2:$B$297,Returns!$A$2:$A$297,"NO")</f>
        <v>NO</v>
      </c>
      <c r="W5368">
        <f t="shared" si="249"/>
        <v>53.265600000000006</v>
      </c>
      <c r="X5368">
        <f t="shared" si="250"/>
        <v>213.06240000000003</v>
      </c>
      <c r="Y5368">
        <f t="shared" si="251"/>
        <v>5</v>
      </c>
    </row>
    <row r="5369" spans="1:25"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t="str">
        <f>_xlfn.XLOOKUP(B5369,Returns!$B$2:$B$297,Returns!$A$2:$A$297,"NO")</f>
        <v>NO</v>
      </c>
      <c r="W5369">
        <f t="shared" si="249"/>
        <v>0</v>
      </c>
      <c r="X5369">
        <f t="shared" si="250"/>
        <v>46.24</v>
      </c>
      <c r="Y5369">
        <f t="shared" si="251"/>
        <v>5</v>
      </c>
    </row>
    <row r="5370" spans="1:25"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t="str">
        <f>_xlfn.XLOOKUP(B5370,Returns!$B$2:$B$297,Returns!$A$2:$A$297,"NO")</f>
        <v>NO</v>
      </c>
      <c r="W5370">
        <f t="shared" si="249"/>
        <v>0</v>
      </c>
      <c r="X5370">
        <f t="shared" si="250"/>
        <v>15.58</v>
      </c>
      <c r="Y5370">
        <f t="shared" si="251"/>
        <v>5</v>
      </c>
    </row>
    <row r="5371" spans="1:25"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t="str">
        <f>_xlfn.XLOOKUP(B5371,Returns!$B$2:$B$297,Returns!$A$2:$A$297,"NO")</f>
        <v>NO</v>
      </c>
      <c r="W5371">
        <f t="shared" si="249"/>
        <v>51.033600000000007</v>
      </c>
      <c r="X5371">
        <f t="shared" si="250"/>
        <v>204.1344</v>
      </c>
      <c r="Y5371">
        <f t="shared" si="251"/>
        <v>3</v>
      </c>
    </row>
    <row r="5372" spans="1:25"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t="str">
        <f>_xlfn.XLOOKUP(B5372,Returns!$B$2:$B$297,Returns!$A$2:$A$297,"NO")</f>
        <v>NO</v>
      </c>
      <c r="W5372">
        <f t="shared" si="249"/>
        <v>0</v>
      </c>
      <c r="X5372">
        <f t="shared" si="250"/>
        <v>547.91999999999996</v>
      </c>
      <c r="Y5372">
        <f t="shared" si="251"/>
        <v>4</v>
      </c>
    </row>
    <row r="5373" spans="1:25"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t="str">
        <f>_xlfn.XLOOKUP(B5373,Returns!$B$2:$B$297,Returns!$A$2:$A$297,"NO")</f>
        <v>NO</v>
      </c>
      <c r="W5373">
        <f t="shared" si="249"/>
        <v>0</v>
      </c>
      <c r="X5373">
        <f t="shared" si="250"/>
        <v>920.69999999999993</v>
      </c>
      <c r="Y5373">
        <f t="shared" si="251"/>
        <v>4</v>
      </c>
    </row>
    <row r="5374" spans="1:25"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t="str">
        <f>_xlfn.XLOOKUP(B5374,Returns!$B$2:$B$297,Returns!$A$2:$A$297,"NO")</f>
        <v>NO</v>
      </c>
      <c r="W5374">
        <f t="shared" si="249"/>
        <v>9.3312000000000008</v>
      </c>
      <c r="X5374">
        <f t="shared" si="250"/>
        <v>37.324800000000003</v>
      </c>
      <c r="Y5374">
        <f t="shared" si="251"/>
        <v>6</v>
      </c>
    </row>
    <row r="5375" spans="1:25"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t="str">
        <f>_xlfn.XLOOKUP(B5375,Returns!$B$2:$B$297,Returns!$A$2:$A$297,"NO")</f>
        <v>NO</v>
      </c>
      <c r="W5375">
        <f t="shared" si="249"/>
        <v>729.45809999999994</v>
      </c>
      <c r="X5375">
        <f t="shared" si="250"/>
        <v>1702.0689000000002</v>
      </c>
      <c r="Y5375">
        <f t="shared" si="251"/>
        <v>6</v>
      </c>
    </row>
    <row r="5376" spans="1:25"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t="str">
        <f>_xlfn.XLOOKUP(B5376,Returns!$B$2:$B$297,Returns!$A$2:$A$297,"NO")</f>
        <v>NO</v>
      </c>
      <c r="W5376">
        <f t="shared" si="249"/>
        <v>4.1472000000000007</v>
      </c>
      <c r="X5376">
        <f t="shared" si="250"/>
        <v>16.588800000000003</v>
      </c>
      <c r="Y5376">
        <f t="shared" si="251"/>
        <v>6</v>
      </c>
    </row>
    <row r="5377" spans="1:25"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t="str">
        <f>_xlfn.XLOOKUP(B5377,Returns!$B$2:$B$297,Returns!$A$2:$A$297,"NO")</f>
        <v>NO</v>
      </c>
      <c r="W5377">
        <f t="shared" si="249"/>
        <v>0</v>
      </c>
      <c r="X5377">
        <f t="shared" si="250"/>
        <v>588.96</v>
      </c>
      <c r="Y5377">
        <f t="shared" si="251"/>
        <v>4</v>
      </c>
    </row>
    <row r="5378" spans="1:25"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t="str">
        <f>_xlfn.XLOOKUP(B5378,Returns!$B$2:$B$297,Returns!$A$2:$A$297,"NO")</f>
        <v>NO</v>
      </c>
      <c r="W5378">
        <f t="shared" si="249"/>
        <v>0</v>
      </c>
      <c r="X5378">
        <f t="shared" si="250"/>
        <v>94.320000000000007</v>
      </c>
      <c r="Y5378">
        <f t="shared" si="251"/>
        <v>4</v>
      </c>
    </row>
    <row r="5379" spans="1:25"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t="str">
        <f>_xlfn.XLOOKUP(B5379,Returns!$B$2:$B$297,Returns!$A$2:$A$297,"NO")</f>
        <v>NO</v>
      </c>
      <c r="W5379">
        <f t="shared" ref="W5379:W5442" si="252">R5379*S5379*T5379</f>
        <v>487.88320000000004</v>
      </c>
      <c r="X5379">
        <f t="shared" ref="X5379:X5442" si="253">(R5379*S5379)-W5379</f>
        <v>1951.5328000000002</v>
      </c>
      <c r="Y5379">
        <f t="shared" ref="Y5379:Y5442" si="254">D5379-C5379</f>
        <v>2</v>
      </c>
    </row>
    <row r="5380" spans="1:25"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t="str">
        <f>_xlfn.XLOOKUP(B5380,Returns!$B$2:$B$297,Returns!$A$2:$A$297,"NO")</f>
        <v>NO</v>
      </c>
      <c r="W5380">
        <f t="shared" si="252"/>
        <v>138.18879999999999</v>
      </c>
      <c r="X5380">
        <f t="shared" si="253"/>
        <v>552.75519999999995</v>
      </c>
      <c r="Y5380">
        <f t="shared" si="254"/>
        <v>2</v>
      </c>
    </row>
    <row r="5381" spans="1:25"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t="str">
        <f>_xlfn.XLOOKUP(B5381,Returns!$B$2:$B$297,Returns!$A$2:$A$297,"NO")</f>
        <v>NO</v>
      </c>
      <c r="W5381">
        <f t="shared" si="252"/>
        <v>0</v>
      </c>
      <c r="X5381">
        <f t="shared" si="253"/>
        <v>46.62</v>
      </c>
      <c r="Y5381">
        <f t="shared" si="254"/>
        <v>4</v>
      </c>
    </row>
    <row r="5382" spans="1:25"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t="str">
        <f>_xlfn.XLOOKUP(B5382,Returns!$B$2:$B$297,Returns!$A$2:$A$297,"NO")</f>
        <v>NO</v>
      </c>
      <c r="W5382">
        <f t="shared" si="252"/>
        <v>126.66239999999999</v>
      </c>
      <c r="X5382">
        <f t="shared" si="253"/>
        <v>506.64959999999991</v>
      </c>
      <c r="Y5382">
        <f t="shared" si="254"/>
        <v>4</v>
      </c>
    </row>
    <row r="5383" spans="1:25"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t="str">
        <f>_xlfn.XLOOKUP(B5383,Returns!$B$2:$B$297,Returns!$A$2:$A$297,"NO")</f>
        <v>NO</v>
      </c>
      <c r="W5383">
        <f t="shared" si="252"/>
        <v>25.920000000000005</v>
      </c>
      <c r="X5383">
        <f t="shared" si="253"/>
        <v>103.68000000000002</v>
      </c>
      <c r="Y5383">
        <f t="shared" si="254"/>
        <v>2</v>
      </c>
    </row>
    <row r="5384" spans="1:25"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t="str">
        <f>_xlfn.XLOOKUP(B5384,Returns!$B$2:$B$297,Returns!$A$2:$A$297,"NO")</f>
        <v>NO</v>
      </c>
      <c r="W5384">
        <f t="shared" si="252"/>
        <v>25.292800000000003</v>
      </c>
      <c r="X5384">
        <f t="shared" si="253"/>
        <v>101.17120000000001</v>
      </c>
      <c r="Y5384">
        <f t="shared" si="254"/>
        <v>2</v>
      </c>
    </row>
    <row r="5385" spans="1:25"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t="str">
        <f>_xlfn.XLOOKUP(B5385,Returns!$B$2:$B$297,Returns!$A$2:$A$297,"NO")</f>
        <v>NO</v>
      </c>
      <c r="W5385">
        <f t="shared" si="252"/>
        <v>4.1472000000000007</v>
      </c>
      <c r="X5385">
        <f t="shared" si="253"/>
        <v>16.588800000000003</v>
      </c>
      <c r="Y5385">
        <f t="shared" si="254"/>
        <v>2</v>
      </c>
    </row>
    <row r="5386" spans="1:25"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t="str">
        <f>_xlfn.XLOOKUP(B5386,Returns!$B$2:$B$297,Returns!$A$2:$A$297,"NO")</f>
        <v>NO</v>
      </c>
      <c r="W5386">
        <f t="shared" si="252"/>
        <v>429.84</v>
      </c>
      <c r="X5386">
        <f t="shared" si="253"/>
        <v>644.76</v>
      </c>
      <c r="Y5386">
        <f t="shared" si="254"/>
        <v>7</v>
      </c>
    </row>
    <row r="5387" spans="1:25"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t="str">
        <f>_xlfn.XLOOKUP(B5387,Returns!$B$2:$B$297,Returns!$A$2:$A$297,"NO")</f>
        <v>NO</v>
      </c>
      <c r="W5387">
        <f t="shared" si="252"/>
        <v>3057.1295999999998</v>
      </c>
      <c r="X5387">
        <f t="shared" si="253"/>
        <v>4585.6943999999985</v>
      </c>
      <c r="Y5387">
        <f t="shared" si="254"/>
        <v>7</v>
      </c>
    </row>
    <row r="5388" spans="1:25"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t="str">
        <f>_xlfn.XLOOKUP(B5388,Returns!$B$2:$B$297,Returns!$A$2:$A$297,"NO")</f>
        <v>NO</v>
      </c>
      <c r="W5388">
        <f t="shared" si="252"/>
        <v>0</v>
      </c>
      <c r="X5388">
        <f t="shared" si="253"/>
        <v>363.69000000000005</v>
      </c>
      <c r="Y5388">
        <f t="shared" si="254"/>
        <v>5</v>
      </c>
    </row>
    <row r="5389" spans="1:25"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t="str">
        <f>_xlfn.XLOOKUP(B5389,Returns!$B$2:$B$297,Returns!$A$2:$A$297,"NO")</f>
        <v>NO</v>
      </c>
      <c r="W5389">
        <f t="shared" si="252"/>
        <v>100.7856</v>
      </c>
      <c r="X5389">
        <f t="shared" si="253"/>
        <v>403.14240000000001</v>
      </c>
      <c r="Y5389">
        <f t="shared" si="254"/>
        <v>3</v>
      </c>
    </row>
    <row r="5390" spans="1:25"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t="str">
        <f>_xlfn.XLOOKUP(B5390,Returns!$B$2:$B$297,Returns!$A$2:$A$297,"NO")</f>
        <v>NO</v>
      </c>
      <c r="W5390">
        <f t="shared" si="252"/>
        <v>0</v>
      </c>
      <c r="X5390">
        <f t="shared" si="253"/>
        <v>328.59000000000003</v>
      </c>
      <c r="Y5390">
        <f t="shared" si="254"/>
        <v>3</v>
      </c>
    </row>
    <row r="5391" spans="1:25"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t="str">
        <f>_xlfn.XLOOKUP(B5391,Returns!$B$2:$B$297,Returns!$A$2:$A$297,"NO")</f>
        <v>NO</v>
      </c>
      <c r="W5391">
        <f t="shared" si="252"/>
        <v>0</v>
      </c>
      <c r="X5391">
        <f t="shared" si="253"/>
        <v>19.64</v>
      </c>
      <c r="Y5391">
        <f t="shared" si="254"/>
        <v>3</v>
      </c>
    </row>
    <row r="5392" spans="1:25"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t="str">
        <f>_xlfn.XLOOKUP(B5392,Returns!$B$2:$B$297,Returns!$A$2:$A$297,"NO")</f>
        <v>NO</v>
      </c>
      <c r="W5392">
        <f t="shared" si="252"/>
        <v>15.811200000000003</v>
      </c>
      <c r="X5392">
        <f t="shared" si="253"/>
        <v>63.244800000000012</v>
      </c>
      <c r="Y5392">
        <f t="shared" si="254"/>
        <v>2</v>
      </c>
    </row>
    <row r="5393" spans="1:25"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t="str">
        <f>_xlfn.XLOOKUP(B5393,Returns!$B$2:$B$297,Returns!$A$2:$A$297,"NO")</f>
        <v>NO</v>
      </c>
      <c r="W5393">
        <f t="shared" si="252"/>
        <v>0</v>
      </c>
      <c r="X5393">
        <f t="shared" si="253"/>
        <v>135</v>
      </c>
      <c r="Y5393">
        <f t="shared" si="254"/>
        <v>6</v>
      </c>
    </row>
    <row r="5394" spans="1:25"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t="str">
        <f>_xlfn.XLOOKUP(B5394,Returns!$B$2:$B$297,Returns!$A$2:$A$297,"NO")</f>
        <v>NO</v>
      </c>
      <c r="W5394">
        <f t="shared" si="252"/>
        <v>0</v>
      </c>
      <c r="X5394">
        <f t="shared" si="253"/>
        <v>19.920000000000002</v>
      </c>
      <c r="Y5394">
        <f t="shared" si="254"/>
        <v>6</v>
      </c>
    </row>
    <row r="5395" spans="1:25"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t="str">
        <f>_xlfn.XLOOKUP(B5395,Returns!$B$2:$B$297,Returns!$A$2:$A$297,"NO")</f>
        <v>NO</v>
      </c>
      <c r="W5395">
        <f t="shared" si="252"/>
        <v>0</v>
      </c>
      <c r="X5395">
        <f t="shared" si="253"/>
        <v>1491.5600000000002</v>
      </c>
      <c r="Y5395">
        <f t="shared" si="254"/>
        <v>6</v>
      </c>
    </row>
    <row r="5396" spans="1:25"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t="str">
        <f>_xlfn.XLOOKUP(B5396,Returns!$B$2:$B$297,Returns!$A$2:$A$297,"NO")</f>
        <v>NO</v>
      </c>
      <c r="W5396">
        <f t="shared" si="252"/>
        <v>0</v>
      </c>
      <c r="X5396">
        <f t="shared" si="253"/>
        <v>6155.2799999999988</v>
      </c>
      <c r="Y5396">
        <f t="shared" si="254"/>
        <v>6</v>
      </c>
    </row>
    <row r="5397" spans="1:25"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t="str">
        <f>_xlfn.XLOOKUP(B5397,Returns!$B$2:$B$297,Returns!$A$2:$A$297,"NO")</f>
        <v>Yes</v>
      </c>
      <c r="W5397">
        <f t="shared" si="252"/>
        <v>0</v>
      </c>
      <c r="X5397">
        <f t="shared" si="253"/>
        <v>153.86000000000001</v>
      </c>
      <c r="Y5397">
        <f t="shared" si="254"/>
        <v>3</v>
      </c>
    </row>
    <row r="5398" spans="1:25"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t="str">
        <f>_xlfn.XLOOKUP(B5398,Returns!$B$2:$B$297,Returns!$A$2:$A$297,"NO")</f>
        <v>NO</v>
      </c>
      <c r="W5398">
        <f t="shared" si="252"/>
        <v>0</v>
      </c>
      <c r="X5398">
        <f t="shared" si="253"/>
        <v>316</v>
      </c>
      <c r="Y5398">
        <f t="shared" si="254"/>
        <v>0</v>
      </c>
    </row>
    <row r="5399" spans="1:25"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t="str">
        <f>_xlfn.XLOOKUP(B5399,Returns!$B$2:$B$297,Returns!$A$2:$A$297,"NO")</f>
        <v>Yes</v>
      </c>
      <c r="W5399">
        <f t="shared" si="252"/>
        <v>0</v>
      </c>
      <c r="X5399">
        <f t="shared" si="253"/>
        <v>468</v>
      </c>
      <c r="Y5399">
        <f t="shared" si="254"/>
        <v>7</v>
      </c>
    </row>
    <row r="5400" spans="1:25"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t="str">
        <f>_xlfn.XLOOKUP(B5400,Returns!$B$2:$B$297,Returns!$A$2:$A$297,"NO")</f>
        <v>NO</v>
      </c>
      <c r="W5400">
        <f t="shared" si="252"/>
        <v>6.1046999999999993</v>
      </c>
      <c r="X5400">
        <f t="shared" si="253"/>
        <v>2.6163000000000007</v>
      </c>
      <c r="Y5400">
        <f t="shared" si="254"/>
        <v>5</v>
      </c>
    </row>
    <row r="5401" spans="1:25"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t="str">
        <f>_xlfn.XLOOKUP(B5401,Returns!$B$2:$B$297,Returns!$A$2:$A$297,"NO")</f>
        <v>NO</v>
      </c>
      <c r="W5401">
        <f t="shared" si="252"/>
        <v>417.49874999999997</v>
      </c>
      <c r="X5401">
        <f t="shared" si="253"/>
        <v>2365.8262500000001</v>
      </c>
      <c r="Y5401">
        <f t="shared" si="254"/>
        <v>5</v>
      </c>
    </row>
    <row r="5402" spans="1:25"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t="str">
        <f>_xlfn.XLOOKUP(B5402,Returns!$B$2:$B$297,Returns!$A$2:$A$297,"NO")</f>
        <v>NO</v>
      </c>
      <c r="W5402">
        <f t="shared" si="252"/>
        <v>0</v>
      </c>
      <c r="X5402">
        <f t="shared" si="253"/>
        <v>143.96</v>
      </c>
      <c r="Y5402">
        <f t="shared" si="254"/>
        <v>2</v>
      </c>
    </row>
    <row r="5403" spans="1:25"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t="str">
        <f>_xlfn.XLOOKUP(B5403,Returns!$B$2:$B$297,Returns!$A$2:$A$297,"NO")</f>
        <v>NO</v>
      </c>
      <c r="W5403">
        <f t="shared" si="252"/>
        <v>0</v>
      </c>
      <c r="X5403">
        <f t="shared" si="253"/>
        <v>159.96</v>
      </c>
      <c r="Y5403">
        <f t="shared" si="254"/>
        <v>2</v>
      </c>
    </row>
    <row r="5404" spans="1:25"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t="str">
        <f>_xlfn.XLOOKUP(B5404,Returns!$B$2:$B$297,Returns!$A$2:$A$297,"NO")</f>
        <v>NO</v>
      </c>
      <c r="W5404">
        <f t="shared" si="252"/>
        <v>19.7376</v>
      </c>
      <c r="X5404">
        <f t="shared" si="253"/>
        <v>78.950400000000002</v>
      </c>
      <c r="Y5404">
        <f t="shared" si="254"/>
        <v>5</v>
      </c>
    </row>
    <row r="5405" spans="1:25"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t="str">
        <f>_xlfn.XLOOKUP(B5405,Returns!$B$2:$B$297,Returns!$A$2:$A$297,"NO")</f>
        <v>NO</v>
      </c>
      <c r="W5405">
        <f t="shared" si="252"/>
        <v>0.74880000000000002</v>
      </c>
      <c r="X5405">
        <f t="shared" si="253"/>
        <v>2.9951999999999996</v>
      </c>
      <c r="Y5405">
        <f t="shared" si="254"/>
        <v>5</v>
      </c>
    </row>
    <row r="5406" spans="1:25"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t="str">
        <f>_xlfn.XLOOKUP(B5406,Returns!$B$2:$B$297,Returns!$A$2:$A$297,"NO")</f>
        <v>NO</v>
      </c>
      <c r="W5406">
        <f t="shared" si="252"/>
        <v>445.96000000000004</v>
      </c>
      <c r="X5406">
        <f t="shared" si="253"/>
        <v>1783.8400000000001</v>
      </c>
      <c r="Y5406">
        <f t="shared" si="254"/>
        <v>4</v>
      </c>
    </row>
    <row r="5407" spans="1:25"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t="str">
        <f>_xlfn.XLOOKUP(B5407,Returns!$B$2:$B$297,Returns!$A$2:$A$297,"NO")</f>
        <v>NO</v>
      </c>
      <c r="W5407">
        <f t="shared" si="252"/>
        <v>0</v>
      </c>
      <c r="X5407">
        <f t="shared" si="253"/>
        <v>36.24</v>
      </c>
      <c r="Y5407">
        <f t="shared" si="254"/>
        <v>4</v>
      </c>
    </row>
    <row r="5408" spans="1:25"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t="str">
        <f>_xlfn.XLOOKUP(B5408,Returns!$B$2:$B$297,Returns!$A$2:$A$297,"NO")</f>
        <v>NO</v>
      </c>
      <c r="W5408">
        <f t="shared" si="252"/>
        <v>0</v>
      </c>
      <c r="X5408">
        <f t="shared" si="253"/>
        <v>31.949999999999996</v>
      </c>
      <c r="Y5408">
        <f t="shared" si="254"/>
        <v>4</v>
      </c>
    </row>
    <row r="5409" spans="1:25"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t="str">
        <f>_xlfn.XLOOKUP(B5409,Returns!$B$2:$B$297,Returns!$A$2:$A$297,"NO")</f>
        <v>NO</v>
      </c>
      <c r="W5409">
        <f t="shared" si="252"/>
        <v>0</v>
      </c>
      <c r="X5409">
        <f t="shared" si="253"/>
        <v>351.68</v>
      </c>
      <c r="Y5409">
        <f t="shared" si="254"/>
        <v>6</v>
      </c>
    </row>
    <row r="5410" spans="1:25"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t="str">
        <f>_xlfn.XLOOKUP(B5410,Returns!$B$2:$B$297,Returns!$A$2:$A$297,"NO")</f>
        <v>NO</v>
      </c>
      <c r="W5410">
        <f t="shared" si="252"/>
        <v>4.4848000000000008</v>
      </c>
      <c r="X5410">
        <f t="shared" si="253"/>
        <v>17.939200000000003</v>
      </c>
      <c r="Y5410">
        <f t="shared" si="254"/>
        <v>6</v>
      </c>
    </row>
    <row r="5411" spans="1:25"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t="str">
        <f>_xlfn.XLOOKUP(B5411,Returns!$B$2:$B$297,Returns!$A$2:$A$297,"NO")</f>
        <v>NO</v>
      </c>
      <c r="W5411">
        <f t="shared" si="252"/>
        <v>54.288000000000011</v>
      </c>
      <c r="X5411">
        <f t="shared" si="253"/>
        <v>217.15200000000004</v>
      </c>
      <c r="Y5411">
        <f t="shared" si="254"/>
        <v>6</v>
      </c>
    </row>
    <row r="5412" spans="1:25"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t="str">
        <f>_xlfn.XLOOKUP(B5412,Returns!$B$2:$B$297,Returns!$A$2:$A$297,"NO")</f>
        <v>NO</v>
      </c>
      <c r="W5412">
        <f t="shared" si="252"/>
        <v>0</v>
      </c>
      <c r="X5412">
        <f t="shared" si="253"/>
        <v>42.76</v>
      </c>
      <c r="Y5412">
        <f t="shared" si="254"/>
        <v>6</v>
      </c>
    </row>
    <row r="5413" spans="1:25"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t="str">
        <f>_xlfn.XLOOKUP(B5413,Returns!$B$2:$B$297,Returns!$A$2:$A$297,"NO")</f>
        <v>NO</v>
      </c>
      <c r="W5413">
        <f t="shared" si="252"/>
        <v>14.112000000000004</v>
      </c>
      <c r="X5413">
        <f t="shared" si="253"/>
        <v>56.448000000000015</v>
      </c>
      <c r="Y5413">
        <f t="shared" si="254"/>
        <v>4</v>
      </c>
    </row>
    <row r="5414" spans="1:25"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t="str">
        <f>_xlfn.XLOOKUP(B5414,Returns!$B$2:$B$297,Returns!$A$2:$A$297,"NO")</f>
        <v>NO</v>
      </c>
      <c r="W5414">
        <f t="shared" si="252"/>
        <v>0</v>
      </c>
      <c r="X5414">
        <f t="shared" si="253"/>
        <v>304.02</v>
      </c>
      <c r="Y5414">
        <f t="shared" si="254"/>
        <v>4</v>
      </c>
    </row>
    <row r="5415" spans="1:25"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t="str">
        <f>_xlfn.XLOOKUP(B5415,Returns!$B$2:$B$297,Returns!$A$2:$A$297,"NO")</f>
        <v>NO</v>
      </c>
      <c r="W5415">
        <f t="shared" si="252"/>
        <v>0</v>
      </c>
      <c r="X5415">
        <f t="shared" si="253"/>
        <v>1123.75</v>
      </c>
      <c r="Y5415">
        <f t="shared" si="254"/>
        <v>3</v>
      </c>
    </row>
    <row r="5416" spans="1:25"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t="str">
        <f>_xlfn.XLOOKUP(B5416,Returns!$B$2:$B$297,Returns!$A$2:$A$297,"NO")</f>
        <v>NO</v>
      </c>
      <c r="W5416">
        <f t="shared" si="252"/>
        <v>351.24479999999988</v>
      </c>
      <c r="X5416">
        <f t="shared" si="253"/>
        <v>87.811199999999928</v>
      </c>
      <c r="Y5416">
        <f t="shared" si="254"/>
        <v>5</v>
      </c>
    </row>
    <row r="5417" spans="1:25"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t="str">
        <f>_xlfn.XLOOKUP(B5417,Returns!$B$2:$B$297,Returns!$A$2:$A$297,"NO")</f>
        <v>NO</v>
      </c>
      <c r="W5417">
        <f t="shared" si="252"/>
        <v>16.588800000000003</v>
      </c>
      <c r="X5417">
        <f t="shared" si="253"/>
        <v>66.355200000000011</v>
      </c>
      <c r="Y5417">
        <f t="shared" si="254"/>
        <v>5</v>
      </c>
    </row>
    <row r="5418" spans="1:25"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t="str">
        <f>_xlfn.XLOOKUP(B5418,Returns!$B$2:$B$297,Returns!$A$2:$A$297,"NO")</f>
        <v>NO</v>
      </c>
      <c r="W5418">
        <f t="shared" si="252"/>
        <v>15.993600000000001</v>
      </c>
      <c r="X5418">
        <f t="shared" si="253"/>
        <v>63.974400000000003</v>
      </c>
      <c r="Y5418">
        <f t="shared" si="254"/>
        <v>5</v>
      </c>
    </row>
    <row r="5419" spans="1:25"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t="str">
        <f>_xlfn.XLOOKUP(B5419,Returns!$B$2:$B$297,Returns!$A$2:$A$297,"NO")</f>
        <v>NO</v>
      </c>
      <c r="W5419">
        <f t="shared" si="252"/>
        <v>0</v>
      </c>
      <c r="X5419">
        <f t="shared" si="253"/>
        <v>30.72</v>
      </c>
      <c r="Y5419">
        <f t="shared" si="254"/>
        <v>2</v>
      </c>
    </row>
    <row r="5420" spans="1:25"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t="str">
        <f>_xlfn.XLOOKUP(B5420,Returns!$B$2:$B$297,Returns!$A$2:$A$297,"NO")</f>
        <v>NO</v>
      </c>
      <c r="W5420">
        <f t="shared" si="252"/>
        <v>50.803200000000018</v>
      </c>
      <c r="X5420">
        <f t="shared" si="253"/>
        <v>203.21280000000007</v>
      </c>
      <c r="Y5420">
        <f t="shared" si="254"/>
        <v>3</v>
      </c>
    </row>
    <row r="5421" spans="1:25"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t="str">
        <f>_xlfn.XLOOKUP(B5421,Returns!$B$2:$B$297,Returns!$A$2:$A$297,"NO")</f>
        <v>NO</v>
      </c>
      <c r="W5421">
        <f t="shared" si="252"/>
        <v>60.153599999999997</v>
      </c>
      <c r="X5421">
        <f t="shared" si="253"/>
        <v>240.61439999999999</v>
      </c>
      <c r="Y5421">
        <f t="shared" si="254"/>
        <v>3</v>
      </c>
    </row>
    <row r="5422" spans="1:25"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t="str">
        <f>_xlfn.XLOOKUP(B5422,Returns!$B$2:$B$297,Returns!$A$2:$A$297,"NO")</f>
        <v>Yes</v>
      </c>
      <c r="W5422">
        <f t="shared" si="252"/>
        <v>336.93840000000006</v>
      </c>
      <c r="X5422">
        <f t="shared" si="253"/>
        <v>505.40760000000006</v>
      </c>
      <c r="Y5422">
        <f t="shared" si="254"/>
        <v>2</v>
      </c>
    </row>
    <row r="5423" spans="1:25"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t="str">
        <f>_xlfn.XLOOKUP(B5423,Returns!$B$2:$B$297,Returns!$A$2:$A$297,"NO")</f>
        <v>Yes</v>
      </c>
      <c r="W5423">
        <f t="shared" si="252"/>
        <v>12.7936</v>
      </c>
      <c r="X5423">
        <f t="shared" si="253"/>
        <v>51.174399999999999</v>
      </c>
      <c r="Y5423">
        <f t="shared" si="254"/>
        <v>2</v>
      </c>
    </row>
    <row r="5424" spans="1:25"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t="str">
        <f>_xlfn.XLOOKUP(B5424,Returns!$B$2:$B$297,Returns!$A$2:$A$297,"NO")</f>
        <v>NO</v>
      </c>
      <c r="W5424">
        <f t="shared" si="252"/>
        <v>6.7392000000000003</v>
      </c>
      <c r="X5424">
        <f t="shared" si="253"/>
        <v>26.956799999999998</v>
      </c>
      <c r="Y5424">
        <f t="shared" si="254"/>
        <v>4</v>
      </c>
    </row>
    <row r="5425" spans="1:25"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t="str">
        <f>_xlfn.XLOOKUP(B5425,Returns!$B$2:$B$297,Returns!$A$2:$A$297,"NO")</f>
        <v>NO</v>
      </c>
      <c r="W5425">
        <f t="shared" si="252"/>
        <v>0</v>
      </c>
      <c r="X5425">
        <f t="shared" si="253"/>
        <v>132</v>
      </c>
      <c r="Y5425">
        <f t="shared" si="254"/>
        <v>2</v>
      </c>
    </row>
    <row r="5426" spans="1:25"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t="str">
        <f>_xlfn.XLOOKUP(B5426,Returns!$B$2:$B$297,Returns!$A$2:$A$297,"NO")</f>
        <v>NO</v>
      </c>
      <c r="W5426">
        <f t="shared" si="252"/>
        <v>0</v>
      </c>
      <c r="X5426">
        <f t="shared" si="253"/>
        <v>7.04</v>
      </c>
      <c r="Y5426">
        <f t="shared" si="254"/>
        <v>6</v>
      </c>
    </row>
    <row r="5427" spans="1:25"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t="str">
        <f>_xlfn.XLOOKUP(B5427,Returns!$B$2:$B$297,Returns!$A$2:$A$297,"NO")</f>
        <v>NO</v>
      </c>
      <c r="W5427">
        <f t="shared" si="252"/>
        <v>0</v>
      </c>
      <c r="X5427">
        <f t="shared" si="253"/>
        <v>8249.75</v>
      </c>
      <c r="Y5427">
        <f t="shared" si="254"/>
        <v>3</v>
      </c>
    </row>
    <row r="5428" spans="1:25"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t="str">
        <f>_xlfn.XLOOKUP(B5428,Returns!$B$2:$B$297,Returns!$A$2:$A$297,"NO")</f>
        <v>NO</v>
      </c>
      <c r="W5428">
        <f t="shared" si="252"/>
        <v>0</v>
      </c>
      <c r="X5428">
        <f t="shared" si="253"/>
        <v>671.4</v>
      </c>
      <c r="Y5428">
        <f t="shared" si="254"/>
        <v>3</v>
      </c>
    </row>
    <row r="5429" spans="1:25"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t="str">
        <f>_xlfn.XLOOKUP(B5429,Returns!$B$2:$B$297,Returns!$A$2:$A$297,"NO")</f>
        <v>NO</v>
      </c>
      <c r="W5429">
        <f t="shared" si="252"/>
        <v>449.37374999999997</v>
      </c>
      <c r="X5429">
        <f t="shared" si="253"/>
        <v>2546.4512500000001</v>
      </c>
      <c r="Y5429">
        <f t="shared" si="254"/>
        <v>0</v>
      </c>
    </row>
    <row r="5430" spans="1:25"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t="str">
        <f>_xlfn.XLOOKUP(B5430,Returns!$B$2:$B$297,Returns!$A$2:$A$297,"NO")</f>
        <v>NO</v>
      </c>
      <c r="W5430">
        <f t="shared" si="252"/>
        <v>0</v>
      </c>
      <c r="X5430">
        <f t="shared" si="253"/>
        <v>139.59</v>
      </c>
      <c r="Y5430">
        <f t="shared" si="254"/>
        <v>2</v>
      </c>
    </row>
    <row r="5431" spans="1:25"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t="str">
        <f>_xlfn.XLOOKUP(B5431,Returns!$B$2:$B$297,Returns!$A$2:$A$297,"NO")</f>
        <v>NO</v>
      </c>
      <c r="W5431">
        <f t="shared" si="252"/>
        <v>12.7936</v>
      </c>
      <c r="X5431">
        <f t="shared" si="253"/>
        <v>51.174399999999999</v>
      </c>
      <c r="Y5431">
        <f t="shared" si="254"/>
        <v>2</v>
      </c>
    </row>
    <row r="5432" spans="1:25"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t="str">
        <f>_xlfn.XLOOKUP(B5432,Returns!$B$2:$B$297,Returns!$A$2:$A$297,"NO")</f>
        <v>NO</v>
      </c>
      <c r="W5432">
        <f t="shared" si="252"/>
        <v>64.627200000000002</v>
      </c>
      <c r="X5432">
        <f t="shared" si="253"/>
        <v>258.50880000000001</v>
      </c>
      <c r="Y5432">
        <f t="shared" si="254"/>
        <v>4</v>
      </c>
    </row>
    <row r="5433" spans="1:25"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t="str">
        <f>_xlfn.XLOOKUP(B5433,Returns!$B$2:$B$297,Returns!$A$2:$A$297,"NO")</f>
        <v>NO</v>
      </c>
      <c r="W5433">
        <f t="shared" si="252"/>
        <v>0.81280000000000008</v>
      </c>
      <c r="X5433">
        <f t="shared" si="253"/>
        <v>3.2511999999999999</v>
      </c>
      <c r="Y5433">
        <f t="shared" si="254"/>
        <v>4</v>
      </c>
    </row>
    <row r="5434" spans="1:25"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t="str">
        <f>_xlfn.XLOOKUP(B5434,Returns!$B$2:$B$297,Returns!$A$2:$A$297,"NO")</f>
        <v>NO</v>
      </c>
      <c r="W5434">
        <f t="shared" si="252"/>
        <v>17.404799999999998</v>
      </c>
      <c r="X5434">
        <f t="shared" si="253"/>
        <v>7.4592000000000027</v>
      </c>
      <c r="Y5434">
        <f t="shared" si="254"/>
        <v>4</v>
      </c>
    </row>
    <row r="5435" spans="1:25"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t="str">
        <f>_xlfn.XLOOKUP(B5435,Returns!$B$2:$B$297,Returns!$A$2:$A$297,"NO")</f>
        <v>Yes</v>
      </c>
      <c r="W5435">
        <f t="shared" si="252"/>
        <v>7.1167999999999996</v>
      </c>
      <c r="X5435">
        <f t="shared" si="253"/>
        <v>28.467199999999998</v>
      </c>
      <c r="Y5435">
        <f t="shared" si="254"/>
        <v>4</v>
      </c>
    </row>
    <row r="5436" spans="1:25"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t="str">
        <f>_xlfn.XLOOKUP(B5436,Returns!$B$2:$B$297,Returns!$A$2:$A$297,"NO")</f>
        <v>NO</v>
      </c>
      <c r="W5436">
        <f t="shared" si="252"/>
        <v>0</v>
      </c>
      <c r="X5436">
        <f t="shared" si="253"/>
        <v>8203.5</v>
      </c>
      <c r="Y5436">
        <f t="shared" si="254"/>
        <v>5</v>
      </c>
    </row>
    <row r="5437" spans="1:25"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t="str">
        <f>_xlfn.XLOOKUP(B5437,Returns!$B$2:$B$297,Returns!$A$2:$A$297,"NO")</f>
        <v>NO</v>
      </c>
      <c r="W5437">
        <f t="shared" si="252"/>
        <v>0</v>
      </c>
      <c r="X5437">
        <f t="shared" si="253"/>
        <v>810</v>
      </c>
      <c r="Y5437">
        <f t="shared" si="254"/>
        <v>5</v>
      </c>
    </row>
    <row r="5438" spans="1:25"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t="str">
        <f>_xlfn.XLOOKUP(B5438,Returns!$B$2:$B$297,Returns!$A$2:$A$297,"NO")</f>
        <v>NO</v>
      </c>
      <c r="W5438">
        <f t="shared" si="252"/>
        <v>7.8079999999999998</v>
      </c>
      <c r="X5438">
        <f t="shared" si="253"/>
        <v>31.231999999999999</v>
      </c>
      <c r="Y5438">
        <f t="shared" si="254"/>
        <v>3</v>
      </c>
    </row>
    <row r="5439" spans="1:25"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t="str">
        <f>_xlfn.XLOOKUP(B5439,Returns!$B$2:$B$297,Returns!$A$2:$A$297,"NO")</f>
        <v>NO</v>
      </c>
      <c r="W5439">
        <f t="shared" si="252"/>
        <v>34.335000000000008</v>
      </c>
      <c r="X5439">
        <f t="shared" si="253"/>
        <v>14.715000000000003</v>
      </c>
      <c r="Y5439">
        <f t="shared" si="254"/>
        <v>3</v>
      </c>
    </row>
    <row r="5440" spans="1:25"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t="str">
        <f>_xlfn.XLOOKUP(B5440,Returns!$B$2:$B$297,Returns!$A$2:$A$297,"NO")</f>
        <v>NO</v>
      </c>
      <c r="W5440">
        <f t="shared" si="252"/>
        <v>127.92960000000001</v>
      </c>
      <c r="X5440">
        <f t="shared" si="253"/>
        <v>511.71840000000003</v>
      </c>
      <c r="Y5440">
        <f t="shared" si="254"/>
        <v>3</v>
      </c>
    </row>
    <row r="5441" spans="1:25"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t="str">
        <f>_xlfn.XLOOKUP(B5441,Returns!$B$2:$B$297,Returns!$A$2:$A$297,"NO")</f>
        <v>NO</v>
      </c>
      <c r="W5441">
        <f t="shared" si="252"/>
        <v>235.5136</v>
      </c>
      <c r="X5441">
        <f t="shared" si="253"/>
        <v>942.05439999999999</v>
      </c>
      <c r="Y5441">
        <f t="shared" si="254"/>
        <v>5</v>
      </c>
    </row>
    <row r="5442" spans="1:25"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t="str">
        <f>_xlfn.XLOOKUP(B5442,Returns!$B$2:$B$297,Returns!$A$2:$A$297,"NO")</f>
        <v>NO</v>
      </c>
      <c r="W5442">
        <f t="shared" si="252"/>
        <v>0.41280000000000006</v>
      </c>
      <c r="X5442">
        <f t="shared" si="253"/>
        <v>1.6512</v>
      </c>
      <c r="Y5442">
        <f t="shared" si="254"/>
        <v>5</v>
      </c>
    </row>
    <row r="5443" spans="1:25"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t="str">
        <f>_xlfn.XLOOKUP(B5443,Returns!$B$2:$B$297,Returns!$A$2:$A$297,"NO")</f>
        <v>NO</v>
      </c>
      <c r="W5443">
        <f t="shared" ref="W5443:W5506" si="255">R5443*S5443*T5443</f>
        <v>2.5472000000000001</v>
      </c>
      <c r="X5443">
        <f t="shared" ref="X5443:X5506" si="256">(R5443*S5443)-W5443</f>
        <v>10.188800000000001</v>
      </c>
      <c r="Y5443">
        <f t="shared" ref="Y5443:Y5506" si="257">D5443-C5443</f>
        <v>4</v>
      </c>
    </row>
    <row r="5444" spans="1:25"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t="str">
        <f>_xlfn.XLOOKUP(B5444,Returns!$B$2:$B$297,Returns!$A$2:$A$297,"NO")</f>
        <v>NO</v>
      </c>
      <c r="W5444">
        <f t="shared" si="255"/>
        <v>0</v>
      </c>
      <c r="X5444">
        <f t="shared" si="256"/>
        <v>99.6</v>
      </c>
      <c r="Y5444">
        <f t="shared" si="257"/>
        <v>6</v>
      </c>
    </row>
    <row r="5445" spans="1:25"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t="str">
        <f>_xlfn.XLOOKUP(B5445,Returns!$B$2:$B$297,Returns!$A$2:$A$297,"NO")</f>
        <v>NO</v>
      </c>
      <c r="W5445">
        <f t="shared" si="255"/>
        <v>161.96960000000001</v>
      </c>
      <c r="X5445">
        <f t="shared" si="256"/>
        <v>647.87840000000006</v>
      </c>
      <c r="Y5445">
        <f t="shared" si="257"/>
        <v>6</v>
      </c>
    </row>
    <row r="5446" spans="1:25"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t="str">
        <f>_xlfn.XLOOKUP(B5446,Returns!$B$2:$B$297,Returns!$A$2:$A$297,"NO")</f>
        <v>NO</v>
      </c>
      <c r="W5446">
        <f t="shared" si="255"/>
        <v>0</v>
      </c>
      <c r="X5446">
        <f t="shared" si="256"/>
        <v>32.129999999999995</v>
      </c>
      <c r="Y5446">
        <f t="shared" si="257"/>
        <v>6</v>
      </c>
    </row>
    <row r="5447" spans="1:25"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t="str">
        <f>_xlfn.XLOOKUP(B5447,Returns!$B$2:$B$297,Returns!$A$2:$A$297,"NO")</f>
        <v>NO</v>
      </c>
      <c r="W5447">
        <f t="shared" si="255"/>
        <v>4.1872000000000007</v>
      </c>
      <c r="X5447">
        <f t="shared" si="256"/>
        <v>16.748800000000003</v>
      </c>
      <c r="Y5447">
        <f t="shared" si="257"/>
        <v>4</v>
      </c>
    </row>
    <row r="5448" spans="1:25"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t="str">
        <f>_xlfn.XLOOKUP(B5448,Returns!$B$2:$B$297,Returns!$A$2:$A$297,"NO")</f>
        <v>Yes</v>
      </c>
      <c r="W5448">
        <f t="shared" si="255"/>
        <v>0</v>
      </c>
      <c r="X5448">
        <f t="shared" si="256"/>
        <v>198</v>
      </c>
      <c r="Y5448">
        <f t="shared" si="257"/>
        <v>5</v>
      </c>
    </row>
    <row r="5449" spans="1:25"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t="str">
        <f>_xlfn.XLOOKUP(B5449,Returns!$B$2:$B$297,Returns!$A$2:$A$297,"NO")</f>
        <v>Yes</v>
      </c>
      <c r="W5449">
        <f t="shared" si="255"/>
        <v>0</v>
      </c>
      <c r="X5449">
        <f t="shared" si="256"/>
        <v>1249.75</v>
      </c>
      <c r="Y5449">
        <f t="shared" si="257"/>
        <v>5</v>
      </c>
    </row>
    <row r="5450" spans="1:25"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t="str">
        <f>_xlfn.XLOOKUP(B5450,Returns!$B$2:$B$297,Returns!$A$2:$A$297,"NO")</f>
        <v>NO</v>
      </c>
      <c r="W5450">
        <f t="shared" si="255"/>
        <v>0</v>
      </c>
      <c r="X5450">
        <f t="shared" si="256"/>
        <v>1073.79</v>
      </c>
      <c r="Y5450">
        <f t="shared" si="257"/>
        <v>7</v>
      </c>
    </row>
    <row r="5451" spans="1:25"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t="str">
        <f>_xlfn.XLOOKUP(B5451,Returns!$B$2:$B$297,Returns!$A$2:$A$297,"NO")</f>
        <v>NO</v>
      </c>
      <c r="W5451">
        <f t="shared" si="255"/>
        <v>0</v>
      </c>
      <c r="X5451">
        <f t="shared" si="256"/>
        <v>287</v>
      </c>
      <c r="Y5451">
        <f t="shared" si="257"/>
        <v>7</v>
      </c>
    </row>
    <row r="5452" spans="1:25"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t="str">
        <f>_xlfn.XLOOKUP(B5452,Returns!$B$2:$B$297,Returns!$A$2:$A$297,"NO")</f>
        <v>NO</v>
      </c>
      <c r="W5452">
        <f t="shared" si="255"/>
        <v>0</v>
      </c>
      <c r="X5452">
        <f t="shared" si="256"/>
        <v>663.92</v>
      </c>
      <c r="Y5452">
        <f t="shared" si="257"/>
        <v>7</v>
      </c>
    </row>
    <row r="5453" spans="1:25"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t="str">
        <f>_xlfn.XLOOKUP(B5453,Returns!$B$2:$B$297,Returns!$A$2:$A$297,"NO")</f>
        <v>NO</v>
      </c>
      <c r="W5453">
        <f t="shared" si="255"/>
        <v>0</v>
      </c>
      <c r="X5453">
        <f t="shared" si="256"/>
        <v>81.12</v>
      </c>
      <c r="Y5453">
        <f t="shared" si="257"/>
        <v>7</v>
      </c>
    </row>
    <row r="5454" spans="1:25"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t="str">
        <f>_xlfn.XLOOKUP(B5454,Returns!$B$2:$B$297,Returns!$A$2:$A$297,"NO")</f>
        <v>NO</v>
      </c>
      <c r="W5454">
        <f t="shared" si="255"/>
        <v>0</v>
      </c>
      <c r="X5454">
        <f t="shared" si="256"/>
        <v>430.99999999999994</v>
      </c>
      <c r="Y5454">
        <f t="shared" si="257"/>
        <v>7</v>
      </c>
    </row>
    <row r="5455" spans="1:25"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t="str">
        <f>_xlfn.XLOOKUP(B5455,Returns!$B$2:$B$297,Returns!$A$2:$A$297,"NO")</f>
        <v>NO</v>
      </c>
      <c r="W5455">
        <f t="shared" si="255"/>
        <v>45.619200000000006</v>
      </c>
      <c r="X5455">
        <f t="shared" si="256"/>
        <v>182.47680000000003</v>
      </c>
      <c r="Y5455">
        <f t="shared" si="257"/>
        <v>4</v>
      </c>
    </row>
    <row r="5456" spans="1:25"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t="str">
        <f>_xlfn.XLOOKUP(B5456,Returns!$B$2:$B$297,Returns!$A$2:$A$297,"NO")</f>
        <v>NO</v>
      </c>
      <c r="W5456">
        <f t="shared" si="255"/>
        <v>1.6768000000000001</v>
      </c>
      <c r="X5456">
        <f t="shared" si="256"/>
        <v>6.7072000000000003</v>
      </c>
      <c r="Y5456">
        <f t="shared" si="257"/>
        <v>4</v>
      </c>
    </row>
    <row r="5457" spans="1:25"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t="str">
        <f>_xlfn.XLOOKUP(B5457,Returns!$B$2:$B$297,Returns!$A$2:$A$297,"NO")</f>
        <v>NO</v>
      </c>
      <c r="W5457">
        <f t="shared" si="255"/>
        <v>2.7392000000000003</v>
      </c>
      <c r="X5457">
        <f t="shared" si="256"/>
        <v>10.956800000000001</v>
      </c>
      <c r="Y5457">
        <f t="shared" si="257"/>
        <v>4</v>
      </c>
    </row>
    <row r="5458" spans="1:25"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t="str">
        <f>_xlfn.XLOOKUP(B5458,Returns!$B$2:$B$297,Returns!$A$2:$A$297,"NO")</f>
        <v>Yes</v>
      </c>
      <c r="W5458">
        <f t="shared" si="255"/>
        <v>0</v>
      </c>
      <c r="X5458">
        <f t="shared" si="256"/>
        <v>98</v>
      </c>
      <c r="Y5458">
        <f t="shared" si="257"/>
        <v>4</v>
      </c>
    </row>
    <row r="5459" spans="1:25"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t="str">
        <f>_xlfn.XLOOKUP(B5459,Returns!$B$2:$B$297,Returns!$A$2:$A$297,"NO")</f>
        <v>Yes</v>
      </c>
      <c r="W5459">
        <f t="shared" si="255"/>
        <v>0</v>
      </c>
      <c r="X5459">
        <f t="shared" si="256"/>
        <v>136.91999999999999</v>
      </c>
      <c r="Y5459">
        <f t="shared" si="257"/>
        <v>4</v>
      </c>
    </row>
    <row r="5460" spans="1:25"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t="str">
        <f>_xlfn.XLOOKUP(B5460,Returns!$B$2:$B$297,Returns!$A$2:$A$297,"NO")</f>
        <v>NO</v>
      </c>
      <c r="W5460">
        <f t="shared" si="255"/>
        <v>16.012799999999999</v>
      </c>
      <c r="X5460">
        <f t="shared" si="256"/>
        <v>64.051199999999994</v>
      </c>
      <c r="Y5460">
        <f t="shared" si="257"/>
        <v>2</v>
      </c>
    </row>
    <row r="5461" spans="1:25"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t="str">
        <f>_xlfn.XLOOKUP(B5461,Returns!$B$2:$B$297,Returns!$A$2:$A$297,"NO")</f>
        <v>NO</v>
      </c>
      <c r="W5461">
        <f t="shared" si="255"/>
        <v>2365.2352000000001</v>
      </c>
      <c r="X5461">
        <f t="shared" si="256"/>
        <v>9460.9408000000003</v>
      </c>
      <c r="Y5461">
        <f t="shared" si="257"/>
        <v>2</v>
      </c>
    </row>
    <row r="5462" spans="1:25"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t="str">
        <f>_xlfn.XLOOKUP(B5462,Returns!$B$2:$B$297,Returns!$A$2:$A$297,"NO")</f>
        <v>NO</v>
      </c>
      <c r="W5462">
        <f t="shared" si="255"/>
        <v>3.2544000000000004</v>
      </c>
      <c r="X5462">
        <f t="shared" si="256"/>
        <v>13.017600000000002</v>
      </c>
      <c r="Y5462">
        <f t="shared" si="257"/>
        <v>4</v>
      </c>
    </row>
    <row r="5463" spans="1:25"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t="str">
        <f>_xlfn.XLOOKUP(B5463,Returns!$B$2:$B$297,Returns!$A$2:$A$297,"NO")</f>
        <v>Yes</v>
      </c>
      <c r="W5463">
        <f t="shared" si="255"/>
        <v>0</v>
      </c>
      <c r="X5463">
        <f t="shared" si="256"/>
        <v>27.72</v>
      </c>
      <c r="Y5463">
        <f t="shared" si="257"/>
        <v>6</v>
      </c>
    </row>
    <row r="5464" spans="1:25"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t="str">
        <f>_xlfn.XLOOKUP(B5464,Returns!$B$2:$B$297,Returns!$A$2:$A$297,"NO")</f>
        <v>NO</v>
      </c>
      <c r="W5464">
        <f t="shared" si="255"/>
        <v>226.38</v>
      </c>
      <c r="X5464">
        <f t="shared" si="256"/>
        <v>97.020000000000039</v>
      </c>
      <c r="Y5464">
        <f t="shared" si="257"/>
        <v>1</v>
      </c>
    </row>
    <row r="5465" spans="1:25"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t="str">
        <f>_xlfn.XLOOKUP(B5465,Returns!$B$2:$B$297,Returns!$A$2:$A$297,"NO")</f>
        <v>NO</v>
      </c>
      <c r="W5465">
        <f t="shared" si="255"/>
        <v>44.851200000000006</v>
      </c>
      <c r="X5465">
        <f t="shared" si="256"/>
        <v>179.40479999999999</v>
      </c>
      <c r="Y5465">
        <f t="shared" si="257"/>
        <v>1</v>
      </c>
    </row>
    <row r="5466" spans="1:25"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t="str">
        <f>_xlfn.XLOOKUP(B5466,Returns!$B$2:$B$297,Returns!$A$2:$A$297,"NO")</f>
        <v>NO</v>
      </c>
      <c r="W5466">
        <f t="shared" si="255"/>
        <v>108.72000000000001</v>
      </c>
      <c r="X5466">
        <f t="shared" si="256"/>
        <v>434.88</v>
      </c>
      <c r="Y5466">
        <f t="shared" si="257"/>
        <v>1</v>
      </c>
    </row>
    <row r="5467" spans="1:25"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t="str">
        <f>_xlfn.XLOOKUP(B5467,Returns!$B$2:$B$297,Returns!$A$2:$A$297,"NO")</f>
        <v>NO</v>
      </c>
      <c r="W5467">
        <f t="shared" si="255"/>
        <v>635.1450000000001</v>
      </c>
      <c r="X5467">
        <f t="shared" si="256"/>
        <v>272.20500000000004</v>
      </c>
      <c r="Y5467">
        <f t="shared" si="257"/>
        <v>1</v>
      </c>
    </row>
    <row r="5468" spans="1:25"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t="str">
        <f>_xlfn.XLOOKUP(B5468,Returns!$B$2:$B$297,Returns!$A$2:$A$297,"NO")</f>
        <v>NO</v>
      </c>
      <c r="W5468">
        <f t="shared" si="255"/>
        <v>9.7056000000000022</v>
      </c>
      <c r="X5468">
        <f t="shared" si="256"/>
        <v>38.822400000000002</v>
      </c>
      <c r="Y5468">
        <f t="shared" si="257"/>
        <v>5</v>
      </c>
    </row>
    <row r="5469" spans="1:25"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t="str">
        <f>_xlfn.XLOOKUP(B5469,Returns!$B$2:$B$297,Returns!$A$2:$A$297,"NO")</f>
        <v>NO</v>
      </c>
      <c r="W5469">
        <f t="shared" si="255"/>
        <v>73.411200000000008</v>
      </c>
      <c r="X5469">
        <f t="shared" si="256"/>
        <v>293.64480000000003</v>
      </c>
      <c r="Y5469">
        <f t="shared" si="257"/>
        <v>5</v>
      </c>
    </row>
    <row r="5470" spans="1:25"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t="str">
        <f>_xlfn.XLOOKUP(B5470,Returns!$B$2:$B$297,Returns!$A$2:$A$297,"NO")</f>
        <v>NO</v>
      </c>
      <c r="W5470">
        <f t="shared" si="255"/>
        <v>351.33120000000002</v>
      </c>
      <c r="X5470">
        <f t="shared" si="256"/>
        <v>1405.3247999999999</v>
      </c>
      <c r="Y5470">
        <f t="shared" si="257"/>
        <v>1</v>
      </c>
    </row>
    <row r="5471" spans="1:25"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t="str">
        <f>_xlfn.XLOOKUP(B5471,Returns!$B$2:$B$297,Returns!$A$2:$A$297,"NO")</f>
        <v>NO</v>
      </c>
      <c r="W5471">
        <f t="shared" si="255"/>
        <v>0</v>
      </c>
      <c r="X5471">
        <f t="shared" si="256"/>
        <v>58.320000000000007</v>
      </c>
      <c r="Y5471">
        <f t="shared" si="257"/>
        <v>1</v>
      </c>
    </row>
    <row r="5472" spans="1:25"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t="str">
        <f>_xlfn.XLOOKUP(B5472,Returns!$B$2:$B$297,Returns!$A$2:$A$297,"NO")</f>
        <v>NO</v>
      </c>
      <c r="W5472">
        <f t="shared" si="255"/>
        <v>123.92000000000003</v>
      </c>
      <c r="X5472">
        <f t="shared" si="256"/>
        <v>495.68000000000012</v>
      </c>
      <c r="Y5472">
        <f t="shared" si="257"/>
        <v>5</v>
      </c>
    </row>
    <row r="5473" spans="1:25"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t="str">
        <f>_xlfn.XLOOKUP(B5473,Returns!$B$2:$B$297,Returns!$A$2:$A$297,"NO")</f>
        <v>NO</v>
      </c>
      <c r="W5473">
        <f t="shared" si="255"/>
        <v>13.360000000000003</v>
      </c>
      <c r="X5473">
        <f t="shared" si="256"/>
        <v>53.440000000000012</v>
      </c>
      <c r="Y5473">
        <f t="shared" si="257"/>
        <v>4</v>
      </c>
    </row>
    <row r="5474" spans="1:25"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t="str">
        <f>_xlfn.XLOOKUP(B5474,Returns!$B$2:$B$297,Returns!$A$2:$A$297,"NO")</f>
        <v>NO</v>
      </c>
      <c r="W5474">
        <f t="shared" si="255"/>
        <v>31.302400000000002</v>
      </c>
      <c r="X5474">
        <f t="shared" si="256"/>
        <v>125.20959999999999</v>
      </c>
      <c r="Y5474">
        <f t="shared" si="257"/>
        <v>4</v>
      </c>
    </row>
    <row r="5475" spans="1:25"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t="str">
        <f>_xlfn.XLOOKUP(B5475,Returns!$B$2:$B$297,Returns!$A$2:$A$297,"NO")</f>
        <v>NO</v>
      </c>
      <c r="W5475">
        <f t="shared" si="255"/>
        <v>499.88820000000004</v>
      </c>
      <c r="X5475">
        <f t="shared" si="256"/>
        <v>214.23780000000005</v>
      </c>
      <c r="Y5475">
        <f t="shared" si="257"/>
        <v>4</v>
      </c>
    </row>
    <row r="5476" spans="1:25"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t="str">
        <f>_xlfn.XLOOKUP(B5476,Returns!$B$2:$B$297,Returns!$A$2:$A$297,"NO")</f>
        <v>NO</v>
      </c>
      <c r="W5476">
        <f t="shared" si="255"/>
        <v>0</v>
      </c>
      <c r="X5476">
        <f t="shared" si="256"/>
        <v>1501.36</v>
      </c>
      <c r="Y5476">
        <f t="shared" si="257"/>
        <v>0</v>
      </c>
    </row>
    <row r="5477" spans="1:25"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t="str">
        <f>_xlfn.XLOOKUP(B5477,Returns!$B$2:$B$297,Returns!$A$2:$A$297,"NO")</f>
        <v>NO</v>
      </c>
      <c r="W5477">
        <f t="shared" si="255"/>
        <v>0</v>
      </c>
      <c r="X5477">
        <f t="shared" si="256"/>
        <v>133.20000000000002</v>
      </c>
      <c r="Y5477">
        <f t="shared" si="257"/>
        <v>3</v>
      </c>
    </row>
    <row r="5478" spans="1:25"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t="str">
        <f>_xlfn.XLOOKUP(B5478,Returns!$B$2:$B$297,Returns!$A$2:$A$297,"NO")</f>
        <v>NO</v>
      </c>
      <c r="W5478">
        <f t="shared" si="255"/>
        <v>0</v>
      </c>
      <c r="X5478">
        <f t="shared" si="256"/>
        <v>422.75</v>
      </c>
      <c r="Y5478">
        <f t="shared" si="257"/>
        <v>3</v>
      </c>
    </row>
    <row r="5479" spans="1:25"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t="str">
        <f>_xlfn.XLOOKUP(B5479,Returns!$B$2:$B$297,Returns!$A$2:$A$297,"NO")</f>
        <v>NO</v>
      </c>
      <c r="W5479">
        <f t="shared" si="255"/>
        <v>0</v>
      </c>
      <c r="X5479">
        <f t="shared" si="256"/>
        <v>53.820000000000007</v>
      </c>
      <c r="Y5479">
        <f t="shared" si="257"/>
        <v>3</v>
      </c>
    </row>
    <row r="5480" spans="1:25"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t="str">
        <f>_xlfn.XLOOKUP(B5480,Returns!$B$2:$B$297,Returns!$A$2:$A$297,"NO")</f>
        <v>NO</v>
      </c>
      <c r="W5480">
        <f t="shared" si="255"/>
        <v>0</v>
      </c>
      <c r="X5480">
        <f t="shared" si="256"/>
        <v>385.19999999999993</v>
      </c>
      <c r="Y5480">
        <f t="shared" si="257"/>
        <v>4</v>
      </c>
    </row>
    <row r="5481" spans="1:25"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t="str">
        <f>_xlfn.XLOOKUP(B5481,Returns!$B$2:$B$297,Returns!$A$2:$A$297,"NO")</f>
        <v>NO</v>
      </c>
      <c r="W5481">
        <f t="shared" si="255"/>
        <v>1.3083000000000002</v>
      </c>
      <c r="X5481">
        <f t="shared" si="256"/>
        <v>0.5607000000000002</v>
      </c>
      <c r="Y5481">
        <f t="shared" si="257"/>
        <v>4</v>
      </c>
    </row>
    <row r="5482" spans="1:25"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t="str">
        <f>_xlfn.XLOOKUP(B5482,Returns!$B$2:$B$297,Returns!$A$2:$A$297,"NO")</f>
        <v>NO</v>
      </c>
      <c r="W5482">
        <f t="shared" si="255"/>
        <v>20.638400000000004</v>
      </c>
      <c r="X5482">
        <f t="shared" si="256"/>
        <v>82.553600000000003</v>
      </c>
      <c r="Y5482">
        <f t="shared" si="257"/>
        <v>6</v>
      </c>
    </row>
    <row r="5483" spans="1:25"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t="str">
        <f>_xlfn.XLOOKUP(B5483,Returns!$B$2:$B$297,Returns!$A$2:$A$297,"NO")</f>
        <v>NO</v>
      </c>
      <c r="W5483">
        <f t="shared" si="255"/>
        <v>0</v>
      </c>
      <c r="X5483">
        <f t="shared" si="256"/>
        <v>72</v>
      </c>
      <c r="Y5483">
        <f t="shared" si="257"/>
        <v>6</v>
      </c>
    </row>
    <row r="5484" spans="1:25"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t="str">
        <f>_xlfn.XLOOKUP(B5484,Returns!$B$2:$B$297,Returns!$A$2:$A$297,"NO")</f>
        <v>NO</v>
      </c>
      <c r="W5484">
        <f t="shared" si="255"/>
        <v>0</v>
      </c>
      <c r="X5484">
        <f t="shared" si="256"/>
        <v>959.84</v>
      </c>
      <c r="Y5484">
        <f t="shared" si="257"/>
        <v>6</v>
      </c>
    </row>
    <row r="5485" spans="1:25"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t="str">
        <f>_xlfn.XLOOKUP(B5485,Returns!$B$2:$B$297,Returns!$A$2:$A$297,"NO")</f>
        <v>NO</v>
      </c>
      <c r="W5485">
        <f t="shared" si="255"/>
        <v>0</v>
      </c>
      <c r="X5485">
        <f t="shared" si="256"/>
        <v>81.36</v>
      </c>
      <c r="Y5485">
        <f t="shared" si="257"/>
        <v>6</v>
      </c>
    </row>
    <row r="5486" spans="1:25"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t="str">
        <f>_xlfn.XLOOKUP(B5486,Returns!$B$2:$B$297,Returns!$A$2:$A$297,"NO")</f>
        <v>NO</v>
      </c>
      <c r="W5486">
        <f t="shared" si="255"/>
        <v>335.30880000000002</v>
      </c>
      <c r="X5486">
        <f t="shared" si="256"/>
        <v>1341.2351999999998</v>
      </c>
      <c r="Y5486">
        <f t="shared" si="257"/>
        <v>5</v>
      </c>
    </row>
    <row r="5487" spans="1:25"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t="str">
        <f>_xlfn.XLOOKUP(B5487,Returns!$B$2:$B$297,Returns!$A$2:$A$297,"NO")</f>
        <v>NO</v>
      </c>
      <c r="W5487">
        <f t="shared" si="255"/>
        <v>14.0832</v>
      </c>
      <c r="X5487">
        <f t="shared" si="256"/>
        <v>56.332799999999999</v>
      </c>
      <c r="Y5487">
        <f t="shared" si="257"/>
        <v>5</v>
      </c>
    </row>
    <row r="5488" spans="1:25"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t="str">
        <f>_xlfn.XLOOKUP(B5488,Returns!$B$2:$B$297,Returns!$A$2:$A$297,"NO")</f>
        <v>NO</v>
      </c>
      <c r="W5488">
        <f t="shared" si="255"/>
        <v>11.494399999999999</v>
      </c>
      <c r="X5488">
        <f t="shared" si="256"/>
        <v>2.8735999999999979</v>
      </c>
      <c r="Y5488">
        <f t="shared" si="257"/>
        <v>5</v>
      </c>
    </row>
    <row r="5489" spans="1:25"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t="str">
        <f>_xlfn.XLOOKUP(B5489,Returns!$B$2:$B$297,Returns!$A$2:$A$297,"NO")</f>
        <v>NO</v>
      </c>
      <c r="W5489">
        <f t="shared" si="255"/>
        <v>14.385600000000004</v>
      </c>
      <c r="X5489">
        <f t="shared" si="256"/>
        <v>57.542400000000008</v>
      </c>
      <c r="Y5489">
        <f t="shared" si="257"/>
        <v>3</v>
      </c>
    </row>
    <row r="5490" spans="1:25"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t="str">
        <f>_xlfn.XLOOKUP(B5490,Returns!$B$2:$B$297,Returns!$A$2:$A$297,"NO")</f>
        <v>NO</v>
      </c>
      <c r="W5490">
        <f t="shared" si="255"/>
        <v>3.7584000000000004</v>
      </c>
      <c r="X5490">
        <f t="shared" si="256"/>
        <v>15.033600000000002</v>
      </c>
      <c r="Y5490">
        <f t="shared" si="257"/>
        <v>3</v>
      </c>
    </row>
    <row r="5491" spans="1:25"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t="str">
        <f>_xlfn.XLOOKUP(B5491,Returns!$B$2:$B$297,Returns!$A$2:$A$297,"NO")</f>
        <v>NO</v>
      </c>
      <c r="W5491">
        <f t="shared" si="255"/>
        <v>12.4848</v>
      </c>
      <c r="X5491">
        <f t="shared" si="256"/>
        <v>49.9392</v>
      </c>
      <c r="Y5491">
        <f t="shared" si="257"/>
        <v>3</v>
      </c>
    </row>
    <row r="5492" spans="1:25"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t="str">
        <f>_xlfn.XLOOKUP(B5492,Returns!$B$2:$B$297,Returns!$A$2:$A$297,"NO")</f>
        <v>NO</v>
      </c>
      <c r="W5492">
        <f t="shared" si="255"/>
        <v>131.0112</v>
      </c>
      <c r="X5492">
        <f t="shared" si="256"/>
        <v>524.04480000000001</v>
      </c>
      <c r="Y5492">
        <f t="shared" si="257"/>
        <v>3</v>
      </c>
    </row>
    <row r="5493" spans="1:25"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t="str">
        <f>_xlfn.XLOOKUP(B5493,Returns!$B$2:$B$297,Returns!$A$2:$A$297,"NO")</f>
        <v>NO</v>
      </c>
      <c r="W5493">
        <f t="shared" si="255"/>
        <v>7.2640000000000002</v>
      </c>
      <c r="X5493">
        <f t="shared" si="256"/>
        <v>29.056000000000001</v>
      </c>
      <c r="Y5493">
        <f t="shared" si="257"/>
        <v>1</v>
      </c>
    </row>
    <row r="5494" spans="1:25"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t="str">
        <f>_xlfn.XLOOKUP(B5494,Returns!$B$2:$B$297,Returns!$A$2:$A$297,"NO")</f>
        <v>NO</v>
      </c>
      <c r="W5494">
        <f t="shared" si="255"/>
        <v>0</v>
      </c>
      <c r="X5494">
        <f t="shared" si="256"/>
        <v>14.72</v>
      </c>
      <c r="Y5494">
        <f t="shared" si="257"/>
        <v>0</v>
      </c>
    </row>
    <row r="5495" spans="1:25"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t="str">
        <f>_xlfn.XLOOKUP(B5495,Returns!$B$2:$B$297,Returns!$A$2:$A$297,"NO")</f>
        <v>NO</v>
      </c>
      <c r="W5495">
        <f t="shared" si="255"/>
        <v>0</v>
      </c>
      <c r="X5495">
        <f t="shared" si="256"/>
        <v>165.6</v>
      </c>
      <c r="Y5495">
        <f t="shared" si="257"/>
        <v>0</v>
      </c>
    </row>
    <row r="5496" spans="1:25"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t="str">
        <f>_xlfn.XLOOKUP(B5496,Returns!$B$2:$B$297,Returns!$A$2:$A$297,"NO")</f>
        <v>NO</v>
      </c>
      <c r="W5496">
        <f t="shared" si="255"/>
        <v>246.79919999999998</v>
      </c>
      <c r="X5496">
        <f t="shared" si="256"/>
        <v>1398.5288</v>
      </c>
      <c r="Y5496">
        <f t="shared" si="257"/>
        <v>0</v>
      </c>
    </row>
    <row r="5497" spans="1:25"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t="str">
        <f>_xlfn.XLOOKUP(B5497,Returns!$B$2:$B$297,Returns!$A$2:$A$297,"NO")</f>
        <v>NO</v>
      </c>
      <c r="W5497">
        <f t="shared" si="255"/>
        <v>21.436800000000002</v>
      </c>
      <c r="X5497">
        <f t="shared" si="256"/>
        <v>9.1872000000000007</v>
      </c>
      <c r="Y5497">
        <f t="shared" si="257"/>
        <v>4</v>
      </c>
    </row>
    <row r="5498" spans="1:25"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t="str">
        <f>_xlfn.XLOOKUP(B5498,Returns!$B$2:$B$297,Returns!$A$2:$A$297,"NO")</f>
        <v>NO</v>
      </c>
      <c r="W5498">
        <f t="shared" si="255"/>
        <v>25.568000000000005</v>
      </c>
      <c r="X5498">
        <f t="shared" si="256"/>
        <v>102.27200000000002</v>
      </c>
      <c r="Y5498">
        <f t="shared" si="257"/>
        <v>4</v>
      </c>
    </row>
    <row r="5499" spans="1:25"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t="str">
        <f>_xlfn.XLOOKUP(B5499,Returns!$B$2:$B$297,Returns!$A$2:$A$297,"NO")</f>
        <v>NO</v>
      </c>
      <c r="W5499">
        <f t="shared" si="255"/>
        <v>0</v>
      </c>
      <c r="X5499">
        <f t="shared" si="256"/>
        <v>13.12</v>
      </c>
      <c r="Y5499">
        <f t="shared" si="257"/>
        <v>3</v>
      </c>
    </row>
    <row r="5500" spans="1:25"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t="str">
        <f>_xlfn.XLOOKUP(B5500,Returns!$B$2:$B$297,Returns!$A$2:$A$297,"NO")</f>
        <v>NO</v>
      </c>
      <c r="W5500">
        <f t="shared" si="255"/>
        <v>0</v>
      </c>
      <c r="X5500">
        <f t="shared" si="256"/>
        <v>23.490000000000002</v>
      </c>
      <c r="Y5500">
        <f t="shared" si="257"/>
        <v>3</v>
      </c>
    </row>
    <row r="5501" spans="1:25"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t="str">
        <f>_xlfn.XLOOKUP(B5501,Returns!$B$2:$B$297,Returns!$A$2:$A$297,"NO")</f>
        <v>NO</v>
      </c>
      <c r="W5501">
        <f t="shared" si="255"/>
        <v>0</v>
      </c>
      <c r="X5501">
        <f t="shared" si="256"/>
        <v>83.8</v>
      </c>
      <c r="Y5501">
        <f t="shared" si="257"/>
        <v>3</v>
      </c>
    </row>
    <row r="5502" spans="1:25"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t="str">
        <f>_xlfn.XLOOKUP(B5502,Returns!$B$2:$B$297,Returns!$A$2:$A$297,"NO")</f>
        <v>NO</v>
      </c>
      <c r="W5502">
        <f t="shared" si="255"/>
        <v>398.48759999999999</v>
      </c>
      <c r="X5502">
        <f t="shared" si="256"/>
        <v>3586.3883999999998</v>
      </c>
      <c r="Y5502">
        <f t="shared" si="257"/>
        <v>3</v>
      </c>
    </row>
    <row r="5503" spans="1:25"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t="str">
        <f>_xlfn.XLOOKUP(B5503,Returns!$B$2:$B$297,Returns!$A$2:$A$297,"NO")</f>
        <v>NO</v>
      </c>
      <c r="W5503">
        <f t="shared" si="255"/>
        <v>0</v>
      </c>
      <c r="X5503">
        <f t="shared" si="256"/>
        <v>17.920000000000002</v>
      </c>
      <c r="Y5503">
        <f t="shared" si="257"/>
        <v>3</v>
      </c>
    </row>
    <row r="5504" spans="1:25"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t="str">
        <f>_xlfn.XLOOKUP(B5504,Returns!$B$2:$B$297,Returns!$A$2:$A$297,"NO")</f>
        <v>NO</v>
      </c>
      <c r="W5504">
        <f t="shared" si="255"/>
        <v>0.66239999999999999</v>
      </c>
      <c r="X5504">
        <f t="shared" si="256"/>
        <v>2.6496</v>
      </c>
      <c r="Y5504">
        <f t="shared" si="257"/>
        <v>4</v>
      </c>
    </row>
    <row r="5505" spans="1:25"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t="str">
        <f>_xlfn.XLOOKUP(B5505,Returns!$B$2:$B$297,Returns!$A$2:$A$297,"NO")</f>
        <v>NO</v>
      </c>
      <c r="W5505">
        <f t="shared" si="255"/>
        <v>12.081600000000002</v>
      </c>
      <c r="X5505">
        <f t="shared" si="256"/>
        <v>48.326400000000007</v>
      </c>
      <c r="Y5505">
        <f t="shared" si="257"/>
        <v>4</v>
      </c>
    </row>
    <row r="5506" spans="1:25"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t="str">
        <f>_xlfn.XLOOKUP(B5506,Returns!$B$2:$B$297,Returns!$A$2:$A$297,"NO")</f>
        <v>NO</v>
      </c>
      <c r="W5506">
        <f t="shared" si="255"/>
        <v>5.3136000000000001</v>
      </c>
      <c r="X5506">
        <f t="shared" si="256"/>
        <v>21.254399999999997</v>
      </c>
      <c r="Y5506">
        <f t="shared" si="257"/>
        <v>4</v>
      </c>
    </row>
    <row r="5507" spans="1:25"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t="str">
        <f>_xlfn.XLOOKUP(B5507,Returns!$B$2:$B$297,Returns!$A$2:$A$297,"NO")</f>
        <v>NO</v>
      </c>
      <c r="W5507">
        <f t="shared" ref="W5507:W5570" si="258">R5507*S5507*T5507</f>
        <v>1374.72</v>
      </c>
      <c r="X5507">
        <f t="shared" ref="X5507:X5570" si="259">(R5507*S5507)-W5507</f>
        <v>2062.08</v>
      </c>
      <c r="Y5507">
        <f t="shared" ref="Y5507:Y5570" si="260">D5507-C5507</f>
        <v>4</v>
      </c>
    </row>
    <row r="5508" spans="1:25"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t="str">
        <f>_xlfn.XLOOKUP(B5508,Returns!$B$2:$B$297,Returns!$A$2:$A$297,"NO")</f>
        <v>NO</v>
      </c>
      <c r="W5508">
        <f t="shared" si="258"/>
        <v>0</v>
      </c>
      <c r="X5508">
        <f t="shared" si="259"/>
        <v>123.92</v>
      </c>
      <c r="Y5508">
        <f t="shared" si="260"/>
        <v>0</v>
      </c>
    </row>
    <row r="5509" spans="1:25"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t="str">
        <f>_xlfn.XLOOKUP(B5509,Returns!$B$2:$B$297,Returns!$A$2:$A$297,"NO")</f>
        <v>NO</v>
      </c>
      <c r="W5509">
        <f t="shared" si="258"/>
        <v>0</v>
      </c>
      <c r="X5509">
        <f t="shared" si="259"/>
        <v>71.680000000000007</v>
      </c>
      <c r="Y5509">
        <f t="shared" si="260"/>
        <v>6</v>
      </c>
    </row>
    <row r="5510" spans="1:25"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t="str">
        <f>_xlfn.XLOOKUP(B5510,Returns!$B$2:$B$297,Returns!$A$2:$A$297,"NO")</f>
        <v>NO</v>
      </c>
      <c r="W5510">
        <f t="shared" si="258"/>
        <v>0</v>
      </c>
      <c r="X5510">
        <f t="shared" si="259"/>
        <v>729.5</v>
      </c>
      <c r="Y5510">
        <f t="shared" si="260"/>
        <v>4</v>
      </c>
    </row>
    <row r="5511" spans="1:25"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t="str">
        <f>_xlfn.XLOOKUP(B5511,Returns!$B$2:$B$297,Returns!$A$2:$A$297,"NO")</f>
        <v>NO</v>
      </c>
      <c r="W5511">
        <f t="shared" si="258"/>
        <v>22.681600000000003</v>
      </c>
      <c r="X5511">
        <f t="shared" si="259"/>
        <v>90.726399999999998</v>
      </c>
      <c r="Y5511">
        <f t="shared" si="260"/>
        <v>5</v>
      </c>
    </row>
    <row r="5512" spans="1:25"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t="str">
        <f>_xlfn.XLOOKUP(B5512,Returns!$B$2:$B$297,Returns!$A$2:$A$297,"NO")</f>
        <v>NO</v>
      </c>
      <c r="W5512">
        <f t="shared" si="258"/>
        <v>4.4480000000000004</v>
      </c>
      <c r="X5512">
        <f t="shared" si="259"/>
        <v>17.792000000000002</v>
      </c>
      <c r="Y5512">
        <f t="shared" si="260"/>
        <v>5</v>
      </c>
    </row>
    <row r="5513" spans="1:25"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t="str">
        <f>_xlfn.XLOOKUP(B5513,Returns!$B$2:$B$297,Returns!$A$2:$A$297,"NO")</f>
        <v>NO</v>
      </c>
      <c r="W5513">
        <f t="shared" si="258"/>
        <v>26.316800000000001</v>
      </c>
      <c r="X5513">
        <f t="shared" si="259"/>
        <v>105.2672</v>
      </c>
      <c r="Y5513">
        <f t="shared" si="260"/>
        <v>6</v>
      </c>
    </row>
    <row r="5514" spans="1:25"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t="str">
        <f>_xlfn.XLOOKUP(B5514,Returns!$B$2:$B$297,Returns!$A$2:$A$297,"NO")</f>
        <v>NO</v>
      </c>
      <c r="W5514">
        <f t="shared" si="258"/>
        <v>13.665600000000001</v>
      </c>
      <c r="X5514">
        <f t="shared" si="259"/>
        <v>54.662400000000005</v>
      </c>
      <c r="Y5514">
        <f t="shared" si="260"/>
        <v>6</v>
      </c>
    </row>
    <row r="5515" spans="1:25"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t="str">
        <f>_xlfn.XLOOKUP(B5515,Returns!$B$2:$B$297,Returns!$A$2:$A$297,"NO")</f>
        <v>NO</v>
      </c>
      <c r="W5515">
        <f t="shared" si="258"/>
        <v>0</v>
      </c>
      <c r="X5515">
        <f t="shared" si="259"/>
        <v>719.90999999999985</v>
      </c>
      <c r="Y5515">
        <f t="shared" si="260"/>
        <v>2</v>
      </c>
    </row>
    <row r="5516" spans="1:25"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t="str">
        <f>_xlfn.XLOOKUP(B5516,Returns!$B$2:$B$297,Returns!$A$2:$A$297,"NO")</f>
        <v>NO</v>
      </c>
      <c r="W5516">
        <f t="shared" si="258"/>
        <v>0</v>
      </c>
      <c r="X5516">
        <f t="shared" si="259"/>
        <v>320.64</v>
      </c>
      <c r="Y5516">
        <f t="shared" si="260"/>
        <v>2</v>
      </c>
    </row>
    <row r="5517" spans="1:25"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t="str">
        <f>_xlfn.XLOOKUP(B5517,Returns!$B$2:$B$297,Returns!$A$2:$A$297,"NO")</f>
        <v>NO</v>
      </c>
      <c r="W5517">
        <f t="shared" si="258"/>
        <v>0</v>
      </c>
      <c r="X5517">
        <f t="shared" si="259"/>
        <v>386.55000000000007</v>
      </c>
      <c r="Y5517">
        <f t="shared" si="260"/>
        <v>2</v>
      </c>
    </row>
    <row r="5518" spans="1:25"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t="str">
        <f>_xlfn.XLOOKUP(B5518,Returns!$B$2:$B$297,Returns!$A$2:$A$297,"NO")</f>
        <v>NO</v>
      </c>
      <c r="W5518">
        <f t="shared" si="258"/>
        <v>0</v>
      </c>
      <c r="X5518">
        <f t="shared" si="259"/>
        <v>5279.84</v>
      </c>
      <c r="Y5518">
        <f t="shared" si="260"/>
        <v>3</v>
      </c>
    </row>
    <row r="5519" spans="1:25"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t="str">
        <f>_xlfn.XLOOKUP(B5519,Returns!$B$2:$B$297,Returns!$A$2:$A$297,"NO")</f>
        <v>NO</v>
      </c>
      <c r="W5519">
        <f t="shared" si="258"/>
        <v>719.88</v>
      </c>
      <c r="X5519">
        <f t="shared" si="259"/>
        <v>1679.7199999999998</v>
      </c>
      <c r="Y5519">
        <f t="shared" si="260"/>
        <v>5</v>
      </c>
    </row>
    <row r="5520" spans="1:25"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t="str">
        <f>_xlfn.XLOOKUP(B5520,Returns!$B$2:$B$297,Returns!$A$2:$A$297,"NO")</f>
        <v>NO</v>
      </c>
      <c r="W5520">
        <f t="shared" si="258"/>
        <v>21.907200000000003</v>
      </c>
      <c r="X5520">
        <f t="shared" si="259"/>
        <v>87.628799999999998</v>
      </c>
      <c r="Y5520">
        <f t="shared" si="260"/>
        <v>5</v>
      </c>
    </row>
    <row r="5521" spans="1:25"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t="str">
        <f>_xlfn.XLOOKUP(B5521,Returns!$B$2:$B$297,Returns!$A$2:$A$297,"NO")</f>
        <v>NO</v>
      </c>
      <c r="W5521">
        <f t="shared" si="258"/>
        <v>8.0352000000000015</v>
      </c>
      <c r="X5521">
        <f t="shared" si="259"/>
        <v>32.140799999999999</v>
      </c>
      <c r="Y5521">
        <f t="shared" si="260"/>
        <v>5</v>
      </c>
    </row>
    <row r="5522" spans="1:25"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t="str">
        <f>_xlfn.XLOOKUP(B5522,Returns!$B$2:$B$297,Returns!$A$2:$A$297,"NO")</f>
        <v>NO</v>
      </c>
      <c r="W5522">
        <f t="shared" si="258"/>
        <v>23.92</v>
      </c>
      <c r="X5522">
        <f t="shared" si="259"/>
        <v>95.68</v>
      </c>
      <c r="Y5522">
        <f t="shared" si="260"/>
        <v>5</v>
      </c>
    </row>
    <row r="5523" spans="1:25"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t="str">
        <f>_xlfn.XLOOKUP(B5523,Returns!$B$2:$B$297,Returns!$A$2:$A$297,"NO")</f>
        <v>NO</v>
      </c>
      <c r="W5523">
        <f t="shared" si="258"/>
        <v>204.77440000000001</v>
      </c>
      <c r="X5523">
        <f t="shared" si="259"/>
        <v>819.09759999999994</v>
      </c>
      <c r="Y5523">
        <f t="shared" si="260"/>
        <v>5</v>
      </c>
    </row>
    <row r="5524" spans="1:25"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t="str">
        <f>_xlfn.XLOOKUP(B5524,Returns!$B$2:$B$297,Returns!$A$2:$A$297,"NO")</f>
        <v>NO</v>
      </c>
      <c r="W5524">
        <f t="shared" si="258"/>
        <v>25.862400000000004</v>
      </c>
      <c r="X5524">
        <f t="shared" si="259"/>
        <v>103.4496</v>
      </c>
      <c r="Y5524">
        <f t="shared" si="260"/>
        <v>2</v>
      </c>
    </row>
    <row r="5525" spans="1:25"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t="str">
        <f>_xlfn.XLOOKUP(B5525,Returns!$B$2:$B$297,Returns!$A$2:$A$297,"NO")</f>
        <v>NO</v>
      </c>
      <c r="W5525">
        <f t="shared" si="258"/>
        <v>0</v>
      </c>
      <c r="X5525">
        <f t="shared" si="259"/>
        <v>232.96</v>
      </c>
      <c r="Y5525">
        <f t="shared" si="260"/>
        <v>2</v>
      </c>
    </row>
    <row r="5526" spans="1:25"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t="str">
        <f>_xlfn.XLOOKUP(B5526,Returns!$B$2:$B$297,Returns!$A$2:$A$297,"NO")</f>
        <v>NO</v>
      </c>
      <c r="W5526">
        <f t="shared" si="258"/>
        <v>0</v>
      </c>
      <c r="X5526">
        <f t="shared" si="259"/>
        <v>963.36</v>
      </c>
      <c r="Y5526">
        <f t="shared" si="260"/>
        <v>2</v>
      </c>
    </row>
    <row r="5527" spans="1:25"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t="str">
        <f>_xlfn.XLOOKUP(B5527,Returns!$B$2:$B$297,Returns!$A$2:$A$297,"NO")</f>
        <v>NO</v>
      </c>
      <c r="W5527">
        <f t="shared" si="258"/>
        <v>0</v>
      </c>
      <c r="X5527">
        <f t="shared" si="259"/>
        <v>19.559999999999999</v>
      </c>
      <c r="Y5527">
        <f t="shared" si="260"/>
        <v>5</v>
      </c>
    </row>
    <row r="5528" spans="1:25"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t="str">
        <f>_xlfn.XLOOKUP(B5528,Returns!$B$2:$B$297,Returns!$A$2:$A$297,"NO")</f>
        <v>NO</v>
      </c>
      <c r="W5528">
        <f t="shared" si="258"/>
        <v>0</v>
      </c>
      <c r="X5528">
        <f t="shared" si="259"/>
        <v>1.81</v>
      </c>
      <c r="Y5528">
        <f t="shared" si="260"/>
        <v>4</v>
      </c>
    </row>
    <row r="5529" spans="1:25"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t="str">
        <f>_xlfn.XLOOKUP(B5529,Returns!$B$2:$B$297,Returns!$A$2:$A$297,"NO")</f>
        <v>NO</v>
      </c>
      <c r="W5529">
        <f t="shared" si="258"/>
        <v>0</v>
      </c>
      <c r="X5529">
        <f t="shared" si="259"/>
        <v>75.88</v>
      </c>
      <c r="Y5529">
        <f t="shared" si="260"/>
        <v>2</v>
      </c>
    </row>
    <row r="5530" spans="1:25"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t="str">
        <f>_xlfn.XLOOKUP(B5530,Returns!$B$2:$B$297,Returns!$A$2:$A$297,"NO")</f>
        <v>NO</v>
      </c>
      <c r="W5530">
        <f t="shared" si="258"/>
        <v>79.959999999999994</v>
      </c>
      <c r="X5530">
        <f t="shared" si="259"/>
        <v>319.83999999999997</v>
      </c>
      <c r="Y5530">
        <f t="shared" si="260"/>
        <v>4</v>
      </c>
    </row>
    <row r="5531" spans="1:25"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t="str">
        <f>_xlfn.XLOOKUP(B5531,Returns!$B$2:$B$297,Returns!$A$2:$A$297,"NO")</f>
        <v>NO</v>
      </c>
      <c r="W5531">
        <f t="shared" si="258"/>
        <v>69.177600000000012</v>
      </c>
      <c r="X5531">
        <f t="shared" si="259"/>
        <v>276.71040000000005</v>
      </c>
      <c r="Y5531">
        <f t="shared" si="260"/>
        <v>5</v>
      </c>
    </row>
    <row r="5532" spans="1:25"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t="str">
        <f>_xlfn.XLOOKUP(B5532,Returns!$B$2:$B$297,Returns!$A$2:$A$297,"NO")</f>
        <v>NO</v>
      </c>
      <c r="W5532">
        <f t="shared" si="258"/>
        <v>0</v>
      </c>
      <c r="X5532">
        <f t="shared" si="259"/>
        <v>9919.84</v>
      </c>
      <c r="Y5532">
        <f t="shared" si="260"/>
        <v>4</v>
      </c>
    </row>
    <row r="5533" spans="1:25"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t="str">
        <f>_xlfn.XLOOKUP(B5533,Returns!$B$2:$B$297,Returns!$A$2:$A$297,"NO")</f>
        <v>NO</v>
      </c>
      <c r="W5533">
        <f t="shared" si="258"/>
        <v>0</v>
      </c>
      <c r="X5533">
        <f t="shared" si="259"/>
        <v>1079.6399999999999</v>
      </c>
      <c r="Y5533">
        <f t="shared" si="260"/>
        <v>1</v>
      </c>
    </row>
    <row r="5534" spans="1:25"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t="str">
        <f>_xlfn.XLOOKUP(B5534,Returns!$B$2:$B$297,Returns!$A$2:$A$297,"NO")</f>
        <v>NO</v>
      </c>
      <c r="W5534">
        <f t="shared" si="258"/>
        <v>0</v>
      </c>
      <c r="X5534">
        <f t="shared" si="259"/>
        <v>80.55</v>
      </c>
      <c r="Y5534">
        <f t="shared" si="260"/>
        <v>1</v>
      </c>
    </row>
    <row r="5535" spans="1:25"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t="str">
        <f>_xlfn.XLOOKUP(B5535,Returns!$B$2:$B$297,Returns!$A$2:$A$297,"NO")</f>
        <v>NO</v>
      </c>
      <c r="W5535">
        <f t="shared" si="258"/>
        <v>0</v>
      </c>
      <c r="X5535">
        <f t="shared" si="259"/>
        <v>970.11</v>
      </c>
      <c r="Y5535">
        <f t="shared" si="260"/>
        <v>1</v>
      </c>
    </row>
    <row r="5536" spans="1:25"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t="str">
        <f>_xlfn.XLOOKUP(B5536,Returns!$B$2:$B$297,Returns!$A$2:$A$297,"NO")</f>
        <v>NO</v>
      </c>
      <c r="W5536">
        <f t="shared" si="258"/>
        <v>0</v>
      </c>
      <c r="X5536">
        <f t="shared" si="259"/>
        <v>179.82</v>
      </c>
      <c r="Y5536">
        <f t="shared" si="260"/>
        <v>1</v>
      </c>
    </row>
    <row r="5537" spans="1:25"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t="str">
        <f>_xlfn.XLOOKUP(B5537,Returns!$B$2:$B$297,Returns!$A$2:$A$297,"NO")</f>
        <v>NO</v>
      </c>
      <c r="W5537">
        <f t="shared" si="258"/>
        <v>0</v>
      </c>
      <c r="X5537">
        <f t="shared" si="259"/>
        <v>192.42000000000002</v>
      </c>
      <c r="Y5537">
        <f t="shared" si="260"/>
        <v>1</v>
      </c>
    </row>
    <row r="5538" spans="1:25"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t="str">
        <f>_xlfn.XLOOKUP(B5538,Returns!$B$2:$B$297,Returns!$A$2:$A$297,"NO")</f>
        <v>NO</v>
      </c>
      <c r="W5538">
        <f t="shared" si="258"/>
        <v>0</v>
      </c>
      <c r="X5538">
        <f t="shared" si="259"/>
        <v>35.01</v>
      </c>
      <c r="Y5538">
        <f t="shared" si="260"/>
        <v>1</v>
      </c>
    </row>
    <row r="5539" spans="1:25"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t="str">
        <f>_xlfn.XLOOKUP(B5539,Returns!$B$2:$B$297,Returns!$A$2:$A$297,"NO")</f>
        <v>NO</v>
      </c>
      <c r="W5539">
        <f t="shared" si="258"/>
        <v>0</v>
      </c>
      <c r="X5539">
        <f t="shared" si="259"/>
        <v>25.92</v>
      </c>
      <c r="Y5539">
        <f t="shared" si="260"/>
        <v>1</v>
      </c>
    </row>
    <row r="5540" spans="1:25"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t="str">
        <f>_xlfn.XLOOKUP(B5540,Returns!$B$2:$B$297,Returns!$A$2:$A$297,"NO")</f>
        <v>NO</v>
      </c>
      <c r="W5540">
        <f t="shared" si="258"/>
        <v>0</v>
      </c>
      <c r="X5540">
        <f t="shared" si="259"/>
        <v>52.29</v>
      </c>
      <c r="Y5540">
        <f t="shared" si="260"/>
        <v>7</v>
      </c>
    </row>
    <row r="5541" spans="1:25"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t="str">
        <f>_xlfn.XLOOKUP(B5541,Returns!$B$2:$B$297,Returns!$A$2:$A$297,"NO")</f>
        <v>NO</v>
      </c>
      <c r="W5541">
        <f t="shared" si="258"/>
        <v>109.19159999999999</v>
      </c>
      <c r="X5541">
        <f t="shared" si="259"/>
        <v>254.78039999999999</v>
      </c>
      <c r="Y5541">
        <f t="shared" si="260"/>
        <v>4</v>
      </c>
    </row>
    <row r="5542" spans="1:25"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t="str">
        <f>_xlfn.XLOOKUP(B5542,Returns!$B$2:$B$297,Returns!$A$2:$A$297,"NO")</f>
        <v>NO</v>
      </c>
      <c r="W5542">
        <f t="shared" si="258"/>
        <v>2.5471999999999997</v>
      </c>
      <c r="X5542">
        <f t="shared" si="259"/>
        <v>0.63679999999999959</v>
      </c>
      <c r="Y5542">
        <f t="shared" si="260"/>
        <v>4</v>
      </c>
    </row>
    <row r="5543" spans="1:25"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t="str">
        <f>_xlfn.XLOOKUP(B5543,Returns!$B$2:$B$297,Returns!$A$2:$A$297,"NO")</f>
        <v>NO</v>
      </c>
      <c r="W5543">
        <f t="shared" si="258"/>
        <v>13.406400000000003</v>
      </c>
      <c r="X5543">
        <f t="shared" si="259"/>
        <v>53.625600000000006</v>
      </c>
      <c r="Y5543">
        <f t="shared" si="260"/>
        <v>4</v>
      </c>
    </row>
    <row r="5544" spans="1:25"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t="str">
        <f>_xlfn.XLOOKUP(B5544,Returns!$B$2:$B$297,Returns!$A$2:$A$297,"NO")</f>
        <v>NO</v>
      </c>
      <c r="W5544">
        <f t="shared" si="258"/>
        <v>1367.91</v>
      </c>
      <c r="X5544">
        <f t="shared" si="259"/>
        <v>1367.91</v>
      </c>
      <c r="Y5544">
        <f t="shared" si="260"/>
        <v>6</v>
      </c>
    </row>
    <row r="5545" spans="1:25"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t="str">
        <f>_xlfn.XLOOKUP(B5545,Returns!$B$2:$B$297,Returns!$A$2:$A$297,"NO")</f>
        <v>NO</v>
      </c>
      <c r="W5545">
        <f t="shared" si="258"/>
        <v>43.848000000000006</v>
      </c>
      <c r="X5545">
        <f t="shared" si="259"/>
        <v>18.792000000000002</v>
      </c>
      <c r="Y5545">
        <f t="shared" si="260"/>
        <v>6</v>
      </c>
    </row>
    <row r="5546" spans="1:25"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t="str">
        <f>_xlfn.XLOOKUP(B5546,Returns!$B$2:$B$297,Returns!$A$2:$A$297,"NO")</f>
        <v>NO</v>
      </c>
      <c r="W5546">
        <f t="shared" si="258"/>
        <v>7.2995999999999999</v>
      </c>
      <c r="X5546">
        <f t="shared" si="259"/>
        <v>3.128400000000001</v>
      </c>
      <c r="Y5546">
        <f t="shared" si="260"/>
        <v>6</v>
      </c>
    </row>
    <row r="5547" spans="1:25"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t="str">
        <f>_xlfn.XLOOKUP(B5547,Returns!$B$2:$B$297,Returns!$A$2:$A$297,"NO")</f>
        <v>NO</v>
      </c>
      <c r="W5547">
        <f t="shared" si="258"/>
        <v>0</v>
      </c>
      <c r="X5547">
        <f t="shared" si="259"/>
        <v>337</v>
      </c>
      <c r="Y5547">
        <f t="shared" si="260"/>
        <v>4</v>
      </c>
    </row>
    <row r="5548" spans="1:25"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t="str">
        <f>_xlfn.XLOOKUP(B5548,Returns!$B$2:$B$297,Returns!$A$2:$A$297,"NO")</f>
        <v>NO</v>
      </c>
      <c r="W5548">
        <f t="shared" si="258"/>
        <v>0</v>
      </c>
      <c r="X5548">
        <f t="shared" si="259"/>
        <v>50.32</v>
      </c>
      <c r="Y5548">
        <f t="shared" si="260"/>
        <v>1</v>
      </c>
    </row>
    <row r="5549" spans="1:25"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t="str">
        <f>_xlfn.XLOOKUP(B5549,Returns!$B$2:$B$297,Returns!$A$2:$A$297,"NO")</f>
        <v>NO</v>
      </c>
      <c r="W5549">
        <f t="shared" si="258"/>
        <v>101.248</v>
      </c>
      <c r="X5549">
        <f t="shared" si="259"/>
        <v>404.99200000000002</v>
      </c>
      <c r="Y5549">
        <f t="shared" si="260"/>
        <v>1</v>
      </c>
    </row>
    <row r="5550" spans="1:25"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t="str">
        <f>_xlfn.XLOOKUP(B5550,Returns!$B$2:$B$297,Returns!$A$2:$A$297,"NO")</f>
        <v>NO</v>
      </c>
      <c r="W5550">
        <f t="shared" si="258"/>
        <v>0</v>
      </c>
      <c r="X5550">
        <f t="shared" si="259"/>
        <v>131.04</v>
      </c>
      <c r="Y5550">
        <f t="shared" si="260"/>
        <v>3</v>
      </c>
    </row>
    <row r="5551" spans="1:25"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t="str">
        <f>_xlfn.XLOOKUP(B5551,Returns!$B$2:$B$297,Returns!$A$2:$A$297,"NO")</f>
        <v>NO</v>
      </c>
      <c r="W5551">
        <f t="shared" si="258"/>
        <v>0</v>
      </c>
      <c r="X5551">
        <f t="shared" si="259"/>
        <v>979.50999999999988</v>
      </c>
      <c r="Y5551">
        <f t="shared" si="260"/>
        <v>3</v>
      </c>
    </row>
    <row r="5552" spans="1:25"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t="str">
        <f>_xlfn.XLOOKUP(B5552,Returns!$B$2:$B$297,Returns!$A$2:$A$297,"NO")</f>
        <v>NO</v>
      </c>
      <c r="W5552">
        <f t="shared" si="258"/>
        <v>0.5344000000000001</v>
      </c>
      <c r="X5552">
        <f t="shared" si="259"/>
        <v>2.1375999999999999</v>
      </c>
      <c r="Y5552">
        <f t="shared" si="260"/>
        <v>4</v>
      </c>
    </row>
    <row r="5553" spans="1:25"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t="str">
        <f>_xlfn.XLOOKUP(B5553,Returns!$B$2:$B$297,Returns!$A$2:$A$297,"NO")</f>
        <v>NO</v>
      </c>
      <c r="W5553">
        <f t="shared" si="258"/>
        <v>19.987200000000001</v>
      </c>
      <c r="X5553">
        <f t="shared" si="259"/>
        <v>79.948800000000006</v>
      </c>
      <c r="Y5553">
        <f t="shared" si="260"/>
        <v>4</v>
      </c>
    </row>
    <row r="5554" spans="1:25"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t="str">
        <f>_xlfn.XLOOKUP(B5554,Returns!$B$2:$B$297,Returns!$A$2:$A$297,"NO")</f>
        <v>NO</v>
      </c>
      <c r="W5554">
        <f t="shared" si="258"/>
        <v>47.707200000000014</v>
      </c>
      <c r="X5554">
        <f t="shared" si="259"/>
        <v>190.82880000000006</v>
      </c>
      <c r="Y5554">
        <f t="shared" si="260"/>
        <v>4</v>
      </c>
    </row>
    <row r="5555" spans="1:25"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t="str">
        <f>_xlfn.XLOOKUP(B5555,Returns!$B$2:$B$297,Returns!$A$2:$A$297,"NO")</f>
        <v>NO</v>
      </c>
      <c r="W5555">
        <f t="shared" si="258"/>
        <v>50.803200000000018</v>
      </c>
      <c r="X5555">
        <f t="shared" si="259"/>
        <v>203.21280000000007</v>
      </c>
      <c r="Y5555">
        <f t="shared" si="260"/>
        <v>4</v>
      </c>
    </row>
    <row r="5556" spans="1:25"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t="str">
        <f>_xlfn.XLOOKUP(B5556,Returns!$B$2:$B$297,Returns!$A$2:$A$297,"NO")</f>
        <v>NO</v>
      </c>
      <c r="W5556">
        <f t="shared" si="258"/>
        <v>21.757823999999996</v>
      </c>
      <c r="X5556">
        <f t="shared" si="259"/>
        <v>46.235375999999988</v>
      </c>
      <c r="Y5556">
        <f t="shared" si="260"/>
        <v>4</v>
      </c>
    </row>
    <row r="5557" spans="1:25"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t="str">
        <f>_xlfn.XLOOKUP(B5557,Returns!$B$2:$B$297,Returns!$A$2:$A$297,"NO")</f>
        <v>NO</v>
      </c>
      <c r="W5557">
        <f t="shared" si="258"/>
        <v>0</v>
      </c>
      <c r="X5557">
        <f t="shared" si="259"/>
        <v>20.32</v>
      </c>
      <c r="Y5557">
        <f t="shared" si="260"/>
        <v>4</v>
      </c>
    </row>
    <row r="5558" spans="1:25"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t="str">
        <f>_xlfn.XLOOKUP(B5558,Returns!$B$2:$B$297,Returns!$A$2:$A$297,"NO")</f>
        <v>NO</v>
      </c>
      <c r="W5558">
        <f t="shared" si="258"/>
        <v>0</v>
      </c>
      <c r="X5558">
        <f t="shared" si="259"/>
        <v>12.32</v>
      </c>
      <c r="Y5558">
        <f t="shared" si="260"/>
        <v>4</v>
      </c>
    </row>
    <row r="5559" spans="1:25"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t="str">
        <f>_xlfn.XLOOKUP(B5559,Returns!$B$2:$B$297,Returns!$A$2:$A$297,"NO")</f>
        <v>NO</v>
      </c>
      <c r="W5559">
        <f t="shared" si="258"/>
        <v>0</v>
      </c>
      <c r="X5559">
        <f t="shared" si="259"/>
        <v>112.6</v>
      </c>
      <c r="Y5559">
        <f t="shared" si="260"/>
        <v>4</v>
      </c>
    </row>
    <row r="5560" spans="1:25"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t="str">
        <f>_xlfn.XLOOKUP(B5560,Returns!$B$2:$B$297,Returns!$A$2:$A$297,"NO")</f>
        <v>NO</v>
      </c>
      <c r="W5560">
        <f t="shared" si="258"/>
        <v>0</v>
      </c>
      <c r="X5560">
        <f t="shared" si="259"/>
        <v>6.48</v>
      </c>
      <c r="Y5560">
        <f t="shared" si="260"/>
        <v>4</v>
      </c>
    </row>
    <row r="5561" spans="1:25"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t="str">
        <f>_xlfn.XLOOKUP(B5561,Returns!$B$2:$B$297,Returns!$A$2:$A$297,"NO")</f>
        <v>NO</v>
      </c>
      <c r="W5561">
        <f t="shared" si="258"/>
        <v>0</v>
      </c>
      <c r="X5561">
        <f t="shared" si="259"/>
        <v>6629.2500000000009</v>
      </c>
      <c r="Y5561">
        <f t="shared" si="260"/>
        <v>4</v>
      </c>
    </row>
    <row r="5562" spans="1:25"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t="str">
        <f>_xlfn.XLOOKUP(B5562,Returns!$B$2:$B$297,Returns!$A$2:$A$297,"NO")</f>
        <v>NO</v>
      </c>
      <c r="W5562">
        <f t="shared" si="258"/>
        <v>0</v>
      </c>
      <c r="X5562">
        <f t="shared" si="259"/>
        <v>44.820000000000007</v>
      </c>
      <c r="Y5562">
        <f t="shared" si="260"/>
        <v>4</v>
      </c>
    </row>
    <row r="5563" spans="1:25"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t="str">
        <f>_xlfn.XLOOKUP(B5563,Returns!$B$2:$B$297,Returns!$A$2:$A$297,"NO")</f>
        <v>NO</v>
      </c>
      <c r="W5563">
        <f t="shared" si="258"/>
        <v>0</v>
      </c>
      <c r="X5563">
        <f t="shared" si="259"/>
        <v>34.54</v>
      </c>
      <c r="Y5563">
        <f t="shared" si="260"/>
        <v>2</v>
      </c>
    </row>
    <row r="5564" spans="1:25"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t="str">
        <f>_xlfn.XLOOKUP(B5564,Returns!$B$2:$B$297,Returns!$A$2:$A$297,"NO")</f>
        <v>NO</v>
      </c>
      <c r="W5564">
        <f t="shared" si="258"/>
        <v>0</v>
      </c>
      <c r="X5564">
        <f t="shared" si="259"/>
        <v>14999.75</v>
      </c>
      <c r="Y5564">
        <f t="shared" si="260"/>
        <v>2</v>
      </c>
    </row>
    <row r="5565" spans="1:25"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t="str">
        <f>_xlfn.XLOOKUP(B5565,Returns!$B$2:$B$297,Returns!$A$2:$A$297,"NO")</f>
        <v>NO</v>
      </c>
      <c r="W5565">
        <f t="shared" si="258"/>
        <v>0</v>
      </c>
      <c r="X5565">
        <f t="shared" si="259"/>
        <v>256.48</v>
      </c>
      <c r="Y5565">
        <f t="shared" si="260"/>
        <v>2</v>
      </c>
    </row>
    <row r="5566" spans="1:25"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t="str">
        <f>_xlfn.XLOOKUP(B5566,Returns!$B$2:$B$297,Returns!$A$2:$A$297,"NO")</f>
        <v>NO</v>
      </c>
      <c r="W5566">
        <f t="shared" si="258"/>
        <v>15.564800000000004</v>
      </c>
      <c r="X5566">
        <f t="shared" si="259"/>
        <v>62.259200000000007</v>
      </c>
      <c r="Y5566">
        <f t="shared" si="260"/>
        <v>0</v>
      </c>
    </row>
    <row r="5567" spans="1:25"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t="str">
        <f>_xlfn.XLOOKUP(B5567,Returns!$B$2:$B$297,Returns!$A$2:$A$297,"NO")</f>
        <v>NO</v>
      </c>
      <c r="W5567">
        <f t="shared" si="258"/>
        <v>125.99159999999999</v>
      </c>
      <c r="X5567">
        <f t="shared" si="259"/>
        <v>293.98039999999997</v>
      </c>
      <c r="Y5567">
        <f t="shared" si="260"/>
        <v>0</v>
      </c>
    </row>
    <row r="5568" spans="1:25"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t="str">
        <f>_xlfn.XLOOKUP(B5568,Returns!$B$2:$B$297,Returns!$A$2:$A$297,"NO")</f>
        <v>NO</v>
      </c>
      <c r="W5568">
        <f t="shared" si="258"/>
        <v>29.760000000000005</v>
      </c>
      <c r="X5568">
        <f t="shared" si="259"/>
        <v>119.04</v>
      </c>
      <c r="Y5568">
        <f t="shared" si="260"/>
        <v>0</v>
      </c>
    </row>
    <row r="5569" spans="1:25"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t="str">
        <f>_xlfn.XLOOKUP(B5569,Returns!$B$2:$B$297,Returns!$A$2:$A$297,"NO")</f>
        <v>NO</v>
      </c>
      <c r="W5569">
        <f t="shared" si="258"/>
        <v>26.930399999999999</v>
      </c>
      <c r="X5569">
        <f t="shared" si="259"/>
        <v>62.837600000000002</v>
      </c>
      <c r="Y5569">
        <f t="shared" si="260"/>
        <v>0</v>
      </c>
    </row>
    <row r="5570" spans="1:25"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t="str">
        <f>_xlfn.XLOOKUP(B5570,Returns!$B$2:$B$297,Returns!$A$2:$A$297,"NO")</f>
        <v>NO</v>
      </c>
      <c r="W5570">
        <f t="shared" si="258"/>
        <v>383.99360000000001</v>
      </c>
      <c r="X5570">
        <f t="shared" si="259"/>
        <v>1535.9744000000001</v>
      </c>
      <c r="Y5570">
        <f t="shared" si="260"/>
        <v>0</v>
      </c>
    </row>
    <row r="5571" spans="1:25"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t="str">
        <f>_xlfn.XLOOKUP(B5571,Returns!$B$2:$B$297,Returns!$A$2:$A$297,"NO")</f>
        <v>NO</v>
      </c>
      <c r="W5571">
        <f t="shared" ref="W5571:W5634" si="261">R5571*S5571*T5571</f>
        <v>9.3312000000000008</v>
      </c>
      <c r="X5571">
        <f t="shared" ref="X5571:X5634" si="262">(R5571*S5571)-W5571</f>
        <v>37.324800000000003</v>
      </c>
      <c r="Y5571">
        <f t="shared" ref="Y5571:Y5634" si="263">D5571-C5571</f>
        <v>0</v>
      </c>
    </row>
    <row r="5572" spans="1:25"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t="str">
        <f>_xlfn.XLOOKUP(B5572,Returns!$B$2:$B$297,Returns!$A$2:$A$297,"NO")</f>
        <v>NO</v>
      </c>
      <c r="W5572">
        <f t="shared" si="261"/>
        <v>6.8720000000000017</v>
      </c>
      <c r="X5572">
        <f t="shared" si="262"/>
        <v>27.488000000000007</v>
      </c>
      <c r="Y5572">
        <f t="shared" si="263"/>
        <v>0</v>
      </c>
    </row>
    <row r="5573" spans="1:25"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t="str">
        <f>_xlfn.XLOOKUP(B5573,Returns!$B$2:$B$297,Returns!$A$2:$A$297,"NO")</f>
        <v>Yes</v>
      </c>
      <c r="W5573">
        <f t="shared" si="261"/>
        <v>59.025600000000011</v>
      </c>
      <c r="X5573">
        <f t="shared" si="262"/>
        <v>236.10240000000005</v>
      </c>
      <c r="Y5573">
        <f t="shared" si="263"/>
        <v>4</v>
      </c>
    </row>
    <row r="5574" spans="1:25"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t="str">
        <f>_xlfn.XLOOKUP(B5574,Returns!$B$2:$B$297,Returns!$A$2:$A$297,"NO")</f>
        <v>Yes</v>
      </c>
      <c r="W5574">
        <f t="shared" si="261"/>
        <v>83.832000000000008</v>
      </c>
      <c r="X5574">
        <f t="shared" si="262"/>
        <v>35.928000000000011</v>
      </c>
      <c r="Y5574">
        <f t="shared" si="263"/>
        <v>4</v>
      </c>
    </row>
    <row r="5575" spans="1:25"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t="str">
        <f>_xlfn.XLOOKUP(B5575,Returns!$B$2:$B$297,Returns!$A$2:$A$297,"NO")</f>
        <v>Yes</v>
      </c>
      <c r="W5575">
        <f t="shared" si="261"/>
        <v>10.483200000000002</v>
      </c>
      <c r="X5575">
        <f t="shared" si="262"/>
        <v>41.9328</v>
      </c>
      <c r="Y5575">
        <f t="shared" si="263"/>
        <v>4</v>
      </c>
    </row>
    <row r="5576" spans="1:25"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t="str">
        <f>_xlfn.XLOOKUP(B5576,Returns!$B$2:$B$297,Returns!$A$2:$A$297,"NO")</f>
        <v>Yes</v>
      </c>
      <c r="W5576">
        <f t="shared" si="261"/>
        <v>14.6952</v>
      </c>
      <c r="X5576">
        <f t="shared" si="262"/>
        <v>22.0428</v>
      </c>
      <c r="Y5576">
        <f t="shared" si="263"/>
        <v>4</v>
      </c>
    </row>
    <row r="5577" spans="1:25"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t="str">
        <f>_xlfn.XLOOKUP(B5577,Returns!$B$2:$B$297,Returns!$A$2:$A$297,"NO")</f>
        <v>Yes</v>
      </c>
      <c r="W5577">
        <f t="shared" si="261"/>
        <v>143.95199999999997</v>
      </c>
      <c r="X5577">
        <f t="shared" si="262"/>
        <v>215.92799999999997</v>
      </c>
      <c r="Y5577">
        <f t="shared" si="263"/>
        <v>4</v>
      </c>
    </row>
    <row r="5578" spans="1:25"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t="str">
        <f>_xlfn.XLOOKUP(B5578,Returns!$B$2:$B$297,Returns!$A$2:$A$297,"NO")</f>
        <v>NO</v>
      </c>
      <c r="W5578">
        <f t="shared" si="261"/>
        <v>0</v>
      </c>
      <c r="X5578">
        <f t="shared" si="262"/>
        <v>2301.84</v>
      </c>
      <c r="Y5578">
        <f t="shared" si="263"/>
        <v>4</v>
      </c>
    </row>
    <row r="5579" spans="1:25"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t="str">
        <f>_xlfn.XLOOKUP(B5579,Returns!$B$2:$B$297,Returns!$A$2:$A$297,"NO")</f>
        <v>NO</v>
      </c>
      <c r="W5579">
        <f t="shared" si="261"/>
        <v>0</v>
      </c>
      <c r="X5579">
        <f t="shared" si="262"/>
        <v>169.56</v>
      </c>
      <c r="Y5579">
        <f t="shared" si="263"/>
        <v>4</v>
      </c>
    </row>
    <row r="5580" spans="1:25"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t="str">
        <f>_xlfn.XLOOKUP(B5580,Returns!$B$2:$B$297,Returns!$A$2:$A$297,"NO")</f>
        <v>NO</v>
      </c>
      <c r="W5580">
        <f t="shared" si="261"/>
        <v>0</v>
      </c>
      <c r="X5580">
        <f t="shared" si="262"/>
        <v>13.12</v>
      </c>
      <c r="Y5580">
        <f t="shared" si="263"/>
        <v>5</v>
      </c>
    </row>
    <row r="5581" spans="1:25"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t="str">
        <f>_xlfn.XLOOKUP(B5581,Returns!$B$2:$B$297,Returns!$A$2:$A$297,"NO")</f>
        <v>NO</v>
      </c>
      <c r="W5581">
        <f t="shared" si="261"/>
        <v>243.92</v>
      </c>
      <c r="X5581">
        <f t="shared" si="262"/>
        <v>975.68</v>
      </c>
      <c r="Y5581">
        <f t="shared" si="263"/>
        <v>5</v>
      </c>
    </row>
    <row r="5582" spans="1:25"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t="str">
        <f>_xlfn.XLOOKUP(B5582,Returns!$B$2:$B$297,Returns!$A$2:$A$297,"NO")</f>
        <v>NO</v>
      </c>
      <c r="W5582">
        <f t="shared" si="261"/>
        <v>0</v>
      </c>
      <c r="X5582">
        <f t="shared" si="262"/>
        <v>427.68</v>
      </c>
      <c r="Y5582">
        <f t="shared" si="263"/>
        <v>5</v>
      </c>
    </row>
    <row r="5583" spans="1:25"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t="str">
        <f>_xlfn.XLOOKUP(B5583,Returns!$B$2:$B$297,Returns!$A$2:$A$297,"NO")</f>
        <v>NO</v>
      </c>
      <c r="W5583">
        <f t="shared" si="261"/>
        <v>0</v>
      </c>
      <c r="X5583">
        <f t="shared" si="262"/>
        <v>19.98</v>
      </c>
      <c r="Y5583">
        <f t="shared" si="263"/>
        <v>4</v>
      </c>
    </row>
    <row r="5584" spans="1:25"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t="str">
        <f>_xlfn.XLOOKUP(B5584,Returns!$B$2:$B$297,Returns!$A$2:$A$297,"NO")</f>
        <v>NO</v>
      </c>
      <c r="W5584">
        <f t="shared" si="261"/>
        <v>0</v>
      </c>
      <c r="X5584">
        <f t="shared" si="262"/>
        <v>40</v>
      </c>
      <c r="Y5584">
        <f t="shared" si="263"/>
        <v>4</v>
      </c>
    </row>
    <row r="5585" spans="1:25"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t="str">
        <f>_xlfn.XLOOKUP(B5585,Returns!$B$2:$B$297,Returns!$A$2:$A$297,"NO")</f>
        <v>NO</v>
      </c>
      <c r="W5585">
        <f t="shared" si="261"/>
        <v>0</v>
      </c>
      <c r="X5585">
        <f t="shared" si="262"/>
        <v>12.32</v>
      </c>
      <c r="Y5585">
        <f t="shared" si="263"/>
        <v>4</v>
      </c>
    </row>
    <row r="5586" spans="1:25"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t="str">
        <f>_xlfn.XLOOKUP(B5586,Returns!$B$2:$B$297,Returns!$A$2:$A$297,"NO")</f>
        <v>NO</v>
      </c>
      <c r="W5586">
        <f t="shared" si="261"/>
        <v>0</v>
      </c>
      <c r="X5586">
        <f t="shared" si="262"/>
        <v>334.24</v>
      </c>
      <c r="Y5586">
        <f t="shared" si="263"/>
        <v>4</v>
      </c>
    </row>
    <row r="5587" spans="1:25"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t="str">
        <f>_xlfn.XLOOKUP(B5587,Returns!$B$2:$B$297,Returns!$A$2:$A$297,"NO")</f>
        <v>NO</v>
      </c>
      <c r="W5587">
        <f t="shared" si="261"/>
        <v>0</v>
      </c>
      <c r="X5587">
        <f t="shared" si="262"/>
        <v>1638.1800000000003</v>
      </c>
      <c r="Y5587">
        <f t="shared" si="263"/>
        <v>4</v>
      </c>
    </row>
    <row r="5588" spans="1:25"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t="str">
        <f>_xlfn.XLOOKUP(B5588,Returns!$B$2:$B$297,Returns!$A$2:$A$297,"NO")</f>
        <v>NO</v>
      </c>
      <c r="W5588">
        <f t="shared" si="261"/>
        <v>0</v>
      </c>
      <c r="X5588">
        <f t="shared" si="262"/>
        <v>808.47</v>
      </c>
      <c r="Y5588">
        <f t="shared" si="263"/>
        <v>4</v>
      </c>
    </row>
    <row r="5589" spans="1:25"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t="str">
        <f>_xlfn.XLOOKUP(B5589,Returns!$B$2:$B$297,Returns!$A$2:$A$297,"NO")</f>
        <v>NO</v>
      </c>
      <c r="W5589">
        <f t="shared" si="261"/>
        <v>0</v>
      </c>
      <c r="X5589">
        <f t="shared" si="262"/>
        <v>54.5</v>
      </c>
      <c r="Y5589">
        <f t="shared" si="263"/>
        <v>1</v>
      </c>
    </row>
    <row r="5590" spans="1:25"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t="str">
        <f>_xlfn.XLOOKUP(B5590,Returns!$B$2:$B$297,Returns!$A$2:$A$297,"NO")</f>
        <v>NO</v>
      </c>
      <c r="W5590">
        <f t="shared" si="261"/>
        <v>2.4384000000000001</v>
      </c>
      <c r="X5590">
        <f t="shared" si="262"/>
        <v>9.7536000000000005</v>
      </c>
      <c r="Y5590">
        <f t="shared" si="263"/>
        <v>5</v>
      </c>
    </row>
    <row r="5591" spans="1:25"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t="str">
        <f>_xlfn.XLOOKUP(B5591,Returns!$B$2:$B$297,Returns!$A$2:$A$297,"NO")</f>
        <v>NO</v>
      </c>
      <c r="W5591">
        <f t="shared" si="261"/>
        <v>0</v>
      </c>
      <c r="X5591">
        <f t="shared" si="262"/>
        <v>102.14999999999999</v>
      </c>
      <c r="Y5591">
        <f t="shared" si="263"/>
        <v>3</v>
      </c>
    </row>
    <row r="5592" spans="1:25"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t="str">
        <f>_xlfn.XLOOKUP(B5592,Returns!$B$2:$B$297,Returns!$A$2:$A$297,"NO")</f>
        <v>NO</v>
      </c>
      <c r="W5592">
        <f t="shared" si="261"/>
        <v>0</v>
      </c>
      <c r="X5592">
        <f t="shared" si="262"/>
        <v>704.76</v>
      </c>
      <c r="Y5592">
        <f t="shared" si="263"/>
        <v>3</v>
      </c>
    </row>
    <row r="5593" spans="1:25"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t="str">
        <f>_xlfn.XLOOKUP(B5593,Returns!$B$2:$B$297,Returns!$A$2:$A$297,"NO")</f>
        <v>NO</v>
      </c>
      <c r="W5593">
        <f t="shared" si="261"/>
        <v>0</v>
      </c>
      <c r="X5593">
        <f t="shared" si="262"/>
        <v>491.96</v>
      </c>
      <c r="Y5593">
        <f t="shared" si="263"/>
        <v>5</v>
      </c>
    </row>
    <row r="5594" spans="1:25"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t="str">
        <f>_xlfn.XLOOKUP(B5594,Returns!$B$2:$B$297,Returns!$A$2:$A$297,"NO")</f>
        <v>NO</v>
      </c>
      <c r="W5594">
        <f t="shared" si="261"/>
        <v>0</v>
      </c>
      <c r="X5594">
        <f t="shared" si="262"/>
        <v>18.940000000000001</v>
      </c>
      <c r="Y5594">
        <f t="shared" si="263"/>
        <v>5</v>
      </c>
    </row>
    <row r="5595" spans="1:25"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t="str">
        <f>_xlfn.XLOOKUP(B5595,Returns!$B$2:$B$297,Returns!$A$2:$A$297,"NO")</f>
        <v>NO</v>
      </c>
      <c r="W5595">
        <f t="shared" si="261"/>
        <v>293.57370000000003</v>
      </c>
      <c r="X5595">
        <f t="shared" si="262"/>
        <v>125.81730000000005</v>
      </c>
      <c r="Y5595">
        <f t="shared" si="263"/>
        <v>6</v>
      </c>
    </row>
    <row r="5596" spans="1:25"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t="str">
        <f>_xlfn.XLOOKUP(B5596,Returns!$B$2:$B$297,Returns!$A$2:$A$297,"NO")</f>
        <v>NO</v>
      </c>
      <c r="W5596">
        <f t="shared" si="261"/>
        <v>0</v>
      </c>
      <c r="X5596">
        <f t="shared" si="262"/>
        <v>783.96</v>
      </c>
      <c r="Y5596">
        <f t="shared" si="263"/>
        <v>0</v>
      </c>
    </row>
    <row r="5597" spans="1:25"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t="str">
        <f>_xlfn.XLOOKUP(B5597,Returns!$B$2:$B$297,Returns!$A$2:$A$297,"NO")</f>
        <v>NO</v>
      </c>
      <c r="W5597">
        <f t="shared" si="261"/>
        <v>0</v>
      </c>
      <c r="X5597">
        <f t="shared" si="262"/>
        <v>1313.55</v>
      </c>
      <c r="Y5597">
        <f t="shared" si="263"/>
        <v>0</v>
      </c>
    </row>
    <row r="5598" spans="1:25"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t="str">
        <f>_xlfn.XLOOKUP(B5598,Returns!$B$2:$B$297,Returns!$A$2:$A$297,"NO")</f>
        <v>NO</v>
      </c>
      <c r="W5598">
        <f t="shared" si="261"/>
        <v>0</v>
      </c>
      <c r="X5598">
        <f t="shared" si="262"/>
        <v>137.24</v>
      </c>
      <c r="Y5598">
        <f t="shared" si="263"/>
        <v>4</v>
      </c>
    </row>
    <row r="5599" spans="1:25"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t="str">
        <f>_xlfn.XLOOKUP(B5599,Returns!$B$2:$B$297,Returns!$A$2:$A$297,"NO")</f>
        <v>NO</v>
      </c>
      <c r="W5599">
        <f t="shared" si="261"/>
        <v>0</v>
      </c>
      <c r="X5599">
        <f t="shared" si="262"/>
        <v>75.06</v>
      </c>
      <c r="Y5599">
        <f t="shared" si="263"/>
        <v>7</v>
      </c>
    </row>
    <row r="5600" spans="1:25"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t="str">
        <f>_xlfn.XLOOKUP(B5600,Returns!$B$2:$B$297,Returns!$A$2:$A$297,"NO")</f>
        <v>NO</v>
      </c>
      <c r="W5600">
        <f t="shared" si="261"/>
        <v>0</v>
      </c>
      <c r="X5600">
        <f t="shared" si="262"/>
        <v>32.129999999999995</v>
      </c>
      <c r="Y5600">
        <f t="shared" si="263"/>
        <v>7</v>
      </c>
    </row>
    <row r="5601" spans="1:25"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t="str">
        <f>_xlfn.XLOOKUP(B5601,Returns!$B$2:$B$297,Returns!$A$2:$A$297,"NO")</f>
        <v>NO</v>
      </c>
      <c r="W5601">
        <f t="shared" si="261"/>
        <v>22.393600000000006</v>
      </c>
      <c r="X5601">
        <f t="shared" si="262"/>
        <v>89.574400000000011</v>
      </c>
      <c r="Y5601">
        <f t="shared" si="263"/>
        <v>0</v>
      </c>
    </row>
    <row r="5602" spans="1:25"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t="str">
        <f>_xlfn.XLOOKUP(B5602,Returns!$B$2:$B$297,Returns!$A$2:$A$297,"NO")</f>
        <v>NO</v>
      </c>
      <c r="W5602">
        <f t="shared" si="261"/>
        <v>14.480000000000002</v>
      </c>
      <c r="X5602">
        <f t="shared" si="262"/>
        <v>57.92</v>
      </c>
      <c r="Y5602">
        <f t="shared" si="263"/>
        <v>0</v>
      </c>
    </row>
    <row r="5603" spans="1:25"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t="str">
        <f>_xlfn.XLOOKUP(B5603,Returns!$B$2:$B$297,Returns!$A$2:$A$297,"NO")</f>
        <v>NO</v>
      </c>
      <c r="W5603">
        <f t="shared" si="261"/>
        <v>85.492800000000003</v>
      </c>
      <c r="X5603">
        <f t="shared" si="262"/>
        <v>341.97120000000001</v>
      </c>
      <c r="Y5603">
        <f t="shared" si="263"/>
        <v>0</v>
      </c>
    </row>
    <row r="5604" spans="1:25"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t="str">
        <f>_xlfn.XLOOKUP(B5604,Returns!$B$2:$B$297,Returns!$A$2:$A$297,"NO")</f>
        <v>NO</v>
      </c>
      <c r="W5604">
        <f t="shared" si="261"/>
        <v>2.8320000000000003</v>
      </c>
      <c r="X5604">
        <f t="shared" si="262"/>
        <v>11.327999999999999</v>
      </c>
      <c r="Y5604">
        <f t="shared" si="263"/>
        <v>2</v>
      </c>
    </row>
    <row r="5605" spans="1:25"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t="str">
        <f>_xlfn.XLOOKUP(B5605,Returns!$B$2:$B$297,Returns!$A$2:$A$297,"NO")</f>
        <v>NO</v>
      </c>
      <c r="W5605">
        <f t="shared" si="261"/>
        <v>79.920000000000016</v>
      </c>
      <c r="X5605">
        <f t="shared" si="262"/>
        <v>319.68000000000006</v>
      </c>
      <c r="Y5605">
        <f t="shared" si="263"/>
        <v>2</v>
      </c>
    </row>
    <row r="5606" spans="1:25"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t="str">
        <f>_xlfn.XLOOKUP(B5606,Returns!$B$2:$B$297,Returns!$A$2:$A$297,"NO")</f>
        <v>NO</v>
      </c>
      <c r="W5606">
        <f t="shared" si="261"/>
        <v>708.42240000000004</v>
      </c>
      <c r="X5606">
        <f t="shared" si="262"/>
        <v>2833.6896000000002</v>
      </c>
      <c r="Y5606">
        <f t="shared" si="263"/>
        <v>4</v>
      </c>
    </row>
    <row r="5607" spans="1:25"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t="str">
        <f>_xlfn.XLOOKUP(B5607,Returns!$B$2:$B$297,Returns!$A$2:$A$297,"NO")</f>
        <v>NO</v>
      </c>
      <c r="W5607">
        <f t="shared" si="261"/>
        <v>6.8352000000000004</v>
      </c>
      <c r="X5607">
        <f t="shared" si="262"/>
        <v>27.340800000000002</v>
      </c>
      <c r="Y5607">
        <f t="shared" si="263"/>
        <v>5</v>
      </c>
    </row>
    <row r="5608" spans="1:25"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t="str">
        <f>_xlfn.XLOOKUP(B5608,Returns!$B$2:$B$297,Returns!$A$2:$A$297,"NO")</f>
        <v>NO</v>
      </c>
      <c r="W5608">
        <f t="shared" si="261"/>
        <v>19.6784</v>
      </c>
      <c r="X5608">
        <f t="shared" si="262"/>
        <v>78.7136</v>
      </c>
      <c r="Y5608">
        <f t="shared" si="263"/>
        <v>5</v>
      </c>
    </row>
    <row r="5609" spans="1:25"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t="str">
        <f>_xlfn.XLOOKUP(B5609,Returns!$B$2:$B$297,Returns!$A$2:$A$297,"NO")</f>
        <v>NO</v>
      </c>
      <c r="W5609">
        <f t="shared" si="261"/>
        <v>0</v>
      </c>
      <c r="X5609">
        <f t="shared" si="262"/>
        <v>55.25</v>
      </c>
      <c r="Y5609">
        <f t="shared" si="263"/>
        <v>6</v>
      </c>
    </row>
    <row r="5610" spans="1:25"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t="str">
        <f>_xlfn.XLOOKUP(B5610,Returns!$B$2:$B$297,Returns!$A$2:$A$297,"NO")</f>
        <v>NO</v>
      </c>
      <c r="W5610">
        <f t="shared" si="261"/>
        <v>0</v>
      </c>
      <c r="X5610">
        <f t="shared" si="262"/>
        <v>15.56</v>
      </c>
      <c r="Y5610">
        <f t="shared" si="263"/>
        <v>5</v>
      </c>
    </row>
    <row r="5611" spans="1:25"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t="str">
        <f>_xlfn.XLOOKUP(B5611,Returns!$B$2:$B$297,Returns!$A$2:$A$297,"NO")</f>
        <v>NO</v>
      </c>
      <c r="W5611">
        <f t="shared" si="261"/>
        <v>0</v>
      </c>
      <c r="X5611">
        <f t="shared" si="262"/>
        <v>1319.8</v>
      </c>
      <c r="Y5611">
        <f t="shared" si="263"/>
        <v>5</v>
      </c>
    </row>
    <row r="5612" spans="1:25"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t="str">
        <f>_xlfn.XLOOKUP(B5612,Returns!$B$2:$B$297,Returns!$A$2:$A$297,"NO")</f>
        <v>NO</v>
      </c>
      <c r="W5612">
        <f t="shared" si="261"/>
        <v>31.824000000000002</v>
      </c>
      <c r="X5612">
        <f t="shared" si="262"/>
        <v>127.29600000000001</v>
      </c>
      <c r="Y5612">
        <f t="shared" si="263"/>
        <v>2</v>
      </c>
    </row>
    <row r="5613" spans="1:25"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t="str">
        <f>_xlfn.XLOOKUP(B5613,Returns!$B$2:$B$297,Returns!$A$2:$A$297,"NO")</f>
        <v>NO</v>
      </c>
      <c r="W5613">
        <f t="shared" si="261"/>
        <v>0</v>
      </c>
      <c r="X5613">
        <f t="shared" si="262"/>
        <v>1687.8</v>
      </c>
      <c r="Y5613">
        <f t="shared" si="263"/>
        <v>4</v>
      </c>
    </row>
    <row r="5614" spans="1:25"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t="str">
        <f>_xlfn.XLOOKUP(B5614,Returns!$B$2:$B$297,Returns!$A$2:$A$297,"NO")</f>
        <v>NO</v>
      </c>
      <c r="W5614">
        <f t="shared" si="261"/>
        <v>0</v>
      </c>
      <c r="X5614">
        <f t="shared" si="262"/>
        <v>13465.44</v>
      </c>
      <c r="Y5614">
        <f t="shared" si="263"/>
        <v>4</v>
      </c>
    </row>
    <row r="5615" spans="1:25"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t="str">
        <f>_xlfn.XLOOKUP(B5615,Returns!$B$2:$B$297,Returns!$A$2:$A$297,"NO")</f>
        <v>NO</v>
      </c>
      <c r="W5615">
        <f t="shared" si="261"/>
        <v>0</v>
      </c>
      <c r="X5615">
        <f t="shared" si="262"/>
        <v>235.92</v>
      </c>
      <c r="Y5615">
        <f t="shared" si="263"/>
        <v>5</v>
      </c>
    </row>
    <row r="5616" spans="1:25"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t="str">
        <f>_xlfn.XLOOKUP(B5616,Returns!$B$2:$B$297,Returns!$A$2:$A$297,"NO")</f>
        <v>NO</v>
      </c>
      <c r="W5616">
        <f t="shared" si="261"/>
        <v>0</v>
      </c>
      <c r="X5616">
        <f t="shared" si="262"/>
        <v>106.49999999999999</v>
      </c>
      <c r="Y5616">
        <f t="shared" si="263"/>
        <v>4</v>
      </c>
    </row>
    <row r="5617" spans="1:25"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t="str">
        <f>_xlfn.XLOOKUP(B5617,Returns!$B$2:$B$297,Returns!$A$2:$A$297,"NO")</f>
        <v>NO</v>
      </c>
      <c r="W5617">
        <f t="shared" si="261"/>
        <v>0</v>
      </c>
      <c r="X5617">
        <f t="shared" si="262"/>
        <v>5204</v>
      </c>
      <c r="Y5617">
        <f t="shared" si="263"/>
        <v>4</v>
      </c>
    </row>
    <row r="5618" spans="1:25"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t="str">
        <f>_xlfn.XLOOKUP(B5618,Returns!$B$2:$B$297,Returns!$A$2:$A$297,"NO")</f>
        <v>NO</v>
      </c>
      <c r="W5618">
        <f t="shared" si="261"/>
        <v>0</v>
      </c>
      <c r="X5618">
        <f t="shared" si="262"/>
        <v>176.03999999999996</v>
      </c>
      <c r="Y5618">
        <f t="shared" si="263"/>
        <v>4</v>
      </c>
    </row>
    <row r="5619" spans="1:25"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t="str">
        <f>_xlfn.XLOOKUP(B5619,Returns!$B$2:$B$297,Returns!$A$2:$A$297,"NO")</f>
        <v>NO</v>
      </c>
      <c r="W5619">
        <f t="shared" si="261"/>
        <v>7.8079999999999998</v>
      </c>
      <c r="X5619">
        <f t="shared" si="262"/>
        <v>31.231999999999999</v>
      </c>
      <c r="Y5619">
        <f t="shared" si="263"/>
        <v>4</v>
      </c>
    </row>
    <row r="5620" spans="1:25"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t="str">
        <f>_xlfn.XLOOKUP(B5620,Returns!$B$2:$B$297,Returns!$A$2:$A$297,"NO")</f>
        <v>NO</v>
      </c>
      <c r="W5620">
        <f t="shared" si="261"/>
        <v>0</v>
      </c>
      <c r="X5620">
        <f t="shared" si="262"/>
        <v>1775.68</v>
      </c>
      <c r="Y5620">
        <f t="shared" si="263"/>
        <v>3</v>
      </c>
    </row>
    <row r="5621" spans="1:25"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t="str">
        <f>_xlfn.XLOOKUP(B5621,Returns!$B$2:$B$297,Returns!$A$2:$A$297,"NO")</f>
        <v>NO</v>
      </c>
      <c r="W5621">
        <f t="shared" si="261"/>
        <v>0</v>
      </c>
      <c r="X5621">
        <f t="shared" si="262"/>
        <v>2499.75</v>
      </c>
      <c r="Y5621">
        <f t="shared" si="263"/>
        <v>5</v>
      </c>
    </row>
    <row r="5622" spans="1:25"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t="str">
        <f>_xlfn.XLOOKUP(B5622,Returns!$B$2:$B$297,Returns!$A$2:$A$297,"NO")</f>
        <v>NO</v>
      </c>
      <c r="W5622">
        <f t="shared" si="261"/>
        <v>0</v>
      </c>
      <c r="X5622">
        <f t="shared" si="262"/>
        <v>3.04</v>
      </c>
      <c r="Y5622">
        <f t="shared" si="263"/>
        <v>5</v>
      </c>
    </row>
    <row r="5623" spans="1:25"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t="str">
        <f>_xlfn.XLOOKUP(B5623,Returns!$B$2:$B$297,Returns!$A$2:$A$297,"NO")</f>
        <v>NO</v>
      </c>
      <c r="W5623">
        <f t="shared" si="261"/>
        <v>0</v>
      </c>
      <c r="X5623">
        <f t="shared" si="262"/>
        <v>403.92</v>
      </c>
      <c r="Y5623">
        <f t="shared" si="263"/>
        <v>5</v>
      </c>
    </row>
    <row r="5624" spans="1:25"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t="str">
        <f>_xlfn.XLOOKUP(B5624,Returns!$B$2:$B$297,Returns!$A$2:$A$297,"NO")</f>
        <v>NO</v>
      </c>
      <c r="W5624">
        <f t="shared" si="261"/>
        <v>0</v>
      </c>
      <c r="X5624">
        <f t="shared" si="262"/>
        <v>755.04</v>
      </c>
      <c r="Y5624">
        <f t="shared" si="263"/>
        <v>5</v>
      </c>
    </row>
    <row r="5625" spans="1:25"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t="str">
        <f>_xlfn.XLOOKUP(B5625,Returns!$B$2:$B$297,Returns!$A$2:$A$297,"NO")</f>
        <v>NO</v>
      </c>
      <c r="W5625">
        <f t="shared" si="261"/>
        <v>0</v>
      </c>
      <c r="X5625">
        <f t="shared" si="262"/>
        <v>400</v>
      </c>
      <c r="Y5625">
        <f t="shared" si="263"/>
        <v>4</v>
      </c>
    </row>
    <row r="5626" spans="1:25"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t="str">
        <f>_xlfn.XLOOKUP(B5626,Returns!$B$2:$B$297,Returns!$A$2:$A$297,"NO")</f>
        <v>NO</v>
      </c>
      <c r="W5626">
        <f t="shared" si="261"/>
        <v>0</v>
      </c>
      <c r="X5626">
        <f t="shared" si="262"/>
        <v>719.96</v>
      </c>
      <c r="Y5626">
        <f t="shared" si="263"/>
        <v>4</v>
      </c>
    </row>
    <row r="5627" spans="1:25"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t="str">
        <f>_xlfn.XLOOKUP(B5627,Returns!$B$2:$B$297,Returns!$A$2:$A$297,"NO")</f>
        <v>NO</v>
      </c>
      <c r="W5627">
        <f t="shared" si="261"/>
        <v>0</v>
      </c>
      <c r="X5627">
        <f t="shared" si="262"/>
        <v>12.32</v>
      </c>
      <c r="Y5627">
        <f t="shared" si="263"/>
        <v>2</v>
      </c>
    </row>
    <row r="5628" spans="1:25"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t="str">
        <f>_xlfn.XLOOKUP(B5628,Returns!$B$2:$B$297,Returns!$A$2:$A$297,"NO")</f>
        <v>NO</v>
      </c>
      <c r="W5628">
        <f t="shared" si="261"/>
        <v>0</v>
      </c>
      <c r="X5628">
        <f t="shared" si="262"/>
        <v>21139.38</v>
      </c>
      <c r="Y5628">
        <f t="shared" si="263"/>
        <v>2</v>
      </c>
    </row>
    <row r="5629" spans="1:25"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t="str">
        <f>_xlfn.XLOOKUP(B5629,Returns!$B$2:$B$297,Returns!$A$2:$A$297,"NO")</f>
        <v>NO</v>
      </c>
      <c r="W5629">
        <f t="shared" si="261"/>
        <v>16.646400000000003</v>
      </c>
      <c r="X5629">
        <f t="shared" si="262"/>
        <v>66.585600000000014</v>
      </c>
      <c r="Y5629">
        <f t="shared" si="263"/>
        <v>5</v>
      </c>
    </row>
    <row r="5630" spans="1:25"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t="str">
        <f>_xlfn.XLOOKUP(B5630,Returns!$B$2:$B$297,Returns!$A$2:$A$297,"NO")</f>
        <v>NO</v>
      </c>
      <c r="W5630">
        <f t="shared" si="261"/>
        <v>164.13120000000004</v>
      </c>
      <c r="X5630">
        <f t="shared" si="262"/>
        <v>656.52480000000003</v>
      </c>
      <c r="Y5630">
        <f t="shared" si="263"/>
        <v>5</v>
      </c>
    </row>
    <row r="5631" spans="1:25"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t="str">
        <f>_xlfn.XLOOKUP(B5631,Returns!$B$2:$B$297,Returns!$A$2:$A$297,"NO")</f>
        <v>NO</v>
      </c>
      <c r="W5631">
        <f t="shared" si="261"/>
        <v>2935.0511999999999</v>
      </c>
      <c r="X5631">
        <f t="shared" si="262"/>
        <v>4402.5767999999989</v>
      </c>
      <c r="Y5631">
        <f t="shared" si="263"/>
        <v>2</v>
      </c>
    </row>
    <row r="5632" spans="1:25"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t="str">
        <f>_xlfn.XLOOKUP(B5632,Returns!$B$2:$B$297,Returns!$A$2:$A$297,"NO")</f>
        <v>NO</v>
      </c>
      <c r="W5632">
        <f t="shared" si="261"/>
        <v>0</v>
      </c>
      <c r="X5632">
        <f t="shared" si="262"/>
        <v>703.35</v>
      </c>
      <c r="Y5632">
        <f t="shared" si="263"/>
        <v>4</v>
      </c>
    </row>
    <row r="5633" spans="1:25"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t="str">
        <f>_xlfn.XLOOKUP(B5633,Returns!$B$2:$B$297,Returns!$A$2:$A$297,"NO")</f>
        <v>NO</v>
      </c>
      <c r="W5633">
        <f t="shared" si="261"/>
        <v>0</v>
      </c>
      <c r="X5633">
        <f t="shared" si="262"/>
        <v>7537.32</v>
      </c>
      <c r="Y5633">
        <f t="shared" si="263"/>
        <v>4</v>
      </c>
    </row>
    <row r="5634" spans="1:25"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t="str">
        <f>_xlfn.XLOOKUP(B5634,Returns!$B$2:$B$297,Returns!$A$2:$A$297,"NO")</f>
        <v>NO</v>
      </c>
      <c r="W5634">
        <f t="shared" si="261"/>
        <v>0</v>
      </c>
      <c r="X5634">
        <f t="shared" si="262"/>
        <v>34.92</v>
      </c>
      <c r="Y5634">
        <f t="shared" si="263"/>
        <v>4</v>
      </c>
    </row>
    <row r="5635" spans="1:25"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t="str">
        <f>_xlfn.XLOOKUP(B5635,Returns!$B$2:$B$297,Returns!$A$2:$A$297,"NO")</f>
        <v>NO</v>
      </c>
      <c r="W5635">
        <f t="shared" ref="W5635:W5698" si="264">R5635*S5635*T5635</f>
        <v>14.7392</v>
      </c>
      <c r="X5635">
        <f t="shared" ref="X5635:X5698" si="265">(R5635*S5635)-W5635</f>
        <v>58.956800000000001</v>
      </c>
      <c r="Y5635">
        <f t="shared" ref="Y5635:Y5698" si="266">D5635-C5635</f>
        <v>5</v>
      </c>
    </row>
    <row r="5636" spans="1:25"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t="str">
        <f>_xlfn.XLOOKUP(B5636,Returns!$B$2:$B$297,Returns!$A$2:$A$297,"NO")</f>
        <v>NO</v>
      </c>
      <c r="W5636">
        <f t="shared" si="264"/>
        <v>0</v>
      </c>
      <c r="X5636">
        <f t="shared" si="265"/>
        <v>763.99999999999989</v>
      </c>
      <c r="Y5636">
        <f t="shared" si="266"/>
        <v>1</v>
      </c>
    </row>
    <row r="5637" spans="1:25"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t="str">
        <f>_xlfn.XLOOKUP(B5637,Returns!$B$2:$B$297,Returns!$A$2:$A$297,"NO")</f>
        <v>NO</v>
      </c>
      <c r="W5637">
        <f t="shared" si="264"/>
        <v>82.56</v>
      </c>
      <c r="X5637">
        <f t="shared" si="265"/>
        <v>330.24</v>
      </c>
      <c r="Y5637">
        <f t="shared" si="266"/>
        <v>5</v>
      </c>
    </row>
    <row r="5638" spans="1:25"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t="str">
        <f>_xlfn.XLOOKUP(B5638,Returns!$B$2:$B$297,Returns!$A$2:$A$297,"NO")</f>
        <v>NO</v>
      </c>
      <c r="W5638">
        <f t="shared" si="264"/>
        <v>0</v>
      </c>
      <c r="X5638">
        <f t="shared" si="265"/>
        <v>854.90999999999985</v>
      </c>
      <c r="Y5638">
        <f t="shared" si="266"/>
        <v>5</v>
      </c>
    </row>
    <row r="5639" spans="1:25"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t="str">
        <f>_xlfn.XLOOKUP(B5639,Returns!$B$2:$B$297,Returns!$A$2:$A$297,"NO")</f>
        <v>NO</v>
      </c>
      <c r="W5639">
        <f t="shared" si="264"/>
        <v>0</v>
      </c>
      <c r="X5639">
        <f t="shared" si="265"/>
        <v>182.52</v>
      </c>
      <c r="Y5639">
        <f t="shared" si="266"/>
        <v>7</v>
      </c>
    </row>
    <row r="5640" spans="1:25"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t="str">
        <f>_xlfn.XLOOKUP(B5640,Returns!$B$2:$B$297,Returns!$A$2:$A$297,"NO")</f>
        <v>NO</v>
      </c>
      <c r="W5640">
        <f t="shared" si="264"/>
        <v>1590.912</v>
      </c>
      <c r="X5640">
        <f t="shared" si="265"/>
        <v>6363.6479999999992</v>
      </c>
      <c r="Y5640">
        <f t="shared" si="266"/>
        <v>6</v>
      </c>
    </row>
    <row r="5641" spans="1:25"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t="str">
        <f>_xlfn.XLOOKUP(B5641,Returns!$B$2:$B$297,Returns!$A$2:$A$297,"NO")</f>
        <v>NO</v>
      </c>
      <c r="W5641">
        <f t="shared" si="264"/>
        <v>343.29600000000005</v>
      </c>
      <c r="X5641">
        <f t="shared" si="265"/>
        <v>1373.1840000000002</v>
      </c>
      <c r="Y5641">
        <f t="shared" si="266"/>
        <v>6</v>
      </c>
    </row>
    <row r="5642" spans="1:25"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t="str">
        <f>_xlfn.XLOOKUP(B5642,Returns!$B$2:$B$297,Returns!$A$2:$A$297,"NO")</f>
        <v>NO</v>
      </c>
      <c r="W5642">
        <f t="shared" si="264"/>
        <v>51.84</v>
      </c>
      <c r="X5642">
        <f t="shared" si="265"/>
        <v>207.35999999999999</v>
      </c>
      <c r="Y5642">
        <f t="shared" si="266"/>
        <v>5</v>
      </c>
    </row>
    <row r="5643" spans="1:25"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t="str">
        <f>_xlfn.XLOOKUP(B5643,Returns!$B$2:$B$297,Returns!$A$2:$A$297,"NO")</f>
        <v>NO</v>
      </c>
      <c r="W5643">
        <f t="shared" si="264"/>
        <v>0</v>
      </c>
      <c r="X5643">
        <f t="shared" si="265"/>
        <v>44.48</v>
      </c>
      <c r="Y5643">
        <f t="shared" si="266"/>
        <v>3</v>
      </c>
    </row>
    <row r="5644" spans="1:25"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t="str">
        <f>_xlfn.XLOOKUP(B5644,Returns!$B$2:$B$297,Returns!$A$2:$A$297,"NO")</f>
        <v>NO</v>
      </c>
      <c r="W5644">
        <f t="shared" si="264"/>
        <v>0</v>
      </c>
      <c r="X5644">
        <f t="shared" si="265"/>
        <v>28.16</v>
      </c>
      <c r="Y5644">
        <f t="shared" si="266"/>
        <v>4</v>
      </c>
    </row>
    <row r="5645" spans="1:25"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t="str">
        <f>_xlfn.XLOOKUP(B5645,Returns!$B$2:$B$297,Returns!$A$2:$A$297,"NO")</f>
        <v>NO</v>
      </c>
      <c r="W5645">
        <f t="shared" si="264"/>
        <v>0</v>
      </c>
      <c r="X5645">
        <f t="shared" si="265"/>
        <v>53.820000000000007</v>
      </c>
      <c r="Y5645">
        <f t="shared" si="266"/>
        <v>5</v>
      </c>
    </row>
    <row r="5646" spans="1:25"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t="str">
        <f>_xlfn.XLOOKUP(B5646,Returns!$B$2:$B$297,Returns!$A$2:$A$297,"NO")</f>
        <v>NO</v>
      </c>
      <c r="W5646">
        <f t="shared" si="264"/>
        <v>34.76</v>
      </c>
      <c r="X5646">
        <f t="shared" si="265"/>
        <v>139.04</v>
      </c>
      <c r="Y5646">
        <f t="shared" si="266"/>
        <v>3</v>
      </c>
    </row>
    <row r="5647" spans="1:25"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t="str">
        <f>_xlfn.XLOOKUP(B5647,Returns!$B$2:$B$297,Returns!$A$2:$A$297,"NO")</f>
        <v>NO</v>
      </c>
      <c r="W5647">
        <f t="shared" si="264"/>
        <v>0</v>
      </c>
      <c r="X5647">
        <f t="shared" si="265"/>
        <v>372.25</v>
      </c>
      <c r="Y5647">
        <f t="shared" si="266"/>
        <v>5</v>
      </c>
    </row>
    <row r="5648" spans="1:25"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t="str">
        <f>_xlfn.XLOOKUP(B5648,Returns!$B$2:$B$297,Returns!$A$2:$A$297,"NO")</f>
        <v>NO</v>
      </c>
      <c r="W5648">
        <f t="shared" si="264"/>
        <v>0</v>
      </c>
      <c r="X5648">
        <f t="shared" si="265"/>
        <v>2691.08</v>
      </c>
      <c r="Y5648">
        <f t="shared" si="266"/>
        <v>5</v>
      </c>
    </row>
    <row r="5649" spans="1:25"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t="str">
        <f>_xlfn.XLOOKUP(B5649,Returns!$B$2:$B$297,Returns!$A$2:$A$297,"NO")</f>
        <v>NO</v>
      </c>
      <c r="W5649">
        <f t="shared" si="264"/>
        <v>0</v>
      </c>
      <c r="X5649">
        <f t="shared" si="265"/>
        <v>58.320000000000007</v>
      </c>
      <c r="Y5649">
        <f t="shared" si="266"/>
        <v>5</v>
      </c>
    </row>
    <row r="5650" spans="1:25"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t="str">
        <f>_xlfn.XLOOKUP(B5650,Returns!$B$2:$B$297,Returns!$A$2:$A$297,"NO")</f>
        <v>Yes</v>
      </c>
      <c r="W5650">
        <f t="shared" si="264"/>
        <v>0</v>
      </c>
      <c r="X5650">
        <f t="shared" si="265"/>
        <v>162.00000000000003</v>
      </c>
      <c r="Y5650">
        <f t="shared" si="266"/>
        <v>2</v>
      </c>
    </row>
    <row r="5651" spans="1:25"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t="str">
        <f>_xlfn.XLOOKUP(B5651,Returns!$B$2:$B$297,Returns!$A$2:$A$297,"NO")</f>
        <v>Yes</v>
      </c>
      <c r="W5651">
        <f t="shared" si="264"/>
        <v>0</v>
      </c>
      <c r="X5651">
        <f t="shared" si="265"/>
        <v>289.5</v>
      </c>
      <c r="Y5651">
        <f t="shared" si="266"/>
        <v>2</v>
      </c>
    </row>
    <row r="5652" spans="1:25"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t="str">
        <f>_xlfn.XLOOKUP(B5652,Returns!$B$2:$B$297,Returns!$A$2:$A$297,"NO")</f>
        <v>Yes</v>
      </c>
      <c r="W5652">
        <f t="shared" si="264"/>
        <v>0</v>
      </c>
      <c r="X5652">
        <f t="shared" si="265"/>
        <v>21.12</v>
      </c>
      <c r="Y5652">
        <f t="shared" si="266"/>
        <v>2</v>
      </c>
    </row>
    <row r="5653" spans="1:25"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t="str">
        <f>_xlfn.XLOOKUP(B5653,Returns!$B$2:$B$297,Returns!$A$2:$A$297,"NO")</f>
        <v>Yes</v>
      </c>
      <c r="W5653">
        <f t="shared" si="264"/>
        <v>895.62374999999997</v>
      </c>
      <c r="X5653">
        <f t="shared" si="265"/>
        <v>5075.2012500000001</v>
      </c>
      <c r="Y5653">
        <f t="shared" si="266"/>
        <v>2</v>
      </c>
    </row>
    <row r="5654" spans="1:25"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t="str">
        <f>_xlfn.XLOOKUP(B5654,Returns!$B$2:$B$297,Returns!$A$2:$A$297,"NO")</f>
        <v>NO</v>
      </c>
      <c r="W5654">
        <f t="shared" si="264"/>
        <v>0</v>
      </c>
      <c r="X5654">
        <f t="shared" si="265"/>
        <v>40.99</v>
      </c>
      <c r="Y5654">
        <f t="shared" si="266"/>
        <v>5</v>
      </c>
    </row>
    <row r="5655" spans="1:25"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t="str">
        <f>_xlfn.XLOOKUP(B5655,Returns!$B$2:$B$297,Returns!$A$2:$A$297,"NO")</f>
        <v>NO</v>
      </c>
      <c r="W5655">
        <f t="shared" si="264"/>
        <v>0</v>
      </c>
      <c r="X5655">
        <f t="shared" si="265"/>
        <v>2.94</v>
      </c>
      <c r="Y5655">
        <f t="shared" si="266"/>
        <v>7</v>
      </c>
    </row>
    <row r="5656" spans="1:25"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t="str">
        <f>_xlfn.XLOOKUP(B5656,Returns!$B$2:$B$297,Returns!$A$2:$A$297,"NO")</f>
        <v>Yes</v>
      </c>
      <c r="W5656">
        <f t="shared" si="264"/>
        <v>126.67200000000001</v>
      </c>
      <c r="X5656">
        <f t="shared" si="265"/>
        <v>54.288000000000025</v>
      </c>
      <c r="Y5656">
        <f t="shared" si="266"/>
        <v>3</v>
      </c>
    </row>
    <row r="5657" spans="1:25"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t="str">
        <f>_xlfn.XLOOKUP(B5657,Returns!$B$2:$B$297,Returns!$A$2:$A$297,"NO")</f>
        <v>Yes</v>
      </c>
      <c r="W5657">
        <f t="shared" si="264"/>
        <v>14.9504</v>
      </c>
      <c r="X5657">
        <f t="shared" si="265"/>
        <v>59.801599999999993</v>
      </c>
      <c r="Y5657">
        <f t="shared" si="266"/>
        <v>3</v>
      </c>
    </row>
    <row r="5658" spans="1:25"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t="str">
        <f>_xlfn.XLOOKUP(B5658,Returns!$B$2:$B$297,Returns!$A$2:$A$297,"NO")</f>
        <v>Yes</v>
      </c>
      <c r="W5658">
        <f t="shared" si="264"/>
        <v>4.6592000000000011</v>
      </c>
      <c r="X5658">
        <f t="shared" si="265"/>
        <v>18.636800000000001</v>
      </c>
      <c r="Y5658">
        <f t="shared" si="266"/>
        <v>3</v>
      </c>
    </row>
    <row r="5659" spans="1:25"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t="str">
        <f>_xlfn.XLOOKUP(B5659,Returns!$B$2:$B$297,Returns!$A$2:$A$297,"NO")</f>
        <v>Yes</v>
      </c>
      <c r="W5659">
        <f t="shared" si="264"/>
        <v>67.665600000000012</v>
      </c>
      <c r="X5659">
        <f t="shared" si="265"/>
        <v>270.66240000000005</v>
      </c>
      <c r="Y5659">
        <f t="shared" si="266"/>
        <v>3</v>
      </c>
    </row>
    <row r="5660" spans="1:25"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t="str">
        <f>_xlfn.XLOOKUP(B5660,Returns!$B$2:$B$297,Returns!$A$2:$A$297,"NO")</f>
        <v>Yes</v>
      </c>
      <c r="W5660">
        <f t="shared" si="264"/>
        <v>943.625</v>
      </c>
      <c r="X5660">
        <f t="shared" si="265"/>
        <v>943.625</v>
      </c>
      <c r="Y5660">
        <f t="shared" si="266"/>
        <v>3</v>
      </c>
    </row>
    <row r="5661" spans="1:25"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t="str">
        <f>_xlfn.XLOOKUP(B5661,Returns!$B$2:$B$297,Returns!$A$2:$A$297,"NO")</f>
        <v>Yes</v>
      </c>
      <c r="W5661">
        <f t="shared" si="264"/>
        <v>12.748800000000003</v>
      </c>
      <c r="X5661">
        <f t="shared" si="265"/>
        <v>50.995200000000004</v>
      </c>
      <c r="Y5661">
        <f t="shared" si="266"/>
        <v>3</v>
      </c>
    </row>
    <row r="5662" spans="1:25"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t="str">
        <f>_xlfn.XLOOKUP(B5662,Returns!$B$2:$B$297,Returns!$A$2:$A$297,"NO")</f>
        <v>Yes</v>
      </c>
      <c r="W5662">
        <f t="shared" si="264"/>
        <v>17.207999999999998</v>
      </c>
      <c r="X5662">
        <f t="shared" si="265"/>
        <v>68.831999999999994</v>
      </c>
      <c r="Y5662">
        <f t="shared" si="266"/>
        <v>3</v>
      </c>
    </row>
    <row r="5663" spans="1:25"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t="str">
        <f>_xlfn.XLOOKUP(B5663,Returns!$B$2:$B$297,Returns!$A$2:$A$297,"NO")</f>
        <v>NO</v>
      </c>
      <c r="W5663">
        <f t="shared" si="264"/>
        <v>8.5760000000000005</v>
      </c>
      <c r="X5663">
        <f t="shared" si="265"/>
        <v>34.304000000000002</v>
      </c>
      <c r="Y5663">
        <f t="shared" si="266"/>
        <v>7</v>
      </c>
    </row>
    <row r="5664" spans="1:25"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t="str">
        <f>_xlfn.XLOOKUP(B5664,Returns!$B$2:$B$297,Returns!$A$2:$A$297,"NO")</f>
        <v>NO</v>
      </c>
      <c r="W5664">
        <f t="shared" si="264"/>
        <v>919.90080000000023</v>
      </c>
      <c r="X5664">
        <f t="shared" si="265"/>
        <v>3679.6032000000005</v>
      </c>
      <c r="Y5664">
        <f t="shared" si="266"/>
        <v>7</v>
      </c>
    </row>
    <row r="5665" spans="1:25"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t="str">
        <f>_xlfn.XLOOKUP(B5665,Returns!$B$2:$B$297,Returns!$A$2:$A$297,"NO")</f>
        <v>NO</v>
      </c>
      <c r="W5665">
        <f t="shared" si="264"/>
        <v>7.4624000000000015</v>
      </c>
      <c r="X5665">
        <f t="shared" si="265"/>
        <v>29.849600000000002</v>
      </c>
      <c r="Y5665">
        <f t="shared" si="266"/>
        <v>0</v>
      </c>
    </row>
    <row r="5666" spans="1:25"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t="str">
        <f>_xlfn.XLOOKUP(B5666,Returns!$B$2:$B$297,Returns!$A$2:$A$297,"NO")</f>
        <v>NO</v>
      </c>
      <c r="W5666">
        <f t="shared" si="264"/>
        <v>54.33120000000001</v>
      </c>
      <c r="X5666">
        <f t="shared" si="265"/>
        <v>23.284800000000004</v>
      </c>
      <c r="Y5666">
        <f t="shared" si="266"/>
        <v>0</v>
      </c>
    </row>
    <row r="5667" spans="1:25"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t="str">
        <f>_xlfn.XLOOKUP(B5667,Returns!$B$2:$B$297,Returns!$A$2:$A$297,"NO")</f>
        <v>NO</v>
      </c>
      <c r="W5667">
        <f t="shared" si="264"/>
        <v>13.337600000000002</v>
      </c>
      <c r="X5667">
        <f t="shared" si="265"/>
        <v>53.3504</v>
      </c>
      <c r="Y5667">
        <f t="shared" si="266"/>
        <v>0</v>
      </c>
    </row>
    <row r="5668" spans="1:25"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t="str">
        <f>_xlfn.XLOOKUP(B5668,Returns!$B$2:$B$297,Returns!$A$2:$A$297,"NO")</f>
        <v>NO</v>
      </c>
      <c r="W5668">
        <f t="shared" si="264"/>
        <v>39.795200000000001</v>
      </c>
      <c r="X5668">
        <f t="shared" si="265"/>
        <v>159.1808</v>
      </c>
      <c r="Y5668">
        <f t="shared" si="266"/>
        <v>0</v>
      </c>
    </row>
    <row r="5669" spans="1:25"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t="str">
        <f>_xlfn.XLOOKUP(B5669,Returns!$B$2:$B$297,Returns!$A$2:$A$297,"NO")</f>
        <v>NO</v>
      </c>
      <c r="W5669">
        <f t="shared" si="264"/>
        <v>0</v>
      </c>
      <c r="X5669">
        <f t="shared" si="265"/>
        <v>29.24</v>
      </c>
      <c r="Y5669">
        <f t="shared" si="266"/>
        <v>4</v>
      </c>
    </row>
    <row r="5670" spans="1:25"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t="str">
        <f>_xlfn.XLOOKUP(B5670,Returns!$B$2:$B$297,Returns!$A$2:$A$297,"NO")</f>
        <v>NO</v>
      </c>
      <c r="W5670">
        <f t="shared" si="264"/>
        <v>151.15520000000001</v>
      </c>
      <c r="X5670">
        <f t="shared" si="265"/>
        <v>604.62080000000003</v>
      </c>
      <c r="Y5670">
        <f t="shared" si="266"/>
        <v>4</v>
      </c>
    </row>
    <row r="5671" spans="1:25"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t="str">
        <f>_xlfn.XLOOKUP(B5671,Returns!$B$2:$B$297,Returns!$A$2:$A$297,"NO")</f>
        <v>NO</v>
      </c>
      <c r="W5671">
        <f t="shared" si="264"/>
        <v>0</v>
      </c>
      <c r="X5671">
        <f t="shared" si="265"/>
        <v>1169.9100000000001</v>
      </c>
      <c r="Y5671">
        <f t="shared" si="266"/>
        <v>4</v>
      </c>
    </row>
    <row r="5672" spans="1:25"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t="str">
        <f>_xlfn.XLOOKUP(B5672,Returns!$B$2:$B$297,Returns!$A$2:$A$297,"NO")</f>
        <v>NO</v>
      </c>
      <c r="W5672">
        <f t="shared" si="264"/>
        <v>0</v>
      </c>
      <c r="X5672">
        <f t="shared" si="265"/>
        <v>1421.44</v>
      </c>
      <c r="Y5672">
        <f t="shared" si="266"/>
        <v>2</v>
      </c>
    </row>
    <row r="5673" spans="1:25"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t="str">
        <f>_xlfn.XLOOKUP(B5673,Returns!$B$2:$B$297,Returns!$A$2:$A$297,"NO")</f>
        <v>NO</v>
      </c>
      <c r="W5673">
        <f t="shared" si="264"/>
        <v>84.225600000000014</v>
      </c>
      <c r="X5673">
        <f t="shared" si="265"/>
        <v>336.90240000000006</v>
      </c>
      <c r="Y5673">
        <f t="shared" si="266"/>
        <v>2</v>
      </c>
    </row>
    <row r="5674" spans="1:25"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t="str">
        <f>_xlfn.XLOOKUP(B5674,Returns!$B$2:$B$297,Returns!$A$2:$A$297,"NO")</f>
        <v>NO</v>
      </c>
      <c r="W5674">
        <f t="shared" si="264"/>
        <v>6.3360000000000012</v>
      </c>
      <c r="X5674">
        <f t="shared" si="265"/>
        <v>25.344000000000001</v>
      </c>
      <c r="Y5674">
        <f t="shared" si="266"/>
        <v>7</v>
      </c>
    </row>
    <row r="5675" spans="1:25"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t="str">
        <f>_xlfn.XLOOKUP(B5675,Returns!$B$2:$B$297,Returns!$A$2:$A$297,"NO")</f>
        <v>NO</v>
      </c>
      <c r="W5675">
        <f t="shared" si="264"/>
        <v>3.3792000000000004</v>
      </c>
      <c r="X5675">
        <f t="shared" si="265"/>
        <v>13.5168</v>
      </c>
      <c r="Y5675">
        <f t="shared" si="266"/>
        <v>7</v>
      </c>
    </row>
    <row r="5676" spans="1:25"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t="str">
        <f>_xlfn.XLOOKUP(B5676,Returns!$B$2:$B$297,Returns!$A$2:$A$297,"NO")</f>
        <v>NO</v>
      </c>
      <c r="W5676">
        <f t="shared" si="264"/>
        <v>0</v>
      </c>
      <c r="X5676">
        <f t="shared" si="265"/>
        <v>25.92</v>
      </c>
      <c r="Y5676">
        <f t="shared" si="266"/>
        <v>5</v>
      </c>
    </row>
    <row r="5677" spans="1:25"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t="str">
        <f>_xlfn.XLOOKUP(B5677,Returns!$B$2:$B$297,Returns!$A$2:$A$297,"NO")</f>
        <v>NO</v>
      </c>
      <c r="W5677">
        <f t="shared" si="264"/>
        <v>68.889600000000016</v>
      </c>
      <c r="X5677">
        <f t="shared" si="265"/>
        <v>275.55840000000001</v>
      </c>
      <c r="Y5677">
        <f t="shared" si="266"/>
        <v>5</v>
      </c>
    </row>
    <row r="5678" spans="1:25"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t="str">
        <f>_xlfn.XLOOKUP(B5678,Returns!$B$2:$B$297,Returns!$A$2:$A$297,"NO")</f>
        <v>NO</v>
      </c>
      <c r="W5678">
        <f t="shared" si="264"/>
        <v>0</v>
      </c>
      <c r="X5678">
        <f t="shared" si="265"/>
        <v>110.4</v>
      </c>
      <c r="Y5678">
        <f t="shared" si="266"/>
        <v>5</v>
      </c>
    </row>
    <row r="5679" spans="1:25"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t="str">
        <f>_xlfn.XLOOKUP(B5679,Returns!$B$2:$B$297,Returns!$A$2:$A$297,"NO")</f>
        <v>NO</v>
      </c>
      <c r="W5679">
        <f t="shared" si="264"/>
        <v>70.15679999999999</v>
      </c>
      <c r="X5679">
        <f t="shared" si="265"/>
        <v>46.771200000000007</v>
      </c>
      <c r="Y5679">
        <f t="shared" si="266"/>
        <v>7</v>
      </c>
    </row>
    <row r="5680" spans="1:25"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t="str">
        <f>_xlfn.XLOOKUP(B5680,Returns!$B$2:$B$297,Returns!$A$2:$A$297,"NO")</f>
        <v>NO</v>
      </c>
      <c r="W5680">
        <f t="shared" si="264"/>
        <v>0</v>
      </c>
      <c r="X5680">
        <f t="shared" si="265"/>
        <v>143.07999999999998</v>
      </c>
      <c r="Y5680">
        <f t="shared" si="266"/>
        <v>6</v>
      </c>
    </row>
    <row r="5681" spans="1:25"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t="str">
        <f>_xlfn.XLOOKUP(B5681,Returns!$B$2:$B$297,Returns!$A$2:$A$297,"NO")</f>
        <v>NO</v>
      </c>
      <c r="W5681">
        <f t="shared" si="264"/>
        <v>0</v>
      </c>
      <c r="X5681">
        <f t="shared" si="265"/>
        <v>219.84</v>
      </c>
      <c r="Y5681">
        <f t="shared" si="266"/>
        <v>6</v>
      </c>
    </row>
    <row r="5682" spans="1:25"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t="str">
        <f>_xlfn.XLOOKUP(B5682,Returns!$B$2:$B$297,Returns!$A$2:$A$297,"NO")</f>
        <v>NO</v>
      </c>
      <c r="W5682">
        <f t="shared" si="264"/>
        <v>0</v>
      </c>
      <c r="X5682">
        <f t="shared" si="265"/>
        <v>6.38</v>
      </c>
      <c r="Y5682">
        <f t="shared" si="266"/>
        <v>6</v>
      </c>
    </row>
    <row r="5683" spans="1:25"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t="str">
        <f>_xlfn.XLOOKUP(B5683,Returns!$B$2:$B$297,Returns!$A$2:$A$297,"NO")</f>
        <v>NO</v>
      </c>
      <c r="W5683">
        <f t="shared" si="264"/>
        <v>0</v>
      </c>
      <c r="X5683">
        <f t="shared" si="265"/>
        <v>6.48</v>
      </c>
      <c r="Y5683">
        <f t="shared" si="266"/>
        <v>6</v>
      </c>
    </row>
    <row r="5684" spans="1:25"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t="str">
        <f>_xlfn.XLOOKUP(B5684,Returns!$B$2:$B$297,Returns!$A$2:$A$297,"NO")</f>
        <v>NO</v>
      </c>
      <c r="W5684">
        <f t="shared" si="264"/>
        <v>0</v>
      </c>
      <c r="X5684">
        <f t="shared" si="265"/>
        <v>47.519999999999996</v>
      </c>
      <c r="Y5684">
        <f t="shared" si="266"/>
        <v>6</v>
      </c>
    </row>
    <row r="5685" spans="1:25"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t="str">
        <f>_xlfn.XLOOKUP(B5685,Returns!$B$2:$B$297,Returns!$A$2:$A$297,"NO")</f>
        <v>NO</v>
      </c>
      <c r="W5685">
        <f t="shared" si="264"/>
        <v>0</v>
      </c>
      <c r="X5685">
        <f t="shared" si="265"/>
        <v>7349.51</v>
      </c>
      <c r="Y5685">
        <f t="shared" si="266"/>
        <v>6</v>
      </c>
    </row>
    <row r="5686" spans="1:25"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t="str">
        <f>_xlfn.XLOOKUP(B5686,Returns!$B$2:$B$297,Returns!$A$2:$A$297,"NO")</f>
        <v>NO</v>
      </c>
      <c r="W5686">
        <f t="shared" si="264"/>
        <v>0</v>
      </c>
      <c r="X5686">
        <f t="shared" si="265"/>
        <v>774.5</v>
      </c>
      <c r="Y5686">
        <f t="shared" si="266"/>
        <v>6</v>
      </c>
    </row>
    <row r="5687" spans="1:25"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t="str">
        <f>_xlfn.XLOOKUP(B5687,Returns!$B$2:$B$297,Returns!$A$2:$A$297,"NO")</f>
        <v>NO</v>
      </c>
      <c r="W5687">
        <f t="shared" si="264"/>
        <v>59.011200000000009</v>
      </c>
      <c r="X5687">
        <f t="shared" si="265"/>
        <v>236.04480000000004</v>
      </c>
      <c r="Y5687">
        <f t="shared" si="266"/>
        <v>0</v>
      </c>
    </row>
    <row r="5688" spans="1:25"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t="str">
        <f>_xlfn.XLOOKUP(B5688,Returns!$B$2:$B$297,Returns!$A$2:$A$297,"NO")</f>
        <v>NO</v>
      </c>
      <c r="W5688">
        <f t="shared" si="264"/>
        <v>14.320000000000002</v>
      </c>
      <c r="X5688">
        <f t="shared" si="265"/>
        <v>57.280000000000008</v>
      </c>
      <c r="Y5688">
        <f t="shared" si="266"/>
        <v>0</v>
      </c>
    </row>
    <row r="5689" spans="1:25"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t="str">
        <f>_xlfn.XLOOKUP(B5689,Returns!$B$2:$B$297,Returns!$A$2:$A$297,"NO")</f>
        <v>NO</v>
      </c>
      <c r="W5689">
        <f t="shared" si="264"/>
        <v>155.8656</v>
      </c>
      <c r="X5689">
        <f t="shared" si="265"/>
        <v>623.4624</v>
      </c>
      <c r="Y5689">
        <f t="shared" si="266"/>
        <v>0</v>
      </c>
    </row>
    <row r="5690" spans="1:25"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t="str">
        <f>_xlfn.XLOOKUP(B5690,Returns!$B$2:$B$297,Returns!$A$2:$A$297,"NO")</f>
        <v>NO</v>
      </c>
      <c r="W5690">
        <f t="shared" si="264"/>
        <v>68.521600000000007</v>
      </c>
      <c r="X5690">
        <f t="shared" si="265"/>
        <v>274.08640000000003</v>
      </c>
      <c r="Y5690">
        <f t="shared" si="266"/>
        <v>0</v>
      </c>
    </row>
    <row r="5691" spans="1:25"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t="str">
        <f>_xlfn.XLOOKUP(B5691,Returns!$B$2:$B$297,Returns!$A$2:$A$297,"NO")</f>
        <v>NO</v>
      </c>
      <c r="W5691">
        <f t="shared" si="264"/>
        <v>247.55219999999997</v>
      </c>
      <c r="X5691">
        <f t="shared" si="265"/>
        <v>577.62180000000001</v>
      </c>
      <c r="Y5691">
        <f t="shared" si="266"/>
        <v>5</v>
      </c>
    </row>
    <row r="5692" spans="1:25"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t="str">
        <f>_xlfn.XLOOKUP(B5692,Returns!$B$2:$B$297,Returns!$A$2:$A$297,"NO")</f>
        <v>NO</v>
      </c>
      <c r="W5692">
        <f t="shared" si="264"/>
        <v>0</v>
      </c>
      <c r="X5692">
        <f t="shared" si="265"/>
        <v>246.24</v>
      </c>
      <c r="Y5692">
        <f t="shared" si="266"/>
        <v>6</v>
      </c>
    </row>
    <row r="5693" spans="1:25"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t="str">
        <f>_xlfn.XLOOKUP(B5693,Returns!$B$2:$B$297,Returns!$A$2:$A$297,"NO")</f>
        <v>NO</v>
      </c>
      <c r="W5693">
        <f t="shared" si="264"/>
        <v>0</v>
      </c>
      <c r="X5693">
        <f t="shared" si="265"/>
        <v>223.75</v>
      </c>
      <c r="Y5693">
        <f t="shared" si="266"/>
        <v>6</v>
      </c>
    </row>
    <row r="5694" spans="1:25"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t="str">
        <f>_xlfn.XLOOKUP(B5694,Returns!$B$2:$B$297,Returns!$A$2:$A$297,"NO")</f>
        <v>NO</v>
      </c>
      <c r="W5694">
        <f t="shared" si="264"/>
        <v>0</v>
      </c>
      <c r="X5694">
        <f t="shared" si="265"/>
        <v>134.99</v>
      </c>
      <c r="Y5694">
        <f t="shared" si="266"/>
        <v>6</v>
      </c>
    </row>
    <row r="5695" spans="1:25"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t="str">
        <f>_xlfn.XLOOKUP(B5695,Returns!$B$2:$B$297,Returns!$A$2:$A$297,"NO")</f>
        <v>NO</v>
      </c>
      <c r="W5695">
        <f t="shared" si="264"/>
        <v>0</v>
      </c>
      <c r="X5695">
        <f t="shared" si="265"/>
        <v>132</v>
      </c>
      <c r="Y5695">
        <f t="shared" si="266"/>
        <v>6</v>
      </c>
    </row>
    <row r="5696" spans="1:25"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t="str">
        <f>_xlfn.XLOOKUP(B5696,Returns!$B$2:$B$297,Returns!$A$2:$A$297,"NO")</f>
        <v>NO</v>
      </c>
      <c r="W5696">
        <f t="shared" si="264"/>
        <v>0</v>
      </c>
      <c r="X5696">
        <f t="shared" si="265"/>
        <v>1628.8199999999997</v>
      </c>
      <c r="Y5696">
        <f t="shared" si="266"/>
        <v>6</v>
      </c>
    </row>
    <row r="5697" spans="1:25"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t="str">
        <f>_xlfn.XLOOKUP(B5697,Returns!$B$2:$B$297,Returns!$A$2:$A$297,"NO")</f>
        <v>NO</v>
      </c>
      <c r="W5697">
        <f t="shared" si="264"/>
        <v>28.435200000000005</v>
      </c>
      <c r="X5697">
        <f t="shared" si="265"/>
        <v>113.74080000000001</v>
      </c>
      <c r="Y5697">
        <f t="shared" si="266"/>
        <v>2</v>
      </c>
    </row>
    <row r="5698" spans="1:25"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t="str">
        <f>_xlfn.XLOOKUP(B5698,Returns!$B$2:$B$297,Returns!$A$2:$A$297,"NO")</f>
        <v>NO</v>
      </c>
      <c r="W5698">
        <f t="shared" si="264"/>
        <v>197.25119999999998</v>
      </c>
      <c r="X5698">
        <f t="shared" si="265"/>
        <v>49.312799999999982</v>
      </c>
      <c r="Y5698">
        <f t="shared" si="266"/>
        <v>4</v>
      </c>
    </row>
    <row r="5699" spans="1:25"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t="str">
        <f>_xlfn.XLOOKUP(B5699,Returns!$B$2:$B$297,Returns!$A$2:$A$297,"NO")</f>
        <v>NO</v>
      </c>
      <c r="W5699">
        <f t="shared" ref="W5699:W5762" si="267">R5699*S5699*T5699</f>
        <v>10.764799999999999</v>
      </c>
      <c r="X5699">
        <f t="shared" ref="X5699:X5762" si="268">(R5699*S5699)-W5699</f>
        <v>2.6911999999999985</v>
      </c>
      <c r="Y5699">
        <f t="shared" ref="Y5699:Y5762" si="269">D5699-C5699</f>
        <v>4</v>
      </c>
    </row>
    <row r="5700" spans="1:25"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t="str">
        <f>_xlfn.XLOOKUP(B5700,Returns!$B$2:$B$297,Returns!$A$2:$A$297,"NO")</f>
        <v>NO</v>
      </c>
      <c r="W5700">
        <f t="shared" si="267"/>
        <v>2.3680000000000003</v>
      </c>
      <c r="X5700">
        <f t="shared" si="268"/>
        <v>9.4720000000000013</v>
      </c>
      <c r="Y5700">
        <f t="shared" si="269"/>
        <v>0</v>
      </c>
    </row>
    <row r="5701" spans="1:25"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t="str">
        <f>_xlfn.XLOOKUP(B5701,Returns!$B$2:$B$297,Returns!$A$2:$A$297,"NO")</f>
        <v>NO</v>
      </c>
      <c r="W5701">
        <f t="shared" si="267"/>
        <v>0</v>
      </c>
      <c r="X5701">
        <f t="shared" si="268"/>
        <v>215.28000000000003</v>
      </c>
      <c r="Y5701">
        <f t="shared" si="269"/>
        <v>5</v>
      </c>
    </row>
    <row r="5702" spans="1:25"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t="str">
        <f>_xlfn.XLOOKUP(B5702,Returns!$B$2:$B$297,Returns!$A$2:$A$297,"NO")</f>
        <v>NO</v>
      </c>
      <c r="W5702">
        <f t="shared" si="267"/>
        <v>24.4512</v>
      </c>
      <c r="X5702">
        <f t="shared" si="268"/>
        <v>97.8048</v>
      </c>
      <c r="Y5702">
        <f t="shared" si="269"/>
        <v>2</v>
      </c>
    </row>
    <row r="5703" spans="1:25"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t="str">
        <f>_xlfn.XLOOKUP(B5703,Returns!$B$2:$B$297,Returns!$A$2:$A$297,"NO")</f>
        <v>NO</v>
      </c>
      <c r="W5703">
        <f t="shared" si="267"/>
        <v>139.96000000000004</v>
      </c>
      <c r="X5703">
        <f t="shared" si="268"/>
        <v>559.84000000000015</v>
      </c>
      <c r="Y5703">
        <f t="shared" si="269"/>
        <v>2</v>
      </c>
    </row>
    <row r="5704" spans="1:25"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t="str">
        <f>_xlfn.XLOOKUP(B5704,Returns!$B$2:$B$297,Returns!$A$2:$A$297,"NO")</f>
        <v>NO</v>
      </c>
      <c r="W5704">
        <f t="shared" si="267"/>
        <v>0.52480000000000004</v>
      </c>
      <c r="X5704">
        <f t="shared" si="268"/>
        <v>2.0992000000000002</v>
      </c>
      <c r="Y5704">
        <f t="shared" si="269"/>
        <v>7</v>
      </c>
    </row>
    <row r="5705" spans="1:25"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t="str">
        <f>_xlfn.XLOOKUP(B5705,Returns!$B$2:$B$297,Returns!$A$2:$A$297,"NO")</f>
        <v>NO</v>
      </c>
      <c r="W5705">
        <f t="shared" si="267"/>
        <v>54.612000000000002</v>
      </c>
      <c r="X5705">
        <f t="shared" si="268"/>
        <v>81.918000000000006</v>
      </c>
      <c r="Y5705">
        <f t="shared" si="269"/>
        <v>7</v>
      </c>
    </row>
    <row r="5706" spans="1:25"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t="str">
        <f>_xlfn.XLOOKUP(B5706,Returns!$B$2:$B$297,Returns!$A$2:$A$297,"NO")</f>
        <v>NO</v>
      </c>
      <c r="W5706">
        <f t="shared" si="267"/>
        <v>52.792000000000002</v>
      </c>
      <c r="X5706">
        <f t="shared" si="268"/>
        <v>211.16799999999998</v>
      </c>
      <c r="Y5706">
        <f t="shared" si="269"/>
        <v>7</v>
      </c>
    </row>
    <row r="5707" spans="1:25"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t="str">
        <f>_xlfn.XLOOKUP(B5707,Returns!$B$2:$B$297,Returns!$A$2:$A$297,"NO")</f>
        <v>NO</v>
      </c>
      <c r="W5707">
        <f t="shared" si="267"/>
        <v>0</v>
      </c>
      <c r="X5707">
        <f t="shared" si="268"/>
        <v>34.92</v>
      </c>
      <c r="Y5707">
        <f t="shared" si="269"/>
        <v>5</v>
      </c>
    </row>
    <row r="5708" spans="1:25"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t="str">
        <f>_xlfn.XLOOKUP(B5708,Returns!$B$2:$B$297,Returns!$A$2:$A$297,"NO")</f>
        <v>NO</v>
      </c>
      <c r="W5708">
        <f t="shared" si="267"/>
        <v>24.105600000000003</v>
      </c>
      <c r="X5708">
        <f t="shared" si="268"/>
        <v>96.42240000000001</v>
      </c>
      <c r="Y5708">
        <f t="shared" si="269"/>
        <v>3</v>
      </c>
    </row>
    <row r="5709" spans="1:25"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t="str">
        <f>_xlfn.XLOOKUP(B5709,Returns!$B$2:$B$297,Returns!$A$2:$A$297,"NO")</f>
        <v>Yes</v>
      </c>
      <c r="W5709">
        <f t="shared" si="267"/>
        <v>0</v>
      </c>
      <c r="X5709">
        <f t="shared" si="268"/>
        <v>238.32</v>
      </c>
      <c r="Y5709">
        <f t="shared" si="269"/>
        <v>7</v>
      </c>
    </row>
    <row r="5710" spans="1:25"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t="str">
        <f>_xlfn.XLOOKUP(B5710,Returns!$B$2:$B$297,Returns!$A$2:$A$297,"NO")</f>
        <v>Yes</v>
      </c>
      <c r="W5710">
        <f t="shared" si="267"/>
        <v>0</v>
      </c>
      <c r="X5710">
        <f t="shared" si="268"/>
        <v>1073.79</v>
      </c>
      <c r="Y5710">
        <f t="shared" si="269"/>
        <v>7</v>
      </c>
    </row>
    <row r="5711" spans="1:25"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t="str">
        <f>_xlfn.XLOOKUP(B5711,Returns!$B$2:$B$297,Returns!$A$2:$A$297,"NO")</f>
        <v>Yes</v>
      </c>
      <c r="W5711">
        <f t="shared" si="267"/>
        <v>25.552800000000005</v>
      </c>
      <c r="X5711">
        <f t="shared" si="268"/>
        <v>229.97520000000003</v>
      </c>
      <c r="Y5711">
        <f t="shared" si="269"/>
        <v>7</v>
      </c>
    </row>
    <row r="5712" spans="1:25"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t="str">
        <f>_xlfn.XLOOKUP(B5712,Returns!$B$2:$B$297,Returns!$A$2:$A$297,"NO")</f>
        <v>Yes</v>
      </c>
      <c r="W5712">
        <f t="shared" si="267"/>
        <v>3919.9216000000001</v>
      </c>
      <c r="X5712">
        <f t="shared" si="268"/>
        <v>15679.686400000001</v>
      </c>
      <c r="Y5712">
        <f t="shared" si="269"/>
        <v>7</v>
      </c>
    </row>
    <row r="5713" spans="1:25"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t="str">
        <f>_xlfn.XLOOKUP(B5713,Returns!$B$2:$B$297,Returns!$A$2:$A$297,"NO")</f>
        <v>Yes</v>
      </c>
      <c r="W5713">
        <f t="shared" si="267"/>
        <v>0</v>
      </c>
      <c r="X5713">
        <f t="shared" si="268"/>
        <v>58.320000000000007</v>
      </c>
      <c r="Y5713">
        <f t="shared" si="269"/>
        <v>7</v>
      </c>
    </row>
    <row r="5714" spans="1:25"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t="str">
        <f>_xlfn.XLOOKUP(B5714,Returns!$B$2:$B$297,Returns!$A$2:$A$297,"NO")</f>
        <v>NO</v>
      </c>
      <c r="W5714">
        <f t="shared" si="267"/>
        <v>7.3584000000000005</v>
      </c>
      <c r="X5714">
        <f t="shared" si="268"/>
        <v>29.433600000000002</v>
      </c>
      <c r="Y5714">
        <f t="shared" si="269"/>
        <v>0</v>
      </c>
    </row>
    <row r="5715" spans="1:25"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t="str">
        <f>_xlfn.XLOOKUP(B5715,Returns!$B$2:$B$297,Returns!$A$2:$A$297,"NO")</f>
        <v>NO</v>
      </c>
      <c r="W5715">
        <f t="shared" si="267"/>
        <v>0</v>
      </c>
      <c r="X5715">
        <f t="shared" si="268"/>
        <v>17.82</v>
      </c>
      <c r="Y5715">
        <f t="shared" si="269"/>
        <v>4</v>
      </c>
    </row>
    <row r="5716" spans="1:25"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t="str">
        <f>_xlfn.XLOOKUP(B5716,Returns!$B$2:$B$297,Returns!$A$2:$A$297,"NO")</f>
        <v>NO</v>
      </c>
      <c r="W5716">
        <f t="shared" si="267"/>
        <v>0</v>
      </c>
      <c r="X5716">
        <f t="shared" si="268"/>
        <v>887.74999999999989</v>
      </c>
      <c r="Y5716">
        <f t="shared" si="269"/>
        <v>4</v>
      </c>
    </row>
    <row r="5717" spans="1:25"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t="str">
        <f>_xlfn.XLOOKUP(B5717,Returns!$B$2:$B$297,Returns!$A$2:$A$297,"NO")</f>
        <v>NO</v>
      </c>
      <c r="W5717">
        <f t="shared" si="267"/>
        <v>0</v>
      </c>
      <c r="X5717">
        <f t="shared" si="268"/>
        <v>3099.7499999999995</v>
      </c>
      <c r="Y5717">
        <f t="shared" si="269"/>
        <v>3</v>
      </c>
    </row>
    <row r="5718" spans="1:25"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t="str">
        <f>_xlfn.XLOOKUP(B5718,Returns!$B$2:$B$297,Returns!$A$2:$A$297,"NO")</f>
        <v>NO</v>
      </c>
      <c r="W5718">
        <f t="shared" si="267"/>
        <v>0</v>
      </c>
      <c r="X5718">
        <f t="shared" si="268"/>
        <v>87.480000000000018</v>
      </c>
      <c r="Y5718">
        <f t="shared" si="269"/>
        <v>3</v>
      </c>
    </row>
    <row r="5719" spans="1:25"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t="str">
        <f>_xlfn.XLOOKUP(B5719,Returns!$B$2:$B$297,Returns!$A$2:$A$297,"NO")</f>
        <v>NO</v>
      </c>
      <c r="W5719">
        <f t="shared" si="267"/>
        <v>0</v>
      </c>
      <c r="X5719">
        <f t="shared" si="268"/>
        <v>405.71999999999997</v>
      </c>
      <c r="Y5719">
        <f t="shared" si="269"/>
        <v>3</v>
      </c>
    </row>
    <row r="5720" spans="1:25"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t="str">
        <f>_xlfn.XLOOKUP(B5720,Returns!$B$2:$B$297,Returns!$A$2:$A$297,"NO")</f>
        <v>NO</v>
      </c>
      <c r="W5720">
        <f t="shared" si="267"/>
        <v>8.8209</v>
      </c>
      <c r="X5720">
        <f t="shared" si="268"/>
        <v>79.388100000000009</v>
      </c>
      <c r="Y5720">
        <f t="shared" si="269"/>
        <v>3</v>
      </c>
    </row>
    <row r="5721" spans="1:25"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t="str">
        <f>_xlfn.XLOOKUP(B5721,Returns!$B$2:$B$297,Returns!$A$2:$A$297,"NO")</f>
        <v>NO</v>
      </c>
      <c r="W5721">
        <f t="shared" si="267"/>
        <v>0</v>
      </c>
      <c r="X5721">
        <f t="shared" si="268"/>
        <v>407</v>
      </c>
      <c r="Y5721">
        <f t="shared" si="269"/>
        <v>4</v>
      </c>
    </row>
    <row r="5722" spans="1:25"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t="str">
        <f>_xlfn.XLOOKUP(B5722,Returns!$B$2:$B$297,Returns!$A$2:$A$297,"NO")</f>
        <v>Yes</v>
      </c>
      <c r="W5722">
        <f t="shared" si="267"/>
        <v>8.7200000000000006</v>
      </c>
      <c r="X5722">
        <f t="shared" si="268"/>
        <v>34.880000000000003</v>
      </c>
      <c r="Y5722">
        <f t="shared" si="269"/>
        <v>3</v>
      </c>
    </row>
    <row r="5723" spans="1:25"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t="str">
        <f>_xlfn.XLOOKUP(B5723,Returns!$B$2:$B$297,Returns!$A$2:$A$297,"NO")</f>
        <v>Yes</v>
      </c>
      <c r="W5723">
        <f t="shared" si="267"/>
        <v>54.705600000000004</v>
      </c>
      <c r="X5723">
        <f t="shared" si="268"/>
        <v>218.82240000000002</v>
      </c>
      <c r="Y5723">
        <f t="shared" si="269"/>
        <v>3</v>
      </c>
    </row>
    <row r="5724" spans="1:25"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t="str">
        <f>_xlfn.XLOOKUP(B5724,Returns!$B$2:$B$297,Returns!$A$2:$A$297,"NO")</f>
        <v>Yes</v>
      </c>
      <c r="W5724">
        <f t="shared" si="267"/>
        <v>127.97440000000002</v>
      </c>
      <c r="X5724">
        <f t="shared" si="268"/>
        <v>511.89760000000007</v>
      </c>
      <c r="Y5724">
        <f t="shared" si="269"/>
        <v>3</v>
      </c>
    </row>
    <row r="5725" spans="1:25"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t="str">
        <f>_xlfn.XLOOKUP(B5725,Returns!$B$2:$B$297,Returns!$A$2:$A$297,"NO")</f>
        <v>NO</v>
      </c>
      <c r="W5725">
        <f t="shared" si="267"/>
        <v>0</v>
      </c>
      <c r="X5725">
        <f t="shared" si="268"/>
        <v>25.92</v>
      </c>
      <c r="Y5725">
        <f t="shared" si="269"/>
        <v>4</v>
      </c>
    </row>
    <row r="5726" spans="1:25"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t="str">
        <f>_xlfn.XLOOKUP(B5726,Returns!$B$2:$B$297,Returns!$A$2:$A$297,"NO")</f>
        <v>NO</v>
      </c>
      <c r="W5726">
        <f t="shared" si="267"/>
        <v>198.92160000000001</v>
      </c>
      <c r="X5726">
        <f t="shared" si="268"/>
        <v>795.68639999999994</v>
      </c>
      <c r="Y5726">
        <f t="shared" si="269"/>
        <v>5</v>
      </c>
    </row>
    <row r="5727" spans="1:25"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t="str">
        <f>_xlfn.XLOOKUP(B5727,Returns!$B$2:$B$297,Returns!$A$2:$A$297,"NO")</f>
        <v>NO</v>
      </c>
      <c r="W5727">
        <f t="shared" si="267"/>
        <v>0</v>
      </c>
      <c r="X5727">
        <f t="shared" si="268"/>
        <v>8099.19</v>
      </c>
      <c r="Y5727">
        <f t="shared" si="269"/>
        <v>2</v>
      </c>
    </row>
    <row r="5728" spans="1:25"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t="str">
        <f>_xlfn.XLOOKUP(B5728,Returns!$B$2:$B$297,Returns!$A$2:$A$297,"NO")</f>
        <v>NO</v>
      </c>
      <c r="W5728">
        <f t="shared" si="267"/>
        <v>1324.8816000000002</v>
      </c>
      <c r="X5728">
        <f t="shared" si="268"/>
        <v>5299.5264000000006</v>
      </c>
      <c r="Y5728">
        <f t="shared" si="269"/>
        <v>4</v>
      </c>
    </row>
    <row r="5729" spans="1:25"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t="str">
        <f>_xlfn.XLOOKUP(B5729,Returns!$B$2:$B$297,Returns!$A$2:$A$297,"NO")</f>
        <v>NO</v>
      </c>
      <c r="W5729">
        <f t="shared" si="267"/>
        <v>0</v>
      </c>
      <c r="X5729">
        <f t="shared" si="268"/>
        <v>534.32999999999993</v>
      </c>
      <c r="Y5729">
        <f t="shared" si="269"/>
        <v>5</v>
      </c>
    </row>
    <row r="5730" spans="1:25"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t="str">
        <f>_xlfn.XLOOKUP(B5730,Returns!$B$2:$B$297,Returns!$A$2:$A$297,"NO")</f>
        <v>NO</v>
      </c>
      <c r="W5730">
        <f t="shared" si="267"/>
        <v>0</v>
      </c>
      <c r="X5730">
        <f t="shared" si="268"/>
        <v>3269.25</v>
      </c>
      <c r="Y5730">
        <f t="shared" si="269"/>
        <v>5</v>
      </c>
    </row>
    <row r="5731" spans="1:25"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t="str">
        <f>_xlfn.XLOOKUP(B5731,Returns!$B$2:$B$297,Returns!$A$2:$A$297,"NO")</f>
        <v>NO</v>
      </c>
      <c r="W5731">
        <f t="shared" si="267"/>
        <v>0</v>
      </c>
      <c r="X5731">
        <f t="shared" si="268"/>
        <v>122.12</v>
      </c>
      <c r="Y5731">
        <f t="shared" si="269"/>
        <v>5</v>
      </c>
    </row>
    <row r="5732" spans="1:25"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t="str">
        <f>_xlfn.XLOOKUP(B5732,Returns!$B$2:$B$297,Returns!$A$2:$A$297,"NO")</f>
        <v>NO</v>
      </c>
      <c r="W5732">
        <f t="shared" si="267"/>
        <v>0</v>
      </c>
      <c r="X5732">
        <f t="shared" si="268"/>
        <v>1839.68</v>
      </c>
      <c r="Y5732">
        <f t="shared" si="269"/>
        <v>5</v>
      </c>
    </row>
    <row r="5733" spans="1:25"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t="str">
        <f>_xlfn.XLOOKUP(B5733,Returns!$B$2:$B$297,Returns!$A$2:$A$297,"NO")</f>
        <v>NO</v>
      </c>
      <c r="W5733">
        <f t="shared" si="267"/>
        <v>0</v>
      </c>
      <c r="X5733">
        <f t="shared" si="268"/>
        <v>110.08</v>
      </c>
      <c r="Y5733">
        <f t="shared" si="269"/>
        <v>5</v>
      </c>
    </row>
    <row r="5734" spans="1:25"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t="str">
        <f>_xlfn.XLOOKUP(B5734,Returns!$B$2:$B$297,Returns!$A$2:$A$297,"NO")</f>
        <v>NO</v>
      </c>
      <c r="W5734">
        <f t="shared" si="267"/>
        <v>0</v>
      </c>
      <c r="X5734">
        <f t="shared" si="268"/>
        <v>5749.38</v>
      </c>
      <c r="Y5734">
        <f t="shared" si="269"/>
        <v>3</v>
      </c>
    </row>
    <row r="5735" spans="1:25"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t="str">
        <f>_xlfn.XLOOKUP(B5735,Returns!$B$2:$B$297,Returns!$A$2:$A$297,"NO")</f>
        <v>NO</v>
      </c>
      <c r="W5735">
        <f t="shared" si="267"/>
        <v>0</v>
      </c>
      <c r="X5735">
        <f t="shared" si="268"/>
        <v>92.070000000000007</v>
      </c>
      <c r="Y5735">
        <f t="shared" si="269"/>
        <v>3</v>
      </c>
    </row>
    <row r="5736" spans="1:25"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t="str">
        <f>_xlfn.XLOOKUP(B5736,Returns!$B$2:$B$297,Returns!$A$2:$A$297,"NO")</f>
        <v>NO</v>
      </c>
      <c r="W5736">
        <f t="shared" si="267"/>
        <v>0</v>
      </c>
      <c r="X5736">
        <f t="shared" si="268"/>
        <v>50.32</v>
      </c>
      <c r="Y5736">
        <f t="shared" si="269"/>
        <v>3</v>
      </c>
    </row>
    <row r="5737" spans="1:25"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t="str">
        <f>_xlfn.XLOOKUP(B5737,Returns!$B$2:$B$297,Returns!$A$2:$A$297,"NO")</f>
        <v>NO</v>
      </c>
      <c r="W5737">
        <f t="shared" si="267"/>
        <v>8.3519999999999985</v>
      </c>
      <c r="X5737">
        <f t="shared" si="268"/>
        <v>33.407999999999994</v>
      </c>
      <c r="Y5737">
        <f t="shared" si="269"/>
        <v>4</v>
      </c>
    </row>
    <row r="5738" spans="1:25"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t="str">
        <f>_xlfn.XLOOKUP(B5738,Returns!$B$2:$B$297,Returns!$A$2:$A$297,"NO")</f>
        <v>Yes</v>
      </c>
      <c r="W5738">
        <f t="shared" si="267"/>
        <v>0</v>
      </c>
      <c r="X5738">
        <f t="shared" si="268"/>
        <v>38.72</v>
      </c>
      <c r="Y5738">
        <f t="shared" si="269"/>
        <v>5</v>
      </c>
    </row>
    <row r="5739" spans="1:25"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t="str">
        <f>_xlfn.XLOOKUP(B5739,Returns!$B$2:$B$297,Returns!$A$2:$A$297,"NO")</f>
        <v>Yes</v>
      </c>
      <c r="W5739">
        <f t="shared" si="267"/>
        <v>0</v>
      </c>
      <c r="X5739">
        <f t="shared" si="268"/>
        <v>38.6</v>
      </c>
      <c r="Y5739">
        <f t="shared" si="269"/>
        <v>5</v>
      </c>
    </row>
    <row r="5740" spans="1:25"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t="str">
        <f>_xlfn.XLOOKUP(B5740,Returns!$B$2:$B$297,Returns!$A$2:$A$297,"NO")</f>
        <v>NO</v>
      </c>
      <c r="W5740">
        <f t="shared" si="267"/>
        <v>23.025600000000004</v>
      </c>
      <c r="X5740">
        <f t="shared" si="268"/>
        <v>92.102400000000017</v>
      </c>
      <c r="Y5740">
        <f t="shared" si="269"/>
        <v>6</v>
      </c>
    </row>
    <row r="5741" spans="1:25"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t="str">
        <f>_xlfn.XLOOKUP(B5741,Returns!$B$2:$B$297,Returns!$A$2:$A$297,"NO")</f>
        <v>Yes</v>
      </c>
      <c r="W5741">
        <f t="shared" si="267"/>
        <v>0</v>
      </c>
      <c r="X5741">
        <f t="shared" si="268"/>
        <v>25.92</v>
      </c>
      <c r="Y5741">
        <f t="shared" si="269"/>
        <v>3</v>
      </c>
    </row>
    <row r="5742" spans="1:25"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t="str">
        <f>_xlfn.XLOOKUP(B5742,Returns!$B$2:$B$297,Returns!$A$2:$A$297,"NO")</f>
        <v>Yes</v>
      </c>
      <c r="W5742">
        <f t="shared" si="267"/>
        <v>0</v>
      </c>
      <c r="X5742">
        <f t="shared" si="268"/>
        <v>26.48</v>
      </c>
      <c r="Y5742">
        <f t="shared" si="269"/>
        <v>3</v>
      </c>
    </row>
    <row r="5743" spans="1:25"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t="str">
        <f>_xlfn.XLOOKUP(B5743,Returns!$B$2:$B$297,Returns!$A$2:$A$297,"NO")</f>
        <v>Yes</v>
      </c>
      <c r="W5743">
        <f t="shared" si="267"/>
        <v>213.08800000000002</v>
      </c>
      <c r="X5743">
        <f t="shared" si="268"/>
        <v>852.35200000000009</v>
      </c>
      <c r="Y5743">
        <f t="shared" si="269"/>
        <v>3</v>
      </c>
    </row>
    <row r="5744" spans="1:25"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t="str">
        <f>_xlfn.XLOOKUP(B5744,Returns!$B$2:$B$297,Returns!$A$2:$A$297,"NO")</f>
        <v>Yes</v>
      </c>
      <c r="W5744">
        <f t="shared" si="267"/>
        <v>0</v>
      </c>
      <c r="X5744">
        <f t="shared" si="268"/>
        <v>106.88</v>
      </c>
      <c r="Y5744">
        <f t="shared" si="269"/>
        <v>3</v>
      </c>
    </row>
    <row r="5745" spans="1:25"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t="str">
        <f>_xlfn.XLOOKUP(B5745,Returns!$B$2:$B$297,Returns!$A$2:$A$297,"NO")</f>
        <v>Yes</v>
      </c>
      <c r="W5745">
        <f t="shared" si="267"/>
        <v>0</v>
      </c>
      <c r="X5745">
        <f t="shared" si="268"/>
        <v>60.12</v>
      </c>
      <c r="Y5745">
        <f t="shared" si="269"/>
        <v>3</v>
      </c>
    </row>
    <row r="5746" spans="1:25"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t="str">
        <f>_xlfn.XLOOKUP(B5746,Returns!$B$2:$B$297,Returns!$A$2:$A$297,"NO")</f>
        <v>Yes</v>
      </c>
      <c r="W5746">
        <f t="shared" si="267"/>
        <v>0</v>
      </c>
      <c r="X5746">
        <f t="shared" si="268"/>
        <v>5568.3600000000006</v>
      </c>
      <c r="Y5746">
        <f t="shared" si="269"/>
        <v>3</v>
      </c>
    </row>
    <row r="5747" spans="1:25"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t="str">
        <f>_xlfn.XLOOKUP(B5747,Returns!$B$2:$B$297,Returns!$A$2:$A$297,"NO")</f>
        <v>Yes</v>
      </c>
      <c r="W5747">
        <f t="shared" si="267"/>
        <v>0</v>
      </c>
      <c r="X5747">
        <f t="shared" si="268"/>
        <v>150.92000000000002</v>
      </c>
      <c r="Y5747">
        <f t="shared" si="269"/>
        <v>3</v>
      </c>
    </row>
    <row r="5748" spans="1:25"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t="str">
        <f>_xlfn.XLOOKUP(B5748,Returns!$B$2:$B$297,Returns!$A$2:$A$297,"NO")</f>
        <v>NO</v>
      </c>
      <c r="W5748">
        <f t="shared" si="267"/>
        <v>99.833600000000018</v>
      </c>
      <c r="X5748">
        <f t="shared" si="268"/>
        <v>399.33440000000007</v>
      </c>
      <c r="Y5748">
        <f t="shared" si="269"/>
        <v>4</v>
      </c>
    </row>
    <row r="5749" spans="1:25"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t="str">
        <f>_xlfn.XLOOKUP(B5749,Returns!$B$2:$B$297,Returns!$A$2:$A$297,"NO")</f>
        <v>NO</v>
      </c>
      <c r="W5749">
        <f t="shared" si="267"/>
        <v>40.867199999999997</v>
      </c>
      <c r="X5749">
        <f t="shared" si="268"/>
        <v>163.46879999999999</v>
      </c>
      <c r="Y5749">
        <f t="shared" si="269"/>
        <v>4</v>
      </c>
    </row>
    <row r="5750" spans="1:25"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t="str">
        <f>_xlfn.XLOOKUP(B5750,Returns!$B$2:$B$297,Returns!$A$2:$A$297,"NO")</f>
        <v>NO</v>
      </c>
      <c r="W5750">
        <f t="shared" si="267"/>
        <v>9.9360000000000017</v>
      </c>
      <c r="X5750">
        <f t="shared" si="268"/>
        <v>39.744000000000007</v>
      </c>
      <c r="Y5750">
        <f t="shared" si="269"/>
        <v>4</v>
      </c>
    </row>
    <row r="5751" spans="1:25"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t="str">
        <f>_xlfn.XLOOKUP(B5751,Returns!$B$2:$B$297,Returns!$A$2:$A$297,"NO")</f>
        <v>NO</v>
      </c>
      <c r="W5751">
        <f t="shared" si="267"/>
        <v>0</v>
      </c>
      <c r="X5751">
        <f t="shared" si="268"/>
        <v>374.75</v>
      </c>
      <c r="Y5751">
        <f t="shared" si="269"/>
        <v>4</v>
      </c>
    </row>
    <row r="5752" spans="1:25"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t="str">
        <f>_xlfn.XLOOKUP(B5752,Returns!$B$2:$B$297,Returns!$A$2:$A$297,"NO")</f>
        <v>NO</v>
      </c>
      <c r="W5752">
        <f t="shared" si="267"/>
        <v>533.1825</v>
      </c>
      <c r="X5752">
        <f t="shared" si="268"/>
        <v>533.1825</v>
      </c>
      <c r="Y5752">
        <f t="shared" si="269"/>
        <v>6</v>
      </c>
    </row>
    <row r="5753" spans="1:25"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t="str">
        <f>_xlfn.XLOOKUP(B5753,Returns!$B$2:$B$297,Returns!$A$2:$A$297,"NO")</f>
        <v>NO</v>
      </c>
      <c r="W5753">
        <f t="shared" si="267"/>
        <v>0</v>
      </c>
      <c r="X5753">
        <f t="shared" si="268"/>
        <v>133.20000000000002</v>
      </c>
      <c r="Y5753">
        <f t="shared" si="269"/>
        <v>6</v>
      </c>
    </row>
    <row r="5754" spans="1:25"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t="str">
        <f>_xlfn.XLOOKUP(B5754,Returns!$B$2:$B$297,Returns!$A$2:$A$297,"NO")</f>
        <v>NO</v>
      </c>
      <c r="W5754">
        <f t="shared" si="267"/>
        <v>0</v>
      </c>
      <c r="X5754">
        <f t="shared" si="268"/>
        <v>103.25</v>
      </c>
      <c r="Y5754">
        <f t="shared" si="269"/>
        <v>6</v>
      </c>
    </row>
    <row r="5755" spans="1:25"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t="str">
        <f>_xlfn.XLOOKUP(B5755,Returns!$B$2:$B$297,Returns!$A$2:$A$297,"NO")</f>
        <v>NO</v>
      </c>
      <c r="W5755">
        <f t="shared" si="267"/>
        <v>0</v>
      </c>
      <c r="X5755">
        <f t="shared" si="268"/>
        <v>3465.6</v>
      </c>
      <c r="Y5755">
        <f t="shared" si="269"/>
        <v>7</v>
      </c>
    </row>
    <row r="5756" spans="1:25"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t="str">
        <f>_xlfn.XLOOKUP(B5756,Returns!$B$2:$B$297,Returns!$A$2:$A$297,"NO")</f>
        <v>NO</v>
      </c>
      <c r="W5756">
        <f t="shared" si="267"/>
        <v>0</v>
      </c>
      <c r="X5756">
        <f t="shared" si="268"/>
        <v>11.12</v>
      </c>
      <c r="Y5756">
        <f t="shared" si="269"/>
        <v>5</v>
      </c>
    </row>
    <row r="5757" spans="1:25"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t="str">
        <f>_xlfn.XLOOKUP(B5757,Returns!$B$2:$B$297,Returns!$A$2:$A$297,"NO")</f>
        <v>NO</v>
      </c>
      <c r="W5757">
        <f t="shared" si="267"/>
        <v>10.111999999999998</v>
      </c>
      <c r="X5757">
        <f t="shared" si="268"/>
        <v>2.5279999999999987</v>
      </c>
      <c r="Y5757">
        <f t="shared" si="269"/>
        <v>4</v>
      </c>
    </row>
    <row r="5758" spans="1:25"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t="str">
        <f>_xlfn.XLOOKUP(B5758,Returns!$B$2:$B$297,Returns!$A$2:$A$297,"NO")</f>
        <v>NO</v>
      </c>
      <c r="W5758">
        <f t="shared" si="267"/>
        <v>1999.96</v>
      </c>
      <c r="X5758">
        <f t="shared" si="268"/>
        <v>7999.8399999999992</v>
      </c>
      <c r="Y5758">
        <f t="shared" si="269"/>
        <v>4</v>
      </c>
    </row>
    <row r="5759" spans="1:25"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t="str">
        <f>_xlfn.XLOOKUP(B5759,Returns!$B$2:$B$297,Returns!$A$2:$A$297,"NO")</f>
        <v>NO</v>
      </c>
      <c r="W5759">
        <f t="shared" si="267"/>
        <v>27.691200000000006</v>
      </c>
      <c r="X5759">
        <f t="shared" si="268"/>
        <v>110.76480000000001</v>
      </c>
      <c r="Y5759">
        <f t="shared" si="269"/>
        <v>5</v>
      </c>
    </row>
    <row r="5760" spans="1:25"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t="str">
        <f>_xlfn.XLOOKUP(B5760,Returns!$B$2:$B$297,Returns!$A$2:$A$297,"NO")</f>
        <v>NO</v>
      </c>
      <c r="W5760">
        <f t="shared" si="267"/>
        <v>49.477499999999999</v>
      </c>
      <c r="X5760">
        <f t="shared" si="268"/>
        <v>49.477499999999999</v>
      </c>
      <c r="Y5760">
        <f t="shared" si="269"/>
        <v>1</v>
      </c>
    </row>
    <row r="5761" spans="1:25"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t="str">
        <f>_xlfn.XLOOKUP(B5761,Returns!$B$2:$B$297,Returns!$A$2:$A$297,"NO")</f>
        <v>Yes</v>
      </c>
      <c r="W5761">
        <f t="shared" si="267"/>
        <v>0</v>
      </c>
      <c r="X5761">
        <f t="shared" si="268"/>
        <v>1925.28</v>
      </c>
      <c r="Y5761">
        <f t="shared" si="269"/>
        <v>0</v>
      </c>
    </row>
    <row r="5762" spans="1:25"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t="str">
        <f>_xlfn.XLOOKUP(B5762,Returns!$B$2:$B$297,Returns!$A$2:$A$297,"NO")</f>
        <v>Yes</v>
      </c>
      <c r="W5762">
        <f t="shared" si="267"/>
        <v>1.2768000000000002</v>
      </c>
      <c r="X5762">
        <f t="shared" si="268"/>
        <v>5.1072000000000006</v>
      </c>
      <c r="Y5762">
        <f t="shared" si="269"/>
        <v>0</v>
      </c>
    </row>
    <row r="5763" spans="1:25"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t="str">
        <f>_xlfn.XLOOKUP(B5763,Returns!$B$2:$B$297,Returns!$A$2:$A$297,"NO")</f>
        <v>NO</v>
      </c>
      <c r="W5763">
        <f t="shared" ref="W5763:W5826" si="270">R5763*S5763*T5763</f>
        <v>0</v>
      </c>
      <c r="X5763">
        <f t="shared" ref="X5763:X5826" si="271">(R5763*S5763)-W5763</f>
        <v>1628.8199999999997</v>
      </c>
      <c r="Y5763">
        <f t="shared" ref="Y5763:Y5826" si="272">D5763-C5763</f>
        <v>3</v>
      </c>
    </row>
    <row r="5764" spans="1:25"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t="str">
        <f>_xlfn.XLOOKUP(B5764,Returns!$B$2:$B$297,Returns!$A$2:$A$297,"NO")</f>
        <v>NO</v>
      </c>
      <c r="W5764">
        <f t="shared" si="270"/>
        <v>0</v>
      </c>
      <c r="X5764">
        <f t="shared" si="271"/>
        <v>219.68</v>
      </c>
      <c r="Y5764">
        <f t="shared" si="272"/>
        <v>3</v>
      </c>
    </row>
    <row r="5765" spans="1:25"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t="str">
        <f>_xlfn.XLOOKUP(B5765,Returns!$B$2:$B$297,Returns!$A$2:$A$297,"NO")</f>
        <v>NO</v>
      </c>
      <c r="W5765">
        <f t="shared" si="270"/>
        <v>1448.8200000000002</v>
      </c>
      <c r="X5765">
        <f t="shared" si="271"/>
        <v>13039.380000000001</v>
      </c>
      <c r="Y5765">
        <f t="shared" si="272"/>
        <v>2</v>
      </c>
    </row>
    <row r="5766" spans="1:25"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t="str">
        <f>_xlfn.XLOOKUP(B5766,Returns!$B$2:$B$297,Returns!$A$2:$A$297,"NO")</f>
        <v>NO</v>
      </c>
      <c r="W5766">
        <f t="shared" si="270"/>
        <v>0</v>
      </c>
      <c r="X5766">
        <f t="shared" si="271"/>
        <v>2123.2799999999997</v>
      </c>
      <c r="Y5766">
        <f t="shared" si="272"/>
        <v>2</v>
      </c>
    </row>
    <row r="5767" spans="1:25"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t="str">
        <f>_xlfn.XLOOKUP(B5767,Returns!$B$2:$B$297,Returns!$A$2:$A$297,"NO")</f>
        <v>NO</v>
      </c>
      <c r="W5767">
        <f t="shared" si="270"/>
        <v>200.14560000000003</v>
      </c>
      <c r="X5767">
        <f t="shared" si="271"/>
        <v>800.58240000000001</v>
      </c>
      <c r="Y5767">
        <f t="shared" si="272"/>
        <v>6</v>
      </c>
    </row>
    <row r="5768" spans="1:25"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t="str">
        <f>_xlfn.XLOOKUP(B5768,Returns!$B$2:$B$297,Returns!$A$2:$A$297,"NO")</f>
        <v>NO</v>
      </c>
      <c r="W5768">
        <f t="shared" si="270"/>
        <v>72.172800000000009</v>
      </c>
      <c r="X5768">
        <f t="shared" si="271"/>
        <v>288.69120000000004</v>
      </c>
      <c r="Y5768">
        <f t="shared" si="272"/>
        <v>7</v>
      </c>
    </row>
    <row r="5769" spans="1:25"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t="str">
        <f>_xlfn.XLOOKUP(B5769,Returns!$B$2:$B$297,Returns!$A$2:$A$297,"NO")</f>
        <v>NO</v>
      </c>
      <c r="W5769">
        <f t="shared" si="270"/>
        <v>102.24000000000001</v>
      </c>
      <c r="X5769">
        <f t="shared" si="271"/>
        <v>408.96000000000004</v>
      </c>
      <c r="Y5769">
        <f t="shared" si="272"/>
        <v>4</v>
      </c>
    </row>
    <row r="5770" spans="1:25"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t="str">
        <f>_xlfn.XLOOKUP(B5770,Returns!$B$2:$B$297,Returns!$A$2:$A$297,"NO")</f>
        <v>NO</v>
      </c>
      <c r="W5770">
        <f t="shared" si="270"/>
        <v>0</v>
      </c>
      <c r="X5770">
        <f t="shared" si="271"/>
        <v>3.15</v>
      </c>
      <c r="Y5770">
        <f t="shared" si="272"/>
        <v>4</v>
      </c>
    </row>
    <row r="5771" spans="1:25"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t="str">
        <f>_xlfn.XLOOKUP(B5771,Returns!$B$2:$B$297,Returns!$A$2:$A$297,"NO")</f>
        <v>NO</v>
      </c>
      <c r="W5771">
        <f t="shared" si="270"/>
        <v>0</v>
      </c>
      <c r="X5771">
        <f t="shared" si="271"/>
        <v>90.88</v>
      </c>
      <c r="Y5771">
        <f t="shared" si="272"/>
        <v>4</v>
      </c>
    </row>
    <row r="5772" spans="1:25"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t="str">
        <f>_xlfn.XLOOKUP(B5772,Returns!$B$2:$B$297,Returns!$A$2:$A$297,"NO")</f>
        <v>NO</v>
      </c>
      <c r="W5772">
        <f t="shared" si="270"/>
        <v>0</v>
      </c>
      <c r="X5772">
        <f t="shared" si="271"/>
        <v>44.730000000000004</v>
      </c>
      <c r="Y5772">
        <f t="shared" si="272"/>
        <v>4</v>
      </c>
    </row>
    <row r="5773" spans="1:25"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t="str">
        <f>_xlfn.XLOOKUP(B5773,Returns!$B$2:$B$297,Returns!$A$2:$A$297,"NO")</f>
        <v>NO</v>
      </c>
      <c r="W5773">
        <f t="shared" si="270"/>
        <v>0</v>
      </c>
      <c r="X5773">
        <f t="shared" si="271"/>
        <v>4632.4799999999996</v>
      </c>
      <c r="Y5773">
        <f t="shared" si="272"/>
        <v>4</v>
      </c>
    </row>
    <row r="5774" spans="1:25"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t="str">
        <f>_xlfn.XLOOKUP(B5774,Returns!$B$2:$B$297,Returns!$A$2:$A$297,"NO")</f>
        <v>NO</v>
      </c>
      <c r="W5774">
        <f t="shared" si="270"/>
        <v>0</v>
      </c>
      <c r="X5774">
        <f t="shared" si="271"/>
        <v>599.99</v>
      </c>
      <c r="Y5774">
        <f t="shared" si="272"/>
        <v>5</v>
      </c>
    </row>
    <row r="5775" spans="1:25"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t="str">
        <f>_xlfn.XLOOKUP(B5775,Returns!$B$2:$B$297,Returns!$A$2:$A$297,"NO")</f>
        <v>NO</v>
      </c>
      <c r="W5775">
        <f t="shared" si="270"/>
        <v>9.5872000000000011</v>
      </c>
      <c r="X5775">
        <f t="shared" si="271"/>
        <v>38.348800000000004</v>
      </c>
      <c r="Y5775">
        <f t="shared" si="272"/>
        <v>6</v>
      </c>
    </row>
    <row r="5776" spans="1:25"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t="str">
        <f>_xlfn.XLOOKUP(B5776,Returns!$B$2:$B$297,Returns!$A$2:$A$297,"NO")</f>
        <v>Yes</v>
      </c>
      <c r="W5776">
        <f t="shared" si="270"/>
        <v>893.60320000000013</v>
      </c>
      <c r="X5776">
        <f t="shared" si="271"/>
        <v>3574.4128000000005</v>
      </c>
      <c r="Y5776">
        <f t="shared" si="272"/>
        <v>4</v>
      </c>
    </row>
    <row r="5777" spans="1:25"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t="str">
        <f>_xlfn.XLOOKUP(B5777,Returns!$B$2:$B$297,Returns!$A$2:$A$297,"NO")</f>
        <v>Yes</v>
      </c>
      <c r="W5777">
        <f t="shared" si="270"/>
        <v>2.6416000000000004</v>
      </c>
      <c r="X5777">
        <f t="shared" si="271"/>
        <v>10.566400000000002</v>
      </c>
      <c r="Y5777">
        <f t="shared" si="272"/>
        <v>4</v>
      </c>
    </row>
    <row r="5778" spans="1:25"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t="str">
        <f>_xlfn.XLOOKUP(B5778,Returns!$B$2:$B$297,Returns!$A$2:$A$297,"NO")</f>
        <v>NO</v>
      </c>
      <c r="W5778">
        <f t="shared" si="270"/>
        <v>9.3168000000000006</v>
      </c>
      <c r="X5778">
        <f t="shared" si="271"/>
        <v>37.267200000000003</v>
      </c>
      <c r="Y5778">
        <f t="shared" si="272"/>
        <v>4</v>
      </c>
    </row>
    <row r="5779" spans="1:25"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t="str">
        <f>_xlfn.XLOOKUP(B5779,Returns!$B$2:$B$297,Returns!$A$2:$A$297,"NO")</f>
        <v>NO</v>
      </c>
      <c r="W5779">
        <f t="shared" si="270"/>
        <v>0</v>
      </c>
      <c r="X5779">
        <f t="shared" si="271"/>
        <v>104.85</v>
      </c>
      <c r="Y5779">
        <f t="shared" si="272"/>
        <v>5</v>
      </c>
    </row>
    <row r="5780" spans="1:25"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t="str">
        <f>_xlfn.XLOOKUP(B5780,Returns!$B$2:$B$297,Returns!$A$2:$A$297,"NO")</f>
        <v>Yes</v>
      </c>
      <c r="W5780">
        <f t="shared" si="270"/>
        <v>0</v>
      </c>
      <c r="X5780">
        <f t="shared" si="271"/>
        <v>91.44</v>
      </c>
      <c r="Y5780">
        <f t="shared" si="272"/>
        <v>7</v>
      </c>
    </row>
    <row r="5781" spans="1:25"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t="str">
        <f>_xlfn.XLOOKUP(B5781,Returns!$B$2:$B$297,Returns!$A$2:$A$297,"NO")</f>
        <v>Yes</v>
      </c>
      <c r="W5781">
        <f t="shared" si="270"/>
        <v>22.529600000000002</v>
      </c>
      <c r="X5781">
        <f t="shared" si="271"/>
        <v>90.118400000000008</v>
      </c>
      <c r="Y5781">
        <f t="shared" si="272"/>
        <v>7</v>
      </c>
    </row>
    <row r="5782" spans="1:25"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t="str">
        <f>_xlfn.XLOOKUP(B5782,Returns!$B$2:$B$297,Returns!$A$2:$A$297,"NO")</f>
        <v>NO</v>
      </c>
      <c r="W5782">
        <f t="shared" si="270"/>
        <v>43.185600000000001</v>
      </c>
      <c r="X5782">
        <f t="shared" si="271"/>
        <v>172.7424</v>
      </c>
      <c r="Y5782">
        <f t="shared" si="272"/>
        <v>7</v>
      </c>
    </row>
    <row r="5783" spans="1:25"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t="str">
        <f>_xlfn.XLOOKUP(B5783,Returns!$B$2:$B$297,Returns!$A$2:$A$297,"NO")</f>
        <v>NO</v>
      </c>
      <c r="W5783">
        <f t="shared" si="270"/>
        <v>0</v>
      </c>
      <c r="X5783">
        <f t="shared" si="271"/>
        <v>2.21</v>
      </c>
      <c r="Y5783">
        <f t="shared" si="272"/>
        <v>4</v>
      </c>
    </row>
    <row r="5784" spans="1:25"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t="str">
        <f>_xlfn.XLOOKUP(B5784,Returns!$B$2:$B$297,Returns!$A$2:$A$297,"NO")</f>
        <v>NO</v>
      </c>
      <c r="W5784">
        <f t="shared" si="270"/>
        <v>0</v>
      </c>
      <c r="X5784">
        <f t="shared" si="271"/>
        <v>62.08</v>
      </c>
      <c r="Y5784">
        <f t="shared" si="272"/>
        <v>4</v>
      </c>
    </row>
    <row r="5785" spans="1:25"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t="str">
        <f>_xlfn.XLOOKUP(B5785,Returns!$B$2:$B$297,Returns!$A$2:$A$297,"NO")</f>
        <v>NO</v>
      </c>
      <c r="W5785">
        <f t="shared" si="270"/>
        <v>0</v>
      </c>
      <c r="X5785">
        <f t="shared" si="271"/>
        <v>145.76</v>
      </c>
      <c r="Y5785">
        <f t="shared" si="272"/>
        <v>4</v>
      </c>
    </row>
    <row r="5786" spans="1:25"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t="str">
        <f>_xlfn.XLOOKUP(B5786,Returns!$B$2:$B$297,Returns!$A$2:$A$297,"NO")</f>
        <v>NO</v>
      </c>
      <c r="W5786">
        <f t="shared" si="270"/>
        <v>914.60879999999997</v>
      </c>
      <c r="X5786">
        <f t="shared" si="271"/>
        <v>391.97520000000009</v>
      </c>
      <c r="Y5786">
        <f t="shared" si="272"/>
        <v>6</v>
      </c>
    </row>
    <row r="5787" spans="1:25"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t="str">
        <f>_xlfn.XLOOKUP(B5787,Returns!$B$2:$B$297,Returns!$A$2:$A$297,"NO")</f>
        <v>NO</v>
      </c>
      <c r="W5787">
        <f t="shared" si="270"/>
        <v>46.886400000000009</v>
      </c>
      <c r="X5787">
        <f t="shared" si="271"/>
        <v>187.54560000000001</v>
      </c>
      <c r="Y5787">
        <f t="shared" si="272"/>
        <v>6</v>
      </c>
    </row>
    <row r="5788" spans="1:25"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t="str">
        <f>_xlfn.XLOOKUP(B5788,Returns!$B$2:$B$297,Returns!$A$2:$A$297,"NO")</f>
        <v>NO</v>
      </c>
      <c r="W5788">
        <f t="shared" si="270"/>
        <v>110.92619999999999</v>
      </c>
      <c r="X5788">
        <f t="shared" si="271"/>
        <v>47.539800000000014</v>
      </c>
      <c r="Y5788">
        <f t="shared" si="272"/>
        <v>6</v>
      </c>
    </row>
    <row r="5789" spans="1:25"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t="str">
        <f>_xlfn.XLOOKUP(B5789,Returns!$B$2:$B$297,Returns!$A$2:$A$297,"NO")</f>
        <v>NO</v>
      </c>
      <c r="W5789">
        <f t="shared" si="270"/>
        <v>133.20159999999998</v>
      </c>
      <c r="X5789">
        <f t="shared" si="271"/>
        <v>532.80639999999994</v>
      </c>
      <c r="Y5789">
        <f t="shared" si="272"/>
        <v>6</v>
      </c>
    </row>
    <row r="5790" spans="1:25"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t="str">
        <f>_xlfn.XLOOKUP(B5790,Returns!$B$2:$B$297,Returns!$A$2:$A$297,"NO")</f>
        <v>NO</v>
      </c>
      <c r="W5790">
        <f t="shared" si="270"/>
        <v>12.320000000000002</v>
      </c>
      <c r="X5790">
        <f t="shared" si="271"/>
        <v>49.280000000000008</v>
      </c>
      <c r="Y5790">
        <f t="shared" si="272"/>
        <v>4</v>
      </c>
    </row>
    <row r="5791" spans="1:25"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t="str">
        <f>_xlfn.XLOOKUP(B5791,Returns!$B$2:$B$297,Returns!$A$2:$A$297,"NO")</f>
        <v>NO</v>
      </c>
      <c r="W5791">
        <f t="shared" si="270"/>
        <v>9.2798999999999996</v>
      </c>
      <c r="X5791">
        <f t="shared" si="271"/>
        <v>3.9771000000000019</v>
      </c>
      <c r="Y5791">
        <f t="shared" si="272"/>
        <v>4</v>
      </c>
    </row>
    <row r="5792" spans="1:25"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t="str">
        <f>_xlfn.XLOOKUP(B5792,Returns!$B$2:$B$297,Returns!$A$2:$A$297,"NO")</f>
        <v>Yes</v>
      </c>
      <c r="W5792">
        <f t="shared" si="270"/>
        <v>0</v>
      </c>
      <c r="X5792">
        <f t="shared" si="271"/>
        <v>245</v>
      </c>
      <c r="Y5792">
        <f t="shared" si="272"/>
        <v>3</v>
      </c>
    </row>
    <row r="5793" spans="1:25"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t="str">
        <f>_xlfn.XLOOKUP(B5793,Returns!$B$2:$B$297,Returns!$A$2:$A$297,"NO")</f>
        <v>Yes</v>
      </c>
      <c r="W5793">
        <f t="shared" si="270"/>
        <v>14.556800000000003</v>
      </c>
      <c r="X5793">
        <f t="shared" si="271"/>
        <v>58.227200000000003</v>
      </c>
      <c r="Y5793">
        <f t="shared" si="272"/>
        <v>3</v>
      </c>
    </row>
    <row r="5794" spans="1:25"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t="str">
        <f>_xlfn.XLOOKUP(B5794,Returns!$B$2:$B$297,Returns!$A$2:$A$297,"NO")</f>
        <v>Yes</v>
      </c>
      <c r="W5794">
        <f t="shared" si="270"/>
        <v>0</v>
      </c>
      <c r="X5794">
        <f t="shared" si="271"/>
        <v>195.68</v>
      </c>
      <c r="Y5794">
        <f t="shared" si="272"/>
        <v>3</v>
      </c>
    </row>
    <row r="5795" spans="1:25"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t="str">
        <f>_xlfn.XLOOKUP(B5795,Returns!$B$2:$B$297,Returns!$A$2:$A$297,"NO")</f>
        <v>Yes</v>
      </c>
      <c r="W5795">
        <f t="shared" si="270"/>
        <v>0</v>
      </c>
      <c r="X5795">
        <f t="shared" si="271"/>
        <v>51.75</v>
      </c>
      <c r="Y5795">
        <f t="shared" si="272"/>
        <v>3</v>
      </c>
    </row>
    <row r="5796" spans="1:25"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t="str">
        <f>_xlfn.XLOOKUP(B5796,Returns!$B$2:$B$297,Returns!$A$2:$A$297,"NO")</f>
        <v>Yes</v>
      </c>
      <c r="W5796">
        <f t="shared" si="270"/>
        <v>18.668800000000001</v>
      </c>
      <c r="X5796">
        <f t="shared" si="271"/>
        <v>74.675200000000004</v>
      </c>
      <c r="Y5796">
        <f t="shared" si="272"/>
        <v>3</v>
      </c>
    </row>
    <row r="5797" spans="1:25"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t="str">
        <f>_xlfn.XLOOKUP(B5797,Returns!$B$2:$B$297,Returns!$A$2:$A$297,"NO")</f>
        <v>NO</v>
      </c>
      <c r="W5797">
        <f t="shared" si="270"/>
        <v>0</v>
      </c>
      <c r="X5797">
        <f t="shared" si="271"/>
        <v>12559.86</v>
      </c>
      <c r="Y5797">
        <f t="shared" si="272"/>
        <v>4</v>
      </c>
    </row>
    <row r="5798" spans="1:25"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t="str">
        <f>_xlfn.XLOOKUP(B5798,Returns!$B$2:$B$297,Returns!$A$2:$A$297,"NO")</f>
        <v>NO</v>
      </c>
      <c r="W5798">
        <f t="shared" si="270"/>
        <v>0</v>
      </c>
      <c r="X5798">
        <f t="shared" si="271"/>
        <v>469.44</v>
      </c>
      <c r="Y5798">
        <f t="shared" si="272"/>
        <v>4</v>
      </c>
    </row>
    <row r="5799" spans="1:25"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t="str">
        <f>_xlfn.XLOOKUP(B5799,Returns!$B$2:$B$297,Returns!$A$2:$A$297,"NO")</f>
        <v>NO</v>
      </c>
      <c r="W5799">
        <f t="shared" si="270"/>
        <v>0</v>
      </c>
      <c r="X5799">
        <f t="shared" si="271"/>
        <v>56.699999999999996</v>
      </c>
      <c r="Y5799">
        <f t="shared" si="272"/>
        <v>4</v>
      </c>
    </row>
    <row r="5800" spans="1:25"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t="str">
        <f>_xlfn.XLOOKUP(B5800,Returns!$B$2:$B$297,Returns!$A$2:$A$297,"NO")</f>
        <v>NO</v>
      </c>
      <c r="W5800">
        <f t="shared" si="270"/>
        <v>0</v>
      </c>
      <c r="X5800">
        <f t="shared" si="271"/>
        <v>155.04</v>
      </c>
      <c r="Y5800">
        <f t="shared" si="272"/>
        <v>4</v>
      </c>
    </row>
    <row r="5801" spans="1:25"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t="str">
        <f>_xlfn.XLOOKUP(B5801,Returns!$B$2:$B$297,Returns!$A$2:$A$297,"NO")</f>
        <v>NO</v>
      </c>
      <c r="W5801">
        <f t="shared" si="270"/>
        <v>252.82319999999999</v>
      </c>
      <c r="X5801">
        <f t="shared" si="271"/>
        <v>589.9208000000001</v>
      </c>
      <c r="Y5801">
        <f t="shared" si="272"/>
        <v>5</v>
      </c>
    </row>
    <row r="5802" spans="1:25"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t="str">
        <f>_xlfn.XLOOKUP(B5802,Returns!$B$2:$B$297,Returns!$A$2:$A$297,"NO")</f>
        <v>Yes</v>
      </c>
      <c r="W5802">
        <f t="shared" si="270"/>
        <v>460.77440000000007</v>
      </c>
      <c r="X5802">
        <f t="shared" si="271"/>
        <v>1843.0976000000003</v>
      </c>
      <c r="Y5802">
        <f t="shared" si="272"/>
        <v>3</v>
      </c>
    </row>
    <row r="5803" spans="1:25"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t="str">
        <f>_xlfn.XLOOKUP(B5803,Returns!$B$2:$B$297,Returns!$A$2:$A$297,"NO")</f>
        <v>Yes</v>
      </c>
      <c r="W5803">
        <f t="shared" si="270"/>
        <v>4.1472000000000007</v>
      </c>
      <c r="X5803">
        <f t="shared" si="271"/>
        <v>16.588800000000003</v>
      </c>
      <c r="Y5803">
        <f t="shared" si="272"/>
        <v>3</v>
      </c>
    </row>
    <row r="5804" spans="1:25"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t="str">
        <f>_xlfn.XLOOKUP(B5804,Returns!$B$2:$B$297,Returns!$A$2:$A$297,"NO")</f>
        <v>NO</v>
      </c>
      <c r="W5804">
        <f t="shared" si="270"/>
        <v>6.3936000000000011</v>
      </c>
      <c r="X5804">
        <f t="shared" si="271"/>
        <v>25.574400000000004</v>
      </c>
      <c r="Y5804">
        <f t="shared" si="272"/>
        <v>2</v>
      </c>
    </row>
    <row r="5805" spans="1:25"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t="str">
        <f>_xlfn.XLOOKUP(B5805,Returns!$B$2:$B$297,Returns!$A$2:$A$297,"NO")</f>
        <v>NO</v>
      </c>
      <c r="W5805">
        <f t="shared" si="270"/>
        <v>6.1632000000000016</v>
      </c>
      <c r="X5805">
        <f t="shared" si="271"/>
        <v>24.652800000000006</v>
      </c>
      <c r="Y5805">
        <f t="shared" si="272"/>
        <v>7</v>
      </c>
    </row>
    <row r="5806" spans="1:25"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t="str">
        <f>_xlfn.XLOOKUP(B5806,Returns!$B$2:$B$297,Returns!$A$2:$A$297,"NO")</f>
        <v>NO</v>
      </c>
      <c r="W5806">
        <f t="shared" si="270"/>
        <v>49.433600000000006</v>
      </c>
      <c r="X5806">
        <f t="shared" si="271"/>
        <v>197.73439999999999</v>
      </c>
      <c r="Y5806">
        <f t="shared" si="272"/>
        <v>6</v>
      </c>
    </row>
    <row r="5807" spans="1:25"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t="str">
        <f>_xlfn.XLOOKUP(B5807,Returns!$B$2:$B$297,Returns!$A$2:$A$297,"NO")</f>
        <v>NO</v>
      </c>
      <c r="W5807">
        <f t="shared" si="270"/>
        <v>197.75923199999997</v>
      </c>
      <c r="X5807">
        <f t="shared" si="271"/>
        <v>420.23836799999992</v>
      </c>
      <c r="Y5807">
        <f t="shared" si="272"/>
        <v>6</v>
      </c>
    </row>
    <row r="5808" spans="1:25"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t="str">
        <f>_xlfn.XLOOKUP(B5808,Returns!$B$2:$B$297,Returns!$A$2:$A$297,"NO")</f>
        <v>NO</v>
      </c>
      <c r="W5808">
        <f t="shared" si="270"/>
        <v>7.3152000000000008</v>
      </c>
      <c r="X5808">
        <f t="shared" si="271"/>
        <v>29.2608</v>
      </c>
      <c r="Y5808">
        <f t="shared" si="272"/>
        <v>3</v>
      </c>
    </row>
    <row r="5809" spans="1:25"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t="str">
        <f>_xlfn.XLOOKUP(B5809,Returns!$B$2:$B$297,Returns!$A$2:$A$297,"NO")</f>
        <v>NO</v>
      </c>
      <c r="W5809">
        <f t="shared" si="270"/>
        <v>34.867200000000004</v>
      </c>
      <c r="X5809">
        <f t="shared" si="271"/>
        <v>139.46880000000002</v>
      </c>
      <c r="Y5809">
        <f t="shared" si="272"/>
        <v>3</v>
      </c>
    </row>
    <row r="5810" spans="1:25"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t="str">
        <f>_xlfn.XLOOKUP(B5810,Returns!$B$2:$B$297,Returns!$A$2:$A$297,"NO")</f>
        <v>NO</v>
      </c>
      <c r="W5810">
        <f t="shared" si="270"/>
        <v>12.697600000000001</v>
      </c>
      <c r="X5810">
        <f t="shared" si="271"/>
        <v>50.790399999999998</v>
      </c>
      <c r="Y5810">
        <f t="shared" si="272"/>
        <v>3</v>
      </c>
    </row>
    <row r="5811" spans="1:25"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t="str">
        <f>_xlfn.XLOOKUP(B5811,Returns!$B$2:$B$297,Returns!$A$2:$A$297,"NO")</f>
        <v>NO</v>
      </c>
      <c r="W5811">
        <f t="shared" si="270"/>
        <v>105.77920000000002</v>
      </c>
      <c r="X5811">
        <f t="shared" si="271"/>
        <v>423.11680000000007</v>
      </c>
      <c r="Y5811">
        <f t="shared" si="272"/>
        <v>5</v>
      </c>
    </row>
    <row r="5812" spans="1:25"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t="str">
        <f>_xlfn.XLOOKUP(B5812,Returns!$B$2:$B$297,Returns!$A$2:$A$297,"NO")</f>
        <v>NO</v>
      </c>
      <c r="W5812">
        <f t="shared" si="270"/>
        <v>0</v>
      </c>
      <c r="X5812">
        <f t="shared" si="271"/>
        <v>422.08</v>
      </c>
      <c r="Y5812">
        <f t="shared" si="272"/>
        <v>4</v>
      </c>
    </row>
    <row r="5813" spans="1:25"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t="str">
        <f>_xlfn.XLOOKUP(B5813,Returns!$B$2:$B$297,Returns!$A$2:$A$297,"NO")</f>
        <v>NO</v>
      </c>
      <c r="W5813">
        <f t="shared" si="270"/>
        <v>0</v>
      </c>
      <c r="X5813">
        <f t="shared" si="271"/>
        <v>183.92</v>
      </c>
      <c r="Y5813">
        <f t="shared" si="272"/>
        <v>4</v>
      </c>
    </row>
    <row r="5814" spans="1:25"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t="str">
        <f>_xlfn.XLOOKUP(B5814,Returns!$B$2:$B$297,Returns!$A$2:$A$297,"NO")</f>
        <v>NO</v>
      </c>
      <c r="W5814">
        <f t="shared" si="270"/>
        <v>892.78560000000004</v>
      </c>
      <c r="X5814">
        <f t="shared" si="271"/>
        <v>3571.1423999999997</v>
      </c>
      <c r="Y5814">
        <f t="shared" si="272"/>
        <v>4</v>
      </c>
    </row>
    <row r="5815" spans="1:25"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t="str">
        <f>_xlfn.XLOOKUP(B5815,Returns!$B$2:$B$297,Returns!$A$2:$A$297,"NO")</f>
        <v>NO</v>
      </c>
      <c r="W5815">
        <f t="shared" si="270"/>
        <v>0</v>
      </c>
      <c r="X5815">
        <f t="shared" si="271"/>
        <v>58.320000000000007</v>
      </c>
      <c r="Y5815">
        <f t="shared" si="272"/>
        <v>1</v>
      </c>
    </row>
    <row r="5816" spans="1:25"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t="str">
        <f>_xlfn.XLOOKUP(B5816,Returns!$B$2:$B$297,Returns!$A$2:$A$297,"NO")</f>
        <v>NO</v>
      </c>
      <c r="W5816">
        <f t="shared" si="270"/>
        <v>2.3344</v>
      </c>
      <c r="X5816">
        <f t="shared" si="271"/>
        <v>9.3376000000000001</v>
      </c>
      <c r="Y5816">
        <f t="shared" si="272"/>
        <v>2</v>
      </c>
    </row>
    <row r="5817" spans="1:25"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t="str">
        <f>_xlfn.XLOOKUP(B5817,Returns!$B$2:$B$297,Returns!$A$2:$A$297,"NO")</f>
        <v>NO</v>
      </c>
      <c r="W5817">
        <f t="shared" si="270"/>
        <v>0</v>
      </c>
      <c r="X5817">
        <f t="shared" si="271"/>
        <v>1119.8399999999999</v>
      </c>
      <c r="Y5817">
        <f t="shared" si="272"/>
        <v>0</v>
      </c>
    </row>
    <row r="5818" spans="1:25"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t="str">
        <f>_xlfn.XLOOKUP(B5818,Returns!$B$2:$B$297,Returns!$A$2:$A$297,"NO")</f>
        <v>NO</v>
      </c>
      <c r="W5818">
        <f t="shared" si="270"/>
        <v>7.7472000000000012</v>
      </c>
      <c r="X5818">
        <f t="shared" si="271"/>
        <v>30.988800000000005</v>
      </c>
      <c r="Y5818">
        <f t="shared" si="272"/>
        <v>0</v>
      </c>
    </row>
    <row r="5819" spans="1:25"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t="str">
        <f>_xlfn.XLOOKUP(B5819,Returns!$B$2:$B$297,Returns!$A$2:$A$297,"NO")</f>
        <v>NO</v>
      </c>
      <c r="W5819">
        <f t="shared" si="270"/>
        <v>13.670400000000001</v>
      </c>
      <c r="X5819">
        <f t="shared" si="271"/>
        <v>54.681600000000003</v>
      </c>
      <c r="Y5819">
        <f t="shared" si="272"/>
        <v>0</v>
      </c>
    </row>
    <row r="5820" spans="1:25"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t="str">
        <f>_xlfn.XLOOKUP(B5820,Returns!$B$2:$B$297,Returns!$A$2:$A$297,"NO")</f>
        <v>NO</v>
      </c>
      <c r="W5820">
        <f t="shared" si="270"/>
        <v>0</v>
      </c>
      <c r="X5820">
        <f t="shared" si="271"/>
        <v>838.34999999999991</v>
      </c>
      <c r="Y5820">
        <f t="shared" si="272"/>
        <v>0</v>
      </c>
    </row>
    <row r="5821" spans="1:25"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t="str">
        <f>_xlfn.XLOOKUP(B5821,Returns!$B$2:$B$297,Returns!$A$2:$A$297,"NO")</f>
        <v>NO</v>
      </c>
      <c r="W5821">
        <f t="shared" si="270"/>
        <v>0</v>
      </c>
      <c r="X5821">
        <f t="shared" si="271"/>
        <v>46.08</v>
      </c>
      <c r="Y5821">
        <f t="shared" si="272"/>
        <v>0</v>
      </c>
    </row>
    <row r="5822" spans="1:25"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t="str">
        <f>_xlfn.XLOOKUP(B5822,Returns!$B$2:$B$297,Returns!$A$2:$A$297,"NO")</f>
        <v>NO</v>
      </c>
      <c r="W5822">
        <f t="shared" si="270"/>
        <v>0</v>
      </c>
      <c r="X5822">
        <f t="shared" si="271"/>
        <v>477.24</v>
      </c>
      <c r="Y5822">
        <f t="shared" si="272"/>
        <v>6</v>
      </c>
    </row>
    <row r="5823" spans="1:25"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t="str">
        <f>_xlfn.XLOOKUP(B5823,Returns!$B$2:$B$297,Returns!$A$2:$A$297,"NO")</f>
        <v>NO</v>
      </c>
      <c r="W5823">
        <f t="shared" si="270"/>
        <v>0</v>
      </c>
      <c r="X5823">
        <f t="shared" si="271"/>
        <v>7.77</v>
      </c>
      <c r="Y5823">
        <f t="shared" si="272"/>
        <v>6</v>
      </c>
    </row>
    <row r="5824" spans="1:25"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t="str">
        <f>_xlfn.XLOOKUP(B5824,Returns!$B$2:$B$297,Returns!$A$2:$A$297,"NO")</f>
        <v>NO</v>
      </c>
      <c r="W5824">
        <f t="shared" si="270"/>
        <v>285.48</v>
      </c>
      <c r="X5824">
        <f t="shared" si="271"/>
        <v>1141.92</v>
      </c>
      <c r="Y5824">
        <f t="shared" si="272"/>
        <v>6</v>
      </c>
    </row>
    <row r="5825" spans="1:25"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t="str">
        <f>_xlfn.XLOOKUP(B5825,Returns!$B$2:$B$297,Returns!$A$2:$A$297,"NO")</f>
        <v>NO</v>
      </c>
      <c r="W5825">
        <f t="shared" si="270"/>
        <v>15.334400000000002</v>
      </c>
      <c r="X5825">
        <f t="shared" si="271"/>
        <v>61.337600000000009</v>
      </c>
      <c r="Y5825">
        <f t="shared" si="272"/>
        <v>6</v>
      </c>
    </row>
    <row r="5826" spans="1:25"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t="str">
        <f>_xlfn.XLOOKUP(B5826,Returns!$B$2:$B$297,Returns!$A$2:$A$297,"NO")</f>
        <v>NO</v>
      </c>
      <c r="W5826">
        <f t="shared" si="270"/>
        <v>15.681600000000003</v>
      </c>
      <c r="X5826">
        <f t="shared" si="271"/>
        <v>62.726400000000012</v>
      </c>
      <c r="Y5826">
        <f t="shared" si="272"/>
        <v>0</v>
      </c>
    </row>
    <row r="5827" spans="1:25"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t="str">
        <f>_xlfn.XLOOKUP(B5827,Returns!$B$2:$B$297,Returns!$A$2:$A$297,"NO")</f>
        <v>NO</v>
      </c>
      <c r="W5827">
        <f t="shared" ref="W5827:W5890" si="273">R5827*S5827*T5827</f>
        <v>0</v>
      </c>
      <c r="X5827">
        <f t="shared" ref="X5827:X5890" si="274">(R5827*S5827)-W5827</f>
        <v>1677.6</v>
      </c>
      <c r="Y5827">
        <f t="shared" ref="Y5827:Y5890" si="275">D5827-C5827</f>
        <v>3</v>
      </c>
    </row>
    <row r="5828" spans="1:25"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t="str">
        <f>_xlfn.XLOOKUP(B5828,Returns!$B$2:$B$297,Returns!$A$2:$A$297,"NO")</f>
        <v>NO</v>
      </c>
      <c r="W5828">
        <f t="shared" si="273"/>
        <v>9.0800999999999998</v>
      </c>
      <c r="X5828">
        <f t="shared" si="274"/>
        <v>81.7209</v>
      </c>
      <c r="Y5828">
        <f t="shared" si="275"/>
        <v>3</v>
      </c>
    </row>
    <row r="5829" spans="1:25"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t="str">
        <f>_xlfn.XLOOKUP(B5829,Returns!$B$2:$B$297,Returns!$A$2:$A$297,"NO")</f>
        <v>NO</v>
      </c>
      <c r="W5829">
        <f t="shared" si="273"/>
        <v>36.352800000000002</v>
      </c>
      <c r="X5829">
        <f t="shared" si="274"/>
        <v>327.17520000000002</v>
      </c>
      <c r="Y5829">
        <f t="shared" si="275"/>
        <v>3</v>
      </c>
    </row>
    <row r="5830" spans="1:25"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t="str">
        <f>_xlfn.XLOOKUP(B5830,Returns!$B$2:$B$297,Returns!$A$2:$A$297,"NO")</f>
        <v>NO</v>
      </c>
      <c r="W5830">
        <f t="shared" si="273"/>
        <v>0</v>
      </c>
      <c r="X5830">
        <f t="shared" si="274"/>
        <v>11.12</v>
      </c>
      <c r="Y5830">
        <f t="shared" si="275"/>
        <v>3</v>
      </c>
    </row>
    <row r="5831" spans="1:25"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t="str">
        <f>_xlfn.XLOOKUP(B5831,Returns!$B$2:$B$297,Returns!$A$2:$A$297,"NO")</f>
        <v>NO</v>
      </c>
      <c r="W5831">
        <f t="shared" si="273"/>
        <v>0</v>
      </c>
      <c r="X5831">
        <f t="shared" si="274"/>
        <v>1163.92</v>
      </c>
      <c r="Y5831">
        <f t="shared" si="275"/>
        <v>4</v>
      </c>
    </row>
    <row r="5832" spans="1:25"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t="str">
        <f>_xlfn.XLOOKUP(B5832,Returns!$B$2:$B$297,Returns!$A$2:$A$297,"NO")</f>
        <v>NO</v>
      </c>
      <c r="W5832">
        <f t="shared" si="273"/>
        <v>0</v>
      </c>
      <c r="X5832">
        <f t="shared" si="274"/>
        <v>29.98</v>
      </c>
      <c r="Y5832">
        <f t="shared" si="275"/>
        <v>4</v>
      </c>
    </row>
    <row r="5833" spans="1:25"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t="str">
        <f>_xlfn.XLOOKUP(B5833,Returns!$B$2:$B$297,Returns!$A$2:$A$297,"NO")</f>
        <v>NO</v>
      </c>
      <c r="W5833">
        <f t="shared" si="273"/>
        <v>0</v>
      </c>
      <c r="X5833">
        <f t="shared" si="274"/>
        <v>2079.84</v>
      </c>
      <c r="Y5833">
        <f t="shared" si="275"/>
        <v>4</v>
      </c>
    </row>
    <row r="5834" spans="1:25"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t="str">
        <f>_xlfn.XLOOKUP(B5834,Returns!$B$2:$B$297,Returns!$A$2:$A$297,"NO")</f>
        <v>NO</v>
      </c>
      <c r="W5834">
        <f t="shared" si="273"/>
        <v>3.7584000000000004</v>
      </c>
      <c r="X5834">
        <f t="shared" si="274"/>
        <v>15.033600000000002</v>
      </c>
      <c r="Y5834">
        <f t="shared" si="275"/>
        <v>5</v>
      </c>
    </row>
    <row r="5835" spans="1:25"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t="str">
        <f>_xlfn.XLOOKUP(B5835,Returns!$B$2:$B$297,Returns!$A$2:$A$297,"NO")</f>
        <v>NO</v>
      </c>
      <c r="W5835">
        <f t="shared" si="273"/>
        <v>363.92000000000007</v>
      </c>
      <c r="X5835">
        <f t="shared" si="274"/>
        <v>1455.68</v>
      </c>
      <c r="Y5835">
        <f t="shared" si="275"/>
        <v>5</v>
      </c>
    </row>
    <row r="5836" spans="1:25"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t="str">
        <f>_xlfn.XLOOKUP(B5836,Returns!$B$2:$B$297,Returns!$A$2:$A$297,"NO")</f>
        <v>NO</v>
      </c>
      <c r="W5836">
        <f t="shared" si="273"/>
        <v>224.7</v>
      </c>
      <c r="X5836">
        <f t="shared" si="274"/>
        <v>96.300000000000011</v>
      </c>
      <c r="Y5836">
        <f t="shared" si="275"/>
        <v>7</v>
      </c>
    </row>
    <row r="5837" spans="1:25"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t="str">
        <f>_xlfn.XLOOKUP(B5837,Returns!$B$2:$B$297,Returns!$A$2:$A$297,"NO")</f>
        <v>NO</v>
      </c>
      <c r="W5837">
        <f t="shared" si="273"/>
        <v>80.891999999999996</v>
      </c>
      <c r="X5837">
        <f t="shared" si="274"/>
        <v>34.668000000000006</v>
      </c>
      <c r="Y5837">
        <f t="shared" si="275"/>
        <v>7</v>
      </c>
    </row>
    <row r="5838" spans="1:25"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t="str">
        <f>_xlfn.XLOOKUP(B5838,Returns!$B$2:$B$297,Returns!$A$2:$A$297,"NO")</f>
        <v>NO</v>
      </c>
      <c r="W5838">
        <f t="shared" si="273"/>
        <v>72.600000000000009</v>
      </c>
      <c r="X5838">
        <f t="shared" si="274"/>
        <v>290.39999999999998</v>
      </c>
      <c r="Y5838">
        <f t="shared" si="275"/>
        <v>7</v>
      </c>
    </row>
    <row r="5839" spans="1:25"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t="str">
        <f>_xlfn.XLOOKUP(B5839,Returns!$B$2:$B$297,Returns!$A$2:$A$297,"NO")</f>
        <v>NO</v>
      </c>
      <c r="W5839">
        <f t="shared" si="273"/>
        <v>46.054400000000001</v>
      </c>
      <c r="X5839">
        <f t="shared" si="274"/>
        <v>184.2176</v>
      </c>
      <c r="Y5839">
        <f t="shared" si="275"/>
        <v>6</v>
      </c>
    </row>
    <row r="5840" spans="1:25"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t="str">
        <f>_xlfn.XLOOKUP(B5840,Returns!$B$2:$B$297,Returns!$A$2:$A$297,"NO")</f>
        <v>NO</v>
      </c>
      <c r="W5840">
        <f t="shared" si="273"/>
        <v>0</v>
      </c>
      <c r="X5840">
        <f t="shared" si="274"/>
        <v>418.49999999999994</v>
      </c>
      <c r="Y5840">
        <f t="shared" si="275"/>
        <v>7</v>
      </c>
    </row>
    <row r="5841" spans="1:25"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t="str">
        <f>_xlfn.XLOOKUP(B5841,Returns!$B$2:$B$297,Returns!$A$2:$A$297,"NO")</f>
        <v>NO</v>
      </c>
      <c r="W5841">
        <f t="shared" si="273"/>
        <v>0</v>
      </c>
      <c r="X5841">
        <f t="shared" si="274"/>
        <v>162.00000000000003</v>
      </c>
      <c r="Y5841">
        <f t="shared" si="275"/>
        <v>4</v>
      </c>
    </row>
    <row r="5842" spans="1:25"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t="str">
        <f>_xlfn.XLOOKUP(B5842,Returns!$B$2:$B$297,Returns!$A$2:$A$297,"NO")</f>
        <v>NO</v>
      </c>
      <c r="W5842">
        <f t="shared" si="273"/>
        <v>0</v>
      </c>
      <c r="X5842">
        <f t="shared" si="274"/>
        <v>95.96</v>
      </c>
      <c r="Y5842">
        <f t="shared" si="275"/>
        <v>4</v>
      </c>
    </row>
    <row r="5843" spans="1:25"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t="str">
        <f>_xlfn.XLOOKUP(B5843,Returns!$B$2:$B$297,Returns!$A$2:$A$297,"NO")</f>
        <v>NO</v>
      </c>
      <c r="W5843">
        <f t="shared" si="273"/>
        <v>332.77440000000007</v>
      </c>
      <c r="X5843">
        <f t="shared" si="274"/>
        <v>1331.0976000000003</v>
      </c>
      <c r="Y5843">
        <f t="shared" si="275"/>
        <v>4</v>
      </c>
    </row>
    <row r="5844" spans="1:25"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t="str">
        <f>_xlfn.XLOOKUP(B5844,Returns!$B$2:$B$297,Returns!$A$2:$A$297,"NO")</f>
        <v>NO</v>
      </c>
      <c r="W5844">
        <f t="shared" si="273"/>
        <v>0</v>
      </c>
      <c r="X5844">
        <f t="shared" si="274"/>
        <v>1524.5</v>
      </c>
      <c r="Y5844">
        <f t="shared" si="275"/>
        <v>4</v>
      </c>
    </row>
    <row r="5845" spans="1:25"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t="str">
        <f>_xlfn.XLOOKUP(B5845,Returns!$B$2:$B$297,Returns!$A$2:$A$297,"NO")</f>
        <v>NO</v>
      </c>
      <c r="W5845">
        <f t="shared" si="273"/>
        <v>0</v>
      </c>
      <c r="X5845">
        <f t="shared" si="274"/>
        <v>323.83999999999997</v>
      </c>
      <c r="Y5845">
        <f t="shared" si="275"/>
        <v>4</v>
      </c>
    </row>
    <row r="5846" spans="1:25"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t="str">
        <f>_xlfn.XLOOKUP(B5846,Returns!$B$2:$B$297,Returns!$A$2:$A$297,"NO")</f>
        <v>NO</v>
      </c>
      <c r="W5846">
        <f t="shared" si="273"/>
        <v>0</v>
      </c>
      <c r="X5846">
        <f t="shared" si="274"/>
        <v>5440.47</v>
      </c>
      <c r="Y5846">
        <f t="shared" si="275"/>
        <v>4</v>
      </c>
    </row>
    <row r="5847" spans="1:25"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t="str">
        <f>_xlfn.XLOOKUP(B5847,Returns!$B$2:$B$297,Returns!$A$2:$A$297,"NO")</f>
        <v>NO</v>
      </c>
      <c r="W5847">
        <f t="shared" si="273"/>
        <v>0</v>
      </c>
      <c r="X5847">
        <f t="shared" si="274"/>
        <v>162.00000000000003</v>
      </c>
      <c r="Y5847">
        <f t="shared" si="275"/>
        <v>4</v>
      </c>
    </row>
    <row r="5848" spans="1:25"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t="str">
        <f>_xlfn.XLOOKUP(B5848,Returns!$B$2:$B$297,Returns!$A$2:$A$297,"NO")</f>
        <v>NO</v>
      </c>
      <c r="W5848">
        <f t="shared" si="273"/>
        <v>90.227199999999996</v>
      </c>
      <c r="X5848">
        <f t="shared" si="274"/>
        <v>360.90879999999999</v>
      </c>
      <c r="Y5848">
        <f t="shared" si="275"/>
        <v>4</v>
      </c>
    </row>
    <row r="5849" spans="1:25"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t="str">
        <f>_xlfn.XLOOKUP(B5849,Returns!$B$2:$B$297,Returns!$A$2:$A$297,"NO")</f>
        <v>NO</v>
      </c>
      <c r="W5849">
        <f t="shared" si="273"/>
        <v>0</v>
      </c>
      <c r="X5849">
        <f t="shared" si="274"/>
        <v>109.79999999999998</v>
      </c>
      <c r="Y5849">
        <f t="shared" si="275"/>
        <v>4</v>
      </c>
    </row>
    <row r="5850" spans="1:25"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t="str">
        <f>_xlfn.XLOOKUP(B5850,Returns!$B$2:$B$297,Returns!$A$2:$A$297,"NO")</f>
        <v>NO</v>
      </c>
      <c r="W5850">
        <f t="shared" si="273"/>
        <v>0</v>
      </c>
      <c r="X5850">
        <f t="shared" si="274"/>
        <v>1431.28</v>
      </c>
      <c r="Y5850">
        <f t="shared" si="275"/>
        <v>4</v>
      </c>
    </row>
    <row r="5851" spans="1:25"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t="str">
        <f>_xlfn.XLOOKUP(B5851,Returns!$B$2:$B$297,Returns!$A$2:$A$297,"NO")</f>
        <v>NO</v>
      </c>
      <c r="W5851">
        <f t="shared" si="273"/>
        <v>0</v>
      </c>
      <c r="X5851">
        <f t="shared" si="274"/>
        <v>2386.5299999999997</v>
      </c>
      <c r="Y5851">
        <f t="shared" si="275"/>
        <v>4</v>
      </c>
    </row>
    <row r="5852" spans="1:25"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t="str">
        <f>_xlfn.XLOOKUP(B5852,Returns!$B$2:$B$297,Returns!$A$2:$A$297,"NO")</f>
        <v>NO</v>
      </c>
      <c r="W5852">
        <f t="shared" si="273"/>
        <v>0</v>
      </c>
      <c r="X5852">
        <f t="shared" si="274"/>
        <v>549.99</v>
      </c>
      <c r="Y5852">
        <f t="shared" si="275"/>
        <v>4</v>
      </c>
    </row>
    <row r="5853" spans="1:25"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t="str">
        <f>_xlfn.XLOOKUP(B5853,Returns!$B$2:$B$297,Returns!$A$2:$A$297,"NO")</f>
        <v>NO</v>
      </c>
      <c r="W5853">
        <f t="shared" si="273"/>
        <v>0</v>
      </c>
      <c r="X5853">
        <f t="shared" si="274"/>
        <v>224.28000000000003</v>
      </c>
      <c r="Y5853">
        <f t="shared" si="275"/>
        <v>4</v>
      </c>
    </row>
    <row r="5854" spans="1:25"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t="str">
        <f>_xlfn.XLOOKUP(B5854,Returns!$B$2:$B$297,Returns!$A$2:$A$297,"NO")</f>
        <v>NO</v>
      </c>
      <c r="W5854">
        <f t="shared" si="273"/>
        <v>0</v>
      </c>
      <c r="X5854">
        <f t="shared" si="274"/>
        <v>87.66</v>
      </c>
      <c r="Y5854">
        <f t="shared" si="275"/>
        <v>4</v>
      </c>
    </row>
    <row r="5855" spans="1:25"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t="str">
        <f>_xlfn.XLOOKUP(B5855,Returns!$B$2:$B$297,Returns!$A$2:$A$297,"NO")</f>
        <v>NO</v>
      </c>
      <c r="W5855">
        <f t="shared" si="273"/>
        <v>0</v>
      </c>
      <c r="X5855">
        <f t="shared" si="274"/>
        <v>19.28</v>
      </c>
      <c r="Y5855">
        <f t="shared" si="275"/>
        <v>4</v>
      </c>
    </row>
    <row r="5856" spans="1:25"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t="str">
        <f>_xlfn.XLOOKUP(B5856,Returns!$B$2:$B$297,Returns!$A$2:$A$297,"NO")</f>
        <v>NO</v>
      </c>
      <c r="W5856">
        <f t="shared" si="273"/>
        <v>46.883200000000016</v>
      </c>
      <c r="X5856">
        <f t="shared" si="274"/>
        <v>187.53280000000004</v>
      </c>
      <c r="Y5856">
        <f t="shared" si="275"/>
        <v>6</v>
      </c>
    </row>
    <row r="5857" spans="1:25"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t="str">
        <f>_xlfn.XLOOKUP(B5857,Returns!$B$2:$B$297,Returns!$A$2:$A$297,"NO")</f>
        <v>NO</v>
      </c>
      <c r="W5857">
        <f t="shared" si="273"/>
        <v>13.824000000000002</v>
      </c>
      <c r="X5857">
        <f t="shared" si="274"/>
        <v>55.296000000000006</v>
      </c>
      <c r="Y5857">
        <f t="shared" si="275"/>
        <v>6</v>
      </c>
    </row>
    <row r="5858" spans="1:25"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t="str">
        <f>_xlfn.XLOOKUP(B5858,Returns!$B$2:$B$297,Returns!$A$2:$A$297,"NO")</f>
        <v>NO</v>
      </c>
      <c r="W5858">
        <f t="shared" si="273"/>
        <v>1.0895999999999997</v>
      </c>
      <c r="X5858">
        <f t="shared" si="274"/>
        <v>0.27239999999999998</v>
      </c>
      <c r="Y5858">
        <f t="shared" si="275"/>
        <v>6</v>
      </c>
    </row>
    <row r="5859" spans="1:25"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t="str">
        <f>_xlfn.XLOOKUP(B5859,Returns!$B$2:$B$297,Returns!$A$2:$A$297,"NO")</f>
        <v>NO</v>
      </c>
      <c r="W5859">
        <f t="shared" si="273"/>
        <v>44.279999999999994</v>
      </c>
      <c r="X5859">
        <f t="shared" si="274"/>
        <v>29.520000000000003</v>
      </c>
      <c r="Y5859">
        <f t="shared" si="275"/>
        <v>6</v>
      </c>
    </row>
    <row r="5860" spans="1:25"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t="str">
        <f>_xlfn.XLOOKUP(B5860,Returns!$B$2:$B$297,Returns!$A$2:$A$297,"NO")</f>
        <v>NO</v>
      </c>
      <c r="W5860">
        <f t="shared" si="273"/>
        <v>71.899799999999985</v>
      </c>
      <c r="X5860">
        <f t="shared" si="274"/>
        <v>407.43219999999997</v>
      </c>
      <c r="Y5860">
        <f t="shared" si="275"/>
        <v>4</v>
      </c>
    </row>
    <row r="5861" spans="1:25"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t="str">
        <f>_xlfn.XLOOKUP(B5861,Returns!$B$2:$B$297,Returns!$A$2:$A$297,"NO")</f>
        <v>NO</v>
      </c>
      <c r="W5861">
        <f t="shared" si="273"/>
        <v>0</v>
      </c>
      <c r="X5861">
        <f t="shared" si="274"/>
        <v>603.91999999999996</v>
      </c>
      <c r="Y5861">
        <f t="shared" si="275"/>
        <v>7</v>
      </c>
    </row>
    <row r="5862" spans="1:25"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t="str">
        <f>_xlfn.XLOOKUP(B5862,Returns!$B$2:$B$297,Returns!$A$2:$A$297,"NO")</f>
        <v>NO</v>
      </c>
      <c r="W5862">
        <f t="shared" si="273"/>
        <v>3.1872000000000007</v>
      </c>
      <c r="X5862">
        <f t="shared" si="274"/>
        <v>12.748800000000001</v>
      </c>
      <c r="Y5862">
        <f t="shared" si="275"/>
        <v>5</v>
      </c>
    </row>
    <row r="5863" spans="1:25"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t="str">
        <f>_xlfn.XLOOKUP(B5863,Returns!$B$2:$B$297,Returns!$A$2:$A$297,"NO")</f>
        <v>NO</v>
      </c>
      <c r="W5863">
        <f t="shared" si="273"/>
        <v>0</v>
      </c>
      <c r="X5863">
        <f t="shared" si="274"/>
        <v>219.84</v>
      </c>
      <c r="Y5863">
        <f t="shared" si="275"/>
        <v>3</v>
      </c>
    </row>
    <row r="5864" spans="1:25"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t="str">
        <f>_xlfn.XLOOKUP(B5864,Returns!$B$2:$B$297,Returns!$A$2:$A$297,"NO")</f>
        <v>NO</v>
      </c>
      <c r="W5864">
        <f t="shared" si="273"/>
        <v>0</v>
      </c>
      <c r="X5864">
        <f t="shared" si="274"/>
        <v>58.320000000000007</v>
      </c>
      <c r="Y5864">
        <f t="shared" si="275"/>
        <v>3</v>
      </c>
    </row>
    <row r="5865" spans="1:25"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t="str">
        <f>_xlfn.XLOOKUP(B5865,Returns!$B$2:$B$297,Returns!$A$2:$A$297,"NO")</f>
        <v>NO</v>
      </c>
      <c r="W5865">
        <f t="shared" si="273"/>
        <v>0</v>
      </c>
      <c r="X5865">
        <f t="shared" si="274"/>
        <v>22.32</v>
      </c>
      <c r="Y5865">
        <f t="shared" si="275"/>
        <v>3</v>
      </c>
    </row>
    <row r="5866" spans="1:25"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t="str">
        <f>_xlfn.XLOOKUP(B5866,Returns!$B$2:$B$297,Returns!$A$2:$A$297,"NO")</f>
        <v>NO</v>
      </c>
      <c r="W5866">
        <f t="shared" si="273"/>
        <v>0</v>
      </c>
      <c r="X5866">
        <f t="shared" si="274"/>
        <v>238.41</v>
      </c>
      <c r="Y5866">
        <f t="shared" si="275"/>
        <v>2</v>
      </c>
    </row>
    <row r="5867" spans="1:25"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t="str">
        <f>_xlfn.XLOOKUP(B5867,Returns!$B$2:$B$297,Returns!$A$2:$A$297,"NO")</f>
        <v>NO</v>
      </c>
      <c r="W5867">
        <f t="shared" si="273"/>
        <v>0</v>
      </c>
      <c r="X5867">
        <f t="shared" si="274"/>
        <v>9.1199999999999992</v>
      </c>
      <c r="Y5867">
        <f t="shared" si="275"/>
        <v>2</v>
      </c>
    </row>
    <row r="5868" spans="1:25"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t="str">
        <f>_xlfn.XLOOKUP(B5868,Returns!$B$2:$B$297,Returns!$A$2:$A$297,"NO")</f>
        <v>NO</v>
      </c>
      <c r="W5868">
        <f t="shared" si="273"/>
        <v>0</v>
      </c>
      <c r="X5868">
        <f t="shared" si="274"/>
        <v>5666.75</v>
      </c>
      <c r="Y5868">
        <f t="shared" si="275"/>
        <v>2</v>
      </c>
    </row>
    <row r="5869" spans="1:25"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t="str">
        <f>_xlfn.XLOOKUP(B5869,Returns!$B$2:$B$297,Returns!$A$2:$A$297,"NO")</f>
        <v>NO</v>
      </c>
      <c r="W5869">
        <f t="shared" si="273"/>
        <v>0.93440000000000001</v>
      </c>
      <c r="X5869">
        <f t="shared" si="274"/>
        <v>3.7375999999999996</v>
      </c>
      <c r="Y5869">
        <f t="shared" si="275"/>
        <v>4</v>
      </c>
    </row>
    <row r="5870" spans="1:25"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t="str">
        <f>_xlfn.XLOOKUP(B5870,Returns!$B$2:$B$297,Returns!$A$2:$A$297,"NO")</f>
        <v>NO</v>
      </c>
      <c r="W5870">
        <f t="shared" si="273"/>
        <v>439.23599999999999</v>
      </c>
      <c r="X5870">
        <f t="shared" si="274"/>
        <v>188.24400000000003</v>
      </c>
      <c r="Y5870">
        <f t="shared" si="275"/>
        <v>4</v>
      </c>
    </row>
    <row r="5871" spans="1:25"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t="str">
        <f>_xlfn.XLOOKUP(B5871,Returns!$B$2:$B$297,Returns!$A$2:$A$297,"NO")</f>
        <v>NO</v>
      </c>
      <c r="W5871">
        <f t="shared" si="273"/>
        <v>1282.5088000000003</v>
      </c>
      <c r="X5871">
        <f t="shared" si="274"/>
        <v>5130.0352000000003</v>
      </c>
      <c r="Y5871">
        <f t="shared" si="275"/>
        <v>5</v>
      </c>
    </row>
    <row r="5872" spans="1:25"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t="str">
        <f>_xlfn.XLOOKUP(B5872,Returns!$B$2:$B$297,Returns!$A$2:$A$297,"NO")</f>
        <v>NO</v>
      </c>
      <c r="W5872">
        <f t="shared" si="273"/>
        <v>1810.8832</v>
      </c>
      <c r="X5872">
        <f t="shared" si="274"/>
        <v>7243.532799999999</v>
      </c>
      <c r="Y5872">
        <f t="shared" si="275"/>
        <v>0</v>
      </c>
    </row>
    <row r="5873" spans="1:25"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t="str">
        <f>_xlfn.XLOOKUP(B5873,Returns!$B$2:$B$297,Returns!$A$2:$A$297,"NO")</f>
        <v>NO</v>
      </c>
      <c r="W5873">
        <f t="shared" si="273"/>
        <v>0</v>
      </c>
      <c r="X5873">
        <f t="shared" si="274"/>
        <v>383.84999999999997</v>
      </c>
      <c r="Y5873">
        <f t="shared" si="275"/>
        <v>4</v>
      </c>
    </row>
    <row r="5874" spans="1:25"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t="str">
        <f>_xlfn.XLOOKUP(B5874,Returns!$B$2:$B$297,Returns!$A$2:$A$297,"NO")</f>
        <v>NO</v>
      </c>
      <c r="W5874">
        <f t="shared" si="273"/>
        <v>0</v>
      </c>
      <c r="X5874">
        <f t="shared" si="274"/>
        <v>59.76</v>
      </c>
      <c r="Y5874">
        <f t="shared" si="275"/>
        <v>4</v>
      </c>
    </row>
    <row r="5875" spans="1:25"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t="str">
        <f>_xlfn.XLOOKUP(B5875,Returns!$B$2:$B$297,Returns!$A$2:$A$297,"NO")</f>
        <v>NO</v>
      </c>
      <c r="W5875">
        <f t="shared" si="273"/>
        <v>0</v>
      </c>
      <c r="X5875">
        <f t="shared" si="274"/>
        <v>756.56</v>
      </c>
      <c r="Y5875">
        <f t="shared" si="275"/>
        <v>0</v>
      </c>
    </row>
    <row r="5876" spans="1:25"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t="str">
        <f>_xlfn.XLOOKUP(B5876,Returns!$B$2:$B$297,Returns!$A$2:$A$297,"NO")</f>
        <v>NO</v>
      </c>
      <c r="W5876">
        <f t="shared" si="273"/>
        <v>0</v>
      </c>
      <c r="X5876">
        <f t="shared" si="274"/>
        <v>28.620000000000005</v>
      </c>
      <c r="Y5876">
        <f t="shared" si="275"/>
        <v>0</v>
      </c>
    </row>
    <row r="5877" spans="1:25"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t="str">
        <f>_xlfn.XLOOKUP(B5877,Returns!$B$2:$B$297,Returns!$A$2:$A$297,"NO")</f>
        <v>NO</v>
      </c>
      <c r="W5877">
        <f t="shared" si="273"/>
        <v>7.0415999999999999</v>
      </c>
      <c r="X5877">
        <f t="shared" si="274"/>
        <v>28.166399999999999</v>
      </c>
      <c r="Y5877">
        <f t="shared" si="275"/>
        <v>2</v>
      </c>
    </row>
    <row r="5878" spans="1:25"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t="str">
        <f>_xlfn.XLOOKUP(B5878,Returns!$B$2:$B$297,Returns!$A$2:$A$297,"NO")</f>
        <v>NO</v>
      </c>
      <c r="W5878">
        <f t="shared" si="273"/>
        <v>0</v>
      </c>
      <c r="X5878">
        <f t="shared" si="274"/>
        <v>3135.0199999999995</v>
      </c>
      <c r="Y5878">
        <f t="shared" si="275"/>
        <v>5</v>
      </c>
    </row>
    <row r="5879" spans="1:25"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t="str">
        <f>_xlfn.XLOOKUP(B5879,Returns!$B$2:$B$297,Returns!$A$2:$A$297,"NO")</f>
        <v>NO</v>
      </c>
      <c r="W5879">
        <f t="shared" si="273"/>
        <v>0</v>
      </c>
      <c r="X5879">
        <f t="shared" si="274"/>
        <v>53.820000000000007</v>
      </c>
      <c r="Y5879">
        <f t="shared" si="275"/>
        <v>5</v>
      </c>
    </row>
    <row r="5880" spans="1:25"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t="str">
        <f>_xlfn.XLOOKUP(B5880,Returns!$B$2:$B$297,Returns!$A$2:$A$297,"NO")</f>
        <v>NO</v>
      </c>
      <c r="W5880">
        <f t="shared" si="273"/>
        <v>0</v>
      </c>
      <c r="X5880">
        <f t="shared" si="274"/>
        <v>1475.28</v>
      </c>
      <c r="Y5880">
        <f t="shared" si="275"/>
        <v>5</v>
      </c>
    </row>
    <row r="5881" spans="1:25"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t="str">
        <f>_xlfn.XLOOKUP(B5881,Returns!$B$2:$B$297,Returns!$A$2:$A$297,"NO")</f>
        <v>Yes</v>
      </c>
      <c r="W5881">
        <f t="shared" si="273"/>
        <v>0</v>
      </c>
      <c r="X5881">
        <f t="shared" si="274"/>
        <v>768.64</v>
      </c>
      <c r="Y5881">
        <f t="shared" si="275"/>
        <v>6</v>
      </c>
    </row>
    <row r="5882" spans="1:25"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t="str">
        <f>_xlfn.XLOOKUP(B5882,Returns!$B$2:$B$297,Returns!$A$2:$A$297,"NO")</f>
        <v>NO</v>
      </c>
      <c r="W5882">
        <f t="shared" si="273"/>
        <v>320.62720000000007</v>
      </c>
      <c r="X5882">
        <f t="shared" si="274"/>
        <v>1282.5088000000001</v>
      </c>
      <c r="Y5882">
        <f t="shared" si="275"/>
        <v>4</v>
      </c>
    </row>
    <row r="5883" spans="1:25"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t="str">
        <f>_xlfn.XLOOKUP(B5883,Returns!$B$2:$B$297,Returns!$A$2:$A$297,"NO")</f>
        <v>NO</v>
      </c>
      <c r="W5883">
        <f t="shared" si="273"/>
        <v>0</v>
      </c>
      <c r="X5883">
        <f t="shared" si="274"/>
        <v>3320.19</v>
      </c>
      <c r="Y5883">
        <f t="shared" si="275"/>
        <v>4</v>
      </c>
    </row>
    <row r="5884" spans="1:25"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t="str">
        <f>_xlfn.XLOOKUP(B5884,Returns!$B$2:$B$297,Returns!$A$2:$A$297,"NO")</f>
        <v>NO</v>
      </c>
      <c r="W5884">
        <f t="shared" si="273"/>
        <v>1593.9504000000002</v>
      </c>
      <c r="X5884">
        <f t="shared" si="274"/>
        <v>6375.8016000000007</v>
      </c>
      <c r="Y5884">
        <f t="shared" si="275"/>
        <v>4</v>
      </c>
    </row>
    <row r="5885" spans="1:25"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t="str">
        <f>_xlfn.XLOOKUP(B5885,Returns!$B$2:$B$297,Returns!$A$2:$A$297,"NO")</f>
        <v>NO</v>
      </c>
      <c r="W5885">
        <f t="shared" si="273"/>
        <v>0</v>
      </c>
      <c r="X5885">
        <f t="shared" si="274"/>
        <v>56.56</v>
      </c>
      <c r="Y5885">
        <f t="shared" si="275"/>
        <v>2</v>
      </c>
    </row>
    <row r="5886" spans="1:25"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t="str">
        <f>_xlfn.XLOOKUP(B5886,Returns!$B$2:$B$297,Returns!$A$2:$A$297,"NO")</f>
        <v>NO</v>
      </c>
      <c r="W5886">
        <f t="shared" si="273"/>
        <v>0</v>
      </c>
      <c r="X5886">
        <f t="shared" si="274"/>
        <v>14737.77</v>
      </c>
      <c r="Y5886">
        <f t="shared" si="275"/>
        <v>2</v>
      </c>
    </row>
    <row r="5887" spans="1:25"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t="str">
        <f>_xlfn.XLOOKUP(B5887,Returns!$B$2:$B$297,Returns!$A$2:$A$297,"NO")</f>
        <v>NO</v>
      </c>
      <c r="W5887">
        <f t="shared" si="273"/>
        <v>8.611200000000002</v>
      </c>
      <c r="X5887">
        <f t="shared" si="274"/>
        <v>34.444800000000001</v>
      </c>
      <c r="Y5887">
        <f t="shared" si="275"/>
        <v>1</v>
      </c>
    </row>
    <row r="5888" spans="1:25"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t="str">
        <f>_xlfn.XLOOKUP(B5888,Returns!$B$2:$B$297,Returns!$A$2:$A$297,"NO")</f>
        <v>NO</v>
      </c>
      <c r="W5888">
        <f t="shared" si="273"/>
        <v>0</v>
      </c>
      <c r="X5888">
        <f t="shared" si="274"/>
        <v>539.91</v>
      </c>
      <c r="Y5888">
        <f t="shared" si="275"/>
        <v>1</v>
      </c>
    </row>
    <row r="5889" spans="1:25"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t="str">
        <f>_xlfn.XLOOKUP(B5889,Returns!$B$2:$B$297,Returns!$A$2:$A$297,"NO")</f>
        <v>NO</v>
      </c>
      <c r="W5889">
        <f t="shared" si="273"/>
        <v>0</v>
      </c>
      <c r="X5889">
        <f t="shared" si="274"/>
        <v>42.76</v>
      </c>
      <c r="Y5889">
        <f t="shared" si="275"/>
        <v>3</v>
      </c>
    </row>
    <row r="5890" spans="1:25"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t="str">
        <f>_xlfn.XLOOKUP(B5890,Returns!$B$2:$B$297,Returns!$A$2:$A$297,"NO")</f>
        <v>NO</v>
      </c>
      <c r="W5890">
        <f t="shared" si="273"/>
        <v>0</v>
      </c>
      <c r="X5890">
        <f t="shared" si="274"/>
        <v>91.36</v>
      </c>
      <c r="Y5890">
        <f t="shared" si="275"/>
        <v>5</v>
      </c>
    </row>
    <row r="5891" spans="1:25"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t="str">
        <f>_xlfn.XLOOKUP(B5891,Returns!$B$2:$B$297,Returns!$A$2:$A$297,"NO")</f>
        <v>NO</v>
      </c>
      <c r="W5891">
        <f t="shared" ref="W5891:W5954" si="276">R5891*S5891*T5891</f>
        <v>0</v>
      </c>
      <c r="X5891">
        <f t="shared" ref="X5891:X5954" si="277">(R5891*S5891)-W5891</f>
        <v>50.12</v>
      </c>
      <c r="Y5891">
        <f t="shared" ref="Y5891:Y5954" si="278">D5891-C5891</f>
        <v>3</v>
      </c>
    </row>
    <row r="5892" spans="1:25"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t="str">
        <f>_xlfn.XLOOKUP(B5892,Returns!$B$2:$B$297,Returns!$A$2:$A$297,"NO")</f>
        <v>NO</v>
      </c>
      <c r="W5892">
        <f t="shared" si="276"/>
        <v>7.6864000000000008</v>
      </c>
      <c r="X5892">
        <f t="shared" si="277"/>
        <v>30.745600000000003</v>
      </c>
      <c r="Y5892">
        <f t="shared" si="278"/>
        <v>5</v>
      </c>
    </row>
    <row r="5893" spans="1:25"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t="str">
        <f>_xlfn.XLOOKUP(B5893,Returns!$B$2:$B$297,Returns!$A$2:$A$297,"NO")</f>
        <v>NO</v>
      </c>
      <c r="W5893">
        <f t="shared" si="276"/>
        <v>8.6272000000000002</v>
      </c>
      <c r="X5893">
        <f t="shared" si="277"/>
        <v>34.508800000000001</v>
      </c>
      <c r="Y5893">
        <f t="shared" si="278"/>
        <v>5</v>
      </c>
    </row>
    <row r="5894" spans="1:25"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t="str">
        <f>_xlfn.XLOOKUP(B5894,Returns!$B$2:$B$297,Returns!$A$2:$A$297,"NO")</f>
        <v>NO</v>
      </c>
      <c r="W5894">
        <f t="shared" si="276"/>
        <v>48.945600000000006</v>
      </c>
      <c r="X5894">
        <f t="shared" si="277"/>
        <v>195.7824</v>
      </c>
      <c r="Y5894">
        <f t="shared" si="278"/>
        <v>5</v>
      </c>
    </row>
    <row r="5895" spans="1:25"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t="str">
        <f>_xlfn.XLOOKUP(B5895,Returns!$B$2:$B$297,Returns!$A$2:$A$297,"NO")</f>
        <v>Yes</v>
      </c>
      <c r="W5895">
        <f t="shared" si="276"/>
        <v>0</v>
      </c>
      <c r="X5895">
        <f t="shared" si="277"/>
        <v>2.78</v>
      </c>
      <c r="Y5895">
        <f t="shared" si="278"/>
        <v>4</v>
      </c>
    </row>
    <row r="5896" spans="1:25"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t="str">
        <f>_xlfn.XLOOKUP(B5896,Returns!$B$2:$B$297,Returns!$A$2:$A$297,"NO")</f>
        <v>NO</v>
      </c>
      <c r="W5896">
        <f t="shared" si="276"/>
        <v>0</v>
      </c>
      <c r="X5896">
        <f t="shared" si="277"/>
        <v>299.61</v>
      </c>
      <c r="Y5896">
        <f t="shared" si="278"/>
        <v>5</v>
      </c>
    </row>
    <row r="5897" spans="1:25"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t="str">
        <f>_xlfn.XLOOKUP(B5897,Returns!$B$2:$B$297,Returns!$A$2:$A$297,"NO")</f>
        <v>NO</v>
      </c>
      <c r="W5897">
        <f t="shared" si="276"/>
        <v>0</v>
      </c>
      <c r="X5897">
        <f t="shared" si="277"/>
        <v>133.20000000000002</v>
      </c>
      <c r="Y5897">
        <f t="shared" si="278"/>
        <v>7</v>
      </c>
    </row>
    <row r="5898" spans="1:25"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t="str">
        <f>_xlfn.XLOOKUP(B5898,Returns!$B$2:$B$297,Returns!$A$2:$A$297,"NO")</f>
        <v>NO</v>
      </c>
      <c r="W5898">
        <f t="shared" si="276"/>
        <v>0</v>
      </c>
      <c r="X5898">
        <f t="shared" si="277"/>
        <v>107.00000000000001</v>
      </c>
      <c r="Y5898">
        <f t="shared" si="278"/>
        <v>7</v>
      </c>
    </row>
    <row r="5899" spans="1:25"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t="str">
        <f>_xlfn.XLOOKUP(B5899,Returns!$B$2:$B$297,Returns!$A$2:$A$297,"NO")</f>
        <v>NO</v>
      </c>
      <c r="W5899">
        <f t="shared" si="276"/>
        <v>0</v>
      </c>
      <c r="X5899">
        <f t="shared" si="277"/>
        <v>284.48</v>
      </c>
      <c r="Y5899">
        <f t="shared" si="278"/>
        <v>6</v>
      </c>
    </row>
    <row r="5900" spans="1:25"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t="str">
        <f>_xlfn.XLOOKUP(B5900,Returns!$B$2:$B$297,Returns!$A$2:$A$297,"NO")</f>
        <v>NO</v>
      </c>
      <c r="W5900">
        <f t="shared" si="276"/>
        <v>0</v>
      </c>
      <c r="X5900">
        <f t="shared" si="277"/>
        <v>1039.8399999999999</v>
      </c>
      <c r="Y5900">
        <f t="shared" si="278"/>
        <v>6</v>
      </c>
    </row>
    <row r="5901" spans="1:25"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t="str">
        <f>_xlfn.XLOOKUP(B5901,Returns!$B$2:$B$297,Returns!$A$2:$A$297,"NO")</f>
        <v>NO</v>
      </c>
      <c r="W5901">
        <f t="shared" si="276"/>
        <v>0</v>
      </c>
      <c r="X5901">
        <f t="shared" si="277"/>
        <v>9.7799999999999994</v>
      </c>
      <c r="Y5901">
        <f t="shared" si="278"/>
        <v>4</v>
      </c>
    </row>
    <row r="5902" spans="1:25"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t="str">
        <f>_xlfn.XLOOKUP(B5902,Returns!$B$2:$B$297,Returns!$A$2:$A$297,"NO")</f>
        <v>NO</v>
      </c>
      <c r="W5902">
        <f t="shared" si="276"/>
        <v>43.545600000000007</v>
      </c>
      <c r="X5902">
        <f t="shared" si="277"/>
        <v>174.1824</v>
      </c>
      <c r="Y5902">
        <f t="shared" si="278"/>
        <v>4</v>
      </c>
    </row>
    <row r="5903" spans="1:25"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t="str">
        <f>_xlfn.XLOOKUP(B5903,Returns!$B$2:$B$297,Returns!$A$2:$A$297,"NO")</f>
        <v>NO</v>
      </c>
      <c r="W5903">
        <f t="shared" si="276"/>
        <v>0</v>
      </c>
      <c r="X5903">
        <f t="shared" si="277"/>
        <v>94.679999999999993</v>
      </c>
      <c r="Y5903">
        <f t="shared" si="278"/>
        <v>5</v>
      </c>
    </row>
    <row r="5904" spans="1:25"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t="str">
        <f>_xlfn.XLOOKUP(B5904,Returns!$B$2:$B$297,Returns!$A$2:$A$297,"NO")</f>
        <v>NO</v>
      </c>
      <c r="W5904">
        <f t="shared" si="276"/>
        <v>0</v>
      </c>
      <c r="X5904">
        <f t="shared" si="277"/>
        <v>179.82</v>
      </c>
      <c r="Y5904">
        <f t="shared" si="278"/>
        <v>0</v>
      </c>
    </row>
    <row r="5905" spans="1:25"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t="str">
        <f>_xlfn.XLOOKUP(B5905,Returns!$B$2:$B$297,Returns!$A$2:$A$297,"NO")</f>
        <v>NO</v>
      </c>
      <c r="W5905">
        <f t="shared" si="276"/>
        <v>0</v>
      </c>
      <c r="X5905">
        <f t="shared" si="277"/>
        <v>181.44</v>
      </c>
      <c r="Y5905">
        <f t="shared" si="278"/>
        <v>0</v>
      </c>
    </row>
    <row r="5906" spans="1:25"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t="str">
        <f>_xlfn.XLOOKUP(B5906,Returns!$B$2:$B$297,Returns!$A$2:$A$297,"NO")</f>
        <v>NO</v>
      </c>
      <c r="W5906">
        <f t="shared" si="276"/>
        <v>0</v>
      </c>
      <c r="X5906">
        <f t="shared" si="277"/>
        <v>132</v>
      </c>
      <c r="Y5906">
        <f t="shared" si="278"/>
        <v>0</v>
      </c>
    </row>
    <row r="5907" spans="1:25"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t="str">
        <f>_xlfn.XLOOKUP(B5907,Returns!$B$2:$B$297,Returns!$A$2:$A$297,"NO")</f>
        <v>NO</v>
      </c>
      <c r="W5907">
        <f t="shared" si="276"/>
        <v>0</v>
      </c>
      <c r="X5907">
        <f t="shared" si="277"/>
        <v>165.6</v>
      </c>
      <c r="Y5907">
        <f t="shared" si="278"/>
        <v>0</v>
      </c>
    </row>
    <row r="5908" spans="1:25"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t="str">
        <f>_xlfn.XLOOKUP(B5908,Returns!$B$2:$B$297,Returns!$A$2:$A$297,"NO")</f>
        <v>NO</v>
      </c>
      <c r="W5908">
        <f t="shared" si="276"/>
        <v>0</v>
      </c>
      <c r="X5908">
        <f t="shared" si="277"/>
        <v>16.95</v>
      </c>
      <c r="Y5908">
        <f t="shared" si="278"/>
        <v>0</v>
      </c>
    </row>
    <row r="5909" spans="1:25"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t="str">
        <f>_xlfn.XLOOKUP(B5909,Returns!$B$2:$B$297,Returns!$A$2:$A$297,"NO")</f>
        <v>NO</v>
      </c>
      <c r="W5909">
        <f t="shared" si="276"/>
        <v>9.8816000000000006</v>
      </c>
      <c r="X5909">
        <f t="shared" si="277"/>
        <v>39.526400000000002</v>
      </c>
      <c r="Y5909">
        <f t="shared" si="278"/>
        <v>5</v>
      </c>
    </row>
    <row r="5910" spans="1:25"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t="str">
        <f>_xlfn.XLOOKUP(B5910,Returns!$B$2:$B$297,Returns!$A$2:$A$297,"NO")</f>
        <v>NO</v>
      </c>
      <c r="W5910">
        <f t="shared" si="276"/>
        <v>0</v>
      </c>
      <c r="X5910">
        <f t="shared" si="277"/>
        <v>179.1</v>
      </c>
      <c r="Y5910">
        <f t="shared" si="278"/>
        <v>5</v>
      </c>
    </row>
    <row r="5911" spans="1:25"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t="str">
        <f>_xlfn.XLOOKUP(B5911,Returns!$B$2:$B$297,Returns!$A$2:$A$297,"NO")</f>
        <v>NO</v>
      </c>
      <c r="W5911">
        <f t="shared" si="276"/>
        <v>0</v>
      </c>
      <c r="X5911">
        <f t="shared" si="277"/>
        <v>43.56</v>
      </c>
      <c r="Y5911">
        <f t="shared" si="278"/>
        <v>5</v>
      </c>
    </row>
    <row r="5912" spans="1:25"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t="str">
        <f>_xlfn.XLOOKUP(B5912,Returns!$B$2:$B$297,Returns!$A$2:$A$297,"NO")</f>
        <v>NO</v>
      </c>
      <c r="W5912">
        <f t="shared" si="276"/>
        <v>62.510400000000004</v>
      </c>
      <c r="X5912">
        <f t="shared" si="277"/>
        <v>250.04160000000002</v>
      </c>
      <c r="Y5912">
        <f t="shared" si="278"/>
        <v>5</v>
      </c>
    </row>
    <row r="5913" spans="1:25"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t="str">
        <f>_xlfn.XLOOKUP(B5913,Returns!$B$2:$B$297,Returns!$A$2:$A$297,"NO")</f>
        <v>NO</v>
      </c>
      <c r="W5913">
        <f t="shared" si="276"/>
        <v>0</v>
      </c>
      <c r="X5913">
        <f t="shared" si="277"/>
        <v>139.59</v>
      </c>
      <c r="Y5913">
        <f t="shared" si="278"/>
        <v>5</v>
      </c>
    </row>
    <row r="5914" spans="1:25"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t="str">
        <f>_xlfn.XLOOKUP(B5914,Returns!$B$2:$B$297,Returns!$A$2:$A$297,"NO")</f>
        <v>NO</v>
      </c>
      <c r="W5914">
        <f t="shared" si="276"/>
        <v>0</v>
      </c>
      <c r="X5914">
        <f t="shared" si="277"/>
        <v>76.5</v>
      </c>
      <c r="Y5914">
        <f t="shared" si="278"/>
        <v>2</v>
      </c>
    </row>
    <row r="5915" spans="1:25"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t="str">
        <f>_xlfn.XLOOKUP(B5915,Returns!$B$2:$B$297,Returns!$A$2:$A$297,"NO")</f>
        <v>NO</v>
      </c>
      <c r="W5915">
        <f t="shared" si="276"/>
        <v>0</v>
      </c>
      <c r="X5915">
        <f t="shared" si="277"/>
        <v>74.5</v>
      </c>
      <c r="Y5915">
        <f t="shared" si="278"/>
        <v>6</v>
      </c>
    </row>
    <row r="5916" spans="1:25"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t="str">
        <f>_xlfn.XLOOKUP(B5916,Returns!$B$2:$B$297,Returns!$A$2:$A$297,"NO")</f>
        <v>NO</v>
      </c>
      <c r="W5916">
        <f t="shared" si="276"/>
        <v>0</v>
      </c>
      <c r="X5916">
        <f t="shared" si="277"/>
        <v>613.96999999999991</v>
      </c>
      <c r="Y5916">
        <f t="shared" si="278"/>
        <v>6</v>
      </c>
    </row>
    <row r="5917" spans="1:25"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t="str">
        <f>_xlfn.XLOOKUP(B5917,Returns!$B$2:$B$297,Returns!$A$2:$A$297,"NO")</f>
        <v>NO</v>
      </c>
      <c r="W5917">
        <f t="shared" si="276"/>
        <v>39.952800000000003</v>
      </c>
      <c r="X5917">
        <f t="shared" si="277"/>
        <v>359.5752</v>
      </c>
      <c r="Y5917">
        <f t="shared" si="278"/>
        <v>6</v>
      </c>
    </row>
    <row r="5918" spans="1:25"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t="str">
        <f>_xlfn.XLOOKUP(B5918,Returns!$B$2:$B$297,Returns!$A$2:$A$297,"NO")</f>
        <v>NO</v>
      </c>
      <c r="W5918">
        <f t="shared" si="276"/>
        <v>0</v>
      </c>
      <c r="X5918">
        <f t="shared" si="277"/>
        <v>378.4</v>
      </c>
      <c r="Y5918">
        <f t="shared" si="278"/>
        <v>6</v>
      </c>
    </row>
    <row r="5919" spans="1:25"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t="str">
        <f>_xlfn.XLOOKUP(B5919,Returns!$B$2:$B$297,Returns!$A$2:$A$297,"NO")</f>
        <v>NO</v>
      </c>
      <c r="W5919">
        <f t="shared" si="276"/>
        <v>5074.4448000000011</v>
      </c>
      <c r="X5919">
        <f t="shared" si="277"/>
        <v>20297.779200000001</v>
      </c>
      <c r="Y5919">
        <f t="shared" si="278"/>
        <v>6</v>
      </c>
    </row>
    <row r="5920" spans="1:25"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t="str">
        <f>_xlfn.XLOOKUP(B5920,Returns!$B$2:$B$297,Returns!$A$2:$A$297,"NO")</f>
        <v>NO</v>
      </c>
      <c r="W5920">
        <f t="shared" si="276"/>
        <v>2003.9200000000005</v>
      </c>
      <c r="X5920">
        <f t="shared" si="277"/>
        <v>8015.6800000000021</v>
      </c>
      <c r="Y5920">
        <f t="shared" si="278"/>
        <v>6</v>
      </c>
    </row>
    <row r="5921" spans="1:25"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t="str">
        <f>_xlfn.XLOOKUP(B5921,Returns!$B$2:$B$297,Returns!$A$2:$A$297,"NO")</f>
        <v>NO</v>
      </c>
      <c r="W5921">
        <f t="shared" si="276"/>
        <v>0</v>
      </c>
      <c r="X5921">
        <f t="shared" si="277"/>
        <v>629.90999999999985</v>
      </c>
      <c r="Y5921">
        <f t="shared" si="278"/>
        <v>6</v>
      </c>
    </row>
    <row r="5922" spans="1:25"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t="str">
        <f>_xlfn.XLOOKUP(B5922,Returns!$B$2:$B$297,Returns!$A$2:$A$297,"NO")</f>
        <v>NO</v>
      </c>
      <c r="W5922">
        <f t="shared" si="276"/>
        <v>0</v>
      </c>
      <c r="X5922">
        <f t="shared" si="277"/>
        <v>1319.8</v>
      </c>
      <c r="Y5922">
        <f t="shared" si="278"/>
        <v>6</v>
      </c>
    </row>
    <row r="5923" spans="1:25"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t="str">
        <f>_xlfn.XLOOKUP(B5923,Returns!$B$2:$B$297,Returns!$A$2:$A$297,"NO")</f>
        <v>NO</v>
      </c>
      <c r="W5923">
        <f t="shared" si="276"/>
        <v>0</v>
      </c>
      <c r="X5923">
        <f t="shared" si="277"/>
        <v>221.92</v>
      </c>
      <c r="Y5923">
        <f t="shared" si="278"/>
        <v>6</v>
      </c>
    </row>
    <row r="5924" spans="1:25"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t="str">
        <f>_xlfn.XLOOKUP(B5924,Returns!$B$2:$B$297,Returns!$A$2:$A$297,"NO")</f>
        <v>NO</v>
      </c>
      <c r="W5924">
        <f t="shared" si="276"/>
        <v>0</v>
      </c>
      <c r="X5924">
        <f t="shared" si="277"/>
        <v>271.2</v>
      </c>
      <c r="Y5924">
        <f t="shared" si="278"/>
        <v>6</v>
      </c>
    </row>
    <row r="5925" spans="1:25"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t="str">
        <f>_xlfn.XLOOKUP(B5925,Returns!$B$2:$B$297,Returns!$A$2:$A$297,"NO")</f>
        <v>NO</v>
      </c>
      <c r="W5925">
        <f t="shared" si="276"/>
        <v>250.54079999999999</v>
      </c>
      <c r="X5925">
        <f t="shared" si="277"/>
        <v>375.81119999999999</v>
      </c>
      <c r="Y5925">
        <f t="shared" si="278"/>
        <v>4</v>
      </c>
    </row>
    <row r="5926" spans="1:25"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t="str">
        <f>_xlfn.XLOOKUP(B5926,Returns!$B$2:$B$297,Returns!$A$2:$A$297,"NO")</f>
        <v>NO</v>
      </c>
      <c r="W5926">
        <f t="shared" si="276"/>
        <v>0</v>
      </c>
      <c r="X5926">
        <f t="shared" si="277"/>
        <v>160.71999999999997</v>
      </c>
      <c r="Y5926">
        <f t="shared" si="278"/>
        <v>3</v>
      </c>
    </row>
    <row r="5927" spans="1:25"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t="str">
        <f>_xlfn.XLOOKUP(B5927,Returns!$B$2:$B$297,Returns!$A$2:$A$297,"NO")</f>
        <v>NO</v>
      </c>
      <c r="W5927">
        <f t="shared" si="276"/>
        <v>0</v>
      </c>
      <c r="X5927">
        <f t="shared" si="277"/>
        <v>10995</v>
      </c>
      <c r="Y5927">
        <f t="shared" si="278"/>
        <v>5</v>
      </c>
    </row>
    <row r="5928" spans="1:25"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t="str">
        <f>_xlfn.XLOOKUP(B5928,Returns!$B$2:$B$297,Returns!$A$2:$A$297,"NO")</f>
        <v>NO</v>
      </c>
      <c r="W5928">
        <f t="shared" si="276"/>
        <v>0</v>
      </c>
      <c r="X5928">
        <f t="shared" si="277"/>
        <v>9727.36</v>
      </c>
      <c r="Y5928">
        <f t="shared" si="278"/>
        <v>4</v>
      </c>
    </row>
    <row r="5929" spans="1:25"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t="str">
        <f>_xlfn.XLOOKUP(B5929,Returns!$B$2:$B$297,Returns!$A$2:$A$297,"NO")</f>
        <v>NO</v>
      </c>
      <c r="W5929">
        <f t="shared" si="276"/>
        <v>0</v>
      </c>
      <c r="X5929">
        <f t="shared" si="277"/>
        <v>7.31</v>
      </c>
      <c r="Y5929">
        <f t="shared" si="278"/>
        <v>4</v>
      </c>
    </row>
    <row r="5930" spans="1:25"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t="str">
        <f>_xlfn.XLOOKUP(B5930,Returns!$B$2:$B$297,Returns!$A$2:$A$297,"NO")</f>
        <v>NO</v>
      </c>
      <c r="W5930">
        <f t="shared" si="276"/>
        <v>0</v>
      </c>
      <c r="X5930">
        <f t="shared" si="277"/>
        <v>35.68</v>
      </c>
      <c r="Y5930">
        <f t="shared" si="278"/>
        <v>4</v>
      </c>
    </row>
    <row r="5931" spans="1:25"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t="str">
        <f>_xlfn.XLOOKUP(B5931,Returns!$B$2:$B$297,Returns!$A$2:$A$297,"NO")</f>
        <v>NO</v>
      </c>
      <c r="W5931">
        <f t="shared" si="276"/>
        <v>130.815</v>
      </c>
      <c r="X5931">
        <f t="shared" si="277"/>
        <v>130.815</v>
      </c>
      <c r="Y5931">
        <f t="shared" si="278"/>
        <v>2</v>
      </c>
    </row>
    <row r="5932" spans="1:25"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t="str">
        <f>_xlfn.XLOOKUP(B5932,Returns!$B$2:$B$297,Returns!$A$2:$A$297,"NO")</f>
        <v>NO</v>
      </c>
      <c r="W5932">
        <f t="shared" si="276"/>
        <v>9.3312000000000008</v>
      </c>
      <c r="X5932">
        <f t="shared" si="277"/>
        <v>37.324800000000003</v>
      </c>
      <c r="Y5932">
        <f t="shared" si="278"/>
        <v>2</v>
      </c>
    </row>
    <row r="5933" spans="1:25"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t="str">
        <f>_xlfn.XLOOKUP(B5933,Returns!$B$2:$B$297,Returns!$A$2:$A$297,"NO")</f>
        <v>NO</v>
      </c>
      <c r="W5933">
        <f t="shared" si="276"/>
        <v>547.19039999999995</v>
      </c>
      <c r="X5933">
        <f t="shared" si="277"/>
        <v>820.78559999999993</v>
      </c>
      <c r="Y5933">
        <f t="shared" si="278"/>
        <v>2</v>
      </c>
    </row>
    <row r="5934" spans="1:25"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t="str">
        <f>_xlfn.XLOOKUP(B5934,Returns!$B$2:$B$297,Returns!$A$2:$A$297,"NO")</f>
        <v>NO</v>
      </c>
      <c r="W5934">
        <f t="shared" si="276"/>
        <v>8.0352000000000015</v>
      </c>
      <c r="X5934">
        <f t="shared" si="277"/>
        <v>32.140799999999999</v>
      </c>
      <c r="Y5934">
        <f t="shared" si="278"/>
        <v>2</v>
      </c>
    </row>
    <row r="5935" spans="1:25"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t="str">
        <f>_xlfn.XLOOKUP(B5935,Returns!$B$2:$B$297,Returns!$A$2:$A$297,"NO")</f>
        <v>NO</v>
      </c>
      <c r="W5935">
        <f t="shared" si="276"/>
        <v>10.065600000000003</v>
      </c>
      <c r="X5935">
        <f t="shared" si="277"/>
        <v>40.262400000000007</v>
      </c>
      <c r="Y5935">
        <f t="shared" si="278"/>
        <v>2</v>
      </c>
    </row>
    <row r="5936" spans="1:25"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t="str">
        <f>_xlfn.XLOOKUP(B5936,Returns!$B$2:$B$297,Returns!$A$2:$A$297,"NO")</f>
        <v>NO</v>
      </c>
      <c r="W5936">
        <f t="shared" si="276"/>
        <v>211.16800000000001</v>
      </c>
      <c r="X5936">
        <f t="shared" si="277"/>
        <v>844.67199999999991</v>
      </c>
      <c r="Y5936">
        <f t="shared" si="278"/>
        <v>2</v>
      </c>
    </row>
    <row r="5937" spans="1:25"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t="str">
        <f>_xlfn.XLOOKUP(B5937,Returns!$B$2:$B$297,Returns!$A$2:$A$297,"NO")</f>
        <v>NO</v>
      </c>
      <c r="W5937">
        <f t="shared" si="276"/>
        <v>0</v>
      </c>
      <c r="X5937">
        <f t="shared" si="277"/>
        <v>127</v>
      </c>
      <c r="Y5937">
        <f t="shared" si="278"/>
        <v>0</v>
      </c>
    </row>
    <row r="5938" spans="1:25"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t="str">
        <f>_xlfn.XLOOKUP(B5938,Returns!$B$2:$B$297,Returns!$A$2:$A$297,"NO")</f>
        <v>NO</v>
      </c>
      <c r="W5938">
        <f t="shared" si="276"/>
        <v>106.48800000000001</v>
      </c>
      <c r="X5938">
        <f t="shared" si="277"/>
        <v>425.95200000000006</v>
      </c>
      <c r="Y5938">
        <f t="shared" si="278"/>
        <v>0</v>
      </c>
    </row>
    <row r="5939" spans="1:25"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t="str">
        <f>_xlfn.XLOOKUP(B5939,Returns!$B$2:$B$297,Returns!$A$2:$A$297,"NO")</f>
        <v>NO</v>
      </c>
      <c r="W5939">
        <f t="shared" si="276"/>
        <v>43.185600000000001</v>
      </c>
      <c r="X5939">
        <f t="shared" si="277"/>
        <v>172.7424</v>
      </c>
      <c r="Y5939">
        <f t="shared" si="278"/>
        <v>0</v>
      </c>
    </row>
    <row r="5940" spans="1:25"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t="str">
        <f>_xlfn.XLOOKUP(B5940,Returns!$B$2:$B$297,Returns!$A$2:$A$297,"NO")</f>
        <v>NO</v>
      </c>
      <c r="W5940">
        <f t="shared" si="276"/>
        <v>19.198400000000003</v>
      </c>
      <c r="X5940">
        <f t="shared" si="277"/>
        <v>76.793599999999998</v>
      </c>
      <c r="Y5940">
        <f t="shared" si="278"/>
        <v>6</v>
      </c>
    </row>
    <row r="5941" spans="1:25"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t="str">
        <f>_xlfn.XLOOKUP(B5941,Returns!$B$2:$B$297,Returns!$A$2:$A$297,"NO")</f>
        <v>NO</v>
      </c>
      <c r="W5941">
        <f t="shared" si="276"/>
        <v>10.572800000000001</v>
      </c>
      <c r="X5941">
        <f t="shared" si="277"/>
        <v>42.291200000000003</v>
      </c>
      <c r="Y5941">
        <f t="shared" si="278"/>
        <v>6</v>
      </c>
    </row>
    <row r="5942" spans="1:25"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t="str">
        <f>_xlfn.XLOOKUP(B5942,Returns!$B$2:$B$297,Returns!$A$2:$A$297,"NO")</f>
        <v>NO</v>
      </c>
      <c r="W5942">
        <f t="shared" si="276"/>
        <v>0</v>
      </c>
      <c r="X5942">
        <f t="shared" si="277"/>
        <v>5230.08</v>
      </c>
      <c r="Y5942">
        <f t="shared" si="278"/>
        <v>2</v>
      </c>
    </row>
    <row r="5943" spans="1:25"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t="str">
        <f>_xlfn.XLOOKUP(B5943,Returns!$B$2:$B$297,Returns!$A$2:$A$297,"NO")</f>
        <v>NO</v>
      </c>
      <c r="W5943">
        <f t="shared" si="276"/>
        <v>0</v>
      </c>
      <c r="X5943">
        <f t="shared" si="277"/>
        <v>11.76</v>
      </c>
      <c r="Y5943">
        <f t="shared" si="278"/>
        <v>2</v>
      </c>
    </row>
    <row r="5944" spans="1:25"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t="str">
        <f>_xlfn.XLOOKUP(B5944,Returns!$B$2:$B$297,Returns!$A$2:$A$297,"NO")</f>
        <v>NO</v>
      </c>
      <c r="W5944">
        <f t="shared" si="276"/>
        <v>168.93440000000001</v>
      </c>
      <c r="X5944">
        <f t="shared" si="277"/>
        <v>675.73760000000004</v>
      </c>
      <c r="Y5944">
        <f t="shared" si="278"/>
        <v>7</v>
      </c>
    </row>
    <row r="5945" spans="1:25"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t="str">
        <f>_xlfn.XLOOKUP(B5945,Returns!$B$2:$B$297,Returns!$A$2:$A$297,"NO")</f>
        <v>NO</v>
      </c>
      <c r="W5945">
        <f t="shared" si="276"/>
        <v>0</v>
      </c>
      <c r="X5945">
        <f t="shared" si="277"/>
        <v>6.28</v>
      </c>
      <c r="Y5945">
        <f t="shared" si="278"/>
        <v>4</v>
      </c>
    </row>
    <row r="5946" spans="1:25"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t="str">
        <f>_xlfn.XLOOKUP(B5946,Returns!$B$2:$B$297,Returns!$A$2:$A$297,"NO")</f>
        <v>NO</v>
      </c>
      <c r="W5946">
        <f t="shared" si="276"/>
        <v>0</v>
      </c>
      <c r="X5946">
        <f t="shared" si="277"/>
        <v>475.5</v>
      </c>
      <c r="Y5946">
        <f t="shared" si="278"/>
        <v>4</v>
      </c>
    </row>
    <row r="5947" spans="1:25"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t="str">
        <f>_xlfn.XLOOKUP(B5947,Returns!$B$2:$B$297,Returns!$A$2:$A$297,"NO")</f>
        <v>NO</v>
      </c>
      <c r="W5947">
        <f t="shared" si="276"/>
        <v>0</v>
      </c>
      <c r="X5947">
        <f t="shared" si="277"/>
        <v>103.68</v>
      </c>
      <c r="Y5947">
        <f t="shared" si="278"/>
        <v>4</v>
      </c>
    </row>
    <row r="5948" spans="1:25"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t="str">
        <f>_xlfn.XLOOKUP(B5948,Returns!$B$2:$B$297,Returns!$A$2:$A$297,"NO")</f>
        <v>NO</v>
      </c>
      <c r="W5948">
        <f t="shared" si="276"/>
        <v>0</v>
      </c>
      <c r="X5948">
        <f t="shared" si="277"/>
        <v>195.36</v>
      </c>
      <c r="Y5948">
        <f t="shared" si="278"/>
        <v>4</v>
      </c>
    </row>
    <row r="5949" spans="1:25"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t="str">
        <f>_xlfn.XLOOKUP(B5949,Returns!$B$2:$B$297,Returns!$A$2:$A$297,"NO")</f>
        <v>NO</v>
      </c>
      <c r="W5949">
        <f t="shared" si="276"/>
        <v>0</v>
      </c>
      <c r="X5949">
        <f t="shared" si="277"/>
        <v>129.5</v>
      </c>
      <c r="Y5949">
        <f t="shared" si="278"/>
        <v>4</v>
      </c>
    </row>
    <row r="5950" spans="1:25"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t="str">
        <f>_xlfn.XLOOKUP(B5950,Returns!$B$2:$B$297,Returns!$A$2:$A$297,"NO")</f>
        <v>NO</v>
      </c>
      <c r="W5950">
        <f t="shared" si="276"/>
        <v>0</v>
      </c>
      <c r="X5950">
        <f t="shared" si="277"/>
        <v>170.72</v>
      </c>
      <c r="Y5950">
        <f t="shared" si="278"/>
        <v>0</v>
      </c>
    </row>
    <row r="5951" spans="1:25"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t="str">
        <f>_xlfn.XLOOKUP(B5951,Returns!$B$2:$B$297,Returns!$A$2:$A$297,"NO")</f>
        <v>NO</v>
      </c>
      <c r="W5951">
        <f t="shared" si="276"/>
        <v>0</v>
      </c>
      <c r="X5951">
        <f t="shared" si="277"/>
        <v>899.90999999999985</v>
      </c>
      <c r="Y5951">
        <f t="shared" si="278"/>
        <v>0</v>
      </c>
    </row>
    <row r="5952" spans="1:25"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t="str">
        <f>_xlfn.XLOOKUP(B5952,Returns!$B$2:$B$297,Returns!$A$2:$A$297,"NO")</f>
        <v>NO</v>
      </c>
      <c r="W5952">
        <f t="shared" si="276"/>
        <v>0</v>
      </c>
      <c r="X5952">
        <f t="shared" si="277"/>
        <v>524.48</v>
      </c>
      <c r="Y5952">
        <f t="shared" si="278"/>
        <v>0</v>
      </c>
    </row>
    <row r="5953" spans="1:25"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t="str">
        <f>_xlfn.XLOOKUP(B5953,Returns!$B$2:$B$297,Returns!$A$2:$A$297,"NO")</f>
        <v>NO</v>
      </c>
      <c r="W5953">
        <f t="shared" si="276"/>
        <v>0</v>
      </c>
      <c r="X5953">
        <f t="shared" si="277"/>
        <v>1406.16</v>
      </c>
      <c r="Y5953">
        <f t="shared" si="278"/>
        <v>0</v>
      </c>
    </row>
    <row r="5954" spans="1:25"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t="str">
        <f>_xlfn.XLOOKUP(B5954,Returns!$B$2:$B$297,Returns!$A$2:$A$297,"NO")</f>
        <v>NO</v>
      </c>
      <c r="W5954">
        <f t="shared" si="276"/>
        <v>16.588800000000003</v>
      </c>
      <c r="X5954">
        <f t="shared" si="277"/>
        <v>66.355200000000011</v>
      </c>
      <c r="Y5954">
        <f t="shared" si="278"/>
        <v>6</v>
      </c>
    </row>
    <row r="5955" spans="1:25"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t="str">
        <f>_xlfn.XLOOKUP(B5955,Returns!$B$2:$B$297,Returns!$A$2:$A$297,"NO")</f>
        <v>NO</v>
      </c>
      <c r="W5955">
        <f t="shared" ref="W5955:W6018" si="279">R5955*S5955*T5955</f>
        <v>0</v>
      </c>
      <c r="X5955">
        <f t="shared" ref="X5955:X6018" si="280">(R5955*S5955)-W5955</f>
        <v>52.5</v>
      </c>
      <c r="Y5955">
        <f t="shared" ref="Y5955:Y6018" si="281">D5955-C5955</f>
        <v>1</v>
      </c>
    </row>
    <row r="5956" spans="1:25"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t="str">
        <f>_xlfn.XLOOKUP(B5956,Returns!$B$2:$B$297,Returns!$A$2:$A$297,"NO")</f>
        <v>NO</v>
      </c>
      <c r="W5956">
        <f t="shared" si="279"/>
        <v>9.5872000000000011</v>
      </c>
      <c r="X5956">
        <f t="shared" si="280"/>
        <v>38.348800000000004</v>
      </c>
      <c r="Y5956">
        <f t="shared" si="281"/>
        <v>4</v>
      </c>
    </row>
    <row r="5957" spans="1:25"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t="str">
        <f>_xlfn.XLOOKUP(B5957,Returns!$B$2:$B$297,Returns!$A$2:$A$297,"NO")</f>
        <v>NO</v>
      </c>
      <c r="W5957">
        <f t="shared" si="279"/>
        <v>1043.92</v>
      </c>
      <c r="X5957">
        <f t="shared" si="280"/>
        <v>1043.92</v>
      </c>
      <c r="Y5957">
        <f t="shared" si="281"/>
        <v>4</v>
      </c>
    </row>
    <row r="5958" spans="1:25"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t="str">
        <f>_xlfn.XLOOKUP(B5958,Returns!$B$2:$B$297,Returns!$A$2:$A$297,"NO")</f>
        <v>NO</v>
      </c>
      <c r="W5958">
        <f t="shared" si="279"/>
        <v>0</v>
      </c>
      <c r="X5958">
        <f t="shared" si="280"/>
        <v>3382.75</v>
      </c>
      <c r="Y5958">
        <f t="shared" si="281"/>
        <v>3</v>
      </c>
    </row>
    <row r="5959" spans="1:25"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t="str">
        <f>_xlfn.XLOOKUP(B5959,Returns!$B$2:$B$297,Returns!$A$2:$A$297,"NO")</f>
        <v>NO</v>
      </c>
      <c r="W5959">
        <f t="shared" si="279"/>
        <v>0</v>
      </c>
      <c r="X5959">
        <f t="shared" si="280"/>
        <v>774.5</v>
      </c>
      <c r="Y5959">
        <f t="shared" si="281"/>
        <v>3</v>
      </c>
    </row>
    <row r="5960" spans="1:25"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t="str">
        <f>_xlfn.XLOOKUP(B5960,Returns!$B$2:$B$297,Returns!$A$2:$A$297,"NO")</f>
        <v>NO</v>
      </c>
      <c r="W5960">
        <f t="shared" si="279"/>
        <v>0</v>
      </c>
      <c r="X5960">
        <f t="shared" si="280"/>
        <v>122.24</v>
      </c>
      <c r="Y5960">
        <f t="shared" si="281"/>
        <v>3</v>
      </c>
    </row>
    <row r="5961" spans="1:25"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t="str">
        <f>_xlfn.XLOOKUP(B5961,Returns!$B$2:$B$297,Returns!$A$2:$A$297,"NO")</f>
        <v>NO</v>
      </c>
      <c r="W5961">
        <f t="shared" si="279"/>
        <v>462.21120000000013</v>
      </c>
      <c r="X5961">
        <f t="shared" si="280"/>
        <v>1848.8448000000003</v>
      </c>
      <c r="Y5961">
        <f t="shared" si="281"/>
        <v>3</v>
      </c>
    </row>
    <row r="5962" spans="1:25"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t="str">
        <f>_xlfn.XLOOKUP(B5962,Returns!$B$2:$B$297,Returns!$A$2:$A$297,"NO")</f>
        <v>NO</v>
      </c>
      <c r="W5962">
        <f t="shared" si="279"/>
        <v>0</v>
      </c>
      <c r="X5962">
        <f t="shared" si="280"/>
        <v>84.48</v>
      </c>
      <c r="Y5962">
        <f t="shared" si="281"/>
        <v>5</v>
      </c>
    </row>
    <row r="5963" spans="1:25"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t="str">
        <f>_xlfn.XLOOKUP(B5963,Returns!$B$2:$B$297,Returns!$A$2:$A$297,"NO")</f>
        <v>NO</v>
      </c>
      <c r="W5963">
        <f t="shared" si="279"/>
        <v>1036.6704</v>
      </c>
      <c r="X5963">
        <f t="shared" si="280"/>
        <v>4146.6815999999999</v>
      </c>
      <c r="Y5963">
        <f t="shared" si="281"/>
        <v>2</v>
      </c>
    </row>
    <row r="5964" spans="1:25"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t="str">
        <f>_xlfn.XLOOKUP(B5964,Returns!$B$2:$B$297,Returns!$A$2:$A$297,"NO")</f>
        <v>NO</v>
      </c>
      <c r="W5964">
        <f t="shared" si="279"/>
        <v>0</v>
      </c>
      <c r="X5964">
        <f t="shared" si="280"/>
        <v>15.56</v>
      </c>
      <c r="Y5964">
        <f t="shared" si="281"/>
        <v>2</v>
      </c>
    </row>
    <row r="5965" spans="1:25"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t="str">
        <f>_xlfn.XLOOKUP(B5965,Returns!$B$2:$B$297,Returns!$A$2:$A$297,"NO")</f>
        <v>NO</v>
      </c>
      <c r="W5965">
        <f t="shared" si="279"/>
        <v>0</v>
      </c>
      <c r="X5965">
        <f t="shared" si="280"/>
        <v>495.68</v>
      </c>
      <c r="Y5965">
        <f t="shared" si="281"/>
        <v>2</v>
      </c>
    </row>
    <row r="5966" spans="1:25"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t="str">
        <f>_xlfn.XLOOKUP(B5966,Returns!$B$2:$B$297,Returns!$A$2:$A$297,"NO")</f>
        <v>NO</v>
      </c>
      <c r="W5966">
        <f t="shared" si="279"/>
        <v>0</v>
      </c>
      <c r="X5966">
        <f t="shared" si="280"/>
        <v>51.66</v>
      </c>
      <c r="Y5966">
        <f t="shared" si="281"/>
        <v>5</v>
      </c>
    </row>
    <row r="5967" spans="1:25"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t="str">
        <f>_xlfn.XLOOKUP(B5967,Returns!$B$2:$B$297,Returns!$A$2:$A$297,"NO")</f>
        <v>NO</v>
      </c>
      <c r="W5967">
        <f t="shared" si="279"/>
        <v>0</v>
      </c>
      <c r="X5967">
        <f t="shared" si="280"/>
        <v>1359.3600000000001</v>
      </c>
      <c r="Y5967">
        <f t="shared" si="281"/>
        <v>5</v>
      </c>
    </row>
    <row r="5968" spans="1:25"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t="str">
        <f>_xlfn.XLOOKUP(B5968,Returns!$B$2:$B$297,Returns!$A$2:$A$297,"NO")</f>
        <v>NO</v>
      </c>
      <c r="W5968">
        <f t="shared" si="279"/>
        <v>64.727999999999994</v>
      </c>
      <c r="X5968">
        <f t="shared" si="280"/>
        <v>258.91199999999998</v>
      </c>
      <c r="Y5968">
        <f t="shared" si="281"/>
        <v>5</v>
      </c>
    </row>
    <row r="5969" spans="1:25"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t="str">
        <f>_xlfn.XLOOKUP(B5969,Returns!$B$2:$B$297,Returns!$A$2:$A$297,"NO")</f>
        <v>NO</v>
      </c>
      <c r="W5969">
        <f t="shared" si="279"/>
        <v>0</v>
      </c>
      <c r="X5969">
        <f t="shared" si="280"/>
        <v>163.96</v>
      </c>
      <c r="Y5969">
        <f t="shared" si="281"/>
        <v>2</v>
      </c>
    </row>
    <row r="5970" spans="1:25"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t="str">
        <f>_xlfn.XLOOKUP(B5970,Returns!$B$2:$B$297,Returns!$A$2:$A$297,"NO")</f>
        <v>Yes</v>
      </c>
      <c r="W5970">
        <f t="shared" si="279"/>
        <v>0</v>
      </c>
      <c r="X5970">
        <f t="shared" si="280"/>
        <v>104.85</v>
      </c>
      <c r="Y5970">
        <f t="shared" si="281"/>
        <v>2</v>
      </c>
    </row>
    <row r="5971" spans="1:25"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t="str">
        <f>_xlfn.XLOOKUP(B5971,Returns!$B$2:$B$297,Returns!$A$2:$A$297,"NO")</f>
        <v>Yes</v>
      </c>
      <c r="W5971">
        <f t="shared" si="279"/>
        <v>3.4816000000000003</v>
      </c>
      <c r="X5971">
        <f t="shared" si="280"/>
        <v>13.926400000000001</v>
      </c>
      <c r="Y5971">
        <f t="shared" si="281"/>
        <v>2</v>
      </c>
    </row>
    <row r="5972" spans="1:25"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t="str">
        <f>_xlfn.XLOOKUP(B5972,Returns!$B$2:$B$297,Returns!$A$2:$A$297,"NO")</f>
        <v>Yes</v>
      </c>
      <c r="W5972">
        <f t="shared" si="279"/>
        <v>0</v>
      </c>
      <c r="X5972">
        <f t="shared" si="280"/>
        <v>79.680000000000007</v>
      </c>
      <c r="Y5972">
        <f t="shared" si="281"/>
        <v>2</v>
      </c>
    </row>
    <row r="5973" spans="1:25"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t="str">
        <f>_xlfn.XLOOKUP(B5973,Returns!$B$2:$B$297,Returns!$A$2:$A$297,"NO")</f>
        <v>Yes</v>
      </c>
      <c r="W5973">
        <f t="shared" si="279"/>
        <v>0</v>
      </c>
      <c r="X5973">
        <f t="shared" si="280"/>
        <v>129.06</v>
      </c>
      <c r="Y5973">
        <f t="shared" si="281"/>
        <v>2</v>
      </c>
    </row>
    <row r="5974" spans="1:25"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t="str">
        <f>_xlfn.XLOOKUP(B5974,Returns!$B$2:$B$297,Returns!$A$2:$A$297,"NO")</f>
        <v>NO</v>
      </c>
      <c r="W5974">
        <f t="shared" si="279"/>
        <v>48.156800000000004</v>
      </c>
      <c r="X5974">
        <f t="shared" si="280"/>
        <v>192.62720000000002</v>
      </c>
      <c r="Y5974">
        <f t="shared" si="281"/>
        <v>5</v>
      </c>
    </row>
    <row r="5975" spans="1:25"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t="str">
        <f>_xlfn.XLOOKUP(B5975,Returns!$B$2:$B$297,Returns!$A$2:$A$297,"NO")</f>
        <v>NO</v>
      </c>
      <c r="W5975">
        <f t="shared" si="279"/>
        <v>0</v>
      </c>
      <c r="X5975">
        <f t="shared" si="280"/>
        <v>829.92</v>
      </c>
      <c r="Y5975">
        <f t="shared" si="281"/>
        <v>4</v>
      </c>
    </row>
    <row r="5976" spans="1:25"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t="str">
        <f>_xlfn.XLOOKUP(B5976,Returns!$B$2:$B$297,Returns!$A$2:$A$297,"NO")</f>
        <v>NO</v>
      </c>
      <c r="W5976">
        <f t="shared" si="279"/>
        <v>387.72</v>
      </c>
      <c r="X5976">
        <f t="shared" si="280"/>
        <v>1550.88</v>
      </c>
      <c r="Y5976">
        <f t="shared" si="281"/>
        <v>5</v>
      </c>
    </row>
    <row r="5977" spans="1:25"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t="str">
        <f>_xlfn.XLOOKUP(B5977,Returns!$B$2:$B$297,Returns!$A$2:$A$297,"NO")</f>
        <v>NO</v>
      </c>
      <c r="W5977">
        <f t="shared" si="279"/>
        <v>0</v>
      </c>
      <c r="X5977">
        <f t="shared" si="280"/>
        <v>720.76</v>
      </c>
      <c r="Y5977">
        <f t="shared" si="281"/>
        <v>4</v>
      </c>
    </row>
    <row r="5978" spans="1:25"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t="str">
        <f>_xlfn.XLOOKUP(B5978,Returns!$B$2:$B$297,Returns!$A$2:$A$297,"NO")</f>
        <v>NO</v>
      </c>
      <c r="W5978">
        <f t="shared" si="279"/>
        <v>0</v>
      </c>
      <c r="X5978">
        <f t="shared" si="280"/>
        <v>27.12</v>
      </c>
      <c r="Y5978">
        <f t="shared" si="281"/>
        <v>4</v>
      </c>
    </row>
    <row r="5979" spans="1:25"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t="str">
        <f>_xlfn.XLOOKUP(B5979,Returns!$B$2:$B$297,Returns!$A$2:$A$297,"NO")</f>
        <v>NO</v>
      </c>
      <c r="W5979">
        <f t="shared" si="279"/>
        <v>1104</v>
      </c>
      <c r="X5979">
        <f t="shared" si="280"/>
        <v>4416</v>
      </c>
      <c r="Y5979">
        <f t="shared" si="281"/>
        <v>1</v>
      </c>
    </row>
    <row r="5980" spans="1:25"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t="str">
        <f>_xlfn.XLOOKUP(B5980,Returns!$B$2:$B$297,Returns!$A$2:$A$297,"NO")</f>
        <v>NO</v>
      </c>
      <c r="W5980">
        <f t="shared" si="279"/>
        <v>0</v>
      </c>
      <c r="X5980">
        <f t="shared" si="280"/>
        <v>2149.5</v>
      </c>
      <c r="Y5980">
        <f t="shared" si="281"/>
        <v>6</v>
      </c>
    </row>
    <row r="5981" spans="1:25"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t="str">
        <f>_xlfn.XLOOKUP(B5981,Returns!$B$2:$B$297,Returns!$A$2:$A$297,"NO")</f>
        <v>NO</v>
      </c>
      <c r="W5981">
        <f t="shared" si="279"/>
        <v>0</v>
      </c>
      <c r="X5981">
        <f t="shared" si="280"/>
        <v>64.12</v>
      </c>
      <c r="Y5981">
        <f t="shared" si="281"/>
        <v>6</v>
      </c>
    </row>
    <row r="5982" spans="1:25"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t="str">
        <f>_xlfn.XLOOKUP(B5982,Returns!$B$2:$B$297,Returns!$A$2:$A$297,"NO")</f>
        <v>NO</v>
      </c>
      <c r="W5982">
        <f t="shared" si="279"/>
        <v>0</v>
      </c>
      <c r="X5982">
        <f t="shared" si="280"/>
        <v>323.92</v>
      </c>
      <c r="Y5982">
        <f t="shared" si="281"/>
        <v>6</v>
      </c>
    </row>
    <row r="5983" spans="1:25"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t="str">
        <f>_xlfn.XLOOKUP(B5983,Returns!$B$2:$B$297,Returns!$A$2:$A$297,"NO")</f>
        <v>NO</v>
      </c>
      <c r="W5983">
        <f t="shared" si="279"/>
        <v>0</v>
      </c>
      <c r="X5983">
        <f t="shared" si="280"/>
        <v>39.72</v>
      </c>
      <c r="Y5983">
        <f t="shared" si="281"/>
        <v>6</v>
      </c>
    </row>
    <row r="5984" spans="1:25"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t="str">
        <f>_xlfn.XLOOKUP(B5984,Returns!$B$2:$B$297,Returns!$A$2:$A$297,"NO")</f>
        <v>NO</v>
      </c>
      <c r="W5984">
        <f t="shared" si="279"/>
        <v>0</v>
      </c>
      <c r="X5984">
        <f t="shared" si="280"/>
        <v>25.92</v>
      </c>
      <c r="Y5984">
        <f t="shared" si="281"/>
        <v>7</v>
      </c>
    </row>
    <row r="5985" spans="1:25"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t="str">
        <f>_xlfn.XLOOKUP(B5985,Returns!$B$2:$B$297,Returns!$A$2:$A$297,"NO")</f>
        <v>NO</v>
      </c>
      <c r="W5985">
        <f t="shared" si="279"/>
        <v>24.652800000000006</v>
      </c>
      <c r="X5985">
        <f t="shared" si="280"/>
        <v>98.611200000000025</v>
      </c>
      <c r="Y5985">
        <f t="shared" si="281"/>
        <v>2</v>
      </c>
    </row>
    <row r="5986" spans="1:25"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t="str">
        <f>_xlfn.XLOOKUP(B5986,Returns!$B$2:$B$297,Returns!$A$2:$A$297,"NO")</f>
        <v>NO</v>
      </c>
      <c r="W5986">
        <f t="shared" si="279"/>
        <v>0</v>
      </c>
      <c r="X5986">
        <f t="shared" si="280"/>
        <v>1113.48</v>
      </c>
      <c r="Y5986">
        <f t="shared" si="281"/>
        <v>6</v>
      </c>
    </row>
    <row r="5987" spans="1:25"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t="str">
        <f>_xlfn.XLOOKUP(B5987,Returns!$B$2:$B$297,Returns!$A$2:$A$297,"NO")</f>
        <v>NO</v>
      </c>
      <c r="W5987">
        <f t="shared" si="279"/>
        <v>0</v>
      </c>
      <c r="X5987">
        <f t="shared" si="280"/>
        <v>155.12</v>
      </c>
      <c r="Y5987">
        <f t="shared" si="281"/>
        <v>6</v>
      </c>
    </row>
    <row r="5988" spans="1:25"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t="str">
        <f>_xlfn.XLOOKUP(B5988,Returns!$B$2:$B$297,Returns!$A$2:$A$297,"NO")</f>
        <v>NO</v>
      </c>
      <c r="W5988">
        <f t="shared" si="279"/>
        <v>0</v>
      </c>
      <c r="X5988">
        <f t="shared" si="280"/>
        <v>351.68</v>
      </c>
      <c r="Y5988">
        <f t="shared" si="281"/>
        <v>6</v>
      </c>
    </row>
    <row r="5989" spans="1:25"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t="str">
        <f>_xlfn.XLOOKUP(B5989,Returns!$B$2:$B$297,Returns!$A$2:$A$297,"NO")</f>
        <v>NO</v>
      </c>
      <c r="W5989">
        <f t="shared" si="279"/>
        <v>0</v>
      </c>
      <c r="X5989">
        <f t="shared" si="280"/>
        <v>1475.6399999999999</v>
      </c>
      <c r="Y5989">
        <f t="shared" si="281"/>
        <v>6</v>
      </c>
    </row>
    <row r="5990" spans="1:25"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t="str">
        <f>_xlfn.XLOOKUP(B5990,Returns!$B$2:$B$297,Returns!$A$2:$A$297,"NO")</f>
        <v>NO</v>
      </c>
      <c r="W5990">
        <f t="shared" si="279"/>
        <v>0</v>
      </c>
      <c r="X5990">
        <f t="shared" si="280"/>
        <v>8.6</v>
      </c>
      <c r="Y5990">
        <f t="shared" si="281"/>
        <v>6</v>
      </c>
    </row>
    <row r="5991" spans="1:25"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t="str">
        <f>_xlfn.XLOOKUP(B5991,Returns!$B$2:$B$297,Returns!$A$2:$A$297,"NO")</f>
        <v>NO</v>
      </c>
      <c r="W5991">
        <f t="shared" si="279"/>
        <v>0</v>
      </c>
      <c r="X5991">
        <f t="shared" si="280"/>
        <v>2524.5</v>
      </c>
      <c r="Y5991">
        <f t="shared" si="281"/>
        <v>6</v>
      </c>
    </row>
    <row r="5992" spans="1:25"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t="str">
        <f>_xlfn.XLOOKUP(B5992,Returns!$B$2:$B$297,Returns!$A$2:$A$297,"NO")</f>
        <v>NO</v>
      </c>
      <c r="W5992">
        <f t="shared" si="279"/>
        <v>3300.4832000000006</v>
      </c>
      <c r="X5992">
        <f t="shared" si="280"/>
        <v>13201.9328</v>
      </c>
      <c r="Y5992">
        <f t="shared" si="281"/>
        <v>6</v>
      </c>
    </row>
    <row r="5993" spans="1:25"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t="str">
        <f>_xlfn.XLOOKUP(B5993,Returns!$B$2:$B$297,Returns!$A$2:$A$297,"NO")</f>
        <v>NO</v>
      </c>
      <c r="W5993">
        <f t="shared" si="279"/>
        <v>517.36160000000007</v>
      </c>
      <c r="X5993">
        <f t="shared" si="280"/>
        <v>2069.4463999999998</v>
      </c>
      <c r="Y5993">
        <f t="shared" si="281"/>
        <v>6</v>
      </c>
    </row>
    <row r="5994" spans="1:25"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t="str">
        <f>_xlfn.XLOOKUP(B5994,Returns!$B$2:$B$297,Returns!$A$2:$A$297,"NO")</f>
        <v>NO</v>
      </c>
      <c r="W5994">
        <f t="shared" si="279"/>
        <v>110.85120000000002</v>
      </c>
      <c r="X5994">
        <f t="shared" si="280"/>
        <v>443.40480000000008</v>
      </c>
      <c r="Y5994">
        <f t="shared" si="281"/>
        <v>6</v>
      </c>
    </row>
    <row r="5995" spans="1:25"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t="str">
        <f>_xlfn.XLOOKUP(B5995,Returns!$B$2:$B$297,Returns!$A$2:$A$297,"NO")</f>
        <v>NO</v>
      </c>
      <c r="W5995">
        <f t="shared" si="279"/>
        <v>64.959999999999994</v>
      </c>
      <c r="X5995">
        <f t="shared" si="280"/>
        <v>259.83999999999997</v>
      </c>
      <c r="Y5995">
        <f t="shared" si="281"/>
        <v>0</v>
      </c>
    </row>
    <row r="5996" spans="1:25"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t="str">
        <f>_xlfn.XLOOKUP(B5996,Returns!$B$2:$B$297,Returns!$A$2:$A$297,"NO")</f>
        <v>NO</v>
      </c>
      <c r="W5996">
        <f t="shared" si="279"/>
        <v>5.4080000000000004</v>
      </c>
      <c r="X5996">
        <f t="shared" si="280"/>
        <v>21.631999999999998</v>
      </c>
      <c r="Y5996">
        <f t="shared" si="281"/>
        <v>0</v>
      </c>
    </row>
    <row r="5997" spans="1:25"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t="str">
        <f>_xlfn.XLOOKUP(B5997,Returns!$B$2:$B$297,Returns!$A$2:$A$297,"NO")</f>
        <v>NO</v>
      </c>
      <c r="W5997">
        <f t="shared" si="279"/>
        <v>687.64499999999987</v>
      </c>
      <c r="X5997">
        <f t="shared" si="280"/>
        <v>1604.5049999999997</v>
      </c>
      <c r="Y5997">
        <f t="shared" si="281"/>
        <v>0</v>
      </c>
    </row>
    <row r="5998" spans="1:25"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t="str">
        <f>_xlfn.XLOOKUP(B5998,Returns!$B$2:$B$297,Returns!$A$2:$A$297,"NO")</f>
        <v>NO</v>
      </c>
      <c r="W5998">
        <f t="shared" si="279"/>
        <v>309.70880000000005</v>
      </c>
      <c r="X5998">
        <f t="shared" si="280"/>
        <v>1238.8352</v>
      </c>
      <c r="Y5998">
        <f t="shared" si="281"/>
        <v>0</v>
      </c>
    </row>
    <row r="5999" spans="1:25"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t="str">
        <f>_xlfn.XLOOKUP(B5999,Returns!$B$2:$B$297,Returns!$A$2:$A$297,"NO")</f>
        <v>NO</v>
      </c>
      <c r="W5999">
        <f t="shared" si="279"/>
        <v>394.30800000000005</v>
      </c>
      <c r="X5999">
        <f t="shared" si="280"/>
        <v>591.46199999999999</v>
      </c>
      <c r="Y5999">
        <f t="shared" si="281"/>
        <v>0</v>
      </c>
    </row>
    <row r="6000" spans="1:25"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t="str">
        <f>_xlfn.XLOOKUP(B6000,Returns!$B$2:$B$297,Returns!$A$2:$A$297,"NO")</f>
        <v>NO</v>
      </c>
      <c r="W6000">
        <f t="shared" si="279"/>
        <v>203.0112</v>
      </c>
      <c r="X6000">
        <f t="shared" si="280"/>
        <v>812.0447999999999</v>
      </c>
      <c r="Y6000">
        <f t="shared" si="281"/>
        <v>4</v>
      </c>
    </row>
    <row r="6001" spans="1:25"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t="str">
        <f>_xlfn.XLOOKUP(B6001,Returns!$B$2:$B$297,Returns!$A$2:$A$297,"NO")</f>
        <v>NO</v>
      </c>
      <c r="W6001">
        <f t="shared" si="279"/>
        <v>0</v>
      </c>
      <c r="X6001">
        <f t="shared" si="280"/>
        <v>103.68</v>
      </c>
      <c r="Y6001">
        <f t="shared" si="281"/>
        <v>4</v>
      </c>
    </row>
    <row r="6002" spans="1:25"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t="str">
        <f>_xlfn.XLOOKUP(B6002,Returns!$B$2:$B$297,Returns!$A$2:$A$297,"NO")</f>
        <v>NO</v>
      </c>
      <c r="W6002">
        <f t="shared" si="279"/>
        <v>0</v>
      </c>
      <c r="X6002">
        <f t="shared" si="280"/>
        <v>365.44</v>
      </c>
      <c r="Y6002">
        <f t="shared" si="281"/>
        <v>4</v>
      </c>
    </row>
    <row r="6003" spans="1:25"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t="str">
        <f>_xlfn.XLOOKUP(B6003,Returns!$B$2:$B$297,Returns!$A$2:$A$297,"NO")</f>
        <v>NO</v>
      </c>
      <c r="W6003">
        <f t="shared" si="279"/>
        <v>52.776000000000003</v>
      </c>
      <c r="X6003">
        <f t="shared" si="280"/>
        <v>211.10399999999998</v>
      </c>
      <c r="Y6003">
        <f t="shared" si="281"/>
        <v>4</v>
      </c>
    </row>
    <row r="6004" spans="1:25"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t="str">
        <f>_xlfn.XLOOKUP(B6004,Returns!$B$2:$B$297,Returns!$A$2:$A$297,"NO")</f>
        <v>NO</v>
      </c>
      <c r="W6004">
        <f t="shared" si="279"/>
        <v>7.2995999999999999</v>
      </c>
      <c r="X6004">
        <f t="shared" si="280"/>
        <v>3.128400000000001</v>
      </c>
      <c r="Y6004">
        <f t="shared" si="281"/>
        <v>4</v>
      </c>
    </row>
    <row r="6005" spans="1:25"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t="str">
        <f>_xlfn.XLOOKUP(B6005,Returns!$B$2:$B$297,Returns!$A$2:$A$297,"NO")</f>
        <v>NO</v>
      </c>
      <c r="W6005">
        <f t="shared" si="279"/>
        <v>8.6058000000000003</v>
      </c>
      <c r="X6005">
        <f t="shared" si="280"/>
        <v>3.6882000000000001</v>
      </c>
      <c r="Y6005">
        <f t="shared" si="281"/>
        <v>6</v>
      </c>
    </row>
    <row r="6006" spans="1:25"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t="str">
        <f>_xlfn.XLOOKUP(B6006,Returns!$B$2:$B$297,Returns!$A$2:$A$297,"NO")</f>
        <v>NO</v>
      </c>
      <c r="W6006">
        <f t="shared" si="279"/>
        <v>0</v>
      </c>
      <c r="X6006">
        <f t="shared" si="280"/>
        <v>79.040000000000006</v>
      </c>
      <c r="Y6006">
        <f t="shared" si="281"/>
        <v>4</v>
      </c>
    </row>
    <row r="6007" spans="1:25"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t="str">
        <f>_xlfn.XLOOKUP(B6007,Returns!$B$2:$B$297,Returns!$A$2:$A$297,"NO")</f>
        <v>NO</v>
      </c>
      <c r="W6007">
        <f t="shared" si="279"/>
        <v>21.9528</v>
      </c>
      <c r="X6007">
        <f t="shared" si="280"/>
        <v>197.5752</v>
      </c>
      <c r="Y6007">
        <f t="shared" si="281"/>
        <v>5</v>
      </c>
    </row>
    <row r="6008" spans="1:25"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t="str">
        <f>_xlfn.XLOOKUP(B6008,Returns!$B$2:$B$297,Returns!$A$2:$A$297,"NO")</f>
        <v>NO</v>
      </c>
      <c r="W6008">
        <f t="shared" si="279"/>
        <v>0</v>
      </c>
      <c r="X6008">
        <f t="shared" si="280"/>
        <v>386.55000000000007</v>
      </c>
      <c r="Y6008">
        <f t="shared" si="281"/>
        <v>7</v>
      </c>
    </row>
    <row r="6009" spans="1:25"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t="str">
        <f>_xlfn.XLOOKUP(B6009,Returns!$B$2:$B$297,Returns!$A$2:$A$297,"NO")</f>
        <v>NO</v>
      </c>
      <c r="W6009">
        <f t="shared" si="279"/>
        <v>0</v>
      </c>
      <c r="X6009">
        <f t="shared" si="280"/>
        <v>383.84999999999997</v>
      </c>
      <c r="Y6009">
        <f t="shared" si="281"/>
        <v>2</v>
      </c>
    </row>
    <row r="6010" spans="1:25"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t="str">
        <f>_xlfn.XLOOKUP(B6010,Returns!$B$2:$B$297,Returns!$A$2:$A$297,"NO")</f>
        <v>Yes</v>
      </c>
      <c r="W6010">
        <f t="shared" si="279"/>
        <v>0</v>
      </c>
      <c r="X6010">
        <f t="shared" si="280"/>
        <v>205.56</v>
      </c>
      <c r="Y6010">
        <f t="shared" si="281"/>
        <v>4</v>
      </c>
    </row>
    <row r="6011" spans="1:25"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t="str">
        <f>_xlfn.XLOOKUP(B6011,Returns!$B$2:$B$297,Returns!$A$2:$A$297,"NO")</f>
        <v>Yes</v>
      </c>
      <c r="W6011">
        <f t="shared" si="279"/>
        <v>0</v>
      </c>
      <c r="X6011">
        <f t="shared" si="280"/>
        <v>224.82</v>
      </c>
      <c r="Y6011">
        <f t="shared" si="281"/>
        <v>4</v>
      </c>
    </row>
    <row r="6012" spans="1:25"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t="str">
        <f>_xlfn.XLOOKUP(B6012,Returns!$B$2:$B$297,Returns!$A$2:$A$297,"NO")</f>
        <v>Yes</v>
      </c>
      <c r="W6012">
        <f t="shared" si="279"/>
        <v>3058.2720000000008</v>
      </c>
      <c r="X6012">
        <f t="shared" si="280"/>
        <v>12233.088000000002</v>
      </c>
      <c r="Y6012">
        <f t="shared" si="281"/>
        <v>4</v>
      </c>
    </row>
    <row r="6013" spans="1:25"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t="str">
        <f>_xlfn.XLOOKUP(B6013,Returns!$B$2:$B$297,Returns!$A$2:$A$297,"NO")</f>
        <v>Yes</v>
      </c>
      <c r="W6013">
        <f t="shared" si="279"/>
        <v>0</v>
      </c>
      <c r="X6013">
        <f t="shared" si="280"/>
        <v>814.31999999999994</v>
      </c>
      <c r="Y6013">
        <f t="shared" si="281"/>
        <v>4</v>
      </c>
    </row>
    <row r="6014" spans="1:25"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t="str">
        <f>_xlfn.XLOOKUP(B6014,Returns!$B$2:$B$297,Returns!$A$2:$A$297,"NO")</f>
        <v>Yes</v>
      </c>
      <c r="W6014">
        <f t="shared" si="279"/>
        <v>172.72800000000001</v>
      </c>
      <c r="X6014">
        <f t="shared" si="280"/>
        <v>690.91200000000003</v>
      </c>
      <c r="Y6014">
        <f t="shared" si="281"/>
        <v>4</v>
      </c>
    </row>
    <row r="6015" spans="1:25"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t="str">
        <f>_xlfn.XLOOKUP(B6015,Returns!$B$2:$B$297,Returns!$A$2:$A$297,"NO")</f>
        <v>NO</v>
      </c>
      <c r="W6015">
        <f t="shared" si="279"/>
        <v>0</v>
      </c>
      <c r="X6015">
        <f t="shared" si="280"/>
        <v>74.5</v>
      </c>
      <c r="Y6015">
        <f t="shared" si="281"/>
        <v>1</v>
      </c>
    </row>
    <row r="6016" spans="1:25"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t="str">
        <f>_xlfn.XLOOKUP(B6016,Returns!$B$2:$B$297,Returns!$A$2:$A$297,"NO")</f>
        <v>NO</v>
      </c>
      <c r="W6016">
        <f t="shared" si="279"/>
        <v>6654.2592000000004</v>
      </c>
      <c r="X6016">
        <f t="shared" si="280"/>
        <v>26617.036800000002</v>
      </c>
      <c r="Y6016">
        <f t="shared" si="281"/>
        <v>1</v>
      </c>
    </row>
    <row r="6017" spans="1:25"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t="str">
        <f>_xlfn.XLOOKUP(B6017,Returns!$B$2:$B$297,Returns!$A$2:$A$297,"NO")</f>
        <v>Yes</v>
      </c>
      <c r="W6017">
        <f t="shared" si="279"/>
        <v>0</v>
      </c>
      <c r="X6017">
        <f t="shared" si="280"/>
        <v>183.92</v>
      </c>
      <c r="Y6017">
        <f t="shared" si="281"/>
        <v>6</v>
      </c>
    </row>
    <row r="6018" spans="1:25"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t="str">
        <f>_xlfn.XLOOKUP(B6018,Returns!$B$2:$B$297,Returns!$A$2:$A$297,"NO")</f>
        <v>Yes</v>
      </c>
      <c r="W6018">
        <f t="shared" si="279"/>
        <v>0</v>
      </c>
      <c r="X6018">
        <f t="shared" si="280"/>
        <v>231.76999999999998</v>
      </c>
      <c r="Y6018">
        <f t="shared" si="281"/>
        <v>6</v>
      </c>
    </row>
    <row r="6019" spans="1:25"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t="str">
        <f>_xlfn.XLOOKUP(B6019,Returns!$B$2:$B$297,Returns!$A$2:$A$297,"NO")</f>
        <v>Yes</v>
      </c>
      <c r="W6019">
        <f t="shared" ref="W6019:W6082" si="282">R6019*S6019*T6019</f>
        <v>0</v>
      </c>
      <c r="X6019">
        <f t="shared" ref="X6019:X6082" si="283">(R6019*S6019)-W6019</f>
        <v>58.320000000000007</v>
      </c>
      <c r="Y6019">
        <f t="shared" ref="Y6019:Y6082" si="284">D6019-C6019</f>
        <v>6</v>
      </c>
    </row>
    <row r="6020" spans="1:25"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t="str">
        <f>_xlfn.XLOOKUP(B6020,Returns!$B$2:$B$297,Returns!$A$2:$A$297,"NO")</f>
        <v>Yes</v>
      </c>
      <c r="W6020">
        <f t="shared" si="282"/>
        <v>0</v>
      </c>
      <c r="X6020">
        <f t="shared" si="283"/>
        <v>55.48</v>
      </c>
      <c r="Y6020">
        <f t="shared" si="284"/>
        <v>6</v>
      </c>
    </row>
    <row r="6021" spans="1:25"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t="str">
        <f>_xlfn.XLOOKUP(B6021,Returns!$B$2:$B$297,Returns!$A$2:$A$297,"NO")</f>
        <v>NO</v>
      </c>
      <c r="W6021">
        <f t="shared" si="282"/>
        <v>91.920000000000016</v>
      </c>
      <c r="X6021">
        <f t="shared" si="283"/>
        <v>367.68</v>
      </c>
      <c r="Y6021">
        <f t="shared" si="284"/>
        <v>5</v>
      </c>
    </row>
    <row r="6022" spans="1:25"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t="str">
        <f>_xlfn.XLOOKUP(B6022,Returns!$B$2:$B$297,Returns!$A$2:$A$297,"NO")</f>
        <v>NO</v>
      </c>
      <c r="W6022">
        <f t="shared" si="282"/>
        <v>0</v>
      </c>
      <c r="X6022">
        <f t="shared" si="283"/>
        <v>34.68</v>
      </c>
      <c r="Y6022">
        <f t="shared" si="284"/>
        <v>0</v>
      </c>
    </row>
    <row r="6023" spans="1:25"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t="str">
        <f>_xlfn.XLOOKUP(B6023,Returns!$B$2:$B$297,Returns!$A$2:$A$297,"NO")</f>
        <v>NO</v>
      </c>
      <c r="W6023">
        <f t="shared" si="282"/>
        <v>0</v>
      </c>
      <c r="X6023">
        <f t="shared" si="283"/>
        <v>143.96</v>
      </c>
      <c r="Y6023">
        <f t="shared" si="284"/>
        <v>0</v>
      </c>
    </row>
    <row r="6024" spans="1:25"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t="str">
        <f>_xlfn.XLOOKUP(B6024,Returns!$B$2:$B$297,Returns!$A$2:$A$297,"NO")</f>
        <v>NO</v>
      </c>
      <c r="W6024">
        <f t="shared" si="282"/>
        <v>4.2480000000000002</v>
      </c>
      <c r="X6024">
        <f t="shared" si="283"/>
        <v>16.992000000000001</v>
      </c>
      <c r="Y6024">
        <f t="shared" si="284"/>
        <v>4</v>
      </c>
    </row>
    <row r="6025" spans="1:25"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t="str">
        <f>_xlfn.XLOOKUP(B6025,Returns!$B$2:$B$297,Returns!$A$2:$A$297,"NO")</f>
        <v>NO</v>
      </c>
      <c r="W6025">
        <f t="shared" si="282"/>
        <v>0</v>
      </c>
      <c r="X6025">
        <f t="shared" si="283"/>
        <v>139.96</v>
      </c>
      <c r="Y6025">
        <f t="shared" si="284"/>
        <v>3</v>
      </c>
    </row>
    <row r="6026" spans="1:25"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t="str">
        <f>_xlfn.XLOOKUP(B6026,Returns!$B$2:$B$297,Returns!$A$2:$A$297,"NO")</f>
        <v>NO</v>
      </c>
      <c r="W6026">
        <f t="shared" si="282"/>
        <v>1034.0352</v>
      </c>
      <c r="X6026">
        <f t="shared" si="283"/>
        <v>4136.1408000000001</v>
      </c>
      <c r="Y6026">
        <f t="shared" si="284"/>
        <v>2</v>
      </c>
    </row>
    <row r="6027" spans="1:25"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t="str">
        <f>_xlfn.XLOOKUP(B6027,Returns!$B$2:$B$297,Returns!$A$2:$A$297,"NO")</f>
        <v>NO</v>
      </c>
      <c r="W6027">
        <f t="shared" si="282"/>
        <v>4.1472000000000007</v>
      </c>
      <c r="X6027">
        <f t="shared" si="283"/>
        <v>16.588800000000003</v>
      </c>
      <c r="Y6027">
        <f t="shared" si="284"/>
        <v>2</v>
      </c>
    </row>
    <row r="6028" spans="1:25"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t="str">
        <f>_xlfn.XLOOKUP(B6028,Returns!$B$2:$B$297,Returns!$A$2:$A$297,"NO")</f>
        <v>NO</v>
      </c>
      <c r="W6028">
        <f t="shared" si="282"/>
        <v>0</v>
      </c>
      <c r="X6028">
        <f t="shared" si="283"/>
        <v>42</v>
      </c>
      <c r="Y6028">
        <f t="shared" si="284"/>
        <v>7</v>
      </c>
    </row>
    <row r="6029" spans="1:25"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t="str">
        <f>_xlfn.XLOOKUP(B6029,Returns!$B$2:$B$297,Returns!$A$2:$A$297,"NO")</f>
        <v>NO</v>
      </c>
      <c r="W6029">
        <f t="shared" si="282"/>
        <v>71.959999999999994</v>
      </c>
      <c r="X6029">
        <f t="shared" si="283"/>
        <v>287.83999999999997</v>
      </c>
      <c r="Y6029">
        <f t="shared" si="284"/>
        <v>7</v>
      </c>
    </row>
    <row r="6030" spans="1:25"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t="str">
        <f>_xlfn.XLOOKUP(B6030,Returns!$B$2:$B$297,Returns!$A$2:$A$297,"NO")</f>
        <v>NO</v>
      </c>
      <c r="W6030">
        <f t="shared" si="282"/>
        <v>7.3920000000000003</v>
      </c>
      <c r="X6030">
        <f t="shared" si="283"/>
        <v>29.568000000000001</v>
      </c>
      <c r="Y6030">
        <f t="shared" si="284"/>
        <v>2</v>
      </c>
    </row>
    <row r="6031" spans="1:25"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t="str">
        <f>_xlfn.XLOOKUP(B6031,Returns!$B$2:$B$297,Returns!$A$2:$A$297,"NO")</f>
        <v>NO</v>
      </c>
      <c r="W6031">
        <f t="shared" si="282"/>
        <v>0</v>
      </c>
      <c r="X6031">
        <f t="shared" si="283"/>
        <v>29.52</v>
      </c>
      <c r="Y6031">
        <f t="shared" si="284"/>
        <v>1</v>
      </c>
    </row>
    <row r="6032" spans="1:25"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t="str">
        <f>_xlfn.XLOOKUP(B6032,Returns!$B$2:$B$297,Returns!$A$2:$A$297,"NO")</f>
        <v>NO</v>
      </c>
      <c r="W6032">
        <f t="shared" si="282"/>
        <v>47.848000000000006</v>
      </c>
      <c r="X6032">
        <f t="shared" si="283"/>
        <v>191.392</v>
      </c>
      <c r="Y6032">
        <f t="shared" si="284"/>
        <v>0</v>
      </c>
    </row>
    <row r="6033" spans="1:25"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t="str">
        <f>_xlfn.XLOOKUP(B6033,Returns!$B$2:$B$297,Returns!$A$2:$A$297,"NO")</f>
        <v>NO</v>
      </c>
      <c r="W6033">
        <f t="shared" si="282"/>
        <v>0</v>
      </c>
      <c r="X6033">
        <f t="shared" si="283"/>
        <v>84.48</v>
      </c>
      <c r="Y6033">
        <f t="shared" si="284"/>
        <v>7</v>
      </c>
    </row>
    <row r="6034" spans="1:25"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t="str">
        <f>_xlfn.XLOOKUP(B6034,Returns!$B$2:$B$297,Returns!$A$2:$A$297,"NO")</f>
        <v>NO</v>
      </c>
      <c r="W6034">
        <f t="shared" si="282"/>
        <v>0</v>
      </c>
      <c r="X6034">
        <f t="shared" si="283"/>
        <v>274.5</v>
      </c>
      <c r="Y6034">
        <f t="shared" si="284"/>
        <v>2</v>
      </c>
    </row>
    <row r="6035" spans="1:25"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t="str">
        <f>_xlfn.XLOOKUP(B6035,Returns!$B$2:$B$297,Returns!$A$2:$A$297,"NO")</f>
        <v>NO</v>
      </c>
      <c r="W6035">
        <f t="shared" si="282"/>
        <v>0</v>
      </c>
      <c r="X6035">
        <f t="shared" si="283"/>
        <v>45.72</v>
      </c>
      <c r="Y6035">
        <f t="shared" si="284"/>
        <v>4</v>
      </c>
    </row>
    <row r="6036" spans="1:25"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t="str">
        <f>_xlfn.XLOOKUP(B6036,Returns!$B$2:$B$297,Returns!$A$2:$A$297,"NO")</f>
        <v>NO</v>
      </c>
      <c r="W6036">
        <f t="shared" si="282"/>
        <v>31.308799999999998</v>
      </c>
      <c r="X6036">
        <f t="shared" si="283"/>
        <v>7.8271999999999977</v>
      </c>
      <c r="Y6036">
        <f t="shared" si="284"/>
        <v>6</v>
      </c>
    </row>
    <row r="6037" spans="1:25"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t="str">
        <f>_xlfn.XLOOKUP(B6037,Returns!$B$2:$B$297,Returns!$A$2:$A$297,"NO")</f>
        <v>NO</v>
      </c>
      <c r="W6037">
        <f t="shared" si="282"/>
        <v>993.25439999999981</v>
      </c>
      <c r="X6037">
        <f t="shared" si="283"/>
        <v>248.31359999999995</v>
      </c>
      <c r="Y6037">
        <f t="shared" si="284"/>
        <v>6</v>
      </c>
    </row>
    <row r="6038" spans="1:25"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t="str">
        <f>_xlfn.XLOOKUP(B6038,Returns!$B$2:$B$297,Returns!$A$2:$A$297,"NO")</f>
        <v>NO</v>
      </c>
      <c r="W6038">
        <f t="shared" si="282"/>
        <v>0</v>
      </c>
      <c r="X6038">
        <f t="shared" si="283"/>
        <v>127.79999999999998</v>
      </c>
      <c r="Y6038">
        <f t="shared" si="284"/>
        <v>4</v>
      </c>
    </row>
    <row r="6039" spans="1:25"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t="str">
        <f>_xlfn.XLOOKUP(B6039,Returns!$B$2:$B$297,Returns!$A$2:$A$297,"NO")</f>
        <v>NO</v>
      </c>
      <c r="W6039">
        <f t="shared" si="282"/>
        <v>0</v>
      </c>
      <c r="X6039">
        <f t="shared" si="283"/>
        <v>683.64</v>
      </c>
      <c r="Y6039">
        <f t="shared" si="284"/>
        <v>4</v>
      </c>
    </row>
    <row r="6040" spans="1:25"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t="str">
        <f>_xlfn.XLOOKUP(B6040,Returns!$B$2:$B$297,Returns!$A$2:$A$297,"NO")</f>
        <v>NO</v>
      </c>
      <c r="W6040">
        <f t="shared" si="282"/>
        <v>0</v>
      </c>
      <c r="X6040">
        <f t="shared" si="283"/>
        <v>519.67999999999995</v>
      </c>
      <c r="Y6040">
        <f t="shared" si="284"/>
        <v>4</v>
      </c>
    </row>
    <row r="6041" spans="1:25"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t="str">
        <f>_xlfn.XLOOKUP(B6041,Returns!$B$2:$B$297,Returns!$A$2:$A$297,"NO")</f>
        <v>NO</v>
      </c>
      <c r="W6041">
        <f t="shared" si="282"/>
        <v>0</v>
      </c>
      <c r="X6041">
        <f t="shared" si="283"/>
        <v>15.84</v>
      </c>
      <c r="Y6041">
        <f t="shared" si="284"/>
        <v>4</v>
      </c>
    </row>
    <row r="6042" spans="1:25"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t="str">
        <f>_xlfn.XLOOKUP(B6042,Returns!$B$2:$B$297,Returns!$A$2:$A$297,"NO")</f>
        <v>NO</v>
      </c>
      <c r="W6042">
        <f t="shared" si="282"/>
        <v>515.5200000000001</v>
      </c>
      <c r="X6042">
        <f t="shared" si="283"/>
        <v>2062.0800000000004</v>
      </c>
      <c r="Y6042">
        <f t="shared" si="284"/>
        <v>5</v>
      </c>
    </row>
    <row r="6043" spans="1:25"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t="str">
        <f>_xlfn.XLOOKUP(B6043,Returns!$B$2:$B$297,Returns!$A$2:$A$297,"NO")</f>
        <v>NO</v>
      </c>
      <c r="W6043">
        <f t="shared" si="282"/>
        <v>303.76799999999997</v>
      </c>
      <c r="X6043">
        <f t="shared" si="283"/>
        <v>1215.0719999999999</v>
      </c>
      <c r="Y6043">
        <f t="shared" si="284"/>
        <v>5</v>
      </c>
    </row>
    <row r="6044" spans="1:25"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t="str">
        <f>_xlfn.XLOOKUP(B6044,Returns!$B$2:$B$297,Returns!$A$2:$A$297,"NO")</f>
        <v>NO</v>
      </c>
      <c r="W6044">
        <f t="shared" si="282"/>
        <v>5.7472000000000012</v>
      </c>
      <c r="X6044">
        <f t="shared" si="283"/>
        <v>22.988800000000005</v>
      </c>
      <c r="Y6044">
        <f t="shared" si="284"/>
        <v>4</v>
      </c>
    </row>
    <row r="6045" spans="1:25"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t="str">
        <f>_xlfn.XLOOKUP(B6045,Returns!$B$2:$B$297,Returns!$A$2:$A$297,"NO")</f>
        <v>NO</v>
      </c>
      <c r="W6045">
        <f t="shared" si="282"/>
        <v>188.6112</v>
      </c>
      <c r="X6045">
        <f t="shared" si="283"/>
        <v>754.44479999999999</v>
      </c>
      <c r="Y6045">
        <f t="shared" si="284"/>
        <v>5</v>
      </c>
    </row>
    <row r="6046" spans="1:25"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t="str">
        <f>_xlfn.XLOOKUP(B6046,Returns!$B$2:$B$297,Returns!$A$2:$A$297,"NO")</f>
        <v>NO</v>
      </c>
      <c r="W6046">
        <f t="shared" si="282"/>
        <v>39.043200000000006</v>
      </c>
      <c r="X6046">
        <f t="shared" si="283"/>
        <v>156.1728</v>
      </c>
      <c r="Y6046">
        <f t="shared" si="284"/>
        <v>5</v>
      </c>
    </row>
    <row r="6047" spans="1:25"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t="str">
        <f>_xlfn.XLOOKUP(B6047,Returns!$B$2:$B$297,Returns!$A$2:$A$297,"NO")</f>
        <v>NO</v>
      </c>
      <c r="W6047">
        <f t="shared" si="282"/>
        <v>142.89120000000003</v>
      </c>
      <c r="X6047">
        <f t="shared" si="283"/>
        <v>571.5648000000001</v>
      </c>
      <c r="Y6047">
        <f t="shared" si="284"/>
        <v>5</v>
      </c>
    </row>
    <row r="6048" spans="1:25"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t="str">
        <f>_xlfn.XLOOKUP(B6048,Returns!$B$2:$B$297,Returns!$A$2:$A$297,"NO")</f>
        <v>NO</v>
      </c>
      <c r="W6048">
        <f t="shared" si="282"/>
        <v>0</v>
      </c>
      <c r="X6048">
        <f t="shared" si="283"/>
        <v>2078.8199999999997</v>
      </c>
      <c r="Y6048">
        <f t="shared" si="284"/>
        <v>7</v>
      </c>
    </row>
    <row r="6049" spans="1:25"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t="str">
        <f>_xlfn.XLOOKUP(B6049,Returns!$B$2:$B$297,Returns!$A$2:$A$297,"NO")</f>
        <v>NO</v>
      </c>
      <c r="W6049">
        <f t="shared" si="282"/>
        <v>101.71980000000003</v>
      </c>
      <c r="X6049">
        <f t="shared" si="283"/>
        <v>43.594200000000015</v>
      </c>
      <c r="Y6049">
        <f t="shared" si="284"/>
        <v>4</v>
      </c>
    </row>
    <row r="6050" spans="1:25"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t="str">
        <f>_xlfn.XLOOKUP(B6050,Returns!$B$2:$B$297,Returns!$A$2:$A$297,"NO")</f>
        <v>NO</v>
      </c>
      <c r="W6050">
        <f t="shared" si="282"/>
        <v>4709.1975000000002</v>
      </c>
      <c r="X6050">
        <f t="shared" si="283"/>
        <v>2018.2275000000009</v>
      </c>
      <c r="Y6050">
        <f t="shared" si="284"/>
        <v>4</v>
      </c>
    </row>
    <row r="6051" spans="1:25"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t="str">
        <f>_xlfn.XLOOKUP(B6051,Returns!$B$2:$B$297,Returns!$A$2:$A$297,"NO")</f>
        <v>NO</v>
      </c>
      <c r="W6051">
        <f t="shared" si="282"/>
        <v>242.88320000000004</v>
      </c>
      <c r="X6051">
        <f t="shared" si="283"/>
        <v>971.53280000000018</v>
      </c>
      <c r="Y6051">
        <f t="shared" si="284"/>
        <v>3</v>
      </c>
    </row>
    <row r="6052" spans="1:25"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t="str">
        <f>_xlfn.XLOOKUP(B6052,Returns!$B$2:$B$297,Returns!$A$2:$A$297,"NO")</f>
        <v>NO</v>
      </c>
      <c r="W6052">
        <f t="shared" si="282"/>
        <v>0</v>
      </c>
      <c r="X6052">
        <f t="shared" si="283"/>
        <v>288.75</v>
      </c>
      <c r="Y6052">
        <f t="shared" si="284"/>
        <v>5</v>
      </c>
    </row>
    <row r="6053" spans="1:25"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t="str">
        <f>_xlfn.XLOOKUP(B6053,Returns!$B$2:$B$297,Returns!$A$2:$A$297,"NO")</f>
        <v>NO</v>
      </c>
      <c r="W6053">
        <f t="shared" si="282"/>
        <v>0</v>
      </c>
      <c r="X6053">
        <f t="shared" si="283"/>
        <v>1362</v>
      </c>
      <c r="Y6053">
        <f t="shared" si="284"/>
        <v>5</v>
      </c>
    </row>
    <row r="6054" spans="1:25"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t="str">
        <f>_xlfn.XLOOKUP(B6054,Returns!$B$2:$B$297,Returns!$A$2:$A$297,"NO")</f>
        <v>NO</v>
      </c>
      <c r="W6054">
        <f t="shared" si="282"/>
        <v>7.1712000000000025</v>
      </c>
      <c r="X6054">
        <f t="shared" si="283"/>
        <v>28.684800000000006</v>
      </c>
      <c r="Y6054">
        <f t="shared" si="284"/>
        <v>3</v>
      </c>
    </row>
    <row r="6055" spans="1:25"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t="str">
        <f>_xlfn.XLOOKUP(B6055,Returns!$B$2:$B$297,Returns!$A$2:$A$297,"NO")</f>
        <v>NO</v>
      </c>
      <c r="W6055">
        <f t="shared" si="282"/>
        <v>22.400000000000002</v>
      </c>
      <c r="X6055">
        <f t="shared" si="283"/>
        <v>89.6</v>
      </c>
      <c r="Y6055">
        <f t="shared" si="284"/>
        <v>3</v>
      </c>
    </row>
    <row r="6056" spans="1:25"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t="str">
        <f>_xlfn.XLOOKUP(B6056,Returns!$B$2:$B$297,Returns!$A$2:$A$297,"NO")</f>
        <v>NO</v>
      </c>
      <c r="W6056">
        <f t="shared" si="282"/>
        <v>59.7849</v>
      </c>
      <c r="X6056">
        <f t="shared" si="283"/>
        <v>25.62210000000001</v>
      </c>
      <c r="Y6056">
        <f t="shared" si="284"/>
        <v>3</v>
      </c>
    </row>
    <row r="6057" spans="1:25"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t="str">
        <f>_xlfn.XLOOKUP(B6057,Returns!$B$2:$B$297,Returns!$A$2:$A$297,"NO")</f>
        <v>NO</v>
      </c>
      <c r="W6057">
        <f t="shared" si="282"/>
        <v>1.6543999999999999</v>
      </c>
      <c r="X6057">
        <f t="shared" si="283"/>
        <v>0.41359999999999975</v>
      </c>
      <c r="Y6057">
        <f t="shared" si="284"/>
        <v>2</v>
      </c>
    </row>
    <row r="6058" spans="1:25"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t="str">
        <f>_xlfn.XLOOKUP(B6058,Returns!$B$2:$B$297,Returns!$A$2:$A$297,"NO")</f>
        <v>NO</v>
      </c>
      <c r="W6058">
        <f t="shared" si="282"/>
        <v>134.14400000000001</v>
      </c>
      <c r="X6058">
        <f t="shared" si="283"/>
        <v>536.57600000000002</v>
      </c>
      <c r="Y6058">
        <f t="shared" si="284"/>
        <v>2</v>
      </c>
    </row>
    <row r="6059" spans="1:25"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t="str">
        <f>_xlfn.XLOOKUP(B6059,Returns!$B$2:$B$297,Returns!$A$2:$A$297,"NO")</f>
        <v>NO</v>
      </c>
      <c r="W6059">
        <f t="shared" si="282"/>
        <v>0</v>
      </c>
      <c r="X6059">
        <f t="shared" si="283"/>
        <v>22.72</v>
      </c>
      <c r="Y6059">
        <f t="shared" si="284"/>
        <v>6</v>
      </c>
    </row>
    <row r="6060" spans="1:25"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t="str">
        <f>_xlfn.XLOOKUP(B6060,Returns!$B$2:$B$297,Returns!$A$2:$A$297,"NO")</f>
        <v>NO</v>
      </c>
      <c r="W6060">
        <f t="shared" si="282"/>
        <v>0</v>
      </c>
      <c r="X6060">
        <f t="shared" si="283"/>
        <v>182</v>
      </c>
      <c r="Y6060">
        <f t="shared" si="284"/>
        <v>6</v>
      </c>
    </row>
    <row r="6061" spans="1:25"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t="str">
        <f>_xlfn.XLOOKUP(B6061,Returns!$B$2:$B$297,Returns!$A$2:$A$297,"NO")</f>
        <v>NO</v>
      </c>
      <c r="W6061">
        <f t="shared" si="282"/>
        <v>11.187200000000002</v>
      </c>
      <c r="X6061">
        <f t="shared" si="283"/>
        <v>44.748800000000003</v>
      </c>
      <c r="Y6061">
        <f t="shared" si="284"/>
        <v>4</v>
      </c>
    </row>
    <row r="6062" spans="1:25"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t="str">
        <f>_xlfn.XLOOKUP(B6062,Returns!$B$2:$B$297,Returns!$A$2:$A$297,"NO")</f>
        <v>Yes</v>
      </c>
      <c r="W6062">
        <f t="shared" si="282"/>
        <v>0</v>
      </c>
      <c r="X6062">
        <f t="shared" si="283"/>
        <v>568.16</v>
      </c>
      <c r="Y6062">
        <f t="shared" si="284"/>
        <v>6</v>
      </c>
    </row>
    <row r="6063" spans="1:25"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t="str">
        <f>_xlfn.XLOOKUP(B6063,Returns!$B$2:$B$297,Returns!$A$2:$A$297,"NO")</f>
        <v>Yes</v>
      </c>
      <c r="W6063">
        <f t="shared" si="282"/>
        <v>0</v>
      </c>
      <c r="X6063">
        <f t="shared" si="283"/>
        <v>44.009999999999991</v>
      </c>
      <c r="Y6063">
        <f t="shared" si="284"/>
        <v>6</v>
      </c>
    </row>
    <row r="6064" spans="1:25"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t="str">
        <f>_xlfn.XLOOKUP(B6064,Returns!$B$2:$B$297,Returns!$A$2:$A$297,"NO")</f>
        <v>NO</v>
      </c>
      <c r="W6064">
        <f t="shared" si="282"/>
        <v>1199.96</v>
      </c>
      <c r="X6064">
        <f t="shared" si="283"/>
        <v>4799.84</v>
      </c>
      <c r="Y6064">
        <f t="shared" si="284"/>
        <v>5</v>
      </c>
    </row>
    <row r="6065" spans="1:25"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t="str">
        <f>_xlfn.XLOOKUP(B6065,Returns!$B$2:$B$297,Returns!$A$2:$A$297,"NO")</f>
        <v>NO</v>
      </c>
      <c r="W6065">
        <f t="shared" si="282"/>
        <v>0</v>
      </c>
      <c r="X6065">
        <f t="shared" si="283"/>
        <v>37.800000000000004</v>
      </c>
      <c r="Y6065">
        <f t="shared" si="284"/>
        <v>5</v>
      </c>
    </row>
    <row r="6066" spans="1:25"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t="str">
        <f>_xlfn.XLOOKUP(B6066,Returns!$B$2:$B$297,Returns!$A$2:$A$297,"NO")</f>
        <v>NO</v>
      </c>
      <c r="W6066">
        <f t="shared" si="282"/>
        <v>0</v>
      </c>
      <c r="X6066">
        <f t="shared" si="283"/>
        <v>53.820000000000007</v>
      </c>
      <c r="Y6066">
        <f t="shared" si="284"/>
        <v>5</v>
      </c>
    </row>
    <row r="6067" spans="1:25"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t="str">
        <f>_xlfn.XLOOKUP(B6067,Returns!$B$2:$B$297,Returns!$A$2:$A$297,"NO")</f>
        <v>NO</v>
      </c>
      <c r="W6067">
        <f t="shared" si="282"/>
        <v>28.68480000000001</v>
      </c>
      <c r="X6067">
        <f t="shared" si="283"/>
        <v>114.73920000000003</v>
      </c>
      <c r="Y6067">
        <f t="shared" si="284"/>
        <v>2</v>
      </c>
    </row>
    <row r="6068" spans="1:25"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t="str">
        <f>_xlfn.XLOOKUP(B6068,Returns!$B$2:$B$297,Returns!$A$2:$A$297,"NO")</f>
        <v>Yes</v>
      </c>
      <c r="W6068">
        <f t="shared" si="282"/>
        <v>142.33600000000001</v>
      </c>
      <c r="X6068">
        <f t="shared" si="283"/>
        <v>569.34400000000005</v>
      </c>
      <c r="Y6068">
        <f t="shared" si="284"/>
        <v>6</v>
      </c>
    </row>
    <row r="6069" spans="1:25"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t="str">
        <f>_xlfn.XLOOKUP(B6069,Returns!$B$2:$B$297,Returns!$A$2:$A$297,"NO")</f>
        <v>NO</v>
      </c>
      <c r="W6069">
        <f t="shared" si="282"/>
        <v>829.23520000000008</v>
      </c>
      <c r="X6069">
        <f t="shared" si="283"/>
        <v>3316.9408000000003</v>
      </c>
      <c r="Y6069">
        <f t="shared" si="284"/>
        <v>4</v>
      </c>
    </row>
    <row r="6070" spans="1:25"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t="str">
        <f>_xlfn.XLOOKUP(B6070,Returns!$B$2:$B$297,Returns!$A$2:$A$297,"NO")</f>
        <v>NO</v>
      </c>
      <c r="W6070">
        <f t="shared" si="282"/>
        <v>0</v>
      </c>
      <c r="X6070">
        <f t="shared" si="283"/>
        <v>6.98</v>
      </c>
      <c r="Y6070">
        <f t="shared" si="284"/>
        <v>4</v>
      </c>
    </row>
    <row r="6071" spans="1:25"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t="str">
        <f>_xlfn.XLOOKUP(B6071,Returns!$B$2:$B$297,Returns!$A$2:$A$297,"NO")</f>
        <v>NO</v>
      </c>
      <c r="W6071">
        <f t="shared" si="282"/>
        <v>68.640000000000015</v>
      </c>
      <c r="X6071">
        <f t="shared" si="283"/>
        <v>274.56000000000006</v>
      </c>
      <c r="Y6071">
        <f t="shared" si="284"/>
        <v>4</v>
      </c>
    </row>
    <row r="6072" spans="1:25"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t="str">
        <f>_xlfn.XLOOKUP(B6072,Returns!$B$2:$B$297,Returns!$A$2:$A$297,"NO")</f>
        <v>NO</v>
      </c>
      <c r="W6072">
        <f t="shared" si="282"/>
        <v>10.526400000000002</v>
      </c>
      <c r="X6072">
        <f t="shared" si="283"/>
        <v>42.105600000000003</v>
      </c>
      <c r="Y6072">
        <f t="shared" si="284"/>
        <v>7</v>
      </c>
    </row>
    <row r="6073" spans="1:25"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t="str">
        <f>_xlfn.XLOOKUP(B6073,Returns!$B$2:$B$297,Returns!$A$2:$A$297,"NO")</f>
        <v>NO</v>
      </c>
      <c r="W6073">
        <f t="shared" si="282"/>
        <v>61.075200000000009</v>
      </c>
      <c r="X6073">
        <f t="shared" si="283"/>
        <v>244.30080000000004</v>
      </c>
      <c r="Y6073">
        <f t="shared" si="284"/>
        <v>4</v>
      </c>
    </row>
    <row r="6074" spans="1:25"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t="str">
        <f>_xlfn.XLOOKUP(B6074,Returns!$B$2:$B$297,Returns!$A$2:$A$297,"NO")</f>
        <v>NO</v>
      </c>
      <c r="W6074">
        <f t="shared" si="282"/>
        <v>1.3952000000000002</v>
      </c>
      <c r="X6074">
        <f t="shared" si="283"/>
        <v>5.5808000000000009</v>
      </c>
      <c r="Y6074">
        <f t="shared" si="284"/>
        <v>4</v>
      </c>
    </row>
    <row r="6075" spans="1:25"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t="str">
        <f>_xlfn.XLOOKUP(B6075,Returns!$B$2:$B$297,Returns!$A$2:$A$297,"NO")</f>
        <v>NO</v>
      </c>
      <c r="W6075">
        <f t="shared" si="282"/>
        <v>2.3552000000000004</v>
      </c>
      <c r="X6075">
        <f t="shared" si="283"/>
        <v>9.4208000000000016</v>
      </c>
      <c r="Y6075">
        <f t="shared" si="284"/>
        <v>4</v>
      </c>
    </row>
    <row r="6076" spans="1:25"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t="str">
        <f>_xlfn.XLOOKUP(B6076,Returns!$B$2:$B$297,Returns!$A$2:$A$297,"NO")</f>
        <v>NO</v>
      </c>
      <c r="W6076">
        <f t="shared" si="282"/>
        <v>92.131199999999993</v>
      </c>
      <c r="X6076">
        <f t="shared" si="283"/>
        <v>368.52479999999997</v>
      </c>
      <c r="Y6076">
        <f t="shared" si="284"/>
        <v>4</v>
      </c>
    </row>
    <row r="6077" spans="1:25"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t="str">
        <f>_xlfn.XLOOKUP(B6077,Returns!$B$2:$B$297,Returns!$A$2:$A$297,"NO")</f>
        <v>NO</v>
      </c>
      <c r="W6077">
        <f t="shared" si="282"/>
        <v>0</v>
      </c>
      <c r="X6077">
        <f t="shared" si="283"/>
        <v>541.24</v>
      </c>
      <c r="Y6077">
        <f t="shared" si="284"/>
        <v>4</v>
      </c>
    </row>
    <row r="6078" spans="1:25"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t="str">
        <f>_xlfn.XLOOKUP(B6078,Returns!$B$2:$B$297,Returns!$A$2:$A$297,"NO")</f>
        <v>NO</v>
      </c>
      <c r="W6078">
        <f t="shared" si="282"/>
        <v>0</v>
      </c>
      <c r="X6078">
        <f t="shared" si="283"/>
        <v>2813.4</v>
      </c>
      <c r="Y6078">
        <f t="shared" si="284"/>
        <v>6</v>
      </c>
    </row>
    <row r="6079" spans="1:25"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t="str">
        <f>_xlfn.XLOOKUP(B6079,Returns!$B$2:$B$297,Returns!$A$2:$A$297,"NO")</f>
        <v>NO</v>
      </c>
      <c r="W6079">
        <f t="shared" si="282"/>
        <v>0</v>
      </c>
      <c r="X6079">
        <f t="shared" si="283"/>
        <v>144.96</v>
      </c>
      <c r="Y6079">
        <f t="shared" si="284"/>
        <v>6</v>
      </c>
    </row>
    <row r="6080" spans="1:25"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t="str">
        <f>_xlfn.XLOOKUP(B6080,Returns!$B$2:$B$297,Returns!$A$2:$A$297,"NO")</f>
        <v>NO</v>
      </c>
      <c r="W6080">
        <f t="shared" si="282"/>
        <v>0</v>
      </c>
      <c r="X6080">
        <f t="shared" si="283"/>
        <v>32.849999999999994</v>
      </c>
      <c r="Y6080">
        <f t="shared" si="284"/>
        <v>6</v>
      </c>
    </row>
    <row r="6081" spans="1:25"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t="str">
        <f>_xlfn.XLOOKUP(B6081,Returns!$B$2:$B$297,Returns!$A$2:$A$297,"NO")</f>
        <v>NO</v>
      </c>
      <c r="W6081">
        <f t="shared" si="282"/>
        <v>0</v>
      </c>
      <c r="X6081">
        <f t="shared" si="283"/>
        <v>575.46</v>
      </c>
      <c r="Y6081">
        <f t="shared" si="284"/>
        <v>6</v>
      </c>
    </row>
    <row r="6082" spans="1:25"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t="str">
        <f>_xlfn.XLOOKUP(B6082,Returns!$B$2:$B$297,Returns!$A$2:$A$297,"NO")</f>
        <v>NO</v>
      </c>
      <c r="W6082">
        <f t="shared" si="282"/>
        <v>271.90080000000006</v>
      </c>
      <c r="X6082">
        <f t="shared" si="283"/>
        <v>1087.6032</v>
      </c>
      <c r="Y6082">
        <f t="shared" si="284"/>
        <v>3</v>
      </c>
    </row>
    <row r="6083" spans="1:25"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t="str">
        <f>_xlfn.XLOOKUP(B6083,Returns!$B$2:$B$297,Returns!$A$2:$A$297,"NO")</f>
        <v>NO</v>
      </c>
      <c r="W6083">
        <f t="shared" ref="W6083:W6146" si="285">R6083*S6083*T6083</f>
        <v>75.47999999999999</v>
      </c>
      <c r="X6083">
        <f t="shared" ref="X6083:X6146" si="286">(R6083*S6083)-W6083</f>
        <v>50.320000000000007</v>
      </c>
      <c r="Y6083">
        <f t="shared" ref="Y6083:Y6146" si="287">D6083-C6083</f>
        <v>0</v>
      </c>
    </row>
    <row r="6084" spans="1:25"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t="str">
        <f>_xlfn.XLOOKUP(B6084,Returns!$B$2:$B$297,Returns!$A$2:$A$297,"NO")</f>
        <v>NO</v>
      </c>
      <c r="W6084">
        <f t="shared" si="285"/>
        <v>29.836799999999997</v>
      </c>
      <c r="X6084">
        <f t="shared" si="286"/>
        <v>7.4591999999999956</v>
      </c>
      <c r="Y6084">
        <f t="shared" si="287"/>
        <v>5</v>
      </c>
    </row>
    <row r="6085" spans="1:25"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t="str">
        <f>_xlfn.XLOOKUP(B6085,Returns!$B$2:$B$297,Returns!$A$2:$A$297,"NO")</f>
        <v>NO</v>
      </c>
      <c r="W6085">
        <f t="shared" si="285"/>
        <v>42.508800000000001</v>
      </c>
      <c r="X6085">
        <f t="shared" si="286"/>
        <v>170.03519999999997</v>
      </c>
      <c r="Y6085">
        <f t="shared" si="287"/>
        <v>5</v>
      </c>
    </row>
    <row r="6086" spans="1:25"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t="str">
        <f>_xlfn.XLOOKUP(B6086,Returns!$B$2:$B$297,Returns!$A$2:$A$297,"NO")</f>
        <v>NO</v>
      </c>
      <c r="W6086">
        <f t="shared" si="285"/>
        <v>9.6128</v>
      </c>
      <c r="X6086">
        <f t="shared" si="286"/>
        <v>38.4512</v>
      </c>
      <c r="Y6086">
        <f t="shared" si="287"/>
        <v>5</v>
      </c>
    </row>
    <row r="6087" spans="1:25"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t="str">
        <f>_xlfn.XLOOKUP(B6087,Returns!$B$2:$B$297,Returns!$A$2:$A$297,"NO")</f>
        <v>NO</v>
      </c>
      <c r="W6087">
        <f t="shared" si="285"/>
        <v>0.41760000000000003</v>
      </c>
      <c r="X6087">
        <f t="shared" si="286"/>
        <v>1.6704000000000001</v>
      </c>
      <c r="Y6087">
        <f t="shared" si="287"/>
        <v>5</v>
      </c>
    </row>
    <row r="6088" spans="1:25"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t="str">
        <f>_xlfn.XLOOKUP(B6088,Returns!$B$2:$B$297,Returns!$A$2:$A$297,"NO")</f>
        <v>NO</v>
      </c>
      <c r="W6088">
        <f t="shared" si="285"/>
        <v>21.542400000000001</v>
      </c>
      <c r="X6088">
        <f t="shared" si="286"/>
        <v>5.3855999999999966</v>
      </c>
      <c r="Y6088">
        <f t="shared" si="287"/>
        <v>5</v>
      </c>
    </row>
    <row r="6089" spans="1:25"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t="str">
        <f>_xlfn.XLOOKUP(B6089,Returns!$B$2:$B$297,Returns!$A$2:$A$297,"NO")</f>
        <v>Yes</v>
      </c>
      <c r="W6089">
        <f t="shared" si="285"/>
        <v>0</v>
      </c>
      <c r="X6089">
        <f t="shared" si="286"/>
        <v>87.66</v>
      </c>
      <c r="Y6089">
        <f t="shared" si="287"/>
        <v>4</v>
      </c>
    </row>
    <row r="6090" spans="1:25"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t="str">
        <f>_xlfn.XLOOKUP(B6090,Returns!$B$2:$B$297,Returns!$A$2:$A$297,"NO")</f>
        <v>NO</v>
      </c>
      <c r="W6090">
        <f t="shared" si="285"/>
        <v>0</v>
      </c>
      <c r="X6090">
        <f t="shared" si="286"/>
        <v>6.48</v>
      </c>
      <c r="Y6090">
        <f t="shared" si="287"/>
        <v>4</v>
      </c>
    </row>
    <row r="6091" spans="1:25"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t="str">
        <f>_xlfn.XLOOKUP(B6091,Returns!$B$2:$B$297,Returns!$A$2:$A$297,"NO")</f>
        <v>NO</v>
      </c>
      <c r="W6091">
        <f t="shared" si="285"/>
        <v>1.6632000000000002</v>
      </c>
      <c r="X6091">
        <f t="shared" si="286"/>
        <v>0.7128000000000001</v>
      </c>
      <c r="Y6091">
        <f t="shared" si="287"/>
        <v>3</v>
      </c>
    </row>
    <row r="6092" spans="1:25"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t="str">
        <f>_xlfn.XLOOKUP(B6092,Returns!$B$2:$B$297,Returns!$A$2:$A$297,"NO")</f>
        <v>Yes</v>
      </c>
      <c r="W6092">
        <f t="shared" si="285"/>
        <v>81.793800000000019</v>
      </c>
      <c r="X6092">
        <f t="shared" si="286"/>
        <v>736.14420000000007</v>
      </c>
      <c r="Y6092">
        <f t="shared" si="287"/>
        <v>6</v>
      </c>
    </row>
    <row r="6093" spans="1:25"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t="str">
        <f>_xlfn.XLOOKUP(B6093,Returns!$B$2:$B$297,Returns!$A$2:$A$297,"NO")</f>
        <v>Yes</v>
      </c>
      <c r="W6093">
        <f t="shared" si="285"/>
        <v>0</v>
      </c>
      <c r="X6093">
        <f t="shared" si="286"/>
        <v>425.6</v>
      </c>
      <c r="Y6093">
        <f t="shared" si="287"/>
        <v>6</v>
      </c>
    </row>
    <row r="6094" spans="1:25"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t="str">
        <f>_xlfn.XLOOKUP(B6094,Returns!$B$2:$B$297,Returns!$A$2:$A$297,"NO")</f>
        <v>Yes</v>
      </c>
      <c r="W6094">
        <f t="shared" si="285"/>
        <v>0</v>
      </c>
      <c r="X6094">
        <f t="shared" si="286"/>
        <v>346.68</v>
      </c>
      <c r="Y6094">
        <f t="shared" si="287"/>
        <v>6</v>
      </c>
    </row>
    <row r="6095" spans="1:25"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t="str">
        <f>_xlfn.XLOOKUP(B6095,Returns!$B$2:$B$297,Returns!$A$2:$A$297,"NO")</f>
        <v>Yes</v>
      </c>
      <c r="W6095">
        <f t="shared" si="285"/>
        <v>0</v>
      </c>
      <c r="X6095">
        <f t="shared" si="286"/>
        <v>145.28</v>
      </c>
      <c r="Y6095">
        <f t="shared" si="287"/>
        <v>6</v>
      </c>
    </row>
    <row r="6096" spans="1:25"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t="str">
        <f>_xlfn.XLOOKUP(B6096,Returns!$B$2:$B$297,Returns!$A$2:$A$297,"NO")</f>
        <v>Yes</v>
      </c>
      <c r="W6096">
        <f t="shared" si="285"/>
        <v>0</v>
      </c>
      <c r="X6096">
        <f t="shared" si="286"/>
        <v>181.6</v>
      </c>
      <c r="Y6096">
        <f t="shared" si="287"/>
        <v>6</v>
      </c>
    </row>
    <row r="6097" spans="1:25"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t="str">
        <f>_xlfn.XLOOKUP(B6097,Returns!$B$2:$B$297,Returns!$A$2:$A$297,"NO")</f>
        <v>Yes</v>
      </c>
      <c r="W6097">
        <f t="shared" si="285"/>
        <v>0</v>
      </c>
      <c r="X6097">
        <f t="shared" si="286"/>
        <v>27.52</v>
      </c>
      <c r="Y6097">
        <f t="shared" si="287"/>
        <v>6</v>
      </c>
    </row>
    <row r="6098" spans="1:25"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t="str">
        <f>_xlfn.XLOOKUP(B6098,Returns!$B$2:$B$297,Returns!$A$2:$A$297,"NO")</f>
        <v>Yes</v>
      </c>
      <c r="W6098">
        <f t="shared" si="285"/>
        <v>8.0991</v>
      </c>
      <c r="X6098">
        <f t="shared" si="286"/>
        <v>72.891899999999993</v>
      </c>
      <c r="Y6098">
        <f t="shared" si="287"/>
        <v>6</v>
      </c>
    </row>
    <row r="6099" spans="1:25"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t="str">
        <f>_xlfn.XLOOKUP(B6099,Returns!$B$2:$B$297,Returns!$A$2:$A$297,"NO")</f>
        <v>Yes</v>
      </c>
      <c r="W6099">
        <f t="shared" si="285"/>
        <v>7.0704000000000011</v>
      </c>
      <c r="X6099">
        <f t="shared" si="286"/>
        <v>28.281600000000005</v>
      </c>
      <c r="Y6099">
        <f t="shared" si="287"/>
        <v>6</v>
      </c>
    </row>
    <row r="6100" spans="1:25"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t="str">
        <f>_xlfn.XLOOKUP(B6100,Returns!$B$2:$B$297,Returns!$A$2:$A$297,"NO")</f>
        <v>Yes</v>
      </c>
      <c r="W6100">
        <f t="shared" si="285"/>
        <v>0</v>
      </c>
      <c r="X6100">
        <f t="shared" si="286"/>
        <v>8.7200000000000006</v>
      </c>
      <c r="Y6100">
        <f t="shared" si="287"/>
        <v>6</v>
      </c>
    </row>
    <row r="6101" spans="1:25"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t="str">
        <f>_xlfn.XLOOKUP(B6101,Returns!$B$2:$B$297,Returns!$A$2:$A$297,"NO")</f>
        <v>Yes</v>
      </c>
      <c r="W6101">
        <f t="shared" si="285"/>
        <v>3176.9397000000008</v>
      </c>
      <c r="X6101">
        <f t="shared" si="286"/>
        <v>28592.457300000002</v>
      </c>
      <c r="Y6101">
        <f t="shared" si="287"/>
        <v>6</v>
      </c>
    </row>
    <row r="6102" spans="1:25"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t="str">
        <f>_xlfn.XLOOKUP(B6102,Returns!$B$2:$B$297,Returns!$A$2:$A$297,"NO")</f>
        <v>Yes</v>
      </c>
      <c r="W6102">
        <f t="shared" si="285"/>
        <v>0</v>
      </c>
      <c r="X6102">
        <f t="shared" si="286"/>
        <v>2599.3200000000002</v>
      </c>
      <c r="Y6102">
        <f t="shared" si="287"/>
        <v>6</v>
      </c>
    </row>
    <row r="6103" spans="1:25"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t="str">
        <f>_xlfn.XLOOKUP(B6103,Returns!$B$2:$B$297,Returns!$A$2:$A$297,"NO")</f>
        <v>Yes</v>
      </c>
      <c r="W6103">
        <f t="shared" si="285"/>
        <v>1127.2049999999999</v>
      </c>
      <c r="X6103">
        <f t="shared" si="286"/>
        <v>10144.844999999999</v>
      </c>
      <c r="Y6103">
        <f t="shared" si="287"/>
        <v>6</v>
      </c>
    </row>
    <row r="6104" spans="1:25"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t="str">
        <f>_xlfn.XLOOKUP(B6104,Returns!$B$2:$B$297,Returns!$A$2:$A$297,"NO")</f>
        <v>Yes</v>
      </c>
      <c r="W6104">
        <f t="shared" si="285"/>
        <v>0</v>
      </c>
      <c r="X6104">
        <f t="shared" si="286"/>
        <v>314.55</v>
      </c>
      <c r="Y6104">
        <f t="shared" si="287"/>
        <v>6</v>
      </c>
    </row>
    <row r="6105" spans="1:25"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t="str">
        <f>_xlfn.XLOOKUP(B6105,Returns!$B$2:$B$297,Returns!$A$2:$A$297,"NO")</f>
        <v>Yes</v>
      </c>
      <c r="W6105">
        <f t="shared" si="285"/>
        <v>0</v>
      </c>
      <c r="X6105">
        <f t="shared" si="286"/>
        <v>179.91</v>
      </c>
      <c r="Y6105">
        <f t="shared" si="287"/>
        <v>6</v>
      </c>
    </row>
    <row r="6106" spans="1:25"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t="str">
        <f>_xlfn.XLOOKUP(B6106,Returns!$B$2:$B$297,Returns!$A$2:$A$297,"NO")</f>
        <v>NO</v>
      </c>
      <c r="W6106">
        <f t="shared" si="285"/>
        <v>251.62559999999999</v>
      </c>
      <c r="X6106">
        <f t="shared" si="286"/>
        <v>377.4384</v>
      </c>
      <c r="Y6106">
        <f t="shared" si="287"/>
        <v>2</v>
      </c>
    </row>
    <row r="6107" spans="1:25"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t="str">
        <f>_xlfn.XLOOKUP(B6107,Returns!$B$2:$B$297,Returns!$A$2:$A$297,"NO")</f>
        <v>NO</v>
      </c>
      <c r="W6107">
        <f t="shared" si="285"/>
        <v>10.9056</v>
      </c>
      <c r="X6107">
        <f t="shared" si="286"/>
        <v>43.622399999999999</v>
      </c>
      <c r="Y6107">
        <f t="shared" si="287"/>
        <v>4</v>
      </c>
    </row>
    <row r="6108" spans="1:25"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t="str">
        <f>_xlfn.XLOOKUP(B6108,Returns!$B$2:$B$297,Returns!$A$2:$A$297,"NO")</f>
        <v>NO</v>
      </c>
      <c r="W6108">
        <f t="shared" si="285"/>
        <v>31.091199999999994</v>
      </c>
      <c r="X6108">
        <f t="shared" si="286"/>
        <v>7.7727999999999966</v>
      </c>
      <c r="Y6108">
        <f t="shared" si="287"/>
        <v>5</v>
      </c>
    </row>
    <row r="6109" spans="1:25"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t="str">
        <f>_xlfn.XLOOKUP(B6109,Returns!$B$2:$B$297,Returns!$A$2:$A$297,"NO")</f>
        <v>NO</v>
      </c>
      <c r="W6109">
        <f t="shared" si="285"/>
        <v>65.44</v>
      </c>
      <c r="X6109">
        <f t="shared" si="286"/>
        <v>261.76</v>
      </c>
      <c r="Y6109">
        <f t="shared" si="287"/>
        <v>5</v>
      </c>
    </row>
    <row r="6110" spans="1:25"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t="str">
        <f>_xlfn.XLOOKUP(B6110,Returns!$B$2:$B$297,Returns!$A$2:$A$297,"NO")</f>
        <v>NO</v>
      </c>
      <c r="W6110">
        <f t="shared" si="285"/>
        <v>2.4000000000000004</v>
      </c>
      <c r="X6110">
        <f t="shared" si="286"/>
        <v>9.6</v>
      </c>
      <c r="Y6110">
        <f t="shared" si="287"/>
        <v>5</v>
      </c>
    </row>
    <row r="6111" spans="1:25"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t="str">
        <f>_xlfn.XLOOKUP(B6111,Returns!$B$2:$B$297,Returns!$A$2:$A$297,"NO")</f>
        <v>NO</v>
      </c>
      <c r="W6111">
        <f t="shared" si="285"/>
        <v>4.5791999999999993</v>
      </c>
      <c r="X6111">
        <f t="shared" si="286"/>
        <v>1.1448</v>
      </c>
      <c r="Y6111">
        <f t="shared" si="287"/>
        <v>5</v>
      </c>
    </row>
    <row r="6112" spans="1:25"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t="str">
        <f>_xlfn.XLOOKUP(B6112,Returns!$B$2:$B$297,Returns!$A$2:$A$297,"NO")</f>
        <v>NO</v>
      </c>
      <c r="W6112">
        <f t="shared" si="285"/>
        <v>3097.0842000000002</v>
      </c>
      <c r="X6112">
        <f t="shared" si="286"/>
        <v>7226.5298000000012</v>
      </c>
      <c r="Y6112">
        <f t="shared" si="287"/>
        <v>4</v>
      </c>
    </row>
    <row r="6113" spans="1:25"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t="str">
        <f>_xlfn.XLOOKUP(B6113,Returns!$B$2:$B$297,Returns!$A$2:$A$297,"NO")</f>
        <v>NO</v>
      </c>
      <c r="W6113">
        <f t="shared" si="285"/>
        <v>44.038400000000003</v>
      </c>
      <c r="X6113">
        <f t="shared" si="286"/>
        <v>176.15360000000001</v>
      </c>
      <c r="Y6113">
        <f t="shared" si="287"/>
        <v>4</v>
      </c>
    </row>
    <row r="6114" spans="1:25"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t="str">
        <f>_xlfn.XLOOKUP(B6114,Returns!$B$2:$B$297,Returns!$A$2:$A$297,"NO")</f>
        <v>NO</v>
      </c>
      <c r="W6114">
        <f t="shared" si="285"/>
        <v>20.102400000000003</v>
      </c>
      <c r="X6114">
        <f t="shared" si="286"/>
        <v>80.409600000000012</v>
      </c>
      <c r="Y6114">
        <f t="shared" si="287"/>
        <v>4</v>
      </c>
    </row>
    <row r="6115" spans="1:25"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t="str">
        <f>_xlfn.XLOOKUP(B6115,Returns!$B$2:$B$297,Returns!$A$2:$A$297,"NO")</f>
        <v>NO</v>
      </c>
      <c r="W6115">
        <f t="shared" si="285"/>
        <v>4150.0998</v>
      </c>
      <c r="X6115">
        <f t="shared" si="286"/>
        <v>9683.5661999999993</v>
      </c>
      <c r="Y6115">
        <f t="shared" si="287"/>
        <v>4</v>
      </c>
    </row>
    <row r="6116" spans="1:25"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t="str">
        <f>_xlfn.XLOOKUP(B6116,Returns!$B$2:$B$297,Returns!$A$2:$A$297,"NO")</f>
        <v>NO</v>
      </c>
      <c r="W6116">
        <f t="shared" si="285"/>
        <v>269.6232</v>
      </c>
      <c r="X6116">
        <f t="shared" si="286"/>
        <v>629.12080000000003</v>
      </c>
      <c r="Y6116">
        <f t="shared" si="287"/>
        <v>4</v>
      </c>
    </row>
    <row r="6117" spans="1:25"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t="str">
        <f>_xlfn.XLOOKUP(B6117,Returns!$B$2:$B$297,Returns!$A$2:$A$297,"NO")</f>
        <v>Yes</v>
      </c>
      <c r="W6117">
        <f t="shared" si="285"/>
        <v>50.284800000000011</v>
      </c>
      <c r="X6117">
        <f t="shared" si="286"/>
        <v>201.13920000000002</v>
      </c>
      <c r="Y6117">
        <f t="shared" si="287"/>
        <v>6</v>
      </c>
    </row>
    <row r="6118" spans="1:25"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t="str">
        <f>_xlfn.XLOOKUP(B6118,Returns!$B$2:$B$297,Returns!$A$2:$A$297,"NO")</f>
        <v>NO</v>
      </c>
      <c r="W6118">
        <f t="shared" si="285"/>
        <v>0</v>
      </c>
      <c r="X6118">
        <f t="shared" si="286"/>
        <v>9119.84</v>
      </c>
      <c r="Y6118">
        <f t="shared" si="287"/>
        <v>6</v>
      </c>
    </row>
    <row r="6119" spans="1:25"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t="str">
        <f>_xlfn.XLOOKUP(B6119,Returns!$B$2:$B$297,Returns!$A$2:$A$297,"NO")</f>
        <v>NO</v>
      </c>
      <c r="W6119">
        <f t="shared" si="285"/>
        <v>0</v>
      </c>
      <c r="X6119">
        <f t="shared" si="286"/>
        <v>44.820000000000007</v>
      </c>
      <c r="Y6119">
        <f t="shared" si="287"/>
        <v>6</v>
      </c>
    </row>
    <row r="6120" spans="1:25"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t="str">
        <f>_xlfn.XLOOKUP(B6120,Returns!$B$2:$B$297,Returns!$A$2:$A$297,"NO")</f>
        <v>NO</v>
      </c>
      <c r="W6120">
        <f t="shared" si="285"/>
        <v>115.18560000000001</v>
      </c>
      <c r="X6120">
        <f t="shared" si="286"/>
        <v>460.74239999999998</v>
      </c>
      <c r="Y6120">
        <f t="shared" si="287"/>
        <v>6</v>
      </c>
    </row>
    <row r="6121" spans="1:25"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t="str">
        <f>_xlfn.XLOOKUP(B6121,Returns!$B$2:$B$297,Returns!$A$2:$A$297,"NO")</f>
        <v>NO</v>
      </c>
      <c r="W6121">
        <f t="shared" si="285"/>
        <v>14.299200000000003</v>
      </c>
      <c r="X6121">
        <f t="shared" si="286"/>
        <v>57.19680000000001</v>
      </c>
      <c r="Y6121">
        <f t="shared" si="287"/>
        <v>6</v>
      </c>
    </row>
    <row r="6122" spans="1:25"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t="str">
        <f>_xlfn.XLOOKUP(B6122,Returns!$B$2:$B$297,Returns!$A$2:$A$297,"NO")</f>
        <v>NO</v>
      </c>
      <c r="W6122">
        <f t="shared" si="285"/>
        <v>654.74560000000008</v>
      </c>
      <c r="X6122">
        <f t="shared" si="286"/>
        <v>2618.9823999999999</v>
      </c>
      <c r="Y6122">
        <f t="shared" si="287"/>
        <v>6</v>
      </c>
    </row>
    <row r="6123" spans="1:25"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t="str">
        <f>_xlfn.XLOOKUP(B6123,Returns!$B$2:$B$297,Returns!$A$2:$A$297,"NO")</f>
        <v>NO</v>
      </c>
      <c r="W6123">
        <f t="shared" si="285"/>
        <v>101.62320000000001</v>
      </c>
      <c r="X6123">
        <f t="shared" si="286"/>
        <v>43.552800000000005</v>
      </c>
      <c r="Y6123">
        <f t="shared" si="287"/>
        <v>6</v>
      </c>
    </row>
    <row r="6124" spans="1:25"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t="str">
        <f>_xlfn.XLOOKUP(B6124,Returns!$B$2:$B$297,Returns!$A$2:$A$297,"NO")</f>
        <v>Yes</v>
      </c>
      <c r="W6124">
        <f t="shared" si="285"/>
        <v>24.627200000000002</v>
      </c>
      <c r="X6124">
        <f t="shared" si="286"/>
        <v>98.508799999999994</v>
      </c>
      <c r="Y6124">
        <f t="shared" si="287"/>
        <v>5</v>
      </c>
    </row>
    <row r="6125" spans="1:25"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t="str">
        <f>_xlfn.XLOOKUP(B6125,Returns!$B$2:$B$297,Returns!$A$2:$A$297,"NO")</f>
        <v>NO</v>
      </c>
      <c r="W6125">
        <f t="shared" si="285"/>
        <v>16.768000000000001</v>
      </c>
      <c r="X6125">
        <f t="shared" si="286"/>
        <v>67.072000000000003</v>
      </c>
      <c r="Y6125">
        <f t="shared" si="287"/>
        <v>5</v>
      </c>
    </row>
    <row r="6126" spans="1:25"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t="str">
        <f>_xlfn.XLOOKUP(B6126,Returns!$B$2:$B$297,Returns!$A$2:$A$297,"NO")</f>
        <v>Yes</v>
      </c>
      <c r="W6126">
        <f t="shared" si="285"/>
        <v>0</v>
      </c>
      <c r="X6126">
        <f t="shared" si="286"/>
        <v>223.75</v>
      </c>
      <c r="Y6126">
        <f t="shared" si="287"/>
        <v>4</v>
      </c>
    </row>
    <row r="6127" spans="1:25"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t="str">
        <f>_xlfn.XLOOKUP(B6127,Returns!$B$2:$B$297,Returns!$A$2:$A$297,"NO")</f>
        <v>Yes</v>
      </c>
      <c r="W6127">
        <f t="shared" si="285"/>
        <v>0</v>
      </c>
      <c r="X6127">
        <f t="shared" si="286"/>
        <v>23.92</v>
      </c>
      <c r="Y6127">
        <f t="shared" si="287"/>
        <v>4</v>
      </c>
    </row>
    <row r="6128" spans="1:25"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t="str">
        <f>_xlfn.XLOOKUP(B6128,Returns!$B$2:$B$297,Returns!$A$2:$A$297,"NO")</f>
        <v>Yes</v>
      </c>
      <c r="W6128">
        <f t="shared" si="285"/>
        <v>0.78239999999999998</v>
      </c>
      <c r="X6128">
        <f t="shared" si="286"/>
        <v>3.1295999999999999</v>
      </c>
      <c r="Y6128">
        <f t="shared" si="287"/>
        <v>4</v>
      </c>
    </row>
    <row r="6129" spans="1:25"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t="str">
        <f>_xlfn.XLOOKUP(B6129,Returns!$B$2:$B$297,Returns!$A$2:$A$297,"NO")</f>
        <v>NO</v>
      </c>
      <c r="W6129">
        <f t="shared" si="285"/>
        <v>196.79760000000002</v>
      </c>
      <c r="X6129">
        <f t="shared" si="286"/>
        <v>1771.1784</v>
      </c>
      <c r="Y6129">
        <f t="shared" si="287"/>
        <v>6</v>
      </c>
    </row>
    <row r="6130" spans="1:25"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t="str">
        <f>_xlfn.XLOOKUP(B6130,Returns!$B$2:$B$297,Returns!$A$2:$A$297,"NO")</f>
        <v>NO</v>
      </c>
      <c r="W6130">
        <f t="shared" si="285"/>
        <v>39.526400000000002</v>
      </c>
      <c r="X6130">
        <f t="shared" si="286"/>
        <v>158.10560000000001</v>
      </c>
      <c r="Y6130">
        <f t="shared" si="287"/>
        <v>3</v>
      </c>
    </row>
    <row r="6131" spans="1:25"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t="str">
        <f>_xlfn.XLOOKUP(B6131,Returns!$B$2:$B$297,Returns!$A$2:$A$297,"NO")</f>
        <v>NO</v>
      </c>
      <c r="W6131">
        <f t="shared" si="285"/>
        <v>0</v>
      </c>
      <c r="X6131">
        <f t="shared" si="286"/>
        <v>159.75</v>
      </c>
      <c r="Y6131">
        <f t="shared" si="287"/>
        <v>7</v>
      </c>
    </row>
    <row r="6132" spans="1:25"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t="str">
        <f>_xlfn.XLOOKUP(B6132,Returns!$B$2:$B$297,Returns!$A$2:$A$297,"NO")</f>
        <v>NO</v>
      </c>
      <c r="W6132">
        <f t="shared" si="285"/>
        <v>0</v>
      </c>
      <c r="X6132">
        <f t="shared" si="286"/>
        <v>7.52</v>
      </c>
      <c r="Y6132">
        <f t="shared" si="287"/>
        <v>7</v>
      </c>
    </row>
    <row r="6133" spans="1:25"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t="str">
        <f>_xlfn.XLOOKUP(B6133,Returns!$B$2:$B$297,Returns!$A$2:$A$297,"NO")</f>
        <v>NO</v>
      </c>
      <c r="W6133">
        <f t="shared" si="285"/>
        <v>1074.0996000000002</v>
      </c>
      <c r="X6133">
        <f t="shared" si="286"/>
        <v>9666.8964000000014</v>
      </c>
      <c r="Y6133">
        <f t="shared" si="287"/>
        <v>4</v>
      </c>
    </row>
    <row r="6134" spans="1:25"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t="str">
        <f>_xlfn.XLOOKUP(B6134,Returns!$B$2:$B$297,Returns!$A$2:$A$297,"NO")</f>
        <v>NO</v>
      </c>
      <c r="W6134">
        <f t="shared" si="285"/>
        <v>163.96000000000004</v>
      </c>
      <c r="X6134">
        <f t="shared" si="286"/>
        <v>655.84</v>
      </c>
      <c r="Y6134">
        <f t="shared" si="287"/>
        <v>5</v>
      </c>
    </row>
    <row r="6135" spans="1:25"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t="str">
        <f>_xlfn.XLOOKUP(B6135,Returns!$B$2:$B$297,Returns!$A$2:$A$297,"NO")</f>
        <v>NO</v>
      </c>
      <c r="W6135">
        <f t="shared" si="285"/>
        <v>64.512</v>
      </c>
      <c r="X6135">
        <f t="shared" si="286"/>
        <v>258.048</v>
      </c>
      <c r="Y6135">
        <f t="shared" si="287"/>
        <v>3</v>
      </c>
    </row>
    <row r="6136" spans="1:25"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t="str">
        <f>_xlfn.XLOOKUP(B6136,Returns!$B$2:$B$297,Returns!$A$2:$A$297,"NO")</f>
        <v>NO</v>
      </c>
      <c r="W6136">
        <f t="shared" si="285"/>
        <v>0</v>
      </c>
      <c r="X6136">
        <f t="shared" si="286"/>
        <v>771.2</v>
      </c>
      <c r="Y6136">
        <f t="shared" si="287"/>
        <v>0</v>
      </c>
    </row>
    <row r="6137" spans="1:25"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t="str">
        <f>_xlfn.XLOOKUP(B6137,Returns!$B$2:$B$297,Returns!$A$2:$A$297,"NO")</f>
        <v>NO</v>
      </c>
      <c r="W6137">
        <f t="shared" si="285"/>
        <v>16.617599999999999</v>
      </c>
      <c r="X6137">
        <f t="shared" si="286"/>
        <v>66.470399999999998</v>
      </c>
      <c r="Y6137">
        <f t="shared" si="287"/>
        <v>4</v>
      </c>
    </row>
    <row r="6138" spans="1:25"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t="str">
        <f>_xlfn.XLOOKUP(B6138,Returns!$B$2:$B$297,Returns!$A$2:$A$297,"NO")</f>
        <v>NO</v>
      </c>
      <c r="W6138">
        <f t="shared" si="285"/>
        <v>351.18719999999996</v>
      </c>
      <c r="X6138">
        <f t="shared" si="286"/>
        <v>87.796799999999962</v>
      </c>
      <c r="Y6138">
        <f t="shared" si="287"/>
        <v>4</v>
      </c>
    </row>
    <row r="6139" spans="1:25"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t="str">
        <f>_xlfn.XLOOKUP(B6139,Returns!$B$2:$B$297,Returns!$A$2:$A$297,"NO")</f>
        <v>NO</v>
      </c>
      <c r="W6139">
        <f t="shared" si="285"/>
        <v>38.476800000000004</v>
      </c>
      <c r="X6139">
        <f t="shared" si="286"/>
        <v>153.90720000000002</v>
      </c>
      <c r="Y6139">
        <f t="shared" si="287"/>
        <v>4</v>
      </c>
    </row>
    <row r="6140" spans="1:25"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t="str">
        <f>_xlfn.XLOOKUP(B6140,Returns!$B$2:$B$297,Returns!$A$2:$A$297,"NO")</f>
        <v>NO</v>
      </c>
      <c r="W6140">
        <f t="shared" si="285"/>
        <v>61.699799999999996</v>
      </c>
      <c r="X6140">
        <f t="shared" si="286"/>
        <v>349.63220000000001</v>
      </c>
      <c r="Y6140">
        <f t="shared" si="287"/>
        <v>5</v>
      </c>
    </row>
    <row r="6141" spans="1:25"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t="str">
        <f>_xlfn.XLOOKUP(B6141,Returns!$B$2:$B$297,Returns!$A$2:$A$297,"NO")</f>
        <v>NO</v>
      </c>
      <c r="W6141">
        <f t="shared" si="285"/>
        <v>0</v>
      </c>
      <c r="X6141">
        <f t="shared" si="286"/>
        <v>346.32</v>
      </c>
      <c r="Y6141">
        <f t="shared" si="287"/>
        <v>2</v>
      </c>
    </row>
    <row r="6142" spans="1:25"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t="str">
        <f>_xlfn.XLOOKUP(B6142,Returns!$B$2:$B$297,Returns!$A$2:$A$297,"NO")</f>
        <v>NO</v>
      </c>
      <c r="W6142">
        <f t="shared" si="285"/>
        <v>0</v>
      </c>
      <c r="X6142">
        <f t="shared" si="286"/>
        <v>1374</v>
      </c>
      <c r="Y6142">
        <f t="shared" si="287"/>
        <v>6</v>
      </c>
    </row>
    <row r="6143" spans="1:25"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t="str">
        <f>_xlfn.XLOOKUP(B6143,Returns!$B$2:$B$297,Returns!$A$2:$A$297,"NO")</f>
        <v>NO</v>
      </c>
      <c r="W6143">
        <f t="shared" si="285"/>
        <v>0</v>
      </c>
      <c r="X6143">
        <f t="shared" si="286"/>
        <v>782.56</v>
      </c>
      <c r="Y6143">
        <f t="shared" si="287"/>
        <v>6</v>
      </c>
    </row>
    <row r="6144" spans="1:25"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t="str">
        <f>_xlfn.XLOOKUP(B6144,Returns!$B$2:$B$297,Returns!$A$2:$A$297,"NO")</f>
        <v>NO</v>
      </c>
      <c r="W6144">
        <f t="shared" si="285"/>
        <v>0</v>
      </c>
      <c r="X6144">
        <f t="shared" si="286"/>
        <v>515.96</v>
      </c>
      <c r="Y6144">
        <f t="shared" si="287"/>
        <v>6</v>
      </c>
    </row>
    <row r="6145" spans="1:25"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t="str">
        <f>_xlfn.XLOOKUP(B6145,Returns!$B$2:$B$297,Returns!$A$2:$A$297,"NO")</f>
        <v>NO</v>
      </c>
      <c r="W6145">
        <f t="shared" si="285"/>
        <v>0</v>
      </c>
      <c r="X6145">
        <f t="shared" si="286"/>
        <v>714.24</v>
      </c>
      <c r="Y6145">
        <f t="shared" si="287"/>
        <v>6</v>
      </c>
    </row>
    <row r="6146" spans="1:25"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t="str">
        <f>_xlfn.XLOOKUP(B6146,Returns!$B$2:$B$297,Returns!$A$2:$A$297,"NO")</f>
        <v>NO</v>
      </c>
      <c r="W6146">
        <f t="shared" si="285"/>
        <v>0</v>
      </c>
      <c r="X6146">
        <f t="shared" si="286"/>
        <v>60.21</v>
      </c>
      <c r="Y6146">
        <f t="shared" si="287"/>
        <v>4</v>
      </c>
    </row>
    <row r="6147" spans="1:25"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t="str">
        <f>_xlfn.XLOOKUP(B6147,Returns!$B$2:$B$297,Returns!$A$2:$A$297,"NO")</f>
        <v>NO</v>
      </c>
      <c r="W6147">
        <f t="shared" ref="W6147:W6210" si="288">R6147*S6147*T6147</f>
        <v>0</v>
      </c>
      <c r="X6147">
        <f t="shared" ref="X6147:X6210" si="289">(R6147*S6147)-W6147</f>
        <v>47.04</v>
      </c>
      <c r="Y6147">
        <f t="shared" ref="Y6147:Y6210" si="290">D6147-C6147</f>
        <v>4</v>
      </c>
    </row>
    <row r="6148" spans="1:25"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t="str">
        <f>_xlfn.XLOOKUP(B6148,Returns!$B$2:$B$297,Returns!$A$2:$A$297,"NO")</f>
        <v>NO</v>
      </c>
      <c r="W6148">
        <f t="shared" si="288"/>
        <v>0</v>
      </c>
      <c r="X6148">
        <f t="shared" si="289"/>
        <v>47.04</v>
      </c>
      <c r="Y6148">
        <f t="shared" si="290"/>
        <v>4</v>
      </c>
    </row>
    <row r="6149" spans="1:25"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t="str">
        <f>_xlfn.XLOOKUP(B6149,Returns!$B$2:$B$297,Returns!$A$2:$A$297,"NO")</f>
        <v>NO</v>
      </c>
      <c r="W6149">
        <f t="shared" si="288"/>
        <v>16.294400000000003</v>
      </c>
      <c r="X6149">
        <f t="shared" si="289"/>
        <v>65.177600000000012</v>
      </c>
      <c r="Y6149">
        <f t="shared" si="290"/>
        <v>4</v>
      </c>
    </row>
    <row r="6150" spans="1:25"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t="str">
        <f>_xlfn.XLOOKUP(B6150,Returns!$B$2:$B$297,Returns!$A$2:$A$297,"NO")</f>
        <v>NO</v>
      </c>
      <c r="W6150">
        <f t="shared" si="288"/>
        <v>80.633600000000001</v>
      </c>
      <c r="X6150">
        <f t="shared" si="289"/>
        <v>322.53440000000001</v>
      </c>
      <c r="Y6150">
        <f t="shared" si="290"/>
        <v>2</v>
      </c>
    </row>
    <row r="6151" spans="1:25"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t="str">
        <f>_xlfn.XLOOKUP(B6151,Returns!$B$2:$B$297,Returns!$A$2:$A$297,"NO")</f>
        <v>NO</v>
      </c>
      <c r="W6151">
        <f t="shared" si="288"/>
        <v>408.84480000000008</v>
      </c>
      <c r="X6151">
        <f t="shared" si="289"/>
        <v>1635.3792000000003</v>
      </c>
      <c r="Y6151">
        <f t="shared" si="290"/>
        <v>3</v>
      </c>
    </row>
    <row r="6152" spans="1:25"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t="str">
        <f>_xlfn.XLOOKUP(B6152,Returns!$B$2:$B$297,Returns!$A$2:$A$297,"NO")</f>
        <v>NO</v>
      </c>
      <c r="W6152">
        <f t="shared" si="288"/>
        <v>0</v>
      </c>
      <c r="X6152">
        <f t="shared" si="289"/>
        <v>1774.5000000000002</v>
      </c>
      <c r="Y6152">
        <f t="shared" si="290"/>
        <v>3</v>
      </c>
    </row>
    <row r="6153" spans="1:25"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t="str">
        <f>_xlfn.XLOOKUP(B6153,Returns!$B$2:$B$297,Returns!$A$2:$A$297,"NO")</f>
        <v>Yes</v>
      </c>
      <c r="W6153">
        <f t="shared" si="288"/>
        <v>1797.4949999999999</v>
      </c>
      <c r="X6153">
        <f t="shared" si="289"/>
        <v>10185.805</v>
      </c>
      <c r="Y6153">
        <f t="shared" si="290"/>
        <v>3</v>
      </c>
    </row>
    <row r="6154" spans="1:25"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t="str">
        <f>_xlfn.XLOOKUP(B6154,Returns!$B$2:$B$297,Returns!$A$2:$A$297,"NO")</f>
        <v>NO</v>
      </c>
      <c r="W6154">
        <f t="shared" si="288"/>
        <v>0</v>
      </c>
      <c r="X6154">
        <f t="shared" si="289"/>
        <v>351.68</v>
      </c>
      <c r="Y6154">
        <f t="shared" si="290"/>
        <v>5</v>
      </c>
    </row>
    <row r="6155" spans="1:25"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t="str">
        <f>_xlfn.XLOOKUP(B6155,Returns!$B$2:$B$297,Returns!$A$2:$A$297,"NO")</f>
        <v>NO</v>
      </c>
      <c r="W6155">
        <f t="shared" si="288"/>
        <v>20.787199999999999</v>
      </c>
      <c r="X6155">
        <f t="shared" si="289"/>
        <v>83.148799999999994</v>
      </c>
      <c r="Y6155">
        <f t="shared" si="290"/>
        <v>3</v>
      </c>
    </row>
    <row r="6156" spans="1:25"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t="str">
        <f>_xlfn.XLOOKUP(B6156,Returns!$B$2:$B$297,Returns!$A$2:$A$297,"NO")</f>
        <v>NO</v>
      </c>
      <c r="W6156">
        <f t="shared" si="288"/>
        <v>30.801600000000004</v>
      </c>
      <c r="X6156">
        <f t="shared" si="289"/>
        <v>123.2064</v>
      </c>
      <c r="Y6156">
        <f t="shared" si="290"/>
        <v>3</v>
      </c>
    </row>
    <row r="6157" spans="1:25"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t="str">
        <f>_xlfn.XLOOKUP(B6157,Returns!$B$2:$B$297,Returns!$A$2:$A$297,"NO")</f>
        <v>NO</v>
      </c>
      <c r="W6157">
        <f t="shared" si="288"/>
        <v>66.540800000000004</v>
      </c>
      <c r="X6157">
        <f t="shared" si="289"/>
        <v>266.16320000000002</v>
      </c>
      <c r="Y6157">
        <f t="shared" si="290"/>
        <v>3</v>
      </c>
    </row>
    <row r="6158" spans="1:25"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t="str">
        <f>_xlfn.XLOOKUP(B6158,Returns!$B$2:$B$297,Returns!$A$2:$A$297,"NO")</f>
        <v>NO</v>
      </c>
      <c r="W6158">
        <f t="shared" si="288"/>
        <v>25.444800000000004</v>
      </c>
      <c r="X6158">
        <f t="shared" si="289"/>
        <v>101.77920000000002</v>
      </c>
      <c r="Y6158">
        <f t="shared" si="290"/>
        <v>3</v>
      </c>
    </row>
    <row r="6159" spans="1:25"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t="str">
        <f>_xlfn.XLOOKUP(B6159,Returns!$B$2:$B$297,Returns!$A$2:$A$297,"NO")</f>
        <v>NO</v>
      </c>
      <c r="W6159">
        <f t="shared" si="288"/>
        <v>0</v>
      </c>
      <c r="X6159">
        <f t="shared" si="289"/>
        <v>244.61999999999998</v>
      </c>
      <c r="Y6159">
        <f t="shared" si="290"/>
        <v>2</v>
      </c>
    </row>
    <row r="6160" spans="1:25"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t="str">
        <f>_xlfn.XLOOKUP(B6160,Returns!$B$2:$B$297,Returns!$A$2:$A$297,"NO")</f>
        <v>NO</v>
      </c>
      <c r="W6160">
        <f t="shared" si="288"/>
        <v>0</v>
      </c>
      <c r="X6160">
        <f t="shared" si="289"/>
        <v>2007.3600000000001</v>
      </c>
      <c r="Y6160">
        <f t="shared" si="290"/>
        <v>2</v>
      </c>
    </row>
    <row r="6161" spans="1:25"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t="str">
        <f>_xlfn.XLOOKUP(B6161,Returns!$B$2:$B$297,Returns!$A$2:$A$297,"NO")</f>
        <v>NO</v>
      </c>
      <c r="W6161">
        <f t="shared" si="288"/>
        <v>0</v>
      </c>
      <c r="X6161">
        <f t="shared" si="289"/>
        <v>3090.72</v>
      </c>
      <c r="Y6161">
        <f t="shared" si="290"/>
        <v>6</v>
      </c>
    </row>
    <row r="6162" spans="1:25"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t="str">
        <f>_xlfn.XLOOKUP(B6162,Returns!$B$2:$B$297,Returns!$A$2:$A$297,"NO")</f>
        <v>NO</v>
      </c>
      <c r="W6162">
        <f t="shared" si="288"/>
        <v>194.38560000000004</v>
      </c>
      <c r="X6162">
        <f t="shared" si="289"/>
        <v>777.54240000000004</v>
      </c>
      <c r="Y6162">
        <f t="shared" si="290"/>
        <v>2</v>
      </c>
    </row>
    <row r="6163" spans="1:25"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t="str">
        <f>_xlfn.XLOOKUP(B6163,Returns!$B$2:$B$297,Returns!$A$2:$A$297,"NO")</f>
        <v>NO</v>
      </c>
      <c r="W6163">
        <f t="shared" si="288"/>
        <v>9.4464000000000006</v>
      </c>
      <c r="X6163">
        <f t="shared" si="289"/>
        <v>37.785600000000002</v>
      </c>
      <c r="Y6163">
        <f t="shared" si="290"/>
        <v>2</v>
      </c>
    </row>
    <row r="6164" spans="1:25"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t="str">
        <f>_xlfn.XLOOKUP(B6164,Returns!$B$2:$B$297,Returns!$A$2:$A$297,"NO")</f>
        <v>NO</v>
      </c>
      <c r="W6164">
        <f t="shared" si="288"/>
        <v>15.696000000000005</v>
      </c>
      <c r="X6164">
        <f t="shared" si="289"/>
        <v>62.784000000000013</v>
      </c>
      <c r="Y6164">
        <f t="shared" si="290"/>
        <v>2</v>
      </c>
    </row>
    <row r="6165" spans="1:25"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t="str">
        <f>_xlfn.XLOOKUP(B6165,Returns!$B$2:$B$297,Returns!$A$2:$A$297,"NO")</f>
        <v>NO</v>
      </c>
      <c r="W6165">
        <f t="shared" si="288"/>
        <v>117.49499999999999</v>
      </c>
      <c r="X6165">
        <f t="shared" si="289"/>
        <v>50.355000000000004</v>
      </c>
      <c r="Y6165">
        <f t="shared" si="290"/>
        <v>2</v>
      </c>
    </row>
    <row r="6166" spans="1:25"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t="str">
        <f>_xlfn.XLOOKUP(B6166,Returns!$B$2:$B$297,Returns!$A$2:$A$297,"NO")</f>
        <v>NO</v>
      </c>
      <c r="W6166">
        <f t="shared" si="288"/>
        <v>2.9952000000000005</v>
      </c>
      <c r="X6166">
        <f t="shared" si="289"/>
        <v>11.980800000000002</v>
      </c>
      <c r="Y6166">
        <f t="shared" si="290"/>
        <v>2</v>
      </c>
    </row>
    <row r="6167" spans="1:25"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t="str">
        <f>_xlfn.XLOOKUP(B6167,Returns!$B$2:$B$297,Returns!$A$2:$A$297,"NO")</f>
        <v>NO</v>
      </c>
      <c r="W6167">
        <f t="shared" si="288"/>
        <v>12.009600000000001</v>
      </c>
      <c r="X6167">
        <f t="shared" si="289"/>
        <v>48.038400000000003</v>
      </c>
      <c r="Y6167">
        <f t="shared" si="290"/>
        <v>2</v>
      </c>
    </row>
    <row r="6168" spans="1:25"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t="str">
        <f>_xlfn.XLOOKUP(B6168,Returns!$B$2:$B$297,Returns!$A$2:$A$297,"NO")</f>
        <v>NO</v>
      </c>
      <c r="W6168">
        <f t="shared" si="288"/>
        <v>68.096000000000004</v>
      </c>
      <c r="X6168">
        <f t="shared" si="289"/>
        <v>272.38400000000001</v>
      </c>
      <c r="Y6168">
        <f t="shared" si="290"/>
        <v>2</v>
      </c>
    </row>
    <row r="6169" spans="1:25"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t="str">
        <f>_xlfn.XLOOKUP(B6169,Returns!$B$2:$B$297,Returns!$A$2:$A$297,"NO")</f>
        <v>NO</v>
      </c>
      <c r="W6169">
        <f t="shared" si="288"/>
        <v>70.473600000000005</v>
      </c>
      <c r="X6169">
        <f t="shared" si="289"/>
        <v>281.89440000000002</v>
      </c>
      <c r="Y6169">
        <f t="shared" si="290"/>
        <v>5</v>
      </c>
    </row>
    <row r="6170" spans="1:25"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t="str">
        <f>_xlfn.XLOOKUP(B6170,Returns!$B$2:$B$297,Returns!$A$2:$A$297,"NO")</f>
        <v>NO</v>
      </c>
      <c r="W6170">
        <f t="shared" si="288"/>
        <v>0</v>
      </c>
      <c r="X6170">
        <f t="shared" si="289"/>
        <v>45.92</v>
      </c>
      <c r="Y6170">
        <f t="shared" si="290"/>
        <v>3</v>
      </c>
    </row>
    <row r="6171" spans="1:25"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t="str">
        <f>_xlfn.XLOOKUP(B6171,Returns!$B$2:$B$297,Returns!$A$2:$A$297,"NO")</f>
        <v>NO</v>
      </c>
      <c r="W6171">
        <f t="shared" si="288"/>
        <v>0</v>
      </c>
      <c r="X6171">
        <f t="shared" si="289"/>
        <v>26.72</v>
      </c>
      <c r="Y6171">
        <f t="shared" si="290"/>
        <v>3</v>
      </c>
    </row>
    <row r="6172" spans="1:25"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t="str">
        <f>_xlfn.XLOOKUP(B6172,Returns!$B$2:$B$297,Returns!$A$2:$A$297,"NO")</f>
        <v>NO</v>
      </c>
      <c r="W6172">
        <f t="shared" si="288"/>
        <v>20.548800000000004</v>
      </c>
      <c r="X6172">
        <f t="shared" si="289"/>
        <v>82.195200000000014</v>
      </c>
      <c r="Y6172">
        <f t="shared" si="290"/>
        <v>5</v>
      </c>
    </row>
    <row r="6173" spans="1:25"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t="str">
        <f>_xlfn.XLOOKUP(B6173,Returns!$B$2:$B$297,Returns!$A$2:$A$297,"NO")</f>
        <v>NO</v>
      </c>
      <c r="W6173">
        <f t="shared" si="288"/>
        <v>0</v>
      </c>
      <c r="X6173">
        <f t="shared" si="289"/>
        <v>7.04</v>
      </c>
      <c r="Y6173">
        <f t="shared" si="290"/>
        <v>5</v>
      </c>
    </row>
    <row r="6174" spans="1:25"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t="str">
        <f>_xlfn.XLOOKUP(B6174,Returns!$B$2:$B$297,Returns!$A$2:$A$297,"NO")</f>
        <v>NO</v>
      </c>
      <c r="W6174">
        <f t="shared" si="288"/>
        <v>0</v>
      </c>
      <c r="X6174">
        <f t="shared" si="289"/>
        <v>133.5</v>
      </c>
      <c r="Y6174">
        <f t="shared" si="290"/>
        <v>6</v>
      </c>
    </row>
    <row r="6175" spans="1:25"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t="str">
        <f>_xlfn.XLOOKUP(B6175,Returns!$B$2:$B$297,Returns!$A$2:$A$297,"NO")</f>
        <v>NO</v>
      </c>
      <c r="W6175">
        <f t="shared" si="288"/>
        <v>0</v>
      </c>
      <c r="X6175">
        <f t="shared" si="289"/>
        <v>42.4</v>
      </c>
      <c r="Y6175">
        <f t="shared" si="290"/>
        <v>6</v>
      </c>
    </row>
    <row r="6176" spans="1:25"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t="str">
        <f>_xlfn.XLOOKUP(B6176,Returns!$B$2:$B$297,Returns!$A$2:$A$297,"NO")</f>
        <v>NO</v>
      </c>
      <c r="W6176">
        <f t="shared" si="288"/>
        <v>0</v>
      </c>
      <c r="X6176">
        <f t="shared" si="289"/>
        <v>1676.76</v>
      </c>
      <c r="Y6176">
        <f t="shared" si="290"/>
        <v>6</v>
      </c>
    </row>
    <row r="6177" spans="1:25"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t="str">
        <f>_xlfn.XLOOKUP(B6177,Returns!$B$2:$B$297,Returns!$A$2:$A$297,"NO")</f>
        <v>NO</v>
      </c>
      <c r="W6177">
        <f t="shared" si="288"/>
        <v>0</v>
      </c>
      <c r="X6177">
        <f t="shared" si="289"/>
        <v>6760.16</v>
      </c>
      <c r="Y6177">
        <f t="shared" si="290"/>
        <v>5</v>
      </c>
    </row>
    <row r="6178" spans="1:25"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t="str">
        <f>_xlfn.XLOOKUP(B6178,Returns!$B$2:$B$297,Returns!$A$2:$A$297,"NO")</f>
        <v>NO</v>
      </c>
      <c r="W6178">
        <f t="shared" si="288"/>
        <v>0</v>
      </c>
      <c r="X6178">
        <f t="shared" si="289"/>
        <v>601.71999999999991</v>
      </c>
      <c r="Y6178">
        <f t="shared" si="290"/>
        <v>5</v>
      </c>
    </row>
    <row r="6179" spans="1:25"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t="str">
        <f>_xlfn.XLOOKUP(B6179,Returns!$B$2:$B$297,Returns!$A$2:$A$297,"NO")</f>
        <v>NO</v>
      </c>
      <c r="W6179">
        <f t="shared" si="288"/>
        <v>0</v>
      </c>
      <c r="X6179">
        <f t="shared" si="289"/>
        <v>243.92</v>
      </c>
      <c r="Y6179">
        <f t="shared" si="290"/>
        <v>5</v>
      </c>
    </row>
    <row r="6180" spans="1:25"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t="str">
        <f>_xlfn.XLOOKUP(B6180,Returns!$B$2:$B$297,Returns!$A$2:$A$297,"NO")</f>
        <v>NO</v>
      </c>
      <c r="W6180">
        <f t="shared" si="288"/>
        <v>0</v>
      </c>
      <c r="X6180">
        <f t="shared" si="289"/>
        <v>95.68</v>
      </c>
      <c r="Y6180">
        <f t="shared" si="290"/>
        <v>5</v>
      </c>
    </row>
    <row r="6181" spans="1:25"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t="str">
        <f>_xlfn.XLOOKUP(B6181,Returns!$B$2:$B$297,Returns!$A$2:$A$297,"NO")</f>
        <v>NO</v>
      </c>
      <c r="W6181">
        <f t="shared" si="288"/>
        <v>0</v>
      </c>
      <c r="X6181">
        <f t="shared" si="289"/>
        <v>127.92</v>
      </c>
      <c r="Y6181">
        <f t="shared" si="290"/>
        <v>5</v>
      </c>
    </row>
    <row r="6182" spans="1:25"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t="str">
        <f>_xlfn.XLOOKUP(B6182,Returns!$B$2:$B$297,Returns!$A$2:$A$297,"NO")</f>
        <v>NO</v>
      </c>
      <c r="W6182">
        <f t="shared" si="288"/>
        <v>0</v>
      </c>
      <c r="X6182">
        <f t="shared" si="289"/>
        <v>3149.7499999999995</v>
      </c>
      <c r="Y6182">
        <f t="shared" si="290"/>
        <v>5</v>
      </c>
    </row>
    <row r="6183" spans="1:25"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t="str">
        <f>_xlfn.XLOOKUP(B6183,Returns!$B$2:$B$297,Returns!$A$2:$A$297,"NO")</f>
        <v>NO</v>
      </c>
      <c r="W6183">
        <f t="shared" si="288"/>
        <v>0</v>
      </c>
      <c r="X6183">
        <f t="shared" si="289"/>
        <v>341.18999999999994</v>
      </c>
      <c r="Y6183">
        <f t="shared" si="290"/>
        <v>5</v>
      </c>
    </row>
    <row r="6184" spans="1:25"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t="str">
        <f>_xlfn.XLOOKUP(B6184,Returns!$B$2:$B$297,Returns!$A$2:$A$297,"NO")</f>
        <v>NO</v>
      </c>
      <c r="W6184">
        <f t="shared" si="288"/>
        <v>0</v>
      </c>
      <c r="X6184">
        <f t="shared" si="289"/>
        <v>29.2</v>
      </c>
      <c r="Y6184">
        <f t="shared" si="290"/>
        <v>5</v>
      </c>
    </row>
    <row r="6185" spans="1:25"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t="str">
        <f>_xlfn.XLOOKUP(B6185,Returns!$B$2:$B$297,Returns!$A$2:$A$297,"NO")</f>
        <v>NO</v>
      </c>
      <c r="W6185">
        <f t="shared" si="288"/>
        <v>0</v>
      </c>
      <c r="X6185">
        <f t="shared" si="289"/>
        <v>7102.72</v>
      </c>
      <c r="Y6185">
        <f t="shared" si="290"/>
        <v>5</v>
      </c>
    </row>
    <row r="6186" spans="1:25"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t="str">
        <f>_xlfn.XLOOKUP(B6186,Returns!$B$2:$B$297,Returns!$A$2:$A$297,"NO")</f>
        <v>NO</v>
      </c>
      <c r="W6186">
        <f t="shared" si="288"/>
        <v>403.92000000000007</v>
      </c>
      <c r="X6186">
        <f t="shared" si="289"/>
        <v>1615.68</v>
      </c>
      <c r="Y6186">
        <f t="shared" si="290"/>
        <v>2</v>
      </c>
    </row>
    <row r="6187" spans="1:25"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t="str">
        <f>_xlfn.XLOOKUP(B6187,Returns!$B$2:$B$297,Returns!$A$2:$A$297,"NO")</f>
        <v>NO</v>
      </c>
      <c r="W6187">
        <f t="shared" si="288"/>
        <v>213.60000000000002</v>
      </c>
      <c r="X6187">
        <f t="shared" si="289"/>
        <v>854.4</v>
      </c>
      <c r="Y6187">
        <f t="shared" si="290"/>
        <v>5</v>
      </c>
    </row>
    <row r="6188" spans="1:25"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t="str">
        <f>_xlfn.XLOOKUP(B6188,Returns!$B$2:$B$297,Returns!$A$2:$A$297,"NO")</f>
        <v>NO</v>
      </c>
      <c r="W6188">
        <f t="shared" si="288"/>
        <v>0</v>
      </c>
      <c r="X6188">
        <f t="shared" si="289"/>
        <v>212.84999999999997</v>
      </c>
      <c r="Y6188">
        <f t="shared" si="290"/>
        <v>2</v>
      </c>
    </row>
    <row r="6189" spans="1:25"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t="str">
        <f>_xlfn.XLOOKUP(B6189,Returns!$B$2:$B$297,Returns!$A$2:$A$297,"NO")</f>
        <v>NO</v>
      </c>
      <c r="W6189">
        <f t="shared" si="288"/>
        <v>41.932800000000007</v>
      </c>
      <c r="X6189">
        <f t="shared" si="289"/>
        <v>167.7312</v>
      </c>
      <c r="Y6189">
        <f t="shared" si="290"/>
        <v>2</v>
      </c>
    </row>
    <row r="6190" spans="1:25"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t="str">
        <f>_xlfn.XLOOKUP(B6190,Returns!$B$2:$B$297,Returns!$A$2:$A$297,"NO")</f>
        <v>NO</v>
      </c>
      <c r="W6190">
        <f t="shared" si="288"/>
        <v>0</v>
      </c>
      <c r="X6190">
        <f t="shared" si="289"/>
        <v>714.24</v>
      </c>
      <c r="Y6190">
        <f t="shared" si="290"/>
        <v>2</v>
      </c>
    </row>
    <row r="6191" spans="1:25"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t="str">
        <f>_xlfn.XLOOKUP(B6191,Returns!$B$2:$B$297,Returns!$A$2:$A$297,"NO")</f>
        <v>NO</v>
      </c>
      <c r="W6191">
        <f t="shared" si="288"/>
        <v>307.07200000000006</v>
      </c>
      <c r="X6191">
        <f t="shared" si="289"/>
        <v>1228.288</v>
      </c>
      <c r="Y6191">
        <f t="shared" si="290"/>
        <v>4</v>
      </c>
    </row>
    <row r="6192" spans="1:25"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t="str">
        <f>_xlfn.XLOOKUP(B6192,Returns!$B$2:$B$297,Returns!$A$2:$A$297,"NO")</f>
        <v>NO</v>
      </c>
      <c r="W6192">
        <f t="shared" si="288"/>
        <v>0</v>
      </c>
      <c r="X6192">
        <f t="shared" si="289"/>
        <v>7196.0400000000009</v>
      </c>
      <c r="Y6192">
        <f t="shared" si="290"/>
        <v>4</v>
      </c>
    </row>
    <row r="6193" spans="1:25"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t="str">
        <f>_xlfn.XLOOKUP(B6193,Returns!$B$2:$B$297,Returns!$A$2:$A$297,"NO")</f>
        <v>NO</v>
      </c>
      <c r="W6193">
        <f t="shared" si="288"/>
        <v>0</v>
      </c>
      <c r="X6193">
        <f t="shared" si="289"/>
        <v>94.320000000000007</v>
      </c>
      <c r="Y6193">
        <f t="shared" si="290"/>
        <v>0</v>
      </c>
    </row>
    <row r="6194" spans="1:25"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t="str">
        <f>_xlfn.XLOOKUP(B6194,Returns!$B$2:$B$297,Returns!$A$2:$A$297,"NO")</f>
        <v>NO</v>
      </c>
      <c r="W6194">
        <f t="shared" si="288"/>
        <v>25.920000000000005</v>
      </c>
      <c r="X6194">
        <f t="shared" si="289"/>
        <v>103.68000000000002</v>
      </c>
      <c r="Y6194">
        <f t="shared" si="290"/>
        <v>4</v>
      </c>
    </row>
    <row r="6195" spans="1:25"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t="str">
        <f>_xlfn.XLOOKUP(B6195,Returns!$B$2:$B$297,Returns!$A$2:$A$297,"NO")</f>
        <v>NO</v>
      </c>
      <c r="W6195">
        <f t="shared" si="288"/>
        <v>25.319999999999997</v>
      </c>
      <c r="X6195">
        <f t="shared" si="289"/>
        <v>6.3299999999999983</v>
      </c>
      <c r="Y6195">
        <f t="shared" si="290"/>
        <v>4</v>
      </c>
    </row>
    <row r="6196" spans="1:25"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t="str">
        <f>_xlfn.XLOOKUP(B6196,Returns!$B$2:$B$297,Returns!$A$2:$A$297,"NO")</f>
        <v>NO</v>
      </c>
      <c r="W6196">
        <f t="shared" si="288"/>
        <v>75.88</v>
      </c>
      <c r="X6196">
        <f t="shared" si="289"/>
        <v>303.52</v>
      </c>
      <c r="Y6196">
        <f t="shared" si="290"/>
        <v>4</v>
      </c>
    </row>
    <row r="6197" spans="1:25"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t="str">
        <f>_xlfn.XLOOKUP(B6197,Returns!$B$2:$B$297,Returns!$A$2:$A$297,"NO")</f>
        <v>NO</v>
      </c>
      <c r="W6197">
        <f t="shared" si="288"/>
        <v>263.99040000000002</v>
      </c>
      <c r="X6197">
        <f t="shared" si="289"/>
        <v>395.98559999999998</v>
      </c>
      <c r="Y6197">
        <f t="shared" si="290"/>
        <v>7</v>
      </c>
    </row>
    <row r="6198" spans="1:25"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t="str">
        <f>_xlfn.XLOOKUP(B6198,Returns!$B$2:$B$297,Returns!$A$2:$A$297,"NO")</f>
        <v>NO</v>
      </c>
      <c r="W6198">
        <f t="shared" si="288"/>
        <v>42.825600000000009</v>
      </c>
      <c r="X6198">
        <f t="shared" si="289"/>
        <v>171.30240000000001</v>
      </c>
      <c r="Y6198">
        <f t="shared" si="290"/>
        <v>7</v>
      </c>
    </row>
    <row r="6199" spans="1:25"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t="str">
        <f>_xlfn.XLOOKUP(B6199,Returns!$B$2:$B$297,Returns!$A$2:$A$297,"NO")</f>
        <v>NO</v>
      </c>
      <c r="W6199">
        <f t="shared" si="288"/>
        <v>0</v>
      </c>
      <c r="X6199">
        <f t="shared" si="289"/>
        <v>446.39</v>
      </c>
      <c r="Y6199">
        <f t="shared" si="290"/>
        <v>4</v>
      </c>
    </row>
    <row r="6200" spans="1:25"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t="str">
        <f>_xlfn.XLOOKUP(B6200,Returns!$B$2:$B$297,Returns!$A$2:$A$297,"NO")</f>
        <v>NO</v>
      </c>
      <c r="W6200">
        <f t="shared" si="288"/>
        <v>0</v>
      </c>
      <c r="X6200">
        <f t="shared" si="289"/>
        <v>152.91</v>
      </c>
      <c r="Y6200">
        <f t="shared" si="290"/>
        <v>4</v>
      </c>
    </row>
    <row r="6201" spans="1:25"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t="str">
        <f>_xlfn.XLOOKUP(B6201,Returns!$B$2:$B$297,Returns!$A$2:$A$297,"NO")</f>
        <v>NO</v>
      </c>
      <c r="W6201">
        <f t="shared" si="288"/>
        <v>0</v>
      </c>
      <c r="X6201">
        <f t="shared" si="289"/>
        <v>192.16</v>
      </c>
      <c r="Y6201">
        <f t="shared" si="290"/>
        <v>4</v>
      </c>
    </row>
    <row r="6202" spans="1:25"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t="str">
        <f>_xlfn.XLOOKUP(B6202,Returns!$B$2:$B$297,Returns!$A$2:$A$297,"NO")</f>
        <v>NO</v>
      </c>
      <c r="W6202">
        <f t="shared" si="288"/>
        <v>1151.9744000000001</v>
      </c>
      <c r="X6202">
        <f t="shared" si="289"/>
        <v>4607.8976000000002</v>
      </c>
      <c r="Y6202">
        <f t="shared" si="290"/>
        <v>4</v>
      </c>
    </row>
    <row r="6203" spans="1:25"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t="str">
        <f>_xlfn.XLOOKUP(B6203,Returns!$B$2:$B$297,Returns!$A$2:$A$297,"NO")</f>
        <v>NO</v>
      </c>
      <c r="W6203">
        <f t="shared" si="288"/>
        <v>26.136000000000003</v>
      </c>
      <c r="X6203">
        <f t="shared" si="289"/>
        <v>104.54400000000001</v>
      </c>
      <c r="Y6203">
        <f t="shared" si="290"/>
        <v>4</v>
      </c>
    </row>
    <row r="6204" spans="1:25"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t="str">
        <f>_xlfn.XLOOKUP(B6204,Returns!$B$2:$B$297,Returns!$A$2:$A$297,"NO")</f>
        <v>NO</v>
      </c>
      <c r="W6204">
        <f t="shared" si="288"/>
        <v>563.91999999999996</v>
      </c>
      <c r="X6204">
        <f t="shared" si="289"/>
        <v>2255.6799999999998</v>
      </c>
      <c r="Y6204">
        <f t="shared" si="290"/>
        <v>7</v>
      </c>
    </row>
    <row r="6205" spans="1:25"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t="str">
        <f>_xlfn.XLOOKUP(B6205,Returns!$B$2:$B$297,Returns!$A$2:$A$297,"NO")</f>
        <v>NO</v>
      </c>
      <c r="W6205">
        <f t="shared" si="288"/>
        <v>752.4864</v>
      </c>
      <c r="X6205">
        <f t="shared" si="289"/>
        <v>1128.7295999999999</v>
      </c>
      <c r="Y6205">
        <f t="shared" si="290"/>
        <v>6</v>
      </c>
    </row>
    <row r="6206" spans="1:25"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t="str">
        <f>_xlfn.XLOOKUP(B6206,Returns!$B$2:$B$297,Returns!$A$2:$A$297,"NO")</f>
        <v>NO</v>
      </c>
      <c r="W6206">
        <f t="shared" si="288"/>
        <v>3.0848000000000004</v>
      </c>
      <c r="X6206">
        <f t="shared" si="289"/>
        <v>12.339200000000002</v>
      </c>
      <c r="Y6206">
        <f t="shared" si="290"/>
        <v>2</v>
      </c>
    </row>
    <row r="6207" spans="1:25"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t="str">
        <f>_xlfn.XLOOKUP(B6207,Returns!$B$2:$B$297,Returns!$A$2:$A$297,"NO")</f>
        <v>NO</v>
      </c>
      <c r="W6207">
        <f t="shared" si="288"/>
        <v>71.42240000000001</v>
      </c>
      <c r="X6207">
        <f t="shared" si="289"/>
        <v>285.68960000000004</v>
      </c>
      <c r="Y6207">
        <f t="shared" si="290"/>
        <v>4</v>
      </c>
    </row>
    <row r="6208" spans="1:25"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t="str">
        <f>_xlfn.XLOOKUP(B6208,Returns!$B$2:$B$297,Returns!$A$2:$A$297,"NO")</f>
        <v>NO</v>
      </c>
      <c r="W6208">
        <f t="shared" si="288"/>
        <v>20.198400000000003</v>
      </c>
      <c r="X6208">
        <f t="shared" si="289"/>
        <v>80.793599999999998</v>
      </c>
      <c r="Y6208">
        <f t="shared" si="290"/>
        <v>4</v>
      </c>
    </row>
    <row r="6209" spans="1:25"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t="str">
        <f>_xlfn.XLOOKUP(B6209,Returns!$B$2:$B$297,Returns!$A$2:$A$297,"NO")</f>
        <v>NO</v>
      </c>
      <c r="W6209">
        <f t="shared" si="288"/>
        <v>17.005800000000001</v>
      </c>
      <c r="X6209">
        <f t="shared" si="289"/>
        <v>39.680199999999999</v>
      </c>
      <c r="Y6209">
        <f t="shared" si="290"/>
        <v>4</v>
      </c>
    </row>
    <row r="6210" spans="1:25"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t="str">
        <f>_xlfn.XLOOKUP(B6210,Returns!$B$2:$B$297,Returns!$A$2:$A$297,"NO")</f>
        <v>NO</v>
      </c>
      <c r="W6210">
        <f t="shared" si="288"/>
        <v>20.467200000000005</v>
      </c>
      <c r="X6210">
        <f t="shared" si="289"/>
        <v>81.868800000000007</v>
      </c>
      <c r="Y6210">
        <f t="shared" si="290"/>
        <v>4</v>
      </c>
    </row>
    <row r="6211" spans="1:25"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t="str">
        <f>_xlfn.XLOOKUP(B6211,Returns!$B$2:$B$297,Returns!$A$2:$A$297,"NO")</f>
        <v>NO</v>
      </c>
      <c r="W6211">
        <f t="shared" ref="W6211:W6274" si="291">R6211*S6211*T6211</f>
        <v>5028.3504000000003</v>
      </c>
      <c r="X6211">
        <f t="shared" ref="X6211:X6274" si="292">(R6211*S6211)-W6211</f>
        <v>20113.401600000001</v>
      </c>
      <c r="Y6211">
        <f t="shared" ref="Y6211:Y6274" si="293">D6211-C6211</f>
        <v>7</v>
      </c>
    </row>
    <row r="6212" spans="1:25"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t="str">
        <f>_xlfn.XLOOKUP(B6212,Returns!$B$2:$B$297,Returns!$A$2:$A$297,"NO")</f>
        <v>NO</v>
      </c>
      <c r="W6212">
        <f t="shared" si="291"/>
        <v>0</v>
      </c>
      <c r="X6212">
        <f t="shared" si="292"/>
        <v>7000.14</v>
      </c>
      <c r="Y6212">
        <f t="shared" si="293"/>
        <v>7</v>
      </c>
    </row>
    <row r="6213" spans="1:25"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t="str">
        <f>_xlfn.XLOOKUP(B6213,Returns!$B$2:$B$297,Returns!$A$2:$A$297,"NO")</f>
        <v>NO</v>
      </c>
      <c r="W6213">
        <f t="shared" si="291"/>
        <v>0</v>
      </c>
      <c r="X6213">
        <f t="shared" si="292"/>
        <v>197.82</v>
      </c>
      <c r="Y6213">
        <f t="shared" si="293"/>
        <v>7</v>
      </c>
    </row>
    <row r="6214" spans="1:25"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t="str">
        <f>_xlfn.XLOOKUP(B6214,Returns!$B$2:$B$297,Returns!$A$2:$A$297,"NO")</f>
        <v>NO</v>
      </c>
      <c r="W6214">
        <f t="shared" si="291"/>
        <v>0</v>
      </c>
      <c r="X6214">
        <f t="shared" si="292"/>
        <v>54.720000000000006</v>
      </c>
      <c r="Y6214">
        <f t="shared" si="293"/>
        <v>4</v>
      </c>
    </row>
    <row r="6215" spans="1:25"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t="str">
        <f>_xlfn.XLOOKUP(B6215,Returns!$B$2:$B$297,Returns!$A$2:$A$297,"NO")</f>
        <v>NO</v>
      </c>
      <c r="W6215">
        <f t="shared" si="291"/>
        <v>0</v>
      </c>
      <c r="X6215">
        <f t="shared" si="292"/>
        <v>152.24</v>
      </c>
      <c r="Y6215">
        <f t="shared" si="293"/>
        <v>4</v>
      </c>
    </row>
    <row r="6216" spans="1:25"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t="str">
        <f>_xlfn.XLOOKUP(B6216,Returns!$B$2:$B$297,Returns!$A$2:$A$297,"NO")</f>
        <v>NO</v>
      </c>
      <c r="W6216">
        <f t="shared" si="291"/>
        <v>0</v>
      </c>
      <c r="X6216">
        <f t="shared" si="292"/>
        <v>7.64</v>
      </c>
      <c r="Y6216">
        <f t="shared" si="293"/>
        <v>4</v>
      </c>
    </row>
    <row r="6217" spans="1:25"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t="str">
        <f>_xlfn.XLOOKUP(B6217,Returns!$B$2:$B$297,Returns!$A$2:$A$297,"NO")</f>
        <v>NO</v>
      </c>
      <c r="W6217">
        <f t="shared" si="291"/>
        <v>0</v>
      </c>
      <c r="X6217">
        <f t="shared" si="292"/>
        <v>204.48</v>
      </c>
      <c r="Y6217">
        <f t="shared" si="293"/>
        <v>5</v>
      </c>
    </row>
    <row r="6218" spans="1:25"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t="str">
        <f>_xlfn.XLOOKUP(B6218,Returns!$B$2:$B$297,Returns!$A$2:$A$297,"NO")</f>
        <v>NO</v>
      </c>
      <c r="W6218">
        <f t="shared" si="291"/>
        <v>0</v>
      </c>
      <c r="X6218">
        <f t="shared" si="292"/>
        <v>497.92</v>
      </c>
      <c r="Y6218">
        <f t="shared" si="293"/>
        <v>5</v>
      </c>
    </row>
    <row r="6219" spans="1:25"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t="str">
        <f>_xlfn.XLOOKUP(B6219,Returns!$B$2:$B$297,Returns!$A$2:$A$297,"NO")</f>
        <v>NO</v>
      </c>
      <c r="W6219">
        <f t="shared" si="291"/>
        <v>0</v>
      </c>
      <c r="X6219">
        <f t="shared" si="292"/>
        <v>89.91</v>
      </c>
      <c r="Y6219">
        <f t="shared" si="293"/>
        <v>6</v>
      </c>
    </row>
    <row r="6220" spans="1:25"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t="str">
        <f>_xlfn.XLOOKUP(B6220,Returns!$B$2:$B$297,Returns!$A$2:$A$297,"NO")</f>
        <v>NO</v>
      </c>
      <c r="W6220">
        <f t="shared" si="291"/>
        <v>0</v>
      </c>
      <c r="X6220">
        <f t="shared" si="292"/>
        <v>754.19999999999993</v>
      </c>
      <c r="Y6220">
        <f t="shared" si="293"/>
        <v>6</v>
      </c>
    </row>
    <row r="6221" spans="1:25"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t="str">
        <f>_xlfn.XLOOKUP(B6221,Returns!$B$2:$B$297,Returns!$A$2:$A$297,"NO")</f>
        <v>NO</v>
      </c>
      <c r="W6221">
        <f t="shared" si="291"/>
        <v>0</v>
      </c>
      <c r="X6221">
        <f t="shared" si="292"/>
        <v>383.96</v>
      </c>
      <c r="Y6221">
        <f t="shared" si="293"/>
        <v>6</v>
      </c>
    </row>
    <row r="6222" spans="1:25"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t="str">
        <f>_xlfn.XLOOKUP(B6222,Returns!$B$2:$B$297,Returns!$A$2:$A$297,"NO")</f>
        <v>NO</v>
      </c>
      <c r="W6222">
        <f t="shared" si="291"/>
        <v>0</v>
      </c>
      <c r="X6222">
        <f t="shared" si="292"/>
        <v>146.01999999999998</v>
      </c>
      <c r="Y6222">
        <f t="shared" si="293"/>
        <v>6</v>
      </c>
    </row>
    <row r="6223" spans="1:25"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t="str">
        <f>_xlfn.XLOOKUP(B6223,Returns!$B$2:$B$297,Returns!$A$2:$A$297,"NO")</f>
        <v>NO</v>
      </c>
      <c r="W6223">
        <f t="shared" si="291"/>
        <v>0</v>
      </c>
      <c r="X6223">
        <f t="shared" si="292"/>
        <v>510.29999999999995</v>
      </c>
      <c r="Y6223">
        <f t="shared" si="293"/>
        <v>4</v>
      </c>
    </row>
    <row r="6224" spans="1:25"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t="str">
        <f>_xlfn.XLOOKUP(B6224,Returns!$B$2:$B$297,Returns!$A$2:$A$297,"NO")</f>
        <v>NO</v>
      </c>
      <c r="W6224">
        <f t="shared" si="291"/>
        <v>58.163199999999996</v>
      </c>
      <c r="X6224">
        <f t="shared" si="292"/>
        <v>232.65279999999998</v>
      </c>
      <c r="Y6224">
        <f t="shared" si="293"/>
        <v>4</v>
      </c>
    </row>
    <row r="6225" spans="1:25"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t="str">
        <f>_xlfn.XLOOKUP(B6225,Returns!$B$2:$B$297,Returns!$A$2:$A$297,"NO")</f>
        <v>NO</v>
      </c>
      <c r="W6225">
        <f t="shared" si="291"/>
        <v>17.169599999999999</v>
      </c>
      <c r="X6225">
        <f t="shared" si="292"/>
        <v>68.678399999999996</v>
      </c>
      <c r="Y6225">
        <f t="shared" si="293"/>
        <v>4</v>
      </c>
    </row>
    <row r="6226" spans="1:25"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t="str">
        <f>_xlfn.XLOOKUP(B6226,Returns!$B$2:$B$297,Returns!$A$2:$A$297,"NO")</f>
        <v>NO</v>
      </c>
      <c r="W6226">
        <f t="shared" si="291"/>
        <v>131.0112</v>
      </c>
      <c r="X6226">
        <f t="shared" si="292"/>
        <v>524.04480000000001</v>
      </c>
      <c r="Y6226">
        <f t="shared" si="293"/>
        <v>4</v>
      </c>
    </row>
    <row r="6227" spans="1:25"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t="str">
        <f>_xlfn.XLOOKUP(B6227,Returns!$B$2:$B$297,Returns!$A$2:$A$297,"NO")</f>
        <v>NO</v>
      </c>
      <c r="W6227">
        <f t="shared" si="291"/>
        <v>46.405800000000006</v>
      </c>
      <c r="X6227">
        <f t="shared" si="292"/>
        <v>19.888200000000005</v>
      </c>
      <c r="Y6227">
        <f t="shared" si="293"/>
        <v>4</v>
      </c>
    </row>
    <row r="6228" spans="1:25"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t="str">
        <f>_xlfn.XLOOKUP(B6228,Returns!$B$2:$B$297,Returns!$A$2:$A$297,"NO")</f>
        <v>NO</v>
      </c>
      <c r="W6228">
        <f t="shared" si="291"/>
        <v>232.93440000000001</v>
      </c>
      <c r="X6228">
        <f t="shared" si="292"/>
        <v>931.73760000000004</v>
      </c>
      <c r="Y6228">
        <f t="shared" si="293"/>
        <v>4</v>
      </c>
    </row>
    <row r="6229" spans="1:25"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t="str">
        <f>_xlfn.XLOOKUP(B6229,Returns!$B$2:$B$297,Returns!$A$2:$A$297,"NO")</f>
        <v>NO</v>
      </c>
      <c r="W6229">
        <f t="shared" si="291"/>
        <v>53.265600000000006</v>
      </c>
      <c r="X6229">
        <f t="shared" si="292"/>
        <v>213.06240000000003</v>
      </c>
      <c r="Y6229">
        <f t="shared" si="293"/>
        <v>5</v>
      </c>
    </row>
    <row r="6230" spans="1:25"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t="str">
        <f>_xlfn.XLOOKUP(B6230,Returns!$B$2:$B$297,Returns!$A$2:$A$297,"NO")</f>
        <v>NO</v>
      </c>
      <c r="W6230">
        <f t="shared" si="291"/>
        <v>176.60160000000002</v>
      </c>
      <c r="X6230">
        <f t="shared" si="292"/>
        <v>264.9024</v>
      </c>
      <c r="Y6230">
        <f t="shared" si="293"/>
        <v>5</v>
      </c>
    </row>
    <row r="6231" spans="1:25"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t="str">
        <f>_xlfn.XLOOKUP(B6231,Returns!$B$2:$B$297,Returns!$A$2:$A$297,"NO")</f>
        <v>NO</v>
      </c>
      <c r="W6231">
        <f t="shared" si="291"/>
        <v>33.105600000000003</v>
      </c>
      <c r="X6231">
        <f t="shared" si="292"/>
        <v>132.42240000000001</v>
      </c>
      <c r="Y6231">
        <f t="shared" si="293"/>
        <v>5</v>
      </c>
    </row>
    <row r="6232" spans="1:25"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t="str">
        <f>_xlfn.XLOOKUP(B6232,Returns!$B$2:$B$297,Returns!$A$2:$A$297,"NO")</f>
        <v>NO</v>
      </c>
      <c r="W6232">
        <f t="shared" si="291"/>
        <v>0</v>
      </c>
      <c r="X6232">
        <f t="shared" si="292"/>
        <v>121.28</v>
      </c>
      <c r="Y6232">
        <f t="shared" si="293"/>
        <v>6</v>
      </c>
    </row>
    <row r="6233" spans="1:25"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t="str">
        <f>_xlfn.XLOOKUP(B6233,Returns!$B$2:$B$297,Returns!$A$2:$A$297,"NO")</f>
        <v>NO</v>
      </c>
      <c r="W6233">
        <f t="shared" si="291"/>
        <v>71.027200000000008</v>
      </c>
      <c r="X6233">
        <f t="shared" si="292"/>
        <v>284.10880000000003</v>
      </c>
      <c r="Y6233">
        <f t="shared" si="293"/>
        <v>0</v>
      </c>
    </row>
    <row r="6234" spans="1:25"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t="str">
        <f>_xlfn.XLOOKUP(B6234,Returns!$B$2:$B$297,Returns!$A$2:$A$297,"NO")</f>
        <v>NO</v>
      </c>
      <c r="W6234">
        <f t="shared" si="291"/>
        <v>0</v>
      </c>
      <c r="X6234">
        <f t="shared" si="292"/>
        <v>58.320000000000007</v>
      </c>
      <c r="Y6234">
        <f t="shared" si="293"/>
        <v>0</v>
      </c>
    </row>
    <row r="6235" spans="1:25"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t="str">
        <f>_xlfn.XLOOKUP(B6235,Returns!$B$2:$B$297,Returns!$A$2:$A$297,"NO")</f>
        <v>NO</v>
      </c>
      <c r="W6235">
        <f t="shared" si="291"/>
        <v>0</v>
      </c>
      <c r="X6235">
        <f t="shared" si="292"/>
        <v>784.08</v>
      </c>
      <c r="Y6235">
        <f t="shared" si="293"/>
        <v>0</v>
      </c>
    </row>
    <row r="6236" spans="1:25"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t="str">
        <f>_xlfn.XLOOKUP(B6236,Returns!$B$2:$B$297,Returns!$A$2:$A$297,"NO")</f>
        <v>NO</v>
      </c>
      <c r="W6236">
        <f t="shared" si="291"/>
        <v>1471.96</v>
      </c>
      <c r="X6236">
        <f t="shared" si="292"/>
        <v>5887.84</v>
      </c>
      <c r="Y6236">
        <f t="shared" si="293"/>
        <v>0</v>
      </c>
    </row>
    <row r="6237" spans="1:25"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t="str">
        <f>_xlfn.XLOOKUP(B6237,Returns!$B$2:$B$297,Returns!$A$2:$A$297,"NO")</f>
        <v>NO</v>
      </c>
      <c r="W6237">
        <f t="shared" si="291"/>
        <v>79.959999999999994</v>
      </c>
      <c r="X6237">
        <f t="shared" si="292"/>
        <v>319.83999999999997</v>
      </c>
      <c r="Y6237">
        <f t="shared" si="293"/>
        <v>0</v>
      </c>
    </row>
    <row r="6238" spans="1:25"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t="str">
        <f>_xlfn.XLOOKUP(B6238,Returns!$B$2:$B$297,Returns!$A$2:$A$297,"NO")</f>
        <v>NO</v>
      </c>
      <c r="W6238">
        <f t="shared" si="291"/>
        <v>34.5456</v>
      </c>
      <c r="X6238">
        <f t="shared" si="292"/>
        <v>138.1824</v>
      </c>
      <c r="Y6238">
        <f t="shared" si="293"/>
        <v>4</v>
      </c>
    </row>
    <row r="6239" spans="1:25"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t="str">
        <f>_xlfn.XLOOKUP(B6239,Returns!$B$2:$B$297,Returns!$A$2:$A$297,"NO")</f>
        <v>NO</v>
      </c>
      <c r="W6239">
        <f t="shared" si="291"/>
        <v>21.068800000000003</v>
      </c>
      <c r="X6239">
        <f t="shared" si="292"/>
        <v>84.275200000000012</v>
      </c>
      <c r="Y6239">
        <f t="shared" si="293"/>
        <v>7</v>
      </c>
    </row>
    <row r="6240" spans="1:25"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t="str">
        <f>_xlfn.XLOOKUP(B6240,Returns!$B$2:$B$297,Returns!$A$2:$A$297,"NO")</f>
        <v>Yes</v>
      </c>
      <c r="W6240">
        <f t="shared" si="291"/>
        <v>0</v>
      </c>
      <c r="X6240">
        <f t="shared" si="292"/>
        <v>499.5</v>
      </c>
      <c r="Y6240">
        <f t="shared" si="293"/>
        <v>4</v>
      </c>
    </row>
    <row r="6241" spans="1:25"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t="str">
        <f>_xlfn.XLOOKUP(B6241,Returns!$B$2:$B$297,Returns!$A$2:$A$297,"NO")</f>
        <v>Yes</v>
      </c>
      <c r="W6241">
        <f t="shared" si="291"/>
        <v>0</v>
      </c>
      <c r="X6241">
        <f t="shared" si="292"/>
        <v>720.76</v>
      </c>
      <c r="Y6241">
        <f t="shared" si="293"/>
        <v>4</v>
      </c>
    </row>
    <row r="6242" spans="1:25"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t="str">
        <f>_xlfn.XLOOKUP(B6242,Returns!$B$2:$B$297,Returns!$A$2:$A$297,"NO")</f>
        <v>NO</v>
      </c>
      <c r="W6242">
        <f t="shared" si="291"/>
        <v>2.3488000000000002</v>
      </c>
      <c r="X6242">
        <f t="shared" si="292"/>
        <v>9.3951999999999991</v>
      </c>
      <c r="Y6242">
        <f t="shared" si="293"/>
        <v>3</v>
      </c>
    </row>
    <row r="6243" spans="1:25"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t="str">
        <f>_xlfn.XLOOKUP(B6243,Returns!$B$2:$B$297,Returns!$A$2:$A$297,"NO")</f>
        <v>NO</v>
      </c>
      <c r="W6243">
        <f t="shared" si="291"/>
        <v>0</v>
      </c>
      <c r="X6243">
        <f t="shared" si="292"/>
        <v>1979.52</v>
      </c>
      <c r="Y6243">
        <f t="shared" si="293"/>
        <v>3</v>
      </c>
    </row>
    <row r="6244" spans="1:25"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t="str">
        <f>_xlfn.XLOOKUP(B6244,Returns!$B$2:$B$297,Returns!$A$2:$A$297,"NO")</f>
        <v>NO</v>
      </c>
      <c r="W6244">
        <f t="shared" si="291"/>
        <v>25.536000000000001</v>
      </c>
      <c r="X6244">
        <f t="shared" si="292"/>
        <v>10.944000000000003</v>
      </c>
      <c r="Y6244">
        <f t="shared" si="293"/>
        <v>7</v>
      </c>
    </row>
    <row r="6245" spans="1:25"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t="str">
        <f>_xlfn.XLOOKUP(B6245,Returns!$B$2:$B$297,Returns!$A$2:$A$297,"NO")</f>
        <v>NO</v>
      </c>
      <c r="W6245">
        <f t="shared" si="291"/>
        <v>0</v>
      </c>
      <c r="X6245">
        <f t="shared" si="292"/>
        <v>76.05</v>
      </c>
      <c r="Y6245">
        <f t="shared" si="293"/>
        <v>4</v>
      </c>
    </row>
    <row r="6246" spans="1:25"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t="str">
        <f>_xlfn.XLOOKUP(B6246,Returns!$B$2:$B$297,Returns!$A$2:$A$297,"NO")</f>
        <v>NO</v>
      </c>
      <c r="W6246">
        <f t="shared" si="291"/>
        <v>0</v>
      </c>
      <c r="X6246">
        <f t="shared" si="292"/>
        <v>714.24</v>
      </c>
      <c r="Y6246">
        <f t="shared" si="293"/>
        <v>5</v>
      </c>
    </row>
    <row r="6247" spans="1:25"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t="str">
        <f>_xlfn.XLOOKUP(B6247,Returns!$B$2:$B$297,Returns!$A$2:$A$297,"NO")</f>
        <v>NO</v>
      </c>
      <c r="W6247">
        <f t="shared" si="291"/>
        <v>0</v>
      </c>
      <c r="X6247">
        <f t="shared" si="292"/>
        <v>66.42</v>
      </c>
      <c r="Y6247">
        <f t="shared" si="293"/>
        <v>5</v>
      </c>
    </row>
    <row r="6248" spans="1:25"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t="str">
        <f>_xlfn.XLOOKUP(B6248,Returns!$B$2:$B$297,Returns!$A$2:$A$297,"NO")</f>
        <v>NO</v>
      </c>
      <c r="W6248">
        <f t="shared" si="291"/>
        <v>0</v>
      </c>
      <c r="X6248">
        <f t="shared" si="292"/>
        <v>27.96</v>
      </c>
      <c r="Y6248">
        <f t="shared" si="293"/>
        <v>5</v>
      </c>
    </row>
    <row r="6249" spans="1:25"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t="str">
        <f>_xlfn.XLOOKUP(B6249,Returns!$B$2:$B$297,Returns!$A$2:$A$297,"NO")</f>
        <v>NO</v>
      </c>
      <c r="W6249">
        <f t="shared" si="291"/>
        <v>0</v>
      </c>
      <c r="X6249">
        <f t="shared" si="292"/>
        <v>43.41</v>
      </c>
      <c r="Y6249">
        <f t="shared" si="293"/>
        <v>6</v>
      </c>
    </row>
    <row r="6250" spans="1:25"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t="str">
        <f>_xlfn.XLOOKUP(B6250,Returns!$B$2:$B$297,Returns!$A$2:$A$297,"NO")</f>
        <v>NO</v>
      </c>
      <c r="W6250">
        <f t="shared" si="291"/>
        <v>0</v>
      </c>
      <c r="X6250">
        <f t="shared" si="292"/>
        <v>18.72</v>
      </c>
      <c r="Y6250">
        <f t="shared" si="293"/>
        <v>6</v>
      </c>
    </row>
    <row r="6251" spans="1:25"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t="str">
        <f>_xlfn.XLOOKUP(B6251,Returns!$B$2:$B$297,Returns!$A$2:$A$297,"NO")</f>
        <v>NO</v>
      </c>
      <c r="W6251">
        <f t="shared" si="291"/>
        <v>0</v>
      </c>
      <c r="X6251">
        <f t="shared" si="292"/>
        <v>930.32</v>
      </c>
      <c r="Y6251">
        <f t="shared" si="293"/>
        <v>6</v>
      </c>
    </row>
    <row r="6252" spans="1:25"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t="str">
        <f>_xlfn.XLOOKUP(B6252,Returns!$B$2:$B$297,Returns!$A$2:$A$297,"NO")</f>
        <v>NO</v>
      </c>
      <c r="W6252">
        <f t="shared" si="291"/>
        <v>0</v>
      </c>
      <c r="X6252">
        <f t="shared" si="292"/>
        <v>7.98</v>
      </c>
      <c r="Y6252">
        <f t="shared" si="293"/>
        <v>6</v>
      </c>
    </row>
    <row r="6253" spans="1:25"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t="str">
        <f>_xlfn.XLOOKUP(B6253,Returns!$B$2:$B$297,Returns!$A$2:$A$297,"NO")</f>
        <v>NO</v>
      </c>
      <c r="W6253">
        <f t="shared" si="291"/>
        <v>1.9151999999999998</v>
      </c>
      <c r="X6253">
        <f t="shared" si="292"/>
        <v>0.47879999999999989</v>
      </c>
      <c r="Y6253">
        <f t="shared" si="293"/>
        <v>2</v>
      </c>
    </row>
    <row r="6254" spans="1:25"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t="str">
        <f>_xlfn.XLOOKUP(B6254,Returns!$B$2:$B$297,Returns!$A$2:$A$297,"NO")</f>
        <v>NO</v>
      </c>
      <c r="W6254">
        <f t="shared" si="291"/>
        <v>0</v>
      </c>
      <c r="X6254">
        <f t="shared" si="292"/>
        <v>524.88000000000011</v>
      </c>
      <c r="Y6254">
        <f t="shared" si="293"/>
        <v>0</v>
      </c>
    </row>
    <row r="6255" spans="1:25"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t="str">
        <f>_xlfn.XLOOKUP(B6255,Returns!$B$2:$B$297,Returns!$A$2:$A$297,"NO")</f>
        <v>NO</v>
      </c>
      <c r="W6255">
        <f t="shared" si="291"/>
        <v>0</v>
      </c>
      <c r="X6255">
        <f t="shared" si="292"/>
        <v>602.90999999999985</v>
      </c>
      <c r="Y6255">
        <f t="shared" si="293"/>
        <v>0</v>
      </c>
    </row>
    <row r="6256" spans="1:25"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t="str">
        <f>_xlfn.XLOOKUP(B6256,Returns!$B$2:$B$297,Returns!$A$2:$A$297,"NO")</f>
        <v>NO</v>
      </c>
      <c r="W6256">
        <f t="shared" si="291"/>
        <v>0</v>
      </c>
      <c r="X6256">
        <f t="shared" si="292"/>
        <v>170.88</v>
      </c>
      <c r="Y6256">
        <f t="shared" si="293"/>
        <v>6</v>
      </c>
    </row>
    <row r="6257" spans="1:25"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t="str">
        <f>_xlfn.XLOOKUP(B6257,Returns!$B$2:$B$297,Returns!$A$2:$A$297,"NO")</f>
        <v>NO</v>
      </c>
      <c r="W6257">
        <f t="shared" si="291"/>
        <v>7.884800000000002</v>
      </c>
      <c r="X6257">
        <f t="shared" si="292"/>
        <v>31.539200000000005</v>
      </c>
      <c r="Y6257">
        <f t="shared" si="293"/>
        <v>6</v>
      </c>
    </row>
    <row r="6258" spans="1:25"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t="str">
        <f>_xlfn.XLOOKUP(B6258,Returns!$B$2:$B$297,Returns!$A$2:$A$297,"NO")</f>
        <v>NO</v>
      </c>
      <c r="W6258">
        <f t="shared" si="291"/>
        <v>2.4108000000000005</v>
      </c>
      <c r="X6258">
        <f t="shared" si="292"/>
        <v>1.0332000000000003</v>
      </c>
      <c r="Y6258">
        <f t="shared" si="293"/>
        <v>2</v>
      </c>
    </row>
    <row r="6259" spans="1:25"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t="str">
        <f>_xlfn.XLOOKUP(B6259,Returns!$B$2:$B$297,Returns!$A$2:$A$297,"NO")</f>
        <v>NO</v>
      </c>
      <c r="W6259">
        <f t="shared" si="291"/>
        <v>153.83680000000004</v>
      </c>
      <c r="X6259">
        <f t="shared" si="292"/>
        <v>615.34720000000004</v>
      </c>
      <c r="Y6259">
        <f t="shared" si="293"/>
        <v>4</v>
      </c>
    </row>
    <row r="6260" spans="1:25"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t="str">
        <f>_xlfn.XLOOKUP(B6260,Returns!$B$2:$B$297,Returns!$A$2:$A$297,"NO")</f>
        <v>NO</v>
      </c>
      <c r="W6260">
        <f t="shared" si="291"/>
        <v>0</v>
      </c>
      <c r="X6260">
        <f t="shared" si="292"/>
        <v>68.759999999999991</v>
      </c>
      <c r="Y6260">
        <f t="shared" si="293"/>
        <v>2</v>
      </c>
    </row>
    <row r="6261" spans="1:25"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t="str">
        <f>_xlfn.XLOOKUP(B6261,Returns!$B$2:$B$297,Returns!$A$2:$A$297,"NO")</f>
        <v>NO</v>
      </c>
      <c r="W6261">
        <f t="shared" si="291"/>
        <v>0</v>
      </c>
      <c r="X6261">
        <f t="shared" si="292"/>
        <v>45.44</v>
      </c>
      <c r="Y6261">
        <f t="shared" si="293"/>
        <v>4</v>
      </c>
    </row>
    <row r="6262" spans="1:25"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t="str">
        <f>_xlfn.XLOOKUP(B6262,Returns!$B$2:$B$297,Returns!$A$2:$A$297,"NO")</f>
        <v>NO</v>
      </c>
      <c r="W6262">
        <f t="shared" si="291"/>
        <v>8.7552000000000021</v>
      </c>
      <c r="X6262">
        <f t="shared" si="292"/>
        <v>35.020800000000008</v>
      </c>
      <c r="Y6262">
        <f t="shared" si="293"/>
        <v>6</v>
      </c>
    </row>
    <row r="6263" spans="1:25"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t="str">
        <f>_xlfn.XLOOKUP(B6263,Returns!$B$2:$B$297,Returns!$A$2:$A$297,"NO")</f>
        <v>NO</v>
      </c>
      <c r="W6263">
        <f t="shared" si="291"/>
        <v>0</v>
      </c>
      <c r="X6263">
        <f t="shared" si="292"/>
        <v>165.6</v>
      </c>
      <c r="Y6263">
        <f t="shared" si="293"/>
        <v>4</v>
      </c>
    </row>
    <row r="6264" spans="1:25"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t="str">
        <f>_xlfn.XLOOKUP(B6264,Returns!$B$2:$B$297,Returns!$A$2:$A$297,"NO")</f>
        <v>NO</v>
      </c>
      <c r="W6264">
        <f t="shared" si="291"/>
        <v>2477.2831999999999</v>
      </c>
      <c r="X6264">
        <f t="shared" si="292"/>
        <v>619.32079999999996</v>
      </c>
      <c r="Y6264">
        <f t="shared" si="293"/>
        <v>2</v>
      </c>
    </row>
    <row r="6265" spans="1:25"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t="str">
        <f>_xlfn.XLOOKUP(B6265,Returns!$B$2:$B$297,Returns!$A$2:$A$297,"NO")</f>
        <v>NO</v>
      </c>
      <c r="W6265">
        <f t="shared" si="291"/>
        <v>0</v>
      </c>
      <c r="X6265">
        <f t="shared" si="292"/>
        <v>103.5</v>
      </c>
      <c r="Y6265">
        <f t="shared" si="293"/>
        <v>5</v>
      </c>
    </row>
    <row r="6266" spans="1:25"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t="str">
        <f>_xlfn.XLOOKUP(B6266,Returns!$B$2:$B$297,Returns!$A$2:$A$297,"NO")</f>
        <v>Yes</v>
      </c>
      <c r="W6266">
        <f t="shared" si="291"/>
        <v>0</v>
      </c>
      <c r="X6266">
        <f t="shared" si="292"/>
        <v>144.25</v>
      </c>
      <c r="Y6266">
        <f t="shared" si="293"/>
        <v>0</v>
      </c>
    </row>
    <row r="6267" spans="1:25"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t="str">
        <f>_xlfn.XLOOKUP(B6267,Returns!$B$2:$B$297,Returns!$A$2:$A$297,"NO")</f>
        <v>NO</v>
      </c>
      <c r="W6267">
        <f t="shared" si="291"/>
        <v>1.3952000000000002</v>
      </c>
      <c r="X6267">
        <f t="shared" si="292"/>
        <v>5.5808000000000009</v>
      </c>
      <c r="Y6267">
        <f t="shared" si="293"/>
        <v>5</v>
      </c>
    </row>
    <row r="6268" spans="1:25"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t="str">
        <f>_xlfn.XLOOKUP(B6268,Returns!$B$2:$B$297,Returns!$A$2:$A$297,"NO")</f>
        <v>NO</v>
      </c>
      <c r="W6268">
        <f t="shared" si="291"/>
        <v>258.94080000000002</v>
      </c>
      <c r="X6268">
        <f t="shared" si="292"/>
        <v>1035.7632000000001</v>
      </c>
      <c r="Y6268">
        <f t="shared" si="293"/>
        <v>5</v>
      </c>
    </row>
    <row r="6269" spans="1:25"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t="str">
        <f>_xlfn.XLOOKUP(B6269,Returns!$B$2:$B$297,Returns!$A$2:$A$297,"NO")</f>
        <v>NO</v>
      </c>
      <c r="W6269">
        <f t="shared" si="291"/>
        <v>0</v>
      </c>
      <c r="X6269">
        <f t="shared" si="292"/>
        <v>623.96</v>
      </c>
      <c r="Y6269">
        <f t="shared" si="293"/>
        <v>3</v>
      </c>
    </row>
    <row r="6270" spans="1:25"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t="str">
        <f>_xlfn.XLOOKUP(B6270,Returns!$B$2:$B$297,Returns!$A$2:$A$297,"NO")</f>
        <v>NO</v>
      </c>
      <c r="W6270">
        <f t="shared" si="291"/>
        <v>0</v>
      </c>
      <c r="X6270">
        <f t="shared" si="292"/>
        <v>112.25000000000001</v>
      </c>
      <c r="Y6270">
        <f t="shared" si="293"/>
        <v>3</v>
      </c>
    </row>
    <row r="6271" spans="1:25"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t="str">
        <f>_xlfn.XLOOKUP(B6271,Returns!$B$2:$B$297,Returns!$A$2:$A$297,"NO")</f>
        <v>NO</v>
      </c>
      <c r="W6271">
        <f t="shared" si="291"/>
        <v>7.9984000000000011</v>
      </c>
      <c r="X6271">
        <f t="shared" si="292"/>
        <v>31.993600000000004</v>
      </c>
      <c r="Y6271">
        <f t="shared" si="293"/>
        <v>4</v>
      </c>
    </row>
    <row r="6272" spans="1:25"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t="str">
        <f>_xlfn.XLOOKUP(B6272,Returns!$B$2:$B$297,Returns!$A$2:$A$297,"NO")</f>
        <v>NO</v>
      </c>
      <c r="W6272">
        <f t="shared" si="291"/>
        <v>2086.3008000000004</v>
      </c>
      <c r="X6272">
        <f t="shared" si="292"/>
        <v>8345.2031999999999</v>
      </c>
      <c r="Y6272">
        <f t="shared" si="293"/>
        <v>4</v>
      </c>
    </row>
    <row r="6273" spans="1:25"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t="str">
        <f>_xlfn.XLOOKUP(B6273,Returns!$B$2:$B$297,Returns!$A$2:$A$297,"NO")</f>
        <v>NO</v>
      </c>
      <c r="W6273">
        <f t="shared" si="291"/>
        <v>0</v>
      </c>
      <c r="X6273">
        <f t="shared" si="292"/>
        <v>899.49999999999989</v>
      </c>
      <c r="Y6273">
        <f t="shared" si="293"/>
        <v>4</v>
      </c>
    </row>
    <row r="6274" spans="1:25"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t="str">
        <f>_xlfn.XLOOKUP(B6274,Returns!$B$2:$B$297,Returns!$A$2:$A$297,"NO")</f>
        <v>NO</v>
      </c>
      <c r="W6274">
        <f t="shared" si="291"/>
        <v>162.83680000000001</v>
      </c>
      <c r="X6274">
        <f t="shared" si="292"/>
        <v>651.34719999999993</v>
      </c>
      <c r="Y6274">
        <f t="shared" si="293"/>
        <v>1</v>
      </c>
    </row>
    <row r="6275" spans="1:25"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t="str">
        <f>_xlfn.XLOOKUP(B6275,Returns!$B$2:$B$297,Returns!$A$2:$A$297,"NO")</f>
        <v>NO</v>
      </c>
      <c r="W6275">
        <f t="shared" ref="W6275:W6338" si="294">R6275*S6275*T6275</f>
        <v>0</v>
      </c>
      <c r="X6275">
        <f t="shared" ref="X6275:X6338" si="295">(R6275*S6275)-W6275</f>
        <v>37.259999999999991</v>
      </c>
      <c r="Y6275">
        <f t="shared" ref="Y6275:Y6338" si="296">D6275-C6275</f>
        <v>5</v>
      </c>
    </row>
    <row r="6276" spans="1:25"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t="str">
        <f>_xlfn.XLOOKUP(B6276,Returns!$B$2:$B$297,Returns!$A$2:$A$297,"NO")</f>
        <v>NO</v>
      </c>
      <c r="W6276">
        <f t="shared" si="294"/>
        <v>0</v>
      </c>
      <c r="X6276">
        <f t="shared" si="295"/>
        <v>1285.2</v>
      </c>
      <c r="Y6276">
        <f t="shared" si="296"/>
        <v>5</v>
      </c>
    </row>
    <row r="6277" spans="1:25"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t="str">
        <f>_xlfn.XLOOKUP(B6277,Returns!$B$2:$B$297,Returns!$A$2:$A$297,"NO")</f>
        <v>NO</v>
      </c>
      <c r="W6277">
        <f t="shared" si="294"/>
        <v>0</v>
      </c>
      <c r="X6277">
        <f t="shared" si="295"/>
        <v>123.75</v>
      </c>
      <c r="Y6277">
        <f t="shared" si="296"/>
        <v>5</v>
      </c>
    </row>
    <row r="6278" spans="1:25"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t="str">
        <f>_xlfn.XLOOKUP(B6278,Returns!$B$2:$B$297,Returns!$A$2:$A$297,"NO")</f>
        <v>NO</v>
      </c>
      <c r="W6278">
        <f t="shared" si="294"/>
        <v>0</v>
      </c>
      <c r="X6278">
        <f t="shared" si="295"/>
        <v>613.96999999999991</v>
      </c>
      <c r="Y6278">
        <f t="shared" si="296"/>
        <v>5</v>
      </c>
    </row>
    <row r="6279" spans="1:25"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t="str">
        <f>_xlfn.XLOOKUP(B6279,Returns!$B$2:$B$297,Returns!$A$2:$A$297,"NO")</f>
        <v>NO</v>
      </c>
      <c r="W6279">
        <f t="shared" si="294"/>
        <v>0</v>
      </c>
      <c r="X6279">
        <f t="shared" si="295"/>
        <v>139.04</v>
      </c>
      <c r="Y6279">
        <f t="shared" si="296"/>
        <v>5</v>
      </c>
    </row>
    <row r="6280" spans="1:25"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t="str">
        <f>_xlfn.XLOOKUP(B6280,Returns!$B$2:$B$297,Returns!$A$2:$A$297,"NO")</f>
        <v>NO</v>
      </c>
      <c r="W6280">
        <f t="shared" si="294"/>
        <v>8.313600000000001</v>
      </c>
      <c r="X6280">
        <f t="shared" si="295"/>
        <v>33.254400000000004</v>
      </c>
      <c r="Y6280">
        <f t="shared" si="296"/>
        <v>5</v>
      </c>
    </row>
    <row r="6281" spans="1:25"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t="str">
        <f>_xlfn.XLOOKUP(B6281,Returns!$B$2:$B$297,Returns!$A$2:$A$297,"NO")</f>
        <v>NO</v>
      </c>
      <c r="W6281">
        <f t="shared" si="294"/>
        <v>7.6896000000000004</v>
      </c>
      <c r="X6281">
        <f t="shared" si="295"/>
        <v>30.758400000000002</v>
      </c>
      <c r="Y6281">
        <f t="shared" si="296"/>
        <v>5</v>
      </c>
    </row>
    <row r="6282" spans="1:25"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t="str">
        <f>_xlfn.XLOOKUP(B6282,Returns!$B$2:$B$297,Returns!$A$2:$A$297,"NO")</f>
        <v>NO</v>
      </c>
      <c r="W6282">
        <f t="shared" si="294"/>
        <v>2.3616000000000001</v>
      </c>
      <c r="X6282">
        <f t="shared" si="295"/>
        <v>9.4464000000000006</v>
      </c>
      <c r="Y6282">
        <f t="shared" si="296"/>
        <v>4</v>
      </c>
    </row>
    <row r="6283" spans="1:25"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t="str">
        <f>_xlfn.XLOOKUP(B6283,Returns!$B$2:$B$297,Returns!$A$2:$A$297,"NO")</f>
        <v>NO</v>
      </c>
      <c r="W6283">
        <f t="shared" si="294"/>
        <v>25.529600000000002</v>
      </c>
      <c r="X6283">
        <f t="shared" si="295"/>
        <v>102.11840000000001</v>
      </c>
      <c r="Y6283">
        <f t="shared" si="296"/>
        <v>6</v>
      </c>
    </row>
    <row r="6284" spans="1:25"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t="str">
        <f>_xlfn.XLOOKUP(B6284,Returns!$B$2:$B$297,Returns!$A$2:$A$297,"NO")</f>
        <v>NO</v>
      </c>
      <c r="W6284">
        <f t="shared" si="294"/>
        <v>84.93119999999999</v>
      </c>
      <c r="X6284">
        <f t="shared" si="295"/>
        <v>339.72479999999996</v>
      </c>
      <c r="Y6284">
        <f t="shared" si="296"/>
        <v>6</v>
      </c>
    </row>
    <row r="6285" spans="1:25"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t="str">
        <f>_xlfn.XLOOKUP(B6285,Returns!$B$2:$B$297,Returns!$A$2:$A$297,"NO")</f>
        <v>NO</v>
      </c>
      <c r="W6285">
        <f t="shared" si="294"/>
        <v>0</v>
      </c>
      <c r="X6285">
        <f t="shared" si="295"/>
        <v>1524.5</v>
      </c>
      <c r="Y6285">
        <f t="shared" si="296"/>
        <v>4</v>
      </c>
    </row>
    <row r="6286" spans="1:25"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t="str">
        <f>_xlfn.XLOOKUP(B6286,Returns!$B$2:$B$297,Returns!$A$2:$A$297,"NO")</f>
        <v>NO</v>
      </c>
      <c r="W6286">
        <f t="shared" si="294"/>
        <v>563.24</v>
      </c>
      <c r="X6286">
        <f t="shared" si="295"/>
        <v>2252.96</v>
      </c>
      <c r="Y6286">
        <f t="shared" si="296"/>
        <v>4</v>
      </c>
    </row>
    <row r="6287" spans="1:25"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t="str">
        <f>_xlfn.XLOOKUP(B6287,Returns!$B$2:$B$297,Returns!$A$2:$A$297,"NO")</f>
        <v>NO</v>
      </c>
      <c r="W6287">
        <f t="shared" si="294"/>
        <v>528.94080000000008</v>
      </c>
      <c r="X6287">
        <f t="shared" si="295"/>
        <v>793.41120000000001</v>
      </c>
      <c r="Y6287">
        <f t="shared" si="296"/>
        <v>5</v>
      </c>
    </row>
    <row r="6288" spans="1:25"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t="str">
        <f>_xlfn.XLOOKUP(B6288,Returns!$B$2:$B$297,Returns!$A$2:$A$297,"NO")</f>
        <v>NO</v>
      </c>
      <c r="W6288">
        <f t="shared" si="294"/>
        <v>143.98560000000001</v>
      </c>
      <c r="X6288">
        <f t="shared" si="295"/>
        <v>575.94240000000002</v>
      </c>
      <c r="Y6288">
        <f t="shared" si="296"/>
        <v>7</v>
      </c>
    </row>
    <row r="6289" spans="1:25"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t="str">
        <f>_xlfn.XLOOKUP(B6289,Returns!$B$2:$B$297,Returns!$A$2:$A$297,"NO")</f>
        <v>NO</v>
      </c>
      <c r="W6289">
        <f t="shared" si="294"/>
        <v>301.49280000000005</v>
      </c>
      <c r="X6289">
        <f t="shared" si="295"/>
        <v>1205.9712000000002</v>
      </c>
      <c r="Y6289">
        <f t="shared" si="296"/>
        <v>4</v>
      </c>
    </row>
    <row r="6290" spans="1:25"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t="str">
        <f>_xlfn.XLOOKUP(B6290,Returns!$B$2:$B$297,Returns!$A$2:$A$297,"NO")</f>
        <v>NO</v>
      </c>
      <c r="W6290">
        <f t="shared" si="294"/>
        <v>236.04480000000004</v>
      </c>
      <c r="X6290">
        <f t="shared" si="295"/>
        <v>944.17920000000015</v>
      </c>
      <c r="Y6290">
        <f t="shared" si="296"/>
        <v>4</v>
      </c>
    </row>
    <row r="6291" spans="1:25"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t="str">
        <f>_xlfn.XLOOKUP(B6291,Returns!$B$2:$B$297,Returns!$A$2:$A$297,"NO")</f>
        <v>NO</v>
      </c>
      <c r="W6291">
        <f t="shared" si="294"/>
        <v>732.10880000000009</v>
      </c>
      <c r="X6291">
        <f t="shared" si="295"/>
        <v>2928.4352000000003</v>
      </c>
      <c r="Y6291">
        <f t="shared" si="296"/>
        <v>5</v>
      </c>
    </row>
    <row r="6292" spans="1:25"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t="str">
        <f>_xlfn.XLOOKUP(B6292,Returns!$B$2:$B$297,Returns!$A$2:$A$297,"NO")</f>
        <v>NO</v>
      </c>
      <c r="W6292">
        <f t="shared" si="294"/>
        <v>0</v>
      </c>
      <c r="X6292">
        <f t="shared" si="295"/>
        <v>2622.08</v>
      </c>
      <c r="Y6292">
        <f t="shared" si="296"/>
        <v>5</v>
      </c>
    </row>
    <row r="6293" spans="1:25"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t="str">
        <f>_xlfn.XLOOKUP(B6293,Returns!$B$2:$B$297,Returns!$A$2:$A$297,"NO")</f>
        <v>NO</v>
      </c>
      <c r="W6293">
        <f t="shared" si="294"/>
        <v>0</v>
      </c>
      <c r="X6293">
        <f t="shared" si="295"/>
        <v>1403.92</v>
      </c>
      <c r="Y6293">
        <f t="shared" si="296"/>
        <v>3</v>
      </c>
    </row>
    <row r="6294" spans="1:25"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t="str">
        <f>_xlfn.XLOOKUP(B6294,Returns!$B$2:$B$297,Returns!$A$2:$A$297,"NO")</f>
        <v>NO</v>
      </c>
      <c r="W6294">
        <f t="shared" si="294"/>
        <v>53.265600000000006</v>
      </c>
      <c r="X6294">
        <f t="shared" si="295"/>
        <v>213.06240000000003</v>
      </c>
      <c r="Y6294">
        <f t="shared" si="296"/>
        <v>4</v>
      </c>
    </row>
    <row r="6295" spans="1:25"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t="str">
        <f>_xlfn.XLOOKUP(B6295,Returns!$B$2:$B$297,Returns!$A$2:$A$297,"NO")</f>
        <v>NO</v>
      </c>
      <c r="W6295">
        <f t="shared" si="294"/>
        <v>0</v>
      </c>
      <c r="X6295">
        <f t="shared" si="295"/>
        <v>192.42000000000002</v>
      </c>
      <c r="Y6295">
        <f t="shared" si="296"/>
        <v>4</v>
      </c>
    </row>
    <row r="6296" spans="1:25"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t="str">
        <f>_xlfn.XLOOKUP(B6296,Returns!$B$2:$B$297,Returns!$A$2:$A$297,"NO")</f>
        <v>NO</v>
      </c>
      <c r="W6296">
        <f t="shared" si="294"/>
        <v>6.7103999999999999</v>
      </c>
      <c r="X6296">
        <f t="shared" si="295"/>
        <v>26.8416</v>
      </c>
      <c r="Y6296">
        <f t="shared" si="296"/>
        <v>3</v>
      </c>
    </row>
    <row r="6297" spans="1:25"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t="str">
        <f>_xlfn.XLOOKUP(B6297,Returns!$B$2:$B$297,Returns!$A$2:$A$297,"NO")</f>
        <v>NO</v>
      </c>
      <c r="W6297">
        <f t="shared" si="294"/>
        <v>0</v>
      </c>
      <c r="X6297">
        <f t="shared" si="295"/>
        <v>10423.079999999998</v>
      </c>
      <c r="Y6297">
        <f t="shared" si="296"/>
        <v>4</v>
      </c>
    </row>
    <row r="6298" spans="1:25"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t="str">
        <f>_xlfn.XLOOKUP(B6298,Returns!$B$2:$B$297,Returns!$A$2:$A$297,"NO")</f>
        <v>NO</v>
      </c>
      <c r="W6298">
        <f t="shared" si="294"/>
        <v>0</v>
      </c>
      <c r="X6298">
        <f t="shared" si="295"/>
        <v>3521.25</v>
      </c>
      <c r="Y6298">
        <f t="shared" si="296"/>
        <v>4</v>
      </c>
    </row>
    <row r="6299" spans="1:25"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t="str">
        <f>_xlfn.XLOOKUP(B6299,Returns!$B$2:$B$297,Returns!$A$2:$A$297,"NO")</f>
        <v>NO</v>
      </c>
      <c r="W6299">
        <f t="shared" si="294"/>
        <v>0</v>
      </c>
      <c r="X6299">
        <f t="shared" si="295"/>
        <v>567.04</v>
      </c>
      <c r="Y6299">
        <f t="shared" si="296"/>
        <v>4</v>
      </c>
    </row>
    <row r="6300" spans="1:25"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t="str">
        <f>_xlfn.XLOOKUP(B6300,Returns!$B$2:$B$297,Returns!$A$2:$A$297,"NO")</f>
        <v>NO</v>
      </c>
      <c r="W6300">
        <f t="shared" si="294"/>
        <v>21.816000000000003</v>
      </c>
      <c r="X6300">
        <f t="shared" si="295"/>
        <v>87.263999999999996</v>
      </c>
      <c r="Y6300">
        <f t="shared" si="296"/>
        <v>5</v>
      </c>
    </row>
    <row r="6301" spans="1:25"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t="str">
        <f>_xlfn.XLOOKUP(B6301,Returns!$B$2:$B$297,Returns!$A$2:$A$297,"NO")</f>
        <v>NO</v>
      </c>
      <c r="W6301">
        <f t="shared" si="294"/>
        <v>0</v>
      </c>
      <c r="X6301">
        <f t="shared" si="295"/>
        <v>77.489999999999995</v>
      </c>
      <c r="Y6301">
        <f t="shared" si="296"/>
        <v>3</v>
      </c>
    </row>
    <row r="6302" spans="1:25"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t="str">
        <f>_xlfn.XLOOKUP(B6302,Returns!$B$2:$B$297,Returns!$A$2:$A$297,"NO")</f>
        <v>NO</v>
      </c>
      <c r="W6302">
        <f t="shared" si="294"/>
        <v>59.011199999999988</v>
      </c>
      <c r="X6302">
        <f t="shared" si="295"/>
        <v>14.752799999999993</v>
      </c>
      <c r="Y6302">
        <f t="shared" si="296"/>
        <v>6</v>
      </c>
    </row>
    <row r="6303" spans="1:25"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t="str">
        <f>_xlfn.XLOOKUP(B6303,Returns!$B$2:$B$297,Returns!$A$2:$A$297,"NO")</f>
        <v>NO</v>
      </c>
      <c r="W6303">
        <f t="shared" si="294"/>
        <v>5.5936000000000012</v>
      </c>
      <c r="X6303">
        <f t="shared" si="295"/>
        <v>22.374400000000001</v>
      </c>
      <c r="Y6303">
        <f t="shared" si="296"/>
        <v>6</v>
      </c>
    </row>
    <row r="6304" spans="1:25"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t="str">
        <f>_xlfn.XLOOKUP(B6304,Returns!$B$2:$B$297,Returns!$A$2:$A$297,"NO")</f>
        <v>NO</v>
      </c>
      <c r="W6304">
        <f t="shared" si="294"/>
        <v>195.96000000000004</v>
      </c>
      <c r="X6304">
        <f t="shared" si="295"/>
        <v>783.84000000000015</v>
      </c>
      <c r="Y6304">
        <f t="shared" si="296"/>
        <v>4</v>
      </c>
    </row>
    <row r="6305" spans="1:25"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t="str">
        <f>_xlfn.XLOOKUP(B6305,Returns!$B$2:$B$297,Returns!$A$2:$A$297,"NO")</f>
        <v>NO</v>
      </c>
      <c r="W6305">
        <f t="shared" si="294"/>
        <v>44.611200000000004</v>
      </c>
      <c r="X6305">
        <f t="shared" si="295"/>
        <v>178.44480000000001</v>
      </c>
      <c r="Y6305">
        <f t="shared" si="296"/>
        <v>2</v>
      </c>
    </row>
    <row r="6306" spans="1:25"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t="str">
        <f>_xlfn.XLOOKUP(B6306,Returns!$B$2:$B$297,Returns!$A$2:$A$297,"NO")</f>
        <v>NO</v>
      </c>
      <c r="W6306">
        <f t="shared" si="294"/>
        <v>0</v>
      </c>
      <c r="X6306">
        <f t="shared" si="295"/>
        <v>6.68</v>
      </c>
      <c r="Y6306">
        <f t="shared" si="296"/>
        <v>0</v>
      </c>
    </row>
    <row r="6307" spans="1:25"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t="str">
        <f>_xlfn.XLOOKUP(B6307,Returns!$B$2:$B$297,Returns!$A$2:$A$297,"NO")</f>
        <v>NO</v>
      </c>
      <c r="W6307">
        <f t="shared" si="294"/>
        <v>24.617600000000007</v>
      </c>
      <c r="X6307">
        <f t="shared" si="295"/>
        <v>98.470400000000012</v>
      </c>
      <c r="Y6307">
        <f t="shared" si="296"/>
        <v>2</v>
      </c>
    </row>
    <row r="6308" spans="1:25"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t="str">
        <f>_xlfn.XLOOKUP(B6308,Returns!$B$2:$B$297,Returns!$A$2:$A$297,"NO")</f>
        <v>NO</v>
      </c>
      <c r="W6308">
        <f t="shared" si="294"/>
        <v>20.956800000000001</v>
      </c>
      <c r="X6308">
        <f t="shared" si="295"/>
        <v>83.827199999999991</v>
      </c>
      <c r="Y6308">
        <f t="shared" si="296"/>
        <v>2</v>
      </c>
    </row>
    <row r="6309" spans="1:25"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t="str">
        <f>_xlfn.XLOOKUP(B6309,Returns!$B$2:$B$297,Returns!$A$2:$A$297,"NO")</f>
        <v>NO</v>
      </c>
      <c r="W6309">
        <f t="shared" si="294"/>
        <v>28.771200000000007</v>
      </c>
      <c r="X6309">
        <f t="shared" si="295"/>
        <v>115.08480000000002</v>
      </c>
      <c r="Y6309">
        <f t="shared" si="296"/>
        <v>2</v>
      </c>
    </row>
    <row r="6310" spans="1:25"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t="str">
        <f>_xlfn.XLOOKUP(B6310,Returns!$B$2:$B$297,Returns!$A$2:$A$297,"NO")</f>
        <v>NO</v>
      </c>
      <c r="W6310">
        <f t="shared" si="294"/>
        <v>390.21120000000008</v>
      </c>
      <c r="X6310">
        <f t="shared" si="295"/>
        <v>1560.8448000000003</v>
      </c>
      <c r="Y6310">
        <f t="shared" si="296"/>
        <v>2</v>
      </c>
    </row>
    <row r="6311" spans="1:25"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t="str">
        <f>_xlfn.XLOOKUP(B6311,Returns!$B$2:$B$297,Returns!$A$2:$A$297,"NO")</f>
        <v>NO</v>
      </c>
      <c r="W6311">
        <f t="shared" si="294"/>
        <v>1006.6944000000002</v>
      </c>
      <c r="X6311">
        <f t="shared" si="295"/>
        <v>4026.7776000000003</v>
      </c>
      <c r="Y6311">
        <f t="shared" si="296"/>
        <v>2</v>
      </c>
    </row>
    <row r="6312" spans="1:25"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t="str">
        <f>_xlfn.XLOOKUP(B6312,Returns!$B$2:$B$297,Returns!$A$2:$A$297,"NO")</f>
        <v>NO</v>
      </c>
      <c r="W6312">
        <f t="shared" si="294"/>
        <v>3.0352000000000001</v>
      </c>
      <c r="X6312">
        <f t="shared" si="295"/>
        <v>12.1408</v>
      </c>
      <c r="Y6312">
        <f t="shared" si="296"/>
        <v>2</v>
      </c>
    </row>
    <row r="6313" spans="1:25"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t="str">
        <f>_xlfn.XLOOKUP(B6313,Returns!$B$2:$B$297,Returns!$A$2:$A$297,"NO")</f>
        <v>NO</v>
      </c>
      <c r="W6313">
        <f t="shared" si="294"/>
        <v>0</v>
      </c>
      <c r="X6313">
        <f t="shared" si="295"/>
        <v>383.84999999999997</v>
      </c>
      <c r="Y6313">
        <f t="shared" si="296"/>
        <v>5</v>
      </c>
    </row>
    <row r="6314" spans="1:25"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t="str">
        <f>_xlfn.XLOOKUP(B6314,Returns!$B$2:$B$297,Returns!$A$2:$A$297,"NO")</f>
        <v>NO</v>
      </c>
      <c r="W6314">
        <f t="shared" si="294"/>
        <v>0</v>
      </c>
      <c r="X6314">
        <f t="shared" si="295"/>
        <v>1738.53</v>
      </c>
      <c r="Y6314">
        <f t="shared" si="296"/>
        <v>5</v>
      </c>
    </row>
    <row r="6315" spans="1:25"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t="str">
        <f>_xlfn.XLOOKUP(B6315,Returns!$B$2:$B$297,Returns!$A$2:$A$297,"NO")</f>
        <v>NO</v>
      </c>
      <c r="W6315">
        <f t="shared" si="294"/>
        <v>0</v>
      </c>
      <c r="X6315">
        <f t="shared" si="295"/>
        <v>14.99</v>
      </c>
      <c r="Y6315">
        <f t="shared" si="296"/>
        <v>5</v>
      </c>
    </row>
    <row r="6316" spans="1:25"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t="str">
        <f>_xlfn.XLOOKUP(B6316,Returns!$B$2:$B$297,Returns!$A$2:$A$297,"NO")</f>
        <v>Yes</v>
      </c>
      <c r="W6316">
        <f t="shared" si="294"/>
        <v>0</v>
      </c>
      <c r="X6316">
        <f t="shared" si="295"/>
        <v>607.67999999999995</v>
      </c>
      <c r="Y6316">
        <f t="shared" si="296"/>
        <v>5</v>
      </c>
    </row>
    <row r="6317" spans="1:25"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t="str">
        <f>_xlfn.XLOOKUP(B6317,Returns!$B$2:$B$297,Returns!$A$2:$A$297,"NO")</f>
        <v>Yes</v>
      </c>
      <c r="W6317">
        <f t="shared" si="294"/>
        <v>0</v>
      </c>
      <c r="X6317">
        <f t="shared" si="295"/>
        <v>393.24</v>
      </c>
      <c r="Y6317">
        <f t="shared" si="296"/>
        <v>5</v>
      </c>
    </row>
    <row r="6318" spans="1:25"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t="str">
        <f>_xlfn.XLOOKUP(B6318,Returns!$B$2:$B$297,Returns!$A$2:$A$297,"NO")</f>
        <v>Yes</v>
      </c>
      <c r="W6318">
        <f t="shared" si="294"/>
        <v>0</v>
      </c>
      <c r="X6318">
        <f t="shared" si="295"/>
        <v>432.36</v>
      </c>
      <c r="Y6318">
        <f t="shared" si="296"/>
        <v>5</v>
      </c>
    </row>
    <row r="6319" spans="1:25"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t="str">
        <f>_xlfn.XLOOKUP(B6319,Returns!$B$2:$B$297,Returns!$A$2:$A$297,"NO")</f>
        <v>Yes</v>
      </c>
      <c r="W6319">
        <f t="shared" si="294"/>
        <v>0</v>
      </c>
      <c r="X6319">
        <f t="shared" si="295"/>
        <v>31.92</v>
      </c>
      <c r="Y6319">
        <f t="shared" si="296"/>
        <v>5</v>
      </c>
    </row>
    <row r="6320" spans="1:25"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t="str">
        <f>_xlfn.XLOOKUP(B6320,Returns!$B$2:$B$297,Returns!$A$2:$A$297,"NO")</f>
        <v>Yes</v>
      </c>
      <c r="W6320">
        <f t="shared" si="294"/>
        <v>39.960000000000008</v>
      </c>
      <c r="X6320">
        <f t="shared" si="295"/>
        <v>159.84000000000003</v>
      </c>
      <c r="Y6320">
        <f t="shared" si="296"/>
        <v>4</v>
      </c>
    </row>
    <row r="6321" spans="1:25"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t="str">
        <f>_xlfn.XLOOKUP(B6321,Returns!$B$2:$B$297,Returns!$A$2:$A$297,"NO")</f>
        <v>Yes</v>
      </c>
      <c r="W6321">
        <f t="shared" si="294"/>
        <v>0</v>
      </c>
      <c r="X6321">
        <f t="shared" si="295"/>
        <v>204.48</v>
      </c>
      <c r="Y6321">
        <f t="shared" si="296"/>
        <v>4</v>
      </c>
    </row>
    <row r="6322" spans="1:25"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t="str">
        <f>_xlfn.XLOOKUP(B6322,Returns!$B$2:$B$297,Returns!$A$2:$A$297,"NO")</f>
        <v>NO</v>
      </c>
      <c r="W6322">
        <f t="shared" si="294"/>
        <v>4.1472000000000007</v>
      </c>
      <c r="X6322">
        <f t="shared" si="295"/>
        <v>16.588800000000003</v>
      </c>
      <c r="Y6322">
        <f t="shared" si="296"/>
        <v>4</v>
      </c>
    </row>
    <row r="6323" spans="1:25"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t="str">
        <f>_xlfn.XLOOKUP(B6323,Returns!$B$2:$B$297,Returns!$A$2:$A$297,"NO")</f>
        <v>NO</v>
      </c>
      <c r="W6323">
        <f t="shared" si="294"/>
        <v>4.6512000000000002</v>
      </c>
      <c r="X6323">
        <f t="shared" si="295"/>
        <v>18.604800000000001</v>
      </c>
      <c r="Y6323">
        <f t="shared" si="296"/>
        <v>4</v>
      </c>
    </row>
    <row r="6324" spans="1:25"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t="str">
        <f>_xlfn.XLOOKUP(B6324,Returns!$B$2:$B$297,Returns!$A$2:$A$297,"NO")</f>
        <v>NO</v>
      </c>
      <c r="W6324">
        <f t="shared" si="294"/>
        <v>0</v>
      </c>
      <c r="X6324">
        <f t="shared" si="295"/>
        <v>30.56</v>
      </c>
      <c r="Y6324">
        <f t="shared" si="296"/>
        <v>4</v>
      </c>
    </row>
    <row r="6325" spans="1:25"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t="str">
        <f>_xlfn.XLOOKUP(B6325,Returns!$B$2:$B$297,Returns!$A$2:$A$297,"NO")</f>
        <v>NO</v>
      </c>
      <c r="W6325">
        <f t="shared" si="294"/>
        <v>0</v>
      </c>
      <c r="X6325">
        <f t="shared" si="295"/>
        <v>197.91</v>
      </c>
      <c r="Y6325">
        <f t="shared" si="296"/>
        <v>6</v>
      </c>
    </row>
    <row r="6326" spans="1:25"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t="str">
        <f>_xlfn.XLOOKUP(B6326,Returns!$B$2:$B$297,Returns!$A$2:$A$297,"NO")</f>
        <v>NO</v>
      </c>
      <c r="W6326">
        <f t="shared" si="294"/>
        <v>0</v>
      </c>
      <c r="X6326">
        <f t="shared" si="295"/>
        <v>167</v>
      </c>
      <c r="Y6326">
        <f t="shared" si="296"/>
        <v>4</v>
      </c>
    </row>
    <row r="6327" spans="1:25"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t="str">
        <f>_xlfn.XLOOKUP(B6327,Returns!$B$2:$B$297,Returns!$A$2:$A$297,"NO")</f>
        <v>NO</v>
      </c>
      <c r="W6327">
        <f t="shared" si="294"/>
        <v>0</v>
      </c>
      <c r="X6327">
        <f t="shared" si="295"/>
        <v>843.36</v>
      </c>
      <c r="Y6327">
        <f t="shared" si="296"/>
        <v>4</v>
      </c>
    </row>
    <row r="6328" spans="1:25"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t="str">
        <f>_xlfn.XLOOKUP(B6328,Returns!$B$2:$B$297,Returns!$A$2:$A$297,"NO")</f>
        <v>NO</v>
      </c>
      <c r="W6328">
        <f t="shared" si="294"/>
        <v>0</v>
      </c>
      <c r="X6328">
        <f t="shared" si="295"/>
        <v>13.98</v>
      </c>
      <c r="Y6328">
        <f t="shared" si="296"/>
        <v>6</v>
      </c>
    </row>
    <row r="6329" spans="1:25"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t="str">
        <f>_xlfn.XLOOKUP(B6329,Returns!$B$2:$B$297,Returns!$A$2:$A$297,"NO")</f>
        <v>NO</v>
      </c>
      <c r="W6329">
        <f t="shared" si="294"/>
        <v>0</v>
      </c>
      <c r="X6329">
        <f t="shared" si="295"/>
        <v>818.81999999999994</v>
      </c>
      <c r="Y6329">
        <f t="shared" si="296"/>
        <v>6</v>
      </c>
    </row>
    <row r="6330" spans="1:25"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t="str">
        <f>_xlfn.XLOOKUP(B6330,Returns!$B$2:$B$297,Returns!$A$2:$A$297,"NO")</f>
        <v>NO</v>
      </c>
      <c r="W6330">
        <f t="shared" si="294"/>
        <v>0</v>
      </c>
      <c r="X6330">
        <f t="shared" si="295"/>
        <v>95.25</v>
      </c>
      <c r="Y6330">
        <f t="shared" si="296"/>
        <v>6</v>
      </c>
    </row>
    <row r="6331" spans="1:25"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t="str">
        <f>_xlfn.XLOOKUP(B6331,Returns!$B$2:$B$297,Returns!$A$2:$A$297,"NO")</f>
        <v>NO</v>
      </c>
      <c r="W6331">
        <f t="shared" si="294"/>
        <v>99.086400000000012</v>
      </c>
      <c r="X6331">
        <f t="shared" si="295"/>
        <v>891.77760000000001</v>
      </c>
      <c r="Y6331">
        <f t="shared" si="296"/>
        <v>6</v>
      </c>
    </row>
    <row r="6332" spans="1:25"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t="str">
        <f>_xlfn.XLOOKUP(B6332,Returns!$B$2:$B$297,Returns!$A$2:$A$297,"NO")</f>
        <v>NO</v>
      </c>
      <c r="W6332">
        <f t="shared" si="294"/>
        <v>0</v>
      </c>
      <c r="X6332">
        <f t="shared" si="295"/>
        <v>133.16</v>
      </c>
      <c r="Y6332">
        <f t="shared" si="296"/>
        <v>6</v>
      </c>
    </row>
    <row r="6333" spans="1:25"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t="str">
        <f>_xlfn.XLOOKUP(B6333,Returns!$B$2:$B$297,Returns!$A$2:$A$297,"NO")</f>
        <v>NO</v>
      </c>
      <c r="W6333">
        <f t="shared" si="294"/>
        <v>0</v>
      </c>
      <c r="X6333">
        <f t="shared" si="295"/>
        <v>131.76</v>
      </c>
      <c r="Y6333">
        <f t="shared" si="296"/>
        <v>6</v>
      </c>
    </row>
    <row r="6334" spans="1:25"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t="str">
        <f>_xlfn.XLOOKUP(B6334,Returns!$B$2:$B$297,Returns!$A$2:$A$297,"NO")</f>
        <v>NO</v>
      </c>
      <c r="W6334">
        <f t="shared" si="294"/>
        <v>0</v>
      </c>
      <c r="X6334">
        <f t="shared" si="295"/>
        <v>44.19</v>
      </c>
      <c r="Y6334">
        <f t="shared" si="296"/>
        <v>6</v>
      </c>
    </row>
    <row r="6335" spans="1:25"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t="str">
        <f>_xlfn.XLOOKUP(B6335,Returns!$B$2:$B$297,Returns!$A$2:$A$297,"NO")</f>
        <v>NO</v>
      </c>
      <c r="W6335">
        <f t="shared" si="294"/>
        <v>0</v>
      </c>
      <c r="X6335">
        <f t="shared" si="295"/>
        <v>148.5</v>
      </c>
      <c r="Y6335">
        <f t="shared" si="296"/>
        <v>6</v>
      </c>
    </row>
    <row r="6336" spans="1:25"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t="str">
        <f>_xlfn.XLOOKUP(B6336,Returns!$B$2:$B$297,Returns!$A$2:$A$297,"NO")</f>
        <v>NO</v>
      </c>
      <c r="W6336">
        <f t="shared" si="294"/>
        <v>0</v>
      </c>
      <c r="X6336">
        <f t="shared" si="295"/>
        <v>196.48</v>
      </c>
      <c r="Y6336">
        <f t="shared" si="296"/>
        <v>4</v>
      </c>
    </row>
    <row r="6337" spans="1:25"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t="str">
        <f>_xlfn.XLOOKUP(B6337,Returns!$B$2:$B$297,Returns!$A$2:$A$297,"NO")</f>
        <v>NO</v>
      </c>
      <c r="W6337">
        <f t="shared" si="294"/>
        <v>18.28</v>
      </c>
      <c r="X6337">
        <f t="shared" si="295"/>
        <v>73.12</v>
      </c>
      <c r="Y6337">
        <f t="shared" si="296"/>
        <v>4</v>
      </c>
    </row>
    <row r="6338" spans="1:25"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t="str">
        <f>_xlfn.XLOOKUP(B6338,Returns!$B$2:$B$297,Returns!$A$2:$A$297,"NO")</f>
        <v>NO</v>
      </c>
      <c r="W6338">
        <f t="shared" si="294"/>
        <v>0</v>
      </c>
      <c r="X6338">
        <f t="shared" si="295"/>
        <v>188.16</v>
      </c>
      <c r="Y6338">
        <f t="shared" si="296"/>
        <v>7</v>
      </c>
    </row>
    <row r="6339" spans="1:25"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t="str">
        <f>_xlfn.XLOOKUP(B6339,Returns!$B$2:$B$297,Returns!$A$2:$A$297,"NO")</f>
        <v>NO</v>
      </c>
      <c r="W6339">
        <f t="shared" ref="W6339:W6402" si="297">R6339*S6339*T6339</f>
        <v>339.96000000000004</v>
      </c>
      <c r="X6339">
        <f t="shared" ref="X6339:X6402" si="298">(R6339*S6339)-W6339</f>
        <v>1359.8400000000001</v>
      </c>
      <c r="Y6339">
        <f t="shared" ref="Y6339:Y6402" si="299">D6339-C6339</f>
        <v>7</v>
      </c>
    </row>
    <row r="6340" spans="1:25"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t="str">
        <f>_xlfn.XLOOKUP(B6340,Returns!$B$2:$B$297,Returns!$A$2:$A$297,"NO")</f>
        <v>NO</v>
      </c>
      <c r="W6340">
        <f t="shared" si="297"/>
        <v>0</v>
      </c>
      <c r="X6340">
        <f t="shared" si="298"/>
        <v>351.2</v>
      </c>
      <c r="Y6340">
        <f t="shared" si="299"/>
        <v>4</v>
      </c>
    </row>
    <row r="6341" spans="1:25"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t="str">
        <f>_xlfn.XLOOKUP(B6341,Returns!$B$2:$B$297,Returns!$A$2:$A$297,"NO")</f>
        <v>NO</v>
      </c>
      <c r="W6341">
        <f t="shared" si="297"/>
        <v>44.276400000000002</v>
      </c>
      <c r="X6341">
        <f t="shared" si="298"/>
        <v>398.48759999999999</v>
      </c>
      <c r="Y6341">
        <f t="shared" si="299"/>
        <v>4</v>
      </c>
    </row>
    <row r="6342" spans="1:25"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t="str">
        <f>_xlfn.XLOOKUP(B6342,Returns!$B$2:$B$297,Returns!$A$2:$A$297,"NO")</f>
        <v>NO</v>
      </c>
      <c r="W6342">
        <f t="shared" si="297"/>
        <v>0</v>
      </c>
      <c r="X6342">
        <f t="shared" si="298"/>
        <v>20799.84</v>
      </c>
      <c r="Y6342">
        <f t="shared" si="299"/>
        <v>4</v>
      </c>
    </row>
    <row r="6343" spans="1:25"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t="str">
        <f>_xlfn.XLOOKUP(B6343,Returns!$B$2:$B$297,Returns!$A$2:$A$297,"NO")</f>
        <v>NO</v>
      </c>
      <c r="W6343">
        <f t="shared" si="297"/>
        <v>125.20960000000001</v>
      </c>
      <c r="X6343">
        <f t="shared" si="298"/>
        <v>500.83839999999998</v>
      </c>
      <c r="Y6343">
        <f t="shared" si="299"/>
        <v>2</v>
      </c>
    </row>
    <row r="6344" spans="1:25"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t="str">
        <f>_xlfn.XLOOKUP(B6344,Returns!$B$2:$B$297,Returns!$A$2:$A$297,"NO")</f>
        <v>Yes</v>
      </c>
      <c r="W6344">
        <f t="shared" si="297"/>
        <v>0</v>
      </c>
      <c r="X6344">
        <f t="shared" si="298"/>
        <v>359.55</v>
      </c>
      <c r="Y6344">
        <f t="shared" si="299"/>
        <v>3</v>
      </c>
    </row>
    <row r="6345" spans="1:25"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t="str">
        <f>_xlfn.XLOOKUP(B6345,Returns!$B$2:$B$297,Returns!$A$2:$A$297,"NO")</f>
        <v>Yes</v>
      </c>
      <c r="W6345">
        <f t="shared" si="297"/>
        <v>0</v>
      </c>
      <c r="X6345">
        <f t="shared" si="298"/>
        <v>60.88</v>
      </c>
      <c r="Y6345">
        <f t="shared" si="299"/>
        <v>3</v>
      </c>
    </row>
    <row r="6346" spans="1:25"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t="str">
        <f>_xlfn.XLOOKUP(B6346,Returns!$B$2:$B$297,Returns!$A$2:$A$297,"NO")</f>
        <v>Yes</v>
      </c>
      <c r="W6346">
        <f t="shared" si="297"/>
        <v>0</v>
      </c>
      <c r="X6346">
        <f t="shared" si="298"/>
        <v>138.56</v>
      </c>
      <c r="Y6346">
        <f t="shared" si="299"/>
        <v>3</v>
      </c>
    </row>
    <row r="6347" spans="1:25"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t="str">
        <f>_xlfn.XLOOKUP(B6347,Returns!$B$2:$B$297,Returns!$A$2:$A$297,"NO")</f>
        <v>Yes</v>
      </c>
      <c r="W6347">
        <f t="shared" si="297"/>
        <v>0</v>
      </c>
      <c r="X6347">
        <f t="shared" si="298"/>
        <v>1763.91</v>
      </c>
      <c r="Y6347">
        <f t="shared" si="299"/>
        <v>3</v>
      </c>
    </row>
    <row r="6348" spans="1:25"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t="str">
        <f>_xlfn.XLOOKUP(B6348,Returns!$B$2:$B$297,Returns!$A$2:$A$297,"NO")</f>
        <v>NO</v>
      </c>
      <c r="W6348">
        <f t="shared" si="297"/>
        <v>0</v>
      </c>
      <c r="X6348">
        <f t="shared" si="298"/>
        <v>122.75</v>
      </c>
      <c r="Y6348">
        <f t="shared" si="299"/>
        <v>0</v>
      </c>
    </row>
    <row r="6349" spans="1:25"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t="str">
        <f>_xlfn.XLOOKUP(B6349,Returns!$B$2:$B$297,Returns!$A$2:$A$297,"NO")</f>
        <v>NO</v>
      </c>
      <c r="W6349">
        <f t="shared" si="297"/>
        <v>2.4352000000000005</v>
      </c>
      <c r="X6349">
        <f t="shared" si="298"/>
        <v>9.7408000000000019</v>
      </c>
      <c r="Y6349">
        <f t="shared" si="299"/>
        <v>5</v>
      </c>
    </row>
    <row r="6350" spans="1:25"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t="str">
        <f>_xlfn.XLOOKUP(B6350,Returns!$B$2:$B$297,Returns!$A$2:$A$297,"NO")</f>
        <v>NO</v>
      </c>
      <c r="W6350">
        <f t="shared" si="297"/>
        <v>0</v>
      </c>
      <c r="X6350">
        <f t="shared" si="298"/>
        <v>111.96000000000001</v>
      </c>
      <c r="Y6350">
        <f t="shared" si="299"/>
        <v>5</v>
      </c>
    </row>
    <row r="6351" spans="1:25"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t="str">
        <f>_xlfn.XLOOKUP(B6351,Returns!$B$2:$B$297,Returns!$A$2:$A$297,"NO")</f>
        <v>NO</v>
      </c>
      <c r="W6351">
        <f t="shared" si="297"/>
        <v>0</v>
      </c>
      <c r="X6351">
        <f t="shared" si="298"/>
        <v>70.12</v>
      </c>
      <c r="Y6351">
        <f t="shared" si="299"/>
        <v>5</v>
      </c>
    </row>
    <row r="6352" spans="1:25"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t="str">
        <f>_xlfn.XLOOKUP(B6352,Returns!$B$2:$B$297,Returns!$A$2:$A$297,"NO")</f>
        <v>Yes</v>
      </c>
      <c r="W6352">
        <f t="shared" si="297"/>
        <v>325.20000000000005</v>
      </c>
      <c r="X6352">
        <f t="shared" si="298"/>
        <v>216.80000000000007</v>
      </c>
      <c r="Y6352">
        <f t="shared" si="299"/>
        <v>5</v>
      </c>
    </row>
    <row r="6353" spans="1:25"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t="str">
        <f>_xlfn.XLOOKUP(B6353,Returns!$B$2:$B$297,Returns!$A$2:$A$297,"NO")</f>
        <v>NO</v>
      </c>
      <c r="W6353">
        <f t="shared" si="297"/>
        <v>144.55040000000002</v>
      </c>
      <c r="X6353">
        <f t="shared" si="298"/>
        <v>578.2016000000001</v>
      </c>
      <c r="Y6353">
        <f t="shared" si="299"/>
        <v>5</v>
      </c>
    </row>
    <row r="6354" spans="1:25"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t="str">
        <f>_xlfn.XLOOKUP(B6354,Returns!$B$2:$B$297,Returns!$A$2:$A$297,"NO")</f>
        <v>NO</v>
      </c>
      <c r="W6354">
        <f t="shared" si="297"/>
        <v>1.6883999999999999</v>
      </c>
      <c r="X6354">
        <f t="shared" si="298"/>
        <v>0.72360000000000002</v>
      </c>
      <c r="Y6354">
        <f t="shared" si="299"/>
        <v>6</v>
      </c>
    </row>
    <row r="6355" spans="1:25"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t="str">
        <f>_xlfn.XLOOKUP(B6355,Returns!$B$2:$B$297,Returns!$A$2:$A$297,"NO")</f>
        <v>NO</v>
      </c>
      <c r="W6355">
        <f t="shared" si="297"/>
        <v>0</v>
      </c>
      <c r="X6355">
        <f t="shared" si="298"/>
        <v>8.39</v>
      </c>
      <c r="Y6355">
        <f t="shared" si="299"/>
        <v>6</v>
      </c>
    </row>
    <row r="6356" spans="1:25"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t="str">
        <f>_xlfn.XLOOKUP(B6356,Returns!$B$2:$B$297,Returns!$A$2:$A$297,"NO")</f>
        <v>NO</v>
      </c>
      <c r="W6356">
        <f t="shared" si="297"/>
        <v>0</v>
      </c>
      <c r="X6356">
        <f t="shared" si="298"/>
        <v>675.96</v>
      </c>
      <c r="Y6356">
        <f t="shared" si="299"/>
        <v>6</v>
      </c>
    </row>
    <row r="6357" spans="1:25"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t="str">
        <f>_xlfn.XLOOKUP(B6357,Returns!$B$2:$B$297,Returns!$A$2:$A$297,"NO")</f>
        <v>NO</v>
      </c>
      <c r="W6357">
        <f t="shared" si="297"/>
        <v>83.920000000000016</v>
      </c>
      <c r="X6357">
        <f t="shared" si="298"/>
        <v>335.68000000000006</v>
      </c>
      <c r="Y6357">
        <f t="shared" si="299"/>
        <v>7</v>
      </c>
    </row>
    <row r="6358" spans="1:25"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t="str">
        <f>_xlfn.XLOOKUP(B6358,Returns!$B$2:$B$297,Returns!$A$2:$A$297,"NO")</f>
        <v>NO</v>
      </c>
      <c r="W6358">
        <f t="shared" si="297"/>
        <v>19.680000000000003</v>
      </c>
      <c r="X6358">
        <f t="shared" si="298"/>
        <v>78.72</v>
      </c>
      <c r="Y6358">
        <f t="shared" si="299"/>
        <v>5</v>
      </c>
    </row>
    <row r="6359" spans="1:25"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t="str">
        <f>_xlfn.XLOOKUP(B6359,Returns!$B$2:$B$297,Returns!$A$2:$A$297,"NO")</f>
        <v>NO</v>
      </c>
      <c r="W6359">
        <f t="shared" si="297"/>
        <v>0</v>
      </c>
      <c r="X6359">
        <f t="shared" si="298"/>
        <v>103.68</v>
      </c>
      <c r="Y6359">
        <f t="shared" si="299"/>
        <v>5</v>
      </c>
    </row>
    <row r="6360" spans="1:25"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t="str">
        <f>_xlfn.XLOOKUP(B6360,Returns!$B$2:$B$297,Returns!$A$2:$A$297,"NO")</f>
        <v>NO</v>
      </c>
      <c r="W6360">
        <f t="shared" si="297"/>
        <v>0</v>
      </c>
      <c r="X6360">
        <f t="shared" si="298"/>
        <v>6.48</v>
      </c>
      <c r="Y6360">
        <f t="shared" si="299"/>
        <v>5</v>
      </c>
    </row>
    <row r="6361" spans="1:25"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t="str">
        <f>_xlfn.XLOOKUP(B6361,Returns!$B$2:$B$297,Returns!$A$2:$A$297,"NO")</f>
        <v>NO</v>
      </c>
      <c r="W6361">
        <f t="shared" si="297"/>
        <v>103.62240000000003</v>
      </c>
      <c r="X6361">
        <f t="shared" si="298"/>
        <v>414.48960000000005</v>
      </c>
      <c r="Y6361">
        <f t="shared" si="299"/>
        <v>5</v>
      </c>
    </row>
    <row r="6362" spans="1:25"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t="str">
        <f>_xlfn.XLOOKUP(B6362,Returns!$B$2:$B$297,Returns!$A$2:$A$297,"NO")</f>
        <v>NO</v>
      </c>
      <c r="W6362">
        <f t="shared" si="297"/>
        <v>0</v>
      </c>
      <c r="X6362">
        <f t="shared" si="298"/>
        <v>112.6</v>
      </c>
      <c r="Y6362">
        <f t="shared" si="299"/>
        <v>5</v>
      </c>
    </row>
    <row r="6363" spans="1:25"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t="str">
        <f>_xlfn.XLOOKUP(B6363,Returns!$B$2:$B$297,Returns!$A$2:$A$297,"NO")</f>
        <v>NO</v>
      </c>
      <c r="W6363">
        <f t="shared" si="297"/>
        <v>71.42240000000001</v>
      </c>
      <c r="X6363">
        <f t="shared" si="298"/>
        <v>285.68960000000004</v>
      </c>
      <c r="Y6363">
        <f t="shared" si="299"/>
        <v>5</v>
      </c>
    </row>
    <row r="6364" spans="1:25"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t="str">
        <f>_xlfn.XLOOKUP(B6364,Returns!$B$2:$B$297,Returns!$A$2:$A$297,"NO")</f>
        <v>NO</v>
      </c>
      <c r="W6364">
        <f t="shared" si="297"/>
        <v>150.80000000000001</v>
      </c>
      <c r="X6364">
        <f t="shared" si="298"/>
        <v>603.20000000000005</v>
      </c>
      <c r="Y6364">
        <f t="shared" si="299"/>
        <v>4</v>
      </c>
    </row>
    <row r="6365" spans="1:25"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t="str">
        <f>_xlfn.XLOOKUP(B6365,Returns!$B$2:$B$297,Returns!$A$2:$A$297,"NO")</f>
        <v>NO</v>
      </c>
      <c r="W6365">
        <f t="shared" si="297"/>
        <v>207.9984</v>
      </c>
      <c r="X6365">
        <f t="shared" si="298"/>
        <v>831.99360000000001</v>
      </c>
      <c r="Y6365">
        <f t="shared" si="299"/>
        <v>4</v>
      </c>
    </row>
    <row r="6366" spans="1:25"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t="str">
        <f>_xlfn.XLOOKUP(B6366,Returns!$B$2:$B$297,Returns!$A$2:$A$297,"NO")</f>
        <v>NO</v>
      </c>
      <c r="W6366">
        <f t="shared" si="297"/>
        <v>0</v>
      </c>
      <c r="X6366">
        <f t="shared" si="298"/>
        <v>414.72</v>
      </c>
      <c r="Y6366">
        <f t="shared" si="299"/>
        <v>4</v>
      </c>
    </row>
    <row r="6367" spans="1:25"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t="str">
        <f>_xlfn.XLOOKUP(B6367,Returns!$B$2:$B$297,Returns!$A$2:$A$297,"NO")</f>
        <v>NO</v>
      </c>
      <c r="W6367">
        <f t="shared" si="297"/>
        <v>0</v>
      </c>
      <c r="X6367">
        <f t="shared" si="298"/>
        <v>41.22</v>
      </c>
      <c r="Y6367">
        <f t="shared" si="299"/>
        <v>1</v>
      </c>
    </row>
    <row r="6368" spans="1:25"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t="str">
        <f>_xlfn.XLOOKUP(B6368,Returns!$B$2:$B$297,Returns!$A$2:$A$297,"NO")</f>
        <v>NO</v>
      </c>
      <c r="W6368">
        <f t="shared" si="297"/>
        <v>0</v>
      </c>
      <c r="X6368">
        <f t="shared" si="298"/>
        <v>240.37</v>
      </c>
      <c r="Y6368">
        <f t="shared" si="299"/>
        <v>1</v>
      </c>
    </row>
    <row r="6369" spans="1:25"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t="str">
        <f>_xlfn.XLOOKUP(B6369,Returns!$B$2:$B$297,Returns!$A$2:$A$297,"NO")</f>
        <v>NO</v>
      </c>
      <c r="W6369">
        <f t="shared" si="297"/>
        <v>0</v>
      </c>
      <c r="X6369">
        <f t="shared" si="298"/>
        <v>238.04</v>
      </c>
      <c r="Y6369">
        <f t="shared" si="299"/>
        <v>1</v>
      </c>
    </row>
    <row r="6370" spans="1:25"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t="str">
        <f>_xlfn.XLOOKUP(B6370,Returns!$B$2:$B$297,Returns!$A$2:$A$297,"NO")</f>
        <v>Yes</v>
      </c>
      <c r="W6370">
        <f t="shared" si="297"/>
        <v>133.12</v>
      </c>
      <c r="X6370">
        <f t="shared" si="298"/>
        <v>532.48</v>
      </c>
      <c r="Y6370">
        <f t="shared" si="299"/>
        <v>5</v>
      </c>
    </row>
    <row r="6371" spans="1:25"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t="str">
        <f>_xlfn.XLOOKUP(B6371,Returns!$B$2:$B$297,Returns!$A$2:$A$297,"NO")</f>
        <v>NO</v>
      </c>
      <c r="W6371">
        <f t="shared" si="297"/>
        <v>114.23999999999998</v>
      </c>
      <c r="X6371">
        <f t="shared" si="298"/>
        <v>76.16</v>
      </c>
      <c r="Y6371">
        <f t="shared" si="299"/>
        <v>4</v>
      </c>
    </row>
    <row r="6372" spans="1:25"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t="str">
        <f>_xlfn.XLOOKUP(B6372,Returns!$B$2:$B$297,Returns!$A$2:$A$297,"NO")</f>
        <v>NO</v>
      </c>
      <c r="W6372">
        <f t="shared" si="297"/>
        <v>45.427200000000006</v>
      </c>
      <c r="X6372">
        <f t="shared" si="298"/>
        <v>181.70880000000002</v>
      </c>
      <c r="Y6372">
        <f t="shared" si="299"/>
        <v>0</v>
      </c>
    </row>
    <row r="6373" spans="1:25"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t="str">
        <f>_xlfn.XLOOKUP(B6373,Returns!$B$2:$B$297,Returns!$A$2:$A$297,"NO")</f>
        <v>NO</v>
      </c>
      <c r="W6373">
        <f t="shared" si="297"/>
        <v>0</v>
      </c>
      <c r="X6373">
        <f t="shared" si="298"/>
        <v>335.68</v>
      </c>
      <c r="Y6373">
        <f t="shared" si="299"/>
        <v>2</v>
      </c>
    </row>
    <row r="6374" spans="1:25"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t="str">
        <f>_xlfn.XLOOKUP(B6374,Returns!$B$2:$B$297,Returns!$A$2:$A$297,"NO")</f>
        <v>NO</v>
      </c>
      <c r="W6374">
        <f t="shared" si="297"/>
        <v>0</v>
      </c>
      <c r="X6374">
        <f t="shared" si="298"/>
        <v>19.89</v>
      </c>
      <c r="Y6374">
        <f t="shared" si="299"/>
        <v>2</v>
      </c>
    </row>
    <row r="6375" spans="1:25"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t="str">
        <f>_xlfn.XLOOKUP(B6375,Returns!$B$2:$B$297,Returns!$A$2:$A$297,"NO")</f>
        <v>NO</v>
      </c>
      <c r="W6375">
        <f t="shared" si="297"/>
        <v>0</v>
      </c>
      <c r="X6375">
        <f t="shared" si="298"/>
        <v>1115.9099999999999</v>
      </c>
      <c r="Y6375">
        <f t="shared" si="299"/>
        <v>2</v>
      </c>
    </row>
    <row r="6376" spans="1:25"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t="str">
        <f>_xlfn.XLOOKUP(B6376,Returns!$B$2:$B$297,Returns!$A$2:$A$297,"NO")</f>
        <v>NO</v>
      </c>
      <c r="W6376">
        <f t="shared" si="297"/>
        <v>224.63360000000003</v>
      </c>
      <c r="X6376">
        <f t="shared" si="298"/>
        <v>898.53440000000012</v>
      </c>
      <c r="Y6376">
        <f t="shared" si="299"/>
        <v>4</v>
      </c>
    </row>
    <row r="6377" spans="1:25"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t="str">
        <f>_xlfn.XLOOKUP(B6377,Returns!$B$2:$B$297,Returns!$A$2:$A$297,"NO")</f>
        <v>NO</v>
      </c>
      <c r="W6377">
        <f t="shared" si="297"/>
        <v>99.920000000000016</v>
      </c>
      <c r="X6377">
        <f t="shared" si="298"/>
        <v>399.68000000000006</v>
      </c>
      <c r="Y6377">
        <f t="shared" si="299"/>
        <v>4</v>
      </c>
    </row>
    <row r="6378" spans="1:25"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t="str">
        <f>_xlfn.XLOOKUP(B6378,Returns!$B$2:$B$297,Returns!$A$2:$A$297,"NO")</f>
        <v>NO</v>
      </c>
      <c r="W6378">
        <f t="shared" si="297"/>
        <v>1.9712000000000005</v>
      </c>
      <c r="X6378">
        <f t="shared" si="298"/>
        <v>7.8848000000000011</v>
      </c>
      <c r="Y6378">
        <f t="shared" si="299"/>
        <v>3</v>
      </c>
    </row>
    <row r="6379" spans="1:25"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t="str">
        <f>_xlfn.XLOOKUP(B6379,Returns!$B$2:$B$297,Returns!$A$2:$A$297,"NO")</f>
        <v>NO</v>
      </c>
      <c r="W6379">
        <f t="shared" si="297"/>
        <v>0</v>
      </c>
      <c r="X6379">
        <f t="shared" si="298"/>
        <v>29.52</v>
      </c>
      <c r="Y6379">
        <f t="shared" si="299"/>
        <v>7</v>
      </c>
    </row>
    <row r="6380" spans="1:25"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t="str">
        <f>_xlfn.XLOOKUP(B6380,Returns!$B$2:$B$297,Returns!$A$2:$A$297,"NO")</f>
        <v>NO</v>
      </c>
      <c r="W6380">
        <f t="shared" si="297"/>
        <v>0</v>
      </c>
      <c r="X6380">
        <f t="shared" si="298"/>
        <v>99.99</v>
      </c>
      <c r="Y6380">
        <f t="shared" si="299"/>
        <v>4</v>
      </c>
    </row>
    <row r="6381" spans="1:25"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t="str">
        <f>_xlfn.XLOOKUP(B6381,Returns!$B$2:$B$297,Returns!$A$2:$A$297,"NO")</f>
        <v>NO</v>
      </c>
      <c r="W6381">
        <f t="shared" si="297"/>
        <v>0</v>
      </c>
      <c r="X6381">
        <f t="shared" si="298"/>
        <v>1430.75</v>
      </c>
      <c r="Y6381">
        <f t="shared" si="299"/>
        <v>4</v>
      </c>
    </row>
    <row r="6382" spans="1:25"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t="str">
        <f>_xlfn.XLOOKUP(B6382,Returns!$B$2:$B$297,Returns!$A$2:$A$297,"NO")</f>
        <v>NO</v>
      </c>
      <c r="W6382">
        <f t="shared" si="297"/>
        <v>79.667200000000008</v>
      </c>
      <c r="X6382">
        <f t="shared" si="298"/>
        <v>318.66880000000003</v>
      </c>
      <c r="Y6382">
        <f t="shared" si="299"/>
        <v>5</v>
      </c>
    </row>
    <row r="6383" spans="1:25"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t="str">
        <f>_xlfn.XLOOKUP(B6383,Returns!$B$2:$B$297,Returns!$A$2:$A$297,"NO")</f>
        <v>NO</v>
      </c>
      <c r="W6383">
        <f t="shared" si="297"/>
        <v>749.93749999999989</v>
      </c>
      <c r="X6383">
        <f t="shared" si="298"/>
        <v>749.93749999999989</v>
      </c>
      <c r="Y6383">
        <f t="shared" si="299"/>
        <v>4</v>
      </c>
    </row>
    <row r="6384" spans="1:25"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t="str">
        <f>_xlfn.XLOOKUP(B6384,Returns!$B$2:$B$297,Returns!$A$2:$A$297,"NO")</f>
        <v>NO</v>
      </c>
      <c r="W6384">
        <f t="shared" si="297"/>
        <v>253.40159999999997</v>
      </c>
      <c r="X6384">
        <f t="shared" si="298"/>
        <v>380.10239999999993</v>
      </c>
      <c r="Y6384">
        <f t="shared" si="299"/>
        <v>4</v>
      </c>
    </row>
    <row r="6385" spans="1:25"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t="str">
        <f>_xlfn.XLOOKUP(B6385,Returns!$B$2:$B$297,Returns!$A$2:$A$297,"NO")</f>
        <v>NO</v>
      </c>
      <c r="W6385">
        <f t="shared" si="297"/>
        <v>104.90879999999999</v>
      </c>
      <c r="X6385">
        <f t="shared" si="298"/>
        <v>26.227199999999982</v>
      </c>
      <c r="Y6385">
        <f t="shared" si="299"/>
        <v>3</v>
      </c>
    </row>
    <row r="6386" spans="1:25"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t="str">
        <f>_xlfn.XLOOKUP(B6386,Returns!$B$2:$B$297,Returns!$A$2:$A$297,"NO")</f>
        <v>NO</v>
      </c>
      <c r="W6386">
        <f t="shared" si="297"/>
        <v>19.193600000000004</v>
      </c>
      <c r="X6386">
        <f t="shared" si="298"/>
        <v>76.7744</v>
      </c>
      <c r="Y6386">
        <f t="shared" si="299"/>
        <v>3</v>
      </c>
    </row>
    <row r="6387" spans="1:25"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t="str">
        <f>_xlfn.XLOOKUP(B6387,Returns!$B$2:$B$297,Returns!$A$2:$A$297,"NO")</f>
        <v>NO</v>
      </c>
      <c r="W6387">
        <f t="shared" si="297"/>
        <v>100.1472</v>
      </c>
      <c r="X6387">
        <f t="shared" si="298"/>
        <v>400.58879999999999</v>
      </c>
      <c r="Y6387">
        <f t="shared" si="299"/>
        <v>3</v>
      </c>
    </row>
    <row r="6388" spans="1:25"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t="str">
        <f>_xlfn.XLOOKUP(B6388,Returns!$B$2:$B$297,Returns!$A$2:$A$297,"NO")</f>
        <v>NO</v>
      </c>
      <c r="W6388">
        <f t="shared" si="297"/>
        <v>3.4207999999999994</v>
      </c>
      <c r="X6388">
        <f t="shared" si="298"/>
        <v>0.85519999999999952</v>
      </c>
      <c r="Y6388">
        <f t="shared" si="299"/>
        <v>3</v>
      </c>
    </row>
    <row r="6389" spans="1:25"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t="str">
        <f>_xlfn.XLOOKUP(B6389,Returns!$B$2:$B$297,Returns!$A$2:$A$297,"NO")</f>
        <v>NO</v>
      </c>
      <c r="W6389">
        <f t="shared" si="297"/>
        <v>0</v>
      </c>
      <c r="X6389">
        <f t="shared" si="298"/>
        <v>21.12</v>
      </c>
      <c r="Y6389">
        <f t="shared" si="299"/>
        <v>5</v>
      </c>
    </row>
    <row r="6390" spans="1:25"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t="str">
        <f>_xlfn.XLOOKUP(B6390,Returns!$B$2:$B$297,Returns!$A$2:$A$297,"NO")</f>
        <v>NO</v>
      </c>
      <c r="W6390">
        <f t="shared" si="297"/>
        <v>0</v>
      </c>
      <c r="X6390">
        <f t="shared" si="298"/>
        <v>459.88</v>
      </c>
      <c r="Y6390">
        <f t="shared" si="299"/>
        <v>5</v>
      </c>
    </row>
    <row r="6391" spans="1:25"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t="str">
        <f>_xlfn.XLOOKUP(B6391,Returns!$B$2:$B$297,Returns!$A$2:$A$297,"NO")</f>
        <v>NO</v>
      </c>
      <c r="W6391">
        <f t="shared" si="297"/>
        <v>0</v>
      </c>
      <c r="X6391">
        <f t="shared" si="298"/>
        <v>1555.75</v>
      </c>
      <c r="Y6391">
        <f t="shared" si="299"/>
        <v>4</v>
      </c>
    </row>
    <row r="6392" spans="1:25"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t="str">
        <f>_xlfn.XLOOKUP(B6392,Returns!$B$2:$B$297,Returns!$A$2:$A$297,"NO")</f>
        <v>NO</v>
      </c>
      <c r="W6392">
        <f t="shared" si="297"/>
        <v>0</v>
      </c>
      <c r="X6392">
        <f t="shared" si="298"/>
        <v>25.92</v>
      </c>
      <c r="Y6392">
        <f t="shared" si="299"/>
        <v>4</v>
      </c>
    </row>
    <row r="6393" spans="1:25"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t="str">
        <f>_xlfn.XLOOKUP(B6393,Returns!$B$2:$B$297,Returns!$A$2:$A$297,"NO")</f>
        <v>NO</v>
      </c>
      <c r="W6393">
        <f t="shared" si="297"/>
        <v>0</v>
      </c>
      <c r="X6393">
        <f t="shared" si="298"/>
        <v>29.24</v>
      </c>
      <c r="Y6393">
        <f t="shared" si="299"/>
        <v>5</v>
      </c>
    </row>
    <row r="6394" spans="1:25"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t="str">
        <f>_xlfn.XLOOKUP(B6394,Returns!$B$2:$B$297,Returns!$A$2:$A$297,"NO")</f>
        <v>NO</v>
      </c>
      <c r="W6394">
        <f t="shared" si="297"/>
        <v>0</v>
      </c>
      <c r="X6394">
        <f t="shared" si="298"/>
        <v>11.52</v>
      </c>
      <c r="Y6394">
        <f t="shared" si="299"/>
        <v>5</v>
      </c>
    </row>
    <row r="6395" spans="1:25"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t="str">
        <f>_xlfn.XLOOKUP(B6395,Returns!$B$2:$B$297,Returns!$A$2:$A$297,"NO")</f>
        <v>NO</v>
      </c>
      <c r="W6395">
        <f t="shared" si="297"/>
        <v>0</v>
      </c>
      <c r="X6395">
        <f t="shared" si="298"/>
        <v>128.88</v>
      </c>
      <c r="Y6395">
        <f t="shared" si="299"/>
        <v>5</v>
      </c>
    </row>
    <row r="6396" spans="1:25"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t="str">
        <f>_xlfn.XLOOKUP(B6396,Returns!$B$2:$B$297,Returns!$A$2:$A$297,"NO")</f>
        <v>NO</v>
      </c>
      <c r="W6396">
        <f t="shared" si="297"/>
        <v>0</v>
      </c>
      <c r="X6396">
        <f t="shared" si="298"/>
        <v>1587.68</v>
      </c>
      <c r="Y6396">
        <f t="shared" si="299"/>
        <v>5</v>
      </c>
    </row>
    <row r="6397" spans="1:25"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t="str">
        <f>_xlfn.XLOOKUP(B6397,Returns!$B$2:$B$297,Returns!$A$2:$A$297,"NO")</f>
        <v>NO</v>
      </c>
      <c r="W6397">
        <f t="shared" si="297"/>
        <v>0</v>
      </c>
      <c r="X6397">
        <f t="shared" si="298"/>
        <v>17.149999999999999</v>
      </c>
      <c r="Y6397">
        <f t="shared" si="299"/>
        <v>5</v>
      </c>
    </row>
    <row r="6398" spans="1:25"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t="str">
        <f>_xlfn.XLOOKUP(B6398,Returns!$B$2:$B$297,Returns!$A$2:$A$297,"NO")</f>
        <v>NO</v>
      </c>
      <c r="W6398">
        <f t="shared" si="297"/>
        <v>9.2480000000000011</v>
      </c>
      <c r="X6398">
        <f t="shared" si="298"/>
        <v>36.992000000000004</v>
      </c>
      <c r="Y6398">
        <f t="shared" si="299"/>
        <v>5</v>
      </c>
    </row>
    <row r="6399" spans="1:25"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t="str">
        <f>_xlfn.XLOOKUP(B6399,Returns!$B$2:$B$297,Returns!$A$2:$A$297,"NO")</f>
        <v>NO</v>
      </c>
      <c r="W6399">
        <f t="shared" si="297"/>
        <v>2.0992000000000002</v>
      </c>
      <c r="X6399">
        <f t="shared" si="298"/>
        <v>8.3968000000000007</v>
      </c>
      <c r="Y6399">
        <f t="shared" si="299"/>
        <v>4</v>
      </c>
    </row>
    <row r="6400" spans="1:25"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t="str">
        <f>_xlfn.XLOOKUP(B6400,Returns!$B$2:$B$297,Returns!$A$2:$A$297,"NO")</f>
        <v>NO</v>
      </c>
      <c r="W6400">
        <f t="shared" si="297"/>
        <v>0</v>
      </c>
      <c r="X6400">
        <f t="shared" si="298"/>
        <v>4124.75</v>
      </c>
      <c r="Y6400">
        <f t="shared" si="299"/>
        <v>6</v>
      </c>
    </row>
    <row r="6401" spans="1:25"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t="str">
        <f>_xlfn.XLOOKUP(B6401,Returns!$B$2:$B$297,Returns!$A$2:$A$297,"NO")</f>
        <v>NO</v>
      </c>
      <c r="W6401">
        <f t="shared" si="297"/>
        <v>0</v>
      </c>
      <c r="X6401">
        <f t="shared" si="298"/>
        <v>197.12</v>
      </c>
      <c r="Y6401">
        <f t="shared" si="299"/>
        <v>6</v>
      </c>
    </row>
    <row r="6402" spans="1:25"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t="str">
        <f>_xlfn.XLOOKUP(B6402,Returns!$B$2:$B$297,Returns!$A$2:$A$297,"NO")</f>
        <v>NO</v>
      </c>
      <c r="W6402">
        <f t="shared" si="297"/>
        <v>0</v>
      </c>
      <c r="X6402">
        <f t="shared" si="298"/>
        <v>1367.28</v>
      </c>
      <c r="Y6402">
        <f t="shared" si="299"/>
        <v>6</v>
      </c>
    </row>
    <row r="6403" spans="1:25"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t="str">
        <f>_xlfn.XLOOKUP(B6403,Returns!$B$2:$B$297,Returns!$A$2:$A$297,"NO")</f>
        <v>NO</v>
      </c>
      <c r="W6403">
        <f t="shared" ref="W6403:W6466" si="300">R6403*S6403*T6403</f>
        <v>0</v>
      </c>
      <c r="X6403">
        <f t="shared" ref="X6403:X6466" si="301">(R6403*S6403)-W6403</f>
        <v>483.92</v>
      </c>
      <c r="Y6403">
        <f t="shared" ref="Y6403:Y6466" si="302">D6403-C6403</f>
        <v>1</v>
      </c>
    </row>
    <row r="6404" spans="1:25"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t="str">
        <f>_xlfn.XLOOKUP(B6404,Returns!$B$2:$B$297,Returns!$A$2:$A$297,"NO")</f>
        <v>NO</v>
      </c>
      <c r="W6404">
        <f t="shared" si="300"/>
        <v>0</v>
      </c>
      <c r="X6404">
        <f t="shared" si="301"/>
        <v>3.89</v>
      </c>
      <c r="Y6404">
        <f t="shared" si="302"/>
        <v>1</v>
      </c>
    </row>
    <row r="6405" spans="1:25"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t="str">
        <f>_xlfn.XLOOKUP(B6405,Returns!$B$2:$B$297,Returns!$A$2:$A$297,"NO")</f>
        <v>NO</v>
      </c>
      <c r="W6405">
        <f t="shared" si="300"/>
        <v>0</v>
      </c>
      <c r="X6405">
        <f t="shared" si="301"/>
        <v>24.03</v>
      </c>
      <c r="Y6405">
        <f t="shared" si="302"/>
        <v>1</v>
      </c>
    </row>
    <row r="6406" spans="1:25"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t="str">
        <f>_xlfn.XLOOKUP(B6406,Returns!$B$2:$B$297,Returns!$A$2:$A$297,"NO")</f>
        <v>NO</v>
      </c>
      <c r="W6406">
        <f t="shared" si="300"/>
        <v>106.48800000000001</v>
      </c>
      <c r="X6406">
        <f t="shared" si="301"/>
        <v>425.95200000000006</v>
      </c>
      <c r="Y6406">
        <f t="shared" si="302"/>
        <v>5</v>
      </c>
    </row>
    <row r="6407" spans="1:25"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t="str">
        <f>_xlfn.XLOOKUP(B6407,Returns!$B$2:$B$297,Returns!$A$2:$A$297,"NO")</f>
        <v>Yes</v>
      </c>
      <c r="W6407">
        <f t="shared" si="300"/>
        <v>227.82720000000006</v>
      </c>
      <c r="X6407">
        <f t="shared" si="301"/>
        <v>911.30880000000013</v>
      </c>
      <c r="Y6407">
        <f t="shared" si="302"/>
        <v>2</v>
      </c>
    </row>
    <row r="6408" spans="1:25"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t="str">
        <f>_xlfn.XLOOKUP(B6408,Returns!$B$2:$B$297,Returns!$A$2:$A$297,"NO")</f>
        <v>Yes</v>
      </c>
      <c r="W6408">
        <f t="shared" si="300"/>
        <v>0</v>
      </c>
      <c r="X6408">
        <f t="shared" si="301"/>
        <v>1048.1100000000001</v>
      </c>
      <c r="Y6408">
        <f t="shared" si="302"/>
        <v>2</v>
      </c>
    </row>
    <row r="6409" spans="1:25"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t="str">
        <f>_xlfn.XLOOKUP(B6409,Returns!$B$2:$B$297,Returns!$A$2:$A$297,"NO")</f>
        <v>NO</v>
      </c>
      <c r="W6409">
        <f t="shared" si="300"/>
        <v>1349.1449999999998</v>
      </c>
      <c r="X6409">
        <f t="shared" si="301"/>
        <v>3148.0050000000001</v>
      </c>
      <c r="Y6409">
        <f t="shared" si="302"/>
        <v>1</v>
      </c>
    </row>
    <row r="6410" spans="1:25"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t="str">
        <f>_xlfn.XLOOKUP(B6410,Returns!$B$2:$B$297,Returns!$A$2:$A$297,"NO")</f>
        <v>NO</v>
      </c>
      <c r="W6410">
        <f t="shared" si="300"/>
        <v>46.2</v>
      </c>
      <c r="X6410">
        <f t="shared" si="301"/>
        <v>184.8</v>
      </c>
      <c r="Y6410">
        <f t="shared" si="302"/>
        <v>1</v>
      </c>
    </row>
    <row r="6411" spans="1:25"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t="str">
        <f>_xlfn.XLOOKUP(B6411,Returns!$B$2:$B$297,Returns!$A$2:$A$297,"NO")</f>
        <v>NO</v>
      </c>
      <c r="W6411">
        <f t="shared" si="300"/>
        <v>28.771200000000007</v>
      </c>
      <c r="X6411">
        <f t="shared" si="301"/>
        <v>115.08480000000002</v>
      </c>
      <c r="Y6411">
        <f t="shared" si="302"/>
        <v>1</v>
      </c>
    </row>
    <row r="6412" spans="1:25"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t="str">
        <f>_xlfn.XLOOKUP(B6412,Returns!$B$2:$B$297,Returns!$A$2:$A$297,"NO")</f>
        <v>NO</v>
      </c>
      <c r="W6412">
        <f t="shared" si="300"/>
        <v>1.5984000000000003</v>
      </c>
      <c r="X6412">
        <f t="shared" si="301"/>
        <v>6.3936000000000011</v>
      </c>
      <c r="Y6412">
        <f t="shared" si="302"/>
        <v>1</v>
      </c>
    </row>
    <row r="6413" spans="1:25"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t="str">
        <f>_xlfn.XLOOKUP(B6413,Returns!$B$2:$B$297,Returns!$A$2:$A$297,"NO")</f>
        <v>NO</v>
      </c>
      <c r="W6413">
        <f t="shared" si="300"/>
        <v>30.745600000000003</v>
      </c>
      <c r="X6413">
        <f t="shared" si="301"/>
        <v>122.98240000000001</v>
      </c>
      <c r="Y6413">
        <f t="shared" si="302"/>
        <v>1</v>
      </c>
    </row>
    <row r="6414" spans="1:25"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t="str">
        <f>_xlfn.XLOOKUP(B6414,Returns!$B$2:$B$297,Returns!$A$2:$A$297,"NO")</f>
        <v>NO</v>
      </c>
      <c r="W6414">
        <f t="shared" si="300"/>
        <v>0</v>
      </c>
      <c r="X6414">
        <f t="shared" si="301"/>
        <v>308.79000000000002</v>
      </c>
      <c r="Y6414">
        <f t="shared" si="302"/>
        <v>6</v>
      </c>
    </row>
    <row r="6415" spans="1:25"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t="str">
        <f>_xlfn.XLOOKUP(B6415,Returns!$B$2:$B$297,Returns!$A$2:$A$297,"NO")</f>
        <v>NO</v>
      </c>
      <c r="W6415">
        <f t="shared" si="300"/>
        <v>0</v>
      </c>
      <c r="X6415">
        <f t="shared" si="301"/>
        <v>588.96</v>
      </c>
      <c r="Y6415">
        <f t="shared" si="302"/>
        <v>6</v>
      </c>
    </row>
    <row r="6416" spans="1:25"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t="str">
        <f>_xlfn.XLOOKUP(B6416,Returns!$B$2:$B$297,Returns!$A$2:$A$297,"NO")</f>
        <v>NO</v>
      </c>
      <c r="W6416">
        <f t="shared" si="300"/>
        <v>40.32</v>
      </c>
      <c r="X6416">
        <f t="shared" si="301"/>
        <v>17.280000000000008</v>
      </c>
      <c r="Y6416">
        <f t="shared" si="302"/>
        <v>4</v>
      </c>
    </row>
    <row r="6417" spans="1:25"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t="str">
        <f>_xlfn.XLOOKUP(B6417,Returns!$B$2:$B$297,Returns!$A$2:$A$297,"NO")</f>
        <v>NO</v>
      </c>
      <c r="W6417">
        <f t="shared" si="300"/>
        <v>16.776</v>
      </c>
      <c r="X6417">
        <f t="shared" si="301"/>
        <v>67.103999999999999</v>
      </c>
      <c r="Y6417">
        <f t="shared" si="302"/>
        <v>0</v>
      </c>
    </row>
    <row r="6418" spans="1:25"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t="str">
        <f>_xlfn.XLOOKUP(B6418,Returns!$B$2:$B$297,Returns!$A$2:$A$297,"NO")</f>
        <v>NO</v>
      </c>
      <c r="W6418">
        <f t="shared" si="300"/>
        <v>173.72160000000002</v>
      </c>
      <c r="X6418">
        <f t="shared" si="301"/>
        <v>260.58240000000001</v>
      </c>
      <c r="Y6418">
        <f t="shared" si="302"/>
        <v>4</v>
      </c>
    </row>
    <row r="6419" spans="1:25"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t="str">
        <f>_xlfn.XLOOKUP(B6419,Returns!$B$2:$B$297,Returns!$A$2:$A$297,"NO")</f>
        <v>NO</v>
      </c>
      <c r="W6419">
        <f t="shared" si="300"/>
        <v>2.3936000000000006</v>
      </c>
      <c r="X6419">
        <f t="shared" si="301"/>
        <v>9.5744000000000007</v>
      </c>
      <c r="Y6419">
        <f t="shared" si="302"/>
        <v>4</v>
      </c>
    </row>
    <row r="6420" spans="1:25"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t="str">
        <f>_xlfn.XLOOKUP(B6420,Returns!$B$2:$B$297,Returns!$A$2:$A$297,"NO")</f>
        <v>NO</v>
      </c>
      <c r="W6420">
        <f t="shared" si="300"/>
        <v>0</v>
      </c>
      <c r="X6420">
        <f t="shared" si="301"/>
        <v>43.92</v>
      </c>
      <c r="Y6420">
        <f t="shared" si="302"/>
        <v>5</v>
      </c>
    </row>
    <row r="6421" spans="1:25"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t="str">
        <f>_xlfn.XLOOKUP(B6421,Returns!$B$2:$B$297,Returns!$A$2:$A$297,"NO")</f>
        <v>NO</v>
      </c>
      <c r="W6421">
        <f t="shared" si="300"/>
        <v>0</v>
      </c>
      <c r="X6421">
        <f t="shared" si="301"/>
        <v>1106.9099999999999</v>
      </c>
      <c r="Y6421">
        <f t="shared" si="302"/>
        <v>5</v>
      </c>
    </row>
    <row r="6422" spans="1:25"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t="str">
        <f>_xlfn.XLOOKUP(B6422,Returns!$B$2:$B$297,Returns!$A$2:$A$297,"NO")</f>
        <v>NO</v>
      </c>
      <c r="W6422">
        <f t="shared" si="300"/>
        <v>0</v>
      </c>
      <c r="X6422">
        <f t="shared" si="301"/>
        <v>37.17</v>
      </c>
      <c r="Y6422">
        <f t="shared" si="302"/>
        <v>5</v>
      </c>
    </row>
    <row r="6423" spans="1:25"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t="str">
        <f>_xlfn.XLOOKUP(B6423,Returns!$B$2:$B$297,Returns!$A$2:$A$297,"NO")</f>
        <v>NO</v>
      </c>
      <c r="W6423">
        <f t="shared" si="300"/>
        <v>0</v>
      </c>
      <c r="X6423">
        <f t="shared" si="301"/>
        <v>998.81999999999994</v>
      </c>
      <c r="Y6423">
        <f t="shared" si="302"/>
        <v>5</v>
      </c>
    </row>
    <row r="6424" spans="1:25"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t="str">
        <f>_xlfn.XLOOKUP(B6424,Returns!$B$2:$B$297,Returns!$A$2:$A$297,"NO")</f>
        <v>NO</v>
      </c>
      <c r="W6424">
        <f t="shared" si="300"/>
        <v>0</v>
      </c>
      <c r="X6424">
        <f t="shared" si="301"/>
        <v>783.51</v>
      </c>
      <c r="Y6424">
        <f t="shared" si="302"/>
        <v>6</v>
      </c>
    </row>
    <row r="6425" spans="1:25"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t="str">
        <f>_xlfn.XLOOKUP(B6425,Returns!$B$2:$B$297,Returns!$A$2:$A$297,"NO")</f>
        <v>Yes</v>
      </c>
      <c r="W6425">
        <f t="shared" si="300"/>
        <v>726.8352000000001</v>
      </c>
      <c r="X6425">
        <f t="shared" si="301"/>
        <v>2907.3408000000004</v>
      </c>
      <c r="Y6425">
        <f t="shared" si="302"/>
        <v>3</v>
      </c>
    </row>
    <row r="6426" spans="1:25"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t="str">
        <f>_xlfn.XLOOKUP(B6426,Returns!$B$2:$B$297,Returns!$A$2:$A$297,"NO")</f>
        <v>NO</v>
      </c>
      <c r="W6426">
        <f t="shared" si="300"/>
        <v>0</v>
      </c>
      <c r="X6426">
        <f t="shared" si="301"/>
        <v>58.320000000000007</v>
      </c>
      <c r="Y6426">
        <f t="shared" si="302"/>
        <v>5</v>
      </c>
    </row>
    <row r="6427" spans="1:25"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t="str">
        <f>_xlfn.XLOOKUP(B6427,Returns!$B$2:$B$297,Returns!$A$2:$A$297,"NO")</f>
        <v>NO</v>
      </c>
      <c r="W6427">
        <f t="shared" si="300"/>
        <v>13439.961599999999</v>
      </c>
      <c r="X6427">
        <f t="shared" si="301"/>
        <v>20159.942399999996</v>
      </c>
      <c r="Y6427">
        <f t="shared" si="302"/>
        <v>4</v>
      </c>
    </row>
    <row r="6428" spans="1:25"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t="str">
        <f>_xlfn.XLOOKUP(B6428,Returns!$B$2:$B$297,Returns!$A$2:$A$297,"NO")</f>
        <v>NO</v>
      </c>
      <c r="W6428">
        <f t="shared" si="300"/>
        <v>4.405800000000001</v>
      </c>
      <c r="X6428">
        <f t="shared" si="301"/>
        <v>1.8882000000000003</v>
      </c>
      <c r="Y6428">
        <f t="shared" si="302"/>
        <v>4</v>
      </c>
    </row>
    <row r="6429" spans="1:25"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t="str">
        <f>_xlfn.XLOOKUP(B6429,Returns!$B$2:$B$297,Returns!$A$2:$A$297,"NO")</f>
        <v>NO</v>
      </c>
      <c r="W6429">
        <f t="shared" si="300"/>
        <v>4.1472000000000007</v>
      </c>
      <c r="X6429">
        <f t="shared" si="301"/>
        <v>16.588800000000003</v>
      </c>
      <c r="Y6429">
        <f t="shared" si="302"/>
        <v>4</v>
      </c>
    </row>
    <row r="6430" spans="1:25"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t="str">
        <f>_xlfn.XLOOKUP(B6430,Returns!$B$2:$B$297,Returns!$A$2:$A$297,"NO")</f>
        <v>NO</v>
      </c>
      <c r="W6430">
        <f t="shared" si="300"/>
        <v>146.85839999999999</v>
      </c>
      <c r="X6430">
        <f t="shared" si="301"/>
        <v>220.28759999999997</v>
      </c>
      <c r="Y6430">
        <f t="shared" si="302"/>
        <v>4</v>
      </c>
    </row>
    <row r="6431" spans="1:25"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t="str">
        <f>_xlfn.XLOOKUP(B6431,Returns!$B$2:$B$297,Returns!$A$2:$A$297,"NO")</f>
        <v>NO</v>
      </c>
      <c r="W6431">
        <f t="shared" si="300"/>
        <v>10.393599999999999</v>
      </c>
      <c r="X6431">
        <f t="shared" si="301"/>
        <v>41.574399999999997</v>
      </c>
      <c r="Y6431">
        <f t="shared" si="302"/>
        <v>4</v>
      </c>
    </row>
    <row r="6432" spans="1:25"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t="str">
        <f>_xlfn.XLOOKUP(B6432,Returns!$B$2:$B$297,Returns!$A$2:$A$297,"NO")</f>
        <v>NO</v>
      </c>
      <c r="W6432">
        <f t="shared" si="300"/>
        <v>2268.0864000000001</v>
      </c>
      <c r="X6432">
        <f t="shared" si="301"/>
        <v>3402.1296000000002</v>
      </c>
      <c r="Y6432">
        <f t="shared" si="302"/>
        <v>4</v>
      </c>
    </row>
    <row r="6433" spans="1:25"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t="str">
        <f>_xlfn.XLOOKUP(B6433,Returns!$B$2:$B$297,Returns!$A$2:$A$297,"NO")</f>
        <v>NO</v>
      </c>
      <c r="W6433">
        <f t="shared" si="300"/>
        <v>70.0749</v>
      </c>
      <c r="X6433">
        <f t="shared" si="301"/>
        <v>30.032100000000014</v>
      </c>
      <c r="Y6433">
        <f t="shared" si="302"/>
        <v>4</v>
      </c>
    </row>
    <row r="6434" spans="1:25"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t="str">
        <f>_xlfn.XLOOKUP(B6434,Returns!$B$2:$B$297,Returns!$A$2:$A$297,"NO")</f>
        <v>NO</v>
      </c>
      <c r="W6434">
        <f t="shared" si="300"/>
        <v>246.21120000000002</v>
      </c>
      <c r="X6434">
        <f t="shared" si="301"/>
        <v>984.84480000000008</v>
      </c>
      <c r="Y6434">
        <f t="shared" si="302"/>
        <v>4</v>
      </c>
    </row>
    <row r="6435" spans="1:25"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t="str">
        <f>_xlfn.XLOOKUP(B6435,Returns!$B$2:$B$297,Returns!$A$2:$A$297,"NO")</f>
        <v>NO</v>
      </c>
      <c r="W6435">
        <f t="shared" si="300"/>
        <v>23.52</v>
      </c>
      <c r="X6435">
        <f t="shared" si="301"/>
        <v>94.08</v>
      </c>
      <c r="Y6435">
        <f t="shared" si="302"/>
        <v>5</v>
      </c>
    </row>
    <row r="6436" spans="1:25"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t="str">
        <f>_xlfn.XLOOKUP(B6436,Returns!$B$2:$B$297,Returns!$A$2:$A$297,"NO")</f>
        <v>NO</v>
      </c>
      <c r="W6436">
        <f t="shared" si="300"/>
        <v>180.96000000000004</v>
      </c>
      <c r="X6436">
        <f t="shared" si="301"/>
        <v>723.84</v>
      </c>
      <c r="Y6436">
        <f t="shared" si="302"/>
        <v>5</v>
      </c>
    </row>
    <row r="6437" spans="1:25"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t="str">
        <f>_xlfn.XLOOKUP(B6437,Returns!$B$2:$B$297,Returns!$A$2:$A$297,"NO")</f>
        <v>NO</v>
      </c>
      <c r="W6437">
        <f t="shared" si="300"/>
        <v>0</v>
      </c>
      <c r="X6437">
        <f t="shared" si="301"/>
        <v>140</v>
      </c>
      <c r="Y6437">
        <f t="shared" si="302"/>
        <v>2</v>
      </c>
    </row>
    <row r="6438" spans="1:25"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t="str">
        <f>_xlfn.XLOOKUP(B6438,Returns!$B$2:$B$297,Returns!$A$2:$A$297,"NO")</f>
        <v>NO</v>
      </c>
      <c r="W6438">
        <f t="shared" si="300"/>
        <v>0</v>
      </c>
      <c r="X6438">
        <f t="shared" si="301"/>
        <v>2385.75</v>
      </c>
      <c r="Y6438">
        <f t="shared" si="302"/>
        <v>2</v>
      </c>
    </row>
    <row r="6439" spans="1:25"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t="str">
        <f>_xlfn.XLOOKUP(B6439,Returns!$B$2:$B$297,Returns!$A$2:$A$297,"NO")</f>
        <v>NO</v>
      </c>
      <c r="W6439">
        <f t="shared" si="300"/>
        <v>181.4256</v>
      </c>
      <c r="X6439">
        <f t="shared" si="301"/>
        <v>725.7023999999999</v>
      </c>
      <c r="Y6439">
        <f t="shared" si="302"/>
        <v>2</v>
      </c>
    </row>
    <row r="6440" spans="1:25"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t="str">
        <f>_xlfn.XLOOKUP(B6440,Returns!$B$2:$B$297,Returns!$A$2:$A$297,"NO")</f>
        <v>NO</v>
      </c>
      <c r="W6440">
        <f t="shared" si="300"/>
        <v>1169.9855999999997</v>
      </c>
      <c r="X6440">
        <f t="shared" si="301"/>
        <v>2729.9663999999993</v>
      </c>
      <c r="Y6440">
        <f t="shared" si="302"/>
        <v>5</v>
      </c>
    </row>
    <row r="6441" spans="1:25"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t="str">
        <f>_xlfn.XLOOKUP(B6441,Returns!$B$2:$B$297,Returns!$A$2:$A$297,"NO")</f>
        <v>NO</v>
      </c>
      <c r="W6441">
        <f t="shared" si="300"/>
        <v>294.70499999999998</v>
      </c>
      <c r="X6441">
        <f t="shared" si="301"/>
        <v>2652.3449999999998</v>
      </c>
      <c r="Y6441">
        <f t="shared" si="302"/>
        <v>2</v>
      </c>
    </row>
    <row r="6442" spans="1:25"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t="str">
        <f>_xlfn.XLOOKUP(B6442,Returns!$B$2:$B$297,Returns!$A$2:$A$297,"NO")</f>
        <v>NO</v>
      </c>
      <c r="W6442">
        <f t="shared" si="300"/>
        <v>0</v>
      </c>
      <c r="X6442">
        <f t="shared" si="301"/>
        <v>173.5</v>
      </c>
      <c r="Y6442">
        <f t="shared" si="302"/>
        <v>7</v>
      </c>
    </row>
    <row r="6443" spans="1:25"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t="str">
        <f>_xlfn.XLOOKUP(B6443,Returns!$B$2:$B$297,Returns!$A$2:$A$297,"NO")</f>
        <v>NO</v>
      </c>
      <c r="W6443">
        <f t="shared" si="300"/>
        <v>0</v>
      </c>
      <c r="X6443">
        <f t="shared" si="301"/>
        <v>299.61</v>
      </c>
      <c r="Y6443">
        <f t="shared" si="302"/>
        <v>7</v>
      </c>
    </row>
    <row r="6444" spans="1:25"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t="str">
        <f>_xlfn.XLOOKUP(B6444,Returns!$B$2:$B$297,Returns!$A$2:$A$297,"NO")</f>
        <v>NO</v>
      </c>
      <c r="W6444">
        <f t="shared" si="300"/>
        <v>0</v>
      </c>
      <c r="X6444">
        <f t="shared" si="301"/>
        <v>75.88</v>
      </c>
      <c r="Y6444">
        <f t="shared" si="302"/>
        <v>7</v>
      </c>
    </row>
    <row r="6445" spans="1:25"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t="str">
        <f>_xlfn.XLOOKUP(B6445,Returns!$B$2:$B$297,Returns!$A$2:$A$297,"NO")</f>
        <v>NO</v>
      </c>
      <c r="W6445">
        <f t="shared" si="300"/>
        <v>0</v>
      </c>
      <c r="X6445">
        <f t="shared" si="301"/>
        <v>124.50000000000001</v>
      </c>
      <c r="Y6445">
        <f t="shared" si="302"/>
        <v>7</v>
      </c>
    </row>
    <row r="6446" spans="1:25"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t="str">
        <f>_xlfn.XLOOKUP(B6446,Returns!$B$2:$B$297,Returns!$A$2:$A$297,"NO")</f>
        <v>NO</v>
      </c>
      <c r="W6446">
        <f t="shared" si="300"/>
        <v>0</v>
      </c>
      <c r="X6446">
        <f t="shared" si="301"/>
        <v>246.78000000000003</v>
      </c>
      <c r="Y6446">
        <f t="shared" si="302"/>
        <v>7</v>
      </c>
    </row>
    <row r="6447" spans="1:25"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t="str">
        <f>_xlfn.XLOOKUP(B6447,Returns!$B$2:$B$297,Returns!$A$2:$A$297,"NO")</f>
        <v>NO</v>
      </c>
      <c r="W6447">
        <f t="shared" si="300"/>
        <v>8.524799999999999</v>
      </c>
      <c r="X6447">
        <f t="shared" si="301"/>
        <v>34.099199999999996</v>
      </c>
      <c r="Y6447">
        <f t="shared" si="302"/>
        <v>5</v>
      </c>
    </row>
    <row r="6448" spans="1:25"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t="str">
        <f>_xlfn.XLOOKUP(B6448,Returns!$B$2:$B$297,Returns!$A$2:$A$297,"NO")</f>
        <v>NO</v>
      </c>
      <c r="W6448">
        <f t="shared" si="300"/>
        <v>310.50000000000006</v>
      </c>
      <c r="X6448">
        <f t="shared" si="301"/>
        <v>207.00000000000006</v>
      </c>
      <c r="Y6448">
        <f t="shared" si="302"/>
        <v>2</v>
      </c>
    </row>
    <row r="6449" spans="1:25"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t="str">
        <f>_xlfn.XLOOKUP(B6449,Returns!$B$2:$B$297,Returns!$A$2:$A$297,"NO")</f>
        <v>NO</v>
      </c>
      <c r="W6449">
        <f t="shared" si="300"/>
        <v>0.49280000000000013</v>
      </c>
      <c r="X6449">
        <f t="shared" si="301"/>
        <v>1.9712000000000003</v>
      </c>
      <c r="Y6449">
        <f t="shared" si="302"/>
        <v>2</v>
      </c>
    </row>
    <row r="6450" spans="1:25"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t="str">
        <f>_xlfn.XLOOKUP(B6450,Returns!$B$2:$B$297,Returns!$A$2:$A$297,"NO")</f>
        <v>NO</v>
      </c>
      <c r="W6450">
        <f t="shared" si="300"/>
        <v>1.7440000000000002</v>
      </c>
      <c r="X6450">
        <f t="shared" si="301"/>
        <v>6.9760000000000009</v>
      </c>
      <c r="Y6450">
        <f t="shared" si="302"/>
        <v>2</v>
      </c>
    </row>
    <row r="6451" spans="1:25"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t="str">
        <f>_xlfn.XLOOKUP(B6451,Returns!$B$2:$B$297,Returns!$A$2:$A$297,"NO")</f>
        <v>NO</v>
      </c>
      <c r="W6451">
        <f t="shared" si="300"/>
        <v>0</v>
      </c>
      <c r="X6451">
        <f t="shared" si="301"/>
        <v>21.52</v>
      </c>
      <c r="Y6451">
        <f t="shared" si="302"/>
        <v>4</v>
      </c>
    </row>
    <row r="6452" spans="1:25"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t="str">
        <f>_xlfn.XLOOKUP(B6452,Returns!$B$2:$B$297,Returns!$A$2:$A$297,"NO")</f>
        <v>NO</v>
      </c>
      <c r="W6452">
        <f t="shared" si="300"/>
        <v>0</v>
      </c>
      <c r="X6452">
        <f t="shared" si="301"/>
        <v>91.36</v>
      </c>
      <c r="Y6452">
        <f t="shared" si="302"/>
        <v>4</v>
      </c>
    </row>
    <row r="6453" spans="1:25"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t="str">
        <f>_xlfn.XLOOKUP(B6453,Returns!$B$2:$B$297,Returns!$A$2:$A$297,"NO")</f>
        <v>NO</v>
      </c>
      <c r="W6453">
        <f t="shared" si="300"/>
        <v>0</v>
      </c>
      <c r="X6453">
        <f t="shared" si="301"/>
        <v>6.7</v>
      </c>
      <c r="Y6453">
        <f t="shared" si="302"/>
        <v>4</v>
      </c>
    </row>
    <row r="6454" spans="1:25"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t="str">
        <f>_xlfn.XLOOKUP(B6454,Returns!$B$2:$B$297,Returns!$A$2:$A$297,"NO")</f>
        <v>NO</v>
      </c>
      <c r="W6454">
        <f t="shared" si="300"/>
        <v>95.025600000000011</v>
      </c>
      <c r="X6454">
        <f t="shared" si="301"/>
        <v>380.10240000000005</v>
      </c>
      <c r="Y6454">
        <f t="shared" si="302"/>
        <v>4</v>
      </c>
    </row>
    <row r="6455" spans="1:25"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t="str">
        <f>_xlfn.XLOOKUP(B6455,Returns!$B$2:$B$297,Returns!$A$2:$A$297,"NO")</f>
        <v>NO</v>
      </c>
      <c r="W6455">
        <f t="shared" si="300"/>
        <v>1.3760000000000001</v>
      </c>
      <c r="X6455">
        <f t="shared" si="301"/>
        <v>5.5039999999999996</v>
      </c>
      <c r="Y6455">
        <f t="shared" si="302"/>
        <v>5</v>
      </c>
    </row>
    <row r="6456" spans="1:25"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t="str">
        <f>_xlfn.XLOOKUP(B6456,Returns!$B$2:$B$297,Returns!$A$2:$A$297,"NO")</f>
        <v>NO</v>
      </c>
      <c r="W6456">
        <f t="shared" si="300"/>
        <v>0</v>
      </c>
      <c r="X6456">
        <f t="shared" si="301"/>
        <v>113.12</v>
      </c>
      <c r="Y6456">
        <f t="shared" si="302"/>
        <v>3</v>
      </c>
    </row>
    <row r="6457" spans="1:25"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t="str">
        <f>_xlfn.XLOOKUP(B6457,Returns!$B$2:$B$297,Returns!$A$2:$A$297,"NO")</f>
        <v>NO</v>
      </c>
      <c r="W6457">
        <f t="shared" si="300"/>
        <v>0</v>
      </c>
      <c r="X6457">
        <f t="shared" si="301"/>
        <v>258.72000000000003</v>
      </c>
      <c r="Y6457">
        <f t="shared" si="302"/>
        <v>3</v>
      </c>
    </row>
    <row r="6458" spans="1:25"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t="str">
        <f>_xlfn.XLOOKUP(B6458,Returns!$B$2:$B$297,Returns!$A$2:$A$297,"NO")</f>
        <v>NO</v>
      </c>
      <c r="W6458">
        <f t="shared" si="300"/>
        <v>0</v>
      </c>
      <c r="X6458">
        <f t="shared" si="301"/>
        <v>135.99</v>
      </c>
      <c r="Y6458">
        <f t="shared" si="302"/>
        <v>6</v>
      </c>
    </row>
    <row r="6459" spans="1:25"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t="str">
        <f>_xlfn.XLOOKUP(B6459,Returns!$B$2:$B$297,Returns!$A$2:$A$297,"NO")</f>
        <v>NO</v>
      </c>
      <c r="W6459">
        <f t="shared" si="300"/>
        <v>0</v>
      </c>
      <c r="X6459">
        <f t="shared" si="301"/>
        <v>111.72</v>
      </c>
      <c r="Y6459">
        <f t="shared" si="302"/>
        <v>6</v>
      </c>
    </row>
    <row r="6460" spans="1:25"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t="str">
        <f>_xlfn.XLOOKUP(B6460,Returns!$B$2:$B$297,Returns!$A$2:$A$297,"NO")</f>
        <v>NO</v>
      </c>
      <c r="W6460">
        <f t="shared" si="300"/>
        <v>0</v>
      </c>
      <c r="X6460">
        <f t="shared" si="301"/>
        <v>7.52</v>
      </c>
      <c r="Y6460">
        <f t="shared" si="302"/>
        <v>3</v>
      </c>
    </row>
    <row r="6461" spans="1:25"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t="str">
        <f>_xlfn.XLOOKUP(B6461,Returns!$B$2:$B$297,Returns!$A$2:$A$297,"NO")</f>
        <v>NO</v>
      </c>
      <c r="W6461">
        <f t="shared" si="300"/>
        <v>0</v>
      </c>
      <c r="X6461">
        <f t="shared" si="301"/>
        <v>73.5</v>
      </c>
      <c r="Y6461">
        <f t="shared" si="302"/>
        <v>3</v>
      </c>
    </row>
    <row r="6462" spans="1:25"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t="str">
        <f>_xlfn.XLOOKUP(B6462,Returns!$B$2:$B$297,Returns!$A$2:$A$297,"NO")</f>
        <v>NO</v>
      </c>
      <c r="W6462">
        <f t="shared" si="300"/>
        <v>0</v>
      </c>
      <c r="X6462">
        <f t="shared" si="301"/>
        <v>186</v>
      </c>
      <c r="Y6462">
        <f t="shared" si="302"/>
        <v>3</v>
      </c>
    </row>
    <row r="6463" spans="1:25"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t="str">
        <f>_xlfn.XLOOKUP(B6463,Returns!$B$2:$B$297,Returns!$A$2:$A$297,"NO")</f>
        <v>NO</v>
      </c>
      <c r="W6463">
        <f t="shared" si="300"/>
        <v>0</v>
      </c>
      <c r="X6463">
        <f t="shared" si="301"/>
        <v>269.90999999999997</v>
      </c>
      <c r="Y6463">
        <f t="shared" si="302"/>
        <v>3</v>
      </c>
    </row>
    <row r="6464" spans="1:25"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t="str">
        <f>_xlfn.XLOOKUP(B6464,Returns!$B$2:$B$297,Returns!$A$2:$A$297,"NO")</f>
        <v>NO</v>
      </c>
      <c r="W6464">
        <f t="shared" si="300"/>
        <v>0</v>
      </c>
      <c r="X6464">
        <f t="shared" si="301"/>
        <v>523.91999999999996</v>
      </c>
      <c r="Y6464">
        <f t="shared" si="302"/>
        <v>3</v>
      </c>
    </row>
    <row r="6465" spans="1:25"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t="str">
        <f>_xlfn.XLOOKUP(B6465,Returns!$B$2:$B$297,Returns!$A$2:$A$297,"NO")</f>
        <v>NO</v>
      </c>
      <c r="W6465">
        <f t="shared" si="300"/>
        <v>0</v>
      </c>
      <c r="X6465">
        <f t="shared" si="301"/>
        <v>370</v>
      </c>
      <c r="Y6465">
        <f t="shared" si="302"/>
        <v>3</v>
      </c>
    </row>
    <row r="6466" spans="1:25"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t="str">
        <f>_xlfn.XLOOKUP(B6466,Returns!$B$2:$B$297,Returns!$A$2:$A$297,"NO")</f>
        <v>NO</v>
      </c>
      <c r="W6466">
        <f t="shared" si="300"/>
        <v>0</v>
      </c>
      <c r="X6466">
        <f t="shared" si="301"/>
        <v>26.56</v>
      </c>
      <c r="Y6466">
        <f t="shared" si="302"/>
        <v>6</v>
      </c>
    </row>
    <row r="6467" spans="1:25"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t="str">
        <f>_xlfn.XLOOKUP(B6467,Returns!$B$2:$B$297,Returns!$A$2:$A$297,"NO")</f>
        <v>NO</v>
      </c>
      <c r="W6467">
        <f t="shared" ref="W6467:W6530" si="303">R6467*S6467*T6467</f>
        <v>101.95200000000001</v>
      </c>
      <c r="X6467">
        <f t="shared" ref="X6467:X6530" si="304">(R6467*S6467)-W6467</f>
        <v>407.80800000000005</v>
      </c>
      <c r="Y6467">
        <f t="shared" ref="Y6467:Y6530" si="305">D6467-C6467</f>
        <v>4</v>
      </c>
    </row>
    <row r="6468" spans="1:25"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t="str">
        <f>_xlfn.XLOOKUP(B6468,Returns!$B$2:$B$297,Returns!$A$2:$A$297,"NO")</f>
        <v>NO</v>
      </c>
      <c r="W6468">
        <f t="shared" si="303"/>
        <v>0</v>
      </c>
      <c r="X6468">
        <f t="shared" si="304"/>
        <v>479.21999999999997</v>
      </c>
      <c r="Y6468">
        <f t="shared" si="305"/>
        <v>3</v>
      </c>
    </row>
    <row r="6469" spans="1:25"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t="str">
        <f>_xlfn.XLOOKUP(B6469,Returns!$B$2:$B$297,Returns!$A$2:$A$297,"NO")</f>
        <v>NO</v>
      </c>
      <c r="W6469">
        <f t="shared" si="303"/>
        <v>0</v>
      </c>
      <c r="X6469">
        <f t="shared" si="304"/>
        <v>10397</v>
      </c>
      <c r="Y6469">
        <f t="shared" si="305"/>
        <v>6</v>
      </c>
    </row>
    <row r="6470" spans="1:25"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t="str">
        <f>_xlfn.XLOOKUP(B6470,Returns!$B$2:$B$297,Returns!$A$2:$A$297,"NO")</f>
        <v>NO</v>
      </c>
      <c r="W6470">
        <f t="shared" si="303"/>
        <v>0</v>
      </c>
      <c r="X6470">
        <f t="shared" si="304"/>
        <v>3149.7499999999995</v>
      </c>
      <c r="Y6470">
        <f t="shared" si="305"/>
        <v>6</v>
      </c>
    </row>
    <row r="6471" spans="1:25"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t="str">
        <f>_xlfn.XLOOKUP(B6471,Returns!$B$2:$B$297,Returns!$A$2:$A$297,"NO")</f>
        <v>NO</v>
      </c>
      <c r="W6471">
        <f t="shared" si="303"/>
        <v>0</v>
      </c>
      <c r="X6471">
        <f t="shared" si="304"/>
        <v>434.52</v>
      </c>
      <c r="Y6471">
        <f t="shared" si="305"/>
        <v>6</v>
      </c>
    </row>
    <row r="6472" spans="1:25"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t="str">
        <f>_xlfn.XLOOKUP(B6472,Returns!$B$2:$B$297,Returns!$A$2:$A$297,"NO")</f>
        <v>NO</v>
      </c>
      <c r="W6472">
        <f t="shared" si="303"/>
        <v>0</v>
      </c>
      <c r="X6472">
        <f t="shared" si="304"/>
        <v>263.95999999999998</v>
      </c>
      <c r="Y6472">
        <f t="shared" si="305"/>
        <v>4</v>
      </c>
    </row>
    <row r="6473" spans="1:25"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t="str">
        <f>_xlfn.XLOOKUP(B6473,Returns!$B$2:$B$297,Returns!$A$2:$A$297,"NO")</f>
        <v>NO</v>
      </c>
      <c r="W6473">
        <f t="shared" si="303"/>
        <v>0</v>
      </c>
      <c r="X6473">
        <f t="shared" si="304"/>
        <v>801.64</v>
      </c>
      <c r="Y6473">
        <f t="shared" si="305"/>
        <v>4</v>
      </c>
    </row>
    <row r="6474" spans="1:25"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t="str">
        <f>_xlfn.XLOOKUP(B6474,Returns!$B$2:$B$297,Returns!$A$2:$A$297,"NO")</f>
        <v>NO</v>
      </c>
      <c r="W6474">
        <f t="shared" si="303"/>
        <v>200.48000000000002</v>
      </c>
      <c r="X6474">
        <f t="shared" si="304"/>
        <v>801.92000000000007</v>
      </c>
      <c r="Y6474">
        <f t="shared" si="305"/>
        <v>4</v>
      </c>
    </row>
    <row r="6475" spans="1:25"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t="str">
        <f>_xlfn.XLOOKUP(B6475,Returns!$B$2:$B$297,Returns!$A$2:$A$297,"NO")</f>
        <v>NO</v>
      </c>
      <c r="W6475">
        <f t="shared" si="303"/>
        <v>523.08000000000004</v>
      </c>
      <c r="X6475">
        <f t="shared" si="304"/>
        <v>2092.3200000000002</v>
      </c>
      <c r="Y6475">
        <f t="shared" si="305"/>
        <v>2</v>
      </c>
    </row>
    <row r="6476" spans="1:25"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t="str">
        <f>_xlfn.XLOOKUP(B6476,Returns!$B$2:$B$297,Returns!$A$2:$A$297,"NO")</f>
        <v>NO</v>
      </c>
      <c r="W6476">
        <f t="shared" si="303"/>
        <v>123.92</v>
      </c>
      <c r="X6476">
        <f t="shared" si="304"/>
        <v>123.92</v>
      </c>
      <c r="Y6476">
        <f t="shared" si="305"/>
        <v>1</v>
      </c>
    </row>
    <row r="6477" spans="1:25"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t="str">
        <f>_xlfn.XLOOKUP(B6477,Returns!$B$2:$B$297,Returns!$A$2:$A$297,"NO")</f>
        <v>NO</v>
      </c>
      <c r="W6477">
        <f t="shared" si="303"/>
        <v>9.5633999999999997</v>
      </c>
      <c r="X6477">
        <f t="shared" si="304"/>
        <v>4.0986000000000011</v>
      </c>
      <c r="Y6477">
        <f t="shared" si="305"/>
        <v>7</v>
      </c>
    </row>
    <row r="6478" spans="1:25"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t="str">
        <f>_xlfn.XLOOKUP(B6478,Returns!$B$2:$B$297,Returns!$A$2:$A$297,"NO")</f>
        <v>NO</v>
      </c>
      <c r="W6478">
        <f t="shared" si="303"/>
        <v>2.08</v>
      </c>
      <c r="X6478">
        <f t="shared" si="304"/>
        <v>8.32</v>
      </c>
      <c r="Y6478">
        <f t="shared" si="305"/>
        <v>7</v>
      </c>
    </row>
    <row r="6479" spans="1:25"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t="str">
        <f>_xlfn.XLOOKUP(B6479,Returns!$B$2:$B$297,Returns!$A$2:$A$297,"NO")</f>
        <v>NO</v>
      </c>
      <c r="W6479">
        <f t="shared" si="303"/>
        <v>41.198400000000007</v>
      </c>
      <c r="X6479">
        <f t="shared" si="304"/>
        <v>164.79360000000003</v>
      </c>
      <c r="Y6479">
        <f t="shared" si="305"/>
        <v>7</v>
      </c>
    </row>
    <row r="6480" spans="1:25"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t="str">
        <f>_xlfn.XLOOKUP(B6480,Returns!$B$2:$B$297,Returns!$A$2:$A$297,"NO")</f>
        <v>NO</v>
      </c>
      <c r="W6480">
        <f t="shared" si="303"/>
        <v>9.3312000000000008</v>
      </c>
      <c r="X6480">
        <f t="shared" si="304"/>
        <v>37.324800000000003</v>
      </c>
      <c r="Y6480">
        <f t="shared" si="305"/>
        <v>7</v>
      </c>
    </row>
    <row r="6481" spans="1:25"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t="str">
        <f>_xlfn.XLOOKUP(B6481,Returns!$B$2:$B$297,Returns!$A$2:$A$297,"NO")</f>
        <v>NO</v>
      </c>
      <c r="W6481">
        <f t="shared" si="303"/>
        <v>503.96000000000004</v>
      </c>
      <c r="X6481">
        <f t="shared" si="304"/>
        <v>2015.8400000000001</v>
      </c>
      <c r="Y6481">
        <f t="shared" si="305"/>
        <v>7</v>
      </c>
    </row>
    <row r="6482" spans="1:25"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t="str">
        <f>_xlfn.XLOOKUP(B6482,Returns!$B$2:$B$297,Returns!$A$2:$A$297,"NO")</f>
        <v>NO</v>
      </c>
      <c r="W6482">
        <f t="shared" si="303"/>
        <v>34.260800000000003</v>
      </c>
      <c r="X6482">
        <f t="shared" si="304"/>
        <v>137.04320000000001</v>
      </c>
      <c r="Y6482">
        <f t="shared" si="305"/>
        <v>7</v>
      </c>
    </row>
    <row r="6483" spans="1:25"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t="str">
        <f>_xlfn.XLOOKUP(B6483,Returns!$B$2:$B$297,Returns!$A$2:$A$297,"NO")</f>
        <v>NO</v>
      </c>
      <c r="W6483">
        <f t="shared" si="303"/>
        <v>96.627200000000002</v>
      </c>
      <c r="X6483">
        <f t="shared" si="304"/>
        <v>386.50879999999995</v>
      </c>
      <c r="Y6483">
        <f t="shared" si="305"/>
        <v>7</v>
      </c>
    </row>
    <row r="6484" spans="1:25"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t="str">
        <f>_xlfn.XLOOKUP(B6484,Returns!$B$2:$B$297,Returns!$A$2:$A$297,"NO")</f>
        <v>NO</v>
      </c>
      <c r="W6484">
        <f t="shared" si="303"/>
        <v>44.160000000000004</v>
      </c>
      <c r="X6484">
        <f t="shared" si="304"/>
        <v>176.64000000000001</v>
      </c>
      <c r="Y6484">
        <f t="shared" si="305"/>
        <v>7</v>
      </c>
    </row>
    <row r="6485" spans="1:25"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t="str">
        <f>_xlfn.XLOOKUP(B6485,Returns!$B$2:$B$297,Returns!$A$2:$A$297,"NO")</f>
        <v>NO</v>
      </c>
      <c r="W6485">
        <f t="shared" si="303"/>
        <v>307.81439999999998</v>
      </c>
      <c r="X6485">
        <f t="shared" si="304"/>
        <v>461.72159999999997</v>
      </c>
      <c r="Y6485">
        <f t="shared" si="305"/>
        <v>6</v>
      </c>
    </row>
    <row r="6486" spans="1:25"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t="str">
        <f>_xlfn.XLOOKUP(B6486,Returns!$B$2:$B$297,Returns!$A$2:$A$297,"NO")</f>
        <v>NO</v>
      </c>
      <c r="W6486">
        <f t="shared" si="303"/>
        <v>0</v>
      </c>
      <c r="X6486">
        <f t="shared" si="304"/>
        <v>471.96</v>
      </c>
      <c r="Y6486">
        <f t="shared" si="305"/>
        <v>6</v>
      </c>
    </row>
    <row r="6487" spans="1:25"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t="str">
        <f>_xlfn.XLOOKUP(B6487,Returns!$B$2:$B$297,Returns!$A$2:$A$297,"NO")</f>
        <v>NO</v>
      </c>
      <c r="W6487">
        <f t="shared" si="303"/>
        <v>0</v>
      </c>
      <c r="X6487">
        <f t="shared" si="304"/>
        <v>181.44</v>
      </c>
      <c r="Y6487">
        <f t="shared" si="305"/>
        <v>6</v>
      </c>
    </row>
    <row r="6488" spans="1:25"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t="str">
        <f>_xlfn.XLOOKUP(B6488,Returns!$B$2:$B$297,Returns!$A$2:$A$297,"NO")</f>
        <v>NO</v>
      </c>
      <c r="W6488">
        <f t="shared" si="303"/>
        <v>769.66399999999999</v>
      </c>
      <c r="X6488">
        <f t="shared" si="304"/>
        <v>3078.6559999999999</v>
      </c>
      <c r="Y6488">
        <f t="shared" si="305"/>
        <v>5</v>
      </c>
    </row>
    <row r="6489" spans="1:25"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t="str">
        <f>_xlfn.XLOOKUP(B6489,Returns!$B$2:$B$297,Returns!$A$2:$A$297,"NO")</f>
        <v>NO</v>
      </c>
      <c r="W6489">
        <f t="shared" si="303"/>
        <v>26.970300000000002</v>
      </c>
      <c r="X6489">
        <f t="shared" si="304"/>
        <v>11.558700000000002</v>
      </c>
      <c r="Y6489">
        <f t="shared" si="305"/>
        <v>5</v>
      </c>
    </row>
    <row r="6490" spans="1:25"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t="str">
        <f>_xlfn.XLOOKUP(B6490,Returns!$B$2:$B$297,Returns!$A$2:$A$297,"NO")</f>
        <v>NO</v>
      </c>
      <c r="W6490">
        <f t="shared" si="303"/>
        <v>827.27680000000009</v>
      </c>
      <c r="X6490">
        <f t="shared" si="304"/>
        <v>3309.1071999999999</v>
      </c>
      <c r="Y6490">
        <f t="shared" si="305"/>
        <v>5</v>
      </c>
    </row>
    <row r="6491" spans="1:25"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t="str">
        <f>_xlfn.XLOOKUP(B6491,Returns!$B$2:$B$297,Returns!$A$2:$A$297,"NO")</f>
        <v>NO</v>
      </c>
      <c r="W6491">
        <f t="shared" si="303"/>
        <v>0</v>
      </c>
      <c r="X6491">
        <f t="shared" si="304"/>
        <v>162.00000000000003</v>
      </c>
      <c r="Y6491">
        <f t="shared" si="305"/>
        <v>5</v>
      </c>
    </row>
    <row r="6492" spans="1:25"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t="str">
        <f>_xlfn.XLOOKUP(B6492,Returns!$B$2:$B$297,Returns!$A$2:$A$297,"NO")</f>
        <v>NO</v>
      </c>
      <c r="W6492">
        <f t="shared" si="303"/>
        <v>83.148799999999994</v>
      </c>
      <c r="X6492">
        <f t="shared" si="304"/>
        <v>332.59519999999998</v>
      </c>
      <c r="Y6492">
        <f t="shared" si="305"/>
        <v>4</v>
      </c>
    </row>
    <row r="6493" spans="1:25"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t="str">
        <f>_xlfn.XLOOKUP(B6493,Returns!$B$2:$B$297,Returns!$A$2:$A$297,"NO")</f>
        <v>NO</v>
      </c>
      <c r="W6493">
        <f t="shared" si="303"/>
        <v>115.8272</v>
      </c>
      <c r="X6493">
        <f t="shared" si="304"/>
        <v>463.30879999999996</v>
      </c>
      <c r="Y6493">
        <f t="shared" si="305"/>
        <v>5</v>
      </c>
    </row>
    <row r="6494" spans="1:25"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t="str">
        <f>_xlfn.XLOOKUP(B6494,Returns!$B$2:$B$297,Returns!$A$2:$A$297,"NO")</f>
        <v>NO</v>
      </c>
      <c r="W6494">
        <f t="shared" si="303"/>
        <v>39.72</v>
      </c>
      <c r="X6494">
        <f t="shared" si="304"/>
        <v>158.88</v>
      </c>
      <c r="Y6494">
        <f t="shared" si="305"/>
        <v>5</v>
      </c>
    </row>
    <row r="6495" spans="1:25"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t="str">
        <f>_xlfn.XLOOKUP(B6495,Returns!$B$2:$B$297,Returns!$A$2:$A$297,"NO")</f>
        <v>NO</v>
      </c>
      <c r="W6495">
        <f t="shared" si="303"/>
        <v>195.81440000000001</v>
      </c>
      <c r="X6495">
        <f t="shared" si="304"/>
        <v>783.25760000000002</v>
      </c>
      <c r="Y6495">
        <f t="shared" si="305"/>
        <v>5</v>
      </c>
    </row>
    <row r="6496" spans="1:25"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t="str">
        <f>_xlfn.XLOOKUP(B6496,Returns!$B$2:$B$297,Returns!$A$2:$A$297,"NO")</f>
        <v>NO</v>
      </c>
      <c r="W6496">
        <f t="shared" si="303"/>
        <v>9.6000000000000014</v>
      </c>
      <c r="X6496">
        <f t="shared" si="304"/>
        <v>38.4</v>
      </c>
      <c r="Y6496">
        <f t="shared" si="305"/>
        <v>4</v>
      </c>
    </row>
    <row r="6497" spans="1:25"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t="str">
        <f>_xlfn.XLOOKUP(B6497,Returns!$B$2:$B$297,Returns!$A$2:$A$297,"NO")</f>
        <v>NO</v>
      </c>
      <c r="W6497">
        <f t="shared" si="303"/>
        <v>9.3312000000000008</v>
      </c>
      <c r="X6497">
        <f t="shared" si="304"/>
        <v>37.324800000000003</v>
      </c>
      <c r="Y6497">
        <f t="shared" si="305"/>
        <v>4</v>
      </c>
    </row>
    <row r="6498" spans="1:25"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t="str">
        <f>_xlfn.XLOOKUP(B6498,Returns!$B$2:$B$297,Returns!$A$2:$A$297,"NO")</f>
        <v>NO</v>
      </c>
      <c r="W6498">
        <f t="shared" si="303"/>
        <v>10.470400000000001</v>
      </c>
      <c r="X6498">
        <f t="shared" si="304"/>
        <v>41.881600000000006</v>
      </c>
      <c r="Y6498">
        <f t="shared" si="305"/>
        <v>4</v>
      </c>
    </row>
    <row r="6499" spans="1:25"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t="str">
        <f>_xlfn.XLOOKUP(B6499,Returns!$B$2:$B$297,Returns!$A$2:$A$297,"NO")</f>
        <v>NO</v>
      </c>
      <c r="W6499">
        <f t="shared" si="303"/>
        <v>0</v>
      </c>
      <c r="X6499">
        <f t="shared" si="304"/>
        <v>62.820000000000007</v>
      </c>
      <c r="Y6499">
        <f t="shared" si="305"/>
        <v>4</v>
      </c>
    </row>
    <row r="6500" spans="1:25"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t="str">
        <f>_xlfn.XLOOKUP(B6500,Returns!$B$2:$B$297,Returns!$A$2:$A$297,"NO")</f>
        <v>NO</v>
      </c>
      <c r="W6500">
        <f t="shared" si="303"/>
        <v>0</v>
      </c>
      <c r="X6500">
        <f t="shared" si="304"/>
        <v>1215.81</v>
      </c>
      <c r="Y6500">
        <f t="shared" si="305"/>
        <v>4</v>
      </c>
    </row>
    <row r="6501" spans="1:25"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t="str">
        <f>_xlfn.XLOOKUP(B6501,Returns!$B$2:$B$297,Returns!$A$2:$A$297,"NO")</f>
        <v>NO</v>
      </c>
      <c r="W6501">
        <f t="shared" si="303"/>
        <v>0</v>
      </c>
      <c r="X6501">
        <f t="shared" si="304"/>
        <v>3918.0399999999995</v>
      </c>
      <c r="Y6501">
        <f t="shared" si="305"/>
        <v>4</v>
      </c>
    </row>
    <row r="6502" spans="1:25"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t="str">
        <f>_xlfn.XLOOKUP(B6502,Returns!$B$2:$B$297,Returns!$A$2:$A$297,"NO")</f>
        <v>NO</v>
      </c>
      <c r="W6502">
        <f t="shared" si="303"/>
        <v>0</v>
      </c>
      <c r="X6502">
        <f t="shared" si="304"/>
        <v>540.36</v>
      </c>
      <c r="Y6502">
        <f t="shared" si="305"/>
        <v>4</v>
      </c>
    </row>
    <row r="6503" spans="1:25"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t="str">
        <f>_xlfn.XLOOKUP(B6503,Returns!$B$2:$B$297,Returns!$A$2:$A$297,"NO")</f>
        <v>NO</v>
      </c>
      <c r="W6503">
        <f t="shared" si="303"/>
        <v>1295.9135999999999</v>
      </c>
      <c r="X6503">
        <f t="shared" si="304"/>
        <v>1943.8703999999998</v>
      </c>
      <c r="Y6503">
        <f t="shared" si="305"/>
        <v>4</v>
      </c>
    </row>
    <row r="6504" spans="1:25"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t="str">
        <f>_xlfn.XLOOKUP(B6504,Returns!$B$2:$B$297,Returns!$A$2:$A$297,"NO")</f>
        <v>NO</v>
      </c>
      <c r="W6504">
        <f t="shared" si="303"/>
        <v>140.64960000000002</v>
      </c>
      <c r="X6504">
        <f t="shared" si="304"/>
        <v>210.9744</v>
      </c>
      <c r="Y6504">
        <f t="shared" si="305"/>
        <v>4</v>
      </c>
    </row>
    <row r="6505" spans="1:25"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t="str">
        <f>_xlfn.XLOOKUP(B6505,Returns!$B$2:$B$297,Returns!$A$2:$A$297,"NO")</f>
        <v>NO</v>
      </c>
      <c r="W6505">
        <f t="shared" si="303"/>
        <v>40.408199999999994</v>
      </c>
      <c r="X6505">
        <f t="shared" si="304"/>
        <v>17.317800000000005</v>
      </c>
      <c r="Y6505">
        <f t="shared" si="305"/>
        <v>4</v>
      </c>
    </row>
    <row r="6506" spans="1:25"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t="str">
        <f>_xlfn.XLOOKUP(B6506,Returns!$B$2:$B$297,Returns!$A$2:$A$297,"NO")</f>
        <v>NO</v>
      </c>
      <c r="W6506">
        <f t="shared" si="303"/>
        <v>0</v>
      </c>
      <c r="X6506">
        <f t="shared" si="304"/>
        <v>3742.9199999999996</v>
      </c>
      <c r="Y6506">
        <f t="shared" si="305"/>
        <v>5</v>
      </c>
    </row>
    <row r="6507" spans="1:25"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t="str">
        <f>_xlfn.XLOOKUP(B6507,Returns!$B$2:$B$297,Returns!$A$2:$A$297,"NO")</f>
        <v>NO</v>
      </c>
      <c r="W6507">
        <f t="shared" si="303"/>
        <v>3.1824000000000003</v>
      </c>
      <c r="X6507">
        <f t="shared" si="304"/>
        <v>12.729600000000001</v>
      </c>
      <c r="Y6507">
        <f t="shared" si="305"/>
        <v>4</v>
      </c>
    </row>
    <row r="6508" spans="1:25"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t="str">
        <f>_xlfn.XLOOKUP(B6508,Returns!$B$2:$B$297,Returns!$A$2:$A$297,"NO")</f>
        <v>NO</v>
      </c>
      <c r="W6508">
        <f t="shared" si="303"/>
        <v>15.308800000000003</v>
      </c>
      <c r="X6508">
        <f t="shared" si="304"/>
        <v>61.235200000000006</v>
      </c>
      <c r="Y6508">
        <f t="shared" si="305"/>
        <v>2</v>
      </c>
    </row>
    <row r="6509" spans="1:25"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t="str">
        <f>_xlfn.XLOOKUP(B6509,Returns!$B$2:$B$297,Returns!$A$2:$A$297,"NO")</f>
        <v>NO</v>
      </c>
      <c r="W6509">
        <f t="shared" si="303"/>
        <v>266.26560000000006</v>
      </c>
      <c r="X6509">
        <f t="shared" si="304"/>
        <v>1065.0624000000003</v>
      </c>
      <c r="Y6509">
        <f t="shared" si="305"/>
        <v>2</v>
      </c>
    </row>
    <row r="6510" spans="1:25"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t="str">
        <f>_xlfn.XLOOKUP(B6510,Returns!$B$2:$B$297,Returns!$A$2:$A$297,"NO")</f>
        <v>NO</v>
      </c>
      <c r="W6510">
        <f t="shared" si="303"/>
        <v>0</v>
      </c>
      <c r="X6510">
        <f t="shared" si="304"/>
        <v>1399.5</v>
      </c>
      <c r="Y6510">
        <f t="shared" si="305"/>
        <v>6</v>
      </c>
    </row>
    <row r="6511" spans="1:25"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t="str">
        <f>_xlfn.XLOOKUP(B6511,Returns!$B$2:$B$297,Returns!$A$2:$A$297,"NO")</f>
        <v>NO</v>
      </c>
      <c r="W6511">
        <f t="shared" si="303"/>
        <v>30.211200000000005</v>
      </c>
      <c r="X6511">
        <f t="shared" si="304"/>
        <v>120.84480000000001</v>
      </c>
      <c r="Y6511">
        <f t="shared" si="305"/>
        <v>6</v>
      </c>
    </row>
    <row r="6512" spans="1:25"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t="str">
        <f>_xlfn.XLOOKUP(B6512,Returns!$B$2:$B$297,Returns!$A$2:$A$297,"NO")</f>
        <v>NO</v>
      </c>
      <c r="W6512">
        <f t="shared" si="303"/>
        <v>0</v>
      </c>
      <c r="X6512">
        <f t="shared" si="304"/>
        <v>102.05999999999999</v>
      </c>
      <c r="Y6512">
        <f t="shared" si="305"/>
        <v>6</v>
      </c>
    </row>
    <row r="6513" spans="1:25"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t="str">
        <f>_xlfn.XLOOKUP(B6513,Returns!$B$2:$B$297,Returns!$A$2:$A$297,"NO")</f>
        <v>NO</v>
      </c>
      <c r="W6513">
        <f t="shared" si="303"/>
        <v>0</v>
      </c>
      <c r="X6513">
        <f t="shared" si="304"/>
        <v>143.28</v>
      </c>
      <c r="Y6513">
        <f t="shared" si="305"/>
        <v>4</v>
      </c>
    </row>
    <row r="6514" spans="1:25"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t="str">
        <f>_xlfn.XLOOKUP(B6514,Returns!$B$2:$B$297,Returns!$A$2:$A$297,"NO")</f>
        <v>NO</v>
      </c>
      <c r="W6514">
        <f t="shared" si="303"/>
        <v>0</v>
      </c>
      <c r="X6514">
        <f t="shared" si="304"/>
        <v>46.08</v>
      </c>
      <c r="Y6514">
        <f t="shared" si="305"/>
        <v>4</v>
      </c>
    </row>
    <row r="6515" spans="1:25"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t="str">
        <f>_xlfn.XLOOKUP(B6515,Returns!$B$2:$B$297,Returns!$A$2:$A$297,"NO")</f>
        <v>NO</v>
      </c>
      <c r="W6515">
        <f t="shared" si="303"/>
        <v>0</v>
      </c>
      <c r="X6515">
        <f t="shared" si="304"/>
        <v>2008.51</v>
      </c>
      <c r="Y6515">
        <f t="shared" si="305"/>
        <v>4</v>
      </c>
    </row>
    <row r="6516" spans="1:25"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t="str">
        <f>_xlfn.XLOOKUP(B6516,Returns!$B$2:$B$297,Returns!$A$2:$A$297,"NO")</f>
        <v>NO</v>
      </c>
      <c r="W6516">
        <f t="shared" si="303"/>
        <v>82.553600000000017</v>
      </c>
      <c r="X6516">
        <f t="shared" si="304"/>
        <v>330.21440000000001</v>
      </c>
      <c r="Y6516">
        <f t="shared" si="305"/>
        <v>4</v>
      </c>
    </row>
    <row r="6517" spans="1:25"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t="str">
        <f>_xlfn.XLOOKUP(B6517,Returns!$B$2:$B$297,Returns!$A$2:$A$297,"NO")</f>
        <v>NO</v>
      </c>
      <c r="W6517">
        <f t="shared" si="303"/>
        <v>131.0112</v>
      </c>
      <c r="X6517">
        <f t="shared" si="304"/>
        <v>524.04480000000001</v>
      </c>
      <c r="Y6517">
        <f t="shared" si="305"/>
        <v>4</v>
      </c>
    </row>
    <row r="6518" spans="1:25"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t="str">
        <f>_xlfn.XLOOKUP(B6518,Returns!$B$2:$B$297,Returns!$A$2:$A$297,"NO")</f>
        <v>NO</v>
      </c>
      <c r="W6518">
        <f t="shared" si="303"/>
        <v>0</v>
      </c>
      <c r="X6518">
        <f t="shared" si="304"/>
        <v>2649.5</v>
      </c>
      <c r="Y6518">
        <f t="shared" si="305"/>
        <v>4</v>
      </c>
    </row>
    <row r="6519" spans="1:25"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t="str">
        <f>_xlfn.XLOOKUP(B6519,Returns!$B$2:$B$297,Returns!$A$2:$A$297,"NO")</f>
        <v>NO</v>
      </c>
      <c r="W6519">
        <f t="shared" si="303"/>
        <v>0</v>
      </c>
      <c r="X6519">
        <f t="shared" si="304"/>
        <v>993</v>
      </c>
      <c r="Y6519">
        <f t="shared" si="305"/>
        <v>4</v>
      </c>
    </row>
    <row r="6520" spans="1:25"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t="str">
        <f>_xlfn.XLOOKUP(B6520,Returns!$B$2:$B$297,Returns!$A$2:$A$297,"NO")</f>
        <v>NO</v>
      </c>
      <c r="W6520">
        <f t="shared" si="303"/>
        <v>0</v>
      </c>
      <c r="X6520">
        <f t="shared" si="304"/>
        <v>217.92</v>
      </c>
      <c r="Y6520">
        <f t="shared" si="305"/>
        <v>4</v>
      </c>
    </row>
    <row r="6521" spans="1:25"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t="str">
        <f>_xlfn.XLOOKUP(B6521,Returns!$B$2:$B$297,Returns!$A$2:$A$297,"NO")</f>
        <v>NO</v>
      </c>
      <c r="W6521">
        <f t="shared" si="303"/>
        <v>0.53760000000000008</v>
      </c>
      <c r="X6521">
        <f t="shared" si="304"/>
        <v>2.1504000000000003</v>
      </c>
      <c r="Y6521">
        <f t="shared" si="305"/>
        <v>4</v>
      </c>
    </row>
    <row r="6522" spans="1:25"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t="str">
        <f>_xlfn.XLOOKUP(B6522,Returns!$B$2:$B$297,Returns!$A$2:$A$297,"NO")</f>
        <v>NO</v>
      </c>
      <c r="W6522">
        <f t="shared" si="303"/>
        <v>0</v>
      </c>
      <c r="X6522">
        <f t="shared" si="304"/>
        <v>21775.84</v>
      </c>
      <c r="Y6522">
        <f t="shared" si="305"/>
        <v>2</v>
      </c>
    </row>
    <row r="6523" spans="1:25"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t="str">
        <f>_xlfn.XLOOKUP(B6523,Returns!$B$2:$B$297,Returns!$A$2:$A$297,"NO")</f>
        <v>NO</v>
      </c>
      <c r="W6523">
        <f t="shared" si="303"/>
        <v>0</v>
      </c>
      <c r="X6523">
        <f t="shared" si="304"/>
        <v>908.01</v>
      </c>
      <c r="Y6523">
        <f t="shared" si="305"/>
        <v>2</v>
      </c>
    </row>
    <row r="6524" spans="1:25"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t="str">
        <f>_xlfn.XLOOKUP(B6524,Returns!$B$2:$B$297,Returns!$A$2:$A$297,"NO")</f>
        <v>NO</v>
      </c>
      <c r="W6524">
        <f t="shared" si="303"/>
        <v>0</v>
      </c>
      <c r="X6524">
        <f t="shared" si="304"/>
        <v>392.49</v>
      </c>
      <c r="Y6524">
        <f t="shared" si="305"/>
        <v>2</v>
      </c>
    </row>
    <row r="6525" spans="1:25"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t="str">
        <f>_xlfn.XLOOKUP(B6525,Returns!$B$2:$B$297,Returns!$A$2:$A$297,"NO")</f>
        <v>NO</v>
      </c>
      <c r="W6525">
        <f t="shared" si="303"/>
        <v>4.032</v>
      </c>
      <c r="X6525">
        <f t="shared" si="304"/>
        <v>16.128</v>
      </c>
      <c r="Y6525">
        <f t="shared" si="305"/>
        <v>6</v>
      </c>
    </row>
    <row r="6526" spans="1:25"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t="str">
        <f>_xlfn.XLOOKUP(B6526,Returns!$B$2:$B$297,Returns!$A$2:$A$297,"NO")</f>
        <v>NO</v>
      </c>
      <c r="W6526">
        <f t="shared" si="303"/>
        <v>23.997599999999998</v>
      </c>
      <c r="X6526">
        <f t="shared" si="304"/>
        <v>35.996399999999994</v>
      </c>
      <c r="Y6526">
        <f t="shared" si="305"/>
        <v>6</v>
      </c>
    </row>
    <row r="6527" spans="1:25"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t="str">
        <f>_xlfn.XLOOKUP(B6527,Returns!$B$2:$B$297,Returns!$A$2:$A$297,"NO")</f>
        <v>NO</v>
      </c>
      <c r="W6527">
        <f t="shared" si="303"/>
        <v>20.002500000000005</v>
      </c>
      <c r="X6527">
        <f t="shared" si="304"/>
        <v>8.5725000000000051</v>
      </c>
      <c r="Y6527">
        <f t="shared" si="305"/>
        <v>6</v>
      </c>
    </row>
    <row r="6528" spans="1:25"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t="str">
        <f>_xlfn.XLOOKUP(B6528,Returns!$B$2:$B$297,Returns!$A$2:$A$297,"NO")</f>
        <v>NO</v>
      </c>
      <c r="W6528">
        <f t="shared" si="303"/>
        <v>32.970000000000006</v>
      </c>
      <c r="X6528">
        <f t="shared" si="304"/>
        <v>14.130000000000003</v>
      </c>
      <c r="Y6528">
        <f t="shared" si="305"/>
        <v>6</v>
      </c>
    </row>
    <row r="6529" spans="1:25"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t="str">
        <f>_xlfn.XLOOKUP(B6529,Returns!$B$2:$B$297,Returns!$A$2:$A$297,"NO")</f>
        <v>NO</v>
      </c>
      <c r="W6529">
        <f t="shared" si="303"/>
        <v>0</v>
      </c>
      <c r="X6529">
        <f t="shared" si="304"/>
        <v>7999.84</v>
      </c>
      <c r="Y6529">
        <f t="shared" si="305"/>
        <v>5</v>
      </c>
    </row>
    <row r="6530" spans="1:25"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t="str">
        <f>_xlfn.XLOOKUP(B6530,Returns!$B$2:$B$297,Returns!$A$2:$A$297,"NO")</f>
        <v>NO</v>
      </c>
      <c r="W6530">
        <f t="shared" si="303"/>
        <v>0</v>
      </c>
      <c r="X6530">
        <f t="shared" si="304"/>
        <v>865.6</v>
      </c>
      <c r="Y6530">
        <f t="shared" si="305"/>
        <v>4</v>
      </c>
    </row>
    <row r="6531" spans="1:25"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t="str">
        <f>_xlfn.XLOOKUP(B6531,Returns!$B$2:$B$297,Returns!$A$2:$A$297,"NO")</f>
        <v>Yes</v>
      </c>
      <c r="W6531">
        <f t="shared" ref="W6531:W6594" si="306">R6531*S6531*T6531</f>
        <v>4.1616000000000009</v>
      </c>
      <c r="X6531">
        <f t="shared" ref="X6531:X6594" si="307">(R6531*S6531)-W6531</f>
        <v>16.646400000000003</v>
      </c>
      <c r="Y6531">
        <f t="shared" ref="Y6531:Y6594" si="308">D6531-C6531</f>
        <v>4</v>
      </c>
    </row>
    <row r="6532" spans="1:25"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t="str">
        <f>_xlfn.XLOOKUP(B6532,Returns!$B$2:$B$297,Returns!$A$2:$A$297,"NO")</f>
        <v>Yes</v>
      </c>
      <c r="W6532">
        <f t="shared" si="306"/>
        <v>10.627199999999998</v>
      </c>
      <c r="X6532">
        <f t="shared" si="307"/>
        <v>2.6567999999999987</v>
      </c>
      <c r="Y6532">
        <f t="shared" si="308"/>
        <v>4</v>
      </c>
    </row>
    <row r="6533" spans="1:25"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t="str">
        <f>_xlfn.XLOOKUP(B6533,Returns!$B$2:$B$297,Returns!$A$2:$A$297,"NO")</f>
        <v>NO</v>
      </c>
      <c r="W6533">
        <f t="shared" si="306"/>
        <v>0</v>
      </c>
      <c r="X6533">
        <f t="shared" si="307"/>
        <v>44</v>
      </c>
      <c r="Y6533">
        <f t="shared" si="308"/>
        <v>4</v>
      </c>
    </row>
    <row r="6534" spans="1:25"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t="str">
        <f>_xlfn.XLOOKUP(B6534,Returns!$B$2:$B$297,Returns!$A$2:$A$297,"NO")</f>
        <v>NO</v>
      </c>
      <c r="W6534">
        <f t="shared" si="306"/>
        <v>0</v>
      </c>
      <c r="X6534">
        <f t="shared" si="307"/>
        <v>142.80000000000001</v>
      </c>
      <c r="Y6534">
        <f t="shared" si="308"/>
        <v>4</v>
      </c>
    </row>
    <row r="6535" spans="1:25"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t="str">
        <f>_xlfn.XLOOKUP(B6535,Returns!$B$2:$B$297,Returns!$A$2:$A$297,"NO")</f>
        <v>NO</v>
      </c>
      <c r="W6535">
        <f t="shared" si="306"/>
        <v>0</v>
      </c>
      <c r="X6535">
        <f t="shared" si="307"/>
        <v>1999.75</v>
      </c>
      <c r="Y6535">
        <f t="shared" si="308"/>
        <v>4</v>
      </c>
    </row>
    <row r="6536" spans="1:25"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t="str">
        <f>_xlfn.XLOOKUP(B6536,Returns!$B$2:$B$297,Returns!$A$2:$A$297,"NO")</f>
        <v>NO</v>
      </c>
      <c r="W6536">
        <f t="shared" si="306"/>
        <v>1291.6656000000003</v>
      </c>
      <c r="X6536">
        <f t="shared" si="307"/>
        <v>5166.6624000000011</v>
      </c>
      <c r="Y6536">
        <f t="shared" si="308"/>
        <v>5</v>
      </c>
    </row>
    <row r="6537" spans="1:25"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t="str">
        <f>_xlfn.XLOOKUP(B6537,Returns!$B$2:$B$297,Returns!$A$2:$A$297,"NO")</f>
        <v>NO</v>
      </c>
      <c r="W6537">
        <f t="shared" si="306"/>
        <v>8015.6800000000021</v>
      </c>
      <c r="X6537">
        <f t="shared" si="307"/>
        <v>32062.720000000008</v>
      </c>
      <c r="Y6537">
        <f t="shared" si="308"/>
        <v>5</v>
      </c>
    </row>
    <row r="6538" spans="1:25"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t="str">
        <f>_xlfn.XLOOKUP(B6538,Returns!$B$2:$B$297,Returns!$A$2:$A$297,"NO")</f>
        <v>NO</v>
      </c>
      <c r="W6538">
        <f t="shared" si="306"/>
        <v>394.30800000000005</v>
      </c>
      <c r="X6538">
        <f t="shared" si="307"/>
        <v>591.46199999999999</v>
      </c>
      <c r="Y6538">
        <f t="shared" si="308"/>
        <v>3</v>
      </c>
    </row>
    <row r="6539" spans="1:25"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t="str">
        <f>_xlfn.XLOOKUP(B6539,Returns!$B$2:$B$297,Returns!$A$2:$A$297,"NO")</f>
        <v>NO</v>
      </c>
      <c r="W6539">
        <f t="shared" si="306"/>
        <v>59.011200000000009</v>
      </c>
      <c r="X6539">
        <f t="shared" si="307"/>
        <v>236.04480000000004</v>
      </c>
      <c r="Y6539">
        <f t="shared" si="308"/>
        <v>3</v>
      </c>
    </row>
    <row r="6540" spans="1:25"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t="str">
        <f>_xlfn.XLOOKUP(B6540,Returns!$B$2:$B$297,Returns!$A$2:$A$297,"NO")</f>
        <v>NO</v>
      </c>
      <c r="W6540">
        <f t="shared" si="306"/>
        <v>0</v>
      </c>
      <c r="X6540">
        <f t="shared" si="307"/>
        <v>158.99</v>
      </c>
      <c r="Y6540">
        <f t="shared" si="308"/>
        <v>5</v>
      </c>
    </row>
    <row r="6541" spans="1:25"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t="str">
        <f>_xlfn.XLOOKUP(B6541,Returns!$B$2:$B$297,Returns!$A$2:$A$297,"NO")</f>
        <v>NO</v>
      </c>
      <c r="W6541">
        <f t="shared" si="306"/>
        <v>0</v>
      </c>
      <c r="X6541">
        <f t="shared" si="307"/>
        <v>1455.5</v>
      </c>
      <c r="Y6541">
        <f t="shared" si="308"/>
        <v>5</v>
      </c>
    </row>
    <row r="6542" spans="1:25"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t="str">
        <f>_xlfn.XLOOKUP(B6542,Returns!$B$2:$B$297,Returns!$A$2:$A$297,"NO")</f>
        <v>Yes</v>
      </c>
      <c r="W6542">
        <f t="shared" si="306"/>
        <v>0</v>
      </c>
      <c r="X6542">
        <f t="shared" si="307"/>
        <v>442.07999999999993</v>
      </c>
      <c r="Y6542">
        <f t="shared" si="308"/>
        <v>3</v>
      </c>
    </row>
    <row r="6543" spans="1:25"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t="str">
        <f>_xlfn.XLOOKUP(B6543,Returns!$B$2:$B$297,Returns!$A$2:$A$297,"NO")</f>
        <v>Yes</v>
      </c>
      <c r="W6543">
        <f t="shared" si="306"/>
        <v>0</v>
      </c>
      <c r="X6543">
        <f t="shared" si="307"/>
        <v>279.83999999999997</v>
      </c>
      <c r="Y6543">
        <f t="shared" si="308"/>
        <v>3</v>
      </c>
    </row>
    <row r="6544" spans="1:25"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t="str">
        <f>_xlfn.XLOOKUP(B6544,Returns!$B$2:$B$297,Returns!$A$2:$A$297,"NO")</f>
        <v>Yes</v>
      </c>
      <c r="W6544">
        <f t="shared" si="306"/>
        <v>64.727999999999994</v>
      </c>
      <c r="X6544">
        <f t="shared" si="307"/>
        <v>258.91199999999998</v>
      </c>
      <c r="Y6544">
        <f t="shared" si="308"/>
        <v>3</v>
      </c>
    </row>
    <row r="6545" spans="1:25"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t="str">
        <f>_xlfn.XLOOKUP(B6545,Returns!$B$2:$B$297,Returns!$A$2:$A$297,"NO")</f>
        <v>Yes</v>
      </c>
      <c r="W6545">
        <f t="shared" si="306"/>
        <v>0</v>
      </c>
      <c r="X6545">
        <f t="shared" si="307"/>
        <v>33.29</v>
      </c>
      <c r="Y6545">
        <f t="shared" si="308"/>
        <v>3</v>
      </c>
    </row>
    <row r="6546" spans="1:25"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t="str">
        <f>_xlfn.XLOOKUP(B6546,Returns!$B$2:$B$297,Returns!$A$2:$A$297,"NO")</f>
        <v>NO</v>
      </c>
      <c r="W6546">
        <f t="shared" si="306"/>
        <v>203.595</v>
      </c>
      <c r="X6546">
        <f t="shared" si="307"/>
        <v>87.255000000000024</v>
      </c>
      <c r="Y6546">
        <f t="shared" si="308"/>
        <v>4</v>
      </c>
    </row>
    <row r="6547" spans="1:25"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t="str">
        <f>_xlfn.XLOOKUP(B6547,Returns!$B$2:$B$297,Returns!$A$2:$A$297,"NO")</f>
        <v>NO</v>
      </c>
      <c r="W6547">
        <f t="shared" si="306"/>
        <v>2.016</v>
      </c>
      <c r="X6547">
        <f t="shared" si="307"/>
        <v>8.0640000000000001</v>
      </c>
      <c r="Y6547">
        <f t="shared" si="308"/>
        <v>4</v>
      </c>
    </row>
    <row r="6548" spans="1:25"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t="str">
        <f>_xlfn.XLOOKUP(B6548,Returns!$B$2:$B$297,Returns!$A$2:$A$297,"NO")</f>
        <v>NO</v>
      </c>
      <c r="W6548">
        <f t="shared" si="306"/>
        <v>4.9568000000000012</v>
      </c>
      <c r="X6548">
        <f t="shared" si="307"/>
        <v>19.827200000000001</v>
      </c>
      <c r="Y6548">
        <f t="shared" si="308"/>
        <v>4</v>
      </c>
    </row>
    <row r="6549" spans="1:25"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t="str">
        <f>_xlfn.XLOOKUP(B6549,Returns!$B$2:$B$297,Returns!$A$2:$A$297,"NO")</f>
        <v>NO</v>
      </c>
      <c r="W6549">
        <f t="shared" si="306"/>
        <v>1141.4087999999999</v>
      </c>
      <c r="X6549">
        <f t="shared" si="307"/>
        <v>2663.2871999999998</v>
      </c>
      <c r="Y6549">
        <f t="shared" si="308"/>
        <v>4</v>
      </c>
    </row>
    <row r="6550" spans="1:25"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t="str">
        <f>_xlfn.XLOOKUP(B6550,Returns!$B$2:$B$297,Returns!$A$2:$A$297,"NO")</f>
        <v>NO</v>
      </c>
      <c r="W6550">
        <f t="shared" si="306"/>
        <v>10.483200000000002</v>
      </c>
      <c r="X6550">
        <f t="shared" si="307"/>
        <v>41.9328</v>
      </c>
      <c r="Y6550">
        <f t="shared" si="308"/>
        <v>4</v>
      </c>
    </row>
    <row r="6551" spans="1:25"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t="str">
        <f>_xlfn.XLOOKUP(B6551,Returns!$B$2:$B$297,Returns!$A$2:$A$297,"NO")</f>
        <v>NO</v>
      </c>
      <c r="W6551">
        <f t="shared" si="306"/>
        <v>0</v>
      </c>
      <c r="X6551">
        <f t="shared" si="307"/>
        <v>935.28</v>
      </c>
      <c r="Y6551">
        <f t="shared" si="308"/>
        <v>2</v>
      </c>
    </row>
    <row r="6552" spans="1:25"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t="str">
        <f>_xlfn.XLOOKUP(B6552,Returns!$B$2:$B$297,Returns!$A$2:$A$297,"NO")</f>
        <v>NO</v>
      </c>
      <c r="W6552">
        <f t="shared" si="306"/>
        <v>131.0256</v>
      </c>
      <c r="X6552">
        <f t="shared" si="307"/>
        <v>1179.2303999999999</v>
      </c>
      <c r="Y6552">
        <f t="shared" si="308"/>
        <v>2</v>
      </c>
    </row>
    <row r="6553" spans="1:25"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t="str">
        <f>_xlfn.XLOOKUP(B6553,Returns!$B$2:$B$297,Returns!$A$2:$A$297,"NO")</f>
        <v>NO</v>
      </c>
      <c r="W6553">
        <f t="shared" si="306"/>
        <v>0</v>
      </c>
      <c r="X6553">
        <f t="shared" si="307"/>
        <v>26.72</v>
      </c>
      <c r="Y6553">
        <f t="shared" si="308"/>
        <v>5</v>
      </c>
    </row>
    <row r="6554" spans="1:25"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t="str">
        <f>_xlfn.XLOOKUP(B6554,Returns!$B$2:$B$297,Returns!$A$2:$A$297,"NO")</f>
        <v>NO</v>
      </c>
      <c r="W6554">
        <f t="shared" si="306"/>
        <v>0</v>
      </c>
      <c r="X6554">
        <f t="shared" si="307"/>
        <v>794.5</v>
      </c>
      <c r="Y6554">
        <f t="shared" si="308"/>
        <v>5</v>
      </c>
    </row>
    <row r="6555" spans="1:25"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t="str">
        <f>_xlfn.XLOOKUP(B6555,Returns!$B$2:$B$297,Returns!$A$2:$A$297,"NO")</f>
        <v>NO</v>
      </c>
      <c r="W6555">
        <f t="shared" si="306"/>
        <v>255.97440000000003</v>
      </c>
      <c r="X6555">
        <f t="shared" si="307"/>
        <v>1023.8976</v>
      </c>
      <c r="Y6555">
        <f t="shared" si="308"/>
        <v>2</v>
      </c>
    </row>
    <row r="6556" spans="1:25"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t="str">
        <f>_xlfn.XLOOKUP(B6556,Returns!$B$2:$B$297,Returns!$A$2:$A$297,"NO")</f>
        <v>NO</v>
      </c>
      <c r="W6556">
        <f t="shared" si="306"/>
        <v>303.19200000000001</v>
      </c>
      <c r="X6556">
        <f t="shared" si="307"/>
        <v>1212.768</v>
      </c>
      <c r="Y6556">
        <f t="shared" si="308"/>
        <v>2</v>
      </c>
    </row>
    <row r="6557" spans="1:25"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t="str">
        <f>_xlfn.XLOOKUP(B6557,Returns!$B$2:$B$297,Returns!$A$2:$A$297,"NO")</f>
        <v>NO</v>
      </c>
      <c r="W6557">
        <f t="shared" si="306"/>
        <v>0.76160000000000005</v>
      </c>
      <c r="X6557">
        <f t="shared" si="307"/>
        <v>3.0463999999999998</v>
      </c>
      <c r="Y6557">
        <f t="shared" si="308"/>
        <v>2</v>
      </c>
    </row>
    <row r="6558" spans="1:25"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t="str">
        <f>_xlfn.XLOOKUP(B6558,Returns!$B$2:$B$297,Returns!$A$2:$A$297,"NO")</f>
        <v>NO</v>
      </c>
      <c r="W6558">
        <f t="shared" si="306"/>
        <v>6.945599999999998</v>
      </c>
      <c r="X6558">
        <f t="shared" si="307"/>
        <v>1.7363999999999988</v>
      </c>
      <c r="Y6558">
        <f t="shared" si="308"/>
        <v>2</v>
      </c>
    </row>
    <row r="6559" spans="1:25"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t="str">
        <f>_xlfn.XLOOKUP(B6559,Returns!$B$2:$B$297,Returns!$A$2:$A$297,"NO")</f>
        <v>NO</v>
      </c>
      <c r="W6559">
        <f t="shared" si="306"/>
        <v>4.8848000000000011</v>
      </c>
      <c r="X6559">
        <f t="shared" si="307"/>
        <v>19.539200000000001</v>
      </c>
      <c r="Y6559">
        <f t="shared" si="308"/>
        <v>2</v>
      </c>
    </row>
    <row r="6560" spans="1:25"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t="str">
        <f>_xlfn.XLOOKUP(B6560,Returns!$B$2:$B$297,Returns!$A$2:$A$297,"NO")</f>
        <v>NO</v>
      </c>
      <c r="W6560">
        <f t="shared" si="306"/>
        <v>1370.3742</v>
      </c>
      <c r="X6560">
        <f t="shared" si="307"/>
        <v>12333.367799999998</v>
      </c>
      <c r="Y6560">
        <f t="shared" si="308"/>
        <v>5</v>
      </c>
    </row>
    <row r="6561" spans="1:25"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t="str">
        <f>_xlfn.XLOOKUP(B6561,Returns!$B$2:$B$297,Returns!$A$2:$A$297,"NO")</f>
        <v>NO</v>
      </c>
      <c r="W6561">
        <f t="shared" si="306"/>
        <v>0</v>
      </c>
      <c r="X6561">
        <f t="shared" si="307"/>
        <v>2099.5</v>
      </c>
      <c r="Y6561">
        <f t="shared" si="308"/>
        <v>5</v>
      </c>
    </row>
    <row r="6562" spans="1:25"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t="str">
        <f>_xlfn.XLOOKUP(B6562,Returns!$B$2:$B$297,Returns!$A$2:$A$297,"NO")</f>
        <v>NO</v>
      </c>
      <c r="W6562">
        <f t="shared" si="306"/>
        <v>0</v>
      </c>
      <c r="X6562">
        <f t="shared" si="307"/>
        <v>3.15</v>
      </c>
      <c r="Y6562">
        <f t="shared" si="308"/>
        <v>5</v>
      </c>
    </row>
    <row r="6563" spans="1:25"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t="str">
        <f>_xlfn.XLOOKUP(B6563,Returns!$B$2:$B$297,Returns!$A$2:$A$297,"NO")</f>
        <v>NO</v>
      </c>
      <c r="W6563">
        <f t="shared" si="306"/>
        <v>134.47999999999999</v>
      </c>
      <c r="X6563">
        <f t="shared" si="307"/>
        <v>33.619999999999976</v>
      </c>
      <c r="Y6563">
        <f t="shared" si="308"/>
        <v>2</v>
      </c>
    </row>
    <row r="6564" spans="1:25"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t="str">
        <f>_xlfn.XLOOKUP(B6564,Returns!$B$2:$B$297,Returns!$A$2:$A$297,"NO")</f>
        <v>NO</v>
      </c>
      <c r="W6564">
        <f t="shared" si="306"/>
        <v>0</v>
      </c>
      <c r="X6564">
        <f t="shared" si="307"/>
        <v>48.42</v>
      </c>
      <c r="Y6564">
        <f t="shared" si="308"/>
        <v>5</v>
      </c>
    </row>
    <row r="6565" spans="1:25"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t="str">
        <f>_xlfn.XLOOKUP(B6565,Returns!$B$2:$B$297,Returns!$A$2:$A$297,"NO")</f>
        <v>NO</v>
      </c>
      <c r="W6565">
        <f t="shared" si="306"/>
        <v>116.55</v>
      </c>
      <c r="X6565">
        <f t="shared" si="307"/>
        <v>271.95</v>
      </c>
      <c r="Y6565">
        <f t="shared" si="308"/>
        <v>5</v>
      </c>
    </row>
    <row r="6566" spans="1:25"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t="str">
        <f>_xlfn.XLOOKUP(B6566,Returns!$B$2:$B$297,Returns!$A$2:$A$297,"NO")</f>
        <v>NO</v>
      </c>
      <c r="W6566">
        <f t="shared" si="306"/>
        <v>0</v>
      </c>
      <c r="X6566">
        <f t="shared" si="307"/>
        <v>25.92</v>
      </c>
      <c r="Y6566">
        <f t="shared" si="308"/>
        <v>5</v>
      </c>
    </row>
    <row r="6567" spans="1:25"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t="str">
        <f>_xlfn.XLOOKUP(B6567,Returns!$B$2:$B$297,Returns!$A$2:$A$297,"NO")</f>
        <v>NO</v>
      </c>
      <c r="W6567">
        <f t="shared" si="306"/>
        <v>0</v>
      </c>
      <c r="X6567">
        <f t="shared" si="307"/>
        <v>3489.28</v>
      </c>
      <c r="Y6567">
        <f t="shared" si="308"/>
        <v>5</v>
      </c>
    </row>
    <row r="6568" spans="1:25"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t="str">
        <f>_xlfn.XLOOKUP(B6568,Returns!$B$2:$B$297,Returns!$A$2:$A$297,"NO")</f>
        <v>NO</v>
      </c>
      <c r="W6568">
        <f t="shared" si="306"/>
        <v>780.7743999999999</v>
      </c>
      <c r="X6568">
        <f t="shared" si="307"/>
        <v>195.19359999999995</v>
      </c>
      <c r="Y6568">
        <f t="shared" si="308"/>
        <v>3</v>
      </c>
    </row>
    <row r="6569" spans="1:25"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t="str">
        <f>_xlfn.XLOOKUP(B6569,Returns!$B$2:$B$297,Returns!$A$2:$A$297,"NO")</f>
        <v>NO</v>
      </c>
      <c r="W6569">
        <f t="shared" si="306"/>
        <v>7.1200000000000019</v>
      </c>
      <c r="X6569">
        <f t="shared" si="307"/>
        <v>28.480000000000008</v>
      </c>
      <c r="Y6569">
        <f t="shared" si="308"/>
        <v>3</v>
      </c>
    </row>
    <row r="6570" spans="1:25"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t="str">
        <f>_xlfn.XLOOKUP(B6570,Returns!$B$2:$B$297,Returns!$A$2:$A$297,"NO")</f>
        <v>NO</v>
      </c>
      <c r="W6570">
        <f t="shared" si="306"/>
        <v>1.0752000000000002</v>
      </c>
      <c r="X6570">
        <f t="shared" si="307"/>
        <v>4.3008000000000006</v>
      </c>
      <c r="Y6570">
        <f t="shared" si="308"/>
        <v>4</v>
      </c>
    </row>
    <row r="6571" spans="1:25"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t="str">
        <f>_xlfn.XLOOKUP(B6571,Returns!$B$2:$B$297,Returns!$A$2:$A$297,"NO")</f>
        <v>NO</v>
      </c>
      <c r="W6571">
        <f t="shared" si="306"/>
        <v>285.35219999999998</v>
      </c>
      <c r="X6571">
        <f t="shared" si="307"/>
        <v>665.82179999999994</v>
      </c>
      <c r="Y6571">
        <f t="shared" si="308"/>
        <v>4</v>
      </c>
    </row>
    <row r="6572" spans="1:25"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t="str">
        <f>_xlfn.XLOOKUP(B6572,Returns!$B$2:$B$297,Returns!$A$2:$A$297,"NO")</f>
        <v>NO</v>
      </c>
      <c r="W6572">
        <f t="shared" si="306"/>
        <v>89.611200000000011</v>
      </c>
      <c r="X6572">
        <f t="shared" si="307"/>
        <v>358.44480000000004</v>
      </c>
      <c r="Y6572">
        <f t="shared" si="308"/>
        <v>4</v>
      </c>
    </row>
    <row r="6573" spans="1:25"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t="str">
        <f>_xlfn.XLOOKUP(B6573,Returns!$B$2:$B$297,Returns!$A$2:$A$297,"NO")</f>
        <v>NO</v>
      </c>
      <c r="W6573">
        <f t="shared" si="306"/>
        <v>136.78560000000002</v>
      </c>
      <c r="X6573">
        <f t="shared" si="307"/>
        <v>547.14239999999995</v>
      </c>
      <c r="Y6573">
        <f t="shared" si="308"/>
        <v>4</v>
      </c>
    </row>
    <row r="6574" spans="1:25"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t="str">
        <f>_xlfn.XLOOKUP(B6574,Returns!$B$2:$B$297,Returns!$A$2:$A$297,"NO")</f>
        <v>NO</v>
      </c>
      <c r="W6574">
        <f t="shared" si="306"/>
        <v>0</v>
      </c>
      <c r="X6574">
        <f t="shared" si="307"/>
        <v>23.92</v>
      </c>
      <c r="Y6574">
        <f t="shared" si="308"/>
        <v>6</v>
      </c>
    </row>
    <row r="6575" spans="1:25"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t="str">
        <f>_xlfn.XLOOKUP(B6575,Returns!$B$2:$B$297,Returns!$A$2:$A$297,"NO")</f>
        <v>NO</v>
      </c>
      <c r="W6575">
        <f t="shared" si="306"/>
        <v>0</v>
      </c>
      <c r="X6575">
        <f t="shared" si="307"/>
        <v>2253.6</v>
      </c>
      <c r="Y6575">
        <f t="shared" si="308"/>
        <v>5</v>
      </c>
    </row>
    <row r="6576" spans="1:25"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t="str">
        <f>_xlfn.XLOOKUP(B6576,Returns!$B$2:$B$297,Returns!$A$2:$A$297,"NO")</f>
        <v>NO</v>
      </c>
      <c r="W6576">
        <f t="shared" si="306"/>
        <v>0</v>
      </c>
      <c r="X6576">
        <f t="shared" si="307"/>
        <v>2559.36</v>
      </c>
      <c r="Y6576">
        <f t="shared" si="308"/>
        <v>5</v>
      </c>
    </row>
    <row r="6577" spans="1:25"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t="str">
        <f>_xlfn.XLOOKUP(B6577,Returns!$B$2:$B$297,Returns!$A$2:$A$297,"NO")</f>
        <v>Yes</v>
      </c>
      <c r="W6577">
        <f t="shared" si="306"/>
        <v>0</v>
      </c>
      <c r="X6577">
        <f t="shared" si="307"/>
        <v>8395.52</v>
      </c>
      <c r="Y6577">
        <f t="shared" si="308"/>
        <v>5</v>
      </c>
    </row>
    <row r="6578" spans="1:25"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t="str">
        <f>_xlfn.XLOOKUP(B6578,Returns!$B$2:$B$297,Returns!$A$2:$A$297,"NO")</f>
        <v>Yes</v>
      </c>
      <c r="W6578">
        <f t="shared" si="306"/>
        <v>102.21120000000002</v>
      </c>
      <c r="X6578">
        <f t="shared" si="307"/>
        <v>408.84480000000008</v>
      </c>
      <c r="Y6578">
        <f t="shared" si="308"/>
        <v>5</v>
      </c>
    </row>
    <row r="6579" spans="1:25"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t="str">
        <f>_xlfn.XLOOKUP(B6579,Returns!$B$2:$B$297,Returns!$A$2:$A$297,"NO")</f>
        <v>NO</v>
      </c>
      <c r="W6579">
        <f t="shared" si="306"/>
        <v>0</v>
      </c>
      <c r="X6579">
        <f t="shared" si="307"/>
        <v>1043.6399999999999</v>
      </c>
      <c r="Y6579">
        <f t="shared" si="308"/>
        <v>5</v>
      </c>
    </row>
    <row r="6580" spans="1:25"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t="str">
        <f>_xlfn.XLOOKUP(B6580,Returns!$B$2:$B$297,Returns!$A$2:$A$297,"NO")</f>
        <v>NO</v>
      </c>
      <c r="W6580">
        <f t="shared" si="306"/>
        <v>1411.1216000000004</v>
      </c>
      <c r="X6580">
        <f t="shared" si="307"/>
        <v>5644.4864000000007</v>
      </c>
      <c r="Y6580">
        <f t="shared" si="308"/>
        <v>5</v>
      </c>
    </row>
    <row r="6581" spans="1:25"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t="str">
        <f>_xlfn.XLOOKUP(B6581,Returns!$B$2:$B$297,Returns!$A$2:$A$297,"NO")</f>
        <v>NO</v>
      </c>
      <c r="W6581">
        <f t="shared" si="306"/>
        <v>0</v>
      </c>
      <c r="X6581">
        <f t="shared" si="307"/>
        <v>6.68</v>
      </c>
      <c r="Y6581">
        <f t="shared" si="308"/>
        <v>0</v>
      </c>
    </row>
    <row r="6582" spans="1:25"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t="str">
        <f>_xlfn.XLOOKUP(B6582,Returns!$B$2:$B$297,Returns!$A$2:$A$297,"NO")</f>
        <v>NO</v>
      </c>
      <c r="W6582">
        <f t="shared" si="306"/>
        <v>0</v>
      </c>
      <c r="X6582">
        <f t="shared" si="307"/>
        <v>25.02</v>
      </c>
      <c r="Y6582">
        <f t="shared" si="308"/>
        <v>0</v>
      </c>
    </row>
    <row r="6583" spans="1:25"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t="str">
        <f>_xlfn.XLOOKUP(B6583,Returns!$B$2:$B$297,Returns!$A$2:$A$297,"NO")</f>
        <v>NO</v>
      </c>
      <c r="W6583">
        <f t="shared" si="306"/>
        <v>0</v>
      </c>
      <c r="X6583">
        <f t="shared" si="307"/>
        <v>305.82</v>
      </c>
      <c r="Y6583">
        <f t="shared" si="308"/>
        <v>0</v>
      </c>
    </row>
    <row r="6584" spans="1:25"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t="str">
        <f>_xlfn.XLOOKUP(B6584,Returns!$B$2:$B$297,Returns!$A$2:$A$297,"NO")</f>
        <v>NO</v>
      </c>
      <c r="W6584">
        <f t="shared" si="306"/>
        <v>0</v>
      </c>
      <c r="X6584">
        <f t="shared" si="307"/>
        <v>539.91</v>
      </c>
      <c r="Y6584">
        <f t="shared" si="308"/>
        <v>4</v>
      </c>
    </row>
    <row r="6585" spans="1:25"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t="str">
        <f>_xlfn.XLOOKUP(B6585,Returns!$B$2:$B$297,Returns!$A$2:$A$297,"NO")</f>
        <v>NO</v>
      </c>
      <c r="W6585">
        <f t="shared" si="306"/>
        <v>0</v>
      </c>
      <c r="X6585">
        <f t="shared" si="307"/>
        <v>611.64</v>
      </c>
      <c r="Y6585">
        <f t="shared" si="308"/>
        <v>6</v>
      </c>
    </row>
    <row r="6586" spans="1:25"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t="str">
        <f>_xlfn.XLOOKUP(B6586,Returns!$B$2:$B$297,Returns!$A$2:$A$297,"NO")</f>
        <v>NO</v>
      </c>
      <c r="W6586">
        <f t="shared" si="306"/>
        <v>0</v>
      </c>
      <c r="X6586">
        <f t="shared" si="307"/>
        <v>1087.8399999999999</v>
      </c>
      <c r="Y6586">
        <f t="shared" si="308"/>
        <v>6</v>
      </c>
    </row>
    <row r="6587" spans="1:25"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t="str">
        <f>_xlfn.XLOOKUP(B6587,Returns!$B$2:$B$297,Returns!$A$2:$A$297,"NO")</f>
        <v>NO</v>
      </c>
      <c r="W6587">
        <f t="shared" si="306"/>
        <v>0</v>
      </c>
      <c r="X6587">
        <f t="shared" si="307"/>
        <v>44</v>
      </c>
      <c r="Y6587">
        <f t="shared" si="308"/>
        <v>6</v>
      </c>
    </row>
    <row r="6588" spans="1:25"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t="str">
        <f>_xlfn.XLOOKUP(B6588,Returns!$B$2:$B$297,Returns!$A$2:$A$297,"NO")</f>
        <v>NO</v>
      </c>
      <c r="W6588">
        <f t="shared" si="306"/>
        <v>0</v>
      </c>
      <c r="X6588">
        <f t="shared" si="307"/>
        <v>118.08</v>
      </c>
      <c r="Y6588">
        <f t="shared" si="308"/>
        <v>6</v>
      </c>
    </row>
    <row r="6589" spans="1:25"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t="str">
        <f>_xlfn.XLOOKUP(B6589,Returns!$B$2:$B$297,Returns!$A$2:$A$297,"NO")</f>
        <v>NO</v>
      </c>
      <c r="W6589">
        <f t="shared" si="306"/>
        <v>0</v>
      </c>
      <c r="X6589">
        <f t="shared" si="307"/>
        <v>908.81999999999994</v>
      </c>
      <c r="Y6589">
        <f t="shared" si="308"/>
        <v>6</v>
      </c>
    </row>
    <row r="6590" spans="1:25"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t="str">
        <f>_xlfn.XLOOKUP(B6590,Returns!$B$2:$B$297,Returns!$A$2:$A$297,"NO")</f>
        <v>NO</v>
      </c>
      <c r="W6590">
        <f t="shared" si="306"/>
        <v>0</v>
      </c>
      <c r="X6590">
        <f t="shared" si="307"/>
        <v>44.820000000000007</v>
      </c>
      <c r="Y6590">
        <f t="shared" si="308"/>
        <v>6</v>
      </c>
    </row>
    <row r="6591" spans="1:25"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t="str">
        <f>_xlfn.XLOOKUP(B6591,Returns!$B$2:$B$297,Returns!$A$2:$A$297,"NO")</f>
        <v>NO</v>
      </c>
      <c r="W6591">
        <f t="shared" si="306"/>
        <v>0</v>
      </c>
      <c r="X6591">
        <f t="shared" si="307"/>
        <v>463.44</v>
      </c>
      <c r="Y6591">
        <f t="shared" si="308"/>
        <v>6</v>
      </c>
    </row>
    <row r="6592" spans="1:25"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t="str">
        <f>_xlfn.XLOOKUP(B6592,Returns!$B$2:$B$297,Returns!$A$2:$A$297,"NO")</f>
        <v>NO</v>
      </c>
      <c r="W6592">
        <f t="shared" si="306"/>
        <v>5.9472000000000014</v>
      </c>
      <c r="X6592">
        <f t="shared" si="307"/>
        <v>23.788800000000002</v>
      </c>
      <c r="Y6592">
        <f t="shared" si="308"/>
        <v>3</v>
      </c>
    </row>
    <row r="6593" spans="1:25"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t="str">
        <f>_xlfn.XLOOKUP(B6593,Returns!$B$2:$B$297,Returns!$A$2:$A$297,"NO")</f>
        <v>Yes</v>
      </c>
      <c r="W6593">
        <f t="shared" si="306"/>
        <v>0</v>
      </c>
      <c r="X6593">
        <f t="shared" si="307"/>
        <v>103.95000000000002</v>
      </c>
      <c r="Y6593">
        <f t="shared" si="308"/>
        <v>6</v>
      </c>
    </row>
    <row r="6594" spans="1:25"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t="str">
        <f>_xlfn.XLOOKUP(B6594,Returns!$B$2:$B$297,Returns!$A$2:$A$297,"NO")</f>
        <v>Yes</v>
      </c>
      <c r="W6594">
        <f t="shared" si="306"/>
        <v>19.8</v>
      </c>
      <c r="X6594">
        <f t="shared" si="307"/>
        <v>79.2</v>
      </c>
      <c r="Y6594">
        <f t="shared" si="308"/>
        <v>6</v>
      </c>
    </row>
    <row r="6595" spans="1:25"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t="str">
        <f>_xlfn.XLOOKUP(B6595,Returns!$B$2:$B$297,Returns!$A$2:$A$297,"NO")</f>
        <v>NO</v>
      </c>
      <c r="W6595">
        <f t="shared" ref="W6595:W6658" si="309">R6595*S6595*T6595</f>
        <v>13.427200000000003</v>
      </c>
      <c r="X6595">
        <f t="shared" ref="X6595:X6658" si="310">(R6595*S6595)-W6595</f>
        <v>53.708800000000011</v>
      </c>
      <c r="Y6595">
        <f t="shared" ref="Y6595:Y6658" si="311">D6595-C6595</f>
        <v>3</v>
      </c>
    </row>
    <row r="6596" spans="1:25"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t="str">
        <f>_xlfn.XLOOKUP(B6596,Returns!$B$2:$B$297,Returns!$A$2:$A$297,"NO")</f>
        <v>NO</v>
      </c>
      <c r="W6596">
        <f t="shared" si="309"/>
        <v>0</v>
      </c>
      <c r="X6596">
        <f t="shared" si="310"/>
        <v>881.51</v>
      </c>
      <c r="Y6596">
        <f t="shared" si="311"/>
        <v>7</v>
      </c>
    </row>
    <row r="6597" spans="1:25"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t="str">
        <f>_xlfn.XLOOKUP(B6597,Returns!$B$2:$B$297,Returns!$A$2:$A$297,"NO")</f>
        <v>NO</v>
      </c>
      <c r="W6597">
        <f t="shared" si="309"/>
        <v>41.160000000000004</v>
      </c>
      <c r="X6597">
        <f t="shared" si="310"/>
        <v>17.640000000000008</v>
      </c>
      <c r="Y6597">
        <f t="shared" si="311"/>
        <v>3</v>
      </c>
    </row>
    <row r="6598" spans="1:25"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t="str">
        <f>_xlfn.XLOOKUP(B6598,Returns!$B$2:$B$297,Returns!$A$2:$A$297,"NO")</f>
        <v>NO</v>
      </c>
      <c r="W6598">
        <f t="shared" si="309"/>
        <v>1.0688000000000002</v>
      </c>
      <c r="X6598">
        <f t="shared" si="310"/>
        <v>4.2751999999999999</v>
      </c>
      <c r="Y6598">
        <f t="shared" si="311"/>
        <v>3</v>
      </c>
    </row>
    <row r="6599" spans="1:25"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t="str">
        <f>_xlfn.XLOOKUP(B6599,Returns!$B$2:$B$297,Returns!$A$2:$A$297,"NO")</f>
        <v>NO</v>
      </c>
      <c r="W6599">
        <f t="shared" si="309"/>
        <v>0.95550000000000013</v>
      </c>
      <c r="X6599">
        <f t="shared" si="310"/>
        <v>0.40950000000000009</v>
      </c>
      <c r="Y6599">
        <f t="shared" si="311"/>
        <v>6</v>
      </c>
    </row>
    <row r="6600" spans="1:25"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t="str">
        <f>_xlfn.XLOOKUP(B6600,Returns!$B$2:$B$297,Returns!$A$2:$A$297,"NO")</f>
        <v>NO</v>
      </c>
      <c r="W6600">
        <f t="shared" si="309"/>
        <v>24.8064</v>
      </c>
      <c r="X6600">
        <f t="shared" si="310"/>
        <v>99.2256</v>
      </c>
      <c r="Y6600">
        <f t="shared" si="311"/>
        <v>6</v>
      </c>
    </row>
    <row r="6601" spans="1:25"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t="str">
        <f>_xlfn.XLOOKUP(B6601,Returns!$B$2:$B$297,Returns!$A$2:$A$297,"NO")</f>
        <v>NO</v>
      </c>
      <c r="W6601">
        <f t="shared" si="309"/>
        <v>0</v>
      </c>
      <c r="X6601">
        <f t="shared" si="310"/>
        <v>182.16</v>
      </c>
      <c r="Y6601">
        <f t="shared" si="311"/>
        <v>5</v>
      </c>
    </row>
    <row r="6602" spans="1:25"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t="str">
        <f>_xlfn.XLOOKUP(B6602,Returns!$B$2:$B$297,Returns!$A$2:$A$297,"NO")</f>
        <v>NO</v>
      </c>
      <c r="W6602">
        <f t="shared" si="309"/>
        <v>0</v>
      </c>
      <c r="X6602">
        <f t="shared" si="310"/>
        <v>440.46</v>
      </c>
      <c r="Y6602">
        <f t="shared" si="311"/>
        <v>5</v>
      </c>
    </row>
    <row r="6603" spans="1:25"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t="str">
        <f>_xlfn.XLOOKUP(B6603,Returns!$B$2:$B$297,Returns!$A$2:$A$297,"NO")</f>
        <v>NO</v>
      </c>
      <c r="W6603">
        <f t="shared" si="309"/>
        <v>0</v>
      </c>
      <c r="X6603">
        <f t="shared" si="310"/>
        <v>1918.72</v>
      </c>
      <c r="Y6603">
        <f t="shared" si="311"/>
        <v>5</v>
      </c>
    </row>
    <row r="6604" spans="1:25"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t="str">
        <f>_xlfn.XLOOKUP(B6604,Returns!$B$2:$B$297,Returns!$A$2:$A$297,"NO")</f>
        <v>NO</v>
      </c>
      <c r="W6604">
        <f t="shared" si="309"/>
        <v>0</v>
      </c>
      <c r="X6604">
        <f t="shared" si="310"/>
        <v>93.960000000000008</v>
      </c>
      <c r="Y6604">
        <f t="shared" si="311"/>
        <v>5</v>
      </c>
    </row>
    <row r="6605" spans="1:25"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t="str">
        <f>_xlfn.XLOOKUP(B6605,Returns!$B$2:$B$297,Returns!$A$2:$A$297,"NO")</f>
        <v>NO</v>
      </c>
      <c r="W6605">
        <f t="shared" si="309"/>
        <v>87.811200000000014</v>
      </c>
      <c r="X6605">
        <f t="shared" si="310"/>
        <v>351.24480000000005</v>
      </c>
      <c r="Y6605">
        <f t="shared" si="311"/>
        <v>3</v>
      </c>
    </row>
    <row r="6606" spans="1:25"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t="str">
        <f>_xlfn.XLOOKUP(B6606,Returns!$B$2:$B$297,Returns!$A$2:$A$297,"NO")</f>
        <v>NO</v>
      </c>
      <c r="W6606">
        <f t="shared" si="309"/>
        <v>0</v>
      </c>
      <c r="X6606">
        <f t="shared" si="310"/>
        <v>17.82</v>
      </c>
      <c r="Y6606">
        <f t="shared" si="311"/>
        <v>5</v>
      </c>
    </row>
    <row r="6607" spans="1:25"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t="str">
        <f>_xlfn.XLOOKUP(B6607,Returns!$B$2:$B$297,Returns!$A$2:$A$297,"NO")</f>
        <v>NO</v>
      </c>
      <c r="W6607">
        <f t="shared" si="309"/>
        <v>0</v>
      </c>
      <c r="X6607">
        <f t="shared" si="310"/>
        <v>317.52</v>
      </c>
      <c r="Y6607">
        <f t="shared" si="311"/>
        <v>5</v>
      </c>
    </row>
    <row r="6608" spans="1:25"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t="str">
        <f>_xlfn.XLOOKUP(B6608,Returns!$B$2:$B$297,Returns!$A$2:$A$297,"NO")</f>
        <v>NO</v>
      </c>
      <c r="W6608">
        <f t="shared" si="309"/>
        <v>168.93440000000001</v>
      </c>
      <c r="X6608">
        <f t="shared" si="310"/>
        <v>675.73760000000004</v>
      </c>
      <c r="Y6608">
        <f t="shared" si="311"/>
        <v>5</v>
      </c>
    </row>
    <row r="6609" spans="1:25"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t="str">
        <f>_xlfn.XLOOKUP(B6609,Returns!$B$2:$B$297,Returns!$A$2:$A$297,"NO")</f>
        <v>NO</v>
      </c>
      <c r="W6609">
        <f t="shared" si="309"/>
        <v>581.64480000000003</v>
      </c>
      <c r="X6609">
        <f t="shared" si="310"/>
        <v>2326.5792000000001</v>
      </c>
      <c r="Y6609">
        <f t="shared" si="311"/>
        <v>5</v>
      </c>
    </row>
    <row r="6610" spans="1:25"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t="str">
        <f>_xlfn.XLOOKUP(B6610,Returns!$B$2:$B$297,Returns!$A$2:$A$297,"NO")</f>
        <v>NO</v>
      </c>
      <c r="W6610">
        <f t="shared" si="309"/>
        <v>223.18560000000002</v>
      </c>
      <c r="X6610">
        <f t="shared" si="310"/>
        <v>892.74240000000009</v>
      </c>
      <c r="Y6610">
        <f t="shared" si="311"/>
        <v>5</v>
      </c>
    </row>
    <row r="6611" spans="1:25"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t="str">
        <f>_xlfn.XLOOKUP(B6611,Returns!$B$2:$B$297,Returns!$A$2:$A$297,"NO")</f>
        <v>NO</v>
      </c>
      <c r="W6611">
        <f t="shared" si="309"/>
        <v>0</v>
      </c>
      <c r="X6611">
        <f t="shared" si="310"/>
        <v>538.92000000000007</v>
      </c>
      <c r="Y6611">
        <f t="shared" si="311"/>
        <v>0</v>
      </c>
    </row>
    <row r="6612" spans="1:25"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t="str">
        <f>_xlfn.XLOOKUP(B6612,Returns!$B$2:$B$297,Returns!$A$2:$A$297,"NO")</f>
        <v>Yes</v>
      </c>
      <c r="W6612">
        <f t="shared" si="309"/>
        <v>11.5776</v>
      </c>
      <c r="X6612">
        <f t="shared" si="310"/>
        <v>46.310400000000001</v>
      </c>
      <c r="Y6612">
        <f t="shared" si="311"/>
        <v>2</v>
      </c>
    </row>
    <row r="6613" spans="1:25"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t="str">
        <f>_xlfn.XLOOKUP(B6613,Returns!$B$2:$B$297,Returns!$A$2:$A$297,"NO")</f>
        <v>Yes</v>
      </c>
      <c r="W6613">
        <f t="shared" si="309"/>
        <v>0</v>
      </c>
      <c r="X6613">
        <f t="shared" si="310"/>
        <v>383.92</v>
      </c>
      <c r="Y6613">
        <f t="shared" si="311"/>
        <v>7</v>
      </c>
    </row>
    <row r="6614" spans="1:25"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t="str">
        <f>_xlfn.XLOOKUP(B6614,Returns!$B$2:$B$297,Returns!$A$2:$A$297,"NO")</f>
        <v>Yes</v>
      </c>
      <c r="W6614">
        <f t="shared" si="309"/>
        <v>0</v>
      </c>
      <c r="X6614">
        <f t="shared" si="310"/>
        <v>63.899999999999991</v>
      </c>
      <c r="Y6614">
        <f t="shared" si="311"/>
        <v>7</v>
      </c>
    </row>
    <row r="6615" spans="1:25"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t="str">
        <f>_xlfn.XLOOKUP(B6615,Returns!$B$2:$B$297,Returns!$A$2:$A$297,"NO")</f>
        <v>Yes</v>
      </c>
      <c r="W6615">
        <f t="shared" si="309"/>
        <v>0</v>
      </c>
      <c r="X6615">
        <f t="shared" si="310"/>
        <v>2349.75</v>
      </c>
      <c r="Y6615">
        <f t="shared" si="311"/>
        <v>7</v>
      </c>
    </row>
    <row r="6616" spans="1:25"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t="str">
        <f>_xlfn.XLOOKUP(B6616,Returns!$B$2:$B$297,Returns!$A$2:$A$297,"NO")</f>
        <v>Yes</v>
      </c>
      <c r="W6616">
        <f t="shared" si="309"/>
        <v>0</v>
      </c>
      <c r="X6616">
        <f t="shared" si="310"/>
        <v>629.64</v>
      </c>
      <c r="Y6616">
        <f t="shared" si="311"/>
        <v>7</v>
      </c>
    </row>
    <row r="6617" spans="1:25"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t="str">
        <f>_xlfn.XLOOKUP(B6617,Returns!$B$2:$B$297,Returns!$A$2:$A$297,"NO")</f>
        <v>NO</v>
      </c>
      <c r="W6617">
        <f t="shared" si="309"/>
        <v>71.899799999999985</v>
      </c>
      <c r="X6617">
        <f t="shared" si="310"/>
        <v>407.43219999999997</v>
      </c>
      <c r="Y6617">
        <f t="shared" si="311"/>
        <v>2</v>
      </c>
    </row>
    <row r="6618" spans="1:25"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t="str">
        <f>_xlfn.XLOOKUP(B6618,Returns!$B$2:$B$297,Returns!$A$2:$A$297,"NO")</f>
        <v>NO</v>
      </c>
      <c r="W6618">
        <f t="shared" si="309"/>
        <v>0</v>
      </c>
      <c r="X6618">
        <f t="shared" si="310"/>
        <v>135</v>
      </c>
      <c r="Y6618">
        <f t="shared" si="311"/>
        <v>2</v>
      </c>
    </row>
    <row r="6619" spans="1:25"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t="str">
        <f>_xlfn.XLOOKUP(B6619,Returns!$B$2:$B$297,Returns!$A$2:$A$297,"NO")</f>
        <v>NO</v>
      </c>
      <c r="W6619">
        <f t="shared" si="309"/>
        <v>0</v>
      </c>
      <c r="X6619">
        <f t="shared" si="310"/>
        <v>879.36</v>
      </c>
      <c r="Y6619">
        <f t="shared" si="311"/>
        <v>2</v>
      </c>
    </row>
    <row r="6620" spans="1:25"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t="str">
        <f>_xlfn.XLOOKUP(B6620,Returns!$B$2:$B$297,Returns!$A$2:$A$297,"NO")</f>
        <v>NO</v>
      </c>
      <c r="W6620">
        <f t="shared" si="309"/>
        <v>0</v>
      </c>
      <c r="X6620">
        <f t="shared" si="310"/>
        <v>162.00000000000003</v>
      </c>
      <c r="Y6620">
        <f t="shared" si="311"/>
        <v>5</v>
      </c>
    </row>
    <row r="6621" spans="1:25"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t="str">
        <f>_xlfn.XLOOKUP(B6621,Returns!$B$2:$B$297,Returns!$A$2:$A$297,"NO")</f>
        <v>NO</v>
      </c>
      <c r="W6621">
        <f t="shared" si="309"/>
        <v>0</v>
      </c>
      <c r="X6621">
        <f t="shared" si="310"/>
        <v>1259.6399999999999</v>
      </c>
      <c r="Y6621">
        <f t="shared" si="311"/>
        <v>5</v>
      </c>
    </row>
    <row r="6622" spans="1:25"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t="str">
        <f>_xlfn.XLOOKUP(B6622,Returns!$B$2:$B$297,Returns!$A$2:$A$297,"NO")</f>
        <v>NO</v>
      </c>
      <c r="W6622">
        <f t="shared" si="309"/>
        <v>0</v>
      </c>
      <c r="X6622">
        <f t="shared" si="310"/>
        <v>20820.249999999996</v>
      </c>
      <c r="Y6622">
        <f t="shared" si="311"/>
        <v>5</v>
      </c>
    </row>
    <row r="6623" spans="1:25"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t="str">
        <f>_xlfn.XLOOKUP(B6623,Returns!$B$2:$B$297,Returns!$A$2:$A$297,"NO")</f>
        <v>NO</v>
      </c>
      <c r="W6623">
        <f t="shared" si="309"/>
        <v>0</v>
      </c>
      <c r="X6623">
        <f t="shared" si="310"/>
        <v>638.81999999999994</v>
      </c>
      <c r="Y6623">
        <f t="shared" si="311"/>
        <v>5</v>
      </c>
    </row>
    <row r="6624" spans="1:25"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t="str">
        <f>_xlfn.XLOOKUP(B6624,Returns!$B$2:$B$297,Returns!$A$2:$A$297,"NO")</f>
        <v>NO</v>
      </c>
      <c r="W6624">
        <f t="shared" si="309"/>
        <v>0</v>
      </c>
      <c r="X6624">
        <f t="shared" si="310"/>
        <v>251.28000000000003</v>
      </c>
      <c r="Y6624">
        <f t="shared" si="311"/>
        <v>3</v>
      </c>
    </row>
    <row r="6625" spans="1:25"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t="str">
        <f>_xlfn.XLOOKUP(B6625,Returns!$B$2:$B$297,Returns!$A$2:$A$297,"NO")</f>
        <v>NO</v>
      </c>
      <c r="W6625">
        <f t="shared" si="309"/>
        <v>0</v>
      </c>
      <c r="X6625">
        <f t="shared" si="310"/>
        <v>467.84</v>
      </c>
      <c r="Y6625">
        <f t="shared" si="311"/>
        <v>3</v>
      </c>
    </row>
    <row r="6626" spans="1:25"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t="str">
        <f>_xlfn.XLOOKUP(B6626,Returns!$B$2:$B$297,Returns!$A$2:$A$297,"NO")</f>
        <v>NO</v>
      </c>
      <c r="W6626">
        <f t="shared" si="309"/>
        <v>30.731400000000001</v>
      </c>
      <c r="X6626">
        <f t="shared" si="310"/>
        <v>71.706600000000009</v>
      </c>
      <c r="Y6626">
        <f t="shared" si="311"/>
        <v>4</v>
      </c>
    </row>
    <row r="6627" spans="1:25"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t="str">
        <f>_xlfn.XLOOKUP(B6627,Returns!$B$2:$B$297,Returns!$A$2:$A$297,"NO")</f>
        <v>NO</v>
      </c>
      <c r="W6627">
        <f t="shared" si="309"/>
        <v>239.16479999999999</v>
      </c>
      <c r="X6627">
        <f t="shared" si="310"/>
        <v>558.05119999999999</v>
      </c>
      <c r="Y6627">
        <f t="shared" si="311"/>
        <v>4</v>
      </c>
    </row>
    <row r="6628" spans="1:25"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t="str">
        <f>_xlfn.XLOOKUP(B6628,Returns!$B$2:$B$297,Returns!$A$2:$A$297,"NO")</f>
        <v>NO</v>
      </c>
      <c r="W6628">
        <f t="shared" si="309"/>
        <v>0</v>
      </c>
      <c r="X6628">
        <f t="shared" si="310"/>
        <v>27999.84</v>
      </c>
      <c r="Y6628">
        <f t="shared" si="311"/>
        <v>7</v>
      </c>
    </row>
    <row r="6629" spans="1:25"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t="str">
        <f>_xlfn.XLOOKUP(B6629,Returns!$B$2:$B$297,Returns!$A$2:$A$297,"NO")</f>
        <v>NO</v>
      </c>
      <c r="W6629">
        <f t="shared" si="309"/>
        <v>0</v>
      </c>
      <c r="X6629">
        <f t="shared" si="310"/>
        <v>25.92</v>
      </c>
      <c r="Y6629">
        <f t="shared" si="311"/>
        <v>4</v>
      </c>
    </row>
    <row r="6630" spans="1:25"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t="str">
        <f>_xlfn.XLOOKUP(B6630,Returns!$B$2:$B$297,Returns!$A$2:$A$297,"NO")</f>
        <v>NO</v>
      </c>
      <c r="W6630">
        <f t="shared" si="309"/>
        <v>0</v>
      </c>
      <c r="X6630">
        <f t="shared" si="310"/>
        <v>3918.0399999999995</v>
      </c>
      <c r="Y6630">
        <f t="shared" si="311"/>
        <v>3</v>
      </c>
    </row>
    <row r="6631" spans="1:25"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t="str">
        <f>_xlfn.XLOOKUP(B6631,Returns!$B$2:$B$297,Returns!$A$2:$A$297,"NO")</f>
        <v>NO</v>
      </c>
      <c r="W6631">
        <f t="shared" si="309"/>
        <v>25.830000000000002</v>
      </c>
      <c r="X6631">
        <f t="shared" si="310"/>
        <v>11.070000000000004</v>
      </c>
      <c r="Y6631">
        <f t="shared" si="311"/>
        <v>4</v>
      </c>
    </row>
    <row r="6632" spans="1:25"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t="str">
        <f>_xlfn.XLOOKUP(B6632,Returns!$B$2:$B$297,Returns!$A$2:$A$297,"NO")</f>
        <v>Yes</v>
      </c>
      <c r="W6632">
        <f t="shared" si="309"/>
        <v>419.01120000000014</v>
      </c>
      <c r="X6632">
        <f t="shared" si="310"/>
        <v>1676.0448000000004</v>
      </c>
      <c r="Y6632">
        <f t="shared" si="311"/>
        <v>5</v>
      </c>
    </row>
    <row r="6633" spans="1:25"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t="str">
        <f>_xlfn.XLOOKUP(B6633,Returns!$B$2:$B$297,Returns!$A$2:$A$297,"NO")</f>
        <v>Yes</v>
      </c>
      <c r="W6633">
        <f t="shared" si="309"/>
        <v>0</v>
      </c>
      <c r="X6633">
        <f t="shared" si="310"/>
        <v>8736.25</v>
      </c>
      <c r="Y6633">
        <f t="shared" si="311"/>
        <v>5</v>
      </c>
    </row>
    <row r="6634" spans="1:25"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t="str">
        <f>_xlfn.XLOOKUP(B6634,Returns!$B$2:$B$297,Returns!$A$2:$A$297,"NO")</f>
        <v>NO</v>
      </c>
      <c r="W6634">
        <f t="shared" si="309"/>
        <v>0</v>
      </c>
      <c r="X6634">
        <f t="shared" si="310"/>
        <v>54.48</v>
      </c>
      <c r="Y6634">
        <f t="shared" si="311"/>
        <v>2</v>
      </c>
    </row>
    <row r="6635" spans="1:25"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t="str">
        <f>_xlfn.XLOOKUP(B6635,Returns!$B$2:$B$297,Returns!$A$2:$A$297,"NO")</f>
        <v>Yes</v>
      </c>
      <c r="W6635">
        <f t="shared" si="309"/>
        <v>0</v>
      </c>
      <c r="X6635">
        <f t="shared" si="310"/>
        <v>199.99</v>
      </c>
      <c r="Y6635">
        <f t="shared" si="311"/>
        <v>0</v>
      </c>
    </row>
    <row r="6636" spans="1:25"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t="str">
        <f>_xlfn.XLOOKUP(B6636,Returns!$B$2:$B$297,Returns!$A$2:$A$297,"NO")</f>
        <v>NO</v>
      </c>
      <c r="W6636">
        <f t="shared" si="309"/>
        <v>527.76570000000004</v>
      </c>
      <c r="X6636">
        <f t="shared" si="310"/>
        <v>226.1853000000001</v>
      </c>
      <c r="Y6636">
        <f t="shared" si="311"/>
        <v>0</v>
      </c>
    </row>
    <row r="6637" spans="1:25"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t="str">
        <f>_xlfn.XLOOKUP(B6637,Returns!$B$2:$B$297,Returns!$A$2:$A$297,"NO")</f>
        <v>NO</v>
      </c>
      <c r="W6637">
        <f t="shared" si="309"/>
        <v>501.73440000000011</v>
      </c>
      <c r="X6637">
        <f t="shared" si="310"/>
        <v>2006.9376000000004</v>
      </c>
      <c r="Y6637">
        <f t="shared" si="311"/>
        <v>0</v>
      </c>
    </row>
    <row r="6638" spans="1:25"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t="str">
        <f>_xlfn.XLOOKUP(B6638,Returns!$B$2:$B$297,Returns!$A$2:$A$297,"NO")</f>
        <v>NO</v>
      </c>
      <c r="W6638">
        <f t="shared" si="309"/>
        <v>122.12000000000003</v>
      </c>
      <c r="X6638">
        <f t="shared" si="310"/>
        <v>488.48000000000013</v>
      </c>
      <c r="Y6638">
        <f t="shared" si="311"/>
        <v>0</v>
      </c>
    </row>
    <row r="6639" spans="1:25"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t="str">
        <f>_xlfn.XLOOKUP(B6639,Returns!$B$2:$B$297,Returns!$A$2:$A$297,"NO")</f>
        <v>NO</v>
      </c>
      <c r="W6639">
        <f t="shared" si="309"/>
        <v>0</v>
      </c>
      <c r="X6639">
        <f t="shared" si="310"/>
        <v>20.97</v>
      </c>
      <c r="Y6639">
        <f t="shared" si="311"/>
        <v>3</v>
      </c>
    </row>
    <row r="6640" spans="1:25"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t="str">
        <f>_xlfn.XLOOKUP(B6640,Returns!$B$2:$B$297,Returns!$A$2:$A$297,"NO")</f>
        <v>NO</v>
      </c>
      <c r="W6640">
        <f t="shared" si="309"/>
        <v>128.90880000000001</v>
      </c>
      <c r="X6640">
        <f t="shared" si="310"/>
        <v>515.63520000000005</v>
      </c>
      <c r="Y6640">
        <f t="shared" si="311"/>
        <v>3</v>
      </c>
    </row>
    <row r="6641" spans="1:25"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t="str">
        <f>_xlfn.XLOOKUP(B6641,Returns!$B$2:$B$297,Returns!$A$2:$A$297,"NO")</f>
        <v>Yes</v>
      </c>
      <c r="W6641">
        <f t="shared" si="309"/>
        <v>4549.3248000000003</v>
      </c>
      <c r="X6641">
        <f t="shared" si="310"/>
        <v>6823.9871999999996</v>
      </c>
      <c r="Y6641">
        <f t="shared" si="311"/>
        <v>2</v>
      </c>
    </row>
    <row r="6642" spans="1:25"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t="str">
        <f>_xlfn.XLOOKUP(B6642,Returns!$B$2:$B$297,Returns!$A$2:$A$297,"NO")</f>
        <v>NO</v>
      </c>
      <c r="W6642">
        <f t="shared" si="309"/>
        <v>0</v>
      </c>
      <c r="X6642">
        <f t="shared" si="310"/>
        <v>755.28</v>
      </c>
      <c r="Y6642">
        <f t="shared" si="311"/>
        <v>4</v>
      </c>
    </row>
    <row r="6643" spans="1:25"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t="str">
        <f>_xlfn.XLOOKUP(B6643,Returns!$B$2:$B$297,Returns!$A$2:$A$297,"NO")</f>
        <v>NO</v>
      </c>
      <c r="W6643">
        <f t="shared" si="309"/>
        <v>0</v>
      </c>
      <c r="X6643">
        <f t="shared" si="310"/>
        <v>159.56</v>
      </c>
      <c r="Y6643">
        <f t="shared" si="311"/>
        <v>4</v>
      </c>
    </row>
    <row r="6644" spans="1:25"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t="str">
        <f>_xlfn.XLOOKUP(B6644,Returns!$B$2:$B$297,Returns!$A$2:$A$297,"NO")</f>
        <v>NO</v>
      </c>
      <c r="W6644">
        <f t="shared" si="309"/>
        <v>0</v>
      </c>
      <c r="X6644">
        <f t="shared" si="310"/>
        <v>1198.8000000000002</v>
      </c>
      <c r="Y6644">
        <f t="shared" si="311"/>
        <v>4</v>
      </c>
    </row>
    <row r="6645" spans="1:25"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t="str">
        <f>_xlfn.XLOOKUP(B6645,Returns!$B$2:$B$297,Returns!$A$2:$A$297,"NO")</f>
        <v>NO</v>
      </c>
      <c r="W6645">
        <f t="shared" si="309"/>
        <v>350.69440000000009</v>
      </c>
      <c r="X6645">
        <f t="shared" si="310"/>
        <v>1402.7776000000001</v>
      </c>
      <c r="Y6645">
        <f t="shared" si="311"/>
        <v>6</v>
      </c>
    </row>
    <row r="6646" spans="1:25"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t="str">
        <f>_xlfn.XLOOKUP(B6646,Returns!$B$2:$B$297,Returns!$A$2:$A$297,"NO")</f>
        <v>NO</v>
      </c>
      <c r="W6646">
        <f t="shared" si="309"/>
        <v>195.92160000000004</v>
      </c>
      <c r="X6646">
        <f t="shared" si="310"/>
        <v>783.68640000000016</v>
      </c>
      <c r="Y6646">
        <f t="shared" si="311"/>
        <v>6</v>
      </c>
    </row>
    <row r="6647" spans="1:25"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t="str">
        <f>_xlfn.XLOOKUP(B6647,Returns!$B$2:$B$297,Returns!$A$2:$A$297,"NO")</f>
        <v>NO</v>
      </c>
      <c r="W6647">
        <f t="shared" si="309"/>
        <v>106.77760000000001</v>
      </c>
      <c r="X6647">
        <f t="shared" si="310"/>
        <v>427.11040000000003</v>
      </c>
      <c r="Y6647">
        <f t="shared" si="311"/>
        <v>6</v>
      </c>
    </row>
    <row r="6648" spans="1:25"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t="str">
        <f>_xlfn.XLOOKUP(B6648,Returns!$B$2:$B$297,Returns!$A$2:$A$297,"NO")</f>
        <v>NO</v>
      </c>
      <c r="W6648">
        <f t="shared" si="309"/>
        <v>846.2924999999999</v>
      </c>
      <c r="X6648">
        <f t="shared" si="310"/>
        <v>846.2924999999999</v>
      </c>
      <c r="Y6648">
        <f t="shared" si="311"/>
        <v>6</v>
      </c>
    </row>
    <row r="6649" spans="1:25"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t="str">
        <f>_xlfn.XLOOKUP(B6649,Returns!$B$2:$B$297,Returns!$A$2:$A$297,"NO")</f>
        <v>NO</v>
      </c>
      <c r="W6649">
        <f t="shared" si="309"/>
        <v>34.867200000000004</v>
      </c>
      <c r="X6649">
        <f t="shared" si="310"/>
        <v>139.46880000000002</v>
      </c>
      <c r="Y6649">
        <f t="shared" si="311"/>
        <v>6</v>
      </c>
    </row>
    <row r="6650" spans="1:25"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t="str">
        <f>_xlfn.XLOOKUP(B6650,Returns!$B$2:$B$297,Returns!$A$2:$A$297,"NO")</f>
        <v>NO</v>
      </c>
      <c r="W6650">
        <f t="shared" si="309"/>
        <v>238.64959999999996</v>
      </c>
      <c r="X6650">
        <f t="shared" si="310"/>
        <v>59.662399999999991</v>
      </c>
      <c r="Y6650">
        <f t="shared" si="311"/>
        <v>3</v>
      </c>
    </row>
    <row r="6651" spans="1:25"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t="str">
        <f>_xlfn.XLOOKUP(B6651,Returns!$B$2:$B$297,Returns!$A$2:$A$297,"NO")</f>
        <v>NO</v>
      </c>
      <c r="W6651">
        <f t="shared" si="309"/>
        <v>127.99360000000001</v>
      </c>
      <c r="X6651">
        <f t="shared" si="310"/>
        <v>511.97440000000006</v>
      </c>
      <c r="Y6651">
        <f t="shared" si="311"/>
        <v>3</v>
      </c>
    </row>
    <row r="6652" spans="1:25"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t="str">
        <f>_xlfn.XLOOKUP(B6652,Returns!$B$2:$B$297,Returns!$A$2:$A$297,"NO")</f>
        <v>NO</v>
      </c>
      <c r="W6652">
        <f t="shared" si="309"/>
        <v>45.920000000000009</v>
      </c>
      <c r="X6652">
        <f t="shared" si="310"/>
        <v>183.68</v>
      </c>
      <c r="Y6652">
        <f t="shared" si="311"/>
        <v>3</v>
      </c>
    </row>
    <row r="6653" spans="1:25"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t="str">
        <f>_xlfn.XLOOKUP(B6653,Returns!$B$2:$B$297,Returns!$A$2:$A$297,"NO")</f>
        <v>NO</v>
      </c>
      <c r="W6653">
        <f t="shared" si="309"/>
        <v>25.4208</v>
      </c>
      <c r="X6653">
        <f t="shared" si="310"/>
        <v>16.947200000000002</v>
      </c>
      <c r="Y6653">
        <f t="shared" si="311"/>
        <v>3</v>
      </c>
    </row>
    <row r="6654" spans="1:25"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t="str">
        <f>_xlfn.XLOOKUP(B6654,Returns!$B$2:$B$297,Returns!$A$2:$A$297,"NO")</f>
        <v>NO</v>
      </c>
      <c r="W6654">
        <f t="shared" si="309"/>
        <v>16.588800000000003</v>
      </c>
      <c r="X6654">
        <f t="shared" si="310"/>
        <v>66.355200000000011</v>
      </c>
      <c r="Y6654">
        <f t="shared" si="311"/>
        <v>3</v>
      </c>
    </row>
    <row r="6655" spans="1:25"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t="str">
        <f>_xlfn.XLOOKUP(B6655,Returns!$B$2:$B$297,Returns!$A$2:$A$297,"NO")</f>
        <v>NO</v>
      </c>
      <c r="W6655">
        <f t="shared" si="309"/>
        <v>320.14499999999987</v>
      </c>
      <c r="X6655">
        <f t="shared" si="310"/>
        <v>747.00499999999977</v>
      </c>
      <c r="Y6655">
        <f t="shared" si="311"/>
        <v>3</v>
      </c>
    </row>
    <row r="6656" spans="1:25"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t="str">
        <f>_xlfn.XLOOKUP(B6656,Returns!$B$2:$B$297,Returns!$A$2:$A$297,"NO")</f>
        <v>NO</v>
      </c>
      <c r="W6656">
        <f t="shared" si="309"/>
        <v>200.14560000000003</v>
      </c>
      <c r="X6656">
        <f t="shared" si="310"/>
        <v>800.58240000000001</v>
      </c>
      <c r="Y6656">
        <f t="shared" si="311"/>
        <v>7</v>
      </c>
    </row>
    <row r="6657" spans="1:25"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t="str">
        <f>_xlfn.XLOOKUP(B6657,Returns!$B$2:$B$297,Returns!$A$2:$A$297,"NO")</f>
        <v>NO</v>
      </c>
      <c r="W6657">
        <f t="shared" si="309"/>
        <v>6.3984000000000014</v>
      </c>
      <c r="X6657">
        <f t="shared" si="310"/>
        <v>25.593600000000002</v>
      </c>
      <c r="Y6657">
        <f t="shared" si="311"/>
        <v>7</v>
      </c>
    </row>
    <row r="6658" spans="1:25"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t="str">
        <f>_xlfn.XLOOKUP(B6658,Returns!$B$2:$B$297,Returns!$A$2:$A$297,"NO")</f>
        <v>NO</v>
      </c>
      <c r="W6658">
        <f t="shared" si="309"/>
        <v>20.467200000000005</v>
      </c>
      <c r="X6658">
        <f t="shared" si="310"/>
        <v>81.868800000000007</v>
      </c>
      <c r="Y6658">
        <f t="shared" si="311"/>
        <v>7</v>
      </c>
    </row>
    <row r="6659" spans="1:25"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t="str">
        <f>_xlfn.XLOOKUP(B6659,Returns!$B$2:$B$297,Returns!$A$2:$A$297,"NO")</f>
        <v>NO</v>
      </c>
      <c r="W6659">
        <f t="shared" ref="W6659:W6722" si="312">R6659*S6659*T6659</f>
        <v>10.64</v>
      </c>
      <c r="X6659">
        <f t="shared" ref="X6659:X6722" si="313">(R6659*S6659)-W6659</f>
        <v>42.56</v>
      </c>
      <c r="Y6659">
        <f t="shared" ref="Y6659:Y6722" si="314">D6659-C6659</f>
        <v>7</v>
      </c>
    </row>
    <row r="6660" spans="1:25"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t="str">
        <f>_xlfn.XLOOKUP(B6660,Returns!$B$2:$B$297,Returns!$A$2:$A$297,"NO")</f>
        <v>NO</v>
      </c>
      <c r="W6660">
        <f t="shared" si="312"/>
        <v>27.4816</v>
      </c>
      <c r="X6660">
        <f t="shared" si="313"/>
        <v>109.92639999999999</v>
      </c>
      <c r="Y6660">
        <f t="shared" si="314"/>
        <v>7</v>
      </c>
    </row>
    <row r="6661" spans="1:25"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t="str">
        <f>_xlfn.XLOOKUP(B6661,Returns!$B$2:$B$297,Returns!$A$2:$A$297,"NO")</f>
        <v>NO</v>
      </c>
      <c r="W6661">
        <f t="shared" si="312"/>
        <v>1741.095</v>
      </c>
      <c r="X6661">
        <f t="shared" si="313"/>
        <v>1741.095</v>
      </c>
      <c r="Y6661">
        <f t="shared" si="314"/>
        <v>7</v>
      </c>
    </row>
    <row r="6662" spans="1:25"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t="str">
        <f>_xlfn.XLOOKUP(B6662,Returns!$B$2:$B$297,Returns!$A$2:$A$297,"NO")</f>
        <v>NO</v>
      </c>
      <c r="W6662">
        <f t="shared" si="312"/>
        <v>0</v>
      </c>
      <c r="X6662">
        <f t="shared" si="313"/>
        <v>79.319999999999993</v>
      </c>
      <c r="Y6662">
        <f t="shared" si="314"/>
        <v>2</v>
      </c>
    </row>
    <row r="6663" spans="1:25"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t="str">
        <f>_xlfn.XLOOKUP(B6663,Returns!$B$2:$B$297,Returns!$A$2:$A$297,"NO")</f>
        <v>NO</v>
      </c>
      <c r="W6663">
        <f t="shared" si="312"/>
        <v>0</v>
      </c>
      <c r="X6663">
        <f t="shared" si="313"/>
        <v>227.84</v>
      </c>
      <c r="Y6663">
        <f t="shared" si="314"/>
        <v>2</v>
      </c>
    </row>
    <row r="6664" spans="1:25"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t="str">
        <f>_xlfn.XLOOKUP(B6664,Returns!$B$2:$B$297,Returns!$A$2:$A$297,"NO")</f>
        <v>NO</v>
      </c>
      <c r="W6664">
        <f t="shared" si="312"/>
        <v>0</v>
      </c>
      <c r="X6664">
        <f t="shared" si="313"/>
        <v>3135.0199999999995</v>
      </c>
      <c r="Y6664">
        <f t="shared" si="314"/>
        <v>2</v>
      </c>
    </row>
    <row r="6665" spans="1:25"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t="str">
        <f>_xlfn.XLOOKUP(B6665,Returns!$B$2:$B$297,Returns!$A$2:$A$297,"NO")</f>
        <v>NO</v>
      </c>
      <c r="W6665">
        <f t="shared" si="312"/>
        <v>0</v>
      </c>
      <c r="X6665">
        <f t="shared" si="313"/>
        <v>1784.25</v>
      </c>
      <c r="Y6665">
        <f t="shared" si="314"/>
        <v>6</v>
      </c>
    </row>
    <row r="6666" spans="1:25"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t="str">
        <f>_xlfn.XLOOKUP(B6666,Returns!$B$2:$B$297,Returns!$A$2:$A$297,"NO")</f>
        <v>NO</v>
      </c>
      <c r="W6666">
        <f t="shared" si="312"/>
        <v>0</v>
      </c>
      <c r="X6666">
        <f t="shared" si="313"/>
        <v>1761.06</v>
      </c>
      <c r="Y6666">
        <f t="shared" si="314"/>
        <v>6</v>
      </c>
    </row>
    <row r="6667" spans="1:25"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t="str">
        <f>_xlfn.XLOOKUP(B6667,Returns!$B$2:$B$297,Returns!$A$2:$A$297,"NO")</f>
        <v>NO</v>
      </c>
      <c r="W6667">
        <f t="shared" si="312"/>
        <v>219.84000000000006</v>
      </c>
      <c r="X6667">
        <f t="shared" si="313"/>
        <v>879.36000000000024</v>
      </c>
      <c r="Y6667">
        <f t="shared" si="314"/>
        <v>4</v>
      </c>
    </row>
    <row r="6668" spans="1:25"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t="str">
        <f>_xlfn.XLOOKUP(B6668,Returns!$B$2:$B$297,Returns!$A$2:$A$297,"NO")</f>
        <v>NO</v>
      </c>
      <c r="W6668">
        <f t="shared" si="312"/>
        <v>0</v>
      </c>
      <c r="X6668">
        <f t="shared" si="313"/>
        <v>214.25</v>
      </c>
      <c r="Y6668">
        <f t="shared" si="314"/>
        <v>2</v>
      </c>
    </row>
    <row r="6669" spans="1:25"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t="str">
        <f>_xlfn.XLOOKUP(B6669,Returns!$B$2:$B$297,Returns!$A$2:$A$297,"NO")</f>
        <v>NO</v>
      </c>
      <c r="W6669">
        <f t="shared" si="312"/>
        <v>0</v>
      </c>
      <c r="X6669">
        <f t="shared" si="313"/>
        <v>12.32</v>
      </c>
      <c r="Y6669">
        <f t="shared" si="314"/>
        <v>2</v>
      </c>
    </row>
    <row r="6670" spans="1:25"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t="str">
        <f>_xlfn.XLOOKUP(B6670,Returns!$B$2:$B$297,Returns!$A$2:$A$297,"NO")</f>
        <v>NO</v>
      </c>
      <c r="W6670">
        <f t="shared" si="312"/>
        <v>0</v>
      </c>
      <c r="X6670">
        <f t="shared" si="313"/>
        <v>34</v>
      </c>
      <c r="Y6670">
        <f t="shared" si="314"/>
        <v>2</v>
      </c>
    </row>
    <row r="6671" spans="1:25"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t="str">
        <f>_xlfn.XLOOKUP(B6671,Returns!$B$2:$B$297,Returns!$A$2:$A$297,"NO")</f>
        <v>NO</v>
      </c>
      <c r="W6671">
        <f t="shared" si="312"/>
        <v>0</v>
      </c>
      <c r="X6671">
        <f t="shared" si="313"/>
        <v>437</v>
      </c>
      <c r="Y6671">
        <f t="shared" si="314"/>
        <v>2</v>
      </c>
    </row>
    <row r="6672" spans="1:25"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t="str">
        <f>_xlfn.XLOOKUP(B6672,Returns!$B$2:$B$297,Returns!$A$2:$A$297,"NO")</f>
        <v>NO</v>
      </c>
      <c r="W6672">
        <f t="shared" si="312"/>
        <v>0</v>
      </c>
      <c r="X6672">
        <f t="shared" si="313"/>
        <v>59.68</v>
      </c>
      <c r="Y6672">
        <f t="shared" si="314"/>
        <v>4</v>
      </c>
    </row>
    <row r="6673" spans="1:25"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t="str">
        <f>_xlfn.XLOOKUP(B6673,Returns!$B$2:$B$297,Returns!$A$2:$A$297,"NO")</f>
        <v>NO</v>
      </c>
      <c r="W6673">
        <f t="shared" si="312"/>
        <v>19.827200000000005</v>
      </c>
      <c r="X6673">
        <f t="shared" si="313"/>
        <v>79.308800000000005</v>
      </c>
      <c r="Y6673">
        <f t="shared" si="314"/>
        <v>4</v>
      </c>
    </row>
    <row r="6674" spans="1:25"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t="str">
        <f>_xlfn.XLOOKUP(B6674,Returns!$B$2:$B$297,Returns!$A$2:$A$297,"NO")</f>
        <v>NO</v>
      </c>
      <c r="W6674">
        <f t="shared" si="312"/>
        <v>0</v>
      </c>
      <c r="X6674">
        <f t="shared" si="313"/>
        <v>1861.0199999999998</v>
      </c>
      <c r="Y6674">
        <f t="shared" si="314"/>
        <v>5</v>
      </c>
    </row>
    <row r="6675" spans="1:25"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t="str">
        <f>_xlfn.XLOOKUP(B6675,Returns!$B$2:$B$297,Returns!$A$2:$A$297,"NO")</f>
        <v>NO</v>
      </c>
      <c r="W6675">
        <f t="shared" si="312"/>
        <v>0</v>
      </c>
      <c r="X6675">
        <f t="shared" si="313"/>
        <v>271.83999999999997</v>
      </c>
      <c r="Y6675">
        <f t="shared" si="314"/>
        <v>7</v>
      </c>
    </row>
    <row r="6676" spans="1:25"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t="str">
        <f>_xlfn.XLOOKUP(B6676,Returns!$B$2:$B$297,Returns!$A$2:$A$297,"NO")</f>
        <v>NO</v>
      </c>
      <c r="W6676">
        <f t="shared" si="312"/>
        <v>0</v>
      </c>
      <c r="X6676">
        <f t="shared" si="313"/>
        <v>65.52</v>
      </c>
      <c r="Y6676">
        <f t="shared" si="314"/>
        <v>2</v>
      </c>
    </row>
    <row r="6677" spans="1:25"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t="str">
        <f>_xlfn.XLOOKUP(B6677,Returns!$B$2:$B$297,Returns!$A$2:$A$297,"NO")</f>
        <v>NO</v>
      </c>
      <c r="W6677">
        <f t="shared" si="312"/>
        <v>0</v>
      </c>
      <c r="X6677">
        <f t="shared" si="313"/>
        <v>167.8</v>
      </c>
      <c r="Y6677">
        <f t="shared" si="314"/>
        <v>2</v>
      </c>
    </row>
    <row r="6678" spans="1:25"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t="str">
        <f>_xlfn.XLOOKUP(B6678,Returns!$B$2:$B$297,Returns!$A$2:$A$297,"NO")</f>
        <v>NO</v>
      </c>
      <c r="W6678">
        <f t="shared" si="312"/>
        <v>0</v>
      </c>
      <c r="X6678">
        <f t="shared" si="313"/>
        <v>98.75</v>
      </c>
      <c r="Y6678">
        <f t="shared" si="314"/>
        <v>2</v>
      </c>
    </row>
    <row r="6679" spans="1:25"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t="str">
        <f>_xlfn.XLOOKUP(B6679,Returns!$B$2:$B$297,Returns!$A$2:$A$297,"NO")</f>
        <v>NO</v>
      </c>
      <c r="W6679">
        <f t="shared" si="312"/>
        <v>0</v>
      </c>
      <c r="X6679">
        <f t="shared" si="313"/>
        <v>1180.6200000000001</v>
      </c>
      <c r="Y6679">
        <f t="shared" si="314"/>
        <v>2</v>
      </c>
    </row>
    <row r="6680" spans="1:25"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t="str">
        <f>_xlfn.XLOOKUP(B6680,Returns!$B$2:$B$297,Returns!$A$2:$A$297,"NO")</f>
        <v>NO</v>
      </c>
      <c r="W6680">
        <f t="shared" si="312"/>
        <v>65.620800000000003</v>
      </c>
      <c r="X6680">
        <f t="shared" si="313"/>
        <v>262.48320000000001</v>
      </c>
      <c r="Y6680">
        <f t="shared" si="314"/>
        <v>4</v>
      </c>
    </row>
    <row r="6681" spans="1:25"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t="str">
        <f>_xlfn.XLOOKUP(B6681,Returns!$B$2:$B$297,Returns!$A$2:$A$297,"NO")</f>
        <v>NO</v>
      </c>
      <c r="W6681">
        <f t="shared" si="312"/>
        <v>0</v>
      </c>
      <c r="X6681">
        <f t="shared" si="313"/>
        <v>10.9</v>
      </c>
      <c r="Y6681">
        <f t="shared" si="314"/>
        <v>5</v>
      </c>
    </row>
    <row r="6682" spans="1:25"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t="str">
        <f>_xlfn.XLOOKUP(B6682,Returns!$B$2:$B$297,Returns!$A$2:$A$297,"NO")</f>
        <v>NO</v>
      </c>
      <c r="W6682">
        <f t="shared" si="312"/>
        <v>0</v>
      </c>
      <c r="X6682">
        <f t="shared" si="313"/>
        <v>319.68</v>
      </c>
      <c r="Y6682">
        <f t="shared" si="314"/>
        <v>5</v>
      </c>
    </row>
    <row r="6683" spans="1:25"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t="str">
        <f>_xlfn.XLOOKUP(B6683,Returns!$B$2:$B$297,Returns!$A$2:$A$297,"NO")</f>
        <v>NO</v>
      </c>
      <c r="W6683">
        <f t="shared" si="312"/>
        <v>0</v>
      </c>
      <c r="X6683">
        <f t="shared" si="313"/>
        <v>440.46</v>
      </c>
      <c r="Y6683">
        <f t="shared" si="314"/>
        <v>5</v>
      </c>
    </row>
    <row r="6684" spans="1:25"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t="str">
        <f>_xlfn.XLOOKUP(B6684,Returns!$B$2:$B$297,Returns!$A$2:$A$297,"NO")</f>
        <v>NO</v>
      </c>
      <c r="W6684">
        <f t="shared" si="312"/>
        <v>0</v>
      </c>
      <c r="X6684">
        <f t="shared" si="313"/>
        <v>7.2</v>
      </c>
      <c r="Y6684">
        <f t="shared" si="314"/>
        <v>1</v>
      </c>
    </row>
    <row r="6685" spans="1:25"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t="str">
        <f>_xlfn.XLOOKUP(B6685,Returns!$B$2:$B$297,Returns!$A$2:$A$297,"NO")</f>
        <v>NO</v>
      </c>
      <c r="W6685">
        <f t="shared" si="312"/>
        <v>0</v>
      </c>
      <c r="X6685">
        <f t="shared" si="313"/>
        <v>120.24</v>
      </c>
      <c r="Y6685">
        <f t="shared" si="314"/>
        <v>5</v>
      </c>
    </row>
    <row r="6686" spans="1:25"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t="str">
        <f>_xlfn.XLOOKUP(B6686,Returns!$B$2:$B$297,Returns!$A$2:$A$297,"NO")</f>
        <v>NO</v>
      </c>
      <c r="W6686">
        <f t="shared" si="312"/>
        <v>36.003200000000007</v>
      </c>
      <c r="X6686">
        <f t="shared" si="313"/>
        <v>144.01280000000003</v>
      </c>
      <c r="Y6686">
        <f t="shared" si="314"/>
        <v>5</v>
      </c>
    </row>
    <row r="6687" spans="1:25"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t="str">
        <f>_xlfn.XLOOKUP(B6687,Returns!$B$2:$B$297,Returns!$A$2:$A$297,"NO")</f>
        <v>NO</v>
      </c>
      <c r="W6687">
        <f t="shared" si="312"/>
        <v>49.862400000000001</v>
      </c>
      <c r="X6687">
        <f t="shared" si="313"/>
        <v>33.241599999999998</v>
      </c>
      <c r="Y6687">
        <f t="shared" si="314"/>
        <v>5</v>
      </c>
    </row>
    <row r="6688" spans="1:25"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t="str">
        <f>_xlfn.XLOOKUP(B6688,Returns!$B$2:$B$297,Returns!$A$2:$A$297,"NO")</f>
        <v>NO</v>
      </c>
      <c r="W6688">
        <f t="shared" si="312"/>
        <v>13.120000000000003</v>
      </c>
      <c r="X6688">
        <f t="shared" si="313"/>
        <v>52.480000000000004</v>
      </c>
      <c r="Y6688">
        <f t="shared" si="314"/>
        <v>5</v>
      </c>
    </row>
    <row r="6689" spans="1:25"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t="str">
        <f>_xlfn.XLOOKUP(B6689,Returns!$B$2:$B$297,Returns!$A$2:$A$297,"NO")</f>
        <v>NO</v>
      </c>
      <c r="W6689">
        <f t="shared" si="312"/>
        <v>0</v>
      </c>
      <c r="X6689">
        <f t="shared" si="313"/>
        <v>4471.68</v>
      </c>
      <c r="Y6689">
        <f t="shared" si="314"/>
        <v>7</v>
      </c>
    </row>
    <row r="6690" spans="1:25"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t="str">
        <f>_xlfn.XLOOKUP(B6690,Returns!$B$2:$B$297,Returns!$A$2:$A$297,"NO")</f>
        <v>NO</v>
      </c>
      <c r="W6690">
        <f t="shared" si="312"/>
        <v>0</v>
      </c>
      <c r="X6690">
        <f t="shared" si="313"/>
        <v>447.84</v>
      </c>
      <c r="Y6690">
        <f t="shared" si="314"/>
        <v>5</v>
      </c>
    </row>
    <row r="6691" spans="1:25"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t="str">
        <f>_xlfn.XLOOKUP(B6691,Returns!$B$2:$B$297,Returns!$A$2:$A$297,"NO")</f>
        <v>NO</v>
      </c>
      <c r="W6691">
        <f t="shared" si="312"/>
        <v>12.160000000000004</v>
      </c>
      <c r="X6691">
        <f t="shared" si="313"/>
        <v>48.640000000000008</v>
      </c>
      <c r="Y6691">
        <f t="shared" si="314"/>
        <v>7</v>
      </c>
    </row>
    <row r="6692" spans="1:25"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t="str">
        <f>_xlfn.XLOOKUP(B6692,Returns!$B$2:$B$297,Returns!$A$2:$A$297,"NO")</f>
        <v>NO</v>
      </c>
      <c r="W6692">
        <f t="shared" si="312"/>
        <v>0</v>
      </c>
      <c r="X6692">
        <f t="shared" si="313"/>
        <v>70.08</v>
      </c>
      <c r="Y6692">
        <f t="shared" si="314"/>
        <v>5</v>
      </c>
    </row>
    <row r="6693" spans="1:25"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t="str">
        <f>_xlfn.XLOOKUP(B6693,Returns!$B$2:$B$297,Returns!$A$2:$A$297,"NO")</f>
        <v>NO</v>
      </c>
      <c r="W6693">
        <f t="shared" si="312"/>
        <v>0</v>
      </c>
      <c r="X6693">
        <f t="shared" si="313"/>
        <v>935.28</v>
      </c>
      <c r="Y6693">
        <f t="shared" si="314"/>
        <v>5</v>
      </c>
    </row>
    <row r="6694" spans="1:25"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t="str">
        <f>_xlfn.XLOOKUP(B6694,Returns!$B$2:$B$297,Returns!$A$2:$A$297,"NO")</f>
        <v>NO</v>
      </c>
      <c r="W6694">
        <f t="shared" si="312"/>
        <v>0</v>
      </c>
      <c r="X6694">
        <f t="shared" si="313"/>
        <v>5252.61</v>
      </c>
      <c r="Y6694">
        <f t="shared" si="314"/>
        <v>2</v>
      </c>
    </row>
    <row r="6695" spans="1:25"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t="str">
        <f>_xlfn.XLOOKUP(B6695,Returns!$B$2:$B$297,Returns!$A$2:$A$297,"NO")</f>
        <v>NO</v>
      </c>
      <c r="W6695">
        <f t="shared" si="312"/>
        <v>0</v>
      </c>
      <c r="X6695">
        <f t="shared" si="313"/>
        <v>494.64</v>
      </c>
      <c r="Y6695">
        <f t="shared" si="314"/>
        <v>2</v>
      </c>
    </row>
    <row r="6696" spans="1:25"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t="str">
        <f>_xlfn.XLOOKUP(B6696,Returns!$B$2:$B$297,Returns!$A$2:$A$297,"NO")</f>
        <v>NO</v>
      </c>
      <c r="W6696">
        <f t="shared" si="312"/>
        <v>0</v>
      </c>
      <c r="X6696">
        <f t="shared" si="313"/>
        <v>143.91</v>
      </c>
      <c r="Y6696">
        <f t="shared" si="314"/>
        <v>4</v>
      </c>
    </row>
    <row r="6697" spans="1:25"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t="str">
        <f>_xlfn.XLOOKUP(B6697,Returns!$B$2:$B$297,Returns!$A$2:$A$297,"NO")</f>
        <v>NO</v>
      </c>
      <c r="W6697">
        <f t="shared" si="312"/>
        <v>249.10560000000007</v>
      </c>
      <c r="X6697">
        <f t="shared" si="313"/>
        <v>996.42240000000015</v>
      </c>
      <c r="Y6697">
        <f t="shared" si="314"/>
        <v>5</v>
      </c>
    </row>
    <row r="6698" spans="1:25"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t="str">
        <f>_xlfn.XLOOKUP(B6698,Returns!$B$2:$B$297,Returns!$A$2:$A$297,"NO")</f>
        <v>NO</v>
      </c>
      <c r="W6698">
        <f t="shared" si="312"/>
        <v>21.139200000000002</v>
      </c>
      <c r="X6698">
        <f t="shared" si="313"/>
        <v>84.556799999999996</v>
      </c>
      <c r="Y6698">
        <f t="shared" si="314"/>
        <v>5</v>
      </c>
    </row>
    <row r="6699" spans="1:25"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t="str">
        <f>_xlfn.XLOOKUP(B6699,Returns!$B$2:$B$297,Returns!$A$2:$A$297,"NO")</f>
        <v>NO</v>
      </c>
      <c r="W6699">
        <f t="shared" si="312"/>
        <v>0</v>
      </c>
      <c r="X6699">
        <f t="shared" si="313"/>
        <v>54.96</v>
      </c>
      <c r="Y6699">
        <f t="shared" si="314"/>
        <v>5</v>
      </c>
    </row>
    <row r="6700" spans="1:25"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t="str">
        <f>_xlfn.XLOOKUP(B6700,Returns!$B$2:$B$297,Returns!$A$2:$A$297,"NO")</f>
        <v>NO</v>
      </c>
      <c r="W6700">
        <f t="shared" si="312"/>
        <v>0</v>
      </c>
      <c r="X6700">
        <f t="shared" si="313"/>
        <v>32.68</v>
      </c>
      <c r="Y6700">
        <f t="shared" si="314"/>
        <v>4</v>
      </c>
    </row>
    <row r="6701" spans="1:25"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t="str">
        <f>_xlfn.XLOOKUP(B6701,Returns!$B$2:$B$297,Returns!$A$2:$A$297,"NO")</f>
        <v>NO</v>
      </c>
      <c r="W6701">
        <f t="shared" si="312"/>
        <v>90.118400000000008</v>
      </c>
      <c r="X6701">
        <f t="shared" si="313"/>
        <v>360.47360000000003</v>
      </c>
      <c r="Y6701">
        <f t="shared" si="314"/>
        <v>4</v>
      </c>
    </row>
    <row r="6702" spans="1:25"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t="str">
        <f>_xlfn.XLOOKUP(B6702,Returns!$B$2:$B$297,Returns!$A$2:$A$297,"NO")</f>
        <v>NO</v>
      </c>
      <c r="W6702">
        <f t="shared" si="312"/>
        <v>30.211200000000005</v>
      </c>
      <c r="X6702">
        <f t="shared" si="313"/>
        <v>120.84480000000001</v>
      </c>
      <c r="Y6702">
        <f t="shared" si="314"/>
        <v>4</v>
      </c>
    </row>
    <row r="6703" spans="1:25"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t="str">
        <f>_xlfn.XLOOKUP(B6703,Returns!$B$2:$B$297,Returns!$A$2:$A$297,"NO")</f>
        <v>NO</v>
      </c>
      <c r="W6703">
        <f t="shared" si="312"/>
        <v>130.50880000000001</v>
      </c>
      <c r="X6703">
        <f t="shared" si="313"/>
        <v>522.03520000000003</v>
      </c>
      <c r="Y6703">
        <f t="shared" si="314"/>
        <v>4</v>
      </c>
    </row>
    <row r="6704" spans="1:25"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t="str">
        <f>_xlfn.XLOOKUP(B6704,Returns!$B$2:$B$297,Returns!$A$2:$A$297,"NO")</f>
        <v>NO</v>
      </c>
      <c r="W6704">
        <f t="shared" si="312"/>
        <v>17.942399999999999</v>
      </c>
      <c r="X6704">
        <f t="shared" si="313"/>
        <v>7.6896000000000022</v>
      </c>
      <c r="Y6704">
        <f t="shared" si="314"/>
        <v>4</v>
      </c>
    </row>
    <row r="6705" spans="1:25"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t="str">
        <f>_xlfn.XLOOKUP(B6705,Returns!$B$2:$B$297,Returns!$A$2:$A$297,"NO")</f>
        <v>NO</v>
      </c>
      <c r="W6705">
        <f t="shared" si="312"/>
        <v>87.033600000000021</v>
      </c>
      <c r="X6705">
        <f t="shared" si="313"/>
        <v>348.13440000000003</v>
      </c>
      <c r="Y6705">
        <f t="shared" si="314"/>
        <v>5</v>
      </c>
    </row>
    <row r="6706" spans="1:25"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t="str">
        <f>_xlfn.XLOOKUP(B6706,Returns!$B$2:$B$297,Returns!$A$2:$A$297,"NO")</f>
        <v>NO</v>
      </c>
      <c r="W6706">
        <f t="shared" si="312"/>
        <v>0</v>
      </c>
      <c r="X6706">
        <f t="shared" si="313"/>
        <v>16.29</v>
      </c>
      <c r="Y6706">
        <f t="shared" si="314"/>
        <v>5</v>
      </c>
    </row>
    <row r="6707" spans="1:25"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t="str">
        <f>_xlfn.XLOOKUP(B6707,Returns!$B$2:$B$297,Returns!$A$2:$A$297,"NO")</f>
        <v>NO</v>
      </c>
      <c r="W6707">
        <f t="shared" si="312"/>
        <v>86.385600000000011</v>
      </c>
      <c r="X6707">
        <f t="shared" si="313"/>
        <v>345.54239999999999</v>
      </c>
      <c r="Y6707">
        <f t="shared" si="314"/>
        <v>5</v>
      </c>
    </row>
    <row r="6708" spans="1:25"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t="str">
        <f>_xlfn.XLOOKUP(B6708,Returns!$B$2:$B$297,Returns!$A$2:$A$297,"NO")</f>
        <v>NO</v>
      </c>
      <c r="W6708">
        <f t="shared" si="312"/>
        <v>727.55200000000002</v>
      </c>
      <c r="X6708">
        <f t="shared" si="313"/>
        <v>2910.2079999999996</v>
      </c>
      <c r="Y6708">
        <f t="shared" si="314"/>
        <v>5</v>
      </c>
    </row>
    <row r="6709" spans="1:25"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t="str">
        <f>_xlfn.XLOOKUP(B6709,Returns!$B$2:$B$297,Returns!$A$2:$A$297,"NO")</f>
        <v>NO</v>
      </c>
      <c r="W6709">
        <f t="shared" si="312"/>
        <v>0</v>
      </c>
      <c r="X6709">
        <f t="shared" si="313"/>
        <v>23.490000000000002</v>
      </c>
      <c r="Y6709">
        <f t="shared" si="314"/>
        <v>5</v>
      </c>
    </row>
    <row r="6710" spans="1:25"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t="str">
        <f>_xlfn.XLOOKUP(B6710,Returns!$B$2:$B$297,Returns!$A$2:$A$297,"NO")</f>
        <v>NO</v>
      </c>
      <c r="W6710">
        <f t="shared" si="312"/>
        <v>707.07200000000012</v>
      </c>
      <c r="X6710">
        <f t="shared" si="313"/>
        <v>2828.288</v>
      </c>
      <c r="Y6710">
        <f t="shared" si="314"/>
        <v>5</v>
      </c>
    </row>
    <row r="6711" spans="1:25"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t="str">
        <f>_xlfn.XLOOKUP(B6711,Returns!$B$2:$B$297,Returns!$A$2:$A$297,"NO")</f>
        <v>NO</v>
      </c>
      <c r="W6711">
        <f t="shared" si="312"/>
        <v>138.21120000000002</v>
      </c>
      <c r="X6711">
        <f t="shared" si="313"/>
        <v>552.84480000000008</v>
      </c>
      <c r="Y6711">
        <f t="shared" si="314"/>
        <v>5</v>
      </c>
    </row>
    <row r="6712" spans="1:25"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t="str">
        <f>_xlfn.XLOOKUP(B6712,Returns!$B$2:$B$297,Returns!$A$2:$A$297,"NO")</f>
        <v>NO</v>
      </c>
      <c r="W6712">
        <f t="shared" si="312"/>
        <v>438.27200000000005</v>
      </c>
      <c r="X6712">
        <f t="shared" si="313"/>
        <v>1753.0880000000002</v>
      </c>
      <c r="Y6712">
        <f t="shared" si="314"/>
        <v>3</v>
      </c>
    </row>
    <row r="6713" spans="1:25"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t="str">
        <f>_xlfn.XLOOKUP(B6713,Returns!$B$2:$B$297,Returns!$A$2:$A$297,"NO")</f>
        <v>NO</v>
      </c>
      <c r="W6713">
        <f t="shared" si="312"/>
        <v>5.9472000000000014</v>
      </c>
      <c r="X6713">
        <f t="shared" si="313"/>
        <v>23.788800000000002</v>
      </c>
      <c r="Y6713">
        <f t="shared" si="314"/>
        <v>3</v>
      </c>
    </row>
    <row r="6714" spans="1:25"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t="str">
        <f>_xlfn.XLOOKUP(B6714,Returns!$B$2:$B$297,Returns!$A$2:$A$297,"NO")</f>
        <v>NO</v>
      </c>
      <c r="W6714">
        <f t="shared" si="312"/>
        <v>958.86720000000003</v>
      </c>
      <c r="X6714">
        <f t="shared" si="313"/>
        <v>639.24480000000005</v>
      </c>
      <c r="Y6714">
        <f t="shared" si="314"/>
        <v>0</v>
      </c>
    </row>
    <row r="6715" spans="1:25"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t="str">
        <f>_xlfn.XLOOKUP(B6715,Returns!$B$2:$B$297,Returns!$A$2:$A$297,"NO")</f>
        <v>NO</v>
      </c>
      <c r="W6715">
        <f t="shared" si="312"/>
        <v>101.3904</v>
      </c>
      <c r="X6715">
        <f t="shared" si="313"/>
        <v>67.593600000000009</v>
      </c>
      <c r="Y6715">
        <f t="shared" si="314"/>
        <v>0</v>
      </c>
    </row>
    <row r="6716" spans="1:25"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t="str">
        <f>_xlfn.XLOOKUP(B6716,Returns!$B$2:$B$297,Returns!$A$2:$A$297,"NO")</f>
        <v>NO</v>
      </c>
      <c r="W6716">
        <f t="shared" si="312"/>
        <v>23.558400000000002</v>
      </c>
      <c r="X6716">
        <f t="shared" si="313"/>
        <v>94.233599999999996</v>
      </c>
      <c r="Y6716">
        <f t="shared" si="314"/>
        <v>0</v>
      </c>
    </row>
    <row r="6717" spans="1:25"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t="str">
        <f>_xlfn.XLOOKUP(B6717,Returns!$B$2:$B$297,Returns!$A$2:$A$297,"NO")</f>
        <v>NO</v>
      </c>
      <c r="W6717">
        <f t="shared" si="312"/>
        <v>114.27840000000002</v>
      </c>
      <c r="X6717">
        <f t="shared" si="313"/>
        <v>457.11360000000002</v>
      </c>
      <c r="Y6717">
        <f t="shared" si="314"/>
        <v>0</v>
      </c>
    </row>
    <row r="6718" spans="1:25"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t="str">
        <f>_xlfn.XLOOKUP(B6718,Returns!$B$2:$B$297,Returns!$A$2:$A$297,"NO")</f>
        <v>NO</v>
      </c>
      <c r="W6718">
        <f t="shared" si="312"/>
        <v>0</v>
      </c>
      <c r="X6718">
        <f t="shared" si="313"/>
        <v>180</v>
      </c>
      <c r="Y6718">
        <f t="shared" si="314"/>
        <v>7</v>
      </c>
    </row>
    <row r="6719" spans="1:25"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t="str">
        <f>_xlfn.XLOOKUP(B6719,Returns!$B$2:$B$297,Returns!$A$2:$A$297,"NO")</f>
        <v>NO</v>
      </c>
      <c r="W6719">
        <f t="shared" si="312"/>
        <v>0</v>
      </c>
      <c r="X6719">
        <f t="shared" si="313"/>
        <v>103.68</v>
      </c>
      <c r="Y6719">
        <f t="shared" si="314"/>
        <v>7</v>
      </c>
    </row>
    <row r="6720" spans="1:25"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t="str">
        <f>_xlfn.XLOOKUP(B6720,Returns!$B$2:$B$297,Returns!$A$2:$A$297,"NO")</f>
        <v>NO</v>
      </c>
      <c r="W6720">
        <f t="shared" si="312"/>
        <v>0</v>
      </c>
      <c r="X6720">
        <f t="shared" si="313"/>
        <v>639.67999999999995</v>
      </c>
      <c r="Y6720">
        <f t="shared" si="314"/>
        <v>7</v>
      </c>
    </row>
    <row r="6721" spans="1:25"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t="str">
        <f>_xlfn.XLOOKUP(B6721,Returns!$B$2:$B$297,Returns!$A$2:$A$297,"NO")</f>
        <v>NO</v>
      </c>
      <c r="W6721">
        <f t="shared" si="312"/>
        <v>20.966400000000004</v>
      </c>
      <c r="X6721">
        <f t="shared" si="313"/>
        <v>83.865600000000001</v>
      </c>
      <c r="Y6721">
        <f t="shared" si="314"/>
        <v>3</v>
      </c>
    </row>
    <row r="6722" spans="1:25"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t="str">
        <f>_xlfn.XLOOKUP(B6722,Returns!$B$2:$B$297,Returns!$A$2:$A$297,"NO")</f>
        <v>NO</v>
      </c>
      <c r="W6722">
        <f t="shared" si="312"/>
        <v>0</v>
      </c>
      <c r="X6722">
        <f t="shared" si="313"/>
        <v>749.75</v>
      </c>
      <c r="Y6722">
        <f t="shared" si="314"/>
        <v>5</v>
      </c>
    </row>
    <row r="6723" spans="1:25"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t="str">
        <f>_xlfn.XLOOKUP(B6723,Returns!$B$2:$B$297,Returns!$A$2:$A$297,"NO")</f>
        <v>NO</v>
      </c>
      <c r="W6723">
        <f t="shared" ref="W6723:W6786" si="315">R6723*S6723*T6723</f>
        <v>0</v>
      </c>
      <c r="X6723">
        <f t="shared" ref="X6723:X6786" si="316">(R6723*S6723)-W6723</f>
        <v>46.64</v>
      </c>
      <c r="Y6723">
        <f t="shared" ref="Y6723:Y6786" si="317">D6723-C6723</f>
        <v>5</v>
      </c>
    </row>
    <row r="6724" spans="1:25"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t="str">
        <f>_xlfn.XLOOKUP(B6724,Returns!$B$2:$B$297,Returns!$A$2:$A$297,"NO")</f>
        <v>NO</v>
      </c>
      <c r="W6724">
        <f t="shared" si="315"/>
        <v>0</v>
      </c>
      <c r="X6724">
        <f t="shared" si="316"/>
        <v>50.220000000000006</v>
      </c>
      <c r="Y6724">
        <f t="shared" si="317"/>
        <v>5</v>
      </c>
    </row>
    <row r="6725" spans="1:25"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t="str">
        <f>_xlfn.XLOOKUP(B6725,Returns!$B$2:$B$297,Returns!$A$2:$A$297,"NO")</f>
        <v>NO</v>
      </c>
      <c r="W6725">
        <f t="shared" si="315"/>
        <v>0</v>
      </c>
      <c r="X6725">
        <f t="shared" si="316"/>
        <v>88.92</v>
      </c>
      <c r="Y6725">
        <f t="shared" si="317"/>
        <v>2</v>
      </c>
    </row>
    <row r="6726" spans="1:25"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t="str">
        <f>_xlfn.XLOOKUP(B6726,Returns!$B$2:$B$297,Returns!$A$2:$A$297,"NO")</f>
        <v>NO</v>
      </c>
      <c r="W6726">
        <f t="shared" si="315"/>
        <v>0</v>
      </c>
      <c r="X6726">
        <f t="shared" si="316"/>
        <v>31.410000000000004</v>
      </c>
      <c r="Y6726">
        <f t="shared" si="317"/>
        <v>4</v>
      </c>
    </row>
    <row r="6727" spans="1:25"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t="str">
        <f>_xlfn.XLOOKUP(B6727,Returns!$B$2:$B$297,Returns!$A$2:$A$297,"NO")</f>
        <v>NO</v>
      </c>
      <c r="W6727">
        <f t="shared" si="315"/>
        <v>0</v>
      </c>
      <c r="X6727">
        <f t="shared" si="316"/>
        <v>33.21</v>
      </c>
      <c r="Y6727">
        <f t="shared" si="317"/>
        <v>4</v>
      </c>
    </row>
    <row r="6728" spans="1:25"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t="str">
        <f>_xlfn.XLOOKUP(B6728,Returns!$B$2:$B$297,Returns!$A$2:$A$297,"NO")</f>
        <v>NO</v>
      </c>
      <c r="W6728">
        <f t="shared" si="315"/>
        <v>16.563200000000002</v>
      </c>
      <c r="X6728">
        <f t="shared" si="316"/>
        <v>66.252800000000008</v>
      </c>
      <c r="Y6728">
        <f t="shared" si="317"/>
        <v>4</v>
      </c>
    </row>
    <row r="6729" spans="1:25"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t="str">
        <f>_xlfn.XLOOKUP(B6729,Returns!$B$2:$B$297,Returns!$A$2:$A$297,"NO")</f>
        <v>NO</v>
      </c>
      <c r="W6729">
        <f t="shared" si="315"/>
        <v>0</v>
      </c>
      <c r="X6729">
        <f t="shared" si="316"/>
        <v>886</v>
      </c>
      <c r="Y6729">
        <f t="shared" si="317"/>
        <v>5</v>
      </c>
    </row>
    <row r="6730" spans="1:25"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t="str">
        <f>_xlfn.XLOOKUP(B6730,Returns!$B$2:$B$297,Returns!$A$2:$A$297,"NO")</f>
        <v>NO</v>
      </c>
      <c r="W6730">
        <f t="shared" si="315"/>
        <v>60.595200000000006</v>
      </c>
      <c r="X6730">
        <f t="shared" si="316"/>
        <v>242.38079999999999</v>
      </c>
      <c r="Y6730">
        <f t="shared" si="317"/>
        <v>5</v>
      </c>
    </row>
    <row r="6731" spans="1:25"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t="str">
        <f>_xlfn.XLOOKUP(B6731,Returns!$B$2:$B$297,Returns!$A$2:$A$297,"NO")</f>
        <v>NO</v>
      </c>
      <c r="W6731">
        <f t="shared" si="315"/>
        <v>12.870899999999999</v>
      </c>
      <c r="X6731">
        <f t="shared" si="316"/>
        <v>5.5161000000000016</v>
      </c>
      <c r="Y6731">
        <f t="shared" si="317"/>
        <v>2</v>
      </c>
    </row>
    <row r="6732" spans="1:25"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t="str">
        <f>_xlfn.XLOOKUP(B6732,Returns!$B$2:$B$297,Returns!$A$2:$A$297,"NO")</f>
        <v>NO</v>
      </c>
      <c r="W6732">
        <f t="shared" si="315"/>
        <v>514.50879999999995</v>
      </c>
      <c r="X6732">
        <f t="shared" si="316"/>
        <v>2058.0351999999998</v>
      </c>
      <c r="Y6732">
        <f t="shared" si="317"/>
        <v>2</v>
      </c>
    </row>
    <row r="6733" spans="1:25"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t="str">
        <f>_xlfn.XLOOKUP(B6733,Returns!$B$2:$B$297,Returns!$A$2:$A$297,"NO")</f>
        <v>NO</v>
      </c>
      <c r="W6733">
        <f t="shared" si="315"/>
        <v>16.588800000000003</v>
      </c>
      <c r="X6733">
        <f t="shared" si="316"/>
        <v>66.355200000000011</v>
      </c>
      <c r="Y6733">
        <f t="shared" si="317"/>
        <v>2</v>
      </c>
    </row>
    <row r="6734" spans="1:25"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t="str">
        <f>_xlfn.XLOOKUP(B6734,Returns!$B$2:$B$297,Returns!$A$2:$A$297,"NO")</f>
        <v>NO</v>
      </c>
      <c r="W6734">
        <f t="shared" si="315"/>
        <v>142.02880000000002</v>
      </c>
      <c r="X6734">
        <f t="shared" si="316"/>
        <v>568.11519999999996</v>
      </c>
      <c r="Y6734">
        <f t="shared" si="317"/>
        <v>3</v>
      </c>
    </row>
    <row r="6735" spans="1:25"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t="str">
        <f>_xlfn.XLOOKUP(B6735,Returns!$B$2:$B$297,Returns!$A$2:$A$297,"NO")</f>
        <v>NO</v>
      </c>
      <c r="W6735">
        <f t="shared" si="315"/>
        <v>12.972800000000001</v>
      </c>
      <c r="X6735">
        <f t="shared" si="316"/>
        <v>51.891200000000005</v>
      </c>
      <c r="Y6735">
        <f t="shared" si="317"/>
        <v>3</v>
      </c>
    </row>
    <row r="6736" spans="1:25"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t="str">
        <f>_xlfn.XLOOKUP(B6736,Returns!$B$2:$B$297,Returns!$A$2:$A$297,"NO")</f>
        <v>NO</v>
      </c>
      <c r="W6736">
        <f t="shared" si="315"/>
        <v>4.6783999999999999</v>
      </c>
      <c r="X6736">
        <f t="shared" si="316"/>
        <v>18.7136</v>
      </c>
      <c r="Y6736">
        <f t="shared" si="317"/>
        <v>5</v>
      </c>
    </row>
    <row r="6737" spans="1:25"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t="str">
        <f>_xlfn.XLOOKUP(B6737,Returns!$B$2:$B$297,Returns!$A$2:$A$297,"NO")</f>
        <v>NO</v>
      </c>
      <c r="W6737">
        <f t="shared" si="315"/>
        <v>0</v>
      </c>
      <c r="X6737">
        <f t="shared" si="316"/>
        <v>341.28000000000003</v>
      </c>
      <c r="Y6737">
        <f t="shared" si="317"/>
        <v>7</v>
      </c>
    </row>
    <row r="6738" spans="1:25"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t="str">
        <f>_xlfn.XLOOKUP(B6738,Returns!$B$2:$B$297,Returns!$A$2:$A$297,"NO")</f>
        <v>NO</v>
      </c>
      <c r="W6738">
        <f t="shared" si="315"/>
        <v>0</v>
      </c>
      <c r="X6738">
        <f t="shared" si="316"/>
        <v>1738.53</v>
      </c>
      <c r="Y6738">
        <f t="shared" si="317"/>
        <v>7</v>
      </c>
    </row>
    <row r="6739" spans="1:25"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t="str">
        <f>_xlfn.XLOOKUP(B6739,Returns!$B$2:$B$297,Returns!$A$2:$A$297,"NO")</f>
        <v>NO</v>
      </c>
      <c r="W6739">
        <f t="shared" si="315"/>
        <v>0</v>
      </c>
      <c r="X6739">
        <f t="shared" si="316"/>
        <v>1355.94</v>
      </c>
      <c r="Y6739">
        <f t="shared" si="317"/>
        <v>7</v>
      </c>
    </row>
    <row r="6740" spans="1:25"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t="str">
        <f>_xlfn.XLOOKUP(B6740,Returns!$B$2:$B$297,Returns!$A$2:$A$297,"NO")</f>
        <v>NO</v>
      </c>
      <c r="W6740">
        <f t="shared" si="315"/>
        <v>38.425600000000003</v>
      </c>
      <c r="X6740">
        <f t="shared" si="316"/>
        <v>153.70240000000001</v>
      </c>
      <c r="Y6740">
        <f t="shared" si="317"/>
        <v>7</v>
      </c>
    </row>
    <row r="6741" spans="1:25"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t="str">
        <f>_xlfn.XLOOKUP(B6741,Returns!$B$2:$B$297,Returns!$A$2:$A$297,"NO")</f>
        <v>NO</v>
      </c>
      <c r="W6741">
        <f t="shared" si="315"/>
        <v>61.574399999999997</v>
      </c>
      <c r="X6741">
        <f t="shared" si="316"/>
        <v>246.29759999999996</v>
      </c>
      <c r="Y6741">
        <f t="shared" si="317"/>
        <v>5</v>
      </c>
    </row>
    <row r="6742" spans="1:25"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t="str">
        <f>_xlfn.XLOOKUP(B6742,Returns!$B$2:$B$297,Returns!$A$2:$A$297,"NO")</f>
        <v>NO</v>
      </c>
      <c r="W6742">
        <f t="shared" si="315"/>
        <v>215.86319999999998</v>
      </c>
      <c r="X6742">
        <f t="shared" si="316"/>
        <v>503.68079999999998</v>
      </c>
      <c r="Y6742">
        <f t="shared" si="317"/>
        <v>5</v>
      </c>
    </row>
    <row r="6743" spans="1:25"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t="str">
        <f>_xlfn.XLOOKUP(B6743,Returns!$B$2:$B$297,Returns!$A$2:$A$297,"NO")</f>
        <v>NO</v>
      </c>
      <c r="W6743">
        <f t="shared" si="315"/>
        <v>8.0352000000000015</v>
      </c>
      <c r="X6743">
        <f t="shared" si="316"/>
        <v>32.140799999999999</v>
      </c>
      <c r="Y6743">
        <f t="shared" si="317"/>
        <v>5</v>
      </c>
    </row>
    <row r="6744" spans="1:25"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t="str">
        <f>_xlfn.XLOOKUP(B6744,Returns!$B$2:$B$297,Returns!$A$2:$A$297,"NO")</f>
        <v>NO</v>
      </c>
      <c r="W6744">
        <f t="shared" si="315"/>
        <v>73.281600000000012</v>
      </c>
      <c r="X6744">
        <f t="shared" si="316"/>
        <v>293.12639999999999</v>
      </c>
      <c r="Y6744">
        <f t="shared" si="317"/>
        <v>5</v>
      </c>
    </row>
    <row r="6745" spans="1:25"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t="str">
        <f>_xlfn.XLOOKUP(B6745,Returns!$B$2:$B$297,Returns!$A$2:$A$297,"NO")</f>
        <v>NO</v>
      </c>
      <c r="W6745">
        <f t="shared" si="315"/>
        <v>0</v>
      </c>
      <c r="X6745">
        <f t="shared" si="316"/>
        <v>215.28000000000003</v>
      </c>
      <c r="Y6745">
        <f t="shared" si="317"/>
        <v>4</v>
      </c>
    </row>
    <row r="6746" spans="1:25"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t="str">
        <f>_xlfn.XLOOKUP(B6746,Returns!$B$2:$B$297,Returns!$A$2:$A$297,"NO")</f>
        <v>NO</v>
      </c>
      <c r="W6746">
        <f t="shared" si="315"/>
        <v>575.94240000000002</v>
      </c>
      <c r="X6746">
        <f t="shared" si="316"/>
        <v>2303.7696000000001</v>
      </c>
      <c r="Y6746">
        <f t="shared" si="317"/>
        <v>2</v>
      </c>
    </row>
    <row r="6747" spans="1:25"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t="str">
        <f>_xlfn.XLOOKUP(B6747,Returns!$B$2:$B$297,Returns!$A$2:$A$297,"NO")</f>
        <v>NO</v>
      </c>
      <c r="W6747">
        <f t="shared" si="315"/>
        <v>23.92</v>
      </c>
      <c r="X6747">
        <f t="shared" si="316"/>
        <v>95.68</v>
      </c>
      <c r="Y6747">
        <f t="shared" si="317"/>
        <v>2</v>
      </c>
    </row>
    <row r="6748" spans="1:25"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t="str">
        <f>_xlfn.XLOOKUP(B6748,Returns!$B$2:$B$297,Returns!$A$2:$A$297,"NO")</f>
        <v>NO</v>
      </c>
      <c r="W6748">
        <f t="shared" si="315"/>
        <v>0</v>
      </c>
      <c r="X6748">
        <f t="shared" si="316"/>
        <v>3149.7499999999995</v>
      </c>
      <c r="Y6748">
        <f t="shared" si="317"/>
        <v>3</v>
      </c>
    </row>
    <row r="6749" spans="1:25"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t="str">
        <f>_xlfn.XLOOKUP(B6749,Returns!$B$2:$B$297,Returns!$A$2:$A$297,"NO")</f>
        <v>NO</v>
      </c>
      <c r="W6749">
        <f t="shared" si="315"/>
        <v>2.9904000000000006</v>
      </c>
      <c r="X6749">
        <f t="shared" si="316"/>
        <v>11.961600000000001</v>
      </c>
      <c r="Y6749">
        <f t="shared" si="317"/>
        <v>4</v>
      </c>
    </row>
    <row r="6750" spans="1:25"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t="str">
        <f>_xlfn.XLOOKUP(B6750,Returns!$B$2:$B$297,Returns!$A$2:$A$297,"NO")</f>
        <v>NO</v>
      </c>
      <c r="W6750">
        <f t="shared" si="315"/>
        <v>0</v>
      </c>
      <c r="X6750">
        <f t="shared" si="316"/>
        <v>53.820000000000007</v>
      </c>
      <c r="Y6750">
        <f t="shared" si="317"/>
        <v>4</v>
      </c>
    </row>
    <row r="6751" spans="1:25"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t="str">
        <f>_xlfn.XLOOKUP(B6751,Returns!$B$2:$B$297,Returns!$A$2:$A$297,"NO")</f>
        <v>NO</v>
      </c>
      <c r="W6751">
        <f t="shared" si="315"/>
        <v>0</v>
      </c>
      <c r="X6751">
        <f t="shared" si="316"/>
        <v>233.96</v>
      </c>
      <c r="Y6751">
        <f t="shared" si="317"/>
        <v>4</v>
      </c>
    </row>
    <row r="6752" spans="1:25"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t="str">
        <f>_xlfn.XLOOKUP(B6752,Returns!$B$2:$B$297,Returns!$A$2:$A$297,"NO")</f>
        <v>NO</v>
      </c>
      <c r="W6752">
        <f t="shared" si="315"/>
        <v>0</v>
      </c>
      <c r="X6752">
        <f t="shared" si="316"/>
        <v>243.92</v>
      </c>
      <c r="Y6752">
        <f t="shared" si="317"/>
        <v>2</v>
      </c>
    </row>
    <row r="6753" spans="1:25"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t="str">
        <f>_xlfn.XLOOKUP(B6753,Returns!$B$2:$B$297,Returns!$A$2:$A$297,"NO")</f>
        <v>NO</v>
      </c>
      <c r="W6753">
        <f t="shared" si="315"/>
        <v>0</v>
      </c>
      <c r="X6753">
        <f t="shared" si="316"/>
        <v>17.48</v>
      </c>
      <c r="Y6753">
        <f t="shared" si="317"/>
        <v>2</v>
      </c>
    </row>
    <row r="6754" spans="1:25"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t="str">
        <f>_xlfn.XLOOKUP(B6754,Returns!$B$2:$B$297,Returns!$A$2:$A$297,"NO")</f>
        <v>NO</v>
      </c>
      <c r="W6754">
        <f t="shared" si="315"/>
        <v>0</v>
      </c>
      <c r="X6754">
        <f t="shared" si="316"/>
        <v>123.92</v>
      </c>
      <c r="Y6754">
        <f t="shared" si="317"/>
        <v>2</v>
      </c>
    </row>
    <row r="6755" spans="1:25"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t="str">
        <f>_xlfn.XLOOKUP(B6755,Returns!$B$2:$B$297,Returns!$A$2:$A$297,"NO")</f>
        <v>NO</v>
      </c>
      <c r="W6755">
        <f t="shared" si="315"/>
        <v>0</v>
      </c>
      <c r="X6755">
        <f t="shared" si="316"/>
        <v>15.92</v>
      </c>
      <c r="Y6755">
        <f t="shared" si="317"/>
        <v>2</v>
      </c>
    </row>
    <row r="6756" spans="1:25"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t="str">
        <f>_xlfn.XLOOKUP(B6756,Returns!$B$2:$B$297,Returns!$A$2:$A$297,"NO")</f>
        <v>NO</v>
      </c>
      <c r="W6756">
        <f t="shared" si="315"/>
        <v>0</v>
      </c>
      <c r="X6756">
        <f t="shared" si="316"/>
        <v>1100.96</v>
      </c>
      <c r="Y6756">
        <f t="shared" si="317"/>
        <v>2</v>
      </c>
    </row>
    <row r="6757" spans="1:25"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t="str">
        <f>_xlfn.XLOOKUP(B6757,Returns!$B$2:$B$297,Returns!$A$2:$A$297,"NO")</f>
        <v>NO</v>
      </c>
      <c r="W6757">
        <f t="shared" si="315"/>
        <v>0</v>
      </c>
      <c r="X6757">
        <f t="shared" si="316"/>
        <v>237.00000000000003</v>
      </c>
      <c r="Y6757">
        <f t="shared" si="317"/>
        <v>4</v>
      </c>
    </row>
    <row r="6758" spans="1:25"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t="str">
        <f>_xlfn.XLOOKUP(B6758,Returns!$B$2:$B$297,Returns!$A$2:$A$297,"NO")</f>
        <v>NO</v>
      </c>
      <c r="W6758">
        <f t="shared" si="315"/>
        <v>0</v>
      </c>
      <c r="X6758">
        <f t="shared" si="316"/>
        <v>2051.84</v>
      </c>
      <c r="Y6758">
        <f t="shared" si="317"/>
        <v>4</v>
      </c>
    </row>
    <row r="6759" spans="1:25"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t="str">
        <f>_xlfn.XLOOKUP(B6759,Returns!$B$2:$B$297,Returns!$A$2:$A$297,"NO")</f>
        <v>NO</v>
      </c>
      <c r="W6759">
        <f t="shared" si="315"/>
        <v>0</v>
      </c>
      <c r="X6759">
        <f t="shared" si="316"/>
        <v>2375.6399999999994</v>
      </c>
      <c r="Y6759">
        <f t="shared" si="317"/>
        <v>4</v>
      </c>
    </row>
    <row r="6760" spans="1:25"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t="str">
        <f>_xlfn.XLOOKUP(B6760,Returns!$B$2:$B$297,Returns!$A$2:$A$297,"NO")</f>
        <v>NO</v>
      </c>
      <c r="W6760">
        <f t="shared" si="315"/>
        <v>0</v>
      </c>
      <c r="X6760">
        <f t="shared" si="316"/>
        <v>163.92</v>
      </c>
      <c r="Y6760">
        <f t="shared" si="317"/>
        <v>4</v>
      </c>
    </row>
    <row r="6761" spans="1:25"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t="str">
        <f>_xlfn.XLOOKUP(B6761,Returns!$B$2:$B$297,Returns!$A$2:$A$297,"NO")</f>
        <v>NO</v>
      </c>
      <c r="W6761">
        <f t="shared" si="315"/>
        <v>6.555200000000001</v>
      </c>
      <c r="X6761">
        <f t="shared" si="316"/>
        <v>26.220800000000004</v>
      </c>
      <c r="Y6761">
        <f t="shared" si="317"/>
        <v>6</v>
      </c>
    </row>
    <row r="6762" spans="1:25"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t="str">
        <f>_xlfn.XLOOKUP(B6762,Returns!$B$2:$B$297,Returns!$A$2:$A$297,"NO")</f>
        <v>NO</v>
      </c>
      <c r="W6762">
        <f t="shared" si="315"/>
        <v>0</v>
      </c>
      <c r="X6762">
        <f t="shared" si="316"/>
        <v>818.81999999999994</v>
      </c>
      <c r="Y6762">
        <f t="shared" si="317"/>
        <v>4</v>
      </c>
    </row>
    <row r="6763" spans="1:25"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t="str">
        <f>_xlfn.XLOOKUP(B6763,Returns!$B$2:$B$297,Returns!$A$2:$A$297,"NO")</f>
        <v>NO</v>
      </c>
      <c r="W6763">
        <f t="shared" si="315"/>
        <v>50.752800000000001</v>
      </c>
      <c r="X6763">
        <f t="shared" si="316"/>
        <v>456.77519999999998</v>
      </c>
      <c r="Y6763">
        <f t="shared" si="317"/>
        <v>2</v>
      </c>
    </row>
    <row r="6764" spans="1:25"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t="str">
        <f>_xlfn.XLOOKUP(B6764,Returns!$B$2:$B$297,Returns!$A$2:$A$297,"NO")</f>
        <v>NO</v>
      </c>
      <c r="W6764">
        <f t="shared" si="315"/>
        <v>29.24</v>
      </c>
      <c r="X6764">
        <f t="shared" si="316"/>
        <v>116.96</v>
      </c>
      <c r="Y6764">
        <f t="shared" si="317"/>
        <v>6</v>
      </c>
    </row>
    <row r="6765" spans="1:25"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t="str">
        <f>_xlfn.XLOOKUP(B6765,Returns!$B$2:$B$297,Returns!$A$2:$A$297,"NO")</f>
        <v>NO</v>
      </c>
      <c r="W6765">
        <f t="shared" si="315"/>
        <v>14.0672</v>
      </c>
      <c r="X6765">
        <f t="shared" si="316"/>
        <v>56.268799999999999</v>
      </c>
      <c r="Y6765">
        <f t="shared" si="317"/>
        <v>6</v>
      </c>
    </row>
    <row r="6766" spans="1:25"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t="str">
        <f>_xlfn.XLOOKUP(B6766,Returns!$B$2:$B$297,Returns!$A$2:$A$297,"NO")</f>
        <v>NO</v>
      </c>
      <c r="W6766">
        <f t="shared" si="315"/>
        <v>1226.6099999999999</v>
      </c>
      <c r="X6766">
        <f t="shared" si="316"/>
        <v>2862.09</v>
      </c>
      <c r="Y6766">
        <f t="shared" si="317"/>
        <v>6</v>
      </c>
    </row>
    <row r="6767" spans="1:25"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t="str">
        <f>_xlfn.XLOOKUP(B6767,Returns!$B$2:$B$297,Returns!$A$2:$A$297,"NO")</f>
        <v>NO</v>
      </c>
      <c r="W6767">
        <f t="shared" si="315"/>
        <v>285.35219999999998</v>
      </c>
      <c r="X6767">
        <f t="shared" si="316"/>
        <v>665.82179999999994</v>
      </c>
      <c r="Y6767">
        <f t="shared" si="317"/>
        <v>4</v>
      </c>
    </row>
    <row r="6768" spans="1:25"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t="str">
        <f>_xlfn.XLOOKUP(B6768,Returns!$B$2:$B$297,Returns!$A$2:$A$297,"NO")</f>
        <v>NO</v>
      </c>
      <c r="W6768">
        <f t="shared" si="315"/>
        <v>6.3040000000000003</v>
      </c>
      <c r="X6768">
        <f t="shared" si="316"/>
        <v>25.216000000000001</v>
      </c>
      <c r="Y6768">
        <f t="shared" si="317"/>
        <v>4</v>
      </c>
    </row>
    <row r="6769" spans="1:25"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t="str">
        <f>_xlfn.XLOOKUP(B6769,Returns!$B$2:$B$297,Returns!$A$2:$A$297,"NO")</f>
        <v>NO</v>
      </c>
      <c r="W6769">
        <f t="shared" si="315"/>
        <v>43.680000000000007</v>
      </c>
      <c r="X6769">
        <f t="shared" si="316"/>
        <v>29.120000000000005</v>
      </c>
      <c r="Y6769">
        <f t="shared" si="317"/>
        <v>4</v>
      </c>
    </row>
    <row r="6770" spans="1:25"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t="str">
        <f>_xlfn.XLOOKUP(B6770,Returns!$B$2:$B$297,Returns!$A$2:$A$297,"NO")</f>
        <v>NO</v>
      </c>
      <c r="W6770">
        <f t="shared" si="315"/>
        <v>0</v>
      </c>
      <c r="X6770">
        <f t="shared" si="316"/>
        <v>1373.47</v>
      </c>
      <c r="Y6770">
        <f t="shared" si="317"/>
        <v>4</v>
      </c>
    </row>
    <row r="6771" spans="1:25"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t="str">
        <f>_xlfn.XLOOKUP(B6771,Returns!$B$2:$B$297,Returns!$A$2:$A$297,"NO")</f>
        <v>NO</v>
      </c>
      <c r="W6771">
        <f t="shared" si="315"/>
        <v>0</v>
      </c>
      <c r="X6771">
        <f t="shared" si="316"/>
        <v>177</v>
      </c>
      <c r="Y6771">
        <f t="shared" si="317"/>
        <v>4</v>
      </c>
    </row>
    <row r="6772" spans="1:25"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t="str">
        <f>_xlfn.XLOOKUP(B6772,Returns!$B$2:$B$297,Returns!$A$2:$A$297,"NO")</f>
        <v>NO</v>
      </c>
      <c r="W6772">
        <f t="shared" si="315"/>
        <v>419.40000000000003</v>
      </c>
      <c r="X6772">
        <f t="shared" si="316"/>
        <v>1677.6</v>
      </c>
      <c r="Y6772">
        <f t="shared" si="317"/>
        <v>4</v>
      </c>
    </row>
    <row r="6773" spans="1:25"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t="str">
        <f>_xlfn.XLOOKUP(B6773,Returns!$B$2:$B$297,Returns!$A$2:$A$297,"NO")</f>
        <v>NO</v>
      </c>
      <c r="W6773">
        <f t="shared" si="315"/>
        <v>27.310500000000005</v>
      </c>
      <c r="X6773">
        <f t="shared" si="316"/>
        <v>11.704500000000003</v>
      </c>
      <c r="Y6773">
        <f t="shared" si="317"/>
        <v>4</v>
      </c>
    </row>
    <row r="6774" spans="1:25"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t="str">
        <f>_xlfn.XLOOKUP(B6774,Returns!$B$2:$B$297,Returns!$A$2:$A$297,"NO")</f>
        <v>NO</v>
      </c>
      <c r="W6774">
        <f t="shared" si="315"/>
        <v>3.0848000000000004</v>
      </c>
      <c r="X6774">
        <f t="shared" si="316"/>
        <v>12.339200000000002</v>
      </c>
      <c r="Y6774">
        <f t="shared" si="317"/>
        <v>4</v>
      </c>
    </row>
    <row r="6775" spans="1:25"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t="str">
        <f>_xlfn.XLOOKUP(B6775,Returns!$B$2:$B$297,Returns!$A$2:$A$297,"NO")</f>
        <v>NO</v>
      </c>
      <c r="W6775">
        <f t="shared" si="315"/>
        <v>0.83520000000000005</v>
      </c>
      <c r="X6775">
        <f t="shared" si="316"/>
        <v>3.3408000000000002</v>
      </c>
      <c r="Y6775">
        <f t="shared" si="317"/>
        <v>4</v>
      </c>
    </row>
    <row r="6776" spans="1:25"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t="str">
        <f>_xlfn.XLOOKUP(B6776,Returns!$B$2:$B$297,Returns!$A$2:$A$297,"NO")</f>
        <v>NO</v>
      </c>
      <c r="W6776">
        <f t="shared" si="315"/>
        <v>0</v>
      </c>
      <c r="X6776">
        <f t="shared" si="316"/>
        <v>233.28000000000003</v>
      </c>
      <c r="Y6776">
        <f t="shared" si="317"/>
        <v>4</v>
      </c>
    </row>
    <row r="6777" spans="1:25"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t="str">
        <f>_xlfn.XLOOKUP(B6777,Returns!$B$2:$B$297,Returns!$A$2:$A$297,"NO")</f>
        <v>NO</v>
      </c>
      <c r="W6777">
        <f t="shared" si="315"/>
        <v>0</v>
      </c>
      <c r="X6777">
        <f t="shared" si="316"/>
        <v>70.56</v>
      </c>
      <c r="Y6777">
        <f t="shared" si="317"/>
        <v>6</v>
      </c>
    </row>
    <row r="6778" spans="1:25"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t="str">
        <f>_xlfn.XLOOKUP(B6778,Returns!$B$2:$B$297,Returns!$A$2:$A$297,"NO")</f>
        <v>NO</v>
      </c>
      <c r="W6778">
        <f t="shared" si="315"/>
        <v>56.073599999999999</v>
      </c>
      <c r="X6778">
        <f t="shared" si="316"/>
        <v>224.2944</v>
      </c>
      <c r="Y6778">
        <f t="shared" si="317"/>
        <v>6</v>
      </c>
    </row>
    <row r="6779" spans="1:25"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t="str">
        <f>_xlfn.XLOOKUP(B6779,Returns!$B$2:$B$297,Returns!$A$2:$A$297,"NO")</f>
        <v>NO</v>
      </c>
      <c r="W6779">
        <f t="shared" si="315"/>
        <v>0</v>
      </c>
      <c r="X6779">
        <f t="shared" si="316"/>
        <v>4049.19</v>
      </c>
      <c r="Y6779">
        <f t="shared" si="317"/>
        <v>4</v>
      </c>
    </row>
    <row r="6780" spans="1:25"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t="str">
        <f>_xlfn.XLOOKUP(B6780,Returns!$B$2:$B$297,Returns!$A$2:$A$297,"NO")</f>
        <v>NO</v>
      </c>
      <c r="W6780">
        <f t="shared" si="315"/>
        <v>0</v>
      </c>
      <c r="X6780">
        <f t="shared" si="316"/>
        <v>1034.82</v>
      </c>
      <c r="Y6780">
        <f t="shared" si="317"/>
        <v>5</v>
      </c>
    </row>
    <row r="6781" spans="1:25"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t="str">
        <f>_xlfn.XLOOKUP(B6781,Returns!$B$2:$B$297,Returns!$A$2:$A$297,"NO")</f>
        <v>NO</v>
      </c>
      <c r="W6781">
        <f t="shared" si="315"/>
        <v>0</v>
      </c>
      <c r="X6781">
        <f t="shared" si="316"/>
        <v>29.52</v>
      </c>
      <c r="Y6781">
        <f t="shared" si="317"/>
        <v>5</v>
      </c>
    </row>
    <row r="6782" spans="1:25"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t="str">
        <f>_xlfn.XLOOKUP(B6782,Returns!$B$2:$B$297,Returns!$A$2:$A$297,"NO")</f>
        <v>NO</v>
      </c>
      <c r="W6782">
        <f t="shared" si="315"/>
        <v>0</v>
      </c>
      <c r="X6782">
        <f t="shared" si="316"/>
        <v>25.52</v>
      </c>
      <c r="Y6782">
        <f t="shared" si="317"/>
        <v>5</v>
      </c>
    </row>
    <row r="6783" spans="1:25"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t="str">
        <f>_xlfn.XLOOKUP(B6783,Returns!$B$2:$B$297,Returns!$A$2:$A$297,"NO")</f>
        <v>NO</v>
      </c>
      <c r="W6783">
        <f t="shared" si="315"/>
        <v>0</v>
      </c>
      <c r="X6783">
        <f t="shared" si="316"/>
        <v>467.84</v>
      </c>
      <c r="Y6783">
        <f t="shared" si="317"/>
        <v>5</v>
      </c>
    </row>
    <row r="6784" spans="1:25"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t="str">
        <f>_xlfn.XLOOKUP(B6784,Returns!$B$2:$B$297,Returns!$A$2:$A$297,"NO")</f>
        <v>NO</v>
      </c>
      <c r="W6784">
        <f t="shared" si="315"/>
        <v>16.076800000000002</v>
      </c>
      <c r="X6784">
        <f t="shared" si="316"/>
        <v>64.307200000000009</v>
      </c>
      <c r="Y6784">
        <f t="shared" si="317"/>
        <v>3</v>
      </c>
    </row>
    <row r="6785" spans="1:25"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t="str">
        <f>_xlfn.XLOOKUP(B6785,Returns!$B$2:$B$297,Returns!$A$2:$A$297,"NO")</f>
        <v>NO</v>
      </c>
      <c r="W6785">
        <f t="shared" si="315"/>
        <v>22.651200000000003</v>
      </c>
      <c r="X6785">
        <f t="shared" si="316"/>
        <v>90.604799999999997</v>
      </c>
      <c r="Y6785">
        <f t="shared" si="317"/>
        <v>3</v>
      </c>
    </row>
    <row r="6786" spans="1:25"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t="str">
        <f>_xlfn.XLOOKUP(B6786,Returns!$B$2:$B$297,Returns!$A$2:$A$297,"NO")</f>
        <v>NO</v>
      </c>
      <c r="W6786">
        <f t="shared" si="315"/>
        <v>55.435200000000002</v>
      </c>
      <c r="X6786">
        <f t="shared" si="316"/>
        <v>83.152799999999985</v>
      </c>
      <c r="Y6786">
        <f t="shared" si="317"/>
        <v>3</v>
      </c>
    </row>
    <row r="6787" spans="1:25"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t="str">
        <f>_xlfn.XLOOKUP(B6787,Returns!$B$2:$B$297,Returns!$A$2:$A$297,"NO")</f>
        <v>NO</v>
      </c>
      <c r="W6787">
        <f t="shared" ref="W6787:W6850" si="318">R6787*S6787*T6787</f>
        <v>259.92000000000007</v>
      </c>
      <c r="X6787">
        <f t="shared" ref="X6787:X6850" si="319">(R6787*S6787)-W6787</f>
        <v>1039.6800000000003</v>
      </c>
      <c r="Y6787">
        <f t="shared" ref="Y6787:Y6850" si="320">D6787-C6787</f>
        <v>3</v>
      </c>
    </row>
    <row r="6788" spans="1:25"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t="str">
        <f>_xlfn.XLOOKUP(B6788,Returns!$B$2:$B$297,Returns!$A$2:$A$297,"NO")</f>
        <v>NO</v>
      </c>
      <c r="W6788">
        <f t="shared" si="318"/>
        <v>16.588800000000003</v>
      </c>
      <c r="X6788">
        <f t="shared" si="319"/>
        <v>66.355200000000011</v>
      </c>
      <c r="Y6788">
        <f t="shared" si="320"/>
        <v>3</v>
      </c>
    </row>
    <row r="6789" spans="1:25"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t="str">
        <f>_xlfn.XLOOKUP(B6789,Returns!$B$2:$B$297,Returns!$A$2:$A$297,"NO")</f>
        <v>NO</v>
      </c>
      <c r="W6789">
        <f t="shared" si="318"/>
        <v>0</v>
      </c>
      <c r="X6789">
        <f t="shared" si="319"/>
        <v>389.79</v>
      </c>
      <c r="Y6789">
        <f t="shared" si="320"/>
        <v>7</v>
      </c>
    </row>
    <row r="6790" spans="1:25"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t="str">
        <f>_xlfn.XLOOKUP(B6790,Returns!$B$2:$B$297,Returns!$A$2:$A$297,"NO")</f>
        <v>NO</v>
      </c>
      <c r="W6790">
        <f t="shared" si="318"/>
        <v>0</v>
      </c>
      <c r="X6790">
        <f t="shared" si="319"/>
        <v>489.51000000000005</v>
      </c>
      <c r="Y6790">
        <f t="shared" si="320"/>
        <v>7</v>
      </c>
    </row>
    <row r="6791" spans="1:25"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t="str">
        <f>_xlfn.XLOOKUP(B6791,Returns!$B$2:$B$297,Returns!$A$2:$A$297,"NO")</f>
        <v>NO</v>
      </c>
      <c r="W6791">
        <f t="shared" si="318"/>
        <v>112.58879999999999</v>
      </c>
      <c r="X6791">
        <f t="shared" si="319"/>
        <v>450.35519999999997</v>
      </c>
      <c r="Y6791">
        <f t="shared" si="320"/>
        <v>2</v>
      </c>
    </row>
    <row r="6792" spans="1:25"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t="str">
        <f>_xlfn.XLOOKUP(B6792,Returns!$B$2:$B$297,Returns!$A$2:$A$297,"NO")</f>
        <v>Yes</v>
      </c>
      <c r="W6792">
        <f t="shared" si="318"/>
        <v>8.32</v>
      </c>
      <c r="X6792">
        <f t="shared" si="319"/>
        <v>33.28</v>
      </c>
      <c r="Y6792">
        <f t="shared" si="320"/>
        <v>1</v>
      </c>
    </row>
    <row r="6793" spans="1:25"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t="str">
        <f>_xlfn.XLOOKUP(B6793,Returns!$B$2:$B$297,Returns!$A$2:$A$297,"NO")</f>
        <v>NO</v>
      </c>
      <c r="W6793">
        <f t="shared" si="318"/>
        <v>0</v>
      </c>
      <c r="X6793">
        <f t="shared" si="319"/>
        <v>9.98</v>
      </c>
      <c r="Y6793">
        <f t="shared" si="320"/>
        <v>5</v>
      </c>
    </row>
    <row r="6794" spans="1:25"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t="str">
        <f>_xlfn.XLOOKUP(B6794,Returns!$B$2:$B$297,Returns!$A$2:$A$297,"NO")</f>
        <v>NO</v>
      </c>
      <c r="W6794">
        <f t="shared" si="318"/>
        <v>0</v>
      </c>
      <c r="X6794">
        <f t="shared" si="319"/>
        <v>188.82</v>
      </c>
      <c r="Y6794">
        <f t="shared" si="320"/>
        <v>3</v>
      </c>
    </row>
    <row r="6795" spans="1:25"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t="str">
        <f>_xlfn.XLOOKUP(B6795,Returns!$B$2:$B$297,Returns!$A$2:$A$297,"NO")</f>
        <v>NO</v>
      </c>
      <c r="W6795">
        <f t="shared" si="318"/>
        <v>8.5952000000000002</v>
      </c>
      <c r="X6795">
        <f t="shared" si="319"/>
        <v>34.380800000000001</v>
      </c>
      <c r="Y6795">
        <f t="shared" si="320"/>
        <v>4</v>
      </c>
    </row>
    <row r="6796" spans="1:25"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t="str">
        <f>_xlfn.XLOOKUP(B6796,Returns!$B$2:$B$297,Returns!$A$2:$A$297,"NO")</f>
        <v>NO</v>
      </c>
      <c r="W6796">
        <f t="shared" si="318"/>
        <v>143.98560000000001</v>
      </c>
      <c r="X6796">
        <f t="shared" si="319"/>
        <v>575.94240000000002</v>
      </c>
      <c r="Y6796">
        <f t="shared" si="320"/>
        <v>4</v>
      </c>
    </row>
    <row r="6797" spans="1:25"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t="str">
        <f>_xlfn.XLOOKUP(B6797,Returns!$B$2:$B$297,Returns!$A$2:$A$297,"NO")</f>
        <v>NO</v>
      </c>
      <c r="W6797">
        <f t="shared" si="318"/>
        <v>41.404800000000002</v>
      </c>
      <c r="X6797">
        <f t="shared" si="319"/>
        <v>27.603200000000008</v>
      </c>
      <c r="Y6797">
        <f t="shared" si="320"/>
        <v>4</v>
      </c>
    </row>
    <row r="6798" spans="1:25"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t="str">
        <f>_xlfn.XLOOKUP(B6798,Returns!$B$2:$B$297,Returns!$A$2:$A$297,"NO")</f>
        <v>NO</v>
      </c>
      <c r="W6798">
        <f t="shared" si="318"/>
        <v>24.124799999999997</v>
      </c>
      <c r="X6798">
        <f t="shared" si="319"/>
        <v>16.083200000000001</v>
      </c>
      <c r="Y6798">
        <f t="shared" si="320"/>
        <v>0</v>
      </c>
    </row>
    <row r="6799" spans="1:25"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t="str">
        <f>_xlfn.XLOOKUP(B6799,Returns!$B$2:$B$297,Returns!$A$2:$A$297,"NO")</f>
        <v>NO</v>
      </c>
      <c r="W6799">
        <f t="shared" si="318"/>
        <v>3.0383999999999993</v>
      </c>
      <c r="X6799">
        <f t="shared" si="319"/>
        <v>0.75959999999999939</v>
      </c>
      <c r="Y6799">
        <f t="shared" si="320"/>
        <v>0</v>
      </c>
    </row>
    <row r="6800" spans="1:25"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t="str">
        <f>_xlfn.XLOOKUP(B6800,Returns!$B$2:$B$297,Returns!$A$2:$A$297,"NO")</f>
        <v>NO</v>
      </c>
      <c r="W6800">
        <f t="shared" si="318"/>
        <v>23.640000000000004</v>
      </c>
      <c r="X6800">
        <f t="shared" si="319"/>
        <v>15.760000000000002</v>
      </c>
      <c r="Y6800">
        <f t="shared" si="320"/>
        <v>0</v>
      </c>
    </row>
    <row r="6801" spans="1:25"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t="str">
        <f>_xlfn.XLOOKUP(B6801,Returns!$B$2:$B$297,Returns!$A$2:$A$297,"NO")</f>
        <v>NO</v>
      </c>
      <c r="W6801">
        <f t="shared" si="318"/>
        <v>17.7225</v>
      </c>
      <c r="X6801">
        <f t="shared" si="319"/>
        <v>17.7225</v>
      </c>
      <c r="Y6801">
        <f t="shared" si="320"/>
        <v>7</v>
      </c>
    </row>
    <row r="6802" spans="1:25"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t="str">
        <f>_xlfn.XLOOKUP(B6802,Returns!$B$2:$B$297,Returns!$A$2:$A$297,"NO")</f>
        <v>NO</v>
      </c>
      <c r="W6802">
        <f t="shared" si="318"/>
        <v>377.95800000000003</v>
      </c>
      <c r="X6802">
        <f t="shared" si="319"/>
        <v>161.98200000000003</v>
      </c>
      <c r="Y6802">
        <f t="shared" si="320"/>
        <v>7</v>
      </c>
    </row>
    <row r="6803" spans="1:25"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t="str">
        <f>_xlfn.XLOOKUP(B6803,Returns!$B$2:$B$297,Returns!$A$2:$A$297,"NO")</f>
        <v>NO</v>
      </c>
      <c r="W6803">
        <f t="shared" si="318"/>
        <v>27.072000000000003</v>
      </c>
      <c r="X6803">
        <f t="shared" si="319"/>
        <v>108.28800000000001</v>
      </c>
      <c r="Y6803">
        <f t="shared" si="320"/>
        <v>7</v>
      </c>
    </row>
    <row r="6804" spans="1:25"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t="str">
        <f>_xlfn.XLOOKUP(B6804,Returns!$B$2:$B$297,Returns!$A$2:$A$297,"NO")</f>
        <v>NO</v>
      </c>
      <c r="W6804">
        <f t="shared" si="318"/>
        <v>40.320000000000007</v>
      </c>
      <c r="X6804">
        <f t="shared" si="319"/>
        <v>161.28000000000003</v>
      </c>
      <c r="Y6804">
        <f t="shared" si="320"/>
        <v>7</v>
      </c>
    </row>
    <row r="6805" spans="1:25"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t="str">
        <f>_xlfn.XLOOKUP(B6805,Returns!$B$2:$B$297,Returns!$A$2:$A$297,"NO")</f>
        <v>NO</v>
      </c>
      <c r="W6805">
        <f t="shared" si="318"/>
        <v>19.187200000000004</v>
      </c>
      <c r="X6805">
        <f t="shared" si="319"/>
        <v>76.748800000000003</v>
      </c>
      <c r="Y6805">
        <f t="shared" si="320"/>
        <v>7</v>
      </c>
    </row>
    <row r="6806" spans="1:25"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t="str">
        <f>_xlfn.XLOOKUP(B6806,Returns!$B$2:$B$297,Returns!$A$2:$A$297,"NO")</f>
        <v>NO</v>
      </c>
      <c r="W6806">
        <f t="shared" si="318"/>
        <v>0</v>
      </c>
      <c r="X6806">
        <f t="shared" si="319"/>
        <v>199.96</v>
      </c>
      <c r="Y6806">
        <f t="shared" si="320"/>
        <v>1</v>
      </c>
    </row>
    <row r="6807" spans="1:25"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t="str">
        <f>_xlfn.XLOOKUP(B6807,Returns!$B$2:$B$297,Returns!$A$2:$A$297,"NO")</f>
        <v>NO</v>
      </c>
      <c r="W6807">
        <f t="shared" si="318"/>
        <v>0</v>
      </c>
      <c r="X6807">
        <f t="shared" si="319"/>
        <v>19.920000000000002</v>
      </c>
      <c r="Y6807">
        <f t="shared" si="320"/>
        <v>3</v>
      </c>
    </row>
    <row r="6808" spans="1:25"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t="str">
        <f>_xlfn.XLOOKUP(B6808,Returns!$B$2:$B$297,Returns!$A$2:$A$297,"NO")</f>
        <v>NO</v>
      </c>
      <c r="W6808">
        <f t="shared" si="318"/>
        <v>0.77120000000000011</v>
      </c>
      <c r="X6808">
        <f t="shared" si="319"/>
        <v>3.0848000000000004</v>
      </c>
      <c r="Y6808">
        <f t="shared" si="320"/>
        <v>4</v>
      </c>
    </row>
    <row r="6809" spans="1:25"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t="str">
        <f>_xlfn.XLOOKUP(B6809,Returns!$B$2:$B$297,Returns!$A$2:$A$297,"NO")</f>
        <v>NO</v>
      </c>
      <c r="W6809">
        <f t="shared" si="318"/>
        <v>59.025600000000011</v>
      </c>
      <c r="X6809">
        <f t="shared" si="319"/>
        <v>236.10240000000005</v>
      </c>
      <c r="Y6809">
        <f t="shared" si="320"/>
        <v>5</v>
      </c>
    </row>
    <row r="6810" spans="1:25"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t="str">
        <f>_xlfn.XLOOKUP(B6810,Returns!$B$2:$B$297,Returns!$A$2:$A$297,"NO")</f>
        <v>NO</v>
      </c>
      <c r="W6810">
        <f t="shared" si="318"/>
        <v>40.283999999999999</v>
      </c>
      <c r="X6810">
        <f t="shared" si="319"/>
        <v>26.856000000000002</v>
      </c>
      <c r="Y6810">
        <f t="shared" si="320"/>
        <v>5</v>
      </c>
    </row>
    <row r="6811" spans="1:25"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t="str">
        <f>_xlfn.XLOOKUP(B6811,Returns!$B$2:$B$297,Returns!$A$2:$A$297,"NO")</f>
        <v>NO</v>
      </c>
      <c r="W6811">
        <f t="shared" si="318"/>
        <v>5.4348000000000001</v>
      </c>
      <c r="X6811">
        <f t="shared" si="319"/>
        <v>2.329200000000001</v>
      </c>
      <c r="Y6811">
        <f t="shared" si="320"/>
        <v>1</v>
      </c>
    </row>
    <row r="6812" spans="1:25"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t="str">
        <f>_xlfn.XLOOKUP(B6812,Returns!$B$2:$B$297,Returns!$A$2:$A$297,"NO")</f>
        <v>NO</v>
      </c>
      <c r="W6812">
        <f t="shared" si="318"/>
        <v>8.8095000000000017</v>
      </c>
      <c r="X6812">
        <f t="shared" si="319"/>
        <v>3.775500000000001</v>
      </c>
      <c r="Y6812">
        <f t="shared" si="320"/>
        <v>1</v>
      </c>
    </row>
    <row r="6813" spans="1:25"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t="str">
        <f>_xlfn.XLOOKUP(B6813,Returns!$B$2:$B$297,Returns!$A$2:$A$297,"NO")</f>
        <v>NO</v>
      </c>
      <c r="W6813">
        <f t="shared" si="318"/>
        <v>68.023200000000003</v>
      </c>
      <c r="X6813">
        <f t="shared" si="319"/>
        <v>158.7208</v>
      </c>
      <c r="Y6813">
        <f t="shared" si="320"/>
        <v>1</v>
      </c>
    </row>
    <row r="6814" spans="1:25"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t="str">
        <f>_xlfn.XLOOKUP(B6814,Returns!$B$2:$B$297,Returns!$A$2:$A$297,"NO")</f>
        <v>NO</v>
      </c>
      <c r="W6814">
        <f t="shared" si="318"/>
        <v>51.273600000000002</v>
      </c>
      <c r="X6814">
        <f t="shared" si="319"/>
        <v>21.974400000000003</v>
      </c>
      <c r="Y6814">
        <f t="shared" si="320"/>
        <v>1</v>
      </c>
    </row>
    <row r="6815" spans="1:25"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t="str">
        <f>_xlfn.XLOOKUP(B6815,Returns!$B$2:$B$297,Returns!$A$2:$A$297,"NO")</f>
        <v>NO</v>
      </c>
      <c r="W6815">
        <f t="shared" si="318"/>
        <v>204.69759999999999</v>
      </c>
      <c r="X6815">
        <f t="shared" si="319"/>
        <v>818.79039999999998</v>
      </c>
      <c r="Y6815">
        <f t="shared" si="320"/>
        <v>1</v>
      </c>
    </row>
    <row r="6816" spans="1:25"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t="str">
        <f>_xlfn.XLOOKUP(B6816,Returns!$B$2:$B$297,Returns!$A$2:$A$297,"NO")</f>
        <v>NO</v>
      </c>
      <c r="W6816">
        <f t="shared" si="318"/>
        <v>337.63799999999998</v>
      </c>
      <c r="X6816">
        <f t="shared" si="319"/>
        <v>144.70200000000006</v>
      </c>
      <c r="Y6816">
        <f t="shared" si="320"/>
        <v>1</v>
      </c>
    </row>
    <row r="6817" spans="1:25"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t="str">
        <f>_xlfn.XLOOKUP(B6817,Returns!$B$2:$B$297,Returns!$A$2:$A$297,"NO")</f>
        <v>NO</v>
      </c>
      <c r="W6817">
        <f t="shared" si="318"/>
        <v>0</v>
      </c>
      <c r="X6817">
        <f t="shared" si="319"/>
        <v>18.72</v>
      </c>
      <c r="Y6817">
        <f t="shared" si="320"/>
        <v>4</v>
      </c>
    </row>
    <row r="6818" spans="1:25"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t="str">
        <f>_xlfn.XLOOKUP(B6818,Returns!$B$2:$B$297,Returns!$A$2:$A$297,"NO")</f>
        <v>NO</v>
      </c>
      <c r="W6818">
        <f t="shared" si="318"/>
        <v>0</v>
      </c>
      <c r="X6818">
        <f t="shared" si="319"/>
        <v>89.5</v>
      </c>
      <c r="Y6818">
        <f t="shared" si="320"/>
        <v>4</v>
      </c>
    </row>
    <row r="6819" spans="1:25"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t="str">
        <f>_xlfn.XLOOKUP(B6819,Returns!$B$2:$B$297,Returns!$A$2:$A$297,"NO")</f>
        <v>NO</v>
      </c>
      <c r="W6819">
        <f t="shared" si="318"/>
        <v>1959.8256000000001</v>
      </c>
      <c r="X6819">
        <f t="shared" si="319"/>
        <v>7839.3024000000005</v>
      </c>
      <c r="Y6819">
        <f t="shared" si="320"/>
        <v>4</v>
      </c>
    </row>
    <row r="6820" spans="1:25"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t="str">
        <f>_xlfn.XLOOKUP(B6820,Returns!$B$2:$B$297,Returns!$A$2:$A$297,"NO")</f>
        <v>NO</v>
      </c>
      <c r="W6820">
        <f t="shared" si="318"/>
        <v>6.719999999999998</v>
      </c>
      <c r="X6820">
        <f t="shared" si="319"/>
        <v>1.6799999999999988</v>
      </c>
      <c r="Y6820">
        <f t="shared" si="320"/>
        <v>4</v>
      </c>
    </row>
    <row r="6821" spans="1:25"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t="str">
        <f>_xlfn.XLOOKUP(B6821,Returns!$B$2:$B$297,Returns!$A$2:$A$297,"NO")</f>
        <v>NO</v>
      </c>
      <c r="W6821">
        <f t="shared" si="318"/>
        <v>14.3424</v>
      </c>
      <c r="X6821">
        <f t="shared" si="319"/>
        <v>9.5616000000000003</v>
      </c>
      <c r="Y6821">
        <f t="shared" si="320"/>
        <v>4</v>
      </c>
    </row>
    <row r="6822" spans="1:25"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t="str">
        <f>_xlfn.XLOOKUP(B6822,Returns!$B$2:$B$297,Returns!$A$2:$A$297,"NO")</f>
        <v>NO</v>
      </c>
      <c r="W6822">
        <f t="shared" si="318"/>
        <v>68.023200000000003</v>
      </c>
      <c r="X6822">
        <f t="shared" si="319"/>
        <v>158.7208</v>
      </c>
      <c r="Y6822">
        <f t="shared" si="320"/>
        <v>4</v>
      </c>
    </row>
    <row r="6823" spans="1:25"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t="str">
        <f>_xlfn.XLOOKUP(B6823,Returns!$B$2:$B$297,Returns!$A$2:$A$297,"NO")</f>
        <v>NO</v>
      </c>
      <c r="W6823">
        <f t="shared" si="318"/>
        <v>3.5520000000000005</v>
      </c>
      <c r="X6823">
        <f t="shared" si="319"/>
        <v>2.3680000000000003</v>
      </c>
      <c r="Y6823">
        <f t="shared" si="320"/>
        <v>4</v>
      </c>
    </row>
    <row r="6824" spans="1:25"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t="str">
        <f>_xlfn.XLOOKUP(B6824,Returns!$B$2:$B$297,Returns!$A$2:$A$297,"NO")</f>
        <v>NO</v>
      </c>
      <c r="W6824">
        <f t="shared" si="318"/>
        <v>0</v>
      </c>
      <c r="X6824">
        <f t="shared" si="319"/>
        <v>840.5</v>
      </c>
      <c r="Y6824">
        <f t="shared" si="320"/>
        <v>5</v>
      </c>
    </row>
    <row r="6825" spans="1:25"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t="str">
        <f>_xlfn.XLOOKUP(B6825,Returns!$B$2:$B$297,Returns!$A$2:$A$297,"NO")</f>
        <v>NO</v>
      </c>
      <c r="W6825">
        <f t="shared" si="318"/>
        <v>0</v>
      </c>
      <c r="X6825">
        <f t="shared" si="319"/>
        <v>886.14</v>
      </c>
      <c r="Y6825">
        <f t="shared" si="320"/>
        <v>4</v>
      </c>
    </row>
    <row r="6826" spans="1:25"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t="str">
        <f>_xlfn.XLOOKUP(B6826,Returns!$B$2:$B$297,Returns!$A$2:$A$297,"NO")</f>
        <v>NO</v>
      </c>
      <c r="W6826">
        <f t="shared" si="318"/>
        <v>0</v>
      </c>
      <c r="X6826">
        <f t="shared" si="319"/>
        <v>717.16</v>
      </c>
      <c r="Y6826">
        <f t="shared" si="320"/>
        <v>4</v>
      </c>
    </row>
    <row r="6827" spans="1:25"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t="str">
        <f>_xlfn.XLOOKUP(B6827,Returns!$B$2:$B$297,Returns!$A$2:$A$297,"NO")</f>
        <v>NO</v>
      </c>
      <c r="W6827">
        <f t="shared" si="318"/>
        <v>0</v>
      </c>
      <c r="X6827">
        <f t="shared" si="319"/>
        <v>64.959999999999994</v>
      </c>
      <c r="Y6827">
        <f t="shared" si="320"/>
        <v>7</v>
      </c>
    </row>
    <row r="6828" spans="1:25"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t="str">
        <f>_xlfn.XLOOKUP(B6828,Returns!$B$2:$B$297,Returns!$A$2:$A$297,"NO")</f>
        <v>NO</v>
      </c>
      <c r="W6828">
        <f t="shared" si="318"/>
        <v>0</v>
      </c>
      <c r="X6828">
        <f t="shared" si="319"/>
        <v>87499.749999999985</v>
      </c>
      <c r="Y6828">
        <f t="shared" si="320"/>
        <v>7</v>
      </c>
    </row>
    <row r="6829" spans="1:25"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t="str">
        <f>_xlfn.XLOOKUP(B6829,Returns!$B$2:$B$297,Returns!$A$2:$A$297,"NO")</f>
        <v>NO</v>
      </c>
      <c r="W6829">
        <f t="shared" si="318"/>
        <v>0</v>
      </c>
      <c r="X6829">
        <f t="shared" si="319"/>
        <v>1471.96</v>
      </c>
      <c r="Y6829">
        <f t="shared" si="320"/>
        <v>7</v>
      </c>
    </row>
    <row r="6830" spans="1:25"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t="str">
        <f>_xlfn.XLOOKUP(B6830,Returns!$B$2:$B$297,Returns!$A$2:$A$297,"NO")</f>
        <v>NO</v>
      </c>
      <c r="W6830">
        <f t="shared" si="318"/>
        <v>0</v>
      </c>
      <c r="X6830">
        <f t="shared" si="319"/>
        <v>240.59000000000003</v>
      </c>
      <c r="Y6830">
        <f t="shared" si="320"/>
        <v>7</v>
      </c>
    </row>
    <row r="6831" spans="1:25"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t="str">
        <f>_xlfn.XLOOKUP(B6831,Returns!$B$2:$B$297,Returns!$A$2:$A$297,"NO")</f>
        <v>NO</v>
      </c>
      <c r="W6831">
        <f t="shared" si="318"/>
        <v>0</v>
      </c>
      <c r="X6831">
        <f t="shared" si="319"/>
        <v>67.92</v>
      </c>
      <c r="Y6831">
        <f t="shared" si="320"/>
        <v>7</v>
      </c>
    </row>
    <row r="6832" spans="1:25"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t="str">
        <f>_xlfn.XLOOKUP(B6832,Returns!$B$2:$B$297,Returns!$A$2:$A$297,"NO")</f>
        <v>NO</v>
      </c>
      <c r="W6832">
        <f t="shared" si="318"/>
        <v>0</v>
      </c>
      <c r="X6832">
        <f t="shared" si="319"/>
        <v>593.90999999999985</v>
      </c>
      <c r="Y6832">
        <f t="shared" si="320"/>
        <v>3</v>
      </c>
    </row>
    <row r="6833" spans="1:25"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t="str">
        <f>_xlfn.XLOOKUP(B6833,Returns!$B$2:$B$297,Returns!$A$2:$A$297,"NO")</f>
        <v>NO</v>
      </c>
      <c r="W6833">
        <f t="shared" si="318"/>
        <v>0</v>
      </c>
      <c r="X6833">
        <f t="shared" si="319"/>
        <v>69.92</v>
      </c>
      <c r="Y6833">
        <f t="shared" si="320"/>
        <v>6</v>
      </c>
    </row>
    <row r="6834" spans="1:25"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t="str">
        <f>_xlfn.XLOOKUP(B6834,Returns!$B$2:$B$297,Returns!$A$2:$A$297,"NO")</f>
        <v>NO</v>
      </c>
      <c r="W6834">
        <f t="shared" si="318"/>
        <v>4.8096000000000005</v>
      </c>
      <c r="X6834">
        <f t="shared" si="319"/>
        <v>19.238400000000002</v>
      </c>
      <c r="Y6834">
        <f t="shared" si="320"/>
        <v>7</v>
      </c>
    </row>
    <row r="6835" spans="1:25"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t="str">
        <f>_xlfn.XLOOKUP(B6835,Returns!$B$2:$B$297,Returns!$A$2:$A$297,"NO")</f>
        <v>NO</v>
      </c>
      <c r="W6835">
        <f t="shared" si="318"/>
        <v>29.208000000000006</v>
      </c>
      <c r="X6835">
        <f t="shared" si="319"/>
        <v>116.83200000000002</v>
      </c>
      <c r="Y6835">
        <f t="shared" si="320"/>
        <v>0</v>
      </c>
    </row>
    <row r="6836" spans="1:25"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t="str">
        <f>_xlfn.XLOOKUP(B6836,Returns!$B$2:$B$297,Returns!$A$2:$A$297,"NO")</f>
        <v>NO</v>
      </c>
      <c r="W6836">
        <f t="shared" si="318"/>
        <v>0</v>
      </c>
      <c r="X6836">
        <f t="shared" si="319"/>
        <v>55.76</v>
      </c>
      <c r="Y6836">
        <f t="shared" si="320"/>
        <v>4</v>
      </c>
    </row>
    <row r="6837" spans="1:25"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t="str">
        <f>_xlfn.XLOOKUP(B6837,Returns!$B$2:$B$297,Returns!$A$2:$A$297,"NO")</f>
        <v>NO</v>
      </c>
      <c r="W6837">
        <f t="shared" si="318"/>
        <v>0</v>
      </c>
      <c r="X6837">
        <f t="shared" si="319"/>
        <v>763.25</v>
      </c>
      <c r="Y6837">
        <f t="shared" si="320"/>
        <v>5</v>
      </c>
    </row>
    <row r="6838" spans="1:25"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t="str">
        <f>_xlfn.XLOOKUP(B6838,Returns!$B$2:$B$297,Returns!$A$2:$A$297,"NO")</f>
        <v>NO</v>
      </c>
      <c r="W6838">
        <f t="shared" si="318"/>
        <v>0</v>
      </c>
      <c r="X6838">
        <f t="shared" si="319"/>
        <v>22.72</v>
      </c>
      <c r="Y6838">
        <f t="shared" si="320"/>
        <v>5</v>
      </c>
    </row>
    <row r="6839" spans="1:25"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t="str">
        <f>_xlfn.XLOOKUP(B6839,Returns!$B$2:$B$297,Returns!$A$2:$A$297,"NO")</f>
        <v>NO</v>
      </c>
      <c r="W6839">
        <f t="shared" si="318"/>
        <v>0</v>
      </c>
      <c r="X6839">
        <f t="shared" si="319"/>
        <v>44.48</v>
      </c>
      <c r="Y6839">
        <f t="shared" si="320"/>
        <v>6</v>
      </c>
    </row>
    <row r="6840" spans="1:25"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t="str">
        <f>_xlfn.XLOOKUP(B6840,Returns!$B$2:$B$297,Returns!$A$2:$A$297,"NO")</f>
        <v>NO</v>
      </c>
      <c r="W6840">
        <f t="shared" si="318"/>
        <v>0</v>
      </c>
      <c r="X6840">
        <f t="shared" si="319"/>
        <v>8203.5</v>
      </c>
      <c r="Y6840">
        <f t="shared" si="320"/>
        <v>4</v>
      </c>
    </row>
    <row r="6841" spans="1:25"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t="str">
        <f>_xlfn.XLOOKUP(B6841,Returns!$B$2:$B$297,Returns!$A$2:$A$297,"NO")</f>
        <v>NO</v>
      </c>
      <c r="W6841">
        <f t="shared" si="318"/>
        <v>371.20000000000005</v>
      </c>
      <c r="X6841">
        <f t="shared" si="319"/>
        <v>1484.8</v>
      </c>
      <c r="Y6841">
        <f t="shared" si="320"/>
        <v>4</v>
      </c>
    </row>
    <row r="6842" spans="1:25"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t="str">
        <f>_xlfn.XLOOKUP(B6842,Returns!$B$2:$B$297,Returns!$A$2:$A$297,"NO")</f>
        <v>NO</v>
      </c>
      <c r="W6842">
        <f t="shared" si="318"/>
        <v>31.147200000000005</v>
      </c>
      <c r="X6842">
        <f t="shared" si="319"/>
        <v>13.348800000000004</v>
      </c>
      <c r="Y6842">
        <f t="shared" si="320"/>
        <v>1</v>
      </c>
    </row>
    <row r="6843" spans="1:25"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t="str">
        <f>_xlfn.XLOOKUP(B6843,Returns!$B$2:$B$297,Returns!$A$2:$A$297,"NO")</f>
        <v>NO</v>
      </c>
      <c r="W6843">
        <f t="shared" si="318"/>
        <v>0</v>
      </c>
      <c r="X6843">
        <f t="shared" si="319"/>
        <v>62.100000000000009</v>
      </c>
      <c r="Y6843">
        <f t="shared" si="320"/>
        <v>5</v>
      </c>
    </row>
    <row r="6844" spans="1:25"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t="str">
        <f>_xlfn.XLOOKUP(B6844,Returns!$B$2:$B$297,Returns!$A$2:$A$297,"NO")</f>
        <v>NO</v>
      </c>
      <c r="W6844">
        <f t="shared" si="318"/>
        <v>0</v>
      </c>
      <c r="X6844">
        <f t="shared" si="319"/>
        <v>34.019999999999996</v>
      </c>
      <c r="Y6844">
        <f t="shared" si="320"/>
        <v>5</v>
      </c>
    </row>
    <row r="6845" spans="1:25"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t="str">
        <f>_xlfn.XLOOKUP(B6845,Returns!$B$2:$B$297,Returns!$A$2:$A$297,"NO")</f>
        <v>NO</v>
      </c>
      <c r="W6845">
        <f t="shared" si="318"/>
        <v>0</v>
      </c>
      <c r="X6845">
        <f t="shared" si="319"/>
        <v>339.5</v>
      </c>
      <c r="Y6845">
        <f t="shared" si="320"/>
        <v>5</v>
      </c>
    </row>
    <row r="6846" spans="1:25"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t="str">
        <f>_xlfn.XLOOKUP(B6846,Returns!$B$2:$B$297,Returns!$A$2:$A$297,"NO")</f>
        <v>NO</v>
      </c>
      <c r="W6846">
        <f t="shared" si="318"/>
        <v>0</v>
      </c>
      <c r="X6846">
        <f t="shared" si="319"/>
        <v>4236.4799999999996</v>
      </c>
      <c r="Y6846">
        <f t="shared" si="320"/>
        <v>5</v>
      </c>
    </row>
    <row r="6847" spans="1:25"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t="str">
        <f>_xlfn.XLOOKUP(B6847,Returns!$B$2:$B$297,Returns!$A$2:$A$297,"NO")</f>
        <v>NO</v>
      </c>
      <c r="W6847">
        <f t="shared" si="318"/>
        <v>191.39200000000002</v>
      </c>
      <c r="X6847">
        <f t="shared" si="319"/>
        <v>765.56799999999998</v>
      </c>
      <c r="Y6847">
        <f t="shared" si="320"/>
        <v>6</v>
      </c>
    </row>
    <row r="6848" spans="1:25"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t="str">
        <f>_xlfn.XLOOKUP(B6848,Returns!$B$2:$B$297,Returns!$A$2:$A$297,"NO")</f>
        <v>NO</v>
      </c>
      <c r="W6848">
        <f t="shared" si="318"/>
        <v>0</v>
      </c>
      <c r="X6848">
        <f t="shared" si="319"/>
        <v>128.16</v>
      </c>
      <c r="Y6848">
        <f t="shared" si="320"/>
        <v>5</v>
      </c>
    </row>
    <row r="6849" spans="1:25"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t="str">
        <f>_xlfn.XLOOKUP(B6849,Returns!$B$2:$B$297,Returns!$A$2:$A$297,"NO")</f>
        <v>NO</v>
      </c>
      <c r="W6849">
        <f t="shared" si="318"/>
        <v>11.198399999999999</v>
      </c>
      <c r="X6849">
        <f t="shared" si="319"/>
        <v>44.793599999999998</v>
      </c>
      <c r="Y6849">
        <f t="shared" si="320"/>
        <v>4</v>
      </c>
    </row>
    <row r="6850" spans="1:25"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t="str">
        <f>_xlfn.XLOOKUP(B6850,Returns!$B$2:$B$297,Returns!$A$2:$A$297,"NO")</f>
        <v>NO</v>
      </c>
      <c r="W6850">
        <f t="shared" si="318"/>
        <v>30.745600000000003</v>
      </c>
      <c r="X6850">
        <f t="shared" si="319"/>
        <v>122.98240000000001</v>
      </c>
      <c r="Y6850">
        <f t="shared" si="320"/>
        <v>3</v>
      </c>
    </row>
    <row r="6851" spans="1:25"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t="str">
        <f>_xlfn.XLOOKUP(B6851,Returns!$B$2:$B$297,Returns!$A$2:$A$297,"NO")</f>
        <v>NO</v>
      </c>
      <c r="W6851">
        <f t="shared" ref="W6851:W6914" si="321">R6851*S6851*T6851</f>
        <v>0</v>
      </c>
      <c r="X6851">
        <f t="shared" ref="X6851:X6914" si="322">(R6851*S6851)-W6851</f>
        <v>239.68</v>
      </c>
      <c r="Y6851">
        <f t="shared" ref="Y6851:Y6914" si="323">D6851-C6851</f>
        <v>5</v>
      </c>
    </row>
    <row r="6852" spans="1:25"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t="str">
        <f>_xlfn.XLOOKUP(B6852,Returns!$B$2:$B$297,Returns!$A$2:$A$297,"NO")</f>
        <v>NO</v>
      </c>
      <c r="W6852">
        <f t="shared" si="321"/>
        <v>0</v>
      </c>
      <c r="X6852">
        <f t="shared" si="322"/>
        <v>9395.2800000000007</v>
      </c>
      <c r="Y6852">
        <f t="shared" si="323"/>
        <v>4</v>
      </c>
    </row>
    <row r="6853" spans="1:25"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t="str">
        <f>_xlfn.XLOOKUP(B6853,Returns!$B$2:$B$297,Returns!$A$2:$A$297,"NO")</f>
        <v>NO</v>
      </c>
      <c r="W6853">
        <f t="shared" si="321"/>
        <v>0</v>
      </c>
      <c r="X6853">
        <f t="shared" si="322"/>
        <v>742.35</v>
      </c>
      <c r="Y6853">
        <f t="shared" si="323"/>
        <v>4</v>
      </c>
    </row>
    <row r="6854" spans="1:25"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t="str">
        <f>_xlfn.XLOOKUP(B6854,Returns!$B$2:$B$297,Returns!$A$2:$A$297,"NO")</f>
        <v>NO</v>
      </c>
      <c r="W6854">
        <f t="shared" si="321"/>
        <v>0</v>
      </c>
      <c r="X6854">
        <f t="shared" si="322"/>
        <v>248.16</v>
      </c>
      <c r="Y6854">
        <f t="shared" si="323"/>
        <v>5</v>
      </c>
    </row>
    <row r="6855" spans="1:25"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t="str">
        <f>_xlfn.XLOOKUP(B6855,Returns!$B$2:$B$297,Returns!$A$2:$A$297,"NO")</f>
        <v>NO</v>
      </c>
      <c r="W6855">
        <f t="shared" si="321"/>
        <v>0</v>
      </c>
      <c r="X6855">
        <f t="shared" si="322"/>
        <v>1484.91</v>
      </c>
      <c r="Y6855">
        <f t="shared" si="323"/>
        <v>5</v>
      </c>
    </row>
    <row r="6856" spans="1:25"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t="str">
        <f>_xlfn.XLOOKUP(B6856,Returns!$B$2:$B$297,Returns!$A$2:$A$297,"NO")</f>
        <v>NO</v>
      </c>
      <c r="W6856">
        <f t="shared" si="321"/>
        <v>0</v>
      </c>
      <c r="X6856">
        <f t="shared" si="322"/>
        <v>1471.84</v>
      </c>
      <c r="Y6856">
        <f t="shared" si="323"/>
        <v>5</v>
      </c>
    </row>
    <row r="6857" spans="1:25"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t="str">
        <f>_xlfn.XLOOKUP(B6857,Returns!$B$2:$B$297,Returns!$A$2:$A$297,"NO")</f>
        <v>NO</v>
      </c>
      <c r="W6857">
        <f t="shared" si="321"/>
        <v>0</v>
      </c>
      <c r="X6857">
        <f t="shared" si="322"/>
        <v>89.92</v>
      </c>
      <c r="Y6857">
        <f t="shared" si="323"/>
        <v>5</v>
      </c>
    </row>
    <row r="6858" spans="1:25"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t="str">
        <f>_xlfn.XLOOKUP(B6858,Returns!$B$2:$B$297,Returns!$A$2:$A$297,"NO")</f>
        <v>NO</v>
      </c>
      <c r="W6858">
        <f t="shared" si="321"/>
        <v>0</v>
      </c>
      <c r="X6858">
        <f t="shared" si="322"/>
        <v>548.81999999999994</v>
      </c>
      <c r="Y6858">
        <f t="shared" si="323"/>
        <v>5</v>
      </c>
    </row>
    <row r="6859" spans="1:25"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t="str">
        <f>_xlfn.XLOOKUP(B6859,Returns!$B$2:$B$297,Returns!$A$2:$A$297,"NO")</f>
        <v>Yes</v>
      </c>
      <c r="W6859">
        <f t="shared" si="321"/>
        <v>0</v>
      </c>
      <c r="X6859">
        <f t="shared" si="322"/>
        <v>84.42</v>
      </c>
      <c r="Y6859">
        <f t="shared" si="323"/>
        <v>5</v>
      </c>
    </row>
    <row r="6860" spans="1:25"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t="str">
        <f>_xlfn.XLOOKUP(B6860,Returns!$B$2:$B$297,Returns!$A$2:$A$297,"NO")</f>
        <v>Yes</v>
      </c>
      <c r="W6860">
        <f t="shared" si="321"/>
        <v>0</v>
      </c>
      <c r="X6860">
        <f t="shared" si="322"/>
        <v>14.76</v>
      </c>
      <c r="Y6860">
        <f t="shared" si="323"/>
        <v>5</v>
      </c>
    </row>
    <row r="6861" spans="1:25"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t="str">
        <f>_xlfn.XLOOKUP(B6861,Returns!$B$2:$B$297,Returns!$A$2:$A$297,"NO")</f>
        <v>Yes</v>
      </c>
      <c r="W6861">
        <f t="shared" si="321"/>
        <v>0</v>
      </c>
      <c r="X6861">
        <f t="shared" si="322"/>
        <v>54.5</v>
      </c>
      <c r="Y6861">
        <f t="shared" si="323"/>
        <v>5</v>
      </c>
    </row>
    <row r="6862" spans="1:25"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t="str">
        <f>_xlfn.XLOOKUP(B6862,Returns!$B$2:$B$297,Returns!$A$2:$A$297,"NO")</f>
        <v>Yes</v>
      </c>
      <c r="W6862">
        <f t="shared" si="321"/>
        <v>0</v>
      </c>
      <c r="X6862">
        <f t="shared" si="322"/>
        <v>3023.79</v>
      </c>
      <c r="Y6862">
        <f t="shared" si="323"/>
        <v>5</v>
      </c>
    </row>
    <row r="6863" spans="1:25"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t="str">
        <f>_xlfn.XLOOKUP(B6863,Returns!$B$2:$B$297,Returns!$A$2:$A$297,"NO")</f>
        <v>Yes</v>
      </c>
      <c r="W6863">
        <f t="shared" si="321"/>
        <v>0</v>
      </c>
      <c r="X6863">
        <f t="shared" si="322"/>
        <v>184.32</v>
      </c>
      <c r="Y6863">
        <f t="shared" si="323"/>
        <v>5</v>
      </c>
    </row>
    <row r="6864" spans="1:25"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t="str">
        <f>_xlfn.XLOOKUP(B6864,Returns!$B$2:$B$297,Returns!$A$2:$A$297,"NO")</f>
        <v>Yes</v>
      </c>
      <c r="W6864">
        <f t="shared" si="321"/>
        <v>131.0112</v>
      </c>
      <c r="X6864">
        <f t="shared" si="322"/>
        <v>524.04480000000001</v>
      </c>
      <c r="Y6864">
        <f t="shared" si="323"/>
        <v>5</v>
      </c>
    </row>
    <row r="6865" spans="1:25"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t="str">
        <f>_xlfn.XLOOKUP(B6865,Returns!$B$2:$B$297,Returns!$A$2:$A$297,"NO")</f>
        <v>NO</v>
      </c>
      <c r="W6865">
        <f t="shared" si="321"/>
        <v>4.1472000000000007</v>
      </c>
      <c r="X6865">
        <f t="shared" si="322"/>
        <v>16.588800000000003</v>
      </c>
      <c r="Y6865">
        <f t="shared" si="323"/>
        <v>7</v>
      </c>
    </row>
    <row r="6866" spans="1:25"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t="str">
        <f>_xlfn.XLOOKUP(B6866,Returns!$B$2:$B$297,Returns!$A$2:$A$297,"NO")</f>
        <v>NO</v>
      </c>
      <c r="W6866">
        <f t="shared" si="321"/>
        <v>5.0688000000000004</v>
      </c>
      <c r="X6866">
        <f t="shared" si="322"/>
        <v>20.275200000000002</v>
      </c>
      <c r="Y6866">
        <f t="shared" si="323"/>
        <v>7</v>
      </c>
    </row>
    <row r="6867" spans="1:25"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t="str">
        <f>_xlfn.XLOOKUP(B6867,Returns!$B$2:$B$297,Returns!$A$2:$A$297,"NO")</f>
        <v>NO</v>
      </c>
      <c r="W6867">
        <f t="shared" si="321"/>
        <v>91.96</v>
      </c>
      <c r="X6867">
        <f t="shared" si="322"/>
        <v>367.84</v>
      </c>
      <c r="Y6867">
        <f t="shared" si="323"/>
        <v>7</v>
      </c>
    </row>
    <row r="6868" spans="1:25"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t="str">
        <f>_xlfn.XLOOKUP(B6868,Returns!$B$2:$B$297,Returns!$A$2:$A$297,"NO")</f>
        <v>NO</v>
      </c>
      <c r="W6868">
        <f t="shared" si="321"/>
        <v>0</v>
      </c>
      <c r="X6868">
        <f t="shared" si="322"/>
        <v>764.90999999999985</v>
      </c>
      <c r="Y6868">
        <f t="shared" si="323"/>
        <v>7</v>
      </c>
    </row>
    <row r="6869" spans="1:25"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t="str">
        <f>_xlfn.XLOOKUP(B6869,Returns!$B$2:$B$297,Returns!$A$2:$A$297,"NO")</f>
        <v>NO</v>
      </c>
      <c r="W6869">
        <f t="shared" si="321"/>
        <v>12.7936</v>
      </c>
      <c r="X6869">
        <f t="shared" si="322"/>
        <v>51.174399999999999</v>
      </c>
      <c r="Y6869">
        <f t="shared" si="323"/>
        <v>7</v>
      </c>
    </row>
    <row r="6870" spans="1:25"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t="str">
        <f>_xlfn.XLOOKUP(B6870,Returns!$B$2:$B$297,Returns!$A$2:$A$297,"NO")</f>
        <v>NO</v>
      </c>
      <c r="W6870">
        <f t="shared" si="321"/>
        <v>5196.7008000000014</v>
      </c>
      <c r="X6870">
        <f t="shared" si="322"/>
        <v>20786.803200000002</v>
      </c>
      <c r="Y6870">
        <f t="shared" si="323"/>
        <v>7</v>
      </c>
    </row>
    <row r="6871" spans="1:25"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t="str">
        <f>_xlfn.XLOOKUP(B6871,Returns!$B$2:$B$297,Returns!$A$2:$A$297,"NO")</f>
        <v>NO</v>
      </c>
      <c r="W6871">
        <f t="shared" si="321"/>
        <v>0</v>
      </c>
      <c r="X6871">
        <f t="shared" si="322"/>
        <v>25.92</v>
      </c>
      <c r="Y6871">
        <f t="shared" si="323"/>
        <v>7</v>
      </c>
    </row>
    <row r="6872" spans="1:25"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t="str">
        <f>_xlfn.XLOOKUP(B6872,Returns!$B$2:$B$297,Returns!$A$2:$A$297,"NO")</f>
        <v>NO</v>
      </c>
      <c r="W6872">
        <f t="shared" si="321"/>
        <v>0</v>
      </c>
      <c r="X6872">
        <f t="shared" si="322"/>
        <v>427.68</v>
      </c>
      <c r="Y6872">
        <f t="shared" si="323"/>
        <v>7</v>
      </c>
    </row>
    <row r="6873" spans="1:25"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t="str">
        <f>_xlfn.XLOOKUP(B6873,Returns!$B$2:$B$297,Returns!$A$2:$A$297,"NO")</f>
        <v>NO</v>
      </c>
      <c r="W6873">
        <f t="shared" si="321"/>
        <v>7.1712000000000025</v>
      </c>
      <c r="X6873">
        <f t="shared" si="322"/>
        <v>28.684800000000006</v>
      </c>
      <c r="Y6873">
        <f t="shared" si="323"/>
        <v>3</v>
      </c>
    </row>
    <row r="6874" spans="1:25"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t="str">
        <f>_xlfn.XLOOKUP(B6874,Returns!$B$2:$B$297,Returns!$A$2:$A$297,"NO")</f>
        <v>NO</v>
      </c>
      <c r="W6874">
        <f t="shared" si="321"/>
        <v>0</v>
      </c>
      <c r="X6874">
        <f t="shared" si="322"/>
        <v>4.9800000000000004</v>
      </c>
      <c r="Y6874">
        <f t="shared" si="323"/>
        <v>3</v>
      </c>
    </row>
    <row r="6875" spans="1:25"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t="str">
        <f>_xlfn.XLOOKUP(B6875,Returns!$B$2:$B$297,Returns!$A$2:$A$297,"NO")</f>
        <v>NO</v>
      </c>
      <c r="W6875">
        <f t="shared" si="321"/>
        <v>43.119999999999983</v>
      </c>
      <c r="X6875">
        <f t="shared" si="322"/>
        <v>10.779999999999994</v>
      </c>
      <c r="Y6875">
        <f t="shared" si="323"/>
        <v>5</v>
      </c>
    </row>
    <row r="6876" spans="1:25"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t="str">
        <f>_xlfn.XLOOKUP(B6876,Returns!$B$2:$B$297,Returns!$A$2:$A$297,"NO")</f>
        <v>NO</v>
      </c>
      <c r="W6876">
        <f t="shared" si="321"/>
        <v>71.985600000000019</v>
      </c>
      <c r="X6876">
        <f t="shared" si="322"/>
        <v>287.94240000000002</v>
      </c>
      <c r="Y6876">
        <f t="shared" si="323"/>
        <v>5</v>
      </c>
    </row>
    <row r="6877" spans="1:25"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t="str">
        <f>_xlfn.XLOOKUP(B6877,Returns!$B$2:$B$297,Returns!$A$2:$A$297,"NO")</f>
        <v>NO</v>
      </c>
      <c r="W6877">
        <f t="shared" si="321"/>
        <v>0</v>
      </c>
      <c r="X6877">
        <f t="shared" si="322"/>
        <v>50.12</v>
      </c>
      <c r="Y6877">
        <f t="shared" si="323"/>
        <v>5</v>
      </c>
    </row>
    <row r="6878" spans="1:25"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t="str">
        <f>_xlfn.XLOOKUP(B6878,Returns!$B$2:$B$297,Returns!$A$2:$A$297,"NO")</f>
        <v>NO</v>
      </c>
      <c r="W6878">
        <f t="shared" si="321"/>
        <v>0</v>
      </c>
      <c r="X6878">
        <f t="shared" si="322"/>
        <v>4958.82</v>
      </c>
      <c r="Y6878">
        <f t="shared" si="323"/>
        <v>5</v>
      </c>
    </row>
    <row r="6879" spans="1:25"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t="str">
        <f>_xlfn.XLOOKUP(B6879,Returns!$B$2:$B$297,Returns!$A$2:$A$297,"NO")</f>
        <v>NO</v>
      </c>
      <c r="W6879">
        <f t="shared" si="321"/>
        <v>472.95360000000005</v>
      </c>
      <c r="X6879">
        <f t="shared" si="322"/>
        <v>315.30240000000003</v>
      </c>
      <c r="Y6879">
        <f t="shared" si="323"/>
        <v>0</v>
      </c>
    </row>
    <row r="6880" spans="1:25"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t="str">
        <f>_xlfn.XLOOKUP(B6880,Returns!$B$2:$B$297,Returns!$A$2:$A$297,"NO")</f>
        <v>NO</v>
      </c>
      <c r="W6880">
        <f t="shared" si="321"/>
        <v>1.0688000000000002</v>
      </c>
      <c r="X6880">
        <f t="shared" si="322"/>
        <v>4.2751999999999999</v>
      </c>
      <c r="Y6880">
        <f t="shared" si="323"/>
        <v>0</v>
      </c>
    </row>
    <row r="6881" spans="1:25"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t="str">
        <f>_xlfn.XLOOKUP(B6881,Returns!$B$2:$B$297,Returns!$A$2:$A$297,"NO")</f>
        <v>NO</v>
      </c>
      <c r="W6881">
        <f t="shared" si="321"/>
        <v>2003.9200000000005</v>
      </c>
      <c r="X6881">
        <f t="shared" si="322"/>
        <v>8015.6800000000021</v>
      </c>
      <c r="Y6881">
        <f t="shared" si="323"/>
        <v>4</v>
      </c>
    </row>
    <row r="6882" spans="1:25"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t="str">
        <f>_xlfn.XLOOKUP(B6882,Returns!$B$2:$B$297,Returns!$A$2:$A$297,"NO")</f>
        <v>NO</v>
      </c>
      <c r="W6882">
        <f t="shared" si="321"/>
        <v>0</v>
      </c>
      <c r="X6882">
        <f t="shared" si="322"/>
        <v>162.00000000000003</v>
      </c>
      <c r="Y6882">
        <f t="shared" si="323"/>
        <v>4</v>
      </c>
    </row>
    <row r="6883" spans="1:25"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t="str">
        <f>_xlfn.XLOOKUP(B6883,Returns!$B$2:$B$297,Returns!$A$2:$A$297,"NO")</f>
        <v>NO</v>
      </c>
      <c r="W6883">
        <f t="shared" si="321"/>
        <v>0</v>
      </c>
      <c r="X6883">
        <f t="shared" si="322"/>
        <v>17220.599999999999</v>
      </c>
      <c r="Y6883">
        <f t="shared" si="323"/>
        <v>4</v>
      </c>
    </row>
    <row r="6884" spans="1:25"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t="str">
        <f>_xlfn.XLOOKUP(B6884,Returns!$B$2:$B$297,Returns!$A$2:$A$297,"NO")</f>
        <v>NO</v>
      </c>
      <c r="W6884">
        <f t="shared" si="321"/>
        <v>0</v>
      </c>
      <c r="X6884">
        <f t="shared" si="322"/>
        <v>440.18999999999994</v>
      </c>
      <c r="Y6884">
        <f t="shared" si="323"/>
        <v>4</v>
      </c>
    </row>
    <row r="6885" spans="1:25"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t="str">
        <f>_xlfn.XLOOKUP(B6885,Returns!$B$2:$B$297,Returns!$A$2:$A$297,"NO")</f>
        <v>NO</v>
      </c>
      <c r="W6885">
        <f t="shared" si="321"/>
        <v>0</v>
      </c>
      <c r="X6885">
        <f t="shared" si="322"/>
        <v>571</v>
      </c>
      <c r="Y6885">
        <f t="shared" si="323"/>
        <v>4</v>
      </c>
    </row>
    <row r="6886" spans="1:25"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t="str">
        <f>_xlfn.XLOOKUP(B6886,Returns!$B$2:$B$297,Returns!$A$2:$A$297,"NO")</f>
        <v>NO</v>
      </c>
      <c r="W6886">
        <f t="shared" si="321"/>
        <v>0</v>
      </c>
      <c r="X6886">
        <f t="shared" si="322"/>
        <v>20542.72</v>
      </c>
      <c r="Y6886">
        <f t="shared" si="323"/>
        <v>4</v>
      </c>
    </row>
    <row r="6887" spans="1:25"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t="str">
        <f>_xlfn.XLOOKUP(B6887,Returns!$B$2:$B$297,Returns!$A$2:$A$297,"NO")</f>
        <v>NO</v>
      </c>
      <c r="W6887">
        <f t="shared" si="321"/>
        <v>29.644800000000004</v>
      </c>
      <c r="X6887">
        <f t="shared" si="322"/>
        <v>118.57920000000001</v>
      </c>
      <c r="Y6887">
        <f t="shared" si="323"/>
        <v>7</v>
      </c>
    </row>
    <row r="6888" spans="1:25"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t="str">
        <f>_xlfn.XLOOKUP(B6888,Returns!$B$2:$B$297,Returns!$A$2:$A$297,"NO")</f>
        <v>NO</v>
      </c>
      <c r="W6888">
        <f t="shared" si="321"/>
        <v>207.91680000000002</v>
      </c>
      <c r="X6888">
        <f t="shared" si="322"/>
        <v>311.87520000000001</v>
      </c>
      <c r="Y6888">
        <f t="shared" si="323"/>
        <v>7</v>
      </c>
    </row>
    <row r="6889" spans="1:25"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t="str">
        <f>_xlfn.XLOOKUP(B6889,Returns!$B$2:$B$297,Returns!$A$2:$A$297,"NO")</f>
        <v>NO</v>
      </c>
      <c r="W6889">
        <f t="shared" si="321"/>
        <v>0</v>
      </c>
      <c r="X6889">
        <f t="shared" si="322"/>
        <v>57.149999999999991</v>
      </c>
      <c r="Y6889">
        <f t="shared" si="323"/>
        <v>7</v>
      </c>
    </row>
    <row r="6890" spans="1:25"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t="str">
        <f>_xlfn.XLOOKUP(B6890,Returns!$B$2:$B$297,Returns!$A$2:$A$297,"NO")</f>
        <v>NO</v>
      </c>
      <c r="W6890">
        <f t="shared" si="321"/>
        <v>44.006399999999999</v>
      </c>
      <c r="X6890">
        <f t="shared" si="322"/>
        <v>176.0256</v>
      </c>
      <c r="Y6890">
        <f t="shared" si="323"/>
        <v>7</v>
      </c>
    </row>
    <row r="6891" spans="1:25"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t="str">
        <f>_xlfn.XLOOKUP(B6891,Returns!$B$2:$B$297,Returns!$A$2:$A$297,"NO")</f>
        <v>NO</v>
      </c>
      <c r="W6891">
        <f t="shared" si="321"/>
        <v>0</v>
      </c>
      <c r="X6891">
        <f t="shared" si="322"/>
        <v>765.44</v>
      </c>
      <c r="Y6891">
        <f t="shared" si="323"/>
        <v>4</v>
      </c>
    </row>
    <row r="6892" spans="1:25"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t="str">
        <f>_xlfn.XLOOKUP(B6892,Returns!$B$2:$B$297,Returns!$A$2:$A$297,"NO")</f>
        <v>NO</v>
      </c>
      <c r="W6892">
        <f t="shared" si="321"/>
        <v>0</v>
      </c>
      <c r="X6892">
        <f t="shared" si="322"/>
        <v>356.72</v>
      </c>
      <c r="Y6892">
        <f t="shared" si="323"/>
        <v>4</v>
      </c>
    </row>
    <row r="6893" spans="1:25"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t="str">
        <f>_xlfn.XLOOKUP(B6893,Returns!$B$2:$B$297,Returns!$A$2:$A$297,"NO")</f>
        <v>NO</v>
      </c>
      <c r="W6893">
        <f t="shared" si="321"/>
        <v>0</v>
      </c>
      <c r="X6893">
        <f t="shared" si="322"/>
        <v>341.82</v>
      </c>
      <c r="Y6893">
        <f t="shared" si="323"/>
        <v>4</v>
      </c>
    </row>
    <row r="6894" spans="1:25"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t="str">
        <f>_xlfn.XLOOKUP(B6894,Returns!$B$2:$B$297,Returns!$A$2:$A$297,"NO")</f>
        <v>NO</v>
      </c>
      <c r="W6894">
        <f t="shared" si="321"/>
        <v>0</v>
      </c>
      <c r="X6894">
        <f t="shared" si="322"/>
        <v>103.68</v>
      </c>
      <c r="Y6894">
        <f t="shared" si="323"/>
        <v>4</v>
      </c>
    </row>
    <row r="6895" spans="1:25"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t="str">
        <f>_xlfn.XLOOKUP(B6895,Returns!$B$2:$B$297,Returns!$A$2:$A$297,"NO")</f>
        <v>NO</v>
      </c>
      <c r="W6895">
        <f t="shared" si="321"/>
        <v>0</v>
      </c>
      <c r="X6895">
        <f t="shared" si="322"/>
        <v>81.28</v>
      </c>
      <c r="Y6895">
        <f t="shared" si="323"/>
        <v>4</v>
      </c>
    </row>
    <row r="6896" spans="1:25"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t="str">
        <f>_xlfn.XLOOKUP(B6896,Returns!$B$2:$B$297,Returns!$A$2:$A$297,"NO")</f>
        <v>NO</v>
      </c>
      <c r="W6896">
        <f t="shared" si="321"/>
        <v>0</v>
      </c>
      <c r="X6896">
        <f t="shared" si="322"/>
        <v>823.96</v>
      </c>
      <c r="Y6896">
        <f t="shared" si="323"/>
        <v>4</v>
      </c>
    </row>
    <row r="6897" spans="1:25"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t="str">
        <f>_xlfn.XLOOKUP(B6897,Returns!$B$2:$B$297,Returns!$A$2:$A$297,"NO")</f>
        <v>NO</v>
      </c>
      <c r="W6897">
        <f t="shared" si="321"/>
        <v>0</v>
      </c>
      <c r="X6897">
        <f t="shared" si="322"/>
        <v>68.959999999999994</v>
      </c>
      <c r="Y6897">
        <f t="shared" si="323"/>
        <v>4</v>
      </c>
    </row>
    <row r="6898" spans="1:25"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t="str">
        <f>_xlfn.XLOOKUP(B6898,Returns!$B$2:$B$297,Returns!$A$2:$A$297,"NO")</f>
        <v>NO</v>
      </c>
      <c r="W6898">
        <f t="shared" si="321"/>
        <v>0</v>
      </c>
      <c r="X6898">
        <f t="shared" si="322"/>
        <v>1222.75</v>
      </c>
      <c r="Y6898">
        <f t="shared" si="323"/>
        <v>4</v>
      </c>
    </row>
    <row r="6899" spans="1:25"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t="str">
        <f>_xlfn.XLOOKUP(B6899,Returns!$B$2:$B$297,Returns!$A$2:$A$297,"NO")</f>
        <v>NO</v>
      </c>
      <c r="W6899">
        <f t="shared" si="321"/>
        <v>22.642200000000003</v>
      </c>
      <c r="X6899">
        <f t="shared" si="322"/>
        <v>9.7038000000000011</v>
      </c>
      <c r="Y6899">
        <f t="shared" si="323"/>
        <v>7</v>
      </c>
    </row>
    <row r="6900" spans="1:25"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t="str">
        <f>_xlfn.XLOOKUP(B6900,Returns!$B$2:$B$297,Returns!$A$2:$A$297,"NO")</f>
        <v>NO</v>
      </c>
      <c r="W6900">
        <f t="shared" si="321"/>
        <v>1265.5671</v>
      </c>
      <c r="X6900">
        <f t="shared" si="322"/>
        <v>2952.9898999999996</v>
      </c>
      <c r="Y6900">
        <f t="shared" si="323"/>
        <v>2</v>
      </c>
    </row>
    <row r="6901" spans="1:25"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t="str">
        <f>_xlfn.XLOOKUP(B6901,Returns!$B$2:$B$297,Returns!$A$2:$A$297,"NO")</f>
        <v>NO</v>
      </c>
      <c r="W6901">
        <f t="shared" si="321"/>
        <v>36.748799999999996</v>
      </c>
      <c r="X6901">
        <f t="shared" si="322"/>
        <v>9.1871999999999971</v>
      </c>
      <c r="Y6901">
        <f t="shared" si="323"/>
        <v>2</v>
      </c>
    </row>
    <row r="6902" spans="1:25"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t="str">
        <f>_xlfn.XLOOKUP(B6902,Returns!$B$2:$B$297,Returns!$A$2:$A$297,"NO")</f>
        <v>NO</v>
      </c>
      <c r="W6902">
        <f t="shared" si="321"/>
        <v>0</v>
      </c>
      <c r="X6902">
        <f t="shared" si="322"/>
        <v>3919.5099999999998</v>
      </c>
      <c r="Y6902">
        <f t="shared" si="323"/>
        <v>4</v>
      </c>
    </row>
    <row r="6903" spans="1:25"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t="str">
        <f>_xlfn.XLOOKUP(B6903,Returns!$B$2:$B$297,Returns!$A$2:$A$297,"NO")</f>
        <v>NO</v>
      </c>
      <c r="W6903">
        <f t="shared" si="321"/>
        <v>2399.96</v>
      </c>
      <c r="X6903">
        <f t="shared" si="322"/>
        <v>9599.84</v>
      </c>
      <c r="Y6903">
        <f t="shared" si="323"/>
        <v>0</v>
      </c>
    </row>
    <row r="6904" spans="1:25"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t="str">
        <f>_xlfn.XLOOKUP(B6904,Returns!$B$2:$B$297,Returns!$A$2:$A$297,"NO")</f>
        <v>NO</v>
      </c>
      <c r="W6904">
        <f t="shared" si="321"/>
        <v>12.8</v>
      </c>
      <c r="X6904">
        <f t="shared" si="322"/>
        <v>51.2</v>
      </c>
      <c r="Y6904">
        <f t="shared" si="323"/>
        <v>6</v>
      </c>
    </row>
    <row r="6905" spans="1:25"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t="str">
        <f>_xlfn.XLOOKUP(B6905,Returns!$B$2:$B$297,Returns!$A$2:$A$297,"NO")</f>
        <v>NO</v>
      </c>
      <c r="W6905">
        <f t="shared" si="321"/>
        <v>8.9407999999999994</v>
      </c>
      <c r="X6905">
        <f t="shared" si="322"/>
        <v>2.235199999999999</v>
      </c>
      <c r="Y6905">
        <f t="shared" si="323"/>
        <v>6</v>
      </c>
    </row>
    <row r="6906" spans="1:25"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t="str">
        <f>_xlfn.XLOOKUP(B6906,Returns!$B$2:$B$297,Returns!$A$2:$A$297,"NO")</f>
        <v>NO</v>
      </c>
      <c r="W6906">
        <f t="shared" si="321"/>
        <v>235.92</v>
      </c>
      <c r="X6906">
        <f t="shared" si="322"/>
        <v>943.68</v>
      </c>
      <c r="Y6906">
        <f t="shared" si="323"/>
        <v>6</v>
      </c>
    </row>
    <row r="6907" spans="1:25"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t="str">
        <f>_xlfn.XLOOKUP(B6907,Returns!$B$2:$B$297,Returns!$A$2:$A$297,"NO")</f>
        <v>NO</v>
      </c>
      <c r="W6907">
        <f t="shared" si="321"/>
        <v>0</v>
      </c>
      <c r="X6907">
        <f t="shared" si="322"/>
        <v>10.68</v>
      </c>
      <c r="Y6907">
        <f t="shared" si="323"/>
        <v>2</v>
      </c>
    </row>
    <row r="6908" spans="1:25"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t="str">
        <f>_xlfn.XLOOKUP(B6908,Returns!$B$2:$B$297,Returns!$A$2:$A$297,"NO")</f>
        <v>NO</v>
      </c>
      <c r="W6908">
        <f t="shared" si="321"/>
        <v>0</v>
      </c>
      <c r="X6908">
        <f t="shared" si="322"/>
        <v>82.56</v>
      </c>
      <c r="Y6908">
        <f t="shared" si="323"/>
        <v>0</v>
      </c>
    </row>
    <row r="6909" spans="1:25"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t="str">
        <f>_xlfn.XLOOKUP(B6909,Returns!$B$2:$B$297,Returns!$A$2:$A$297,"NO")</f>
        <v>NO</v>
      </c>
      <c r="W6909">
        <f t="shared" si="321"/>
        <v>400.63360000000006</v>
      </c>
      <c r="X6909">
        <f t="shared" si="322"/>
        <v>1602.5344</v>
      </c>
      <c r="Y6909">
        <f t="shared" si="323"/>
        <v>6</v>
      </c>
    </row>
    <row r="6910" spans="1:25"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t="str">
        <f>_xlfn.XLOOKUP(B6910,Returns!$B$2:$B$297,Returns!$A$2:$A$297,"NO")</f>
        <v>NO</v>
      </c>
      <c r="W6910">
        <f t="shared" si="321"/>
        <v>0</v>
      </c>
      <c r="X6910">
        <f t="shared" si="322"/>
        <v>29.52</v>
      </c>
      <c r="Y6910">
        <f t="shared" si="323"/>
        <v>5</v>
      </c>
    </row>
    <row r="6911" spans="1:25"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t="str">
        <f>_xlfn.XLOOKUP(B6911,Returns!$B$2:$B$297,Returns!$A$2:$A$297,"NO")</f>
        <v>NO</v>
      </c>
      <c r="W6911">
        <f t="shared" si="321"/>
        <v>5.2542</v>
      </c>
      <c r="X6911">
        <f t="shared" si="322"/>
        <v>2.2518000000000002</v>
      </c>
      <c r="Y6911">
        <f t="shared" si="323"/>
        <v>5</v>
      </c>
    </row>
    <row r="6912" spans="1:25"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t="str">
        <f>_xlfn.XLOOKUP(B6912,Returns!$B$2:$B$297,Returns!$A$2:$A$297,"NO")</f>
        <v>NO</v>
      </c>
      <c r="W6912">
        <f t="shared" si="321"/>
        <v>0</v>
      </c>
      <c r="X6912">
        <f t="shared" si="322"/>
        <v>231.92</v>
      </c>
      <c r="Y6912">
        <f t="shared" si="323"/>
        <v>4</v>
      </c>
    </row>
    <row r="6913" spans="1:25"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t="str">
        <f>_xlfn.XLOOKUP(B6913,Returns!$B$2:$B$297,Returns!$A$2:$A$297,"NO")</f>
        <v>NO</v>
      </c>
      <c r="W6913">
        <f t="shared" si="321"/>
        <v>0</v>
      </c>
      <c r="X6913">
        <f t="shared" si="322"/>
        <v>559.62</v>
      </c>
      <c r="Y6913">
        <f t="shared" si="323"/>
        <v>4</v>
      </c>
    </row>
    <row r="6914" spans="1:25"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t="str">
        <f>_xlfn.XLOOKUP(B6914,Returns!$B$2:$B$297,Returns!$A$2:$A$297,"NO")</f>
        <v>NO</v>
      </c>
      <c r="W6914">
        <f t="shared" si="321"/>
        <v>0</v>
      </c>
      <c r="X6914">
        <f t="shared" si="322"/>
        <v>638.24</v>
      </c>
      <c r="Y6914">
        <f t="shared" si="323"/>
        <v>3</v>
      </c>
    </row>
    <row r="6915" spans="1:25"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t="str">
        <f>_xlfn.XLOOKUP(B6915,Returns!$B$2:$B$297,Returns!$A$2:$A$297,"NO")</f>
        <v>NO</v>
      </c>
      <c r="W6915">
        <f t="shared" ref="W6915:W6978" si="324">R6915*S6915*T6915</f>
        <v>22.393600000000006</v>
      </c>
      <c r="X6915">
        <f t="shared" ref="X6915:X6978" si="325">(R6915*S6915)-W6915</f>
        <v>89.574400000000011</v>
      </c>
      <c r="Y6915">
        <f t="shared" ref="Y6915:Y6978" si="326">D6915-C6915</f>
        <v>4</v>
      </c>
    </row>
    <row r="6916" spans="1:25"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t="str">
        <f>_xlfn.XLOOKUP(B6916,Returns!$B$2:$B$297,Returns!$A$2:$A$297,"NO")</f>
        <v>NO</v>
      </c>
      <c r="W6916">
        <f t="shared" si="324"/>
        <v>26.432000000000002</v>
      </c>
      <c r="X6916">
        <f t="shared" si="325"/>
        <v>105.72799999999999</v>
      </c>
      <c r="Y6916">
        <f t="shared" si="326"/>
        <v>7</v>
      </c>
    </row>
    <row r="6917" spans="1:25"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t="str">
        <f>_xlfn.XLOOKUP(B6917,Returns!$B$2:$B$297,Returns!$A$2:$A$297,"NO")</f>
        <v>NO</v>
      </c>
      <c r="W6917">
        <f t="shared" si="324"/>
        <v>85.939199999999985</v>
      </c>
      <c r="X6917">
        <f t="shared" si="325"/>
        <v>21.484799999999993</v>
      </c>
      <c r="Y6917">
        <f t="shared" si="326"/>
        <v>7</v>
      </c>
    </row>
    <row r="6918" spans="1:25"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t="str">
        <f>_xlfn.XLOOKUP(B6918,Returns!$B$2:$B$297,Returns!$A$2:$A$297,"NO")</f>
        <v>NO</v>
      </c>
      <c r="W6918">
        <f t="shared" si="324"/>
        <v>99.2256</v>
      </c>
      <c r="X6918">
        <f t="shared" si="325"/>
        <v>396.9024</v>
      </c>
      <c r="Y6918">
        <f t="shared" si="326"/>
        <v>7</v>
      </c>
    </row>
    <row r="6919" spans="1:25"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t="str">
        <f>_xlfn.XLOOKUP(B6919,Returns!$B$2:$B$297,Returns!$A$2:$A$297,"NO")</f>
        <v>NO</v>
      </c>
      <c r="W6919">
        <f t="shared" si="324"/>
        <v>1403.9200000000003</v>
      </c>
      <c r="X6919">
        <f t="shared" si="325"/>
        <v>5615.6800000000012</v>
      </c>
      <c r="Y6919">
        <f t="shared" si="326"/>
        <v>5</v>
      </c>
    </row>
    <row r="6920" spans="1:25"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t="str">
        <f>_xlfn.XLOOKUP(B6920,Returns!$B$2:$B$297,Returns!$A$2:$A$297,"NO")</f>
        <v>NO</v>
      </c>
      <c r="W6920">
        <f t="shared" si="324"/>
        <v>0</v>
      </c>
      <c r="X6920">
        <f t="shared" si="325"/>
        <v>86.399999999999991</v>
      </c>
      <c r="Y6920">
        <f t="shared" si="326"/>
        <v>2</v>
      </c>
    </row>
    <row r="6921" spans="1:25"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t="str">
        <f>_xlfn.XLOOKUP(B6921,Returns!$B$2:$B$297,Returns!$A$2:$A$297,"NO")</f>
        <v>NO</v>
      </c>
      <c r="W6921">
        <f t="shared" si="324"/>
        <v>34.423200000000001</v>
      </c>
      <c r="X6921">
        <f t="shared" si="325"/>
        <v>14.752800000000001</v>
      </c>
      <c r="Y6921">
        <f t="shared" si="326"/>
        <v>7</v>
      </c>
    </row>
    <row r="6922" spans="1:25"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t="str">
        <f>_xlfn.XLOOKUP(B6922,Returns!$B$2:$B$297,Returns!$A$2:$A$297,"NO")</f>
        <v>NO</v>
      </c>
      <c r="W6922">
        <f t="shared" si="324"/>
        <v>0</v>
      </c>
      <c r="X6922">
        <f t="shared" si="325"/>
        <v>2497.5299999999997</v>
      </c>
      <c r="Y6922">
        <f t="shared" si="326"/>
        <v>4</v>
      </c>
    </row>
    <row r="6923" spans="1:25"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t="str">
        <f>_xlfn.XLOOKUP(B6923,Returns!$B$2:$B$297,Returns!$A$2:$A$297,"NO")</f>
        <v>NO</v>
      </c>
      <c r="W6923">
        <f t="shared" si="324"/>
        <v>0</v>
      </c>
      <c r="X6923">
        <f t="shared" si="325"/>
        <v>16.98</v>
      </c>
      <c r="Y6923">
        <f t="shared" si="326"/>
        <v>6</v>
      </c>
    </row>
    <row r="6924" spans="1:25"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t="str">
        <f>_xlfn.XLOOKUP(B6924,Returns!$B$2:$B$297,Returns!$A$2:$A$297,"NO")</f>
        <v>NO</v>
      </c>
      <c r="W6924">
        <f t="shared" si="324"/>
        <v>0</v>
      </c>
      <c r="X6924">
        <f t="shared" si="325"/>
        <v>2457.75</v>
      </c>
      <c r="Y6924">
        <f t="shared" si="326"/>
        <v>3</v>
      </c>
    </row>
    <row r="6925" spans="1:25"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t="str">
        <f>_xlfn.XLOOKUP(B6925,Returns!$B$2:$B$297,Returns!$A$2:$A$297,"NO")</f>
        <v>NO</v>
      </c>
      <c r="W6925">
        <f t="shared" si="324"/>
        <v>0</v>
      </c>
      <c r="X6925">
        <f t="shared" si="325"/>
        <v>14.76</v>
      </c>
      <c r="Y6925">
        <f t="shared" si="326"/>
        <v>3</v>
      </c>
    </row>
    <row r="6926" spans="1:25"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t="str">
        <f>_xlfn.XLOOKUP(B6926,Returns!$B$2:$B$297,Returns!$A$2:$A$297,"NO")</f>
        <v>NO</v>
      </c>
      <c r="W6926">
        <f t="shared" si="324"/>
        <v>0</v>
      </c>
      <c r="X6926">
        <f t="shared" si="325"/>
        <v>165.62</v>
      </c>
      <c r="Y6926">
        <f t="shared" si="326"/>
        <v>4</v>
      </c>
    </row>
    <row r="6927" spans="1:25"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t="str">
        <f>_xlfn.XLOOKUP(B6927,Returns!$B$2:$B$297,Returns!$A$2:$A$297,"NO")</f>
        <v>NO</v>
      </c>
      <c r="W6927">
        <f t="shared" si="324"/>
        <v>1635.3792000000003</v>
      </c>
      <c r="X6927">
        <f t="shared" si="325"/>
        <v>6541.5168000000012</v>
      </c>
      <c r="Y6927">
        <f t="shared" si="326"/>
        <v>4</v>
      </c>
    </row>
    <row r="6928" spans="1:25"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t="str">
        <f>_xlfn.XLOOKUP(B6928,Returns!$B$2:$B$297,Returns!$A$2:$A$297,"NO")</f>
        <v>NO</v>
      </c>
      <c r="W6928">
        <f t="shared" si="324"/>
        <v>0</v>
      </c>
      <c r="X6928">
        <f t="shared" si="325"/>
        <v>56.699999999999996</v>
      </c>
      <c r="Y6928">
        <f t="shared" si="326"/>
        <v>6</v>
      </c>
    </row>
    <row r="6929" spans="1:25"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t="str">
        <f>_xlfn.XLOOKUP(B6929,Returns!$B$2:$B$297,Returns!$A$2:$A$297,"NO")</f>
        <v>NO</v>
      </c>
      <c r="W6929">
        <f t="shared" si="324"/>
        <v>0</v>
      </c>
      <c r="X6929">
        <f t="shared" si="325"/>
        <v>374.72</v>
      </c>
      <c r="Y6929">
        <f t="shared" si="326"/>
        <v>2</v>
      </c>
    </row>
    <row r="6930" spans="1:25"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t="str">
        <f>_xlfn.XLOOKUP(B6930,Returns!$B$2:$B$297,Returns!$A$2:$A$297,"NO")</f>
        <v>NO</v>
      </c>
      <c r="W6930">
        <f t="shared" si="324"/>
        <v>0</v>
      </c>
      <c r="X6930">
        <f t="shared" si="325"/>
        <v>65.789999999999992</v>
      </c>
      <c r="Y6930">
        <f t="shared" si="326"/>
        <v>2</v>
      </c>
    </row>
    <row r="6931" spans="1:25"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t="str">
        <f>_xlfn.XLOOKUP(B6931,Returns!$B$2:$B$297,Returns!$A$2:$A$297,"NO")</f>
        <v>NO</v>
      </c>
      <c r="W6931">
        <f t="shared" si="324"/>
        <v>1207.2816</v>
      </c>
      <c r="X6931">
        <f t="shared" si="325"/>
        <v>4829.1264000000001</v>
      </c>
      <c r="Y6931">
        <f t="shared" si="326"/>
        <v>2</v>
      </c>
    </row>
    <row r="6932" spans="1:25"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t="str">
        <f>_xlfn.XLOOKUP(B6932,Returns!$B$2:$B$297,Returns!$A$2:$A$297,"NO")</f>
        <v>NO</v>
      </c>
      <c r="W6932">
        <f t="shared" si="324"/>
        <v>0</v>
      </c>
      <c r="X6932">
        <f t="shared" si="325"/>
        <v>19.98</v>
      </c>
      <c r="Y6932">
        <f t="shared" si="326"/>
        <v>2</v>
      </c>
    </row>
    <row r="6933" spans="1:25"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t="str">
        <f>_xlfn.XLOOKUP(B6933,Returns!$B$2:$B$297,Returns!$A$2:$A$297,"NO")</f>
        <v>NO</v>
      </c>
      <c r="W6933">
        <f t="shared" si="324"/>
        <v>5.3975999999999997</v>
      </c>
      <c r="X6933">
        <f t="shared" si="325"/>
        <v>8.0963999999999992</v>
      </c>
      <c r="Y6933">
        <f t="shared" si="326"/>
        <v>4</v>
      </c>
    </row>
    <row r="6934" spans="1:25"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t="str">
        <f>_xlfn.XLOOKUP(B6934,Returns!$B$2:$B$297,Returns!$A$2:$A$297,"NO")</f>
        <v>NO</v>
      </c>
      <c r="W6934">
        <f t="shared" si="324"/>
        <v>19.190399999999997</v>
      </c>
      <c r="X6934">
        <f t="shared" si="325"/>
        <v>28.785599999999995</v>
      </c>
      <c r="Y6934">
        <f t="shared" si="326"/>
        <v>4</v>
      </c>
    </row>
    <row r="6935" spans="1:25"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t="str">
        <f>_xlfn.XLOOKUP(B6935,Returns!$B$2:$B$297,Returns!$A$2:$A$297,"NO")</f>
        <v>NO</v>
      </c>
      <c r="W6935">
        <f t="shared" si="324"/>
        <v>12.7936</v>
      </c>
      <c r="X6935">
        <f t="shared" si="325"/>
        <v>51.174399999999999</v>
      </c>
      <c r="Y6935">
        <f t="shared" si="326"/>
        <v>4</v>
      </c>
    </row>
    <row r="6936" spans="1:25"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t="str">
        <f>_xlfn.XLOOKUP(B6936,Returns!$B$2:$B$297,Returns!$A$2:$A$297,"NO")</f>
        <v>NO</v>
      </c>
      <c r="W6936">
        <f t="shared" si="324"/>
        <v>16.633600000000001</v>
      </c>
      <c r="X6936">
        <f t="shared" si="325"/>
        <v>66.534400000000005</v>
      </c>
      <c r="Y6936">
        <f t="shared" si="326"/>
        <v>4</v>
      </c>
    </row>
    <row r="6937" spans="1:25"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t="str">
        <f>_xlfn.XLOOKUP(B6937,Returns!$B$2:$B$297,Returns!$A$2:$A$297,"NO")</f>
        <v>NO</v>
      </c>
      <c r="W6937">
        <f t="shared" si="324"/>
        <v>57.585600000000014</v>
      </c>
      <c r="X6937">
        <f t="shared" si="325"/>
        <v>230.34240000000005</v>
      </c>
      <c r="Y6937">
        <f t="shared" si="326"/>
        <v>3</v>
      </c>
    </row>
    <row r="6938" spans="1:25"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t="str">
        <f>_xlfn.XLOOKUP(B6938,Returns!$B$2:$B$297,Returns!$A$2:$A$297,"NO")</f>
        <v>NO</v>
      </c>
      <c r="W6938">
        <f t="shared" si="324"/>
        <v>101.1264</v>
      </c>
      <c r="X6938">
        <f t="shared" si="325"/>
        <v>67.417600000000007</v>
      </c>
      <c r="Y6938">
        <f t="shared" si="326"/>
        <v>2</v>
      </c>
    </row>
    <row r="6939" spans="1:25"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t="str">
        <f>_xlfn.XLOOKUP(B6939,Returns!$B$2:$B$297,Returns!$A$2:$A$297,"NO")</f>
        <v>NO</v>
      </c>
      <c r="W6939">
        <f t="shared" si="324"/>
        <v>14.617600000000003</v>
      </c>
      <c r="X6939">
        <f t="shared" si="325"/>
        <v>58.470400000000005</v>
      </c>
      <c r="Y6939">
        <f t="shared" si="326"/>
        <v>0</v>
      </c>
    </row>
    <row r="6940" spans="1:25"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t="str">
        <f>_xlfn.XLOOKUP(B6940,Returns!$B$2:$B$297,Returns!$A$2:$A$297,"NO")</f>
        <v>NO</v>
      </c>
      <c r="W6940">
        <f t="shared" si="324"/>
        <v>0</v>
      </c>
      <c r="X6940">
        <f t="shared" si="325"/>
        <v>1918.88</v>
      </c>
      <c r="Y6940">
        <f t="shared" si="326"/>
        <v>4</v>
      </c>
    </row>
    <row r="6941" spans="1:25"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t="str">
        <f>_xlfn.XLOOKUP(B6941,Returns!$B$2:$B$297,Returns!$A$2:$A$297,"NO")</f>
        <v>NO</v>
      </c>
      <c r="W6941">
        <f t="shared" si="324"/>
        <v>40.947200000000002</v>
      </c>
      <c r="X6941">
        <f t="shared" si="325"/>
        <v>163.78879999999998</v>
      </c>
      <c r="Y6941">
        <f t="shared" si="326"/>
        <v>4</v>
      </c>
    </row>
    <row r="6942" spans="1:25"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t="str">
        <f>_xlfn.XLOOKUP(B6942,Returns!$B$2:$B$297,Returns!$A$2:$A$297,"NO")</f>
        <v>NO</v>
      </c>
      <c r="W6942">
        <f t="shared" si="324"/>
        <v>0</v>
      </c>
      <c r="X6942">
        <f t="shared" si="325"/>
        <v>142</v>
      </c>
      <c r="Y6942">
        <f t="shared" si="326"/>
        <v>4</v>
      </c>
    </row>
    <row r="6943" spans="1:25"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t="str">
        <f>_xlfn.XLOOKUP(B6943,Returns!$B$2:$B$297,Returns!$A$2:$A$297,"NO")</f>
        <v>NO</v>
      </c>
      <c r="W6943">
        <f t="shared" si="324"/>
        <v>0</v>
      </c>
      <c r="X6943">
        <f t="shared" si="325"/>
        <v>2855.52</v>
      </c>
      <c r="Y6943">
        <f t="shared" si="326"/>
        <v>4</v>
      </c>
    </row>
    <row r="6944" spans="1:25"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t="str">
        <f>_xlfn.XLOOKUP(B6944,Returns!$B$2:$B$297,Returns!$A$2:$A$297,"NO")</f>
        <v>NO</v>
      </c>
      <c r="W6944">
        <f t="shared" si="324"/>
        <v>0</v>
      </c>
      <c r="X6944">
        <f t="shared" si="325"/>
        <v>205.56</v>
      </c>
      <c r="Y6944">
        <f t="shared" si="326"/>
        <v>4</v>
      </c>
    </row>
    <row r="6945" spans="1:25"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t="str">
        <f>_xlfn.XLOOKUP(B6945,Returns!$B$2:$B$297,Returns!$A$2:$A$297,"NO")</f>
        <v>NO</v>
      </c>
      <c r="W6945">
        <f t="shared" si="324"/>
        <v>623.96</v>
      </c>
      <c r="X6945">
        <f t="shared" si="325"/>
        <v>2495.84</v>
      </c>
      <c r="Y6945">
        <f t="shared" si="326"/>
        <v>5</v>
      </c>
    </row>
    <row r="6946" spans="1:25"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t="str">
        <f>_xlfn.XLOOKUP(B6946,Returns!$B$2:$B$297,Returns!$A$2:$A$297,"NO")</f>
        <v>NO</v>
      </c>
      <c r="W6946">
        <f t="shared" si="324"/>
        <v>0</v>
      </c>
      <c r="X6946">
        <f t="shared" si="325"/>
        <v>44.48</v>
      </c>
      <c r="Y6946">
        <f t="shared" si="326"/>
        <v>4</v>
      </c>
    </row>
    <row r="6947" spans="1:25"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t="str">
        <f>_xlfn.XLOOKUP(B6947,Returns!$B$2:$B$297,Returns!$A$2:$A$297,"NO")</f>
        <v>NO</v>
      </c>
      <c r="W6947">
        <f t="shared" si="324"/>
        <v>523.91999999999996</v>
      </c>
      <c r="X6947">
        <f t="shared" si="325"/>
        <v>2095.6799999999998</v>
      </c>
      <c r="Y6947">
        <f t="shared" si="326"/>
        <v>4</v>
      </c>
    </row>
    <row r="6948" spans="1:25"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t="str">
        <f>_xlfn.XLOOKUP(B6948,Returns!$B$2:$B$297,Returns!$A$2:$A$297,"NO")</f>
        <v>NO</v>
      </c>
      <c r="W6948">
        <f t="shared" si="324"/>
        <v>0</v>
      </c>
      <c r="X6948">
        <f t="shared" si="325"/>
        <v>4.96</v>
      </c>
      <c r="Y6948">
        <f t="shared" si="326"/>
        <v>4</v>
      </c>
    </row>
    <row r="6949" spans="1:25"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t="str">
        <f>_xlfn.XLOOKUP(B6949,Returns!$B$2:$B$297,Returns!$A$2:$A$297,"NO")</f>
        <v>NO</v>
      </c>
      <c r="W6949">
        <f t="shared" si="324"/>
        <v>88.409600000000012</v>
      </c>
      <c r="X6949">
        <f t="shared" si="325"/>
        <v>353.63839999999999</v>
      </c>
      <c r="Y6949">
        <f t="shared" si="326"/>
        <v>4</v>
      </c>
    </row>
    <row r="6950" spans="1:25"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t="str">
        <f>_xlfn.XLOOKUP(B6950,Returns!$B$2:$B$297,Returns!$A$2:$A$297,"NO")</f>
        <v>NO</v>
      </c>
      <c r="W6950">
        <f t="shared" si="324"/>
        <v>115.25219999999999</v>
      </c>
      <c r="X6950">
        <f t="shared" si="325"/>
        <v>268.92179999999996</v>
      </c>
      <c r="Y6950">
        <f t="shared" si="326"/>
        <v>4</v>
      </c>
    </row>
    <row r="6951" spans="1:25"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t="str">
        <f>_xlfn.XLOOKUP(B6951,Returns!$B$2:$B$297,Returns!$A$2:$A$297,"NO")</f>
        <v>NO</v>
      </c>
      <c r="W6951">
        <f t="shared" si="324"/>
        <v>81.771199999999993</v>
      </c>
      <c r="X6951">
        <f t="shared" si="325"/>
        <v>327.08479999999997</v>
      </c>
      <c r="Y6951">
        <f t="shared" si="326"/>
        <v>0</v>
      </c>
    </row>
    <row r="6952" spans="1:25"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t="str">
        <f>_xlfn.XLOOKUP(B6952,Returns!$B$2:$B$297,Returns!$A$2:$A$297,"NO")</f>
        <v>NO</v>
      </c>
      <c r="W6952">
        <f t="shared" si="324"/>
        <v>95.968799999999987</v>
      </c>
      <c r="X6952">
        <f t="shared" si="325"/>
        <v>143.95319999999998</v>
      </c>
      <c r="Y6952">
        <f t="shared" si="326"/>
        <v>0</v>
      </c>
    </row>
    <row r="6953" spans="1:25"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t="str">
        <f>_xlfn.XLOOKUP(B6953,Returns!$B$2:$B$297,Returns!$A$2:$A$297,"NO")</f>
        <v>NO</v>
      </c>
      <c r="W6953">
        <f t="shared" si="324"/>
        <v>383.99040000000002</v>
      </c>
      <c r="X6953">
        <f t="shared" si="325"/>
        <v>575.98559999999998</v>
      </c>
      <c r="Y6953">
        <f t="shared" si="326"/>
        <v>4</v>
      </c>
    </row>
    <row r="6954" spans="1:25"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t="str">
        <f>_xlfn.XLOOKUP(B6954,Returns!$B$2:$B$297,Returns!$A$2:$A$297,"NO")</f>
        <v>NO</v>
      </c>
      <c r="W6954">
        <f t="shared" si="324"/>
        <v>7.0848000000000004</v>
      </c>
      <c r="X6954">
        <f t="shared" si="325"/>
        <v>28.339199999999998</v>
      </c>
      <c r="Y6954">
        <f t="shared" si="326"/>
        <v>1</v>
      </c>
    </row>
    <row r="6955" spans="1:25"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t="str">
        <f>_xlfn.XLOOKUP(B6955,Returns!$B$2:$B$297,Returns!$A$2:$A$297,"NO")</f>
        <v>NO</v>
      </c>
      <c r="W6955">
        <f t="shared" si="324"/>
        <v>42.854399999999998</v>
      </c>
      <c r="X6955">
        <f t="shared" si="325"/>
        <v>171.41759999999999</v>
      </c>
      <c r="Y6955">
        <f t="shared" si="326"/>
        <v>1</v>
      </c>
    </row>
    <row r="6956" spans="1:25"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t="str">
        <f>_xlfn.XLOOKUP(B6956,Returns!$B$2:$B$297,Returns!$A$2:$A$297,"NO")</f>
        <v>NO</v>
      </c>
      <c r="W6956">
        <f t="shared" si="324"/>
        <v>503.96000000000004</v>
      </c>
      <c r="X6956">
        <f t="shared" si="325"/>
        <v>2015.8400000000001</v>
      </c>
      <c r="Y6956">
        <f t="shared" si="326"/>
        <v>1</v>
      </c>
    </row>
    <row r="6957" spans="1:25"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t="str">
        <f>_xlfn.XLOOKUP(B6957,Returns!$B$2:$B$297,Returns!$A$2:$A$297,"NO")</f>
        <v>NO</v>
      </c>
      <c r="W6957">
        <f t="shared" si="324"/>
        <v>0</v>
      </c>
      <c r="X6957">
        <f t="shared" si="325"/>
        <v>42.68</v>
      </c>
      <c r="Y6957">
        <f t="shared" si="326"/>
        <v>7</v>
      </c>
    </row>
    <row r="6958" spans="1:25"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t="str">
        <f>_xlfn.XLOOKUP(B6958,Returns!$B$2:$B$297,Returns!$A$2:$A$297,"NO")</f>
        <v>NO</v>
      </c>
      <c r="W6958">
        <f t="shared" si="324"/>
        <v>0</v>
      </c>
      <c r="X6958">
        <f t="shared" si="325"/>
        <v>182</v>
      </c>
      <c r="Y6958">
        <f t="shared" si="326"/>
        <v>5</v>
      </c>
    </row>
    <row r="6959" spans="1:25"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t="str">
        <f>_xlfn.XLOOKUP(B6959,Returns!$B$2:$B$297,Returns!$A$2:$A$297,"NO")</f>
        <v>NO</v>
      </c>
      <c r="W6959">
        <f t="shared" si="324"/>
        <v>0</v>
      </c>
      <c r="X6959">
        <f t="shared" si="325"/>
        <v>51.75</v>
      </c>
      <c r="Y6959">
        <f t="shared" si="326"/>
        <v>5</v>
      </c>
    </row>
    <row r="6960" spans="1:25"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t="str">
        <f>_xlfn.XLOOKUP(B6960,Returns!$B$2:$B$297,Returns!$A$2:$A$297,"NO")</f>
        <v>NO</v>
      </c>
      <c r="W6960">
        <f t="shared" si="324"/>
        <v>0</v>
      </c>
      <c r="X6960">
        <f t="shared" si="325"/>
        <v>15.51</v>
      </c>
      <c r="Y6960">
        <f t="shared" si="326"/>
        <v>2</v>
      </c>
    </row>
    <row r="6961" spans="1:25"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t="str">
        <f>_xlfn.XLOOKUP(B6961,Returns!$B$2:$B$297,Returns!$A$2:$A$297,"NO")</f>
        <v>NO</v>
      </c>
      <c r="W6961">
        <f t="shared" si="324"/>
        <v>0</v>
      </c>
      <c r="X6961">
        <f t="shared" si="325"/>
        <v>440.46</v>
      </c>
      <c r="Y6961">
        <f t="shared" si="326"/>
        <v>2</v>
      </c>
    </row>
    <row r="6962" spans="1:25"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t="str">
        <f>_xlfn.XLOOKUP(B6962,Returns!$B$2:$B$297,Returns!$A$2:$A$297,"NO")</f>
        <v>NO</v>
      </c>
      <c r="W6962">
        <f t="shared" si="324"/>
        <v>0</v>
      </c>
      <c r="X6962">
        <f t="shared" si="325"/>
        <v>25.92</v>
      </c>
      <c r="Y6962">
        <f t="shared" si="326"/>
        <v>2</v>
      </c>
    </row>
    <row r="6963" spans="1:25"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t="str">
        <f>_xlfn.XLOOKUP(B6963,Returns!$B$2:$B$297,Returns!$A$2:$A$297,"NO")</f>
        <v>NO</v>
      </c>
      <c r="W6963">
        <f t="shared" si="324"/>
        <v>0</v>
      </c>
      <c r="X6963">
        <f t="shared" si="325"/>
        <v>23.400000000000002</v>
      </c>
      <c r="Y6963">
        <f t="shared" si="326"/>
        <v>0</v>
      </c>
    </row>
    <row r="6964" spans="1:25"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t="str">
        <f>_xlfn.XLOOKUP(B6964,Returns!$B$2:$B$297,Returns!$A$2:$A$297,"NO")</f>
        <v>NO</v>
      </c>
      <c r="W6964">
        <f t="shared" si="324"/>
        <v>0</v>
      </c>
      <c r="X6964">
        <f t="shared" si="325"/>
        <v>51</v>
      </c>
      <c r="Y6964">
        <f t="shared" si="326"/>
        <v>4</v>
      </c>
    </row>
    <row r="6965" spans="1:25"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t="str">
        <f>_xlfn.XLOOKUP(B6965,Returns!$B$2:$B$297,Returns!$A$2:$A$297,"NO")</f>
        <v>NO</v>
      </c>
      <c r="W6965">
        <f t="shared" si="324"/>
        <v>0</v>
      </c>
      <c r="X6965">
        <f t="shared" si="325"/>
        <v>66.960000000000008</v>
      </c>
      <c r="Y6965">
        <f t="shared" si="326"/>
        <v>4</v>
      </c>
    </row>
    <row r="6966" spans="1:25"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t="str">
        <f>_xlfn.XLOOKUP(B6966,Returns!$B$2:$B$297,Returns!$A$2:$A$297,"NO")</f>
        <v>NO</v>
      </c>
      <c r="W6966">
        <f t="shared" si="324"/>
        <v>0</v>
      </c>
      <c r="X6966">
        <f t="shared" si="325"/>
        <v>120.5</v>
      </c>
      <c r="Y6966">
        <f t="shared" si="326"/>
        <v>4</v>
      </c>
    </row>
    <row r="6967" spans="1:25"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t="str">
        <f>_xlfn.XLOOKUP(B6967,Returns!$B$2:$B$297,Returns!$A$2:$A$297,"NO")</f>
        <v>NO</v>
      </c>
      <c r="W6967">
        <f t="shared" si="324"/>
        <v>0</v>
      </c>
      <c r="X6967">
        <f t="shared" si="325"/>
        <v>151.96</v>
      </c>
      <c r="Y6967">
        <f t="shared" si="326"/>
        <v>4</v>
      </c>
    </row>
    <row r="6968" spans="1:25"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t="str">
        <f>_xlfn.XLOOKUP(B6968,Returns!$B$2:$B$297,Returns!$A$2:$A$297,"NO")</f>
        <v>NO</v>
      </c>
      <c r="W6968">
        <f t="shared" si="324"/>
        <v>0</v>
      </c>
      <c r="X6968">
        <f t="shared" si="325"/>
        <v>12.92</v>
      </c>
      <c r="Y6968">
        <f t="shared" si="326"/>
        <v>4</v>
      </c>
    </row>
    <row r="6969" spans="1:25"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t="str">
        <f>_xlfn.XLOOKUP(B6969,Returns!$B$2:$B$297,Returns!$A$2:$A$297,"NO")</f>
        <v>NO</v>
      </c>
      <c r="W6969">
        <f t="shared" si="324"/>
        <v>0</v>
      </c>
      <c r="X6969">
        <f t="shared" si="325"/>
        <v>541.07999999999993</v>
      </c>
      <c r="Y6969">
        <f t="shared" si="326"/>
        <v>4</v>
      </c>
    </row>
    <row r="6970" spans="1:25"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t="str">
        <f>_xlfn.XLOOKUP(B6970,Returns!$B$2:$B$297,Returns!$A$2:$A$297,"NO")</f>
        <v>NO</v>
      </c>
      <c r="W6970">
        <f t="shared" si="324"/>
        <v>0</v>
      </c>
      <c r="X6970">
        <f t="shared" si="325"/>
        <v>2474.91</v>
      </c>
      <c r="Y6970">
        <f t="shared" si="326"/>
        <v>4</v>
      </c>
    </row>
    <row r="6971" spans="1:25"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t="str">
        <f>_xlfn.XLOOKUP(B6971,Returns!$B$2:$B$297,Returns!$A$2:$A$297,"NO")</f>
        <v>NO</v>
      </c>
      <c r="W6971">
        <f t="shared" si="324"/>
        <v>0</v>
      </c>
      <c r="X6971">
        <f t="shared" si="325"/>
        <v>124.24999999999999</v>
      </c>
      <c r="Y6971">
        <f t="shared" si="326"/>
        <v>3</v>
      </c>
    </row>
    <row r="6972" spans="1:25"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t="str">
        <f>_xlfn.XLOOKUP(B6972,Returns!$B$2:$B$297,Returns!$A$2:$A$297,"NO")</f>
        <v>Yes</v>
      </c>
      <c r="W6972">
        <f t="shared" si="324"/>
        <v>5.0496000000000008</v>
      </c>
      <c r="X6972">
        <f t="shared" si="325"/>
        <v>20.198399999999999</v>
      </c>
      <c r="Y6972">
        <f t="shared" si="326"/>
        <v>6</v>
      </c>
    </row>
    <row r="6973" spans="1:25"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t="str">
        <f>_xlfn.XLOOKUP(B6973,Returns!$B$2:$B$297,Returns!$A$2:$A$297,"NO")</f>
        <v>Yes</v>
      </c>
      <c r="W6973">
        <f t="shared" si="324"/>
        <v>35.833600000000004</v>
      </c>
      <c r="X6973">
        <f t="shared" si="325"/>
        <v>143.33440000000002</v>
      </c>
      <c r="Y6973">
        <f t="shared" si="326"/>
        <v>6</v>
      </c>
    </row>
    <row r="6974" spans="1:25"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t="str">
        <f>_xlfn.XLOOKUP(B6974,Returns!$B$2:$B$297,Returns!$A$2:$A$297,"NO")</f>
        <v>Yes</v>
      </c>
      <c r="W6974">
        <f t="shared" si="324"/>
        <v>188.76800000000003</v>
      </c>
      <c r="X6974">
        <f t="shared" si="325"/>
        <v>755.072</v>
      </c>
      <c r="Y6974">
        <f t="shared" si="326"/>
        <v>6</v>
      </c>
    </row>
    <row r="6975" spans="1:25"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t="str">
        <f>_xlfn.XLOOKUP(B6975,Returns!$B$2:$B$297,Returns!$A$2:$A$297,"NO")</f>
        <v>Yes</v>
      </c>
      <c r="W6975">
        <f t="shared" si="324"/>
        <v>50.904000000000003</v>
      </c>
      <c r="X6975">
        <f t="shared" si="325"/>
        <v>21.81600000000001</v>
      </c>
      <c r="Y6975">
        <f t="shared" si="326"/>
        <v>6</v>
      </c>
    </row>
    <row r="6976" spans="1:25"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t="str">
        <f>_xlfn.XLOOKUP(B6976,Returns!$B$2:$B$297,Returns!$A$2:$A$297,"NO")</f>
        <v>NO</v>
      </c>
      <c r="W6976">
        <f t="shared" si="324"/>
        <v>12.697600000000001</v>
      </c>
      <c r="X6976">
        <f t="shared" si="325"/>
        <v>50.790399999999998</v>
      </c>
      <c r="Y6976">
        <f t="shared" si="326"/>
        <v>4</v>
      </c>
    </row>
    <row r="6977" spans="1:25"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t="str">
        <f>_xlfn.XLOOKUP(B6977,Returns!$B$2:$B$297,Returns!$A$2:$A$297,"NO")</f>
        <v>Yes</v>
      </c>
      <c r="W6977">
        <f t="shared" si="324"/>
        <v>2.3616000000000001</v>
      </c>
      <c r="X6977">
        <f t="shared" si="325"/>
        <v>9.4464000000000006</v>
      </c>
      <c r="Y6977">
        <f t="shared" si="326"/>
        <v>4</v>
      </c>
    </row>
    <row r="6978" spans="1:25"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t="str">
        <f>_xlfn.XLOOKUP(B6978,Returns!$B$2:$B$297,Returns!$A$2:$A$297,"NO")</f>
        <v>Yes</v>
      </c>
      <c r="W6978">
        <f t="shared" si="324"/>
        <v>497.40800000000013</v>
      </c>
      <c r="X6978">
        <f t="shared" si="325"/>
        <v>1989.6320000000003</v>
      </c>
      <c r="Y6978">
        <f t="shared" si="326"/>
        <v>4</v>
      </c>
    </row>
    <row r="6979" spans="1:25"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t="str">
        <f>_xlfn.XLOOKUP(B6979,Returns!$B$2:$B$297,Returns!$A$2:$A$297,"NO")</f>
        <v>NO</v>
      </c>
      <c r="W6979">
        <f t="shared" ref="W6979:W7042" si="327">R6979*S6979*T6979</f>
        <v>0</v>
      </c>
      <c r="X6979">
        <f t="shared" ref="X6979:X7042" si="328">(R6979*S6979)-W6979</f>
        <v>119.96</v>
      </c>
      <c r="Y6979">
        <f t="shared" ref="Y6979:Y7042" si="329">D6979-C6979</f>
        <v>3</v>
      </c>
    </row>
    <row r="6980" spans="1:25"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t="str">
        <f>_xlfn.XLOOKUP(B6980,Returns!$B$2:$B$297,Returns!$A$2:$A$297,"NO")</f>
        <v>NO</v>
      </c>
      <c r="W6980">
        <f t="shared" si="327"/>
        <v>0</v>
      </c>
      <c r="X6980">
        <f t="shared" si="328"/>
        <v>439.83</v>
      </c>
      <c r="Y6980">
        <f t="shared" si="329"/>
        <v>4</v>
      </c>
    </row>
    <row r="6981" spans="1:25"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t="str">
        <f>_xlfn.XLOOKUP(B6981,Returns!$B$2:$B$297,Returns!$A$2:$A$297,"NO")</f>
        <v>NO</v>
      </c>
      <c r="W6981">
        <f t="shared" si="327"/>
        <v>0</v>
      </c>
      <c r="X6981">
        <f t="shared" si="328"/>
        <v>774.5</v>
      </c>
      <c r="Y6981">
        <f t="shared" si="329"/>
        <v>5</v>
      </c>
    </row>
    <row r="6982" spans="1:25"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t="str">
        <f>_xlfn.XLOOKUP(B6982,Returns!$B$2:$B$297,Returns!$A$2:$A$297,"NO")</f>
        <v>NO</v>
      </c>
      <c r="W6982">
        <f t="shared" si="327"/>
        <v>0</v>
      </c>
      <c r="X6982">
        <f t="shared" si="328"/>
        <v>23.68</v>
      </c>
      <c r="Y6982">
        <f t="shared" si="329"/>
        <v>1</v>
      </c>
    </row>
    <row r="6983" spans="1:25"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t="str">
        <f>_xlfn.XLOOKUP(B6983,Returns!$B$2:$B$297,Returns!$A$2:$A$297,"NO")</f>
        <v>NO</v>
      </c>
      <c r="W6983">
        <f t="shared" si="327"/>
        <v>0</v>
      </c>
      <c r="X6983">
        <f t="shared" si="328"/>
        <v>90.539999999999992</v>
      </c>
      <c r="Y6983">
        <f t="shared" si="329"/>
        <v>1</v>
      </c>
    </row>
    <row r="6984" spans="1:25"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t="str">
        <f>_xlfn.XLOOKUP(B6984,Returns!$B$2:$B$297,Returns!$A$2:$A$297,"NO")</f>
        <v>NO</v>
      </c>
      <c r="W6984">
        <f t="shared" si="327"/>
        <v>0</v>
      </c>
      <c r="X6984">
        <f t="shared" si="328"/>
        <v>120.5</v>
      </c>
      <c r="Y6984">
        <f t="shared" si="329"/>
        <v>4</v>
      </c>
    </row>
    <row r="6985" spans="1:25"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t="str">
        <f>_xlfn.XLOOKUP(B6985,Returns!$B$2:$B$297,Returns!$A$2:$A$297,"NO")</f>
        <v>NO</v>
      </c>
      <c r="W6985">
        <f t="shared" si="327"/>
        <v>0</v>
      </c>
      <c r="X6985">
        <f t="shared" si="328"/>
        <v>8.7799999999999994</v>
      </c>
      <c r="Y6985">
        <f t="shared" si="329"/>
        <v>4</v>
      </c>
    </row>
    <row r="6986" spans="1:25"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t="str">
        <f>_xlfn.XLOOKUP(B6986,Returns!$B$2:$B$297,Returns!$A$2:$A$297,"NO")</f>
        <v>NO</v>
      </c>
      <c r="W6986">
        <f t="shared" si="327"/>
        <v>150.696</v>
      </c>
      <c r="X6986">
        <f t="shared" si="328"/>
        <v>1356.2640000000001</v>
      </c>
      <c r="Y6986">
        <f t="shared" si="329"/>
        <v>4</v>
      </c>
    </row>
    <row r="6987" spans="1:25"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t="str">
        <f>_xlfn.XLOOKUP(B6987,Returns!$B$2:$B$297,Returns!$A$2:$A$297,"NO")</f>
        <v>NO</v>
      </c>
      <c r="W6987">
        <f t="shared" si="327"/>
        <v>0</v>
      </c>
      <c r="X6987">
        <f t="shared" si="328"/>
        <v>118.08</v>
      </c>
      <c r="Y6987">
        <f t="shared" si="329"/>
        <v>4</v>
      </c>
    </row>
    <row r="6988" spans="1:25"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t="str">
        <f>_xlfn.XLOOKUP(B6988,Returns!$B$2:$B$297,Returns!$A$2:$A$297,"NO")</f>
        <v>NO</v>
      </c>
      <c r="W6988">
        <f t="shared" si="327"/>
        <v>0</v>
      </c>
      <c r="X6988">
        <f t="shared" si="328"/>
        <v>23.92</v>
      </c>
      <c r="Y6988">
        <f t="shared" si="329"/>
        <v>4</v>
      </c>
    </row>
    <row r="6989" spans="1:25"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t="str">
        <f>_xlfn.XLOOKUP(B6989,Returns!$B$2:$B$297,Returns!$A$2:$A$297,"NO")</f>
        <v>NO</v>
      </c>
      <c r="W6989">
        <f t="shared" si="327"/>
        <v>0</v>
      </c>
      <c r="X6989">
        <f t="shared" si="328"/>
        <v>132</v>
      </c>
      <c r="Y6989">
        <f t="shared" si="329"/>
        <v>4</v>
      </c>
    </row>
    <row r="6990" spans="1:25"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t="str">
        <f>_xlfn.XLOOKUP(B6990,Returns!$B$2:$B$297,Returns!$A$2:$A$297,"NO")</f>
        <v>NO</v>
      </c>
      <c r="W6990">
        <f t="shared" si="327"/>
        <v>1158.1199999999999</v>
      </c>
      <c r="X6990">
        <f t="shared" si="328"/>
        <v>4632.4799999999996</v>
      </c>
      <c r="Y6990">
        <f t="shared" si="329"/>
        <v>5</v>
      </c>
    </row>
    <row r="6991" spans="1:25"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t="str">
        <f>_xlfn.XLOOKUP(B6991,Returns!$B$2:$B$297,Returns!$A$2:$A$297,"NO")</f>
        <v>NO</v>
      </c>
      <c r="W6991">
        <f t="shared" si="327"/>
        <v>2.2271999999999994</v>
      </c>
      <c r="X6991">
        <f t="shared" si="328"/>
        <v>0.55679999999999996</v>
      </c>
      <c r="Y6991">
        <f t="shared" si="329"/>
        <v>2</v>
      </c>
    </row>
    <row r="6992" spans="1:25"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t="str">
        <f>_xlfn.XLOOKUP(B6992,Returns!$B$2:$B$297,Returns!$A$2:$A$297,"NO")</f>
        <v>NO</v>
      </c>
      <c r="W6992">
        <f t="shared" si="327"/>
        <v>0</v>
      </c>
      <c r="X6992">
        <f t="shared" si="328"/>
        <v>133.29</v>
      </c>
      <c r="Y6992">
        <f t="shared" si="329"/>
        <v>5</v>
      </c>
    </row>
    <row r="6993" spans="1:25"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t="str">
        <f>_xlfn.XLOOKUP(B6993,Returns!$B$2:$B$297,Returns!$A$2:$A$297,"NO")</f>
        <v>NO</v>
      </c>
      <c r="W6993">
        <f t="shared" si="327"/>
        <v>0</v>
      </c>
      <c r="X6993">
        <f t="shared" si="328"/>
        <v>1131</v>
      </c>
      <c r="Y6993">
        <f t="shared" si="329"/>
        <v>5</v>
      </c>
    </row>
    <row r="6994" spans="1:25"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t="str">
        <f>_xlfn.XLOOKUP(B6994,Returns!$B$2:$B$297,Returns!$A$2:$A$297,"NO")</f>
        <v>NO</v>
      </c>
      <c r="W6994">
        <f t="shared" si="327"/>
        <v>0</v>
      </c>
      <c r="X6994">
        <f t="shared" si="328"/>
        <v>559.62</v>
      </c>
      <c r="Y6994">
        <f t="shared" si="329"/>
        <v>5</v>
      </c>
    </row>
    <row r="6995" spans="1:25"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t="str">
        <f>_xlfn.XLOOKUP(B6995,Returns!$B$2:$B$297,Returns!$A$2:$A$297,"NO")</f>
        <v>NO</v>
      </c>
      <c r="W6995">
        <f t="shared" si="327"/>
        <v>0</v>
      </c>
      <c r="X6995">
        <f t="shared" si="328"/>
        <v>1861.0199999999998</v>
      </c>
      <c r="Y6995">
        <f t="shared" si="329"/>
        <v>5</v>
      </c>
    </row>
    <row r="6996" spans="1:25"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t="str">
        <f>_xlfn.XLOOKUP(B6996,Returns!$B$2:$B$297,Returns!$A$2:$A$297,"NO")</f>
        <v>NO</v>
      </c>
      <c r="W6996">
        <f t="shared" si="327"/>
        <v>0</v>
      </c>
      <c r="X6996">
        <f t="shared" si="328"/>
        <v>139.5</v>
      </c>
      <c r="Y6996">
        <f t="shared" si="329"/>
        <v>5</v>
      </c>
    </row>
    <row r="6997" spans="1:25"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t="str">
        <f>_xlfn.XLOOKUP(B6997,Returns!$B$2:$B$297,Returns!$A$2:$A$297,"NO")</f>
        <v>NO</v>
      </c>
      <c r="W6997">
        <f t="shared" si="327"/>
        <v>0</v>
      </c>
      <c r="X6997">
        <f t="shared" si="328"/>
        <v>124.32</v>
      </c>
      <c r="Y6997">
        <f t="shared" si="329"/>
        <v>7</v>
      </c>
    </row>
    <row r="6998" spans="1:25"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t="str">
        <f>_xlfn.XLOOKUP(B6998,Returns!$B$2:$B$297,Returns!$A$2:$A$297,"NO")</f>
        <v>NO</v>
      </c>
      <c r="W6998">
        <f t="shared" si="327"/>
        <v>44.287999999999997</v>
      </c>
      <c r="X6998">
        <f t="shared" si="328"/>
        <v>11.071999999999996</v>
      </c>
      <c r="Y6998">
        <f t="shared" si="329"/>
        <v>2</v>
      </c>
    </row>
    <row r="6999" spans="1:25"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t="str">
        <f>_xlfn.XLOOKUP(B6999,Returns!$B$2:$B$297,Returns!$A$2:$A$297,"NO")</f>
        <v>NO</v>
      </c>
      <c r="W6999">
        <f t="shared" si="327"/>
        <v>140.69760000000002</v>
      </c>
      <c r="X6999">
        <f t="shared" si="328"/>
        <v>562.79040000000009</v>
      </c>
      <c r="Y6999">
        <f t="shared" si="329"/>
        <v>2</v>
      </c>
    </row>
    <row r="7000" spans="1:25"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t="str">
        <f>_xlfn.XLOOKUP(B7000,Returns!$B$2:$B$297,Returns!$A$2:$A$297,"NO")</f>
        <v>NO</v>
      </c>
      <c r="W7000">
        <f t="shared" si="327"/>
        <v>0</v>
      </c>
      <c r="X7000">
        <f t="shared" si="328"/>
        <v>25.92</v>
      </c>
      <c r="Y7000">
        <f t="shared" si="329"/>
        <v>6</v>
      </c>
    </row>
    <row r="7001" spans="1:25"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t="str">
        <f>_xlfn.XLOOKUP(B7001,Returns!$B$2:$B$297,Returns!$A$2:$A$297,"NO")</f>
        <v>NO</v>
      </c>
      <c r="W7001">
        <f t="shared" si="327"/>
        <v>0</v>
      </c>
      <c r="X7001">
        <f t="shared" si="328"/>
        <v>625.31999999999994</v>
      </c>
      <c r="Y7001">
        <f t="shared" si="329"/>
        <v>3</v>
      </c>
    </row>
    <row r="7002" spans="1:25"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t="str">
        <f>_xlfn.XLOOKUP(B7002,Returns!$B$2:$B$297,Returns!$A$2:$A$297,"NO")</f>
        <v>NO</v>
      </c>
      <c r="W7002">
        <f t="shared" si="327"/>
        <v>0</v>
      </c>
      <c r="X7002">
        <f t="shared" si="328"/>
        <v>51.52</v>
      </c>
      <c r="Y7002">
        <f t="shared" si="329"/>
        <v>3</v>
      </c>
    </row>
    <row r="7003" spans="1:25"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t="str">
        <f>_xlfn.XLOOKUP(B7003,Returns!$B$2:$B$297,Returns!$A$2:$A$297,"NO")</f>
        <v>NO</v>
      </c>
      <c r="W7003">
        <f t="shared" si="327"/>
        <v>440.09279999999995</v>
      </c>
      <c r="X7003">
        <f t="shared" si="328"/>
        <v>1026.8832</v>
      </c>
      <c r="Y7003">
        <f t="shared" si="329"/>
        <v>4</v>
      </c>
    </row>
    <row r="7004" spans="1:25"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t="str">
        <f>_xlfn.XLOOKUP(B7004,Returns!$B$2:$B$297,Returns!$A$2:$A$297,"NO")</f>
        <v>NO</v>
      </c>
      <c r="W7004">
        <f t="shared" si="327"/>
        <v>0</v>
      </c>
      <c r="X7004">
        <f t="shared" si="328"/>
        <v>2024.68</v>
      </c>
      <c r="Y7004">
        <f t="shared" si="329"/>
        <v>2</v>
      </c>
    </row>
    <row r="7005" spans="1:25"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t="str">
        <f>_xlfn.XLOOKUP(B7005,Returns!$B$2:$B$297,Returns!$A$2:$A$297,"NO")</f>
        <v>NO</v>
      </c>
      <c r="W7005">
        <f t="shared" si="327"/>
        <v>27.782400000000003</v>
      </c>
      <c r="X7005">
        <f t="shared" si="328"/>
        <v>111.12960000000001</v>
      </c>
      <c r="Y7005">
        <f t="shared" si="329"/>
        <v>2</v>
      </c>
    </row>
    <row r="7006" spans="1:25"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t="str">
        <f>_xlfn.XLOOKUP(B7006,Returns!$B$2:$B$297,Returns!$A$2:$A$297,"NO")</f>
        <v>NO</v>
      </c>
      <c r="W7006">
        <f t="shared" si="327"/>
        <v>1.0368000000000002</v>
      </c>
      <c r="X7006">
        <f t="shared" si="328"/>
        <v>4.1472000000000007</v>
      </c>
      <c r="Y7006">
        <f t="shared" si="329"/>
        <v>5</v>
      </c>
    </row>
    <row r="7007" spans="1:25"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t="str">
        <f>_xlfn.XLOOKUP(B7007,Returns!$B$2:$B$297,Returns!$A$2:$A$297,"NO")</f>
        <v>NO</v>
      </c>
      <c r="W7007">
        <f t="shared" si="327"/>
        <v>41.032800000000009</v>
      </c>
      <c r="X7007">
        <f t="shared" si="328"/>
        <v>369.29520000000002</v>
      </c>
      <c r="Y7007">
        <f t="shared" si="329"/>
        <v>4</v>
      </c>
    </row>
    <row r="7008" spans="1:25"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t="str">
        <f>_xlfn.XLOOKUP(B7008,Returns!$B$2:$B$297,Returns!$A$2:$A$297,"NO")</f>
        <v>NO</v>
      </c>
      <c r="W7008">
        <f t="shared" si="327"/>
        <v>10.252800000000001</v>
      </c>
      <c r="X7008">
        <f t="shared" si="328"/>
        <v>6.8352000000000004</v>
      </c>
      <c r="Y7008">
        <f t="shared" si="329"/>
        <v>6</v>
      </c>
    </row>
    <row r="7009" spans="1:25"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t="str">
        <f>_xlfn.XLOOKUP(B7009,Returns!$B$2:$B$297,Returns!$A$2:$A$297,"NO")</f>
        <v>NO</v>
      </c>
      <c r="W7009">
        <f t="shared" si="327"/>
        <v>17.959199999999999</v>
      </c>
      <c r="X7009">
        <f t="shared" si="328"/>
        <v>7.6968000000000032</v>
      </c>
      <c r="Y7009">
        <f t="shared" si="329"/>
        <v>4</v>
      </c>
    </row>
    <row r="7010" spans="1:25"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t="str">
        <f>_xlfn.XLOOKUP(B7010,Returns!$B$2:$B$297,Returns!$A$2:$A$297,"NO")</f>
        <v>NO</v>
      </c>
      <c r="W7010">
        <f t="shared" si="327"/>
        <v>538.61219999999992</v>
      </c>
      <c r="X7010">
        <f t="shared" si="328"/>
        <v>1256.7617999999998</v>
      </c>
      <c r="Y7010">
        <f t="shared" si="329"/>
        <v>4</v>
      </c>
    </row>
    <row r="7011" spans="1:25"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t="str">
        <f>_xlfn.XLOOKUP(B7011,Returns!$B$2:$B$297,Returns!$A$2:$A$297,"NO")</f>
        <v>NO</v>
      </c>
      <c r="W7011">
        <f t="shared" si="327"/>
        <v>5.1967999999999996</v>
      </c>
      <c r="X7011">
        <f t="shared" si="328"/>
        <v>20.787199999999999</v>
      </c>
      <c r="Y7011">
        <f t="shared" si="329"/>
        <v>4</v>
      </c>
    </row>
    <row r="7012" spans="1:25"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t="str">
        <f>_xlfn.XLOOKUP(B7012,Returns!$B$2:$B$297,Returns!$A$2:$A$297,"NO")</f>
        <v>NO</v>
      </c>
      <c r="W7012">
        <f t="shared" si="327"/>
        <v>17.960000000000004</v>
      </c>
      <c r="X7012">
        <f t="shared" si="328"/>
        <v>71.84</v>
      </c>
      <c r="Y7012">
        <f t="shared" si="329"/>
        <v>4</v>
      </c>
    </row>
    <row r="7013" spans="1:25"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t="str">
        <f>_xlfn.XLOOKUP(B7013,Returns!$B$2:$B$297,Returns!$A$2:$A$297,"NO")</f>
        <v>NO</v>
      </c>
      <c r="W7013">
        <f t="shared" si="327"/>
        <v>0</v>
      </c>
      <c r="X7013">
        <f t="shared" si="328"/>
        <v>10.08</v>
      </c>
      <c r="Y7013">
        <f t="shared" si="329"/>
        <v>4</v>
      </c>
    </row>
    <row r="7014" spans="1:25"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t="str">
        <f>_xlfn.XLOOKUP(B7014,Returns!$B$2:$B$297,Returns!$A$2:$A$297,"NO")</f>
        <v>NO</v>
      </c>
      <c r="W7014">
        <f t="shared" si="327"/>
        <v>0</v>
      </c>
      <c r="X7014">
        <f t="shared" si="328"/>
        <v>208.16</v>
      </c>
      <c r="Y7014">
        <f t="shared" si="329"/>
        <v>4</v>
      </c>
    </row>
    <row r="7015" spans="1:25"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t="str">
        <f>_xlfn.XLOOKUP(B7015,Returns!$B$2:$B$297,Returns!$A$2:$A$297,"NO")</f>
        <v>NO</v>
      </c>
      <c r="W7015">
        <f t="shared" si="327"/>
        <v>66.715649999999997</v>
      </c>
      <c r="X7015">
        <f t="shared" si="328"/>
        <v>378.05535000000003</v>
      </c>
      <c r="Y7015">
        <f t="shared" si="329"/>
        <v>2</v>
      </c>
    </row>
    <row r="7016" spans="1:25"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t="str">
        <f>_xlfn.XLOOKUP(B7016,Returns!$B$2:$B$297,Returns!$A$2:$A$297,"NO")</f>
        <v>NO</v>
      </c>
      <c r="W7016">
        <f t="shared" si="327"/>
        <v>0</v>
      </c>
      <c r="X7016">
        <f t="shared" si="328"/>
        <v>440.28</v>
      </c>
      <c r="Y7016">
        <f t="shared" si="329"/>
        <v>2</v>
      </c>
    </row>
    <row r="7017" spans="1:25"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t="str">
        <f>_xlfn.XLOOKUP(B7017,Returns!$B$2:$B$297,Returns!$A$2:$A$297,"NO")</f>
        <v>NO</v>
      </c>
      <c r="W7017">
        <f t="shared" si="327"/>
        <v>0</v>
      </c>
      <c r="X7017">
        <f t="shared" si="328"/>
        <v>65.92</v>
      </c>
      <c r="Y7017">
        <f t="shared" si="329"/>
        <v>2</v>
      </c>
    </row>
    <row r="7018" spans="1:25"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t="str">
        <f>_xlfn.XLOOKUP(B7018,Returns!$B$2:$B$297,Returns!$A$2:$A$297,"NO")</f>
        <v>NO</v>
      </c>
      <c r="W7018">
        <f t="shared" si="327"/>
        <v>0</v>
      </c>
      <c r="X7018">
        <f t="shared" si="328"/>
        <v>1763.91</v>
      </c>
      <c r="Y7018">
        <f t="shared" si="329"/>
        <v>2</v>
      </c>
    </row>
    <row r="7019" spans="1:25"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t="str">
        <f>_xlfn.XLOOKUP(B7019,Returns!$B$2:$B$297,Returns!$A$2:$A$297,"NO")</f>
        <v>NO</v>
      </c>
      <c r="W7019">
        <f t="shared" si="327"/>
        <v>0</v>
      </c>
      <c r="X7019">
        <f t="shared" si="328"/>
        <v>44.820000000000007</v>
      </c>
      <c r="Y7019">
        <f t="shared" si="329"/>
        <v>2</v>
      </c>
    </row>
    <row r="7020" spans="1:25"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t="str">
        <f>_xlfn.XLOOKUP(B7020,Returns!$B$2:$B$297,Returns!$A$2:$A$297,"NO")</f>
        <v>NO</v>
      </c>
      <c r="W7020">
        <f t="shared" si="327"/>
        <v>0</v>
      </c>
      <c r="X7020">
        <f t="shared" si="328"/>
        <v>180.81</v>
      </c>
      <c r="Y7020">
        <f t="shared" si="329"/>
        <v>4</v>
      </c>
    </row>
    <row r="7021" spans="1:25"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t="str">
        <f>_xlfn.XLOOKUP(B7021,Returns!$B$2:$B$297,Returns!$A$2:$A$297,"NO")</f>
        <v>NO</v>
      </c>
      <c r="W7021">
        <f t="shared" si="327"/>
        <v>9.3312000000000008</v>
      </c>
      <c r="X7021">
        <f t="shared" si="328"/>
        <v>37.324800000000003</v>
      </c>
      <c r="Y7021">
        <f t="shared" si="329"/>
        <v>4</v>
      </c>
    </row>
    <row r="7022" spans="1:25"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t="str">
        <f>_xlfn.XLOOKUP(B7022,Returns!$B$2:$B$297,Returns!$A$2:$A$297,"NO")</f>
        <v>NO</v>
      </c>
      <c r="W7022">
        <f t="shared" si="327"/>
        <v>1.3600000000000003</v>
      </c>
      <c r="X7022">
        <f t="shared" si="328"/>
        <v>5.44</v>
      </c>
      <c r="Y7022">
        <f t="shared" si="329"/>
        <v>4</v>
      </c>
    </row>
    <row r="7023" spans="1:25"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t="str">
        <f>_xlfn.XLOOKUP(B7023,Returns!$B$2:$B$297,Returns!$A$2:$A$297,"NO")</f>
        <v>NO</v>
      </c>
      <c r="W7023">
        <f t="shared" si="327"/>
        <v>2.5344000000000002</v>
      </c>
      <c r="X7023">
        <f t="shared" si="328"/>
        <v>10.137600000000001</v>
      </c>
      <c r="Y7023">
        <f t="shared" si="329"/>
        <v>4</v>
      </c>
    </row>
    <row r="7024" spans="1:25"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t="str">
        <f>_xlfn.XLOOKUP(B7024,Returns!$B$2:$B$297,Returns!$A$2:$A$297,"NO")</f>
        <v>NO</v>
      </c>
      <c r="W7024">
        <f t="shared" si="327"/>
        <v>258.55200000000008</v>
      </c>
      <c r="X7024">
        <f t="shared" si="328"/>
        <v>1034.2080000000001</v>
      </c>
      <c r="Y7024">
        <f t="shared" si="329"/>
        <v>4</v>
      </c>
    </row>
    <row r="7025" spans="1:25"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t="str">
        <f>_xlfn.XLOOKUP(B7025,Returns!$B$2:$B$297,Returns!$A$2:$A$297,"NO")</f>
        <v>NO</v>
      </c>
      <c r="W7025">
        <f t="shared" si="327"/>
        <v>37.324800000000003</v>
      </c>
      <c r="X7025">
        <f t="shared" si="328"/>
        <v>149.29920000000001</v>
      </c>
      <c r="Y7025">
        <f t="shared" si="329"/>
        <v>4</v>
      </c>
    </row>
    <row r="7026" spans="1:25"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t="str">
        <f>_xlfn.XLOOKUP(B7026,Returns!$B$2:$B$297,Returns!$A$2:$A$297,"NO")</f>
        <v>NO</v>
      </c>
      <c r="W7026">
        <f t="shared" si="327"/>
        <v>401.50080000000003</v>
      </c>
      <c r="X7026">
        <f t="shared" si="328"/>
        <v>1606.0032000000001</v>
      </c>
      <c r="Y7026">
        <f t="shared" si="329"/>
        <v>4</v>
      </c>
    </row>
    <row r="7027" spans="1:25"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t="str">
        <f>_xlfn.XLOOKUP(B7027,Returns!$B$2:$B$297,Returns!$A$2:$A$297,"NO")</f>
        <v>NO</v>
      </c>
      <c r="W7027">
        <f t="shared" si="327"/>
        <v>0</v>
      </c>
      <c r="X7027">
        <f t="shared" si="328"/>
        <v>1364.7599999999998</v>
      </c>
      <c r="Y7027">
        <f t="shared" si="329"/>
        <v>6</v>
      </c>
    </row>
    <row r="7028" spans="1:25"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t="str">
        <f>_xlfn.XLOOKUP(B7028,Returns!$B$2:$B$297,Returns!$A$2:$A$297,"NO")</f>
        <v>NO</v>
      </c>
      <c r="W7028">
        <f t="shared" si="327"/>
        <v>36.992000000000004</v>
      </c>
      <c r="X7028">
        <f t="shared" si="328"/>
        <v>147.96800000000002</v>
      </c>
      <c r="Y7028">
        <f t="shared" si="329"/>
        <v>6</v>
      </c>
    </row>
    <row r="7029" spans="1:25"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t="str">
        <f>_xlfn.XLOOKUP(B7029,Returns!$B$2:$B$297,Returns!$A$2:$A$297,"NO")</f>
        <v>NO</v>
      </c>
      <c r="W7029">
        <f t="shared" si="327"/>
        <v>0</v>
      </c>
      <c r="X7029">
        <f t="shared" si="328"/>
        <v>10.44</v>
      </c>
      <c r="Y7029">
        <f t="shared" si="329"/>
        <v>7</v>
      </c>
    </row>
    <row r="7030" spans="1:25"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t="str">
        <f>_xlfn.XLOOKUP(B7030,Returns!$B$2:$B$297,Returns!$A$2:$A$297,"NO")</f>
        <v>NO</v>
      </c>
      <c r="W7030">
        <f t="shared" si="327"/>
        <v>0</v>
      </c>
      <c r="X7030">
        <f t="shared" si="328"/>
        <v>169.5</v>
      </c>
      <c r="Y7030">
        <f t="shared" si="329"/>
        <v>3</v>
      </c>
    </row>
    <row r="7031" spans="1:25"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t="str">
        <f>_xlfn.XLOOKUP(B7031,Returns!$B$2:$B$297,Returns!$A$2:$A$297,"NO")</f>
        <v>NO</v>
      </c>
      <c r="W7031">
        <f t="shared" si="327"/>
        <v>0</v>
      </c>
      <c r="X7031">
        <f t="shared" si="328"/>
        <v>84.42</v>
      </c>
      <c r="Y7031">
        <f t="shared" si="329"/>
        <v>5</v>
      </c>
    </row>
    <row r="7032" spans="1:25"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t="str">
        <f>_xlfn.XLOOKUP(B7032,Returns!$B$2:$B$297,Returns!$A$2:$A$297,"NO")</f>
        <v>NO</v>
      </c>
      <c r="W7032">
        <f t="shared" si="327"/>
        <v>0</v>
      </c>
      <c r="X7032">
        <f t="shared" si="328"/>
        <v>72</v>
      </c>
      <c r="Y7032">
        <f t="shared" si="329"/>
        <v>5</v>
      </c>
    </row>
    <row r="7033" spans="1:25"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t="str">
        <f>_xlfn.XLOOKUP(B7033,Returns!$B$2:$B$297,Returns!$A$2:$A$297,"NO")</f>
        <v>NO</v>
      </c>
      <c r="W7033">
        <f t="shared" si="327"/>
        <v>0</v>
      </c>
      <c r="X7033">
        <f t="shared" si="328"/>
        <v>278.82</v>
      </c>
      <c r="Y7033">
        <f t="shared" si="329"/>
        <v>5</v>
      </c>
    </row>
    <row r="7034" spans="1:25"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t="str">
        <f>_xlfn.XLOOKUP(B7034,Returns!$B$2:$B$297,Returns!$A$2:$A$297,"NO")</f>
        <v>NO</v>
      </c>
      <c r="W7034">
        <f t="shared" si="327"/>
        <v>73.69380000000001</v>
      </c>
      <c r="X7034">
        <f t="shared" si="328"/>
        <v>663.24420000000009</v>
      </c>
      <c r="Y7034">
        <f t="shared" si="329"/>
        <v>5</v>
      </c>
    </row>
    <row r="7035" spans="1:25"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t="str">
        <f>_xlfn.XLOOKUP(B7035,Returns!$B$2:$B$297,Returns!$A$2:$A$297,"NO")</f>
        <v>NO</v>
      </c>
      <c r="W7035">
        <f t="shared" si="327"/>
        <v>33.00480000000001</v>
      </c>
      <c r="X7035">
        <f t="shared" si="328"/>
        <v>132.01920000000001</v>
      </c>
      <c r="Y7035">
        <f t="shared" si="329"/>
        <v>5</v>
      </c>
    </row>
    <row r="7036" spans="1:25"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t="str">
        <f>_xlfn.XLOOKUP(B7036,Returns!$B$2:$B$297,Returns!$A$2:$A$297,"NO")</f>
        <v>NO</v>
      </c>
      <c r="W7036">
        <f t="shared" si="327"/>
        <v>21.139200000000002</v>
      </c>
      <c r="X7036">
        <f t="shared" si="328"/>
        <v>84.556799999999996</v>
      </c>
      <c r="Y7036">
        <f t="shared" si="329"/>
        <v>5</v>
      </c>
    </row>
    <row r="7037" spans="1:25"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t="str">
        <f>_xlfn.XLOOKUP(B7037,Returns!$B$2:$B$297,Returns!$A$2:$A$297,"NO")</f>
        <v>NO</v>
      </c>
      <c r="W7037">
        <f t="shared" si="327"/>
        <v>314.03520000000003</v>
      </c>
      <c r="X7037">
        <f t="shared" si="328"/>
        <v>1256.1408000000001</v>
      </c>
      <c r="Y7037">
        <f t="shared" si="329"/>
        <v>4</v>
      </c>
    </row>
    <row r="7038" spans="1:25"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t="str">
        <f>_xlfn.XLOOKUP(B7038,Returns!$B$2:$B$297,Returns!$A$2:$A$297,"NO")</f>
        <v>NO</v>
      </c>
      <c r="W7038">
        <f t="shared" si="327"/>
        <v>191.99360000000001</v>
      </c>
      <c r="X7038">
        <f t="shared" si="328"/>
        <v>767.97440000000006</v>
      </c>
      <c r="Y7038">
        <f t="shared" si="329"/>
        <v>2</v>
      </c>
    </row>
    <row r="7039" spans="1:25"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t="str">
        <f>_xlfn.XLOOKUP(B7039,Returns!$B$2:$B$297,Returns!$A$2:$A$297,"NO")</f>
        <v>NO</v>
      </c>
      <c r="W7039">
        <f t="shared" si="327"/>
        <v>0</v>
      </c>
      <c r="X7039">
        <f t="shared" si="328"/>
        <v>25.92</v>
      </c>
      <c r="Y7039">
        <f t="shared" si="329"/>
        <v>5</v>
      </c>
    </row>
    <row r="7040" spans="1:25"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t="str">
        <f>_xlfn.XLOOKUP(B7040,Returns!$B$2:$B$297,Returns!$A$2:$A$297,"NO")</f>
        <v>NO</v>
      </c>
      <c r="W7040">
        <f t="shared" si="327"/>
        <v>0</v>
      </c>
      <c r="X7040">
        <f t="shared" si="328"/>
        <v>53.820000000000007</v>
      </c>
      <c r="Y7040">
        <f t="shared" si="329"/>
        <v>5</v>
      </c>
    </row>
    <row r="7041" spans="1:25"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t="str">
        <f>_xlfn.XLOOKUP(B7041,Returns!$B$2:$B$297,Returns!$A$2:$A$297,"NO")</f>
        <v>NO</v>
      </c>
      <c r="W7041">
        <f t="shared" si="327"/>
        <v>0</v>
      </c>
      <c r="X7041">
        <f t="shared" si="328"/>
        <v>333.44</v>
      </c>
      <c r="Y7041">
        <f t="shared" si="329"/>
        <v>6</v>
      </c>
    </row>
    <row r="7042" spans="1:25"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t="str">
        <f>_xlfn.XLOOKUP(B7042,Returns!$B$2:$B$297,Returns!$A$2:$A$297,"NO")</f>
        <v>NO</v>
      </c>
      <c r="W7042">
        <f t="shared" si="327"/>
        <v>14.889600000000002</v>
      </c>
      <c r="X7042">
        <f t="shared" si="328"/>
        <v>59.558400000000006</v>
      </c>
      <c r="Y7042">
        <f t="shared" si="329"/>
        <v>6</v>
      </c>
    </row>
    <row r="7043" spans="1:25"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t="str">
        <f>_xlfn.XLOOKUP(B7043,Returns!$B$2:$B$297,Returns!$A$2:$A$297,"NO")</f>
        <v>NO</v>
      </c>
      <c r="W7043">
        <f t="shared" ref="W7043:W7106" si="330">R7043*S7043*T7043</f>
        <v>0</v>
      </c>
      <c r="X7043">
        <f t="shared" ref="X7043:X7106" si="331">(R7043*S7043)-W7043</f>
        <v>248.72</v>
      </c>
      <c r="Y7043">
        <f t="shared" ref="Y7043:Y7106" si="332">D7043-C7043</f>
        <v>6</v>
      </c>
    </row>
    <row r="7044" spans="1:25"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t="str">
        <f>_xlfn.XLOOKUP(B7044,Returns!$B$2:$B$297,Returns!$A$2:$A$297,"NO")</f>
        <v>NO</v>
      </c>
      <c r="W7044">
        <f t="shared" si="330"/>
        <v>1199.9400000000003</v>
      </c>
      <c r="X7044">
        <f t="shared" si="331"/>
        <v>1799.91</v>
      </c>
      <c r="Y7044">
        <f t="shared" si="332"/>
        <v>5</v>
      </c>
    </row>
    <row r="7045" spans="1:25"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t="str">
        <f>_xlfn.XLOOKUP(B7045,Returns!$B$2:$B$297,Returns!$A$2:$A$297,"NO")</f>
        <v>NO</v>
      </c>
      <c r="W7045">
        <f t="shared" si="330"/>
        <v>238.49279999999999</v>
      </c>
      <c r="X7045">
        <f t="shared" si="331"/>
        <v>556.48320000000001</v>
      </c>
      <c r="Y7045">
        <f t="shared" si="332"/>
        <v>5</v>
      </c>
    </row>
    <row r="7046" spans="1:25"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t="str">
        <f>_xlfn.XLOOKUP(B7046,Returns!$B$2:$B$297,Returns!$A$2:$A$297,"NO")</f>
        <v>NO</v>
      </c>
      <c r="W7046">
        <f t="shared" si="330"/>
        <v>3.6736000000000004</v>
      </c>
      <c r="X7046">
        <f t="shared" si="331"/>
        <v>14.694400000000002</v>
      </c>
      <c r="Y7046">
        <f t="shared" si="332"/>
        <v>5</v>
      </c>
    </row>
    <row r="7047" spans="1:25"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t="str">
        <f>_xlfn.XLOOKUP(B7047,Returns!$B$2:$B$297,Returns!$A$2:$A$297,"NO")</f>
        <v>NO</v>
      </c>
      <c r="W7047">
        <f t="shared" si="330"/>
        <v>3.6992000000000007</v>
      </c>
      <c r="X7047">
        <f t="shared" si="331"/>
        <v>14.796800000000001</v>
      </c>
      <c r="Y7047">
        <f t="shared" si="332"/>
        <v>6</v>
      </c>
    </row>
    <row r="7048" spans="1:25"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t="str">
        <f>_xlfn.XLOOKUP(B7048,Returns!$B$2:$B$297,Returns!$A$2:$A$297,"NO")</f>
        <v>NO</v>
      </c>
      <c r="W7048">
        <f t="shared" si="330"/>
        <v>19.918400000000002</v>
      </c>
      <c r="X7048">
        <f t="shared" si="331"/>
        <v>79.673599999999993</v>
      </c>
      <c r="Y7048">
        <f t="shared" si="332"/>
        <v>4</v>
      </c>
    </row>
    <row r="7049" spans="1:25"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t="str">
        <f>_xlfn.XLOOKUP(B7049,Returns!$B$2:$B$297,Returns!$A$2:$A$297,"NO")</f>
        <v>NO</v>
      </c>
      <c r="W7049">
        <f t="shared" si="330"/>
        <v>0</v>
      </c>
      <c r="X7049">
        <f t="shared" si="331"/>
        <v>1599.84</v>
      </c>
      <c r="Y7049">
        <f t="shared" si="332"/>
        <v>4</v>
      </c>
    </row>
    <row r="7050" spans="1:25"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t="str">
        <f>_xlfn.XLOOKUP(B7050,Returns!$B$2:$B$297,Returns!$A$2:$A$297,"NO")</f>
        <v>NO</v>
      </c>
      <c r="W7050">
        <f t="shared" si="330"/>
        <v>9.3312000000000008</v>
      </c>
      <c r="X7050">
        <f t="shared" si="331"/>
        <v>37.324800000000003</v>
      </c>
      <c r="Y7050">
        <f t="shared" si="332"/>
        <v>2</v>
      </c>
    </row>
    <row r="7051" spans="1:25"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t="str">
        <f>_xlfn.XLOOKUP(B7051,Returns!$B$2:$B$297,Returns!$A$2:$A$297,"NO")</f>
        <v>NO</v>
      </c>
      <c r="W7051">
        <f t="shared" si="330"/>
        <v>5.8304000000000009</v>
      </c>
      <c r="X7051">
        <f t="shared" si="331"/>
        <v>23.3216</v>
      </c>
      <c r="Y7051">
        <f t="shared" si="332"/>
        <v>5</v>
      </c>
    </row>
    <row r="7052" spans="1:25"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t="str">
        <f>_xlfn.XLOOKUP(B7052,Returns!$B$2:$B$297,Returns!$A$2:$A$297,"NO")</f>
        <v>Yes</v>
      </c>
      <c r="W7052">
        <f t="shared" si="330"/>
        <v>209.60000000000002</v>
      </c>
      <c r="X7052">
        <f t="shared" si="331"/>
        <v>838.4</v>
      </c>
      <c r="Y7052">
        <f t="shared" si="332"/>
        <v>0</v>
      </c>
    </row>
    <row r="7053" spans="1:25"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t="str">
        <f>_xlfn.XLOOKUP(B7053,Returns!$B$2:$B$297,Returns!$A$2:$A$297,"NO")</f>
        <v>Yes</v>
      </c>
      <c r="W7053">
        <f t="shared" si="330"/>
        <v>0</v>
      </c>
      <c r="X7053">
        <f t="shared" si="331"/>
        <v>46.64</v>
      </c>
      <c r="Y7053">
        <f t="shared" si="332"/>
        <v>0</v>
      </c>
    </row>
    <row r="7054" spans="1:25"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t="str">
        <f>_xlfn.XLOOKUP(B7054,Returns!$B$2:$B$297,Returns!$A$2:$A$297,"NO")</f>
        <v>Yes</v>
      </c>
      <c r="W7054">
        <f t="shared" si="330"/>
        <v>0</v>
      </c>
      <c r="X7054">
        <f t="shared" si="331"/>
        <v>30.98</v>
      </c>
      <c r="Y7054">
        <f t="shared" si="332"/>
        <v>0</v>
      </c>
    </row>
    <row r="7055" spans="1:25"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t="str">
        <f>_xlfn.XLOOKUP(B7055,Returns!$B$2:$B$297,Returns!$A$2:$A$297,"NO")</f>
        <v>Yes</v>
      </c>
      <c r="W7055">
        <f t="shared" si="330"/>
        <v>0</v>
      </c>
      <c r="X7055">
        <f t="shared" si="331"/>
        <v>479.84</v>
      </c>
      <c r="Y7055">
        <f t="shared" si="332"/>
        <v>0</v>
      </c>
    </row>
    <row r="7056" spans="1:25"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t="str">
        <f>_xlfn.XLOOKUP(B7056,Returns!$B$2:$B$297,Returns!$A$2:$A$297,"NO")</f>
        <v>Yes</v>
      </c>
      <c r="W7056">
        <f t="shared" si="330"/>
        <v>363.92000000000007</v>
      </c>
      <c r="X7056">
        <f t="shared" si="331"/>
        <v>1455.68</v>
      </c>
      <c r="Y7056">
        <f t="shared" si="332"/>
        <v>0</v>
      </c>
    </row>
    <row r="7057" spans="1:25"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t="str">
        <f>_xlfn.XLOOKUP(B7057,Returns!$B$2:$B$297,Returns!$A$2:$A$297,"NO")</f>
        <v>Yes</v>
      </c>
      <c r="W7057">
        <f t="shared" si="330"/>
        <v>21.484800000000003</v>
      </c>
      <c r="X7057">
        <f t="shared" si="331"/>
        <v>85.9392</v>
      </c>
      <c r="Y7057">
        <f t="shared" si="332"/>
        <v>0</v>
      </c>
    </row>
    <row r="7058" spans="1:25"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t="str">
        <f>_xlfn.XLOOKUP(B7058,Returns!$B$2:$B$297,Returns!$A$2:$A$297,"NO")</f>
        <v>Yes</v>
      </c>
      <c r="W7058">
        <f t="shared" si="330"/>
        <v>220.83840000000001</v>
      </c>
      <c r="X7058">
        <f t="shared" si="331"/>
        <v>883.35360000000003</v>
      </c>
      <c r="Y7058">
        <f t="shared" si="332"/>
        <v>0</v>
      </c>
    </row>
    <row r="7059" spans="1:25"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t="str">
        <f>_xlfn.XLOOKUP(B7059,Returns!$B$2:$B$297,Returns!$A$2:$A$297,"NO")</f>
        <v>Yes</v>
      </c>
      <c r="W7059">
        <f t="shared" si="330"/>
        <v>1248.9904000000001</v>
      </c>
      <c r="X7059">
        <f t="shared" si="331"/>
        <v>4995.9616000000005</v>
      </c>
      <c r="Y7059">
        <f t="shared" si="332"/>
        <v>0</v>
      </c>
    </row>
    <row r="7060" spans="1:25"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t="str">
        <f>_xlfn.XLOOKUP(B7060,Returns!$B$2:$B$297,Returns!$A$2:$A$297,"NO")</f>
        <v>Yes</v>
      </c>
      <c r="W7060">
        <f t="shared" si="330"/>
        <v>0</v>
      </c>
      <c r="X7060">
        <f t="shared" si="331"/>
        <v>150.66</v>
      </c>
      <c r="Y7060">
        <f t="shared" si="332"/>
        <v>0</v>
      </c>
    </row>
    <row r="7061" spans="1:25"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t="str">
        <f>_xlfn.XLOOKUP(B7061,Returns!$B$2:$B$297,Returns!$A$2:$A$297,"NO")</f>
        <v>Yes</v>
      </c>
      <c r="W7061">
        <f t="shared" si="330"/>
        <v>0</v>
      </c>
      <c r="X7061">
        <f t="shared" si="331"/>
        <v>166.84</v>
      </c>
      <c r="Y7061">
        <f t="shared" si="332"/>
        <v>0</v>
      </c>
    </row>
    <row r="7062" spans="1:25"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t="str">
        <f>_xlfn.XLOOKUP(B7062,Returns!$B$2:$B$297,Returns!$A$2:$A$297,"NO")</f>
        <v>Yes</v>
      </c>
      <c r="W7062">
        <f t="shared" si="330"/>
        <v>2.3488000000000002</v>
      </c>
      <c r="X7062">
        <f t="shared" si="331"/>
        <v>9.3951999999999991</v>
      </c>
      <c r="Y7062">
        <f t="shared" si="332"/>
        <v>0</v>
      </c>
    </row>
    <row r="7063" spans="1:25"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t="str">
        <f>_xlfn.XLOOKUP(B7063,Returns!$B$2:$B$297,Returns!$A$2:$A$297,"NO")</f>
        <v>NO</v>
      </c>
      <c r="W7063">
        <f t="shared" si="330"/>
        <v>7.2864000000000004</v>
      </c>
      <c r="X7063">
        <f t="shared" si="331"/>
        <v>29.145600000000002</v>
      </c>
      <c r="Y7063">
        <f t="shared" si="332"/>
        <v>2</v>
      </c>
    </row>
    <row r="7064" spans="1:25"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t="str">
        <f>_xlfn.XLOOKUP(B7064,Returns!$B$2:$B$297,Returns!$A$2:$A$297,"NO")</f>
        <v>NO</v>
      </c>
      <c r="W7064">
        <f t="shared" si="330"/>
        <v>16.6752</v>
      </c>
      <c r="X7064">
        <f t="shared" si="331"/>
        <v>66.700800000000001</v>
      </c>
      <c r="Y7064">
        <f t="shared" si="332"/>
        <v>2</v>
      </c>
    </row>
    <row r="7065" spans="1:25"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t="str">
        <f>_xlfn.XLOOKUP(B7065,Returns!$B$2:$B$297,Returns!$A$2:$A$297,"NO")</f>
        <v>NO</v>
      </c>
      <c r="W7065">
        <f t="shared" si="330"/>
        <v>2.4832000000000001</v>
      </c>
      <c r="X7065">
        <f t="shared" si="331"/>
        <v>9.9328000000000003</v>
      </c>
      <c r="Y7065">
        <f t="shared" si="332"/>
        <v>5</v>
      </c>
    </row>
    <row r="7066" spans="1:25"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t="str">
        <f>_xlfn.XLOOKUP(B7066,Returns!$B$2:$B$297,Returns!$A$2:$A$297,"NO")</f>
        <v>NO</v>
      </c>
      <c r="W7066">
        <f t="shared" si="330"/>
        <v>0</v>
      </c>
      <c r="X7066">
        <f t="shared" si="331"/>
        <v>98.01</v>
      </c>
      <c r="Y7066">
        <f t="shared" si="332"/>
        <v>5</v>
      </c>
    </row>
    <row r="7067" spans="1:25"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t="str">
        <f>_xlfn.XLOOKUP(B7067,Returns!$B$2:$B$297,Returns!$A$2:$A$297,"NO")</f>
        <v>NO</v>
      </c>
      <c r="W7067">
        <f t="shared" si="330"/>
        <v>0</v>
      </c>
      <c r="X7067">
        <f t="shared" si="331"/>
        <v>8829.31</v>
      </c>
      <c r="Y7067">
        <f t="shared" si="332"/>
        <v>2</v>
      </c>
    </row>
    <row r="7068" spans="1:25"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t="str">
        <f>_xlfn.XLOOKUP(B7068,Returns!$B$2:$B$297,Returns!$A$2:$A$297,"NO")</f>
        <v>NO</v>
      </c>
      <c r="W7068">
        <f t="shared" si="330"/>
        <v>0</v>
      </c>
      <c r="X7068">
        <f t="shared" si="331"/>
        <v>233.28000000000003</v>
      </c>
      <c r="Y7068">
        <f t="shared" si="332"/>
        <v>4</v>
      </c>
    </row>
    <row r="7069" spans="1:25"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t="str">
        <f>_xlfn.XLOOKUP(B7069,Returns!$B$2:$B$297,Returns!$A$2:$A$297,"NO")</f>
        <v>NO</v>
      </c>
      <c r="W7069">
        <f t="shared" si="330"/>
        <v>3.1423999999999994</v>
      </c>
      <c r="X7069">
        <f t="shared" si="331"/>
        <v>0.78559999999999963</v>
      </c>
      <c r="Y7069">
        <f t="shared" si="332"/>
        <v>5</v>
      </c>
    </row>
    <row r="7070" spans="1:25"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t="str">
        <f>_xlfn.XLOOKUP(B7070,Returns!$B$2:$B$297,Returns!$A$2:$A$297,"NO")</f>
        <v>NO</v>
      </c>
      <c r="W7070">
        <f t="shared" si="330"/>
        <v>148.7808</v>
      </c>
      <c r="X7070">
        <f t="shared" si="331"/>
        <v>595.1232</v>
      </c>
      <c r="Y7070">
        <f t="shared" si="332"/>
        <v>5</v>
      </c>
    </row>
    <row r="7071" spans="1:25"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t="str">
        <f>_xlfn.XLOOKUP(B7071,Returns!$B$2:$B$297,Returns!$A$2:$A$297,"NO")</f>
        <v>NO</v>
      </c>
      <c r="W7071">
        <f t="shared" si="330"/>
        <v>0</v>
      </c>
      <c r="X7071">
        <f t="shared" si="331"/>
        <v>5.98</v>
      </c>
      <c r="Y7071">
        <f t="shared" si="332"/>
        <v>5</v>
      </c>
    </row>
    <row r="7072" spans="1:25"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t="str">
        <f>_xlfn.XLOOKUP(B7072,Returns!$B$2:$B$297,Returns!$A$2:$A$297,"NO")</f>
        <v>NO</v>
      </c>
      <c r="W7072">
        <f t="shared" si="330"/>
        <v>3.6992000000000007</v>
      </c>
      <c r="X7072">
        <f t="shared" si="331"/>
        <v>14.796800000000001</v>
      </c>
      <c r="Y7072">
        <f t="shared" si="332"/>
        <v>5</v>
      </c>
    </row>
    <row r="7073" spans="1:25"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t="str">
        <f>_xlfn.XLOOKUP(B7073,Returns!$B$2:$B$297,Returns!$A$2:$A$297,"NO")</f>
        <v>NO</v>
      </c>
      <c r="W7073">
        <f t="shared" si="330"/>
        <v>1.7791999999999999</v>
      </c>
      <c r="X7073">
        <f t="shared" si="331"/>
        <v>7.1167999999999996</v>
      </c>
      <c r="Y7073">
        <f t="shared" si="332"/>
        <v>5</v>
      </c>
    </row>
    <row r="7074" spans="1:25"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t="str">
        <f>_xlfn.XLOOKUP(B7074,Returns!$B$2:$B$297,Returns!$A$2:$A$297,"NO")</f>
        <v>NO</v>
      </c>
      <c r="W7074">
        <f t="shared" si="330"/>
        <v>1.0368000000000002</v>
      </c>
      <c r="X7074">
        <f t="shared" si="331"/>
        <v>4.1472000000000007</v>
      </c>
      <c r="Y7074">
        <f t="shared" si="332"/>
        <v>5</v>
      </c>
    </row>
    <row r="7075" spans="1:25"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t="str">
        <f>_xlfn.XLOOKUP(B7075,Returns!$B$2:$B$297,Returns!$A$2:$A$297,"NO")</f>
        <v>NO</v>
      </c>
      <c r="W7075">
        <f t="shared" si="330"/>
        <v>175.92</v>
      </c>
      <c r="X7075">
        <f t="shared" si="331"/>
        <v>703.68</v>
      </c>
      <c r="Y7075">
        <f t="shared" si="332"/>
        <v>5</v>
      </c>
    </row>
    <row r="7076" spans="1:25"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t="str">
        <f>_xlfn.XLOOKUP(B7076,Returns!$B$2:$B$297,Returns!$A$2:$A$297,"NO")</f>
        <v>NO</v>
      </c>
      <c r="W7076">
        <f t="shared" si="330"/>
        <v>15.206399999999997</v>
      </c>
      <c r="X7076">
        <f t="shared" si="331"/>
        <v>3.8015999999999988</v>
      </c>
      <c r="Y7076">
        <f t="shared" si="332"/>
        <v>5</v>
      </c>
    </row>
    <row r="7077" spans="1:25"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t="str">
        <f>_xlfn.XLOOKUP(B7077,Returns!$B$2:$B$297,Returns!$A$2:$A$297,"NO")</f>
        <v>NO</v>
      </c>
      <c r="W7077">
        <f t="shared" si="330"/>
        <v>5.337600000000001</v>
      </c>
      <c r="X7077">
        <f t="shared" si="331"/>
        <v>21.3504</v>
      </c>
      <c r="Y7077">
        <f t="shared" si="332"/>
        <v>5</v>
      </c>
    </row>
    <row r="7078" spans="1:25"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t="str">
        <f>_xlfn.XLOOKUP(B7078,Returns!$B$2:$B$297,Returns!$A$2:$A$297,"NO")</f>
        <v>NO</v>
      </c>
      <c r="W7078">
        <f t="shared" si="330"/>
        <v>0</v>
      </c>
      <c r="X7078">
        <f t="shared" si="331"/>
        <v>274.5</v>
      </c>
      <c r="Y7078">
        <f t="shared" si="332"/>
        <v>5</v>
      </c>
    </row>
    <row r="7079" spans="1:25"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t="str">
        <f>_xlfn.XLOOKUP(B7079,Returns!$B$2:$B$297,Returns!$A$2:$A$297,"NO")</f>
        <v>Yes</v>
      </c>
      <c r="W7079">
        <f t="shared" si="330"/>
        <v>112.26390000000002</v>
      </c>
      <c r="X7079">
        <f t="shared" si="331"/>
        <v>48.113100000000017</v>
      </c>
      <c r="Y7079">
        <f t="shared" si="332"/>
        <v>4</v>
      </c>
    </row>
    <row r="7080" spans="1:25"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t="str">
        <f>_xlfn.XLOOKUP(B7080,Returns!$B$2:$B$297,Returns!$A$2:$A$297,"NO")</f>
        <v>Yes</v>
      </c>
      <c r="W7080">
        <f t="shared" si="330"/>
        <v>557.02080000000012</v>
      </c>
      <c r="X7080">
        <f t="shared" si="331"/>
        <v>2228.0832</v>
      </c>
      <c r="Y7080">
        <f t="shared" si="332"/>
        <v>4</v>
      </c>
    </row>
    <row r="7081" spans="1:25"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t="str">
        <f>_xlfn.XLOOKUP(B7081,Returns!$B$2:$B$297,Returns!$A$2:$A$297,"NO")</f>
        <v>Yes</v>
      </c>
      <c r="W7081">
        <f t="shared" si="330"/>
        <v>15.564800000000004</v>
      </c>
      <c r="X7081">
        <f t="shared" si="331"/>
        <v>62.259200000000007</v>
      </c>
      <c r="Y7081">
        <f t="shared" si="332"/>
        <v>4</v>
      </c>
    </row>
    <row r="7082" spans="1:25"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t="str">
        <f>_xlfn.XLOOKUP(B7082,Returns!$B$2:$B$297,Returns!$A$2:$A$297,"NO")</f>
        <v>Yes</v>
      </c>
      <c r="W7082">
        <f t="shared" si="330"/>
        <v>567.02160000000003</v>
      </c>
      <c r="X7082">
        <f t="shared" si="331"/>
        <v>850.53240000000005</v>
      </c>
      <c r="Y7082">
        <f t="shared" si="332"/>
        <v>4</v>
      </c>
    </row>
    <row r="7083" spans="1:25"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t="str">
        <f>_xlfn.XLOOKUP(B7083,Returns!$B$2:$B$297,Returns!$A$2:$A$297,"NO")</f>
        <v>Yes</v>
      </c>
      <c r="W7083">
        <f t="shared" si="330"/>
        <v>607.60800000000006</v>
      </c>
      <c r="X7083">
        <f t="shared" si="331"/>
        <v>2430.4319999999998</v>
      </c>
      <c r="Y7083">
        <f t="shared" si="332"/>
        <v>4</v>
      </c>
    </row>
    <row r="7084" spans="1:25"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t="str">
        <f>_xlfn.XLOOKUP(B7084,Returns!$B$2:$B$297,Returns!$A$2:$A$297,"NO")</f>
        <v>Yes</v>
      </c>
      <c r="W7084">
        <f t="shared" si="330"/>
        <v>60.27000000000001</v>
      </c>
      <c r="X7084">
        <f t="shared" si="331"/>
        <v>25.830000000000013</v>
      </c>
      <c r="Y7084">
        <f t="shared" si="332"/>
        <v>4</v>
      </c>
    </row>
    <row r="7085" spans="1:25"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t="str">
        <f>_xlfn.XLOOKUP(B7085,Returns!$B$2:$B$297,Returns!$A$2:$A$297,"NO")</f>
        <v>NO</v>
      </c>
      <c r="W7085">
        <f t="shared" si="330"/>
        <v>0</v>
      </c>
      <c r="X7085">
        <f t="shared" si="331"/>
        <v>7.04</v>
      </c>
      <c r="Y7085">
        <f t="shared" si="332"/>
        <v>4</v>
      </c>
    </row>
    <row r="7086" spans="1:25"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t="str">
        <f>_xlfn.XLOOKUP(B7086,Returns!$B$2:$B$297,Returns!$A$2:$A$297,"NO")</f>
        <v>NO</v>
      </c>
      <c r="W7086">
        <f t="shared" si="330"/>
        <v>2927.1456000000007</v>
      </c>
      <c r="X7086">
        <f t="shared" si="331"/>
        <v>11708.582400000003</v>
      </c>
      <c r="Y7086">
        <f t="shared" si="332"/>
        <v>4</v>
      </c>
    </row>
    <row r="7087" spans="1:25"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t="str">
        <f>_xlfn.XLOOKUP(B7087,Returns!$B$2:$B$297,Returns!$A$2:$A$297,"NO")</f>
        <v>NO</v>
      </c>
      <c r="W7087">
        <f t="shared" si="330"/>
        <v>30.082500000000003</v>
      </c>
      <c r="X7087">
        <f t="shared" si="331"/>
        <v>12.892500000000005</v>
      </c>
      <c r="Y7087">
        <f t="shared" si="332"/>
        <v>3</v>
      </c>
    </row>
    <row r="7088" spans="1:25"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t="str">
        <f>_xlfn.XLOOKUP(B7088,Returns!$B$2:$B$297,Returns!$A$2:$A$297,"NO")</f>
        <v>NO</v>
      </c>
      <c r="W7088">
        <f t="shared" si="330"/>
        <v>76.358400000000003</v>
      </c>
      <c r="X7088">
        <f t="shared" si="331"/>
        <v>305.43360000000001</v>
      </c>
      <c r="Y7088">
        <f t="shared" si="332"/>
        <v>3</v>
      </c>
    </row>
    <row r="7089" spans="1:25"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t="str">
        <f>_xlfn.XLOOKUP(B7089,Returns!$B$2:$B$297,Returns!$A$2:$A$297,"NO")</f>
        <v>NO</v>
      </c>
      <c r="W7089">
        <f t="shared" si="330"/>
        <v>0</v>
      </c>
      <c r="X7089">
        <f t="shared" si="331"/>
        <v>299.61</v>
      </c>
      <c r="Y7089">
        <f t="shared" si="332"/>
        <v>3</v>
      </c>
    </row>
    <row r="7090" spans="1:25"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t="str">
        <f>_xlfn.XLOOKUP(B7090,Returns!$B$2:$B$297,Returns!$A$2:$A$297,"NO")</f>
        <v>NO</v>
      </c>
      <c r="W7090">
        <f t="shared" si="330"/>
        <v>0</v>
      </c>
      <c r="X7090">
        <f t="shared" si="331"/>
        <v>317.44</v>
      </c>
      <c r="Y7090">
        <f t="shared" si="332"/>
        <v>2</v>
      </c>
    </row>
    <row r="7091" spans="1:25"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t="str">
        <f>_xlfn.XLOOKUP(B7091,Returns!$B$2:$B$297,Returns!$A$2:$A$297,"NO")</f>
        <v>NO</v>
      </c>
      <c r="W7091">
        <f t="shared" si="330"/>
        <v>23.992000000000001</v>
      </c>
      <c r="X7091">
        <f t="shared" si="331"/>
        <v>95.967999999999989</v>
      </c>
      <c r="Y7091">
        <f t="shared" si="332"/>
        <v>4</v>
      </c>
    </row>
    <row r="7092" spans="1:25"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t="str">
        <f>_xlfn.XLOOKUP(B7092,Returns!$B$2:$B$297,Returns!$A$2:$A$297,"NO")</f>
        <v>NO</v>
      </c>
      <c r="W7092">
        <f t="shared" si="330"/>
        <v>0</v>
      </c>
      <c r="X7092">
        <f t="shared" si="331"/>
        <v>318.95999999999998</v>
      </c>
      <c r="Y7092">
        <f t="shared" si="332"/>
        <v>4</v>
      </c>
    </row>
    <row r="7093" spans="1:25"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t="str">
        <f>_xlfn.XLOOKUP(B7093,Returns!$B$2:$B$297,Returns!$A$2:$A$297,"NO")</f>
        <v>NO</v>
      </c>
      <c r="W7093">
        <f t="shared" si="330"/>
        <v>0</v>
      </c>
      <c r="X7093">
        <f t="shared" si="331"/>
        <v>490.32</v>
      </c>
      <c r="Y7093">
        <f t="shared" si="332"/>
        <v>4</v>
      </c>
    </row>
    <row r="7094" spans="1:25"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t="str">
        <f>_xlfn.XLOOKUP(B7094,Returns!$B$2:$B$297,Returns!$A$2:$A$297,"NO")</f>
        <v>NO</v>
      </c>
      <c r="W7094">
        <f t="shared" si="330"/>
        <v>0</v>
      </c>
      <c r="X7094">
        <f t="shared" si="331"/>
        <v>85.52</v>
      </c>
      <c r="Y7094">
        <f t="shared" si="332"/>
        <v>4</v>
      </c>
    </row>
    <row r="7095" spans="1:25"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t="str">
        <f>_xlfn.XLOOKUP(B7095,Returns!$B$2:$B$297,Returns!$A$2:$A$297,"NO")</f>
        <v>NO</v>
      </c>
      <c r="W7095">
        <f t="shared" si="330"/>
        <v>0</v>
      </c>
      <c r="X7095">
        <f t="shared" si="331"/>
        <v>257.75</v>
      </c>
      <c r="Y7095">
        <f t="shared" si="332"/>
        <v>4</v>
      </c>
    </row>
    <row r="7096" spans="1:25"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t="str">
        <f>_xlfn.XLOOKUP(B7096,Returns!$B$2:$B$297,Returns!$A$2:$A$297,"NO")</f>
        <v>NO</v>
      </c>
      <c r="W7096">
        <f t="shared" si="330"/>
        <v>575.94240000000002</v>
      </c>
      <c r="X7096">
        <f t="shared" si="331"/>
        <v>2303.7696000000001</v>
      </c>
      <c r="Y7096">
        <f t="shared" si="332"/>
        <v>4</v>
      </c>
    </row>
    <row r="7097" spans="1:25"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t="str">
        <f>_xlfn.XLOOKUP(B7097,Returns!$B$2:$B$297,Returns!$A$2:$A$297,"NO")</f>
        <v>NO</v>
      </c>
      <c r="W7097">
        <f t="shared" si="330"/>
        <v>176.0256</v>
      </c>
      <c r="X7097">
        <f t="shared" si="331"/>
        <v>704.10239999999999</v>
      </c>
      <c r="Y7097">
        <f t="shared" si="332"/>
        <v>1</v>
      </c>
    </row>
    <row r="7098" spans="1:25"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t="str">
        <f>_xlfn.XLOOKUP(B7098,Returns!$B$2:$B$297,Returns!$A$2:$A$297,"NO")</f>
        <v>NO</v>
      </c>
      <c r="W7098">
        <f t="shared" si="330"/>
        <v>110.71360000000003</v>
      </c>
      <c r="X7098">
        <f t="shared" si="331"/>
        <v>442.85440000000006</v>
      </c>
      <c r="Y7098">
        <f t="shared" si="332"/>
        <v>1</v>
      </c>
    </row>
    <row r="7099" spans="1:25"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t="str">
        <f>_xlfn.XLOOKUP(B7099,Returns!$B$2:$B$297,Returns!$A$2:$A$297,"NO")</f>
        <v>NO</v>
      </c>
      <c r="W7099">
        <f t="shared" si="330"/>
        <v>25.32</v>
      </c>
      <c r="X7099">
        <f t="shared" si="331"/>
        <v>101.28</v>
      </c>
      <c r="Y7099">
        <f t="shared" si="332"/>
        <v>1</v>
      </c>
    </row>
    <row r="7100" spans="1:25"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t="str">
        <f>_xlfn.XLOOKUP(B7100,Returns!$B$2:$B$297,Returns!$A$2:$A$297,"NO")</f>
        <v>NO</v>
      </c>
      <c r="W7100">
        <f t="shared" si="330"/>
        <v>0</v>
      </c>
      <c r="X7100">
        <f t="shared" si="331"/>
        <v>2870.64</v>
      </c>
      <c r="Y7100">
        <f t="shared" si="332"/>
        <v>4</v>
      </c>
    </row>
    <row r="7101" spans="1:25"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t="str">
        <f>_xlfn.XLOOKUP(B7101,Returns!$B$2:$B$297,Returns!$A$2:$A$297,"NO")</f>
        <v>NO</v>
      </c>
      <c r="W7101">
        <f t="shared" si="330"/>
        <v>0</v>
      </c>
      <c r="X7101">
        <f t="shared" si="331"/>
        <v>1275.8399999999999</v>
      </c>
      <c r="Y7101">
        <f t="shared" si="332"/>
        <v>4</v>
      </c>
    </row>
    <row r="7102" spans="1:25"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t="str">
        <f>_xlfn.XLOOKUP(B7102,Returns!$B$2:$B$297,Returns!$A$2:$A$297,"NO")</f>
        <v>NO</v>
      </c>
      <c r="W7102">
        <f t="shared" si="330"/>
        <v>14.0832</v>
      </c>
      <c r="X7102">
        <f t="shared" si="331"/>
        <v>56.332799999999999</v>
      </c>
      <c r="Y7102">
        <f t="shared" si="332"/>
        <v>5</v>
      </c>
    </row>
    <row r="7103" spans="1:25"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t="str">
        <f>_xlfn.XLOOKUP(B7103,Returns!$B$2:$B$297,Returns!$A$2:$A$297,"NO")</f>
        <v>NO</v>
      </c>
      <c r="W7103">
        <f t="shared" si="330"/>
        <v>7.8592000000000004</v>
      </c>
      <c r="X7103">
        <f t="shared" si="331"/>
        <v>31.436799999999998</v>
      </c>
      <c r="Y7103">
        <f t="shared" si="332"/>
        <v>4</v>
      </c>
    </row>
    <row r="7104" spans="1:25"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t="str">
        <f>_xlfn.XLOOKUP(B7104,Returns!$B$2:$B$297,Returns!$A$2:$A$297,"NO")</f>
        <v>NO</v>
      </c>
      <c r="W7104">
        <f t="shared" si="330"/>
        <v>13.797000000000002</v>
      </c>
      <c r="X7104">
        <f t="shared" si="331"/>
        <v>5.913000000000002</v>
      </c>
      <c r="Y7104">
        <f t="shared" si="332"/>
        <v>3</v>
      </c>
    </row>
    <row r="7105" spans="1:25"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t="str">
        <f>_xlfn.XLOOKUP(B7105,Returns!$B$2:$B$297,Returns!$A$2:$A$297,"NO")</f>
        <v>NO</v>
      </c>
      <c r="W7105">
        <f t="shared" si="330"/>
        <v>0</v>
      </c>
      <c r="X7105">
        <f t="shared" si="331"/>
        <v>842.2</v>
      </c>
      <c r="Y7105">
        <f t="shared" si="332"/>
        <v>4</v>
      </c>
    </row>
    <row r="7106" spans="1:25"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t="str">
        <f>_xlfn.XLOOKUP(B7106,Returns!$B$2:$B$297,Returns!$A$2:$A$297,"NO")</f>
        <v>NO</v>
      </c>
      <c r="W7106">
        <f t="shared" si="330"/>
        <v>1368.2087999999997</v>
      </c>
      <c r="X7106">
        <f t="shared" si="331"/>
        <v>3192.4871999999996</v>
      </c>
      <c r="Y7106">
        <f t="shared" si="332"/>
        <v>2</v>
      </c>
    </row>
    <row r="7107" spans="1:25"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t="str">
        <f>_xlfn.XLOOKUP(B7107,Returns!$B$2:$B$297,Returns!$A$2:$A$297,"NO")</f>
        <v>NO</v>
      </c>
      <c r="W7107">
        <f t="shared" ref="W7107:W7170" si="333">R7107*S7107*T7107</f>
        <v>23.270400000000006</v>
      </c>
      <c r="X7107">
        <f t="shared" ref="X7107:X7170" si="334">(R7107*S7107)-W7107</f>
        <v>93.081600000000009</v>
      </c>
      <c r="Y7107">
        <f t="shared" ref="Y7107:Y7170" si="335">D7107-C7107</f>
        <v>2</v>
      </c>
    </row>
    <row r="7108" spans="1:25"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t="str">
        <f>_xlfn.XLOOKUP(B7108,Returns!$B$2:$B$297,Returns!$A$2:$A$297,"NO")</f>
        <v>NO</v>
      </c>
      <c r="W7108">
        <f t="shared" si="333"/>
        <v>220.19040000000001</v>
      </c>
      <c r="X7108">
        <f t="shared" si="334"/>
        <v>880.76160000000004</v>
      </c>
      <c r="Y7108">
        <f t="shared" si="335"/>
        <v>2</v>
      </c>
    </row>
    <row r="7109" spans="1:25"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t="str">
        <f>_xlfn.XLOOKUP(B7109,Returns!$B$2:$B$297,Returns!$A$2:$A$297,"NO")</f>
        <v>NO</v>
      </c>
      <c r="W7109">
        <f t="shared" si="333"/>
        <v>0</v>
      </c>
      <c r="X7109">
        <f t="shared" si="334"/>
        <v>51.96</v>
      </c>
      <c r="Y7109">
        <f t="shared" si="335"/>
        <v>7</v>
      </c>
    </row>
    <row r="7110" spans="1:25"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t="str">
        <f>_xlfn.XLOOKUP(B7110,Returns!$B$2:$B$297,Returns!$A$2:$A$297,"NO")</f>
        <v>NO</v>
      </c>
      <c r="W7110">
        <f t="shared" si="333"/>
        <v>0</v>
      </c>
      <c r="X7110">
        <f t="shared" si="334"/>
        <v>6.56</v>
      </c>
      <c r="Y7110">
        <f t="shared" si="335"/>
        <v>7</v>
      </c>
    </row>
    <row r="7111" spans="1:25"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t="str">
        <f>_xlfn.XLOOKUP(B7111,Returns!$B$2:$B$297,Returns!$A$2:$A$297,"NO")</f>
        <v>NO</v>
      </c>
      <c r="W7111">
        <f t="shared" si="333"/>
        <v>0</v>
      </c>
      <c r="X7111">
        <f t="shared" si="334"/>
        <v>1839.52</v>
      </c>
      <c r="Y7111">
        <f t="shared" si="335"/>
        <v>7</v>
      </c>
    </row>
    <row r="7112" spans="1:25"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t="str">
        <f>_xlfn.XLOOKUP(B7112,Returns!$B$2:$B$297,Returns!$A$2:$A$297,"NO")</f>
        <v>NO</v>
      </c>
      <c r="W7112">
        <f t="shared" si="333"/>
        <v>0</v>
      </c>
      <c r="X7112">
        <f t="shared" si="334"/>
        <v>15.52</v>
      </c>
      <c r="Y7112">
        <f t="shared" si="335"/>
        <v>7</v>
      </c>
    </row>
    <row r="7113" spans="1:25"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t="str">
        <f>_xlfn.XLOOKUP(B7113,Returns!$B$2:$B$297,Returns!$A$2:$A$297,"NO")</f>
        <v>NO</v>
      </c>
      <c r="W7113">
        <f t="shared" si="333"/>
        <v>0</v>
      </c>
      <c r="X7113">
        <f t="shared" si="334"/>
        <v>143.91999999999999</v>
      </c>
      <c r="Y7113">
        <f t="shared" si="335"/>
        <v>7</v>
      </c>
    </row>
    <row r="7114" spans="1:25"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t="str">
        <f>_xlfn.XLOOKUP(B7114,Returns!$B$2:$B$297,Returns!$A$2:$A$297,"NO")</f>
        <v>NO</v>
      </c>
      <c r="W7114">
        <f t="shared" si="333"/>
        <v>0</v>
      </c>
      <c r="X7114">
        <f t="shared" si="334"/>
        <v>274.5</v>
      </c>
      <c r="Y7114">
        <f t="shared" si="335"/>
        <v>7</v>
      </c>
    </row>
    <row r="7115" spans="1:25"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t="str">
        <f>_xlfn.XLOOKUP(B7115,Returns!$B$2:$B$297,Returns!$A$2:$A$297,"NO")</f>
        <v>NO</v>
      </c>
      <c r="W7115">
        <f t="shared" si="333"/>
        <v>3.7119999999999997</v>
      </c>
      <c r="X7115">
        <f t="shared" si="334"/>
        <v>14.847999999999999</v>
      </c>
      <c r="Y7115">
        <f t="shared" si="335"/>
        <v>7</v>
      </c>
    </row>
    <row r="7116" spans="1:25"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t="str">
        <f>_xlfn.XLOOKUP(B7116,Returns!$B$2:$B$297,Returns!$A$2:$A$297,"NO")</f>
        <v>NO</v>
      </c>
      <c r="W7116">
        <f t="shared" si="333"/>
        <v>0</v>
      </c>
      <c r="X7116">
        <f t="shared" si="334"/>
        <v>10115.280000000001</v>
      </c>
      <c r="Y7116">
        <f t="shared" si="335"/>
        <v>1</v>
      </c>
    </row>
    <row r="7117" spans="1:25"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t="str">
        <f>_xlfn.XLOOKUP(B7117,Returns!$B$2:$B$297,Returns!$A$2:$A$297,"NO")</f>
        <v>NO</v>
      </c>
      <c r="W7117">
        <f t="shared" si="333"/>
        <v>2.2912000000000003</v>
      </c>
      <c r="X7117">
        <f t="shared" si="334"/>
        <v>9.1648000000000014</v>
      </c>
      <c r="Y7117">
        <f t="shared" si="335"/>
        <v>1</v>
      </c>
    </row>
    <row r="7118" spans="1:25"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t="str">
        <f>_xlfn.XLOOKUP(B7118,Returns!$B$2:$B$297,Returns!$A$2:$A$297,"NO")</f>
        <v>NO</v>
      </c>
      <c r="W7118">
        <f t="shared" si="333"/>
        <v>0</v>
      </c>
      <c r="X7118">
        <f t="shared" si="334"/>
        <v>123.92</v>
      </c>
      <c r="Y7118">
        <f t="shared" si="335"/>
        <v>5</v>
      </c>
    </row>
    <row r="7119" spans="1:25"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t="str">
        <f>_xlfn.XLOOKUP(B7119,Returns!$B$2:$B$297,Returns!$A$2:$A$297,"NO")</f>
        <v>NO</v>
      </c>
      <c r="W7119">
        <f t="shared" si="333"/>
        <v>0.26880000000000004</v>
      </c>
      <c r="X7119">
        <f t="shared" si="334"/>
        <v>1.0752000000000002</v>
      </c>
      <c r="Y7119">
        <f t="shared" si="335"/>
        <v>5</v>
      </c>
    </row>
    <row r="7120" spans="1:25"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t="str">
        <f>_xlfn.XLOOKUP(B7120,Returns!$B$2:$B$297,Returns!$A$2:$A$297,"NO")</f>
        <v>NO</v>
      </c>
      <c r="W7120">
        <f t="shared" si="333"/>
        <v>0</v>
      </c>
      <c r="X7120">
        <f t="shared" si="334"/>
        <v>53.820000000000007</v>
      </c>
      <c r="Y7120">
        <f t="shared" si="335"/>
        <v>4</v>
      </c>
    </row>
    <row r="7121" spans="1:25"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t="str">
        <f>_xlfn.XLOOKUP(B7121,Returns!$B$2:$B$297,Returns!$A$2:$A$297,"NO")</f>
        <v>Yes</v>
      </c>
      <c r="W7121">
        <f t="shared" si="333"/>
        <v>5.5616000000000003</v>
      </c>
      <c r="X7121">
        <f t="shared" si="334"/>
        <v>22.246400000000001</v>
      </c>
      <c r="Y7121">
        <f t="shared" si="335"/>
        <v>7</v>
      </c>
    </row>
    <row r="7122" spans="1:25"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t="str">
        <f>_xlfn.XLOOKUP(B7122,Returns!$B$2:$B$297,Returns!$A$2:$A$297,"NO")</f>
        <v>NO</v>
      </c>
      <c r="W7122">
        <f t="shared" si="333"/>
        <v>47.035800000000002</v>
      </c>
      <c r="X7122">
        <f t="shared" si="334"/>
        <v>20.158200000000001</v>
      </c>
      <c r="Y7122">
        <f t="shared" si="335"/>
        <v>6</v>
      </c>
    </row>
    <row r="7123" spans="1:25"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t="str">
        <f>_xlfn.XLOOKUP(B7123,Returns!$B$2:$B$297,Returns!$A$2:$A$297,"NO")</f>
        <v>NO</v>
      </c>
      <c r="W7123">
        <f t="shared" si="333"/>
        <v>0</v>
      </c>
      <c r="X7123">
        <f t="shared" si="334"/>
        <v>293.02</v>
      </c>
      <c r="Y7123">
        <f t="shared" si="335"/>
        <v>7</v>
      </c>
    </row>
    <row r="7124" spans="1:25"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t="str">
        <f>_xlfn.XLOOKUP(B7124,Returns!$B$2:$B$297,Returns!$A$2:$A$297,"NO")</f>
        <v>NO</v>
      </c>
      <c r="W7124">
        <f t="shared" si="333"/>
        <v>0</v>
      </c>
      <c r="X7124">
        <f t="shared" si="334"/>
        <v>283.92</v>
      </c>
      <c r="Y7124">
        <f t="shared" si="335"/>
        <v>7</v>
      </c>
    </row>
    <row r="7125" spans="1:25"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t="str">
        <f>_xlfn.XLOOKUP(B7125,Returns!$B$2:$B$297,Returns!$A$2:$A$297,"NO")</f>
        <v>NO</v>
      </c>
      <c r="W7125">
        <f t="shared" si="333"/>
        <v>0</v>
      </c>
      <c r="X7125">
        <f t="shared" si="334"/>
        <v>30.06</v>
      </c>
      <c r="Y7125">
        <f t="shared" si="335"/>
        <v>7</v>
      </c>
    </row>
    <row r="7126" spans="1:25"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t="str">
        <f>_xlfn.XLOOKUP(B7126,Returns!$B$2:$B$297,Returns!$A$2:$A$297,"NO")</f>
        <v>NO</v>
      </c>
      <c r="W7126">
        <f t="shared" si="333"/>
        <v>0</v>
      </c>
      <c r="X7126">
        <f t="shared" si="334"/>
        <v>432.36</v>
      </c>
      <c r="Y7126">
        <f t="shared" si="335"/>
        <v>7</v>
      </c>
    </row>
    <row r="7127" spans="1:25"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t="str">
        <f>_xlfn.XLOOKUP(B7127,Returns!$B$2:$B$297,Returns!$A$2:$A$297,"NO")</f>
        <v>NO</v>
      </c>
      <c r="W7127">
        <f t="shared" si="333"/>
        <v>0</v>
      </c>
      <c r="X7127">
        <f t="shared" si="334"/>
        <v>53.820000000000007</v>
      </c>
      <c r="Y7127">
        <f t="shared" si="335"/>
        <v>2</v>
      </c>
    </row>
    <row r="7128" spans="1:25"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t="str">
        <f>_xlfn.XLOOKUP(B7128,Returns!$B$2:$B$297,Returns!$A$2:$A$297,"NO")</f>
        <v>NO</v>
      </c>
      <c r="W7128">
        <f t="shared" si="333"/>
        <v>0</v>
      </c>
      <c r="X7128">
        <f t="shared" si="334"/>
        <v>41.67</v>
      </c>
      <c r="Y7128">
        <f t="shared" si="335"/>
        <v>2</v>
      </c>
    </row>
    <row r="7129" spans="1:25"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t="str">
        <f>_xlfn.XLOOKUP(B7129,Returns!$B$2:$B$297,Returns!$A$2:$A$297,"NO")</f>
        <v>NO</v>
      </c>
      <c r="W7129">
        <f t="shared" si="333"/>
        <v>0</v>
      </c>
      <c r="X7129">
        <f t="shared" si="334"/>
        <v>82.25</v>
      </c>
      <c r="Y7129">
        <f t="shared" si="335"/>
        <v>6</v>
      </c>
    </row>
    <row r="7130" spans="1:25"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t="str">
        <f>_xlfn.XLOOKUP(B7130,Returns!$B$2:$B$297,Returns!$A$2:$A$297,"NO")</f>
        <v>NO</v>
      </c>
      <c r="W7130">
        <f t="shared" si="333"/>
        <v>0</v>
      </c>
      <c r="X7130">
        <f t="shared" si="334"/>
        <v>79.680000000000007</v>
      </c>
      <c r="Y7130">
        <f t="shared" si="335"/>
        <v>6</v>
      </c>
    </row>
    <row r="7131" spans="1:25"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t="str">
        <f>_xlfn.XLOOKUP(B7131,Returns!$B$2:$B$297,Returns!$A$2:$A$297,"NO")</f>
        <v>NO</v>
      </c>
      <c r="W7131">
        <f t="shared" si="333"/>
        <v>28.134399999999999</v>
      </c>
      <c r="X7131">
        <f t="shared" si="334"/>
        <v>112.5376</v>
      </c>
      <c r="Y7131">
        <f t="shared" si="335"/>
        <v>6</v>
      </c>
    </row>
    <row r="7132" spans="1:25"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t="str">
        <f>_xlfn.XLOOKUP(B7132,Returns!$B$2:$B$297,Returns!$A$2:$A$297,"NO")</f>
        <v>NO</v>
      </c>
      <c r="W7132">
        <f t="shared" si="333"/>
        <v>172.32320000000001</v>
      </c>
      <c r="X7132">
        <f t="shared" si="334"/>
        <v>689.29279999999994</v>
      </c>
      <c r="Y7132">
        <f t="shared" si="335"/>
        <v>6</v>
      </c>
    </row>
    <row r="7133" spans="1:25"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t="str">
        <f>_xlfn.XLOOKUP(B7133,Returns!$B$2:$B$297,Returns!$A$2:$A$297,"NO")</f>
        <v>NO</v>
      </c>
      <c r="W7133">
        <f t="shared" si="333"/>
        <v>0</v>
      </c>
      <c r="X7133">
        <f t="shared" si="334"/>
        <v>773.81999999999994</v>
      </c>
      <c r="Y7133">
        <f t="shared" si="335"/>
        <v>5</v>
      </c>
    </row>
    <row r="7134" spans="1:25"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t="str">
        <f>_xlfn.XLOOKUP(B7134,Returns!$B$2:$B$297,Returns!$A$2:$A$297,"NO")</f>
        <v>NO</v>
      </c>
      <c r="W7134">
        <f t="shared" si="333"/>
        <v>0</v>
      </c>
      <c r="X7134">
        <f t="shared" si="334"/>
        <v>7519.84</v>
      </c>
      <c r="Y7134">
        <f t="shared" si="335"/>
        <v>5</v>
      </c>
    </row>
    <row r="7135" spans="1:25"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t="str">
        <f>_xlfn.XLOOKUP(B7135,Returns!$B$2:$B$297,Returns!$A$2:$A$297,"NO")</f>
        <v>NO</v>
      </c>
      <c r="W7135">
        <f t="shared" si="333"/>
        <v>0</v>
      </c>
      <c r="X7135">
        <f t="shared" si="334"/>
        <v>54.92</v>
      </c>
      <c r="Y7135">
        <f t="shared" si="335"/>
        <v>5</v>
      </c>
    </row>
    <row r="7136" spans="1:25"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t="str">
        <f>_xlfn.XLOOKUP(B7136,Returns!$B$2:$B$297,Returns!$A$2:$A$297,"NO")</f>
        <v>NO</v>
      </c>
      <c r="W7136">
        <f t="shared" si="333"/>
        <v>0</v>
      </c>
      <c r="X7136">
        <f t="shared" si="334"/>
        <v>179.96</v>
      </c>
      <c r="Y7136">
        <f t="shared" si="335"/>
        <v>5</v>
      </c>
    </row>
    <row r="7137" spans="1:25"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t="str">
        <f>_xlfn.XLOOKUP(B7137,Returns!$B$2:$B$297,Returns!$A$2:$A$297,"NO")</f>
        <v>NO</v>
      </c>
      <c r="W7137">
        <f t="shared" si="333"/>
        <v>0</v>
      </c>
      <c r="X7137">
        <f t="shared" si="334"/>
        <v>2485.7999999999997</v>
      </c>
      <c r="Y7137">
        <f t="shared" si="335"/>
        <v>5</v>
      </c>
    </row>
    <row r="7138" spans="1:25"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t="str">
        <f>_xlfn.XLOOKUP(B7138,Returns!$B$2:$B$297,Returns!$A$2:$A$297,"NO")</f>
        <v>NO</v>
      </c>
      <c r="W7138">
        <f t="shared" si="333"/>
        <v>25.305000000000007</v>
      </c>
      <c r="X7138">
        <f t="shared" si="334"/>
        <v>10.845000000000006</v>
      </c>
      <c r="Y7138">
        <f t="shared" si="335"/>
        <v>7</v>
      </c>
    </row>
    <row r="7139" spans="1:25"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t="str">
        <f>_xlfn.XLOOKUP(B7139,Returns!$B$2:$B$297,Returns!$A$2:$A$297,"NO")</f>
        <v>NO</v>
      </c>
      <c r="W7139">
        <f t="shared" si="333"/>
        <v>6.9760000000000009</v>
      </c>
      <c r="X7139">
        <f t="shared" si="334"/>
        <v>27.904000000000003</v>
      </c>
      <c r="Y7139">
        <f t="shared" si="335"/>
        <v>7</v>
      </c>
    </row>
    <row r="7140" spans="1:25"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t="str">
        <f>_xlfn.XLOOKUP(B7140,Returns!$B$2:$B$297,Returns!$A$2:$A$297,"NO")</f>
        <v>NO</v>
      </c>
      <c r="W7140">
        <f t="shared" si="333"/>
        <v>176.06400000000002</v>
      </c>
      <c r="X7140">
        <f t="shared" si="334"/>
        <v>75.456000000000017</v>
      </c>
      <c r="Y7140">
        <f t="shared" si="335"/>
        <v>7</v>
      </c>
    </row>
    <row r="7141" spans="1:25"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t="str">
        <f>_xlfn.XLOOKUP(B7141,Returns!$B$2:$B$297,Returns!$A$2:$A$297,"NO")</f>
        <v>NO</v>
      </c>
      <c r="W7141">
        <f t="shared" si="333"/>
        <v>174.21120000000002</v>
      </c>
      <c r="X7141">
        <f t="shared" si="334"/>
        <v>696.84480000000008</v>
      </c>
      <c r="Y7141">
        <f t="shared" si="335"/>
        <v>7</v>
      </c>
    </row>
    <row r="7142" spans="1:25"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t="str">
        <f>_xlfn.XLOOKUP(B7142,Returns!$B$2:$B$297,Returns!$A$2:$A$297,"NO")</f>
        <v>NO</v>
      </c>
      <c r="W7142">
        <f t="shared" si="333"/>
        <v>0</v>
      </c>
      <c r="X7142">
        <f t="shared" si="334"/>
        <v>454.08</v>
      </c>
      <c r="Y7142">
        <f t="shared" si="335"/>
        <v>0</v>
      </c>
    </row>
    <row r="7143" spans="1:25"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t="str">
        <f>_xlfn.XLOOKUP(B7143,Returns!$B$2:$B$297,Returns!$A$2:$A$297,"NO")</f>
        <v>NO</v>
      </c>
      <c r="W7143">
        <f t="shared" si="333"/>
        <v>0</v>
      </c>
      <c r="X7143">
        <f t="shared" si="334"/>
        <v>676.49999999999989</v>
      </c>
      <c r="Y7143">
        <f t="shared" si="335"/>
        <v>0</v>
      </c>
    </row>
    <row r="7144" spans="1:25"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t="str">
        <f>_xlfn.XLOOKUP(B7144,Returns!$B$2:$B$297,Returns!$A$2:$A$297,"NO")</f>
        <v>NO</v>
      </c>
      <c r="W7144">
        <f t="shared" si="333"/>
        <v>0</v>
      </c>
      <c r="X7144">
        <f t="shared" si="334"/>
        <v>555.75</v>
      </c>
      <c r="Y7144">
        <f t="shared" si="335"/>
        <v>5</v>
      </c>
    </row>
    <row r="7145" spans="1:25"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t="str">
        <f>_xlfn.XLOOKUP(B7145,Returns!$B$2:$B$297,Returns!$A$2:$A$297,"NO")</f>
        <v>NO</v>
      </c>
      <c r="W7145">
        <f t="shared" si="333"/>
        <v>1553.6999999999998</v>
      </c>
      <c r="X7145">
        <f t="shared" si="334"/>
        <v>2330.5499999999997</v>
      </c>
      <c r="Y7145">
        <f t="shared" si="335"/>
        <v>5</v>
      </c>
    </row>
    <row r="7146" spans="1:25"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t="str">
        <f>_xlfn.XLOOKUP(B7146,Returns!$B$2:$B$297,Returns!$A$2:$A$297,"NO")</f>
        <v>NO</v>
      </c>
      <c r="W7146">
        <f t="shared" si="333"/>
        <v>8.6058000000000003</v>
      </c>
      <c r="X7146">
        <f t="shared" si="334"/>
        <v>3.6882000000000001</v>
      </c>
      <c r="Y7146">
        <f t="shared" si="335"/>
        <v>5</v>
      </c>
    </row>
    <row r="7147" spans="1:25"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t="str">
        <f>_xlfn.XLOOKUP(B7147,Returns!$B$2:$B$297,Returns!$A$2:$A$297,"NO")</f>
        <v>NO</v>
      </c>
      <c r="W7147">
        <f t="shared" si="333"/>
        <v>185.71680000000003</v>
      </c>
      <c r="X7147">
        <f t="shared" si="334"/>
        <v>278.5752</v>
      </c>
      <c r="Y7147">
        <f t="shared" si="335"/>
        <v>5</v>
      </c>
    </row>
    <row r="7148" spans="1:25"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t="str">
        <f>_xlfn.XLOOKUP(B7148,Returns!$B$2:$B$297,Returns!$A$2:$A$297,"NO")</f>
        <v>NO</v>
      </c>
      <c r="W7148">
        <f t="shared" si="333"/>
        <v>8.6560000000000006</v>
      </c>
      <c r="X7148">
        <f t="shared" si="334"/>
        <v>34.624000000000002</v>
      </c>
      <c r="Y7148">
        <f t="shared" si="335"/>
        <v>5</v>
      </c>
    </row>
    <row r="7149" spans="1:25"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t="str">
        <f>_xlfn.XLOOKUP(B7149,Returns!$B$2:$B$297,Returns!$A$2:$A$297,"NO")</f>
        <v>NO</v>
      </c>
      <c r="W7149">
        <f t="shared" si="333"/>
        <v>0</v>
      </c>
      <c r="X7149">
        <f t="shared" si="334"/>
        <v>278.82</v>
      </c>
      <c r="Y7149">
        <f t="shared" si="335"/>
        <v>5</v>
      </c>
    </row>
    <row r="7150" spans="1:25"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t="str">
        <f>_xlfn.XLOOKUP(B7150,Returns!$B$2:$B$297,Returns!$A$2:$A$297,"NO")</f>
        <v>NO</v>
      </c>
      <c r="W7150">
        <f t="shared" si="333"/>
        <v>0</v>
      </c>
      <c r="X7150">
        <f t="shared" si="334"/>
        <v>157.68</v>
      </c>
      <c r="Y7150">
        <f t="shared" si="335"/>
        <v>5</v>
      </c>
    </row>
    <row r="7151" spans="1:25"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t="str">
        <f>_xlfn.XLOOKUP(B7151,Returns!$B$2:$B$297,Returns!$A$2:$A$297,"NO")</f>
        <v>NO</v>
      </c>
      <c r="W7151">
        <f t="shared" si="333"/>
        <v>583.12800000000004</v>
      </c>
      <c r="X7151">
        <f t="shared" si="334"/>
        <v>2332.5120000000002</v>
      </c>
      <c r="Y7151">
        <f t="shared" si="335"/>
        <v>4</v>
      </c>
    </row>
    <row r="7152" spans="1:25"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t="str">
        <f>_xlfn.XLOOKUP(B7152,Returns!$B$2:$B$297,Returns!$A$2:$A$297,"NO")</f>
        <v>NO</v>
      </c>
      <c r="W7152">
        <f t="shared" si="333"/>
        <v>0</v>
      </c>
      <c r="X7152">
        <f t="shared" si="334"/>
        <v>283.92</v>
      </c>
      <c r="Y7152">
        <f t="shared" si="335"/>
        <v>4</v>
      </c>
    </row>
    <row r="7153" spans="1:25"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t="str">
        <f>_xlfn.XLOOKUP(B7153,Returns!$B$2:$B$297,Returns!$A$2:$A$297,"NO")</f>
        <v>NO</v>
      </c>
      <c r="W7153">
        <f t="shared" si="333"/>
        <v>182.55</v>
      </c>
      <c r="X7153">
        <f t="shared" si="334"/>
        <v>182.55</v>
      </c>
      <c r="Y7153">
        <f t="shared" si="335"/>
        <v>3</v>
      </c>
    </row>
    <row r="7154" spans="1:25"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t="str">
        <f>_xlfn.XLOOKUP(B7154,Returns!$B$2:$B$297,Returns!$A$2:$A$297,"NO")</f>
        <v>NO</v>
      </c>
      <c r="W7154">
        <f t="shared" si="333"/>
        <v>35.507200000000005</v>
      </c>
      <c r="X7154">
        <f t="shared" si="334"/>
        <v>142.02879999999999</v>
      </c>
      <c r="Y7154">
        <f t="shared" si="335"/>
        <v>6</v>
      </c>
    </row>
    <row r="7155" spans="1:25"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t="str">
        <f>_xlfn.XLOOKUP(B7155,Returns!$B$2:$B$297,Returns!$A$2:$A$297,"NO")</f>
        <v>NO</v>
      </c>
      <c r="W7155">
        <f t="shared" si="333"/>
        <v>297.2928</v>
      </c>
      <c r="X7155">
        <f t="shared" si="334"/>
        <v>74.323199999999986</v>
      </c>
      <c r="Y7155">
        <f t="shared" si="335"/>
        <v>5</v>
      </c>
    </row>
    <row r="7156" spans="1:25"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t="str">
        <f>_xlfn.XLOOKUP(B7156,Returns!$B$2:$B$297,Returns!$A$2:$A$297,"NO")</f>
        <v>Yes</v>
      </c>
      <c r="W7156">
        <f t="shared" si="333"/>
        <v>0</v>
      </c>
      <c r="X7156">
        <f t="shared" si="334"/>
        <v>1655.28</v>
      </c>
      <c r="Y7156">
        <f t="shared" si="335"/>
        <v>2</v>
      </c>
    </row>
    <row r="7157" spans="1:25"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t="str">
        <f>_xlfn.XLOOKUP(B7157,Returns!$B$2:$B$297,Returns!$A$2:$A$297,"NO")</f>
        <v>Yes</v>
      </c>
      <c r="W7157">
        <f t="shared" si="333"/>
        <v>0</v>
      </c>
      <c r="X7157">
        <f t="shared" si="334"/>
        <v>789.49999999999989</v>
      </c>
      <c r="Y7157">
        <f t="shared" si="335"/>
        <v>2</v>
      </c>
    </row>
    <row r="7158" spans="1:25"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t="str">
        <f>_xlfn.XLOOKUP(B7158,Returns!$B$2:$B$297,Returns!$A$2:$A$297,"NO")</f>
        <v>NO</v>
      </c>
      <c r="W7158">
        <f t="shared" si="333"/>
        <v>0</v>
      </c>
      <c r="X7158">
        <f t="shared" si="334"/>
        <v>4.91</v>
      </c>
      <c r="Y7158">
        <f t="shared" si="335"/>
        <v>5</v>
      </c>
    </row>
    <row r="7159" spans="1:25"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t="str">
        <f>_xlfn.XLOOKUP(B7159,Returns!$B$2:$B$297,Returns!$A$2:$A$297,"NO")</f>
        <v>NO</v>
      </c>
      <c r="W7159">
        <f t="shared" si="333"/>
        <v>0</v>
      </c>
      <c r="X7159">
        <f t="shared" si="334"/>
        <v>351.68</v>
      </c>
      <c r="Y7159">
        <f t="shared" si="335"/>
        <v>3</v>
      </c>
    </row>
    <row r="7160" spans="1:25"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t="str">
        <f>_xlfn.XLOOKUP(B7160,Returns!$B$2:$B$297,Returns!$A$2:$A$297,"NO")</f>
        <v>NO</v>
      </c>
      <c r="W7160">
        <f t="shared" si="333"/>
        <v>0</v>
      </c>
      <c r="X7160">
        <f t="shared" si="334"/>
        <v>5.98</v>
      </c>
      <c r="Y7160">
        <f t="shared" si="335"/>
        <v>3</v>
      </c>
    </row>
    <row r="7161" spans="1:25"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t="str">
        <f>_xlfn.XLOOKUP(B7161,Returns!$B$2:$B$297,Returns!$A$2:$A$297,"NO")</f>
        <v>NO</v>
      </c>
      <c r="W7161">
        <f t="shared" si="333"/>
        <v>88.953600000000009</v>
      </c>
      <c r="X7161">
        <f t="shared" si="334"/>
        <v>355.81440000000003</v>
      </c>
      <c r="Y7161">
        <f t="shared" si="335"/>
        <v>5</v>
      </c>
    </row>
    <row r="7162" spans="1:25"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t="str">
        <f>_xlfn.XLOOKUP(B7162,Returns!$B$2:$B$297,Returns!$A$2:$A$297,"NO")</f>
        <v>NO</v>
      </c>
      <c r="W7162">
        <f t="shared" si="333"/>
        <v>12.8</v>
      </c>
      <c r="X7162">
        <f t="shared" si="334"/>
        <v>51.2</v>
      </c>
      <c r="Y7162">
        <f t="shared" si="335"/>
        <v>5</v>
      </c>
    </row>
    <row r="7163" spans="1:25"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t="str">
        <f>_xlfn.XLOOKUP(B7163,Returns!$B$2:$B$297,Returns!$A$2:$A$297,"NO")</f>
        <v>NO</v>
      </c>
      <c r="W7163">
        <f t="shared" si="333"/>
        <v>0</v>
      </c>
      <c r="X7163">
        <f t="shared" si="334"/>
        <v>65.52</v>
      </c>
      <c r="Y7163">
        <f t="shared" si="335"/>
        <v>5</v>
      </c>
    </row>
    <row r="7164" spans="1:25"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t="str">
        <f>_xlfn.XLOOKUP(B7164,Returns!$B$2:$B$297,Returns!$A$2:$A$297,"NO")</f>
        <v>NO</v>
      </c>
      <c r="W7164">
        <f t="shared" si="333"/>
        <v>0</v>
      </c>
      <c r="X7164">
        <f t="shared" si="334"/>
        <v>78</v>
      </c>
      <c r="Y7164">
        <f t="shared" si="335"/>
        <v>5</v>
      </c>
    </row>
    <row r="7165" spans="1:25"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t="str">
        <f>_xlfn.XLOOKUP(B7165,Returns!$B$2:$B$297,Returns!$A$2:$A$297,"NO")</f>
        <v>NO</v>
      </c>
      <c r="W7165">
        <f t="shared" si="333"/>
        <v>0</v>
      </c>
      <c r="X7165">
        <f t="shared" si="334"/>
        <v>1982.72</v>
      </c>
      <c r="Y7165">
        <f t="shared" si="335"/>
        <v>2</v>
      </c>
    </row>
    <row r="7166" spans="1:25"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t="str">
        <f>_xlfn.XLOOKUP(B7166,Returns!$B$2:$B$297,Returns!$A$2:$A$297,"NO")</f>
        <v>NO</v>
      </c>
      <c r="W7166">
        <f t="shared" si="333"/>
        <v>5.9472000000000014</v>
      </c>
      <c r="X7166">
        <f t="shared" si="334"/>
        <v>23.788800000000002</v>
      </c>
      <c r="Y7166">
        <f t="shared" si="335"/>
        <v>2</v>
      </c>
    </row>
    <row r="7167" spans="1:25"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t="str">
        <f>_xlfn.XLOOKUP(B7167,Returns!$B$2:$B$297,Returns!$A$2:$A$297,"NO")</f>
        <v>NO</v>
      </c>
      <c r="W7167">
        <f t="shared" si="333"/>
        <v>0</v>
      </c>
      <c r="X7167">
        <f t="shared" si="334"/>
        <v>139.04</v>
      </c>
      <c r="Y7167">
        <f t="shared" si="335"/>
        <v>3</v>
      </c>
    </row>
    <row r="7168" spans="1:25"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t="str">
        <f>_xlfn.XLOOKUP(B7168,Returns!$B$2:$B$297,Returns!$A$2:$A$297,"NO")</f>
        <v>NO</v>
      </c>
      <c r="W7168">
        <f t="shared" si="333"/>
        <v>0</v>
      </c>
      <c r="X7168">
        <f t="shared" si="334"/>
        <v>46.08</v>
      </c>
      <c r="Y7168">
        <f t="shared" si="335"/>
        <v>2</v>
      </c>
    </row>
    <row r="7169" spans="1:25"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t="str">
        <f>_xlfn.XLOOKUP(B7169,Returns!$B$2:$B$297,Returns!$A$2:$A$297,"NO")</f>
        <v>NO</v>
      </c>
      <c r="W7169">
        <f t="shared" si="333"/>
        <v>430.63200000000001</v>
      </c>
      <c r="X7169">
        <f t="shared" si="334"/>
        <v>1722.5279999999998</v>
      </c>
      <c r="Y7169">
        <f t="shared" si="335"/>
        <v>2</v>
      </c>
    </row>
    <row r="7170" spans="1:25"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t="str">
        <f>_xlfn.XLOOKUP(B7170,Returns!$B$2:$B$297,Returns!$A$2:$A$297,"NO")</f>
        <v>NO</v>
      </c>
      <c r="W7170">
        <f t="shared" si="333"/>
        <v>0</v>
      </c>
      <c r="X7170">
        <f t="shared" si="334"/>
        <v>2365</v>
      </c>
      <c r="Y7170">
        <f t="shared" si="335"/>
        <v>2</v>
      </c>
    </row>
    <row r="7171" spans="1:25"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t="str">
        <f>_xlfn.XLOOKUP(B7171,Returns!$B$2:$B$297,Returns!$A$2:$A$297,"NO")</f>
        <v>NO</v>
      </c>
      <c r="W7171">
        <f t="shared" ref="W7171:W7234" si="336">R7171*S7171*T7171</f>
        <v>102.21120000000002</v>
      </c>
      <c r="X7171">
        <f t="shared" ref="X7171:X7234" si="337">(R7171*S7171)-W7171</f>
        <v>408.84480000000008</v>
      </c>
      <c r="Y7171">
        <f t="shared" ref="Y7171:Y7234" si="338">D7171-C7171</f>
        <v>2</v>
      </c>
    </row>
    <row r="7172" spans="1:25"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t="str">
        <f>_xlfn.XLOOKUP(B7172,Returns!$B$2:$B$297,Returns!$A$2:$A$297,"NO")</f>
        <v>NO</v>
      </c>
      <c r="W7172">
        <f t="shared" si="336"/>
        <v>29.152800000000003</v>
      </c>
      <c r="X7172">
        <f t="shared" si="337"/>
        <v>262.37520000000001</v>
      </c>
      <c r="Y7172">
        <f t="shared" si="338"/>
        <v>6</v>
      </c>
    </row>
    <row r="7173" spans="1:25"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t="str">
        <f>_xlfn.XLOOKUP(B7173,Returns!$B$2:$B$297,Returns!$A$2:$A$297,"NO")</f>
        <v>NO</v>
      </c>
      <c r="W7173">
        <f t="shared" si="336"/>
        <v>0</v>
      </c>
      <c r="X7173">
        <f t="shared" si="337"/>
        <v>323.90999999999997</v>
      </c>
      <c r="Y7173">
        <f t="shared" si="338"/>
        <v>2</v>
      </c>
    </row>
    <row r="7174" spans="1:25"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t="str">
        <f>_xlfn.XLOOKUP(B7174,Returns!$B$2:$B$297,Returns!$A$2:$A$297,"NO")</f>
        <v>NO</v>
      </c>
      <c r="W7174">
        <f t="shared" si="336"/>
        <v>143.96</v>
      </c>
      <c r="X7174">
        <f t="shared" si="337"/>
        <v>575.84</v>
      </c>
      <c r="Y7174">
        <f t="shared" si="338"/>
        <v>4</v>
      </c>
    </row>
    <row r="7175" spans="1:25"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t="str">
        <f>_xlfn.XLOOKUP(B7175,Returns!$B$2:$B$297,Returns!$A$2:$A$297,"NO")</f>
        <v>NO</v>
      </c>
      <c r="W7175">
        <f t="shared" si="336"/>
        <v>2399.96</v>
      </c>
      <c r="X7175">
        <f t="shared" si="337"/>
        <v>9599.84</v>
      </c>
      <c r="Y7175">
        <f t="shared" si="338"/>
        <v>4</v>
      </c>
    </row>
    <row r="7176" spans="1:25"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t="str">
        <f>_xlfn.XLOOKUP(B7176,Returns!$B$2:$B$297,Returns!$A$2:$A$297,"NO")</f>
        <v>NO</v>
      </c>
      <c r="W7176">
        <f t="shared" si="336"/>
        <v>44.611200000000004</v>
      </c>
      <c r="X7176">
        <f t="shared" si="337"/>
        <v>178.44480000000001</v>
      </c>
      <c r="Y7176">
        <f t="shared" si="338"/>
        <v>4</v>
      </c>
    </row>
    <row r="7177" spans="1:25"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t="str">
        <f>_xlfn.XLOOKUP(B7177,Returns!$B$2:$B$297,Returns!$A$2:$A$297,"NO")</f>
        <v>NO</v>
      </c>
      <c r="W7177">
        <f t="shared" si="336"/>
        <v>557.87519999999984</v>
      </c>
      <c r="X7177">
        <f t="shared" si="337"/>
        <v>139.46879999999999</v>
      </c>
      <c r="Y7177">
        <f t="shared" si="338"/>
        <v>4</v>
      </c>
    </row>
    <row r="7178" spans="1:25"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t="str">
        <f>_xlfn.XLOOKUP(B7178,Returns!$B$2:$B$297,Returns!$A$2:$A$297,"NO")</f>
        <v>NO</v>
      </c>
      <c r="W7178">
        <f t="shared" si="336"/>
        <v>19.339200000000002</v>
      </c>
      <c r="X7178">
        <f t="shared" si="337"/>
        <v>77.356799999999993</v>
      </c>
      <c r="Y7178">
        <f t="shared" si="338"/>
        <v>4</v>
      </c>
    </row>
    <row r="7179" spans="1:25"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t="str">
        <f>_xlfn.XLOOKUP(B7179,Returns!$B$2:$B$297,Returns!$A$2:$A$297,"NO")</f>
        <v>NO</v>
      </c>
      <c r="W7179">
        <f t="shared" si="336"/>
        <v>3.0828000000000002</v>
      </c>
      <c r="X7179">
        <f t="shared" si="337"/>
        <v>1.3212000000000006</v>
      </c>
      <c r="Y7179">
        <f t="shared" si="338"/>
        <v>6</v>
      </c>
    </row>
    <row r="7180" spans="1:25"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t="str">
        <f>_xlfn.XLOOKUP(B7180,Returns!$B$2:$B$297,Returns!$A$2:$A$297,"NO")</f>
        <v>NO</v>
      </c>
      <c r="W7180">
        <f t="shared" si="336"/>
        <v>19.7316</v>
      </c>
      <c r="X7180">
        <f t="shared" si="337"/>
        <v>8.4564000000000021</v>
      </c>
      <c r="Y7180">
        <f t="shared" si="338"/>
        <v>6</v>
      </c>
    </row>
    <row r="7181" spans="1:25"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t="str">
        <f>_xlfn.XLOOKUP(B7181,Returns!$B$2:$B$297,Returns!$A$2:$A$297,"NO")</f>
        <v>NO</v>
      </c>
      <c r="W7181">
        <f t="shared" si="336"/>
        <v>0</v>
      </c>
      <c r="X7181">
        <f t="shared" si="337"/>
        <v>269.90999999999997</v>
      </c>
      <c r="Y7181">
        <f t="shared" si="338"/>
        <v>4</v>
      </c>
    </row>
    <row r="7182" spans="1:25"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t="str">
        <f>_xlfn.XLOOKUP(B7182,Returns!$B$2:$B$297,Returns!$A$2:$A$297,"NO")</f>
        <v>NO</v>
      </c>
      <c r="W7182">
        <f t="shared" si="336"/>
        <v>0</v>
      </c>
      <c r="X7182">
        <f t="shared" si="337"/>
        <v>38.339999999999996</v>
      </c>
      <c r="Y7182">
        <f t="shared" si="338"/>
        <v>1</v>
      </c>
    </row>
    <row r="7183" spans="1:25"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t="str">
        <f>_xlfn.XLOOKUP(B7183,Returns!$B$2:$B$297,Returns!$A$2:$A$297,"NO")</f>
        <v>NO</v>
      </c>
      <c r="W7183">
        <f t="shared" si="336"/>
        <v>16</v>
      </c>
      <c r="X7183">
        <f t="shared" si="337"/>
        <v>64</v>
      </c>
      <c r="Y7183">
        <f t="shared" si="338"/>
        <v>3</v>
      </c>
    </row>
    <row r="7184" spans="1:25"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t="str">
        <f>_xlfn.XLOOKUP(B7184,Returns!$B$2:$B$297,Returns!$A$2:$A$297,"NO")</f>
        <v>Yes</v>
      </c>
      <c r="W7184">
        <f t="shared" si="336"/>
        <v>23.24</v>
      </c>
      <c r="X7184">
        <f t="shared" si="337"/>
        <v>92.96</v>
      </c>
      <c r="Y7184">
        <f t="shared" si="338"/>
        <v>4</v>
      </c>
    </row>
    <row r="7185" spans="1:25"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t="str">
        <f>_xlfn.XLOOKUP(B7185,Returns!$B$2:$B$297,Returns!$A$2:$A$297,"NO")</f>
        <v>NO</v>
      </c>
      <c r="W7185">
        <f t="shared" si="336"/>
        <v>0</v>
      </c>
      <c r="X7185">
        <f t="shared" si="337"/>
        <v>8179.38</v>
      </c>
      <c r="Y7185">
        <f t="shared" si="338"/>
        <v>2</v>
      </c>
    </row>
    <row r="7186" spans="1:25"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t="str">
        <f>_xlfn.XLOOKUP(B7186,Returns!$B$2:$B$297,Returns!$A$2:$A$297,"NO")</f>
        <v>NO</v>
      </c>
      <c r="W7186">
        <f t="shared" si="336"/>
        <v>2.2208000000000001</v>
      </c>
      <c r="X7186">
        <f t="shared" si="337"/>
        <v>8.8832000000000004</v>
      </c>
      <c r="Y7186">
        <f t="shared" si="338"/>
        <v>7</v>
      </c>
    </row>
    <row r="7187" spans="1:25"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t="str">
        <f>_xlfn.XLOOKUP(B7187,Returns!$B$2:$B$297,Returns!$A$2:$A$297,"NO")</f>
        <v>NO</v>
      </c>
      <c r="W7187">
        <f t="shared" si="336"/>
        <v>4.8096000000000005</v>
      </c>
      <c r="X7187">
        <f t="shared" si="337"/>
        <v>19.238400000000002</v>
      </c>
      <c r="Y7187">
        <f t="shared" si="338"/>
        <v>7</v>
      </c>
    </row>
    <row r="7188" spans="1:25"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t="str">
        <f>_xlfn.XLOOKUP(B7188,Returns!$B$2:$B$297,Returns!$A$2:$A$297,"NO")</f>
        <v>NO</v>
      </c>
      <c r="W7188">
        <f t="shared" si="336"/>
        <v>89.51039999999999</v>
      </c>
      <c r="X7188">
        <f t="shared" si="337"/>
        <v>208.85759999999999</v>
      </c>
      <c r="Y7188">
        <f t="shared" si="338"/>
        <v>7</v>
      </c>
    </row>
    <row r="7189" spans="1:25"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t="str">
        <f>_xlfn.XLOOKUP(B7189,Returns!$B$2:$B$297,Returns!$A$2:$A$297,"NO")</f>
        <v>NO</v>
      </c>
      <c r="W7189">
        <f t="shared" si="336"/>
        <v>20.140800000000002</v>
      </c>
      <c r="X7189">
        <f t="shared" si="337"/>
        <v>13.427200000000003</v>
      </c>
      <c r="Y7189">
        <f t="shared" si="338"/>
        <v>7</v>
      </c>
    </row>
    <row r="7190" spans="1:25"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t="str">
        <f>_xlfn.XLOOKUP(B7190,Returns!$B$2:$B$297,Returns!$A$2:$A$297,"NO")</f>
        <v>NO</v>
      </c>
      <c r="W7190">
        <f t="shared" si="336"/>
        <v>124.36479999999997</v>
      </c>
      <c r="X7190">
        <f t="shared" si="337"/>
        <v>31.091199999999986</v>
      </c>
      <c r="Y7190">
        <f t="shared" si="338"/>
        <v>7</v>
      </c>
    </row>
    <row r="7191" spans="1:25"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t="str">
        <f>_xlfn.XLOOKUP(B7191,Returns!$B$2:$B$297,Returns!$A$2:$A$297,"NO")</f>
        <v>NO</v>
      </c>
      <c r="W7191">
        <f t="shared" si="336"/>
        <v>122.38560000000001</v>
      </c>
      <c r="X7191">
        <f t="shared" si="337"/>
        <v>489.54239999999999</v>
      </c>
      <c r="Y7191">
        <f t="shared" si="338"/>
        <v>3</v>
      </c>
    </row>
    <row r="7192" spans="1:25"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t="str">
        <f>_xlfn.XLOOKUP(B7192,Returns!$B$2:$B$297,Returns!$A$2:$A$297,"NO")</f>
        <v>NO</v>
      </c>
      <c r="W7192">
        <f t="shared" si="336"/>
        <v>404.61120000000005</v>
      </c>
      <c r="X7192">
        <f t="shared" si="337"/>
        <v>1618.4448000000002</v>
      </c>
      <c r="Y7192">
        <f t="shared" si="338"/>
        <v>3</v>
      </c>
    </row>
    <row r="7193" spans="1:25"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t="str">
        <f>_xlfn.XLOOKUP(B7193,Returns!$B$2:$B$297,Returns!$A$2:$A$297,"NO")</f>
        <v>NO</v>
      </c>
      <c r="W7193">
        <f t="shared" si="336"/>
        <v>15.086400000000001</v>
      </c>
      <c r="X7193">
        <f t="shared" si="337"/>
        <v>6.465600000000002</v>
      </c>
      <c r="Y7193">
        <f t="shared" si="338"/>
        <v>5</v>
      </c>
    </row>
    <row r="7194" spans="1:25"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t="str">
        <f>_xlfn.XLOOKUP(B7194,Returns!$B$2:$B$297,Returns!$A$2:$A$297,"NO")</f>
        <v>NO</v>
      </c>
      <c r="W7194">
        <f t="shared" si="336"/>
        <v>49.561599999999999</v>
      </c>
      <c r="X7194">
        <f t="shared" si="337"/>
        <v>198.24639999999999</v>
      </c>
      <c r="Y7194">
        <f t="shared" si="338"/>
        <v>5</v>
      </c>
    </row>
    <row r="7195" spans="1:25"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t="str">
        <f>_xlfn.XLOOKUP(B7195,Returns!$B$2:$B$297,Returns!$A$2:$A$297,"NO")</f>
        <v>NO</v>
      </c>
      <c r="W7195">
        <f t="shared" si="336"/>
        <v>0</v>
      </c>
      <c r="X7195">
        <f t="shared" si="337"/>
        <v>8100.7200000000012</v>
      </c>
      <c r="Y7195">
        <f t="shared" si="338"/>
        <v>2</v>
      </c>
    </row>
    <row r="7196" spans="1:25"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t="str">
        <f>_xlfn.XLOOKUP(B7196,Returns!$B$2:$B$297,Returns!$A$2:$A$297,"NO")</f>
        <v>NO</v>
      </c>
      <c r="W7196">
        <f t="shared" si="336"/>
        <v>0</v>
      </c>
      <c r="X7196">
        <f t="shared" si="337"/>
        <v>63.68</v>
      </c>
      <c r="Y7196">
        <f t="shared" si="338"/>
        <v>2</v>
      </c>
    </row>
    <row r="7197" spans="1:25"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t="str">
        <f>_xlfn.XLOOKUP(B7197,Returns!$B$2:$B$297,Returns!$A$2:$A$297,"NO")</f>
        <v>NO</v>
      </c>
      <c r="W7197">
        <f t="shared" si="336"/>
        <v>0</v>
      </c>
      <c r="X7197">
        <f t="shared" si="337"/>
        <v>39.08</v>
      </c>
      <c r="Y7197">
        <f t="shared" si="338"/>
        <v>4</v>
      </c>
    </row>
    <row r="7198" spans="1:25"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t="str">
        <f>_xlfn.XLOOKUP(B7198,Returns!$B$2:$B$297,Returns!$A$2:$A$297,"NO")</f>
        <v>Yes</v>
      </c>
      <c r="W7198">
        <f t="shared" si="336"/>
        <v>0</v>
      </c>
      <c r="X7198">
        <f t="shared" si="337"/>
        <v>107.00000000000001</v>
      </c>
      <c r="Y7198">
        <f t="shared" si="338"/>
        <v>4</v>
      </c>
    </row>
    <row r="7199" spans="1:25"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t="str">
        <f>_xlfn.XLOOKUP(B7199,Returns!$B$2:$B$297,Returns!$A$2:$A$297,"NO")</f>
        <v>Yes</v>
      </c>
      <c r="W7199">
        <f t="shared" si="336"/>
        <v>0</v>
      </c>
      <c r="X7199">
        <f t="shared" si="337"/>
        <v>25.2</v>
      </c>
      <c r="Y7199">
        <f t="shared" si="338"/>
        <v>4</v>
      </c>
    </row>
    <row r="7200" spans="1:25"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t="str">
        <f>_xlfn.XLOOKUP(B7200,Returns!$B$2:$B$297,Returns!$A$2:$A$297,"NO")</f>
        <v>NO</v>
      </c>
      <c r="W7200">
        <f t="shared" si="336"/>
        <v>0</v>
      </c>
      <c r="X7200">
        <f t="shared" si="337"/>
        <v>23.92</v>
      </c>
      <c r="Y7200">
        <f t="shared" si="338"/>
        <v>4</v>
      </c>
    </row>
    <row r="7201" spans="1:25"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t="str">
        <f>_xlfn.XLOOKUP(B7201,Returns!$B$2:$B$297,Returns!$A$2:$A$297,"NO")</f>
        <v>NO</v>
      </c>
      <c r="W7201">
        <f t="shared" si="336"/>
        <v>0</v>
      </c>
      <c r="X7201">
        <f t="shared" si="337"/>
        <v>276</v>
      </c>
      <c r="Y7201">
        <f t="shared" si="338"/>
        <v>4</v>
      </c>
    </row>
    <row r="7202" spans="1:25"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t="str">
        <f>_xlfn.XLOOKUP(B7202,Returns!$B$2:$B$297,Returns!$A$2:$A$297,"NO")</f>
        <v>NO</v>
      </c>
      <c r="W7202">
        <f t="shared" si="336"/>
        <v>23.352</v>
      </c>
      <c r="X7202">
        <f t="shared" si="337"/>
        <v>93.407999999999987</v>
      </c>
      <c r="Y7202">
        <f t="shared" si="338"/>
        <v>6</v>
      </c>
    </row>
    <row r="7203" spans="1:25"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t="str">
        <f>_xlfn.XLOOKUP(B7203,Returns!$B$2:$B$297,Returns!$A$2:$A$297,"NO")</f>
        <v>NO</v>
      </c>
      <c r="W7203">
        <f t="shared" si="336"/>
        <v>1042.7224500000002</v>
      </c>
      <c r="X7203">
        <f t="shared" si="337"/>
        <v>1274.4385500000003</v>
      </c>
      <c r="Y7203">
        <f t="shared" si="338"/>
        <v>6</v>
      </c>
    </row>
    <row r="7204" spans="1:25"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t="str">
        <f>_xlfn.XLOOKUP(B7204,Returns!$B$2:$B$297,Returns!$A$2:$A$297,"NO")</f>
        <v>NO</v>
      </c>
      <c r="W7204">
        <f t="shared" si="336"/>
        <v>0</v>
      </c>
      <c r="X7204">
        <f t="shared" si="337"/>
        <v>3784.0000000000005</v>
      </c>
      <c r="Y7204">
        <f t="shared" si="338"/>
        <v>0</v>
      </c>
    </row>
    <row r="7205" spans="1:25"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t="str">
        <f>_xlfn.XLOOKUP(B7205,Returns!$B$2:$B$297,Returns!$A$2:$A$297,"NO")</f>
        <v>NO</v>
      </c>
      <c r="W7205">
        <f t="shared" si="336"/>
        <v>15.7248</v>
      </c>
      <c r="X7205">
        <f t="shared" si="337"/>
        <v>10.483200000000002</v>
      </c>
      <c r="Y7205">
        <f t="shared" si="338"/>
        <v>4</v>
      </c>
    </row>
    <row r="7206" spans="1:25"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t="str">
        <f>_xlfn.XLOOKUP(B7206,Returns!$B$2:$B$297,Returns!$A$2:$A$297,"NO")</f>
        <v>NO</v>
      </c>
      <c r="W7206">
        <f t="shared" si="336"/>
        <v>0</v>
      </c>
      <c r="X7206">
        <f t="shared" si="337"/>
        <v>12.16</v>
      </c>
      <c r="Y7206">
        <f t="shared" si="338"/>
        <v>7</v>
      </c>
    </row>
    <row r="7207" spans="1:25"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t="str">
        <f>_xlfn.XLOOKUP(B7207,Returns!$B$2:$B$297,Returns!$A$2:$A$297,"NO")</f>
        <v>Yes</v>
      </c>
      <c r="W7207">
        <f t="shared" si="336"/>
        <v>0</v>
      </c>
      <c r="X7207">
        <f t="shared" si="337"/>
        <v>34.92</v>
      </c>
      <c r="Y7207">
        <f t="shared" si="338"/>
        <v>4</v>
      </c>
    </row>
    <row r="7208" spans="1:25"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t="str">
        <f>_xlfn.XLOOKUP(B7208,Returns!$B$2:$B$297,Returns!$A$2:$A$297,"NO")</f>
        <v>Yes</v>
      </c>
      <c r="W7208">
        <f t="shared" si="336"/>
        <v>812.15200000000004</v>
      </c>
      <c r="X7208">
        <f t="shared" si="337"/>
        <v>3248.6080000000002</v>
      </c>
      <c r="Y7208">
        <f t="shared" si="338"/>
        <v>4</v>
      </c>
    </row>
    <row r="7209" spans="1:25"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t="str">
        <f>_xlfn.XLOOKUP(B7209,Returns!$B$2:$B$297,Returns!$A$2:$A$297,"NO")</f>
        <v>NO</v>
      </c>
      <c r="W7209">
        <f t="shared" si="336"/>
        <v>1.1648000000000003</v>
      </c>
      <c r="X7209">
        <f t="shared" si="337"/>
        <v>4.6592000000000002</v>
      </c>
      <c r="Y7209">
        <f t="shared" si="338"/>
        <v>2</v>
      </c>
    </row>
    <row r="7210" spans="1:25"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t="str">
        <f>_xlfn.XLOOKUP(B7210,Returns!$B$2:$B$297,Returns!$A$2:$A$297,"NO")</f>
        <v>NO</v>
      </c>
      <c r="W7210">
        <f t="shared" si="336"/>
        <v>16.588800000000003</v>
      </c>
      <c r="X7210">
        <f t="shared" si="337"/>
        <v>66.355200000000011</v>
      </c>
      <c r="Y7210">
        <f t="shared" si="338"/>
        <v>2</v>
      </c>
    </row>
    <row r="7211" spans="1:25"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t="str">
        <f>_xlfn.XLOOKUP(B7211,Returns!$B$2:$B$297,Returns!$A$2:$A$297,"NO")</f>
        <v>NO</v>
      </c>
      <c r="W7211">
        <f t="shared" si="336"/>
        <v>3.8272000000000008</v>
      </c>
      <c r="X7211">
        <f t="shared" si="337"/>
        <v>15.308800000000002</v>
      </c>
      <c r="Y7211">
        <f t="shared" si="338"/>
        <v>2</v>
      </c>
    </row>
    <row r="7212" spans="1:25"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t="str">
        <f>_xlfn.XLOOKUP(B7212,Returns!$B$2:$B$297,Returns!$A$2:$A$297,"NO")</f>
        <v>Yes</v>
      </c>
      <c r="W7212">
        <f t="shared" si="336"/>
        <v>0</v>
      </c>
      <c r="X7212">
        <f t="shared" si="337"/>
        <v>90.539999999999992</v>
      </c>
      <c r="Y7212">
        <f t="shared" si="338"/>
        <v>4</v>
      </c>
    </row>
    <row r="7213" spans="1:25"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t="str">
        <f>_xlfn.XLOOKUP(B7213,Returns!$B$2:$B$297,Returns!$A$2:$A$297,"NO")</f>
        <v>Yes</v>
      </c>
      <c r="W7213">
        <f t="shared" si="336"/>
        <v>123.95520000000002</v>
      </c>
      <c r="X7213">
        <f t="shared" si="337"/>
        <v>495.82080000000008</v>
      </c>
      <c r="Y7213">
        <f t="shared" si="338"/>
        <v>4</v>
      </c>
    </row>
    <row r="7214" spans="1:25"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t="str">
        <f>_xlfn.XLOOKUP(B7214,Returns!$B$2:$B$297,Returns!$A$2:$A$297,"NO")</f>
        <v>Yes</v>
      </c>
      <c r="W7214">
        <f t="shared" si="336"/>
        <v>6.7392000000000003</v>
      </c>
      <c r="X7214">
        <f t="shared" si="337"/>
        <v>26.956799999999998</v>
      </c>
      <c r="Y7214">
        <f t="shared" si="338"/>
        <v>4</v>
      </c>
    </row>
    <row r="7215" spans="1:25"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t="str">
        <f>_xlfn.XLOOKUP(B7215,Returns!$B$2:$B$297,Returns!$A$2:$A$297,"NO")</f>
        <v>Yes</v>
      </c>
      <c r="W7215">
        <f t="shared" si="336"/>
        <v>0</v>
      </c>
      <c r="X7215">
        <f t="shared" si="337"/>
        <v>44.19</v>
      </c>
      <c r="Y7215">
        <f t="shared" si="338"/>
        <v>4</v>
      </c>
    </row>
    <row r="7216" spans="1:25"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t="str">
        <f>_xlfn.XLOOKUP(B7216,Returns!$B$2:$B$297,Returns!$A$2:$A$297,"NO")</f>
        <v>NO</v>
      </c>
      <c r="W7216">
        <f t="shared" si="336"/>
        <v>0</v>
      </c>
      <c r="X7216">
        <f t="shared" si="337"/>
        <v>82</v>
      </c>
      <c r="Y7216">
        <f t="shared" si="338"/>
        <v>3</v>
      </c>
    </row>
    <row r="7217" spans="1:25"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t="str">
        <f>_xlfn.XLOOKUP(B7217,Returns!$B$2:$B$297,Returns!$A$2:$A$297,"NO")</f>
        <v>NO</v>
      </c>
      <c r="W7217">
        <f t="shared" si="336"/>
        <v>0</v>
      </c>
      <c r="X7217">
        <f t="shared" si="337"/>
        <v>103.68</v>
      </c>
      <c r="Y7217">
        <f t="shared" si="338"/>
        <v>3</v>
      </c>
    </row>
    <row r="7218" spans="1:25"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t="str">
        <f>_xlfn.XLOOKUP(B7218,Returns!$B$2:$B$297,Returns!$A$2:$A$297,"NO")</f>
        <v>Yes</v>
      </c>
      <c r="W7218">
        <f t="shared" si="336"/>
        <v>0</v>
      </c>
      <c r="X7218">
        <f t="shared" si="337"/>
        <v>26.46</v>
      </c>
      <c r="Y7218">
        <f t="shared" si="338"/>
        <v>3</v>
      </c>
    </row>
    <row r="7219" spans="1:25"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t="str">
        <f>_xlfn.XLOOKUP(B7219,Returns!$B$2:$B$297,Returns!$A$2:$A$297,"NO")</f>
        <v>Yes</v>
      </c>
      <c r="W7219">
        <f t="shared" si="336"/>
        <v>24.998400000000004</v>
      </c>
      <c r="X7219">
        <f t="shared" si="337"/>
        <v>99.993600000000015</v>
      </c>
      <c r="Y7219">
        <f t="shared" si="338"/>
        <v>3</v>
      </c>
    </row>
    <row r="7220" spans="1:25"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t="str">
        <f>_xlfn.XLOOKUP(B7220,Returns!$B$2:$B$297,Returns!$A$2:$A$297,"NO")</f>
        <v>Yes</v>
      </c>
      <c r="W7220">
        <f t="shared" si="336"/>
        <v>0</v>
      </c>
      <c r="X7220">
        <f t="shared" si="337"/>
        <v>1359.84</v>
      </c>
      <c r="Y7220">
        <f t="shared" si="338"/>
        <v>3</v>
      </c>
    </row>
    <row r="7221" spans="1:25"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t="str">
        <f>_xlfn.XLOOKUP(B7221,Returns!$B$2:$B$297,Returns!$A$2:$A$297,"NO")</f>
        <v>Yes</v>
      </c>
      <c r="W7221">
        <f t="shared" si="336"/>
        <v>19.827200000000005</v>
      </c>
      <c r="X7221">
        <f t="shared" si="337"/>
        <v>79.308800000000005</v>
      </c>
      <c r="Y7221">
        <f t="shared" si="338"/>
        <v>3</v>
      </c>
    </row>
    <row r="7222" spans="1:25"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t="str">
        <f>_xlfn.XLOOKUP(B7222,Returns!$B$2:$B$297,Returns!$A$2:$A$297,"NO")</f>
        <v>NO</v>
      </c>
      <c r="W7222">
        <f t="shared" si="336"/>
        <v>576.43110000000013</v>
      </c>
      <c r="X7222">
        <f t="shared" si="337"/>
        <v>247.04190000000006</v>
      </c>
      <c r="Y7222">
        <f t="shared" si="338"/>
        <v>4</v>
      </c>
    </row>
    <row r="7223" spans="1:25"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t="str">
        <f>_xlfn.XLOOKUP(B7223,Returns!$B$2:$B$297,Returns!$A$2:$A$297,"NO")</f>
        <v>NO</v>
      </c>
      <c r="W7223">
        <f t="shared" si="336"/>
        <v>0</v>
      </c>
      <c r="X7223">
        <f t="shared" si="337"/>
        <v>413.82</v>
      </c>
      <c r="Y7223">
        <f t="shared" si="338"/>
        <v>4</v>
      </c>
    </row>
    <row r="7224" spans="1:25"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t="str">
        <f>_xlfn.XLOOKUP(B7224,Returns!$B$2:$B$297,Returns!$A$2:$A$297,"NO")</f>
        <v>NO</v>
      </c>
      <c r="W7224">
        <f t="shared" si="336"/>
        <v>24.408000000000001</v>
      </c>
      <c r="X7224">
        <f t="shared" si="337"/>
        <v>97.631999999999991</v>
      </c>
      <c r="Y7224">
        <f t="shared" si="338"/>
        <v>4</v>
      </c>
    </row>
    <row r="7225" spans="1:25"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t="str">
        <f>_xlfn.XLOOKUP(B7225,Returns!$B$2:$B$297,Returns!$A$2:$A$297,"NO")</f>
        <v>NO</v>
      </c>
      <c r="W7225">
        <f t="shared" si="336"/>
        <v>66.225600000000014</v>
      </c>
      <c r="X7225">
        <f t="shared" si="337"/>
        <v>264.90240000000006</v>
      </c>
      <c r="Y7225">
        <f t="shared" si="338"/>
        <v>4</v>
      </c>
    </row>
    <row r="7226" spans="1:25"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t="str">
        <f>_xlfn.XLOOKUP(B7226,Returns!$B$2:$B$297,Returns!$A$2:$A$297,"NO")</f>
        <v>NO</v>
      </c>
      <c r="W7226">
        <f t="shared" si="336"/>
        <v>0</v>
      </c>
      <c r="X7226">
        <f t="shared" si="337"/>
        <v>1061.3400000000001</v>
      </c>
      <c r="Y7226">
        <f t="shared" si="338"/>
        <v>4</v>
      </c>
    </row>
    <row r="7227" spans="1:25"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t="str">
        <f>_xlfn.XLOOKUP(B7227,Returns!$B$2:$B$297,Returns!$A$2:$A$297,"NO")</f>
        <v>NO</v>
      </c>
      <c r="W7227">
        <f t="shared" si="336"/>
        <v>0</v>
      </c>
      <c r="X7227">
        <f t="shared" si="337"/>
        <v>123.2</v>
      </c>
      <c r="Y7227">
        <f t="shared" si="338"/>
        <v>4</v>
      </c>
    </row>
    <row r="7228" spans="1:25"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t="str">
        <f>_xlfn.XLOOKUP(B7228,Returns!$B$2:$B$297,Returns!$A$2:$A$297,"NO")</f>
        <v>NO</v>
      </c>
      <c r="W7228">
        <f t="shared" si="336"/>
        <v>123.92000000000003</v>
      </c>
      <c r="X7228">
        <f t="shared" si="337"/>
        <v>495.68000000000012</v>
      </c>
      <c r="Y7228">
        <f t="shared" si="338"/>
        <v>4</v>
      </c>
    </row>
    <row r="7229" spans="1:25"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t="str">
        <f>_xlfn.XLOOKUP(B7229,Returns!$B$2:$B$297,Returns!$A$2:$A$297,"NO")</f>
        <v>NO</v>
      </c>
      <c r="W7229">
        <f t="shared" si="336"/>
        <v>1319.8000000000002</v>
      </c>
      <c r="X7229">
        <f t="shared" si="337"/>
        <v>5279.2</v>
      </c>
      <c r="Y7229">
        <f t="shared" si="338"/>
        <v>4</v>
      </c>
    </row>
    <row r="7230" spans="1:25"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t="str">
        <f>_xlfn.XLOOKUP(B7230,Returns!$B$2:$B$297,Returns!$A$2:$A$297,"NO")</f>
        <v>NO</v>
      </c>
      <c r="W7230">
        <f t="shared" si="336"/>
        <v>107.65440000000004</v>
      </c>
      <c r="X7230">
        <f t="shared" si="337"/>
        <v>430.61760000000015</v>
      </c>
      <c r="Y7230">
        <f t="shared" si="338"/>
        <v>2</v>
      </c>
    </row>
    <row r="7231" spans="1:25"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t="str">
        <f>_xlfn.XLOOKUP(B7231,Returns!$B$2:$B$297,Returns!$A$2:$A$297,"NO")</f>
        <v>NO</v>
      </c>
      <c r="W7231">
        <f t="shared" si="336"/>
        <v>0</v>
      </c>
      <c r="X7231">
        <f t="shared" si="337"/>
        <v>68.490000000000009</v>
      </c>
      <c r="Y7231">
        <f t="shared" si="338"/>
        <v>2</v>
      </c>
    </row>
    <row r="7232" spans="1:25"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t="str">
        <f>_xlfn.XLOOKUP(B7232,Returns!$B$2:$B$297,Returns!$A$2:$A$297,"NO")</f>
        <v>NO</v>
      </c>
      <c r="W7232">
        <f t="shared" si="336"/>
        <v>0</v>
      </c>
      <c r="X7232">
        <f t="shared" si="337"/>
        <v>61.76</v>
      </c>
      <c r="Y7232">
        <f t="shared" si="338"/>
        <v>2</v>
      </c>
    </row>
    <row r="7233" spans="1:25"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t="str">
        <f>_xlfn.XLOOKUP(B7233,Returns!$B$2:$B$297,Returns!$A$2:$A$297,"NO")</f>
        <v>NO</v>
      </c>
      <c r="W7233">
        <f t="shared" si="336"/>
        <v>0</v>
      </c>
      <c r="X7233">
        <f t="shared" si="337"/>
        <v>930.32</v>
      </c>
      <c r="Y7233">
        <f t="shared" si="338"/>
        <v>2</v>
      </c>
    </row>
    <row r="7234" spans="1:25"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t="str">
        <f>_xlfn.XLOOKUP(B7234,Returns!$B$2:$B$297,Returns!$A$2:$A$297,"NO")</f>
        <v>NO</v>
      </c>
      <c r="W7234">
        <f t="shared" si="336"/>
        <v>0</v>
      </c>
      <c r="X7234">
        <f t="shared" si="337"/>
        <v>108.48</v>
      </c>
      <c r="Y7234">
        <f t="shared" si="338"/>
        <v>2</v>
      </c>
    </row>
    <row r="7235" spans="1:25"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t="str">
        <f>_xlfn.XLOOKUP(B7235,Returns!$B$2:$B$297,Returns!$A$2:$A$297,"NO")</f>
        <v>NO</v>
      </c>
      <c r="W7235">
        <f t="shared" ref="W7235:W7298" si="339">R7235*S7235*T7235</f>
        <v>0</v>
      </c>
      <c r="X7235">
        <f t="shared" ref="X7235:X7298" si="340">(R7235*S7235)-W7235</f>
        <v>908.8</v>
      </c>
      <c r="Y7235">
        <f t="shared" ref="Y7235:Y7298" si="341">D7235-C7235</f>
        <v>4</v>
      </c>
    </row>
    <row r="7236" spans="1:25"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t="str">
        <f>_xlfn.XLOOKUP(B7236,Returns!$B$2:$B$297,Returns!$A$2:$A$297,"NO")</f>
        <v>NO</v>
      </c>
      <c r="W7236">
        <f t="shared" si="339"/>
        <v>0</v>
      </c>
      <c r="X7236">
        <f t="shared" si="340"/>
        <v>25.92</v>
      </c>
      <c r="Y7236">
        <f t="shared" si="341"/>
        <v>4</v>
      </c>
    </row>
    <row r="7237" spans="1:25"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t="str">
        <f>_xlfn.XLOOKUP(B7237,Returns!$B$2:$B$297,Returns!$A$2:$A$297,"NO")</f>
        <v>NO</v>
      </c>
      <c r="W7237">
        <f t="shared" si="339"/>
        <v>27.782400000000003</v>
      </c>
      <c r="X7237">
        <f t="shared" si="340"/>
        <v>111.12960000000001</v>
      </c>
      <c r="Y7237">
        <f t="shared" si="341"/>
        <v>4</v>
      </c>
    </row>
    <row r="7238" spans="1:25"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t="str">
        <f>_xlfn.XLOOKUP(B7238,Returns!$B$2:$B$297,Returns!$A$2:$A$297,"NO")</f>
        <v>NO</v>
      </c>
      <c r="W7238">
        <f t="shared" si="339"/>
        <v>0</v>
      </c>
      <c r="X7238">
        <f t="shared" si="340"/>
        <v>25.92</v>
      </c>
      <c r="Y7238">
        <f t="shared" si="341"/>
        <v>3</v>
      </c>
    </row>
    <row r="7239" spans="1:25"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t="str">
        <f>_xlfn.XLOOKUP(B7239,Returns!$B$2:$B$297,Returns!$A$2:$A$297,"NO")</f>
        <v>NO</v>
      </c>
      <c r="W7239">
        <f t="shared" si="339"/>
        <v>718.18110000000013</v>
      </c>
      <c r="X7239">
        <f t="shared" si="340"/>
        <v>307.79190000000006</v>
      </c>
      <c r="Y7239">
        <f t="shared" si="341"/>
        <v>0</v>
      </c>
    </row>
    <row r="7240" spans="1:25"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t="str">
        <f>_xlfn.XLOOKUP(B7240,Returns!$B$2:$B$297,Returns!$A$2:$A$297,"NO")</f>
        <v>NO</v>
      </c>
      <c r="W7240">
        <f t="shared" si="339"/>
        <v>0</v>
      </c>
      <c r="X7240">
        <f t="shared" si="340"/>
        <v>307.72000000000003</v>
      </c>
      <c r="Y7240">
        <f t="shared" si="341"/>
        <v>6</v>
      </c>
    </row>
    <row r="7241" spans="1:25"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t="str">
        <f>_xlfn.XLOOKUP(B7241,Returns!$B$2:$B$297,Returns!$A$2:$A$297,"NO")</f>
        <v>NO</v>
      </c>
      <c r="W7241">
        <f t="shared" si="339"/>
        <v>0</v>
      </c>
      <c r="X7241">
        <f t="shared" si="340"/>
        <v>278.32</v>
      </c>
      <c r="Y7241">
        <f t="shared" si="341"/>
        <v>6</v>
      </c>
    </row>
    <row r="7242" spans="1:25"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t="str">
        <f>_xlfn.XLOOKUP(B7242,Returns!$B$2:$B$297,Returns!$A$2:$A$297,"NO")</f>
        <v>Yes</v>
      </c>
      <c r="W7242">
        <f t="shared" si="339"/>
        <v>0</v>
      </c>
      <c r="X7242">
        <f t="shared" si="340"/>
        <v>464.52</v>
      </c>
      <c r="Y7242">
        <f t="shared" si="341"/>
        <v>2</v>
      </c>
    </row>
    <row r="7243" spans="1:25"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t="str">
        <f>_xlfn.XLOOKUP(B7243,Returns!$B$2:$B$297,Returns!$A$2:$A$297,"NO")</f>
        <v>Yes</v>
      </c>
      <c r="W7243">
        <f t="shared" si="339"/>
        <v>111.45600000000002</v>
      </c>
      <c r="X7243">
        <f t="shared" si="340"/>
        <v>445.82400000000007</v>
      </c>
      <c r="Y7243">
        <f t="shared" si="341"/>
        <v>2</v>
      </c>
    </row>
    <row r="7244" spans="1:25"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t="str">
        <f>_xlfn.XLOOKUP(B7244,Returns!$B$2:$B$297,Returns!$A$2:$A$297,"NO")</f>
        <v>Yes</v>
      </c>
      <c r="W7244">
        <f t="shared" si="339"/>
        <v>0</v>
      </c>
      <c r="X7244">
        <f t="shared" si="340"/>
        <v>48.28</v>
      </c>
      <c r="Y7244">
        <f t="shared" si="341"/>
        <v>2</v>
      </c>
    </row>
    <row r="7245" spans="1:25"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t="str">
        <f>_xlfn.XLOOKUP(B7245,Returns!$B$2:$B$297,Returns!$A$2:$A$297,"NO")</f>
        <v>NO</v>
      </c>
      <c r="W7245">
        <f t="shared" si="339"/>
        <v>11923.6698</v>
      </c>
      <c r="X7245">
        <f t="shared" si="340"/>
        <v>27821.896199999999</v>
      </c>
      <c r="Y7245">
        <f t="shared" si="341"/>
        <v>5</v>
      </c>
    </row>
    <row r="7246" spans="1:25"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t="str">
        <f>_xlfn.XLOOKUP(B7246,Returns!$B$2:$B$297,Returns!$A$2:$A$297,"NO")</f>
        <v>Yes</v>
      </c>
      <c r="W7246">
        <f t="shared" si="339"/>
        <v>0</v>
      </c>
      <c r="X7246">
        <f t="shared" si="340"/>
        <v>346.92</v>
      </c>
      <c r="Y7246">
        <f t="shared" si="341"/>
        <v>3</v>
      </c>
    </row>
    <row r="7247" spans="1:25"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t="str">
        <f>_xlfn.XLOOKUP(B7247,Returns!$B$2:$B$297,Returns!$A$2:$A$297,"NO")</f>
        <v>NO</v>
      </c>
      <c r="W7247">
        <f t="shared" si="339"/>
        <v>0</v>
      </c>
      <c r="X7247">
        <f t="shared" si="340"/>
        <v>1774.5000000000002</v>
      </c>
      <c r="Y7247">
        <f t="shared" si="341"/>
        <v>4</v>
      </c>
    </row>
    <row r="7248" spans="1:25"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t="str">
        <f>_xlfn.XLOOKUP(B7248,Returns!$B$2:$B$297,Returns!$A$2:$A$297,"NO")</f>
        <v>NO</v>
      </c>
      <c r="W7248">
        <f t="shared" si="339"/>
        <v>9.072000000000001</v>
      </c>
      <c r="X7248">
        <f t="shared" si="340"/>
        <v>36.287999999999997</v>
      </c>
      <c r="Y7248">
        <f t="shared" si="341"/>
        <v>5</v>
      </c>
    </row>
    <row r="7249" spans="1:25"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t="str">
        <f>_xlfn.XLOOKUP(B7249,Returns!$B$2:$B$297,Returns!$A$2:$A$297,"NO")</f>
        <v>NO</v>
      </c>
      <c r="W7249">
        <f t="shared" si="339"/>
        <v>756.125</v>
      </c>
      <c r="X7249">
        <f t="shared" si="340"/>
        <v>756.125</v>
      </c>
      <c r="Y7249">
        <f t="shared" si="341"/>
        <v>5</v>
      </c>
    </row>
    <row r="7250" spans="1:25"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t="str">
        <f>_xlfn.XLOOKUP(B7250,Returns!$B$2:$B$297,Returns!$A$2:$A$297,"NO")</f>
        <v>NO</v>
      </c>
      <c r="W7250">
        <f t="shared" si="339"/>
        <v>71.475200000000015</v>
      </c>
      <c r="X7250">
        <f t="shared" si="340"/>
        <v>285.9008</v>
      </c>
      <c r="Y7250">
        <f t="shared" si="341"/>
        <v>5</v>
      </c>
    </row>
    <row r="7251" spans="1:25"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t="str">
        <f>_xlfn.XLOOKUP(B7251,Returns!$B$2:$B$297,Returns!$A$2:$A$297,"NO")</f>
        <v>NO</v>
      </c>
      <c r="W7251">
        <f t="shared" si="339"/>
        <v>0</v>
      </c>
      <c r="X7251">
        <f t="shared" si="340"/>
        <v>239.96</v>
      </c>
      <c r="Y7251">
        <f t="shared" si="341"/>
        <v>5</v>
      </c>
    </row>
    <row r="7252" spans="1:25"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t="str">
        <f>_xlfn.XLOOKUP(B7252,Returns!$B$2:$B$297,Returns!$A$2:$A$297,"NO")</f>
        <v>NO</v>
      </c>
      <c r="W7252">
        <f t="shared" si="339"/>
        <v>0</v>
      </c>
      <c r="X7252">
        <f t="shared" si="340"/>
        <v>2969.91</v>
      </c>
      <c r="Y7252">
        <f t="shared" si="341"/>
        <v>5</v>
      </c>
    </row>
    <row r="7253" spans="1:25"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t="str">
        <f>_xlfn.XLOOKUP(B7253,Returns!$B$2:$B$297,Returns!$A$2:$A$297,"NO")</f>
        <v>NO</v>
      </c>
      <c r="W7253">
        <f t="shared" si="339"/>
        <v>7.3727999999999998</v>
      </c>
      <c r="X7253">
        <f t="shared" si="340"/>
        <v>29.491199999999999</v>
      </c>
      <c r="Y7253">
        <f t="shared" si="341"/>
        <v>6</v>
      </c>
    </row>
    <row r="7254" spans="1:25"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t="str">
        <f>_xlfn.XLOOKUP(B7254,Returns!$B$2:$B$297,Returns!$A$2:$A$297,"NO")</f>
        <v>NO</v>
      </c>
      <c r="W7254">
        <f t="shared" si="339"/>
        <v>0</v>
      </c>
      <c r="X7254">
        <f t="shared" si="340"/>
        <v>205.56</v>
      </c>
      <c r="Y7254">
        <f t="shared" si="341"/>
        <v>6</v>
      </c>
    </row>
    <row r="7255" spans="1:25"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t="str">
        <f>_xlfn.XLOOKUP(B7255,Returns!$B$2:$B$297,Returns!$A$2:$A$297,"NO")</f>
        <v>NO</v>
      </c>
      <c r="W7255">
        <f t="shared" si="339"/>
        <v>0</v>
      </c>
      <c r="X7255">
        <f t="shared" si="340"/>
        <v>1094.22</v>
      </c>
      <c r="Y7255">
        <f t="shared" si="341"/>
        <v>5</v>
      </c>
    </row>
    <row r="7256" spans="1:25"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t="str">
        <f>_xlfn.XLOOKUP(B7256,Returns!$B$2:$B$297,Returns!$A$2:$A$297,"NO")</f>
        <v>NO</v>
      </c>
      <c r="W7256">
        <f t="shared" si="339"/>
        <v>0</v>
      </c>
      <c r="X7256">
        <f t="shared" si="340"/>
        <v>237.00000000000003</v>
      </c>
      <c r="Y7256">
        <f t="shared" si="341"/>
        <v>5</v>
      </c>
    </row>
    <row r="7257" spans="1:25"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t="str">
        <f>_xlfn.XLOOKUP(B7257,Returns!$B$2:$B$297,Returns!$A$2:$A$297,"NO")</f>
        <v>NO</v>
      </c>
      <c r="W7257">
        <f t="shared" si="339"/>
        <v>0</v>
      </c>
      <c r="X7257">
        <f t="shared" si="340"/>
        <v>199.04</v>
      </c>
      <c r="Y7257">
        <f t="shared" si="341"/>
        <v>5</v>
      </c>
    </row>
    <row r="7258" spans="1:25"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t="str">
        <f>_xlfn.XLOOKUP(B7258,Returns!$B$2:$B$297,Returns!$A$2:$A$297,"NO")</f>
        <v>NO</v>
      </c>
      <c r="W7258">
        <f t="shared" si="339"/>
        <v>0</v>
      </c>
      <c r="X7258">
        <f t="shared" si="340"/>
        <v>11.12</v>
      </c>
      <c r="Y7258">
        <f t="shared" si="341"/>
        <v>5</v>
      </c>
    </row>
    <row r="7259" spans="1:25"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t="str">
        <f>_xlfn.XLOOKUP(B7259,Returns!$B$2:$B$297,Returns!$A$2:$A$297,"NO")</f>
        <v>NO</v>
      </c>
      <c r="W7259">
        <f t="shared" si="339"/>
        <v>0</v>
      </c>
      <c r="X7259">
        <f t="shared" si="340"/>
        <v>3774.5999999999995</v>
      </c>
      <c r="Y7259">
        <f t="shared" si="341"/>
        <v>5</v>
      </c>
    </row>
    <row r="7260" spans="1:25"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t="str">
        <f>_xlfn.XLOOKUP(B7260,Returns!$B$2:$B$297,Returns!$A$2:$A$297,"NO")</f>
        <v>NO</v>
      </c>
      <c r="W7260">
        <f t="shared" si="339"/>
        <v>0</v>
      </c>
      <c r="X7260">
        <f t="shared" si="340"/>
        <v>73.5</v>
      </c>
      <c r="Y7260">
        <f t="shared" si="341"/>
        <v>5</v>
      </c>
    </row>
    <row r="7261" spans="1:25"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t="str">
        <f>_xlfn.XLOOKUP(B7261,Returns!$B$2:$B$297,Returns!$A$2:$A$297,"NO")</f>
        <v>NO</v>
      </c>
      <c r="W7261">
        <f t="shared" si="339"/>
        <v>0</v>
      </c>
      <c r="X7261">
        <f t="shared" si="340"/>
        <v>317.52</v>
      </c>
      <c r="Y7261">
        <f t="shared" si="341"/>
        <v>5</v>
      </c>
    </row>
    <row r="7262" spans="1:25"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t="str">
        <f>_xlfn.XLOOKUP(B7262,Returns!$B$2:$B$297,Returns!$A$2:$A$297,"NO")</f>
        <v>NO</v>
      </c>
      <c r="W7262">
        <f t="shared" si="339"/>
        <v>0</v>
      </c>
      <c r="X7262">
        <f t="shared" si="340"/>
        <v>125.99</v>
      </c>
      <c r="Y7262">
        <f t="shared" si="341"/>
        <v>5</v>
      </c>
    </row>
    <row r="7263" spans="1:25"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t="str">
        <f>_xlfn.XLOOKUP(B7263,Returns!$B$2:$B$297,Returns!$A$2:$A$297,"NO")</f>
        <v>NO</v>
      </c>
      <c r="W7263">
        <f t="shared" si="339"/>
        <v>0</v>
      </c>
      <c r="X7263">
        <f t="shared" si="340"/>
        <v>102.9</v>
      </c>
      <c r="Y7263">
        <f t="shared" si="341"/>
        <v>3</v>
      </c>
    </row>
    <row r="7264" spans="1:25"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t="str">
        <f>_xlfn.XLOOKUP(B7264,Returns!$B$2:$B$297,Returns!$A$2:$A$297,"NO")</f>
        <v>NO</v>
      </c>
      <c r="W7264">
        <f t="shared" si="339"/>
        <v>65.400000000000006</v>
      </c>
      <c r="X7264">
        <f t="shared" si="340"/>
        <v>98.1</v>
      </c>
      <c r="Y7264">
        <f t="shared" si="341"/>
        <v>6</v>
      </c>
    </row>
    <row r="7265" spans="1:25"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t="str">
        <f>_xlfn.XLOOKUP(B7265,Returns!$B$2:$B$297,Returns!$A$2:$A$297,"NO")</f>
        <v>NO</v>
      </c>
      <c r="W7265">
        <f t="shared" si="339"/>
        <v>25.344000000000005</v>
      </c>
      <c r="X7265">
        <f t="shared" si="340"/>
        <v>101.376</v>
      </c>
      <c r="Y7265">
        <f t="shared" si="341"/>
        <v>6</v>
      </c>
    </row>
    <row r="7266" spans="1:25"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t="str">
        <f>_xlfn.XLOOKUP(B7266,Returns!$B$2:$B$297,Returns!$A$2:$A$297,"NO")</f>
        <v>NO</v>
      </c>
      <c r="W7266">
        <f t="shared" si="339"/>
        <v>0</v>
      </c>
      <c r="X7266">
        <f t="shared" si="340"/>
        <v>1273.02</v>
      </c>
      <c r="Y7266">
        <f t="shared" si="341"/>
        <v>4</v>
      </c>
    </row>
    <row r="7267" spans="1:25"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t="str">
        <f>_xlfn.XLOOKUP(B7267,Returns!$B$2:$B$297,Returns!$A$2:$A$297,"NO")</f>
        <v>NO</v>
      </c>
      <c r="W7267">
        <f t="shared" si="339"/>
        <v>93.223199999999991</v>
      </c>
      <c r="X7267">
        <f t="shared" si="340"/>
        <v>217.52079999999998</v>
      </c>
      <c r="Y7267">
        <f t="shared" si="341"/>
        <v>3</v>
      </c>
    </row>
    <row r="7268" spans="1:25"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t="str">
        <f>_xlfn.XLOOKUP(B7268,Returns!$B$2:$B$297,Returns!$A$2:$A$297,"NO")</f>
        <v>NO</v>
      </c>
      <c r="W7268">
        <f t="shared" si="339"/>
        <v>28.198800000000002</v>
      </c>
      <c r="X7268">
        <f t="shared" si="340"/>
        <v>12.085200000000004</v>
      </c>
      <c r="Y7268">
        <f t="shared" si="341"/>
        <v>0</v>
      </c>
    </row>
    <row r="7269" spans="1:25"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t="str">
        <f>_xlfn.XLOOKUP(B7269,Returns!$B$2:$B$297,Returns!$A$2:$A$297,"NO")</f>
        <v>NO</v>
      </c>
      <c r="W7269">
        <f t="shared" si="339"/>
        <v>53.708800000000011</v>
      </c>
      <c r="X7269">
        <f t="shared" si="340"/>
        <v>214.83520000000004</v>
      </c>
      <c r="Y7269">
        <f t="shared" si="341"/>
        <v>0</v>
      </c>
    </row>
    <row r="7270" spans="1:25"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t="str">
        <f>_xlfn.XLOOKUP(B7270,Returns!$B$2:$B$297,Returns!$A$2:$A$297,"NO")</f>
        <v>Yes</v>
      </c>
      <c r="W7270">
        <f t="shared" si="339"/>
        <v>35.827199999999998</v>
      </c>
      <c r="X7270">
        <f t="shared" si="340"/>
        <v>143.30879999999999</v>
      </c>
      <c r="Y7270">
        <f t="shared" si="341"/>
        <v>6</v>
      </c>
    </row>
    <row r="7271" spans="1:25"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t="str">
        <f>_xlfn.XLOOKUP(B7271,Returns!$B$2:$B$297,Returns!$A$2:$A$297,"NO")</f>
        <v>Yes</v>
      </c>
      <c r="W7271">
        <f t="shared" si="339"/>
        <v>505.24160000000012</v>
      </c>
      <c r="X7271">
        <f t="shared" si="340"/>
        <v>2020.9664000000005</v>
      </c>
      <c r="Y7271">
        <f t="shared" si="341"/>
        <v>6</v>
      </c>
    </row>
    <row r="7272" spans="1:25"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t="str">
        <f>_xlfn.XLOOKUP(B7272,Returns!$B$2:$B$297,Returns!$A$2:$A$297,"NO")</f>
        <v>NO</v>
      </c>
      <c r="W7272">
        <f t="shared" si="339"/>
        <v>82.099800000000002</v>
      </c>
      <c r="X7272">
        <f t="shared" si="340"/>
        <v>465.23219999999998</v>
      </c>
      <c r="Y7272">
        <f t="shared" si="341"/>
        <v>6</v>
      </c>
    </row>
    <row r="7273" spans="1:25"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t="str">
        <f>_xlfn.XLOOKUP(B7273,Returns!$B$2:$B$297,Returns!$A$2:$A$297,"NO")</f>
        <v>NO</v>
      </c>
      <c r="W7273">
        <f t="shared" si="339"/>
        <v>0</v>
      </c>
      <c r="X7273">
        <f t="shared" si="340"/>
        <v>69.92</v>
      </c>
      <c r="Y7273">
        <f t="shared" si="341"/>
        <v>6</v>
      </c>
    </row>
    <row r="7274" spans="1:25"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t="str">
        <f>_xlfn.XLOOKUP(B7274,Returns!$B$2:$B$297,Returns!$A$2:$A$297,"NO")</f>
        <v>NO</v>
      </c>
      <c r="W7274">
        <f t="shared" si="339"/>
        <v>8.2432000000000016</v>
      </c>
      <c r="X7274">
        <f t="shared" si="340"/>
        <v>32.972800000000007</v>
      </c>
      <c r="Y7274">
        <f t="shared" si="341"/>
        <v>4</v>
      </c>
    </row>
    <row r="7275" spans="1:25"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t="str">
        <f>_xlfn.XLOOKUP(B7275,Returns!$B$2:$B$297,Returns!$A$2:$A$297,"NO")</f>
        <v>NO</v>
      </c>
      <c r="W7275">
        <f t="shared" si="339"/>
        <v>8.5995000000000008</v>
      </c>
      <c r="X7275">
        <f t="shared" si="340"/>
        <v>3.6855000000000011</v>
      </c>
      <c r="Y7275">
        <f t="shared" si="341"/>
        <v>4</v>
      </c>
    </row>
    <row r="7276" spans="1:25"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t="str">
        <f>_xlfn.XLOOKUP(B7276,Returns!$B$2:$B$297,Returns!$A$2:$A$297,"NO")</f>
        <v>NO</v>
      </c>
      <c r="W7276">
        <f t="shared" si="339"/>
        <v>339.96000000000004</v>
      </c>
      <c r="X7276">
        <f t="shared" si="340"/>
        <v>1359.8400000000001</v>
      </c>
      <c r="Y7276">
        <f t="shared" si="341"/>
        <v>4</v>
      </c>
    </row>
    <row r="7277" spans="1:25"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t="str">
        <f>_xlfn.XLOOKUP(B7277,Returns!$B$2:$B$297,Returns!$A$2:$A$297,"NO")</f>
        <v>NO</v>
      </c>
      <c r="W7277">
        <f t="shared" si="339"/>
        <v>0</v>
      </c>
      <c r="X7277">
        <f t="shared" si="340"/>
        <v>447.86</v>
      </c>
      <c r="Y7277">
        <f t="shared" si="341"/>
        <v>4</v>
      </c>
    </row>
    <row r="7278" spans="1:25"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t="str">
        <f>_xlfn.XLOOKUP(B7278,Returns!$B$2:$B$297,Returns!$A$2:$A$297,"NO")</f>
        <v>NO</v>
      </c>
      <c r="W7278">
        <f t="shared" si="339"/>
        <v>1599.8400000000001</v>
      </c>
      <c r="X7278">
        <f t="shared" si="340"/>
        <v>6399.3600000000006</v>
      </c>
      <c r="Y7278">
        <f t="shared" si="341"/>
        <v>4</v>
      </c>
    </row>
    <row r="7279" spans="1:25"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t="str">
        <f>_xlfn.XLOOKUP(B7279,Returns!$B$2:$B$297,Returns!$A$2:$A$297,"NO")</f>
        <v>NO</v>
      </c>
      <c r="W7279">
        <f t="shared" si="339"/>
        <v>14.393600000000001</v>
      </c>
      <c r="X7279">
        <f t="shared" si="340"/>
        <v>57.574400000000004</v>
      </c>
      <c r="Y7279">
        <f t="shared" si="341"/>
        <v>2</v>
      </c>
    </row>
    <row r="7280" spans="1:25"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t="str">
        <f>_xlfn.XLOOKUP(B7280,Returns!$B$2:$B$297,Returns!$A$2:$A$297,"NO")</f>
        <v>NO</v>
      </c>
      <c r="W7280">
        <f t="shared" si="339"/>
        <v>0</v>
      </c>
      <c r="X7280">
        <f t="shared" si="340"/>
        <v>1169.9100000000001</v>
      </c>
      <c r="Y7280">
        <f t="shared" si="341"/>
        <v>2</v>
      </c>
    </row>
    <row r="7281" spans="1:25"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t="str">
        <f>_xlfn.XLOOKUP(B7281,Returns!$B$2:$B$297,Returns!$A$2:$A$297,"NO")</f>
        <v>NO</v>
      </c>
      <c r="W7281">
        <f t="shared" si="339"/>
        <v>259.73920000000004</v>
      </c>
      <c r="X7281">
        <f t="shared" si="340"/>
        <v>1038.9568000000002</v>
      </c>
      <c r="Y7281">
        <f t="shared" si="341"/>
        <v>0</v>
      </c>
    </row>
    <row r="7282" spans="1:25"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t="str">
        <f>_xlfn.XLOOKUP(B7282,Returns!$B$2:$B$297,Returns!$A$2:$A$297,"NO")</f>
        <v>NO</v>
      </c>
      <c r="W7282">
        <f t="shared" si="339"/>
        <v>0</v>
      </c>
      <c r="X7282">
        <f t="shared" si="340"/>
        <v>5083.96</v>
      </c>
      <c r="Y7282">
        <f t="shared" si="341"/>
        <v>6</v>
      </c>
    </row>
    <row r="7283" spans="1:25"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t="str">
        <f>_xlfn.XLOOKUP(B7283,Returns!$B$2:$B$297,Returns!$A$2:$A$297,"NO")</f>
        <v>NO</v>
      </c>
      <c r="W7283">
        <f t="shared" si="339"/>
        <v>2099.9475000000002</v>
      </c>
      <c r="X7283">
        <f t="shared" si="340"/>
        <v>899.97750000000042</v>
      </c>
      <c r="Y7283">
        <f t="shared" si="341"/>
        <v>5</v>
      </c>
    </row>
    <row r="7284" spans="1:25"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t="str">
        <f>_xlfn.XLOOKUP(B7284,Returns!$B$2:$B$297,Returns!$A$2:$A$297,"NO")</f>
        <v>NO</v>
      </c>
      <c r="W7284">
        <f t="shared" si="339"/>
        <v>7.2863999999999995</v>
      </c>
      <c r="X7284">
        <f t="shared" si="340"/>
        <v>1.8215999999999992</v>
      </c>
      <c r="Y7284">
        <f t="shared" si="341"/>
        <v>7</v>
      </c>
    </row>
    <row r="7285" spans="1:25"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t="str">
        <f>_xlfn.XLOOKUP(B7285,Returns!$B$2:$B$297,Returns!$A$2:$A$297,"NO")</f>
        <v>NO</v>
      </c>
      <c r="W7285">
        <f t="shared" si="339"/>
        <v>25.920000000000005</v>
      </c>
      <c r="X7285">
        <f t="shared" si="340"/>
        <v>103.68000000000002</v>
      </c>
      <c r="Y7285">
        <f t="shared" si="341"/>
        <v>4</v>
      </c>
    </row>
    <row r="7286" spans="1:25"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t="str">
        <f>_xlfn.XLOOKUP(B7286,Returns!$B$2:$B$297,Returns!$A$2:$A$297,"NO")</f>
        <v>NO</v>
      </c>
      <c r="W7286">
        <f t="shared" si="339"/>
        <v>26.444800000000004</v>
      </c>
      <c r="X7286">
        <f t="shared" si="340"/>
        <v>105.77920000000002</v>
      </c>
      <c r="Y7286">
        <f t="shared" si="341"/>
        <v>4</v>
      </c>
    </row>
    <row r="7287" spans="1:25"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t="str">
        <f>_xlfn.XLOOKUP(B7287,Returns!$B$2:$B$297,Returns!$A$2:$A$297,"NO")</f>
        <v>NO</v>
      </c>
      <c r="W7287">
        <f t="shared" si="339"/>
        <v>0</v>
      </c>
      <c r="X7287">
        <f t="shared" si="340"/>
        <v>185.44</v>
      </c>
      <c r="Y7287">
        <f t="shared" si="341"/>
        <v>5</v>
      </c>
    </row>
    <row r="7288" spans="1:25"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t="str">
        <f>_xlfn.XLOOKUP(B7288,Returns!$B$2:$B$297,Returns!$A$2:$A$297,"NO")</f>
        <v>NO</v>
      </c>
      <c r="W7288">
        <f t="shared" si="339"/>
        <v>0</v>
      </c>
      <c r="X7288">
        <f t="shared" si="340"/>
        <v>6.9</v>
      </c>
      <c r="Y7288">
        <f t="shared" si="341"/>
        <v>5</v>
      </c>
    </row>
    <row r="7289" spans="1:25"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t="str">
        <f>_xlfn.XLOOKUP(B7289,Returns!$B$2:$B$297,Returns!$A$2:$A$297,"NO")</f>
        <v>NO</v>
      </c>
      <c r="W7289">
        <f t="shared" si="339"/>
        <v>0</v>
      </c>
      <c r="X7289">
        <f t="shared" si="340"/>
        <v>173.07</v>
      </c>
      <c r="Y7289">
        <f t="shared" si="341"/>
        <v>5</v>
      </c>
    </row>
    <row r="7290" spans="1:25"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t="str">
        <f>_xlfn.XLOOKUP(B7290,Returns!$B$2:$B$297,Returns!$A$2:$A$297,"NO")</f>
        <v>NO</v>
      </c>
      <c r="W7290">
        <f t="shared" si="339"/>
        <v>671.65200000000004</v>
      </c>
      <c r="X7290">
        <f t="shared" si="340"/>
        <v>1007.4780000000001</v>
      </c>
      <c r="Y7290">
        <f t="shared" si="341"/>
        <v>5</v>
      </c>
    </row>
    <row r="7291" spans="1:25"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t="str">
        <f>_xlfn.XLOOKUP(B7291,Returns!$B$2:$B$297,Returns!$A$2:$A$297,"NO")</f>
        <v>NO</v>
      </c>
      <c r="W7291">
        <f t="shared" si="339"/>
        <v>0</v>
      </c>
      <c r="X7291">
        <f t="shared" si="340"/>
        <v>2745.09</v>
      </c>
      <c r="Y7291">
        <f t="shared" si="341"/>
        <v>1</v>
      </c>
    </row>
    <row r="7292" spans="1:25"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t="str">
        <f>_xlfn.XLOOKUP(B7292,Returns!$B$2:$B$297,Returns!$A$2:$A$297,"NO")</f>
        <v>NO</v>
      </c>
      <c r="W7292">
        <f t="shared" si="339"/>
        <v>20.313600000000001</v>
      </c>
      <c r="X7292">
        <f t="shared" si="340"/>
        <v>81.254400000000004</v>
      </c>
      <c r="Y7292">
        <f t="shared" si="341"/>
        <v>1</v>
      </c>
    </row>
    <row r="7293" spans="1:25"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t="str">
        <f>_xlfn.XLOOKUP(B7293,Returns!$B$2:$B$297,Returns!$A$2:$A$297,"NO")</f>
        <v>NO</v>
      </c>
      <c r="W7293">
        <f t="shared" si="339"/>
        <v>0</v>
      </c>
      <c r="X7293">
        <f t="shared" si="340"/>
        <v>234.09</v>
      </c>
      <c r="Y7293">
        <f t="shared" si="341"/>
        <v>1</v>
      </c>
    </row>
    <row r="7294" spans="1:25"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t="str">
        <f>_xlfn.XLOOKUP(B7294,Returns!$B$2:$B$297,Returns!$A$2:$A$297,"NO")</f>
        <v>NO</v>
      </c>
      <c r="W7294">
        <f t="shared" si="339"/>
        <v>649</v>
      </c>
      <c r="X7294">
        <f t="shared" si="340"/>
        <v>649</v>
      </c>
      <c r="Y7294">
        <f t="shared" si="341"/>
        <v>5</v>
      </c>
    </row>
    <row r="7295" spans="1:25"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t="str">
        <f>_xlfn.XLOOKUP(B7295,Returns!$B$2:$B$297,Returns!$A$2:$A$297,"NO")</f>
        <v>NO</v>
      </c>
      <c r="W7295">
        <f t="shared" si="339"/>
        <v>0</v>
      </c>
      <c r="X7295">
        <f t="shared" si="340"/>
        <v>419.93</v>
      </c>
      <c r="Y7295">
        <f t="shared" si="341"/>
        <v>6</v>
      </c>
    </row>
    <row r="7296" spans="1:25"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t="str">
        <f>_xlfn.XLOOKUP(B7296,Returns!$B$2:$B$297,Returns!$A$2:$A$297,"NO")</f>
        <v>NO</v>
      </c>
      <c r="W7296">
        <f t="shared" si="339"/>
        <v>0</v>
      </c>
      <c r="X7296">
        <f t="shared" si="340"/>
        <v>20.239999999999998</v>
      </c>
      <c r="Y7296">
        <f t="shared" si="341"/>
        <v>5</v>
      </c>
    </row>
    <row r="7297" spans="1:25"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t="str">
        <f>_xlfn.XLOOKUP(B7297,Returns!$B$2:$B$297,Returns!$A$2:$A$297,"NO")</f>
        <v>NO</v>
      </c>
      <c r="W7297">
        <f t="shared" si="339"/>
        <v>15.135999999999999</v>
      </c>
      <c r="X7297">
        <f t="shared" si="340"/>
        <v>60.543999999999997</v>
      </c>
      <c r="Y7297">
        <f t="shared" si="341"/>
        <v>1</v>
      </c>
    </row>
    <row r="7298" spans="1:25"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t="str">
        <f>_xlfn.XLOOKUP(B7298,Returns!$B$2:$B$297,Returns!$A$2:$A$297,"NO")</f>
        <v>NO</v>
      </c>
      <c r="W7298">
        <f t="shared" si="339"/>
        <v>6.5663999999999989</v>
      </c>
      <c r="X7298">
        <f t="shared" si="340"/>
        <v>26.265599999999996</v>
      </c>
      <c r="Y7298">
        <f t="shared" si="341"/>
        <v>1</v>
      </c>
    </row>
    <row r="7299" spans="1:25"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t="str">
        <f>_xlfn.XLOOKUP(B7299,Returns!$B$2:$B$297,Returns!$A$2:$A$297,"NO")</f>
        <v>NO</v>
      </c>
      <c r="W7299">
        <f t="shared" ref="W7299:W7362" si="342">R7299*S7299*T7299</f>
        <v>77.240000000000009</v>
      </c>
      <c r="X7299">
        <f t="shared" ref="X7299:X7362" si="343">(R7299*S7299)-W7299</f>
        <v>308.96000000000004</v>
      </c>
      <c r="Y7299">
        <f t="shared" ref="Y7299:Y7362" si="344">D7299-C7299</f>
        <v>4</v>
      </c>
    </row>
    <row r="7300" spans="1:25"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t="str">
        <f>_xlfn.XLOOKUP(B7300,Returns!$B$2:$B$297,Returns!$A$2:$A$297,"NO")</f>
        <v>NO</v>
      </c>
      <c r="W7300">
        <f t="shared" si="342"/>
        <v>584.20000000000005</v>
      </c>
      <c r="X7300">
        <f t="shared" si="343"/>
        <v>584.20000000000005</v>
      </c>
      <c r="Y7300">
        <f t="shared" si="344"/>
        <v>3</v>
      </c>
    </row>
    <row r="7301" spans="1:25"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t="str">
        <f>_xlfn.XLOOKUP(B7301,Returns!$B$2:$B$297,Returns!$A$2:$A$297,"NO")</f>
        <v>NO</v>
      </c>
      <c r="W7301">
        <f t="shared" si="342"/>
        <v>10.252800000000001</v>
      </c>
      <c r="X7301">
        <f t="shared" si="343"/>
        <v>6.8352000000000004</v>
      </c>
      <c r="Y7301">
        <f t="shared" si="344"/>
        <v>3</v>
      </c>
    </row>
    <row r="7302" spans="1:25"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t="str">
        <f>_xlfn.XLOOKUP(B7302,Returns!$B$2:$B$297,Returns!$A$2:$A$297,"NO")</f>
        <v>NO</v>
      </c>
      <c r="W7302">
        <f t="shared" si="342"/>
        <v>763.40879999999993</v>
      </c>
      <c r="X7302">
        <f t="shared" si="343"/>
        <v>1781.2872</v>
      </c>
      <c r="Y7302">
        <f t="shared" si="344"/>
        <v>3</v>
      </c>
    </row>
    <row r="7303" spans="1:25"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t="str">
        <f>_xlfn.XLOOKUP(B7303,Returns!$B$2:$B$297,Returns!$A$2:$A$297,"NO")</f>
        <v>NO</v>
      </c>
      <c r="W7303">
        <f t="shared" si="342"/>
        <v>6.9407999999999994</v>
      </c>
      <c r="X7303">
        <f t="shared" si="343"/>
        <v>1.735199999999999</v>
      </c>
      <c r="Y7303">
        <f t="shared" si="344"/>
        <v>3</v>
      </c>
    </row>
    <row r="7304" spans="1:25"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t="str">
        <f>_xlfn.XLOOKUP(B7304,Returns!$B$2:$B$297,Returns!$A$2:$A$297,"NO")</f>
        <v>NO</v>
      </c>
      <c r="W7304">
        <f t="shared" si="342"/>
        <v>381.72</v>
      </c>
      <c r="X7304">
        <f t="shared" si="343"/>
        <v>1526.88</v>
      </c>
      <c r="Y7304">
        <f t="shared" si="344"/>
        <v>3</v>
      </c>
    </row>
    <row r="7305" spans="1:25"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t="str">
        <f>_xlfn.XLOOKUP(B7305,Returns!$B$2:$B$297,Returns!$A$2:$A$297,"NO")</f>
        <v>NO</v>
      </c>
      <c r="W7305">
        <f t="shared" si="342"/>
        <v>38.87360000000001</v>
      </c>
      <c r="X7305">
        <f t="shared" si="343"/>
        <v>155.49440000000001</v>
      </c>
      <c r="Y7305">
        <f t="shared" si="344"/>
        <v>4</v>
      </c>
    </row>
    <row r="7306" spans="1:25"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t="str">
        <f>_xlfn.XLOOKUP(B7306,Returns!$B$2:$B$297,Returns!$A$2:$A$297,"NO")</f>
        <v>NO</v>
      </c>
      <c r="W7306">
        <f t="shared" si="342"/>
        <v>4.1472000000000007</v>
      </c>
      <c r="X7306">
        <f t="shared" si="343"/>
        <v>16.588800000000003</v>
      </c>
      <c r="Y7306">
        <f t="shared" si="344"/>
        <v>4</v>
      </c>
    </row>
    <row r="7307" spans="1:25"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t="str">
        <f>_xlfn.XLOOKUP(B7307,Returns!$B$2:$B$297,Returns!$A$2:$A$297,"NO")</f>
        <v>NO</v>
      </c>
      <c r="W7307">
        <f t="shared" si="342"/>
        <v>801.75689999999986</v>
      </c>
      <c r="X7307">
        <f t="shared" si="343"/>
        <v>1870.7660999999998</v>
      </c>
      <c r="Y7307">
        <f t="shared" si="344"/>
        <v>4</v>
      </c>
    </row>
    <row r="7308" spans="1:25"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t="str">
        <f>_xlfn.XLOOKUP(B7308,Returns!$B$2:$B$297,Returns!$A$2:$A$297,"NO")</f>
        <v>NO</v>
      </c>
      <c r="W7308">
        <f t="shared" si="342"/>
        <v>0</v>
      </c>
      <c r="X7308">
        <f t="shared" si="343"/>
        <v>288</v>
      </c>
      <c r="Y7308">
        <f t="shared" si="344"/>
        <v>2</v>
      </c>
    </row>
    <row r="7309" spans="1:25"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t="str">
        <f>_xlfn.XLOOKUP(B7309,Returns!$B$2:$B$297,Returns!$A$2:$A$297,"NO")</f>
        <v>NO</v>
      </c>
      <c r="W7309">
        <f t="shared" si="342"/>
        <v>45.555200000000013</v>
      </c>
      <c r="X7309">
        <f t="shared" si="343"/>
        <v>182.22080000000003</v>
      </c>
      <c r="Y7309">
        <f t="shared" si="344"/>
        <v>2</v>
      </c>
    </row>
    <row r="7310" spans="1:25"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t="str">
        <f>_xlfn.XLOOKUP(B7310,Returns!$B$2:$B$297,Returns!$A$2:$A$297,"NO")</f>
        <v>NO</v>
      </c>
      <c r="W7310">
        <f t="shared" si="342"/>
        <v>0</v>
      </c>
      <c r="X7310">
        <f t="shared" si="343"/>
        <v>474.39</v>
      </c>
      <c r="Y7310">
        <f t="shared" si="344"/>
        <v>2</v>
      </c>
    </row>
    <row r="7311" spans="1:25"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t="str">
        <f>_xlfn.XLOOKUP(B7311,Returns!$B$2:$B$297,Returns!$A$2:$A$297,"NO")</f>
        <v>NO</v>
      </c>
      <c r="W7311">
        <f t="shared" si="342"/>
        <v>0</v>
      </c>
      <c r="X7311">
        <f t="shared" si="343"/>
        <v>42.39</v>
      </c>
      <c r="Y7311">
        <f t="shared" si="344"/>
        <v>4</v>
      </c>
    </row>
    <row r="7312" spans="1:25"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t="str">
        <f>_xlfn.XLOOKUP(B7312,Returns!$B$2:$B$297,Returns!$A$2:$A$297,"NO")</f>
        <v>NO</v>
      </c>
      <c r="W7312">
        <f t="shared" si="342"/>
        <v>0</v>
      </c>
      <c r="X7312">
        <f t="shared" si="343"/>
        <v>323.75</v>
      </c>
      <c r="Y7312">
        <f t="shared" si="344"/>
        <v>4</v>
      </c>
    </row>
    <row r="7313" spans="1:25"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t="str">
        <f>_xlfn.XLOOKUP(B7313,Returns!$B$2:$B$297,Returns!$A$2:$A$297,"NO")</f>
        <v>NO</v>
      </c>
      <c r="W7313">
        <f t="shared" si="342"/>
        <v>2.6208000000000005</v>
      </c>
      <c r="X7313">
        <f t="shared" si="343"/>
        <v>1.1232000000000002</v>
      </c>
      <c r="Y7313">
        <f t="shared" si="344"/>
        <v>4</v>
      </c>
    </row>
    <row r="7314" spans="1:25"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t="str">
        <f>_xlfn.XLOOKUP(B7314,Returns!$B$2:$B$297,Returns!$A$2:$A$297,"NO")</f>
        <v>NO</v>
      </c>
      <c r="W7314">
        <f t="shared" si="342"/>
        <v>15.699600000000002</v>
      </c>
      <c r="X7314">
        <f t="shared" si="343"/>
        <v>6.7284000000000024</v>
      </c>
      <c r="Y7314">
        <f t="shared" si="344"/>
        <v>4</v>
      </c>
    </row>
    <row r="7315" spans="1:25"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t="str">
        <f>_xlfn.XLOOKUP(B7315,Returns!$B$2:$B$297,Returns!$A$2:$A$297,"NO")</f>
        <v>NO</v>
      </c>
      <c r="W7315">
        <f t="shared" si="342"/>
        <v>59.801600000000001</v>
      </c>
      <c r="X7315">
        <f t="shared" si="343"/>
        <v>239.20639999999997</v>
      </c>
      <c r="Y7315">
        <f t="shared" si="344"/>
        <v>4</v>
      </c>
    </row>
    <row r="7316" spans="1:25"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t="str">
        <f>_xlfn.XLOOKUP(B7316,Returns!$B$2:$B$297,Returns!$A$2:$A$297,"NO")</f>
        <v>NO</v>
      </c>
      <c r="W7316">
        <f t="shared" si="342"/>
        <v>57.280000000000008</v>
      </c>
      <c r="X7316">
        <f t="shared" si="343"/>
        <v>229.12000000000003</v>
      </c>
      <c r="Y7316">
        <f t="shared" si="344"/>
        <v>5</v>
      </c>
    </row>
    <row r="7317" spans="1:25"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t="str">
        <f>_xlfn.XLOOKUP(B7317,Returns!$B$2:$B$297,Returns!$A$2:$A$297,"NO")</f>
        <v>NO</v>
      </c>
      <c r="W7317">
        <f t="shared" si="342"/>
        <v>0</v>
      </c>
      <c r="X7317">
        <f t="shared" si="343"/>
        <v>131.76</v>
      </c>
      <c r="Y7317">
        <f t="shared" si="344"/>
        <v>5</v>
      </c>
    </row>
    <row r="7318" spans="1:25"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t="str">
        <f>_xlfn.XLOOKUP(B7318,Returns!$B$2:$B$297,Returns!$A$2:$A$297,"NO")</f>
        <v>NO</v>
      </c>
      <c r="W7318">
        <f t="shared" si="342"/>
        <v>56.872799999999998</v>
      </c>
      <c r="X7318">
        <f t="shared" si="343"/>
        <v>85.30919999999999</v>
      </c>
      <c r="Y7318">
        <f t="shared" si="344"/>
        <v>4</v>
      </c>
    </row>
    <row r="7319" spans="1:25"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t="str">
        <f>_xlfn.XLOOKUP(B7319,Returns!$B$2:$B$297,Returns!$A$2:$A$297,"NO")</f>
        <v>NO</v>
      </c>
      <c r="W7319">
        <f t="shared" si="342"/>
        <v>11.764800000000001</v>
      </c>
      <c r="X7319">
        <f t="shared" si="343"/>
        <v>47.059199999999997</v>
      </c>
      <c r="Y7319">
        <f t="shared" si="344"/>
        <v>4</v>
      </c>
    </row>
    <row r="7320" spans="1:25"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t="str">
        <f>_xlfn.XLOOKUP(B7320,Returns!$B$2:$B$297,Returns!$A$2:$A$297,"NO")</f>
        <v>NO</v>
      </c>
      <c r="W7320">
        <f t="shared" si="342"/>
        <v>20.374199999999998</v>
      </c>
      <c r="X7320">
        <f t="shared" si="343"/>
        <v>8.7318000000000033</v>
      </c>
      <c r="Y7320">
        <f t="shared" si="344"/>
        <v>4</v>
      </c>
    </row>
    <row r="7321" spans="1:25"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t="str">
        <f>_xlfn.XLOOKUP(B7321,Returns!$B$2:$B$297,Returns!$A$2:$A$297,"NO")</f>
        <v>NO</v>
      </c>
      <c r="W7321">
        <f t="shared" si="342"/>
        <v>0</v>
      </c>
      <c r="X7321">
        <f t="shared" si="343"/>
        <v>4899.75</v>
      </c>
      <c r="Y7321">
        <f t="shared" si="344"/>
        <v>3</v>
      </c>
    </row>
    <row r="7322" spans="1:25"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t="str">
        <f>_xlfn.XLOOKUP(B7322,Returns!$B$2:$B$297,Returns!$A$2:$A$297,"NO")</f>
        <v>NO</v>
      </c>
      <c r="W7322">
        <f t="shared" si="342"/>
        <v>0</v>
      </c>
      <c r="X7322">
        <f t="shared" si="343"/>
        <v>676.49999999999989</v>
      </c>
      <c r="Y7322">
        <f t="shared" si="344"/>
        <v>3</v>
      </c>
    </row>
    <row r="7323" spans="1:25"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t="str">
        <f>_xlfn.XLOOKUP(B7323,Returns!$B$2:$B$297,Returns!$A$2:$A$297,"NO")</f>
        <v>NO</v>
      </c>
      <c r="W7323">
        <f t="shared" si="342"/>
        <v>5.3424000000000005</v>
      </c>
      <c r="X7323">
        <f t="shared" si="343"/>
        <v>21.369599999999998</v>
      </c>
      <c r="Y7323">
        <f t="shared" si="344"/>
        <v>4</v>
      </c>
    </row>
    <row r="7324" spans="1:25"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t="str">
        <f>_xlfn.XLOOKUP(B7324,Returns!$B$2:$B$297,Returns!$A$2:$A$297,"NO")</f>
        <v>NO</v>
      </c>
      <c r="W7324">
        <f t="shared" si="342"/>
        <v>40.320000000000007</v>
      </c>
      <c r="X7324">
        <f t="shared" si="343"/>
        <v>161.28000000000003</v>
      </c>
      <c r="Y7324">
        <f t="shared" si="344"/>
        <v>4</v>
      </c>
    </row>
    <row r="7325" spans="1:25"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t="str">
        <f>_xlfn.XLOOKUP(B7325,Returns!$B$2:$B$297,Returns!$A$2:$A$297,"NO")</f>
        <v>NO</v>
      </c>
      <c r="W7325">
        <f t="shared" si="342"/>
        <v>0</v>
      </c>
      <c r="X7325">
        <f t="shared" si="343"/>
        <v>83.92</v>
      </c>
      <c r="Y7325">
        <f t="shared" si="344"/>
        <v>3</v>
      </c>
    </row>
    <row r="7326" spans="1:25"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t="str">
        <f>_xlfn.XLOOKUP(B7326,Returns!$B$2:$B$297,Returns!$A$2:$A$297,"NO")</f>
        <v>NO</v>
      </c>
      <c r="W7326">
        <f t="shared" si="342"/>
        <v>0</v>
      </c>
      <c r="X7326">
        <f t="shared" si="343"/>
        <v>28.349999999999998</v>
      </c>
      <c r="Y7326">
        <f t="shared" si="344"/>
        <v>3</v>
      </c>
    </row>
    <row r="7327" spans="1:25"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t="str">
        <f>_xlfn.XLOOKUP(B7327,Returns!$B$2:$B$297,Returns!$A$2:$A$297,"NO")</f>
        <v>NO</v>
      </c>
      <c r="W7327">
        <f t="shared" si="342"/>
        <v>0</v>
      </c>
      <c r="X7327">
        <f t="shared" si="343"/>
        <v>2003.9999999999998</v>
      </c>
      <c r="Y7327">
        <f t="shared" si="344"/>
        <v>7</v>
      </c>
    </row>
    <row r="7328" spans="1:25"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t="str">
        <f>_xlfn.XLOOKUP(B7328,Returns!$B$2:$B$297,Returns!$A$2:$A$297,"NO")</f>
        <v>NO</v>
      </c>
      <c r="W7328">
        <f t="shared" si="342"/>
        <v>5.7584000000000009</v>
      </c>
      <c r="X7328">
        <f t="shared" si="343"/>
        <v>23.0336</v>
      </c>
      <c r="Y7328">
        <f t="shared" si="344"/>
        <v>7</v>
      </c>
    </row>
    <row r="7329" spans="1:25"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t="str">
        <f>_xlfn.XLOOKUP(B7329,Returns!$B$2:$B$297,Returns!$A$2:$A$297,"NO")</f>
        <v>NO</v>
      </c>
      <c r="W7329">
        <f t="shared" si="342"/>
        <v>0</v>
      </c>
      <c r="X7329">
        <f t="shared" si="343"/>
        <v>222</v>
      </c>
      <c r="Y7329">
        <f t="shared" si="344"/>
        <v>6</v>
      </c>
    </row>
    <row r="7330" spans="1:25"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t="str">
        <f>_xlfn.XLOOKUP(B7330,Returns!$B$2:$B$297,Returns!$A$2:$A$297,"NO")</f>
        <v>NO</v>
      </c>
      <c r="W7330">
        <f t="shared" si="342"/>
        <v>1023.9744000000001</v>
      </c>
      <c r="X7330">
        <f t="shared" si="343"/>
        <v>4095.8976000000002</v>
      </c>
      <c r="Y7330">
        <f t="shared" si="344"/>
        <v>6</v>
      </c>
    </row>
    <row r="7331" spans="1:25"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t="str">
        <f>_xlfn.XLOOKUP(B7331,Returns!$B$2:$B$297,Returns!$A$2:$A$297,"NO")</f>
        <v>NO</v>
      </c>
      <c r="W7331">
        <f t="shared" si="342"/>
        <v>0</v>
      </c>
      <c r="X7331">
        <f t="shared" si="343"/>
        <v>12993.33</v>
      </c>
      <c r="Y7331">
        <f t="shared" si="344"/>
        <v>6</v>
      </c>
    </row>
    <row r="7332" spans="1:25"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t="str">
        <f>_xlfn.XLOOKUP(B7332,Returns!$B$2:$B$297,Returns!$A$2:$A$297,"NO")</f>
        <v>NO</v>
      </c>
      <c r="W7332">
        <f t="shared" si="342"/>
        <v>81.907200000000003</v>
      </c>
      <c r="X7332">
        <f t="shared" si="343"/>
        <v>54.604799999999997</v>
      </c>
      <c r="Y7332">
        <f t="shared" si="344"/>
        <v>1</v>
      </c>
    </row>
    <row r="7333" spans="1:25"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t="str">
        <f>_xlfn.XLOOKUP(B7333,Returns!$B$2:$B$297,Returns!$A$2:$A$297,"NO")</f>
        <v>NO</v>
      </c>
      <c r="W7333">
        <f t="shared" si="342"/>
        <v>24.616799999999998</v>
      </c>
      <c r="X7333">
        <f t="shared" si="343"/>
        <v>36.925199999999997</v>
      </c>
      <c r="Y7333">
        <f t="shared" si="344"/>
        <v>4</v>
      </c>
    </row>
    <row r="7334" spans="1:25"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t="str">
        <f>_xlfn.XLOOKUP(B7334,Returns!$B$2:$B$297,Returns!$A$2:$A$297,"NO")</f>
        <v>NO</v>
      </c>
      <c r="W7334">
        <f t="shared" si="342"/>
        <v>399.04620000000006</v>
      </c>
      <c r="X7334">
        <f t="shared" si="343"/>
        <v>171.01980000000009</v>
      </c>
      <c r="Y7334">
        <f t="shared" si="344"/>
        <v>4</v>
      </c>
    </row>
    <row r="7335" spans="1:25"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t="str">
        <f>_xlfn.XLOOKUP(B7335,Returns!$B$2:$B$297,Returns!$A$2:$A$297,"NO")</f>
        <v>NO</v>
      </c>
      <c r="W7335">
        <f t="shared" si="342"/>
        <v>26.944000000000003</v>
      </c>
      <c r="X7335">
        <f t="shared" si="343"/>
        <v>107.776</v>
      </c>
      <c r="Y7335">
        <f t="shared" si="344"/>
        <v>6</v>
      </c>
    </row>
    <row r="7336" spans="1:25"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t="str">
        <f>_xlfn.XLOOKUP(B7336,Returns!$B$2:$B$297,Returns!$A$2:$A$297,"NO")</f>
        <v>NO</v>
      </c>
      <c r="W7336">
        <f t="shared" si="342"/>
        <v>32.716799999999999</v>
      </c>
      <c r="X7336">
        <f t="shared" si="343"/>
        <v>130.86719999999997</v>
      </c>
      <c r="Y7336">
        <f t="shared" si="344"/>
        <v>6</v>
      </c>
    </row>
    <row r="7337" spans="1:25"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t="str">
        <f>_xlfn.XLOOKUP(B7337,Returns!$B$2:$B$297,Returns!$A$2:$A$297,"NO")</f>
        <v>NO</v>
      </c>
      <c r="W7337">
        <f t="shared" si="342"/>
        <v>0</v>
      </c>
      <c r="X7337">
        <f t="shared" si="343"/>
        <v>1687.8</v>
      </c>
      <c r="Y7337">
        <f t="shared" si="344"/>
        <v>5</v>
      </c>
    </row>
    <row r="7338" spans="1:25"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t="str">
        <f>_xlfn.XLOOKUP(B7338,Returns!$B$2:$B$297,Returns!$A$2:$A$297,"NO")</f>
        <v>NO</v>
      </c>
      <c r="W7338">
        <f t="shared" si="342"/>
        <v>179.82720000000003</v>
      </c>
      <c r="X7338">
        <f t="shared" si="343"/>
        <v>719.30880000000002</v>
      </c>
      <c r="Y7338">
        <f t="shared" si="344"/>
        <v>5</v>
      </c>
    </row>
    <row r="7339" spans="1:25"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t="str">
        <f>_xlfn.XLOOKUP(B7339,Returns!$B$2:$B$297,Returns!$A$2:$A$297,"NO")</f>
        <v>NO</v>
      </c>
      <c r="W7339">
        <f t="shared" si="342"/>
        <v>0</v>
      </c>
      <c r="X7339">
        <f t="shared" si="343"/>
        <v>15.51</v>
      </c>
      <c r="Y7339">
        <f t="shared" si="344"/>
        <v>2</v>
      </c>
    </row>
    <row r="7340" spans="1:25"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t="str">
        <f>_xlfn.XLOOKUP(B7340,Returns!$B$2:$B$297,Returns!$A$2:$A$297,"NO")</f>
        <v>NO</v>
      </c>
      <c r="W7340">
        <f t="shared" si="342"/>
        <v>57.655800000000013</v>
      </c>
      <c r="X7340">
        <f t="shared" si="343"/>
        <v>518.90220000000011</v>
      </c>
      <c r="Y7340">
        <f t="shared" si="344"/>
        <v>3</v>
      </c>
    </row>
    <row r="7341" spans="1:25"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t="str">
        <f>_xlfn.XLOOKUP(B7341,Returns!$B$2:$B$297,Returns!$A$2:$A$297,"NO")</f>
        <v>NO</v>
      </c>
      <c r="W7341">
        <f t="shared" si="342"/>
        <v>0</v>
      </c>
      <c r="X7341">
        <f t="shared" si="343"/>
        <v>11.52</v>
      </c>
      <c r="Y7341">
        <f t="shared" si="344"/>
        <v>3</v>
      </c>
    </row>
    <row r="7342" spans="1:25"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t="str">
        <f>_xlfn.XLOOKUP(B7342,Returns!$B$2:$B$297,Returns!$A$2:$A$297,"NO")</f>
        <v>NO</v>
      </c>
      <c r="W7342">
        <f t="shared" si="342"/>
        <v>0</v>
      </c>
      <c r="X7342">
        <f t="shared" si="343"/>
        <v>135.76</v>
      </c>
      <c r="Y7342">
        <f t="shared" si="344"/>
        <v>6</v>
      </c>
    </row>
    <row r="7343" spans="1:25"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t="str">
        <f>_xlfn.XLOOKUP(B7343,Returns!$B$2:$B$297,Returns!$A$2:$A$297,"NO")</f>
        <v>NO</v>
      </c>
      <c r="W7343">
        <f t="shared" si="342"/>
        <v>0</v>
      </c>
      <c r="X7343">
        <f t="shared" si="343"/>
        <v>2117.5699999999997</v>
      </c>
      <c r="Y7343">
        <f t="shared" si="344"/>
        <v>6</v>
      </c>
    </row>
    <row r="7344" spans="1:25"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t="str">
        <f>_xlfn.XLOOKUP(B7344,Returns!$B$2:$B$297,Returns!$A$2:$A$297,"NO")</f>
        <v>NO</v>
      </c>
      <c r="W7344">
        <f t="shared" si="342"/>
        <v>0</v>
      </c>
      <c r="X7344">
        <f t="shared" si="343"/>
        <v>77.13</v>
      </c>
      <c r="Y7344">
        <f t="shared" si="344"/>
        <v>6</v>
      </c>
    </row>
    <row r="7345" spans="1:25"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t="str">
        <f>_xlfn.XLOOKUP(B7345,Returns!$B$2:$B$297,Returns!$A$2:$A$297,"NO")</f>
        <v>NO</v>
      </c>
      <c r="W7345">
        <f t="shared" si="342"/>
        <v>0</v>
      </c>
      <c r="X7345">
        <f t="shared" si="343"/>
        <v>1151.28</v>
      </c>
      <c r="Y7345">
        <f t="shared" si="344"/>
        <v>6</v>
      </c>
    </row>
    <row r="7346" spans="1:25"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t="str">
        <f>_xlfn.XLOOKUP(B7346,Returns!$B$2:$B$297,Returns!$A$2:$A$297,"NO")</f>
        <v>NO</v>
      </c>
      <c r="W7346">
        <f t="shared" si="342"/>
        <v>1949.0625000000005</v>
      </c>
      <c r="X7346">
        <f t="shared" si="343"/>
        <v>2382.1875000000005</v>
      </c>
      <c r="Y7346">
        <f t="shared" si="344"/>
        <v>6</v>
      </c>
    </row>
    <row r="7347" spans="1:25"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t="str">
        <f>_xlfn.XLOOKUP(B7347,Returns!$B$2:$B$297,Returns!$A$2:$A$297,"NO")</f>
        <v>NO</v>
      </c>
      <c r="W7347">
        <f t="shared" si="342"/>
        <v>58.854399999999998</v>
      </c>
      <c r="X7347">
        <f t="shared" si="343"/>
        <v>235.41759999999999</v>
      </c>
      <c r="Y7347">
        <f t="shared" si="344"/>
        <v>6</v>
      </c>
    </row>
    <row r="7348" spans="1:25"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t="str">
        <f>_xlfn.XLOOKUP(B7348,Returns!$B$2:$B$297,Returns!$A$2:$A$297,"NO")</f>
        <v>NO</v>
      </c>
      <c r="W7348">
        <f t="shared" si="342"/>
        <v>2.7168000000000005</v>
      </c>
      <c r="X7348">
        <f t="shared" si="343"/>
        <v>10.8672</v>
      </c>
      <c r="Y7348">
        <f t="shared" si="344"/>
        <v>6</v>
      </c>
    </row>
    <row r="7349" spans="1:25"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t="str">
        <f>_xlfn.XLOOKUP(B7349,Returns!$B$2:$B$297,Returns!$A$2:$A$297,"NO")</f>
        <v>NO</v>
      </c>
      <c r="W7349">
        <f t="shared" si="342"/>
        <v>12.956800000000001</v>
      </c>
      <c r="X7349">
        <f t="shared" si="343"/>
        <v>51.827200000000005</v>
      </c>
      <c r="Y7349">
        <f t="shared" si="344"/>
        <v>6</v>
      </c>
    </row>
    <row r="7350" spans="1:25"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t="str">
        <f>_xlfn.XLOOKUP(B7350,Returns!$B$2:$B$297,Returns!$A$2:$A$297,"NO")</f>
        <v>NO</v>
      </c>
      <c r="W7350">
        <f t="shared" si="342"/>
        <v>424.25279999999998</v>
      </c>
      <c r="X7350">
        <f t="shared" si="343"/>
        <v>106.06319999999994</v>
      </c>
      <c r="Y7350">
        <f t="shared" si="344"/>
        <v>4</v>
      </c>
    </row>
    <row r="7351" spans="1:25"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t="str">
        <f>_xlfn.XLOOKUP(B7351,Returns!$B$2:$B$297,Returns!$A$2:$A$297,"NO")</f>
        <v>NO</v>
      </c>
      <c r="W7351">
        <f t="shared" si="342"/>
        <v>0</v>
      </c>
      <c r="X7351">
        <f t="shared" si="343"/>
        <v>232.92000000000002</v>
      </c>
      <c r="Y7351">
        <f t="shared" si="344"/>
        <v>6</v>
      </c>
    </row>
    <row r="7352" spans="1:25"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t="str">
        <f>_xlfn.XLOOKUP(B7352,Returns!$B$2:$B$297,Returns!$A$2:$A$297,"NO")</f>
        <v>NO</v>
      </c>
      <c r="W7352">
        <f t="shared" si="342"/>
        <v>0</v>
      </c>
      <c r="X7352">
        <f t="shared" si="343"/>
        <v>109.5</v>
      </c>
      <c r="Y7352">
        <f t="shared" si="344"/>
        <v>6</v>
      </c>
    </row>
    <row r="7353" spans="1:25"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t="str">
        <f>_xlfn.XLOOKUP(B7353,Returns!$B$2:$B$297,Returns!$A$2:$A$297,"NO")</f>
        <v>NO</v>
      </c>
      <c r="W7353">
        <f t="shared" si="342"/>
        <v>0</v>
      </c>
      <c r="X7353">
        <f t="shared" si="343"/>
        <v>782.53000000000009</v>
      </c>
      <c r="Y7353">
        <f t="shared" si="344"/>
        <v>6</v>
      </c>
    </row>
    <row r="7354" spans="1:25"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t="str">
        <f>_xlfn.XLOOKUP(B7354,Returns!$B$2:$B$297,Returns!$A$2:$A$297,"NO")</f>
        <v>NO</v>
      </c>
      <c r="W7354">
        <f t="shared" si="342"/>
        <v>1425.4080000000001</v>
      </c>
      <c r="X7354">
        <f t="shared" si="343"/>
        <v>2138.1120000000001</v>
      </c>
      <c r="Y7354">
        <f t="shared" si="344"/>
        <v>2</v>
      </c>
    </row>
    <row r="7355" spans="1:25"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t="str">
        <f>_xlfn.XLOOKUP(B7355,Returns!$B$2:$B$297,Returns!$A$2:$A$297,"NO")</f>
        <v>NO</v>
      </c>
      <c r="W7355">
        <f t="shared" si="342"/>
        <v>16.520000000000007</v>
      </c>
      <c r="X7355">
        <f t="shared" si="343"/>
        <v>66.080000000000013</v>
      </c>
      <c r="Y7355">
        <f t="shared" si="344"/>
        <v>7</v>
      </c>
    </row>
    <row r="7356" spans="1:25"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t="str">
        <f>_xlfn.XLOOKUP(B7356,Returns!$B$2:$B$297,Returns!$A$2:$A$297,"NO")</f>
        <v>NO</v>
      </c>
      <c r="W7356">
        <f t="shared" si="342"/>
        <v>0</v>
      </c>
      <c r="X7356">
        <f t="shared" si="343"/>
        <v>149.5</v>
      </c>
      <c r="Y7356">
        <f t="shared" si="344"/>
        <v>7</v>
      </c>
    </row>
    <row r="7357" spans="1:25"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t="str">
        <f>_xlfn.XLOOKUP(B7357,Returns!$B$2:$B$297,Returns!$A$2:$A$297,"NO")</f>
        <v>NO</v>
      </c>
      <c r="W7357">
        <f t="shared" si="342"/>
        <v>0</v>
      </c>
      <c r="X7357">
        <f t="shared" si="343"/>
        <v>931.2</v>
      </c>
      <c r="Y7357">
        <f t="shared" si="344"/>
        <v>2</v>
      </c>
    </row>
    <row r="7358" spans="1:25"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t="str">
        <f>_xlfn.XLOOKUP(B7358,Returns!$B$2:$B$297,Returns!$A$2:$A$297,"NO")</f>
        <v>NO</v>
      </c>
      <c r="W7358">
        <f t="shared" si="342"/>
        <v>0.28160000000000002</v>
      </c>
      <c r="X7358">
        <f t="shared" si="343"/>
        <v>1.1264000000000001</v>
      </c>
      <c r="Y7358">
        <f t="shared" si="344"/>
        <v>5</v>
      </c>
    </row>
    <row r="7359" spans="1:25"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t="str">
        <f>_xlfn.XLOOKUP(B7359,Returns!$B$2:$B$297,Returns!$A$2:$A$297,"NO")</f>
        <v>NO</v>
      </c>
      <c r="W7359">
        <f t="shared" si="342"/>
        <v>67.827200000000005</v>
      </c>
      <c r="X7359">
        <f t="shared" si="343"/>
        <v>271.30880000000002</v>
      </c>
      <c r="Y7359">
        <f t="shared" si="344"/>
        <v>5</v>
      </c>
    </row>
    <row r="7360" spans="1:25"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t="str">
        <f>_xlfn.XLOOKUP(B7360,Returns!$B$2:$B$297,Returns!$A$2:$A$297,"NO")</f>
        <v>NO</v>
      </c>
      <c r="W7360">
        <f t="shared" si="342"/>
        <v>604.71359999999993</v>
      </c>
      <c r="X7360">
        <f t="shared" si="343"/>
        <v>907.07039999999972</v>
      </c>
      <c r="Y7360">
        <f t="shared" si="344"/>
        <v>4</v>
      </c>
    </row>
    <row r="7361" spans="1:25"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t="str">
        <f>_xlfn.XLOOKUP(B7361,Returns!$B$2:$B$297,Returns!$A$2:$A$297,"NO")</f>
        <v>NO</v>
      </c>
      <c r="W7361">
        <f t="shared" si="342"/>
        <v>628.51679999999999</v>
      </c>
      <c r="X7361">
        <f t="shared" si="343"/>
        <v>942.77519999999993</v>
      </c>
      <c r="Y7361">
        <f t="shared" si="344"/>
        <v>4</v>
      </c>
    </row>
    <row r="7362" spans="1:25"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t="str">
        <f>_xlfn.XLOOKUP(B7362,Returns!$B$2:$B$297,Returns!$A$2:$A$297,"NO")</f>
        <v>NO</v>
      </c>
      <c r="W7362">
        <f t="shared" si="342"/>
        <v>0</v>
      </c>
      <c r="X7362">
        <f t="shared" si="343"/>
        <v>58.320000000000007</v>
      </c>
      <c r="Y7362">
        <f t="shared" si="344"/>
        <v>2</v>
      </c>
    </row>
    <row r="7363" spans="1:25"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t="str">
        <f>_xlfn.XLOOKUP(B7363,Returns!$B$2:$B$297,Returns!$A$2:$A$297,"NO")</f>
        <v>NO</v>
      </c>
      <c r="W7363">
        <f t="shared" ref="W7363:W7426" si="345">R7363*S7363*T7363</f>
        <v>116.61120000000001</v>
      </c>
      <c r="X7363">
        <f t="shared" ref="X7363:X7426" si="346">(R7363*S7363)-W7363</f>
        <v>466.44480000000004</v>
      </c>
      <c r="Y7363">
        <f t="shared" ref="Y7363:Y7426" si="347">D7363-C7363</f>
        <v>2</v>
      </c>
    </row>
    <row r="7364" spans="1:25"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t="str">
        <f>_xlfn.XLOOKUP(B7364,Returns!$B$2:$B$297,Returns!$A$2:$A$297,"NO")</f>
        <v>NO</v>
      </c>
      <c r="W7364">
        <f t="shared" si="345"/>
        <v>21.974400000000003</v>
      </c>
      <c r="X7364">
        <f t="shared" si="346"/>
        <v>87.897600000000011</v>
      </c>
      <c r="Y7364">
        <f t="shared" si="347"/>
        <v>2</v>
      </c>
    </row>
    <row r="7365" spans="1:25"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t="str">
        <f>_xlfn.XLOOKUP(B7365,Returns!$B$2:$B$297,Returns!$A$2:$A$297,"NO")</f>
        <v>NO</v>
      </c>
      <c r="W7365">
        <f t="shared" si="345"/>
        <v>408.21840000000003</v>
      </c>
      <c r="X7365">
        <f t="shared" si="346"/>
        <v>612.32760000000007</v>
      </c>
      <c r="Y7365">
        <f t="shared" si="347"/>
        <v>6</v>
      </c>
    </row>
    <row r="7366" spans="1:25"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t="str">
        <f>_xlfn.XLOOKUP(B7366,Returns!$B$2:$B$297,Returns!$A$2:$A$297,"NO")</f>
        <v>NO</v>
      </c>
      <c r="W7366">
        <f t="shared" si="345"/>
        <v>20.275200000000002</v>
      </c>
      <c r="X7366">
        <f t="shared" si="346"/>
        <v>81.100800000000007</v>
      </c>
      <c r="Y7366">
        <f t="shared" si="347"/>
        <v>6</v>
      </c>
    </row>
    <row r="7367" spans="1:25"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t="str">
        <f>_xlfn.XLOOKUP(B7367,Returns!$B$2:$B$297,Returns!$A$2:$A$297,"NO")</f>
        <v>NO</v>
      </c>
      <c r="W7367">
        <f t="shared" si="345"/>
        <v>9.643200000000002</v>
      </c>
      <c r="X7367">
        <f t="shared" si="346"/>
        <v>4.1328000000000014</v>
      </c>
      <c r="Y7367">
        <f t="shared" si="347"/>
        <v>6</v>
      </c>
    </row>
    <row r="7368" spans="1:25"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t="str">
        <f>_xlfn.XLOOKUP(B7368,Returns!$B$2:$B$297,Returns!$A$2:$A$297,"NO")</f>
        <v>NO</v>
      </c>
      <c r="W7368">
        <f t="shared" si="345"/>
        <v>13.017600000000002</v>
      </c>
      <c r="X7368">
        <f t="shared" si="346"/>
        <v>52.070400000000006</v>
      </c>
      <c r="Y7368">
        <f t="shared" si="347"/>
        <v>6</v>
      </c>
    </row>
    <row r="7369" spans="1:25"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t="str">
        <f>_xlfn.XLOOKUP(B7369,Returns!$B$2:$B$297,Returns!$A$2:$A$297,"NO")</f>
        <v>NO</v>
      </c>
      <c r="W7369">
        <f t="shared" si="345"/>
        <v>730.38419999999996</v>
      </c>
      <c r="X7369">
        <f t="shared" si="346"/>
        <v>1704.2298000000001</v>
      </c>
      <c r="Y7369">
        <f t="shared" si="347"/>
        <v>6</v>
      </c>
    </row>
    <row r="7370" spans="1:25"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t="str">
        <f>_xlfn.XLOOKUP(B7370,Returns!$B$2:$B$297,Returns!$A$2:$A$297,"NO")</f>
        <v>NO</v>
      </c>
      <c r="W7370">
        <f t="shared" si="345"/>
        <v>32.697000000000003</v>
      </c>
      <c r="X7370">
        <f t="shared" si="346"/>
        <v>14.013000000000005</v>
      </c>
      <c r="Y7370">
        <f t="shared" si="347"/>
        <v>2</v>
      </c>
    </row>
    <row r="7371" spans="1:25"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t="str">
        <f>_xlfn.XLOOKUP(B7371,Returns!$B$2:$B$297,Returns!$A$2:$A$297,"NO")</f>
        <v>NO</v>
      </c>
      <c r="W7371">
        <f t="shared" si="345"/>
        <v>1.8431999999999999</v>
      </c>
      <c r="X7371">
        <f t="shared" si="346"/>
        <v>7.3727999999999998</v>
      </c>
      <c r="Y7371">
        <f t="shared" si="347"/>
        <v>2</v>
      </c>
    </row>
    <row r="7372" spans="1:25"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t="str">
        <f>_xlfn.XLOOKUP(B7372,Returns!$B$2:$B$297,Returns!$A$2:$A$297,"NO")</f>
        <v>NO</v>
      </c>
      <c r="W7372">
        <f t="shared" si="345"/>
        <v>0</v>
      </c>
      <c r="X7372">
        <f t="shared" si="346"/>
        <v>515.96</v>
      </c>
      <c r="Y7372">
        <f t="shared" si="347"/>
        <v>4</v>
      </c>
    </row>
    <row r="7373" spans="1:25"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t="str">
        <f>_xlfn.XLOOKUP(B7373,Returns!$B$2:$B$297,Returns!$A$2:$A$297,"NO")</f>
        <v>NO</v>
      </c>
      <c r="W7373">
        <f t="shared" si="345"/>
        <v>0</v>
      </c>
      <c r="X7373">
        <f t="shared" si="346"/>
        <v>1691.58</v>
      </c>
      <c r="Y7373">
        <f t="shared" si="347"/>
        <v>2</v>
      </c>
    </row>
    <row r="7374" spans="1:25"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t="str">
        <f>_xlfn.XLOOKUP(B7374,Returns!$B$2:$B$297,Returns!$A$2:$A$297,"NO")</f>
        <v>NO</v>
      </c>
      <c r="W7374">
        <f t="shared" si="345"/>
        <v>0</v>
      </c>
      <c r="X7374">
        <f t="shared" si="346"/>
        <v>183.06</v>
      </c>
      <c r="Y7374">
        <f t="shared" si="347"/>
        <v>2</v>
      </c>
    </row>
    <row r="7375" spans="1:25"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t="str">
        <f>_xlfn.XLOOKUP(B7375,Returns!$B$2:$B$297,Returns!$A$2:$A$297,"NO")</f>
        <v>NO</v>
      </c>
      <c r="W7375">
        <f t="shared" si="345"/>
        <v>0</v>
      </c>
      <c r="X7375">
        <f t="shared" si="346"/>
        <v>770.77</v>
      </c>
      <c r="Y7375">
        <f t="shared" si="347"/>
        <v>2</v>
      </c>
    </row>
    <row r="7376" spans="1:25"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t="str">
        <f>_xlfn.XLOOKUP(B7376,Returns!$B$2:$B$297,Returns!$A$2:$A$297,"NO")</f>
        <v>NO</v>
      </c>
      <c r="W7376">
        <f t="shared" si="345"/>
        <v>0</v>
      </c>
      <c r="X7376">
        <f t="shared" si="346"/>
        <v>7.89</v>
      </c>
      <c r="Y7376">
        <f t="shared" si="347"/>
        <v>2</v>
      </c>
    </row>
    <row r="7377" spans="1:25"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t="str">
        <f>_xlfn.XLOOKUP(B7377,Returns!$B$2:$B$297,Returns!$A$2:$A$297,"NO")</f>
        <v>NO</v>
      </c>
      <c r="W7377">
        <f t="shared" si="345"/>
        <v>21.614400000000003</v>
      </c>
      <c r="X7377">
        <f t="shared" si="346"/>
        <v>86.457599999999999</v>
      </c>
      <c r="Y7377">
        <f t="shared" si="347"/>
        <v>7</v>
      </c>
    </row>
    <row r="7378" spans="1:25"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t="str">
        <f>_xlfn.XLOOKUP(B7378,Returns!$B$2:$B$297,Returns!$A$2:$A$297,"NO")</f>
        <v>NO</v>
      </c>
      <c r="W7378">
        <f t="shared" si="345"/>
        <v>43.468800000000009</v>
      </c>
      <c r="X7378">
        <f t="shared" si="346"/>
        <v>173.87520000000001</v>
      </c>
      <c r="Y7378">
        <f t="shared" si="347"/>
        <v>3</v>
      </c>
    </row>
    <row r="7379" spans="1:25"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t="str">
        <f>_xlfn.XLOOKUP(B7379,Returns!$B$2:$B$297,Returns!$A$2:$A$297,"NO")</f>
        <v>NO</v>
      </c>
      <c r="W7379">
        <f t="shared" si="345"/>
        <v>0</v>
      </c>
      <c r="X7379">
        <f t="shared" si="346"/>
        <v>555.12</v>
      </c>
      <c r="Y7379">
        <f t="shared" si="347"/>
        <v>4</v>
      </c>
    </row>
    <row r="7380" spans="1:25"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t="str">
        <f>_xlfn.XLOOKUP(B7380,Returns!$B$2:$B$297,Returns!$A$2:$A$297,"NO")</f>
        <v>NO</v>
      </c>
      <c r="W7380">
        <f t="shared" si="345"/>
        <v>6.1632000000000016</v>
      </c>
      <c r="X7380">
        <f t="shared" si="346"/>
        <v>24.652800000000006</v>
      </c>
      <c r="Y7380">
        <f t="shared" si="347"/>
        <v>0</v>
      </c>
    </row>
    <row r="7381" spans="1:25"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t="str">
        <f>_xlfn.XLOOKUP(B7381,Returns!$B$2:$B$297,Returns!$A$2:$A$297,"NO")</f>
        <v>NO</v>
      </c>
      <c r="W7381">
        <f t="shared" si="345"/>
        <v>0</v>
      </c>
      <c r="X7381">
        <f t="shared" si="346"/>
        <v>122.22</v>
      </c>
      <c r="Y7381">
        <f t="shared" si="347"/>
        <v>5</v>
      </c>
    </row>
    <row r="7382" spans="1:25"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t="str">
        <f>_xlfn.XLOOKUP(B7382,Returns!$B$2:$B$297,Returns!$A$2:$A$297,"NO")</f>
        <v>NO</v>
      </c>
      <c r="W7382">
        <f t="shared" si="345"/>
        <v>0</v>
      </c>
      <c r="X7382">
        <f t="shared" si="346"/>
        <v>72</v>
      </c>
      <c r="Y7382">
        <f t="shared" si="347"/>
        <v>5</v>
      </c>
    </row>
    <row r="7383" spans="1:25"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t="str">
        <f>_xlfn.XLOOKUP(B7383,Returns!$B$2:$B$297,Returns!$A$2:$A$297,"NO")</f>
        <v>NO</v>
      </c>
      <c r="W7383">
        <f t="shared" si="345"/>
        <v>0</v>
      </c>
      <c r="X7383">
        <f t="shared" si="346"/>
        <v>749.75</v>
      </c>
      <c r="Y7383">
        <f t="shared" si="347"/>
        <v>5</v>
      </c>
    </row>
    <row r="7384" spans="1:25"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t="str">
        <f>_xlfn.XLOOKUP(B7384,Returns!$B$2:$B$297,Returns!$A$2:$A$297,"NO")</f>
        <v>NO</v>
      </c>
      <c r="W7384">
        <f t="shared" si="345"/>
        <v>0</v>
      </c>
      <c r="X7384">
        <f t="shared" si="346"/>
        <v>33.799999999999997</v>
      </c>
      <c r="Y7384">
        <f t="shared" si="347"/>
        <v>5</v>
      </c>
    </row>
    <row r="7385" spans="1:25"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t="str">
        <f>_xlfn.XLOOKUP(B7385,Returns!$B$2:$B$297,Returns!$A$2:$A$297,"NO")</f>
        <v>NO</v>
      </c>
      <c r="W7385">
        <f t="shared" si="345"/>
        <v>0</v>
      </c>
      <c r="X7385">
        <f t="shared" si="346"/>
        <v>52.83</v>
      </c>
      <c r="Y7385">
        <f t="shared" si="347"/>
        <v>5</v>
      </c>
    </row>
    <row r="7386" spans="1:25"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t="str">
        <f>_xlfn.XLOOKUP(B7386,Returns!$B$2:$B$297,Returns!$A$2:$A$297,"NO")</f>
        <v>NO</v>
      </c>
      <c r="W7386">
        <f t="shared" si="345"/>
        <v>0</v>
      </c>
      <c r="X7386">
        <f t="shared" si="346"/>
        <v>756</v>
      </c>
      <c r="Y7386">
        <f t="shared" si="347"/>
        <v>5</v>
      </c>
    </row>
    <row r="7387" spans="1:25"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t="str">
        <f>_xlfn.XLOOKUP(B7387,Returns!$B$2:$B$297,Returns!$A$2:$A$297,"NO")</f>
        <v>NO</v>
      </c>
      <c r="W7387">
        <f t="shared" si="345"/>
        <v>0</v>
      </c>
      <c r="X7387">
        <f t="shared" si="346"/>
        <v>52.92</v>
      </c>
      <c r="Y7387">
        <f t="shared" si="347"/>
        <v>5</v>
      </c>
    </row>
    <row r="7388" spans="1:25"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t="str">
        <f>_xlfn.XLOOKUP(B7388,Returns!$B$2:$B$297,Returns!$A$2:$A$297,"NO")</f>
        <v>NO</v>
      </c>
      <c r="W7388">
        <f t="shared" si="345"/>
        <v>0</v>
      </c>
      <c r="X7388">
        <f t="shared" si="346"/>
        <v>2238.48</v>
      </c>
      <c r="Y7388">
        <f t="shared" si="347"/>
        <v>5</v>
      </c>
    </row>
    <row r="7389" spans="1:25"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t="str">
        <f>_xlfn.XLOOKUP(B7389,Returns!$B$2:$B$297,Returns!$A$2:$A$297,"NO")</f>
        <v>NO</v>
      </c>
      <c r="W7389">
        <f t="shared" si="345"/>
        <v>0</v>
      </c>
      <c r="X7389">
        <f t="shared" si="346"/>
        <v>18710.159999999996</v>
      </c>
      <c r="Y7389">
        <f t="shared" si="347"/>
        <v>5</v>
      </c>
    </row>
    <row r="7390" spans="1:25"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t="str">
        <f>_xlfn.XLOOKUP(B7390,Returns!$B$2:$B$297,Returns!$A$2:$A$297,"NO")</f>
        <v>NO</v>
      </c>
      <c r="W7390">
        <f t="shared" si="345"/>
        <v>0</v>
      </c>
      <c r="X7390">
        <f t="shared" si="346"/>
        <v>89.91</v>
      </c>
      <c r="Y7390">
        <f t="shared" si="347"/>
        <v>5</v>
      </c>
    </row>
    <row r="7391" spans="1:25"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t="str">
        <f>_xlfn.XLOOKUP(B7391,Returns!$B$2:$B$297,Returns!$A$2:$A$297,"NO")</f>
        <v>NO</v>
      </c>
      <c r="W7391">
        <f t="shared" si="345"/>
        <v>156.1472</v>
      </c>
      <c r="X7391">
        <f t="shared" si="346"/>
        <v>624.58879999999999</v>
      </c>
      <c r="Y7391">
        <f t="shared" si="347"/>
        <v>4</v>
      </c>
    </row>
    <row r="7392" spans="1:25"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t="str">
        <f>_xlfn.XLOOKUP(B7392,Returns!$B$2:$B$297,Returns!$A$2:$A$297,"NO")</f>
        <v>NO</v>
      </c>
      <c r="W7392">
        <f t="shared" si="345"/>
        <v>101.52000000000001</v>
      </c>
      <c r="X7392">
        <f t="shared" si="346"/>
        <v>406.08000000000004</v>
      </c>
      <c r="Y7392">
        <f t="shared" si="347"/>
        <v>4</v>
      </c>
    </row>
    <row r="7393" spans="1:25"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t="str">
        <f>_xlfn.XLOOKUP(B7393,Returns!$B$2:$B$297,Returns!$A$2:$A$297,"NO")</f>
        <v>NO</v>
      </c>
      <c r="W7393">
        <f t="shared" si="345"/>
        <v>44.611200000000004</v>
      </c>
      <c r="X7393">
        <f t="shared" si="346"/>
        <v>178.44480000000001</v>
      </c>
      <c r="Y7393">
        <f t="shared" si="347"/>
        <v>3</v>
      </c>
    </row>
    <row r="7394" spans="1:25"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t="str">
        <f>_xlfn.XLOOKUP(B7394,Returns!$B$2:$B$297,Returns!$A$2:$A$297,"NO")</f>
        <v>NO</v>
      </c>
      <c r="W7394">
        <f t="shared" si="345"/>
        <v>0</v>
      </c>
      <c r="X7394">
        <f t="shared" si="346"/>
        <v>78.5</v>
      </c>
      <c r="Y7394">
        <f t="shared" si="347"/>
        <v>4</v>
      </c>
    </row>
    <row r="7395" spans="1:25"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t="str">
        <f>_xlfn.XLOOKUP(B7395,Returns!$B$2:$B$297,Returns!$A$2:$A$297,"NO")</f>
        <v>NO</v>
      </c>
      <c r="W7395">
        <f t="shared" si="345"/>
        <v>0</v>
      </c>
      <c r="X7395">
        <f t="shared" si="346"/>
        <v>178.56</v>
      </c>
      <c r="Y7395">
        <f t="shared" si="347"/>
        <v>4</v>
      </c>
    </row>
    <row r="7396" spans="1:25"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t="str">
        <f>_xlfn.XLOOKUP(B7396,Returns!$B$2:$B$297,Returns!$A$2:$A$297,"NO")</f>
        <v>NO</v>
      </c>
      <c r="W7396">
        <f t="shared" si="345"/>
        <v>0</v>
      </c>
      <c r="X7396">
        <f t="shared" si="346"/>
        <v>172</v>
      </c>
      <c r="Y7396">
        <f t="shared" si="347"/>
        <v>4</v>
      </c>
    </row>
    <row r="7397" spans="1:25"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t="str">
        <f>_xlfn.XLOOKUP(B7397,Returns!$B$2:$B$297,Returns!$A$2:$A$297,"NO")</f>
        <v>NO</v>
      </c>
      <c r="W7397">
        <f t="shared" si="345"/>
        <v>250.54079999999999</v>
      </c>
      <c r="X7397">
        <f t="shared" si="346"/>
        <v>375.81119999999999</v>
      </c>
      <c r="Y7397">
        <f t="shared" si="347"/>
        <v>5</v>
      </c>
    </row>
    <row r="7398" spans="1:25"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t="str">
        <f>_xlfn.XLOOKUP(B7398,Returns!$B$2:$B$297,Returns!$A$2:$A$297,"NO")</f>
        <v>NO</v>
      </c>
      <c r="W7398">
        <f t="shared" si="345"/>
        <v>259.99380000000002</v>
      </c>
      <c r="X7398">
        <f t="shared" si="346"/>
        <v>2339.9441999999999</v>
      </c>
      <c r="Y7398">
        <f t="shared" si="347"/>
        <v>5</v>
      </c>
    </row>
    <row r="7399" spans="1:25"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t="str">
        <f>_xlfn.XLOOKUP(B7399,Returns!$B$2:$B$297,Returns!$A$2:$A$297,"NO")</f>
        <v>NO</v>
      </c>
      <c r="W7399">
        <f t="shared" si="345"/>
        <v>954.48960000000011</v>
      </c>
      <c r="X7399">
        <f t="shared" si="346"/>
        <v>3817.9584000000004</v>
      </c>
      <c r="Y7399">
        <f t="shared" si="347"/>
        <v>0</v>
      </c>
    </row>
    <row r="7400" spans="1:25"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t="str">
        <f>_xlfn.XLOOKUP(B7400,Returns!$B$2:$B$297,Returns!$A$2:$A$297,"NO")</f>
        <v>NO</v>
      </c>
      <c r="W7400">
        <f t="shared" si="345"/>
        <v>64.540800000000004</v>
      </c>
      <c r="X7400">
        <f t="shared" si="346"/>
        <v>258.16320000000002</v>
      </c>
      <c r="Y7400">
        <f t="shared" si="347"/>
        <v>3</v>
      </c>
    </row>
    <row r="7401" spans="1:25"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t="str">
        <f>_xlfn.XLOOKUP(B7401,Returns!$B$2:$B$297,Returns!$A$2:$A$297,"NO")</f>
        <v>NO</v>
      </c>
      <c r="W7401">
        <f t="shared" si="345"/>
        <v>19.072000000000003</v>
      </c>
      <c r="X7401">
        <f t="shared" si="346"/>
        <v>76.288000000000011</v>
      </c>
      <c r="Y7401">
        <f t="shared" si="347"/>
        <v>3</v>
      </c>
    </row>
    <row r="7402" spans="1:25"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t="str">
        <f>_xlfn.XLOOKUP(B7402,Returns!$B$2:$B$297,Returns!$A$2:$A$297,"NO")</f>
        <v>NO</v>
      </c>
      <c r="W7402">
        <f t="shared" si="345"/>
        <v>0</v>
      </c>
      <c r="X7402">
        <f t="shared" si="346"/>
        <v>43.13</v>
      </c>
      <c r="Y7402">
        <f t="shared" si="347"/>
        <v>5</v>
      </c>
    </row>
    <row r="7403" spans="1:25"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t="str">
        <f>_xlfn.XLOOKUP(B7403,Returns!$B$2:$B$297,Returns!$A$2:$A$297,"NO")</f>
        <v>NO</v>
      </c>
      <c r="W7403">
        <f t="shared" si="345"/>
        <v>0</v>
      </c>
      <c r="X7403">
        <f t="shared" si="346"/>
        <v>216.09</v>
      </c>
      <c r="Y7403">
        <f t="shared" si="347"/>
        <v>5</v>
      </c>
    </row>
    <row r="7404" spans="1:25"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t="str">
        <f>_xlfn.XLOOKUP(B7404,Returns!$B$2:$B$297,Returns!$A$2:$A$297,"NO")</f>
        <v>NO</v>
      </c>
      <c r="W7404">
        <f t="shared" si="345"/>
        <v>0</v>
      </c>
      <c r="X7404">
        <f t="shared" si="346"/>
        <v>280.48</v>
      </c>
      <c r="Y7404">
        <f t="shared" si="347"/>
        <v>4</v>
      </c>
    </row>
    <row r="7405" spans="1:25"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t="str">
        <f>_xlfn.XLOOKUP(B7405,Returns!$B$2:$B$297,Returns!$A$2:$A$297,"NO")</f>
        <v>NO</v>
      </c>
      <c r="W7405">
        <f t="shared" si="345"/>
        <v>382.46812499999993</v>
      </c>
      <c r="X7405">
        <f t="shared" si="346"/>
        <v>2167.3193749999996</v>
      </c>
      <c r="Y7405">
        <f t="shared" si="347"/>
        <v>5</v>
      </c>
    </row>
    <row r="7406" spans="1:25"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t="str">
        <f>_xlfn.XLOOKUP(B7406,Returns!$B$2:$B$297,Returns!$A$2:$A$297,"NO")</f>
        <v>NO</v>
      </c>
      <c r="W7406">
        <f t="shared" si="345"/>
        <v>0</v>
      </c>
      <c r="X7406">
        <f t="shared" si="346"/>
        <v>368.73</v>
      </c>
      <c r="Y7406">
        <f t="shared" si="347"/>
        <v>5</v>
      </c>
    </row>
    <row r="7407" spans="1:25"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t="str">
        <f>_xlfn.XLOOKUP(B7407,Returns!$B$2:$B$297,Returns!$A$2:$A$297,"NO")</f>
        <v>NO</v>
      </c>
      <c r="W7407">
        <f t="shared" si="345"/>
        <v>39.027200000000001</v>
      </c>
      <c r="X7407">
        <f t="shared" si="346"/>
        <v>156.1088</v>
      </c>
      <c r="Y7407">
        <f t="shared" si="347"/>
        <v>5</v>
      </c>
    </row>
    <row r="7408" spans="1:25"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t="str">
        <f>_xlfn.XLOOKUP(B7408,Returns!$B$2:$B$297,Returns!$A$2:$A$297,"NO")</f>
        <v>NO</v>
      </c>
      <c r="W7408">
        <f t="shared" si="345"/>
        <v>433.41120000000012</v>
      </c>
      <c r="X7408">
        <f t="shared" si="346"/>
        <v>1733.6448000000005</v>
      </c>
      <c r="Y7408">
        <f t="shared" si="347"/>
        <v>5</v>
      </c>
    </row>
    <row r="7409" spans="1:25"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t="str">
        <f>_xlfn.XLOOKUP(B7409,Returns!$B$2:$B$297,Returns!$A$2:$A$297,"NO")</f>
        <v>NO</v>
      </c>
      <c r="W7409">
        <f t="shared" si="345"/>
        <v>11.52</v>
      </c>
      <c r="X7409">
        <f t="shared" si="346"/>
        <v>46.08</v>
      </c>
      <c r="Y7409">
        <f t="shared" si="347"/>
        <v>1</v>
      </c>
    </row>
    <row r="7410" spans="1:25"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t="str">
        <f>_xlfn.XLOOKUP(B7410,Returns!$B$2:$B$297,Returns!$A$2:$A$297,"NO")</f>
        <v>NO</v>
      </c>
      <c r="W7410">
        <f t="shared" si="345"/>
        <v>0</v>
      </c>
      <c r="X7410">
        <f t="shared" si="346"/>
        <v>1342.72</v>
      </c>
      <c r="Y7410">
        <f t="shared" si="347"/>
        <v>7</v>
      </c>
    </row>
    <row r="7411" spans="1:25"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t="str">
        <f>_xlfn.XLOOKUP(B7411,Returns!$B$2:$B$297,Returns!$A$2:$A$297,"NO")</f>
        <v>NO</v>
      </c>
      <c r="W7411">
        <f t="shared" si="345"/>
        <v>68.844000000000008</v>
      </c>
      <c r="X7411">
        <f t="shared" si="346"/>
        <v>103.26600000000001</v>
      </c>
      <c r="Y7411">
        <f t="shared" si="347"/>
        <v>4</v>
      </c>
    </row>
    <row r="7412" spans="1:25"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t="str">
        <f>_xlfn.XLOOKUP(B7412,Returns!$B$2:$B$297,Returns!$A$2:$A$297,"NO")</f>
        <v>NO</v>
      </c>
      <c r="W7412">
        <f t="shared" si="345"/>
        <v>0</v>
      </c>
      <c r="X7412">
        <f t="shared" si="346"/>
        <v>199.96</v>
      </c>
      <c r="Y7412">
        <f t="shared" si="347"/>
        <v>1</v>
      </c>
    </row>
    <row r="7413" spans="1:25"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t="str">
        <f>_xlfn.XLOOKUP(B7413,Returns!$B$2:$B$297,Returns!$A$2:$A$297,"NO")</f>
        <v>NO</v>
      </c>
      <c r="W7413">
        <f t="shared" si="345"/>
        <v>31.358400000000007</v>
      </c>
      <c r="X7413">
        <f t="shared" si="346"/>
        <v>125.43360000000003</v>
      </c>
      <c r="Y7413">
        <f t="shared" si="347"/>
        <v>4</v>
      </c>
    </row>
    <row r="7414" spans="1:25"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t="str">
        <f>_xlfn.XLOOKUP(B7414,Returns!$B$2:$B$297,Returns!$A$2:$A$297,"NO")</f>
        <v>NO</v>
      </c>
      <c r="W7414">
        <f t="shared" si="345"/>
        <v>14.144000000000004</v>
      </c>
      <c r="X7414">
        <f t="shared" si="346"/>
        <v>56.576000000000008</v>
      </c>
      <c r="Y7414">
        <f t="shared" si="347"/>
        <v>4</v>
      </c>
    </row>
    <row r="7415" spans="1:25"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t="str">
        <f>_xlfn.XLOOKUP(B7415,Returns!$B$2:$B$297,Returns!$A$2:$A$297,"NO")</f>
        <v>NO</v>
      </c>
      <c r="W7415">
        <f t="shared" si="345"/>
        <v>2.7183999999999999</v>
      </c>
      <c r="X7415">
        <f t="shared" si="346"/>
        <v>10.8736</v>
      </c>
      <c r="Y7415">
        <f t="shared" si="347"/>
        <v>4</v>
      </c>
    </row>
    <row r="7416" spans="1:25"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t="str">
        <f>_xlfn.XLOOKUP(B7416,Returns!$B$2:$B$297,Returns!$A$2:$A$297,"NO")</f>
        <v>NO</v>
      </c>
      <c r="W7416">
        <f t="shared" si="345"/>
        <v>232.00799999999995</v>
      </c>
      <c r="X7416">
        <f t="shared" si="346"/>
        <v>541.35199999999998</v>
      </c>
      <c r="Y7416">
        <f t="shared" si="347"/>
        <v>2</v>
      </c>
    </row>
    <row r="7417" spans="1:25"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t="str">
        <f>_xlfn.XLOOKUP(B7417,Returns!$B$2:$B$297,Returns!$A$2:$A$297,"NO")</f>
        <v>NO</v>
      </c>
      <c r="W7417">
        <f t="shared" si="345"/>
        <v>379.96000000000004</v>
      </c>
      <c r="X7417">
        <f t="shared" si="346"/>
        <v>1519.8400000000001</v>
      </c>
      <c r="Y7417">
        <f t="shared" si="347"/>
        <v>2</v>
      </c>
    </row>
    <row r="7418" spans="1:25"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t="str">
        <f>_xlfn.XLOOKUP(B7418,Returns!$B$2:$B$297,Returns!$A$2:$A$297,"NO")</f>
        <v>NO</v>
      </c>
      <c r="W7418">
        <f t="shared" si="345"/>
        <v>647.89200000000005</v>
      </c>
      <c r="X7418">
        <f t="shared" si="346"/>
        <v>971.83799999999997</v>
      </c>
      <c r="Y7418">
        <f t="shared" si="347"/>
        <v>2</v>
      </c>
    </row>
    <row r="7419" spans="1:25"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t="str">
        <f>_xlfn.XLOOKUP(B7419,Returns!$B$2:$B$297,Returns!$A$2:$A$297,"NO")</f>
        <v>NO</v>
      </c>
      <c r="W7419">
        <f t="shared" si="345"/>
        <v>41.240000000000009</v>
      </c>
      <c r="X7419">
        <f t="shared" si="346"/>
        <v>164.96000000000004</v>
      </c>
      <c r="Y7419">
        <f t="shared" si="347"/>
        <v>2</v>
      </c>
    </row>
    <row r="7420" spans="1:25"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t="str">
        <f>_xlfn.XLOOKUP(B7420,Returns!$B$2:$B$297,Returns!$A$2:$A$297,"NO")</f>
        <v>NO</v>
      </c>
      <c r="W7420">
        <f t="shared" si="345"/>
        <v>36.327900000000007</v>
      </c>
      <c r="X7420">
        <f t="shared" si="346"/>
        <v>15.569100000000006</v>
      </c>
      <c r="Y7420">
        <f t="shared" si="347"/>
        <v>2</v>
      </c>
    </row>
    <row r="7421" spans="1:25"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t="str">
        <f>_xlfn.XLOOKUP(B7421,Returns!$B$2:$B$297,Returns!$A$2:$A$297,"NO")</f>
        <v>NO</v>
      </c>
      <c r="W7421">
        <f t="shared" si="345"/>
        <v>552.55999999999995</v>
      </c>
      <c r="X7421">
        <f t="shared" si="346"/>
        <v>2210.2399999999998</v>
      </c>
      <c r="Y7421">
        <f t="shared" si="347"/>
        <v>2</v>
      </c>
    </row>
    <row r="7422" spans="1:25"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t="str">
        <f>_xlfn.XLOOKUP(B7422,Returns!$B$2:$B$297,Returns!$A$2:$A$297,"NO")</f>
        <v>NO</v>
      </c>
      <c r="W7422">
        <f t="shared" si="345"/>
        <v>81.06</v>
      </c>
      <c r="X7422">
        <f t="shared" si="346"/>
        <v>34.740000000000009</v>
      </c>
      <c r="Y7422">
        <f t="shared" si="347"/>
        <v>2</v>
      </c>
    </row>
    <row r="7423" spans="1:25"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t="str">
        <f>_xlfn.XLOOKUP(B7423,Returns!$B$2:$B$297,Returns!$A$2:$A$297,"NO")</f>
        <v>NO</v>
      </c>
      <c r="W7423">
        <f t="shared" si="345"/>
        <v>50.432000000000002</v>
      </c>
      <c r="X7423">
        <f t="shared" si="346"/>
        <v>201.72800000000001</v>
      </c>
      <c r="Y7423">
        <f t="shared" si="347"/>
        <v>2</v>
      </c>
    </row>
    <row r="7424" spans="1:25"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t="str">
        <f>_xlfn.XLOOKUP(B7424,Returns!$B$2:$B$297,Returns!$A$2:$A$297,"NO")</f>
        <v>NO</v>
      </c>
      <c r="W7424">
        <f t="shared" si="345"/>
        <v>943.11</v>
      </c>
      <c r="X7424">
        <f t="shared" si="346"/>
        <v>404.19000000000017</v>
      </c>
      <c r="Y7424">
        <f t="shared" si="347"/>
        <v>2</v>
      </c>
    </row>
    <row r="7425" spans="1:25"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t="str">
        <f>_xlfn.XLOOKUP(B7425,Returns!$B$2:$B$297,Returns!$A$2:$A$297,"NO")</f>
        <v>NO</v>
      </c>
      <c r="W7425">
        <f t="shared" si="345"/>
        <v>156.08320000000003</v>
      </c>
      <c r="X7425">
        <f t="shared" si="346"/>
        <v>624.33280000000002</v>
      </c>
      <c r="Y7425">
        <f t="shared" si="347"/>
        <v>4</v>
      </c>
    </row>
    <row r="7426" spans="1:25"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t="str">
        <f>_xlfn.XLOOKUP(B7426,Returns!$B$2:$B$297,Returns!$A$2:$A$297,"NO")</f>
        <v>NO</v>
      </c>
      <c r="W7426">
        <f t="shared" si="345"/>
        <v>22.0032</v>
      </c>
      <c r="X7426">
        <f t="shared" si="346"/>
        <v>88.012799999999999</v>
      </c>
      <c r="Y7426">
        <f t="shared" si="347"/>
        <v>4</v>
      </c>
    </row>
    <row r="7427" spans="1:25"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t="str">
        <f>_xlfn.XLOOKUP(B7427,Returns!$B$2:$B$297,Returns!$A$2:$A$297,"NO")</f>
        <v>NO</v>
      </c>
      <c r="W7427">
        <f t="shared" ref="W7427:W7490" si="348">R7427*S7427*T7427</f>
        <v>51.147599999999997</v>
      </c>
      <c r="X7427">
        <f t="shared" ref="X7427:X7490" si="349">(R7427*S7427)-W7427</f>
        <v>119.34439999999999</v>
      </c>
      <c r="Y7427">
        <f t="shared" ref="Y7427:Y7490" si="350">D7427-C7427</f>
        <v>2</v>
      </c>
    </row>
    <row r="7428" spans="1:25"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t="str">
        <f>_xlfn.XLOOKUP(B7428,Returns!$B$2:$B$297,Returns!$A$2:$A$297,"NO")</f>
        <v>NO</v>
      </c>
      <c r="W7428">
        <f t="shared" si="348"/>
        <v>39.254400000000004</v>
      </c>
      <c r="X7428">
        <f t="shared" si="349"/>
        <v>26.169600000000003</v>
      </c>
      <c r="Y7428">
        <f t="shared" si="350"/>
        <v>2</v>
      </c>
    </row>
    <row r="7429" spans="1:25"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t="str">
        <f>_xlfn.XLOOKUP(B7429,Returns!$B$2:$B$297,Returns!$A$2:$A$297,"NO")</f>
        <v>Yes</v>
      </c>
      <c r="W7429">
        <f t="shared" si="348"/>
        <v>0</v>
      </c>
      <c r="X7429">
        <f t="shared" si="349"/>
        <v>34.29</v>
      </c>
      <c r="Y7429">
        <f t="shared" si="350"/>
        <v>4</v>
      </c>
    </row>
    <row r="7430" spans="1:25"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t="str">
        <f>_xlfn.XLOOKUP(B7430,Returns!$B$2:$B$297,Returns!$A$2:$A$297,"NO")</f>
        <v>Yes</v>
      </c>
      <c r="W7430">
        <f t="shared" si="348"/>
        <v>0</v>
      </c>
      <c r="X7430">
        <f t="shared" si="349"/>
        <v>60.88</v>
      </c>
      <c r="Y7430">
        <f t="shared" si="350"/>
        <v>4</v>
      </c>
    </row>
    <row r="7431" spans="1:25"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t="str">
        <f>_xlfn.XLOOKUP(B7431,Returns!$B$2:$B$297,Returns!$A$2:$A$297,"NO")</f>
        <v>Yes</v>
      </c>
      <c r="W7431">
        <f t="shared" si="348"/>
        <v>0</v>
      </c>
      <c r="X7431">
        <f t="shared" si="349"/>
        <v>25.92</v>
      </c>
      <c r="Y7431">
        <f t="shared" si="350"/>
        <v>4</v>
      </c>
    </row>
    <row r="7432" spans="1:25"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t="str">
        <f>_xlfn.XLOOKUP(B7432,Returns!$B$2:$B$297,Returns!$A$2:$A$297,"NO")</f>
        <v>Yes</v>
      </c>
      <c r="W7432">
        <f t="shared" si="348"/>
        <v>0</v>
      </c>
      <c r="X7432">
        <f t="shared" si="349"/>
        <v>64</v>
      </c>
      <c r="Y7432">
        <f t="shared" si="350"/>
        <v>4</v>
      </c>
    </row>
    <row r="7433" spans="1:25"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t="str">
        <f>_xlfn.XLOOKUP(B7433,Returns!$B$2:$B$297,Returns!$A$2:$A$297,"NO")</f>
        <v>Yes</v>
      </c>
      <c r="W7433">
        <f t="shared" si="348"/>
        <v>0</v>
      </c>
      <c r="X7433">
        <f t="shared" si="349"/>
        <v>98.01</v>
      </c>
      <c r="Y7433">
        <f t="shared" si="350"/>
        <v>4</v>
      </c>
    </row>
    <row r="7434" spans="1:25"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t="str">
        <f>_xlfn.XLOOKUP(B7434,Returns!$B$2:$B$297,Returns!$A$2:$A$297,"NO")</f>
        <v>NO</v>
      </c>
      <c r="W7434">
        <f t="shared" si="348"/>
        <v>2.6784000000000003</v>
      </c>
      <c r="X7434">
        <f t="shared" si="349"/>
        <v>10.713600000000001</v>
      </c>
      <c r="Y7434">
        <f t="shared" si="350"/>
        <v>4</v>
      </c>
    </row>
    <row r="7435" spans="1:25"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t="str">
        <f>_xlfn.XLOOKUP(B7435,Returns!$B$2:$B$297,Returns!$A$2:$A$297,"NO")</f>
        <v>NO</v>
      </c>
      <c r="W7435">
        <f t="shared" si="348"/>
        <v>32.707500000000003</v>
      </c>
      <c r="X7435">
        <f t="shared" si="349"/>
        <v>14.017500000000005</v>
      </c>
      <c r="Y7435">
        <f t="shared" si="350"/>
        <v>4</v>
      </c>
    </row>
    <row r="7436" spans="1:25"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t="str">
        <f>_xlfn.XLOOKUP(B7436,Returns!$B$2:$B$297,Returns!$A$2:$A$297,"NO")</f>
        <v>NO</v>
      </c>
      <c r="W7436">
        <f t="shared" si="348"/>
        <v>5.4864000000000006</v>
      </c>
      <c r="X7436">
        <f t="shared" si="349"/>
        <v>21.945600000000002</v>
      </c>
      <c r="Y7436">
        <f t="shared" si="350"/>
        <v>5</v>
      </c>
    </row>
    <row r="7437" spans="1:25"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t="str">
        <f>_xlfn.XLOOKUP(B7437,Returns!$B$2:$B$297,Returns!$A$2:$A$297,"NO")</f>
        <v>NO</v>
      </c>
      <c r="W7437">
        <f t="shared" si="348"/>
        <v>27.763200000000008</v>
      </c>
      <c r="X7437">
        <f t="shared" si="349"/>
        <v>111.05280000000002</v>
      </c>
      <c r="Y7437">
        <f t="shared" si="350"/>
        <v>5</v>
      </c>
    </row>
    <row r="7438" spans="1:25"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t="str">
        <f>_xlfn.XLOOKUP(B7438,Returns!$B$2:$B$297,Returns!$A$2:$A$297,"NO")</f>
        <v>NO</v>
      </c>
      <c r="W7438">
        <f t="shared" si="348"/>
        <v>0</v>
      </c>
      <c r="X7438">
        <f t="shared" si="349"/>
        <v>496</v>
      </c>
      <c r="Y7438">
        <f t="shared" si="350"/>
        <v>5</v>
      </c>
    </row>
    <row r="7439" spans="1:25"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t="str">
        <f>_xlfn.XLOOKUP(B7439,Returns!$B$2:$B$297,Returns!$A$2:$A$297,"NO")</f>
        <v>NO</v>
      </c>
      <c r="W7439">
        <f t="shared" si="348"/>
        <v>21.36</v>
      </c>
      <c r="X7439">
        <f t="shared" si="349"/>
        <v>85.44</v>
      </c>
      <c r="Y7439">
        <f t="shared" si="350"/>
        <v>4</v>
      </c>
    </row>
    <row r="7440" spans="1:25"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t="str">
        <f>_xlfn.XLOOKUP(B7440,Returns!$B$2:$B$297,Returns!$A$2:$A$297,"NO")</f>
        <v>NO</v>
      </c>
      <c r="W7440">
        <f t="shared" si="348"/>
        <v>0</v>
      </c>
      <c r="X7440">
        <f t="shared" si="349"/>
        <v>234.50000000000003</v>
      </c>
      <c r="Y7440">
        <f t="shared" si="350"/>
        <v>3</v>
      </c>
    </row>
    <row r="7441" spans="1:25"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t="str">
        <f>_xlfn.XLOOKUP(B7441,Returns!$B$2:$B$297,Returns!$A$2:$A$297,"NO")</f>
        <v>NO</v>
      </c>
      <c r="W7441">
        <f t="shared" si="348"/>
        <v>18.72</v>
      </c>
      <c r="X7441">
        <f t="shared" si="349"/>
        <v>74.88</v>
      </c>
      <c r="Y7441">
        <f t="shared" si="350"/>
        <v>4</v>
      </c>
    </row>
    <row r="7442" spans="1:25"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t="str">
        <f>_xlfn.XLOOKUP(B7442,Returns!$B$2:$B$297,Returns!$A$2:$A$297,"NO")</f>
        <v>NO</v>
      </c>
      <c r="W7442">
        <f t="shared" si="348"/>
        <v>94.611200000000011</v>
      </c>
      <c r="X7442">
        <f t="shared" si="349"/>
        <v>378.44480000000004</v>
      </c>
      <c r="Y7442">
        <f t="shared" si="350"/>
        <v>4</v>
      </c>
    </row>
    <row r="7443" spans="1:25"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t="str">
        <f>_xlfn.XLOOKUP(B7443,Returns!$B$2:$B$297,Returns!$A$2:$A$297,"NO")</f>
        <v>NO</v>
      </c>
      <c r="W7443">
        <f t="shared" si="348"/>
        <v>0</v>
      </c>
      <c r="X7443">
        <f t="shared" si="349"/>
        <v>56.699999999999996</v>
      </c>
      <c r="Y7443">
        <f t="shared" si="350"/>
        <v>2</v>
      </c>
    </row>
    <row r="7444" spans="1:25"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t="str">
        <f>_xlfn.XLOOKUP(B7444,Returns!$B$2:$B$297,Returns!$A$2:$A$297,"NO")</f>
        <v>NO</v>
      </c>
      <c r="W7444">
        <f t="shared" si="348"/>
        <v>4.2752000000000008</v>
      </c>
      <c r="X7444">
        <f t="shared" si="349"/>
        <v>17.1008</v>
      </c>
      <c r="Y7444">
        <f t="shared" si="350"/>
        <v>2</v>
      </c>
    </row>
    <row r="7445" spans="1:25"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t="str">
        <f>_xlfn.XLOOKUP(B7445,Returns!$B$2:$B$297,Returns!$A$2:$A$297,"NO")</f>
        <v>NO</v>
      </c>
      <c r="W7445">
        <f t="shared" si="348"/>
        <v>142.25760000000002</v>
      </c>
      <c r="X7445">
        <f t="shared" si="349"/>
        <v>569.0304000000001</v>
      </c>
      <c r="Y7445">
        <f t="shared" si="350"/>
        <v>2</v>
      </c>
    </row>
    <row r="7446" spans="1:25"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t="str">
        <f>_xlfn.XLOOKUP(B7446,Returns!$B$2:$B$297,Returns!$A$2:$A$297,"NO")</f>
        <v>NO</v>
      </c>
      <c r="W7446">
        <f t="shared" si="348"/>
        <v>1.0368000000000002</v>
      </c>
      <c r="X7446">
        <f t="shared" si="349"/>
        <v>4.1472000000000007</v>
      </c>
      <c r="Y7446">
        <f t="shared" si="350"/>
        <v>4</v>
      </c>
    </row>
    <row r="7447" spans="1:25"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t="str">
        <f>_xlfn.XLOOKUP(B7447,Returns!$B$2:$B$297,Returns!$A$2:$A$297,"NO")</f>
        <v>NO</v>
      </c>
      <c r="W7447">
        <f t="shared" si="348"/>
        <v>26.233600000000003</v>
      </c>
      <c r="X7447">
        <f t="shared" si="349"/>
        <v>104.93440000000001</v>
      </c>
      <c r="Y7447">
        <f t="shared" si="350"/>
        <v>4</v>
      </c>
    </row>
    <row r="7448" spans="1:25"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t="str">
        <f>_xlfn.XLOOKUP(B7448,Returns!$B$2:$B$297,Returns!$A$2:$A$297,"NO")</f>
        <v>NO</v>
      </c>
      <c r="W7448">
        <f t="shared" si="348"/>
        <v>13.320000000000002</v>
      </c>
      <c r="X7448">
        <f t="shared" si="349"/>
        <v>8.8800000000000008</v>
      </c>
      <c r="Y7448">
        <f t="shared" si="350"/>
        <v>4</v>
      </c>
    </row>
    <row r="7449" spans="1:25"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t="str">
        <f>_xlfn.XLOOKUP(B7449,Returns!$B$2:$B$297,Returns!$A$2:$A$297,"NO")</f>
        <v>NO</v>
      </c>
      <c r="W7449">
        <f t="shared" si="348"/>
        <v>419.40000000000003</v>
      </c>
      <c r="X7449">
        <f t="shared" si="349"/>
        <v>1677.6</v>
      </c>
      <c r="Y7449">
        <f t="shared" si="350"/>
        <v>4</v>
      </c>
    </row>
    <row r="7450" spans="1:25"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t="str">
        <f>_xlfn.XLOOKUP(B7450,Returns!$B$2:$B$297,Returns!$A$2:$A$297,"NO")</f>
        <v>NO</v>
      </c>
      <c r="W7450">
        <f t="shared" si="348"/>
        <v>88.920000000000016</v>
      </c>
      <c r="X7450">
        <f t="shared" si="349"/>
        <v>355.68000000000006</v>
      </c>
      <c r="Y7450">
        <f t="shared" si="350"/>
        <v>3</v>
      </c>
    </row>
    <row r="7451" spans="1:25"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t="str">
        <f>_xlfn.XLOOKUP(B7451,Returns!$B$2:$B$297,Returns!$A$2:$A$297,"NO")</f>
        <v>NO</v>
      </c>
      <c r="W7451">
        <f t="shared" si="348"/>
        <v>5.9472000000000014</v>
      </c>
      <c r="X7451">
        <f t="shared" si="349"/>
        <v>23.788800000000002</v>
      </c>
      <c r="Y7451">
        <f t="shared" si="350"/>
        <v>5</v>
      </c>
    </row>
    <row r="7452" spans="1:25"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t="str">
        <f>_xlfn.XLOOKUP(B7452,Returns!$B$2:$B$297,Returns!$A$2:$A$297,"NO")</f>
        <v>NO</v>
      </c>
      <c r="W7452">
        <f t="shared" si="348"/>
        <v>477.64499999999998</v>
      </c>
      <c r="X7452">
        <f t="shared" si="349"/>
        <v>1114.5050000000001</v>
      </c>
      <c r="Y7452">
        <f t="shared" si="350"/>
        <v>5</v>
      </c>
    </row>
    <row r="7453" spans="1:25"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t="str">
        <f>_xlfn.XLOOKUP(B7453,Returns!$B$2:$B$297,Returns!$A$2:$A$297,"NO")</f>
        <v>NO</v>
      </c>
      <c r="W7453">
        <f t="shared" si="348"/>
        <v>23.199999999999996</v>
      </c>
      <c r="X7453">
        <f t="shared" si="349"/>
        <v>5.7999999999999972</v>
      </c>
      <c r="Y7453">
        <f t="shared" si="350"/>
        <v>5</v>
      </c>
    </row>
    <row r="7454" spans="1:25"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t="str">
        <f>_xlfn.XLOOKUP(B7454,Returns!$B$2:$B$297,Returns!$A$2:$A$297,"NO")</f>
        <v>NO</v>
      </c>
      <c r="W7454">
        <f t="shared" si="348"/>
        <v>1698.912</v>
      </c>
      <c r="X7454">
        <f t="shared" si="349"/>
        <v>6795.6479999999992</v>
      </c>
      <c r="Y7454">
        <f t="shared" si="350"/>
        <v>5</v>
      </c>
    </row>
    <row r="7455" spans="1:25"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t="str">
        <f>_xlfn.XLOOKUP(B7455,Returns!$B$2:$B$297,Returns!$A$2:$A$297,"NO")</f>
        <v>NO</v>
      </c>
      <c r="W7455">
        <f t="shared" si="348"/>
        <v>59.391999999999996</v>
      </c>
      <c r="X7455">
        <f t="shared" si="349"/>
        <v>237.56799999999998</v>
      </c>
      <c r="Y7455">
        <f t="shared" si="350"/>
        <v>6</v>
      </c>
    </row>
    <row r="7456" spans="1:25"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t="str">
        <f>_xlfn.XLOOKUP(B7456,Returns!$B$2:$B$297,Returns!$A$2:$A$297,"NO")</f>
        <v>NO</v>
      </c>
      <c r="W7456">
        <f t="shared" si="348"/>
        <v>7.3984000000000014</v>
      </c>
      <c r="X7456">
        <f t="shared" si="349"/>
        <v>29.593600000000002</v>
      </c>
      <c r="Y7456">
        <f t="shared" si="350"/>
        <v>5</v>
      </c>
    </row>
    <row r="7457" spans="1:25"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t="str">
        <f>_xlfn.XLOOKUP(B7457,Returns!$B$2:$B$297,Returns!$A$2:$A$297,"NO")</f>
        <v>NO</v>
      </c>
      <c r="W7457">
        <f t="shared" si="348"/>
        <v>414.64960000000002</v>
      </c>
      <c r="X7457">
        <f t="shared" si="349"/>
        <v>1658.5984000000001</v>
      </c>
      <c r="Y7457">
        <f t="shared" si="350"/>
        <v>5</v>
      </c>
    </row>
    <row r="7458" spans="1:25"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t="str">
        <f>_xlfn.XLOOKUP(B7458,Returns!$B$2:$B$297,Returns!$A$2:$A$297,"NO")</f>
        <v>NO</v>
      </c>
      <c r="W7458">
        <f t="shared" si="348"/>
        <v>0</v>
      </c>
      <c r="X7458">
        <f t="shared" si="349"/>
        <v>1139.28</v>
      </c>
      <c r="Y7458">
        <f t="shared" si="350"/>
        <v>2</v>
      </c>
    </row>
    <row r="7459" spans="1:25"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t="str">
        <f>_xlfn.XLOOKUP(B7459,Returns!$B$2:$B$297,Returns!$A$2:$A$297,"NO")</f>
        <v>NO</v>
      </c>
      <c r="W7459">
        <f t="shared" si="348"/>
        <v>0</v>
      </c>
      <c r="X7459">
        <f t="shared" si="349"/>
        <v>9.14</v>
      </c>
      <c r="Y7459">
        <f t="shared" si="350"/>
        <v>2</v>
      </c>
    </row>
    <row r="7460" spans="1:25"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t="str">
        <f>_xlfn.XLOOKUP(B7460,Returns!$B$2:$B$297,Returns!$A$2:$A$297,"NO")</f>
        <v>NO</v>
      </c>
      <c r="W7460">
        <f t="shared" si="348"/>
        <v>0</v>
      </c>
      <c r="X7460">
        <f t="shared" si="349"/>
        <v>8378.0199999999986</v>
      </c>
      <c r="Y7460">
        <f t="shared" si="350"/>
        <v>2</v>
      </c>
    </row>
    <row r="7461" spans="1:25"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t="str">
        <f>_xlfn.XLOOKUP(B7461,Returns!$B$2:$B$297,Returns!$A$2:$A$297,"NO")</f>
        <v>NO</v>
      </c>
      <c r="W7461">
        <f t="shared" si="348"/>
        <v>0</v>
      </c>
      <c r="X7461">
        <f t="shared" si="349"/>
        <v>4709.34</v>
      </c>
      <c r="Y7461">
        <f t="shared" si="350"/>
        <v>2</v>
      </c>
    </row>
    <row r="7462" spans="1:25"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t="str">
        <f>_xlfn.XLOOKUP(B7462,Returns!$B$2:$B$297,Returns!$A$2:$A$297,"NO")</f>
        <v>Yes</v>
      </c>
      <c r="W7462">
        <f t="shared" si="348"/>
        <v>511.97440000000006</v>
      </c>
      <c r="X7462">
        <f t="shared" si="349"/>
        <v>2047.8976000000002</v>
      </c>
      <c r="Y7462">
        <f t="shared" si="350"/>
        <v>3</v>
      </c>
    </row>
    <row r="7463" spans="1:25"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t="str">
        <f>_xlfn.XLOOKUP(B7463,Returns!$B$2:$B$297,Returns!$A$2:$A$297,"NO")</f>
        <v>Yes</v>
      </c>
      <c r="W7463">
        <f t="shared" si="348"/>
        <v>0</v>
      </c>
      <c r="X7463">
        <f t="shared" si="349"/>
        <v>105.52</v>
      </c>
      <c r="Y7463">
        <f t="shared" si="350"/>
        <v>3</v>
      </c>
    </row>
    <row r="7464" spans="1:25"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t="str">
        <f>_xlfn.XLOOKUP(B7464,Returns!$B$2:$B$297,Returns!$A$2:$A$297,"NO")</f>
        <v>NO</v>
      </c>
      <c r="W7464">
        <f t="shared" si="348"/>
        <v>0</v>
      </c>
      <c r="X7464">
        <f t="shared" si="349"/>
        <v>4850.2800000000007</v>
      </c>
      <c r="Y7464">
        <f t="shared" si="350"/>
        <v>2</v>
      </c>
    </row>
    <row r="7465" spans="1:25"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t="str">
        <f>_xlfn.XLOOKUP(B7465,Returns!$B$2:$B$297,Returns!$A$2:$A$297,"NO")</f>
        <v>NO</v>
      </c>
      <c r="W7465">
        <f t="shared" si="348"/>
        <v>0</v>
      </c>
      <c r="X7465">
        <f t="shared" si="349"/>
        <v>29.76</v>
      </c>
      <c r="Y7465">
        <f t="shared" si="350"/>
        <v>7</v>
      </c>
    </row>
    <row r="7466" spans="1:25"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t="str">
        <f>_xlfn.XLOOKUP(B7466,Returns!$B$2:$B$297,Returns!$A$2:$A$297,"NO")</f>
        <v>NO</v>
      </c>
      <c r="W7466">
        <f t="shared" si="348"/>
        <v>0</v>
      </c>
      <c r="X7466">
        <f t="shared" si="349"/>
        <v>273.92</v>
      </c>
      <c r="Y7466">
        <f t="shared" si="350"/>
        <v>7</v>
      </c>
    </row>
    <row r="7467" spans="1:25"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t="str">
        <f>_xlfn.XLOOKUP(B7467,Returns!$B$2:$B$297,Returns!$A$2:$A$297,"NO")</f>
        <v>NO</v>
      </c>
      <c r="W7467">
        <f t="shared" si="348"/>
        <v>0</v>
      </c>
      <c r="X7467">
        <f t="shared" si="349"/>
        <v>523.48</v>
      </c>
      <c r="Y7467">
        <f t="shared" si="350"/>
        <v>7</v>
      </c>
    </row>
    <row r="7468" spans="1:25"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t="str">
        <f>_xlfn.XLOOKUP(B7468,Returns!$B$2:$B$297,Returns!$A$2:$A$297,"NO")</f>
        <v>Yes</v>
      </c>
      <c r="W7468">
        <f t="shared" si="348"/>
        <v>0</v>
      </c>
      <c r="X7468">
        <f t="shared" si="349"/>
        <v>702.72</v>
      </c>
      <c r="Y7468">
        <f t="shared" si="350"/>
        <v>4</v>
      </c>
    </row>
    <row r="7469" spans="1:25"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t="str">
        <f>_xlfn.XLOOKUP(B7469,Returns!$B$2:$B$297,Returns!$A$2:$A$297,"NO")</f>
        <v>NO</v>
      </c>
      <c r="W7469">
        <f t="shared" si="348"/>
        <v>0</v>
      </c>
      <c r="X7469">
        <f t="shared" si="349"/>
        <v>139.68</v>
      </c>
      <c r="Y7469">
        <f t="shared" si="350"/>
        <v>4</v>
      </c>
    </row>
    <row r="7470" spans="1:25"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t="str">
        <f>_xlfn.XLOOKUP(B7470,Returns!$B$2:$B$297,Returns!$A$2:$A$297,"NO")</f>
        <v>NO</v>
      </c>
      <c r="W7470">
        <f t="shared" si="348"/>
        <v>0</v>
      </c>
      <c r="X7470">
        <f t="shared" si="349"/>
        <v>44.820000000000007</v>
      </c>
      <c r="Y7470">
        <f t="shared" si="350"/>
        <v>5</v>
      </c>
    </row>
    <row r="7471" spans="1:25"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t="str">
        <f>_xlfn.XLOOKUP(B7471,Returns!$B$2:$B$297,Returns!$A$2:$A$297,"NO")</f>
        <v>NO</v>
      </c>
      <c r="W7471">
        <f t="shared" si="348"/>
        <v>0</v>
      </c>
      <c r="X7471">
        <f t="shared" si="349"/>
        <v>29.12</v>
      </c>
      <c r="Y7471">
        <f t="shared" si="350"/>
        <v>5</v>
      </c>
    </row>
    <row r="7472" spans="1:25"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t="str">
        <f>_xlfn.XLOOKUP(B7472,Returns!$B$2:$B$297,Returns!$A$2:$A$297,"NO")</f>
        <v>NO</v>
      </c>
      <c r="W7472">
        <f t="shared" si="348"/>
        <v>10.0128</v>
      </c>
      <c r="X7472">
        <f t="shared" si="349"/>
        <v>4.2912000000000017</v>
      </c>
      <c r="Y7472">
        <f t="shared" si="350"/>
        <v>5</v>
      </c>
    </row>
    <row r="7473" spans="1:25"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t="str">
        <f>_xlfn.XLOOKUP(B7473,Returns!$B$2:$B$297,Returns!$A$2:$A$297,"NO")</f>
        <v>NO</v>
      </c>
      <c r="W7473">
        <f t="shared" si="348"/>
        <v>58.873600000000003</v>
      </c>
      <c r="X7473">
        <f t="shared" si="349"/>
        <v>235.49439999999998</v>
      </c>
      <c r="Y7473">
        <f t="shared" si="350"/>
        <v>5</v>
      </c>
    </row>
    <row r="7474" spans="1:25"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t="str">
        <f>_xlfn.XLOOKUP(B7474,Returns!$B$2:$B$297,Returns!$A$2:$A$297,"NO")</f>
        <v>NO</v>
      </c>
      <c r="W7474">
        <f t="shared" si="348"/>
        <v>0</v>
      </c>
      <c r="X7474">
        <f t="shared" si="349"/>
        <v>7499.75</v>
      </c>
      <c r="Y7474">
        <f t="shared" si="350"/>
        <v>2</v>
      </c>
    </row>
    <row r="7475" spans="1:25"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t="str">
        <f>_xlfn.XLOOKUP(B7475,Returns!$B$2:$B$297,Returns!$A$2:$A$297,"NO")</f>
        <v>NO</v>
      </c>
      <c r="W7475">
        <f t="shared" si="348"/>
        <v>10.854400000000002</v>
      </c>
      <c r="X7475">
        <f t="shared" si="349"/>
        <v>43.417600000000007</v>
      </c>
      <c r="Y7475">
        <f t="shared" si="350"/>
        <v>5</v>
      </c>
    </row>
    <row r="7476" spans="1:25"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t="str">
        <f>_xlfn.XLOOKUP(B7476,Returns!$B$2:$B$297,Returns!$A$2:$A$297,"NO")</f>
        <v>NO</v>
      </c>
      <c r="W7476">
        <f t="shared" si="348"/>
        <v>0</v>
      </c>
      <c r="X7476">
        <f t="shared" si="349"/>
        <v>23164.38</v>
      </c>
      <c r="Y7476">
        <f t="shared" si="350"/>
        <v>4</v>
      </c>
    </row>
    <row r="7477" spans="1:25"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t="str">
        <f>_xlfn.XLOOKUP(B7477,Returns!$B$2:$B$297,Returns!$A$2:$A$297,"NO")</f>
        <v>NO</v>
      </c>
      <c r="W7477">
        <f t="shared" si="348"/>
        <v>0</v>
      </c>
      <c r="X7477">
        <f t="shared" si="349"/>
        <v>1219.96</v>
      </c>
      <c r="Y7477">
        <f t="shared" si="350"/>
        <v>4</v>
      </c>
    </row>
    <row r="7478" spans="1:25"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t="str">
        <f>_xlfn.XLOOKUP(B7478,Returns!$B$2:$B$297,Returns!$A$2:$A$297,"NO")</f>
        <v>NO</v>
      </c>
      <c r="W7478">
        <f t="shared" si="348"/>
        <v>0</v>
      </c>
      <c r="X7478">
        <f t="shared" si="349"/>
        <v>10.96</v>
      </c>
      <c r="Y7478">
        <f t="shared" si="350"/>
        <v>4</v>
      </c>
    </row>
    <row r="7479" spans="1:25"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t="str">
        <f>_xlfn.XLOOKUP(B7479,Returns!$B$2:$B$297,Returns!$A$2:$A$297,"NO")</f>
        <v>NO</v>
      </c>
      <c r="W7479">
        <f t="shared" si="348"/>
        <v>0</v>
      </c>
      <c r="X7479">
        <f t="shared" si="349"/>
        <v>783.96</v>
      </c>
      <c r="Y7479">
        <f t="shared" si="350"/>
        <v>4</v>
      </c>
    </row>
    <row r="7480" spans="1:25"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t="str">
        <f>_xlfn.XLOOKUP(B7480,Returns!$B$2:$B$297,Returns!$A$2:$A$297,"NO")</f>
        <v>NO</v>
      </c>
      <c r="W7480">
        <f t="shared" si="348"/>
        <v>0</v>
      </c>
      <c r="X7480">
        <f t="shared" si="349"/>
        <v>3023.84</v>
      </c>
      <c r="Y7480">
        <f t="shared" si="350"/>
        <v>4</v>
      </c>
    </row>
    <row r="7481" spans="1:25"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t="str">
        <f>_xlfn.XLOOKUP(B7481,Returns!$B$2:$B$297,Returns!$A$2:$A$297,"NO")</f>
        <v>NO</v>
      </c>
      <c r="W7481">
        <f t="shared" si="348"/>
        <v>0</v>
      </c>
      <c r="X7481">
        <f t="shared" si="349"/>
        <v>124.48</v>
      </c>
      <c r="Y7481">
        <f t="shared" si="350"/>
        <v>4</v>
      </c>
    </row>
    <row r="7482" spans="1:25"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t="str">
        <f>_xlfn.XLOOKUP(B7482,Returns!$B$2:$B$297,Returns!$A$2:$A$297,"NO")</f>
        <v>NO</v>
      </c>
      <c r="W7482">
        <f t="shared" si="348"/>
        <v>0</v>
      </c>
      <c r="X7482">
        <f t="shared" si="349"/>
        <v>6.54</v>
      </c>
      <c r="Y7482">
        <f t="shared" si="350"/>
        <v>4</v>
      </c>
    </row>
    <row r="7483" spans="1:25"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t="str">
        <f>_xlfn.XLOOKUP(B7483,Returns!$B$2:$B$297,Returns!$A$2:$A$297,"NO")</f>
        <v>NO</v>
      </c>
      <c r="W7483">
        <f t="shared" si="348"/>
        <v>0</v>
      </c>
      <c r="X7483">
        <f t="shared" si="349"/>
        <v>12.78</v>
      </c>
      <c r="Y7483">
        <f t="shared" si="350"/>
        <v>2</v>
      </c>
    </row>
    <row r="7484" spans="1:25"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t="str">
        <f>_xlfn.XLOOKUP(B7484,Returns!$B$2:$B$297,Returns!$A$2:$A$297,"NO")</f>
        <v>NO</v>
      </c>
      <c r="W7484">
        <f t="shared" si="348"/>
        <v>14.7712</v>
      </c>
      <c r="X7484">
        <f t="shared" si="349"/>
        <v>59.084799999999994</v>
      </c>
      <c r="Y7484">
        <f t="shared" si="350"/>
        <v>7</v>
      </c>
    </row>
    <row r="7485" spans="1:25"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t="str">
        <f>_xlfn.XLOOKUP(B7485,Returns!$B$2:$B$297,Returns!$A$2:$A$297,"NO")</f>
        <v>NO</v>
      </c>
      <c r="W7485">
        <f t="shared" si="348"/>
        <v>936.18419999999992</v>
      </c>
      <c r="X7485">
        <f t="shared" si="349"/>
        <v>2184.4297999999999</v>
      </c>
      <c r="Y7485">
        <f t="shared" si="350"/>
        <v>2</v>
      </c>
    </row>
    <row r="7486" spans="1:25"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t="str">
        <f>_xlfn.XLOOKUP(B7486,Returns!$B$2:$B$297,Returns!$A$2:$A$297,"NO")</f>
        <v>NO</v>
      </c>
      <c r="W7486">
        <f t="shared" si="348"/>
        <v>0</v>
      </c>
      <c r="X7486">
        <f t="shared" si="349"/>
        <v>2.48</v>
      </c>
      <c r="Y7486">
        <f t="shared" si="350"/>
        <v>5</v>
      </c>
    </row>
    <row r="7487" spans="1:25"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t="str">
        <f>_xlfn.XLOOKUP(B7487,Returns!$B$2:$B$297,Returns!$A$2:$A$297,"NO")</f>
        <v>NO</v>
      </c>
      <c r="W7487">
        <f t="shared" si="348"/>
        <v>0</v>
      </c>
      <c r="X7487">
        <f t="shared" si="349"/>
        <v>129.5</v>
      </c>
      <c r="Y7487">
        <f t="shared" si="350"/>
        <v>5</v>
      </c>
    </row>
    <row r="7488" spans="1:25"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t="str">
        <f>_xlfn.XLOOKUP(B7488,Returns!$B$2:$B$297,Returns!$A$2:$A$297,"NO")</f>
        <v>NO</v>
      </c>
      <c r="W7488">
        <f t="shared" si="348"/>
        <v>0</v>
      </c>
      <c r="X7488">
        <f t="shared" si="349"/>
        <v>149.5</v>
      </c>
      <c r="Y7488">
        <f t="shared" si="350"/>
        <v>5</v>
      </c>
    </row>
    <row r="7489" spans="1:25"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t="str">
        <f>_xlfn.XLOOKUP(B7489,Returns!$B$2:$B$297,Returns!$A$2:$A$297,"NO")</f>
        <v>NO</v>
      </c>
      <c r="W7489">
        <f t="shared" si="348"/>
        <v>0</v>
      </c>
      <c r="X7489">
        <f t="shared" si="349"/>
        <v>20249.189999999999</v>
      </c>
      <c r="Y7489">
        <f t="shared" si="350"/>
        <v>5</v>
      </c>
    </row>
    <row r="7490" spans="1:25"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t="str">
        <f>_xlfn.XLOOKUP(B7490,Returns!$B$2:$B$297,Returns!$A$2:$A$297,"NO")</f>
        <v>NO</v>
      </c>
      <c r="W7490">
        <f t="shared" si="348"/>
        <v>1263.7967999999998</v>
      </c>
      <c r="X7490">
        <f t="shared" si="349"/>
        <v>2948.8591999999999</v>
      </c>
      <c r="Y7490">
        <f t="shared" si="350"/>
        <v>5</v>
      </c>
    </row>
    <row r="7491" spans="1:25"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t="str">
        <f>_xlfn.XLOOKUP(B7491,Returns!$B$2:$B$297,Returns!$A$2:$A$297,"NO")</f>
        <v>Yes</v>
      </c>
      <c r="W7491">
        <f t="shared" ref="W7491:W7554" si="351">R7491*S7491*T7491</f>
        <v>0</v>
      </c>
      <c r="X7491">
        <f t="shared" ref="X7491:X7554" si="352">(R7491*S7491)-W7491</f>
        <v>25.92</v>
      </c>
      <c r="Y7491">
        <f t="shared" ref="Y7491:Y7554" si="353">D7491-C7491</f>
        <v>4</v>
      </c>
    </row>
    <row r="7492" spans="1:25"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t="str">
        <f>_xlfn.XLOOKUP(B7492,Returns!$B$2:$B$297,Returns!$A$2:$A$297,"NO")</f>
        <v>NO</v>
      </c>
      <c r="W7492">
        <f t="shared" si="351"/>
        <v>0</v>
      </c>
      <c r="X7492">
        <f t="shared" si="352"/>
        <v>640.08000000000004</v>
      </c>
      <c r="Y7492">
        <f t="shared" si="353"/>
        <v>6</v>
      </c>
    </row>
    <row r="7493" spans="1:25"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t="str">
        <f>_xlfn.XLOOKUP(B7493,Returns!$B$2:$B$297,Returns!$A$2:$A$297,"NO")</f>
        <v>NO</v>
      </c>
      <c r="W7493">
        <f t="shared" si="351"/>
        <v>0</v>
      </c>
      <c r="X7493">
        <f t="shared" si="352"/>
        <v>719.64</v>
      </c>
      <c r="Y7493">
        <f t="shared" si="353"/>
        <v>0</v>
      </c>
    </row>
    <row r="7494" spans="1:25"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t="str">
        <f>_xlfn.XLOOKUP(B7494,Returns!$B$2:$B$297,Returns!$A$2:$A$297,"NO")</f>
        <v>NO</v>
      </c>
      <c r="W7494">
        <f t="shared" si="351"/>
        <v>6.1632000000000016</v>
      </c>
      <c r="X7494">
        <f t="shared" si="352"/>
        <v>24.652800000000006</v>
      </c>
      <c r="Y7494">
        <f t="shared" si="353"/>
        <v>5</v>
      </c>
    </row>
    <row r="7495" spans="1:25"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t="str">
        <f>_xlfn.XLOOKUP(B7495,Returns!$B$2:$B$297,Returns!$A$2:$A$297,"NO")</f>
        <v>NO</v>
      </c>
      <c r="W7495">
        <f t="shared" si="351"/>
        <v>768.28500000000008</v>
      </c>
      <c r="X7495">
        <f t="shared" si="352"/>
        <v>1792.6650000000002</v>
      </c>
      <c r="Y7495">
        <f t="shared" si="353"/>
        <v>5</v>
      </c>
    </row>
    <row r="7496" spans="1:25"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t="str">
        <f>_xlfn.XLOOKUP(B7496,Returns!$B$2:$B$297,Returns!$A$2:$A$297,"NO")</f>
        <v>NO</v>
      </c>
      <c r="W7496">
        <f t="shared" si="351"/>
        <v>2.4895999999999994</v>
      </c>
      <c r="X7496">
        <f t="shared" si="352"/>
        <v>0.62239999999999984</v>
      </c>
      <c r="Y7496">
        <f t="shared" si="353"/>
        <v>5</v>
      </c>
    </row>
    <row r="7497" spans="1:25"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t="str">
        <f>_xlfn.XLOOKUP(B7497,Returns!$B$2:$B$297,Returns!$A$2:$A$297,"NO")</f>
        <v>NO</v>
      </c>
      <c r="W7497">
        <f t="shared" si="351"/>
        <v>1.7791999999999999</v>
      </c>
      <c r="X7497">
        <f t="shared" si="352"/>
        <v>7.1167999999999996</v>
      </c>
      <c r="Y7497">
        <f t="shared" si="353"/>
        <v>4</v>
      </c>
    </row>
    <row r="7498" spans="1:25"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t="str">
        <f>_xlfn.XLOOKUP(B7498,Returns!$B$2:$B$297,Returns!$A$2:$A$297,"NO")</f>
        <v>NO</v>
      </c>
      <c r="W7498">
        <f t="shared" si="351"/>
        <v>0</v>
      </c>
      <c r="X7498">
        <f t="shared" si="352"/>
        <v>830.06999999999994</v>
      </c>
      <c r="Y7498">
        <f t="shared" si="353"/>
        <v>4</v>
      </c>
    </row>
    <row r="7499" spans="1:25"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t="str">
        <f>_xlfn.XLOOKUP(B7499,Returns!$B$2:$B$297,Returns!$A$2:$A$297,"NO")</f>
        <v>NO</v>
      </c>
      <c r="W7499">
        <f t="shared" si="351"/>
        <v>0</v>
      </c>
      <c r="X7499">
        <f t="shared" si="352"/>
        <v>19.84</v>
      </c>
      <c r="Y7499">
        <f t="shared" si="353"/>
        <v>4</v>
      </c>
    </row>
    <row r="7500" spans="1:25"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t="str">
        <f>_xlfn.XLOOKUP(B7500,Returns!$B$2:$B$297,Returns!$A$2:$A$297,"NO")</f>
        <v>NO</v>
      </c>
      <c r="W7500">
        <f t="shared" si="351"/>
        <v>0</v>
      </c>
      <c r="X7500">
        <f t="shared" si="352"/>
        <v>287.68</v>
      </c>
      <c r="Y7500">
        <f t="shared" si="353"/>
        <v>4</v>
      </c>
    </row>
    <row r="7501" spans="1:25"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t="str">
        <f>_xlfn.XLOOKUP(B7501,Returns!$B$2:$B$297,Returns!$A$2:$A$297,"NO")</f>
        <v>NO</v>
      </c>
      <c r="W7501">
        <f t="shared" si="351"/>
        <v>0</v>
      </c>
      <c r="X7501">
        <f t="shared" si="352"/>
        <v>56.519999999999996</v>
      </c>
      <c r="Y7501">
        <f t="shared" si="353"/>
        <v>4</v>
      </c>
    </row>
    <row r="7502" spans="1:25"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t="str">
        <f>_xlfn.XLOOKUP(B7502,Returns!$B$2:$B$297,Returns!$A$2:$A$297,"NO")</f>
        <v>NO</v>
      </c>
      <c r="W7502">
        <f t="shared" si="351"/>
        <v>0</v>
      </c>
      <c r="X7502">
        <f t="shared" si="352"/>
        <v>422.90999999999997</v>
      </c>
      <c r="Y7502">
        <f t="shared" si="353"/>
        <v>4</v>
      </c>
    </row>
    <row r="7503" spans="1:25"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t="str">
        <f>_xlfn.XLOOKUP(B7503,Returns!$B$2:$B$297,Returns!$A$2:$A$297,"NO")</f>
        <v>NO</v>
      </c>
      <c r="W7503">
        <f t="shared" si="351"/>
        <v>282.22560000000004</v>
      </c>
      <c r="X7503">
        <f t="shared" si="352"/>
        <v>1128.9024000000002</v>
      </c>
      <c r="Y7503">
        <f t="shared" si="353"/>
        <v>4</v>
      </c>
    </row>
    <row r="7504" spans="1:25"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t="str">
        <f>_xlfn.XLOOKUP(B7504,Returns!$B$2:$B$297,Returns!$A$2:$A$297,"NO")</f>
        <v>NO</v>
      </c>
      <c r="W7504">
        <f t="shared" si="351"/>
        <v>0</v>
      </c>
      <c r="X7504">
        <f t="shared" si="352"/>
        <v>12.16</v>
      </c>
      <c r="Y7504">
        <f t="shared" si="353"/>
        <v>0</v>
      </c>
    </row>
    <row r="7505" spans="1:25"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t="str">
        <f>_xlfn.XLOOKUP(B7505,Returns!$B$2:$B$297,Returns!$A$2:$A$297,"NO")</f>
        <v>NO</v>
      </c>
      <c r="W7505">
        <f t="shared" si="351"/>
        <v>32.958400000000005</v>
      </c>
      <c r="X7505">
        <f t="shared" si="352"/>
        <v>131.83360000000002</v>
      </c>
      <c r="Y7505">
        <f t="shared" si="353"/>
        <v>0</v>
      </c>
    </row>
    <row r="7506" spans="1:25"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t="str">
        <f>_xlfn.XLOOKUP(B7506,Returns!$B$2:$B$297,Returns!$A$2:$A$297,"NO")</f>
        <v>NO</v>
      </c>
      <c r="W7506">
        <f t="shared" si="351"/>
        <v>0</v>
      </c>
      <c r="X7506">
        <f t="shared" si="352"/>
        <v>46.72</v>
      </c>
      <c r="Y7506">
        <f t="shared" si="353"/>
        <v>4</v>
      </c>
    </row>
    <row r="7507" spans="1:25"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t="str">
        <f>_xlfn.XLOOKUP(B7507,Returns!$B$2:$B$297,Returns!$A$2:$A$297,"NO")</f>
        <v>NO</v>
      </c>
      <c r="W7507">
        <f t="shared" si="351"/>
        <v>38.963200000000001</v>
      </c>
      <c r="X7507">
        <f t="shared" si="352"/>
        <v>9.740799999999993</v>
      </c>
      <c r="Y7507">
        <f t="shared" si="353"/>
        <v>5</v>
      </c>
    </row>
    <row r="7508" spans="1:25"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t="str">
        <f>_xlfn.XLOOKUP(B7508,Returns!$B$2:$B$297,Returns!$A$2:$A$297,"NO")</f>
        <v>NO</v>
      </c>
      <c r="W7508">
        <f t="shared" si="351"/>
        <v>18.553599999999999</v>
      </c>
      <c r="X7508">
        <f t="shared" si="352"/>
        <v>74.214399999999998</v>
      </c>
      <c r="Y7508">
        <f t="shared" si="353"/>
        <v>4</v>
      </c>
    </row>
    <row r="7509" spans="1:25"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t="str">
        <f>_xlfn.XLOOKUP(B7509,Returns!$B$2:$B$297,Returns!$A$2:$A$297,"NO")</f>
        <v>NO</v>
      </c>
      <c r="W7509">
        <f t="shared" si="351"/>
        <v>0</v>
      </c>
      <c r="X7509">
        <f t="shared" si="352"/>
        <v>725.84</v>
      </c>
      <c r="Y7509">
        <f t="shared" si="353"/>
        <v>4</v>
      </c>
    </row>
    <row r="7510" spans="1:25"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t="str">
        <f>_xlfn.XLOOKUP(B7510,Returns!$B$2:$B$297,Returns!$A$2:$A$297,"NO")</f>
        <v>NO</v>
      </c>
      <c r="W7510">
        <f t="shared" si="351"/>
        <v>3.6992000000000007</v>
      </c>
      <c r="X7510">
        <f t="shared" si="352"/>
        <v>14.796800000000001</v>
      </c>
      <c r="Y7510">
        <f t="shared" si="353"/>
        <v>4</v>
      </c>
    </row>
    <row r="7511" spans="1:25"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t="str">
        <f>_xlfn.XLOOKUP(B7511,Returns!$B$2:$B$297,Returns!$A$2:$A$297,"NO")</f>
        <v>NO</v>
      </c>
      <c r="W7511">
        <f t="shared" si="351"/>
        <v>6803.8055999999997</v>
      </c>
      <c r="X7511">
        <f t="shared" si="352"/>
        <v>10205.7084</v>
      </c>
      <c r="Y7511">
        <f t="shared" si="353"/>
        <v>4</v>
      </c>
    </row>
    <row r="7512" spans="1:25"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t="str">
        <f>_xlfn.XLOOKUP(B7512,Returns!$B$2:$B$297,Returns!$A$2:$A$297,"NO")</f>
        <v>NO</v>
      </c>
      <c r="W7512">
        <f t="shared" si="351"/>
        <v>62.040000000000013</v>
      </c>
      <c r="X7512">
        <f t="shared" si="352"/>
        <v>248.16000000000003</v>
      </c>
      <c r="Y7512">
        <f t="shared" si="353"/>
        <v>4</v>
      </c>
    </row>
    <row r="7513" spans="1:25"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t="str">
        <f>_xlfn.XLOOKUP(B7513,Returns!$B$2:$B$297,Returns!$A$2:$A$297,"NO")</f>
        <v>NO</v>
      </c>
      <c r="W7513">
        <f t="shared" si="351"/>
        <v>396.92000000000007</v>
      </c>
      <c r="X7513">
        <f t="shared" si="352"/>
        <v>1587.6800000000003</v>
      </c>
      <c r="Y7513">
        <f t="shared" si="353"/>
        <v>4</v>
      </c>
    </row>
    <row r="7514" spans="1:25"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t="str">
        <f>_xlfn.XLOOKUP(B7514,Returns!$B$2:$B$297,Returns!$A$2:$A$297,"NO")</f>
        <v>NO</v>
      </c>
      <c r="W7514">
        <f t="shared" si="351"/>
        <v>335.23840000000001</v>
      </c>
      <c r="X7514">
        <f t="shared" si="352"/>
        <v>1340.9536000000001</v>
      </c>
      <c r="Y7514">
        <f t="shared" si="353"/>
        <v>4</v>
      </c>
    </row>
    <row r="7515" spans="1:25"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t="str">
        <f>_xlfn.XLOOKUP(B7515,Returns!$B$2:$B$297,Returns!$A$2:$A$297,"NO")</f>
        <v>NO</v>
      </c>
      <c r="W7515">
        <f t="shared" si="351"/>
        <v>13.120000000000003</v>
      </c>
      <c r="X7515">
        <f t="shared" si="352"/>
        <v>52.480000000000004</v>
      </c>
      <c r="Y7515">
        <f t="shared" si="353"/>
        <v>4</v>
      </c>
    </row>
    <row r="7516" spans="1:25"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t="str">
        <f>_xlfn.XLOOKUP(B7516,Returns!$B$2:$B$297,Returns!$A$2:$A$297,"NO")</f>
        <v>NO</v>
      </c>
      <c r="W7516">
        <f t="shared" si="351"/>
        <v>0</v>
      </c>
      <c r="X7516">
        <f t="shared" si="352"/>
        <v>58.72</v>
      </c>
      <c r="Y7516">
        <f t="shared" si="353"/>
        <v>3</v>
      </c>
    </row>
    <row r="7517" spans="1:25"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t="str">
        <f>_xlfn.XLOOKUP(B7517,Returns!$B$2:$B$297,Returns!$A$2:$A$297,"NO")</f>
        <v>NO</v>
      </c>
      <c r="W7517">
        <f t="shared" si="351"/>
        <v>0</v>
      </c>
      <c r="X7517">
        <f t="shared" si="352"/>
        <v>1074.5</v>
      </c>
      <c r="Y7517">
        <f t="shared" si="353"/>
        <v>3</v>
      </c>
    </row>
    <row r="7518" spans="1:25"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t="str">
        <f>_xlfn.XLOOKUP(B7518,Returns!$B$2:$B$297,Returns!$A$2:$A$297,"NO")</f>
        <v>NO</v>
      </c>
      <c r="W7518">
        <f t="shared" si="351"/>
        <v>0</v>
      </c>
      <c r="X7518">
        <f t="shared" si="352"/>
        <v>63.68</v>
      </c>
      <c r="Y7518">
        <f t="shared" si="353"/>
        <v>3</v>
      </c>
    </row>
    <row r="7519" spans="1:25"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t="str">
        <f>_xlfn.XLOOKUP(B7519,Returns!$B$2:$B$297,Returns!$A$2:$A$297,"NO")</f>
        <v>NO</v>
      </c>
      <c r="W7519">
        <f t="shared" si="351"/>
        <v>0</v>
      </c>
      <c r="X7519">
        <f t="shared" si="352"/>
        <v>732.25</v>
      </c>
      <c r="Y7519">
        <f t="shared" si="353"/>
        <v>3</v>
      </c>
    </row>
    <row r="7520" spans="1:25"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t="str">
        <f>_xlfn.XLOOKUP(B7520,Returns!$B$2:$B$297,Returns!$A$2:$A$297,"NO")</f>
        <v>NO</v>
      </c>
      <c r="W7520">
        <f t="shared" si="351"/>
        <v>0</v>
      </c>
      <c r="X7520">
        <f t="shared" si="352"/>
        <v>15.14</v>
      </c>
      <c r="Y7520">
        <f t="shared" si="353"/>
        <v>3</v>
      </c>
    </row>
    <row r="7521" spans="1:25"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t="str">
        <f>_xlfn.XLOOKUP(B7521,Returns!$B$2:$B$297,Returns!$A$2:$A$297,"NO")</f>
        <v>NO</v>
      </c>
      <c r="W7521">
        <f t="shared" si="351"/>
        <v>0</v>
      </c>
      <c r="X7521">
        <f t="shared" si="352"/>
        <v>11.52</v>
      </c>
      <c r="Y7521">
        <f t="shared" si="353"/>
        <v>3</v>
      </c>
    </row>
    <row r="7522" spans="1:25"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t="str">
        <f>_xlfn.XLOOKUP(B7522,Returns!$B$2:$B$297,Returns!$A$2:$A$297,"NO")</f>
        <v>NO</v>
      </c>
      <c r="W7522">
        <f t="shared" si="351"/>
        <v>0</v>
      </c>
      <c r="X7522">
        <f t="shared" si="352"/>
        <v>2799.96</v>
      </c>
      <c r="Y7522">
        <f t="shared" si="353"/>
        <v>3</v>
      </c>
    </row>
    <row r="7523" spans="1:25"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t="str">
        <f>_xlfn.XLOOKUP(B7523,Returns!$B$2:$B$297,Returns!$A$2:$A$297,"NO")</f>
        <v>NO</v>
      </c>
      <c r="W7523">
        <f t="shared" si="351"/>
        <v>12.532800000000002</v>
      </c>
      <c r="X7523">
        <f t="shared" si="352"/>
        <v>5.3712000000000018</v>
      </c>
      <c r="Y7523">
        <f t="shared" si="353"/>
        <v>6</v>
      </c>
    </row>
    <row r="7524" spans="1:25"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t="str">
        <f>_xlfn.XLOOKUP(B7524,Returns!$B$2:$B$297,Returns!$A$2:$A$297,"NO")</f>
        <v>NO</v>
      </c>
      <c r="W7524">
        <f t="shared" si="351"/>
        <v>37.195200000000007</v>
      </c>
      <c r="X7524">
        <f t="shared" si="352"/>
        <v>15.940800000000003</v>
      </c>
      <c r="Y7524">
        <f t="shared" si="353"/>
        <v>6</v>
      </c>
    </row>
    <row r="7525" spans="1:25"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t="str">
        <f>_xlfn.XLOOKUP(B7525,Returns!$B$2:$B$297,Returns!$A$2:$A$297,"NO")</f>
        <v>NO</v>
      </c>
      <c r="W7525">
        <f t="shared" si="351"/>
        <v>51.147599999999997</v>
      </c>
      <c r="X7525">
        <f t="shared" si="352"/>
        <v>119.34439999999999</v>
      </c>
      <c r="Y7525">
        <f t="shared" si="353"/>
        <v>6</v>
      </c>
    </row>
    <row r="7526" spans="1:25"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t="str">
        <f>_xlfn.XLOOKUP(B7526,Returns!$B$2:$B$297,Returns!$A$2:$A$297,"NO")</f>
        <v>NO</v>
      </c>
      <c r="W7526">
        <f t="shared" si="351"/>
        <v>30.419200000000004</v>
      </c>
      <c r="X7526">
        <f t="shared" si="352"/>
        <v>121.6768</v>
      </c>
      <c r="Y7526">
        <f t="shared" si="353"/>
        <v>6</v>
      </c>
    </row>
    <row r="7527" spans="1:25"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t="str">
        <f>_xlfn.XLOOKUP(B7527,Returns!$B$2:$B$297,Returns!$A$2:$A$297,"NO")</f>
        <v>NO</v>
      </c>
      <c r="W7527">
        <f t="shared" si="351"/>
        <v>1487.04</v>
      </c>
      <c r="X7527">
        <f t="shared" si="352"/>
        <v>5948.16</v>
      </c>
      <c r="Y7527">
        <f t="shared" si="353"/>
        <v>6</v>
      </c>
    </row>
    <row r="7528" spans="1:25"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t="str">
        <f>_xlfn.XLOOKUP(B7528,Returns!$B$2:$B$297,Returns!$A$2:$A$297,"NO")</f>
        <v>NO</v>
      </c>
      <c r="W7528">
        <f t="shared" si="351"/>
        <v>0</v>
      </c>
      <c r="X7528">
        <f t="shared" si="352"/>
        <v>431.28</v>
      </c>
      <c r="Y7528">
        <f t="shared" si="353"/>
        <v>0</v>
      </c>
    </row>
    <row r="7529" spans="1:25"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t="str">
        <f>_xlfn.XLOOKUP(B7529,Returns!$B$2:$B$297,Returns!$A$2:$A$297,"NO")</f>
        <v>NO</v>
      </c>
      <c r="W7529">
        <f t="shared" si="351"/>
        <v>0</v>
      </c>
      <c r="X7529">
        <f t="shared" si="352"/>
        <v>27.72</v>
      </c>
      <c r="Y7529">
        <f t="shared" si="353"/>
        <v>0</v>
      </c>
    </row>
    <row r="7530" spans="1:25"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t="str">
        <f>_xlfn.XLOOKUP(B7530,Returns!$B$2:$B$297,Returns!$A$2:$A$297,"NO")</f>
        <v>NO</v>
      </c>
      <c r="W7530">
        <f t="shared" si="351"/>
        <v>0</v>
      </c>
      <c r="X7530">
        <f t="shared" si="352"/>
        <v>215.28000000000003</v>
      </c>
      <c r="Y7530">
        <f t="shared" si="353"/>
        <v>0</v>
      </c>
    </row>
    <row r="7531" spans="1:25"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t="str">
        <f>_xlfn.XLOOKUP(B7531,Returns!$B$2:$B$297,Returns!$A$2:$A$297,"NO")</f>
        <v>NO</v>
      </c>
      <c r="W7531">
        <f t="shared" si="351"/>
        <v>10.224</v>
      </c>
      <c r="X7531">
        <f t="shared" si="352"/>
        <v>40.896000000000001</v>
      </c>
      <c r="Y7531">
        <f t="shared" si="353"/>
        <v>0</v>
      </c>
    </row>
    <row r="7532" spans="1:25"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t="str">
        <f>_xlfn.XLOOKUP(B7532,Returns!$B$2:$B$297,Returns!$A$2:$A$297,"NO")</f>
        <v>NO</v>
      </c>
      <c r="W7532">
        <f t="shared" si="351"/>
        <v>558.70560000000012</v>
      </c>
      <c r="X7532">
        <f t="shared" si="352"/>
        <v>2234.8224</v>
      </c>
      <c r="Y7532">
        <f t="shared" si="353"/>
        <v>0</v>
      </c>
    </row>
    <row r="7533" spans="1:25"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t="str">
        <f>_xlfn.XLOOKUP(B7533,Returns!$B$2:$B$297,Returns!$A$2:$A$297,"NO")</f>
        <v>NO</v>
      </c>
      <c r="W7533">
        <f t="shared" si="351"/>
        <v>159.81120000000001</v>
      </c>
      <c r="X7533">
        <f t="shared" si="352"/>
        <v>639.24480000000005</v>
      </c>
      <c r="Y7533">
        <f t="shared" si="353"/>
        <v>2</v>
      </c>
    </row>
    <row r="7534" spans="1:25"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t="str">
        <f>_xlfn.XLOOKUP(B7534,Returns!$B$2:$B$297,Returns!$A$2:$A$297,"NO")</f>
        <v>NO</v>
      </c>
      <c r="W7534">
        <f t="shared" si="351"/>
        <v>386.50880000000001</v>
      </c>
      <c r="X7534">
        <f t="shared" si="352"/>
        <v>1546.0351999999998</v>
      </c>
      <c r="Y7534">
        <f t="shared" si="353"/>
        <v>2</v>
      </c>
    </row>
    <row r="7535" spans="1:25"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t="str">
        <f>_xlfn.XLOOKUP(B7535,Returns!$B$2:$B$297,Returns!$A$2:$A$297,"NO")</f>
        <v>NO</v>
      </c>
      <c r="W7535">
        <f t="shared" si="351"/>
        <v>78.7136</v>
      </c>
      <c r="X7535">
        <f t="shared" si="352"/>
        <v>314.8544</v>
      </c>
      <c r="Y7535">
        <f t="shared" si="353"/>
        <v>4</v>
      </c>
    </row>
    <row r="7536" spans="1:25"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t="str">
        <f>_xlfn.XLOOKUP(B7536,Returns!$B$2:$B$297,Returns!$A$2:$A$297,"NO")</f>
        <v>NO</v>
      </c>
      <c r="W7536">
        <f t="shared" si="351"/>
        <v>231.92000000000004</v>
      </c>
      <c r="X7536">
        <f t="shared" si="352"/>
        <v>927.68000000000006</v>
      </c>
      <c r="Y7536">
        <f t="shared" si="353"/>
        <v>4</v>
      </c>
    </row>
    <row r="7537" spans="1:25"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t="str">
        <f>_xlfn.XLOOKUP(B7537,Returns!$B$2:$B$297,Returns!$A$2:$A$297,"NO")</f>
        <v>NO</v>
      </c>
      <c r="W7537">
        <f t="shared" si="351"/>
        <v>0</v>
      </c>
      <c r="X7537">
        <f t="shared" si="352"/>
        <v>89.100000000000009</v>
      </c>
      <c r="Y7537">
        <f t="shared" si="353"/>
        <v>7</v>
      </c>
    </row>
    <row r="7538" spans="1:25"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t="str">
        <f>_xlfn.XLOOKUP(B7538,Returns!$B$2:$B$297,Returns!$A$2:$A$297,"NO")</f>
        <v>NO</v>
      </c>
      <c r="W7538">
        <f t="shared" si="351"/>
        <v>16.310399999999998</v>
      </c>
      <c r="X7538">
        <f t="shared" si="352"/>
        <v>10.8736</v>
      </c>
      <c r="Y7538">
        <f t="shared" si="353"/>
        <v>5</v>
      </c>
    </row>
    <row r="7539" spans="1:25"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t="str">
        <f>_xlfn.XLOOKUP(B7539,Returns!$B$2:$B$297,Returns!$A$2:$A$297,"NO")</f>
        <v>NO</v>
      </c>
      <c r="W7539">
        <f t="shared" si="351"/>
        <v>0</v>
      </c>
      <c r="X7539">
        <f t="shared" si="352"/>
        <v>141.76</v>
      </c>
      <c r="Y7539">
        <f t="shared" si="353"/>
        <v>3</v>
      </c>
    </row>
    <row r="7540" spans="1:25"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t="str">
        <f>_xlfn.XLOOKUP(B7540,Returns!$B$2:$B$297,Returns!$A$2:$A$297,"NO")</f>
        <v>NO</v>
      </c>
      <c r="W7540">
        <f t="shared" si="351"/>
        <v>22.857600000000005</v>
      </c>
      <c r="X7540">
        <f t="shared" si="352"/>
        <v>91.430400000000006</v>
      </c>
      <c r="Y7540">
        <f t="shared" si="353"/>
        <v>4</v>
      </c>
    </row>
    <row r="7541" spans="1:25"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t="str">
        <f>_xlfn.XLOOKUP(B7541,Returns!$B$2:$B$297,Returns!$A$2:$A$297,"NO")</f>
        <v>NO</v>
      </c>
      <c r="W7541">
        <f t="shared" si="351"/>
        <v>205.09440000000001</v>
      </c>
      <c r="X7541">
        <f t="shared" si="352"/>
        <v>87.897600000000011</v>
      </c>
      <c r="Y7541">
        <f t="shared" si="353"/>
        <v>4</v>
      </c>
    </row>
    <row r="7542" spans="1:25"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t="str">
        <f>_xlfn.XLOOKUP(B7542,Returns!$B$2:$B$297,Returns!$A$2:$A$297,"NO")</f>
        <v>NO</v>
      </c>
      <c r="W7542">
        <f t="shared" si="351"/>
        <v>1357.1712</v>
      </c>
      <c r="X7542">
        <f t="shared" si="352"/>
        <v>581.64480000000026</v>
      </c>
      <c r="Y7542">
        <f t="shared" si="353"/>
        <v>4</v>
      </c>
    </row>
    <row r="7543" spans="1:25"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t="str">
        <f>_xlfn.XLOOKUP(B7543,Returns!$B$2:$B$297,Returns!$A$2:$A$297,"NO")</f>
        <v>NO</v>
      </c>
      <c r="W7543">
        <f t="shared" si="351"/>
        <v>19.846400000000003</v>
      </c>
      <c r="X7543">
        <f t="shared" si="352"/>
        <v>79.385600000000011</v>
      </c>
      <c r="Y7543">
        <f t="shared" si="353"/>
        <v>4</v>
      </c>
    </row>
    <row r="7544" spans="1:25"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t="str">
        <f>_xlfn.XLOOKUP(B7544,Returns!$B$2:$B$297,Returns!$A$2:$A$297,"NO")</f>
        <v>NO</v>
      </c>
      <c r="W7544">
        <f t="shared" si="351"/>
        <v>610.4448000000001</v>
      </c>
      <c r="X7544">
        <f t="shared" si="352"/>
        <v>2441.7791999999999</v>
      </c>
      <c r="Y7544">
        <f t="shared" si="353"/>
        <v>4</v>
      </c>
    </row>
    <row r="7545" spans="1:25"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t="str">
        <f>_xlfn.XLOOKUP(B7545,Returns!$B$2:$B$297,Returns!$A$2:$A$297,"NO")</f>
        <v>NO</v>
      </c>
      <c r="W7545">
        <f t="shared" si="351"/>
        <v>68.831999999999994</v>
      </c>
      <c r="X7545">
        <f t="shared" si="352"/>
        <v>275.32799999999997</v>
      </c>
      <c r="Y7545">
        <f t="shared" si="353"/>
        <v>4</v>
      </c>
    </row>
    <row r="7546" spans="1:25"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t="str">
        <f>_xlfn.XLOOKUP(B7546,Returns!$B$2:$B$297,Returns!$A$2:$A$297,"NO")</f>
        <v>NO</v>
      </c>
      <c r="W7546">
        <f t="shared" si="351"/>
        <v>906.68000000000018</v>
      </c>
      <c r="X7546">
        <f t="shared" si="352"/>
        <v>3626.7200000000003</v>
      </c>
      <c r="Y7546">
        <f t="shared" si="353"/>
        <v>4</v>
      </c>
    </row>
    <row r="7547" spans="1:25"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t="str">
        <f>_xlfn.XLOOKUP(B7547,Returns!$B$2:$B$297,Returns!$A$2:$A$297,"NO")</f>
        <v>NO</v>
      </c>
      <c r="W7547">
        <f t="shared" si="351"/>
        <v>863.94240000000013</v>
      </c>
      <c r="X7547">
        <f t="shared" si="352"/>
        <v>3455.7696000000005</v>
      </c>
      <c r="Y7547">
        <f t="shared" si="353"/>
        <v>5</v>
      </c>
    </row>
    <row r="7548" spans="1:25"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t="str">
        <f>_xlfn.XLOOKUP(B7548,Returns!$B$2:$B$297,Returns!$A$2:$A$297,"NO")</f>
        <v>NO</v>
      </c>
      <c r="W7548">
        <f t="shared" si="351"/>
        <v>1058.3216000000002</v>
      </c>
      <c r="X7548">
        <f t="shared" si="352"/>
        <v>4233.2864000000009</v>
      </c>
      <c r="Y7548">
        <f t="shared" si="353"/>
        <v>5</v>
      </c>
    </row>
    <row r="7549" spans="1:25"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t="str">
        <f>_xlfn.XLOOKUP(B7549,Returns!$B$2:$B$297,Returns!$A$2:$A$297,"NO")</f>
        <v>NO</v>
      </c>
      <c r="W7549">
        <f t="shared" si="351"/>
        <v>47.919999999999987</v>
      </c>
      <c r="X7549">
        <f t="shared" si="352"/>
        <v>11.979999999999997</v>
      </c>
      <c r="Y7549">
        <f t="shared" si="353"/>
        <v>5</v>
      </c>
    </row>
    <row r="7550" spans="1:25"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t="str">
        <f>_xlfn.XLOOKUP(B7550,Returns!$B$2:$B$297,Returns!$A$2:$A$297,"NO")</f>
        <v>NO</v>
      </c>
      <c r="W7550">
        <f t="shared" si="351"/>
        <v>0.71839999999999993</v>
      </c>
      <c r="X7550">
        <f t="shared" si="352"/>
        <v>0.17959999999999987</v>
      </c>
      <c r="Y7550">
        <f t="shared" si="353"/>
        <v>5</v>
      </c>
    </row>
    <row r="7551" spans="1:25"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t="str">
        <f>_xlfn.XLOOKUP(B7551,Returns!$B$2:$B$297,Returns!$A$2:$A$297,"NO")</f>
        <v>NO</v>
      </c>
      <c r="W7551">
        <f t="shared" si="351"/>
        <v>38.167200000000001</v>
      </c>
      <c r="X7551">
        <f t="shared" si="352"/>
        <v>25.444800000000008</v>
      </c>
      <c r="Y7551">
        <f t="shared" si="353"/>
        <v>2</v>
      </c>
    </row>
    <row r="7552" spans="1:25"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t="str">
        <f>_xlfn.XLOOKUP(B7552,Returns!$B$2:$B$297,Returns!$A$2:$A$297,"NO")</f>
        <v>NO</v>
      </c>
      <c r="W7552">
        <f t="shared" si="351"/>
        <v>0</v>
      </c>
      <c r="X7552">
        <f t="shared" si="352"/>
        <v>104.22</v>
      </c>
      <c r="Y7552">
        <f t="shared" si="353"/>
        <v>5</v>
      </c>
    </row>
    <row r="7553" spans="1:25"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t="str">
        <f>_xlfn.XLOOKUP(B7553,Returns!$B$2:$B$297,Returns!$A$2:$A$297,"NO")</f>
        <v>NO</v>
      </c>
      <c r="W7553">
        <f t="shared" si="351"/>
        <v>0</v>
      </c>
      <c r="X7553">
        <f t="shared" si="352"/>
        <v>5003.6400000000003</v>
      </c>
      <c r="Y7553">
        <f t="shared" si="353"/>
        <v>5</v>
      </c>
    </row>
    <row r="7554" spans="1:25"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t="str">
        <f>_xlfn.XLOOKUP(B7554,Returns!$B$2:$B$297,Returns!$A$2:$A$297,"NO")</f>
        <v>NO</v>
      </c>
      <c r="W7554">
        <f t="shared" si="351"/>
        <v>7.7760000000000007</v>
      </c>
      <c r="X7554">
        <f t="shared" si="352"/>
        <v>31.104000000000003</v>
      </c>
      <c r="Y7554">
        <f t="shared" si="353"/>
        <v>5</v>
      </c>
    </row>
    <row r="7555" spans="1:25"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t="str">
        <f>_xlfn.XLOOKUP(B7555,Returns!$B$2:$B$297,Returns!$A$2:$A$297,"NO")</f>
        <v>NO</v>
      </c>
      <c r="W7555">
        <f t="shared" ref="W7555:W7618" si="354">R7555*S7555*T7555</f>
        <v>0</v>
      </c>
      <c r="X7555">
        <f t="shared" ref="X7555:X7618" si="355">(R7555*S7555)-W7555</f>
        <v>103.68</v>
      </c>
      <c r="Y7555">
        <f t="shared" ref="Y7555:Y7618" si="356">D7555-C7555</f>
        <v>5</v>
      </c>
    </row>
    <row r="7556" spans="1:25"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t="str">
        <f>_xlfn.XLOOKUP(B7556,Returns!$B$2:$B$297,Returns!$A$2:$A$297,"NO")</f>
        <v>NO</v>
      </c>
      <c r="W7556">
        <f t="shared" si="354"/>
        <v>1224.8774999999998</v>
      </c>
      <c r="X7556">
        <f t="shared" si="355"/>
        <v>1224.8774999999998</v>
      </c>
      <c r="Y7556">
        <f t="shared" si="356"/>
        <v>4</v>
      </c>
    </row>
    <row r="7557" spans="1:25"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t="str">
        <f>_xlfn.XLOOKUP(B7557,Returns!$B$2:$B$297,Returns!$A$2:$A$297,"NO")</f>
        <v>NO</v>
      </c>
      <c r="W7557">
        <f t="shared" si="354"/>
        <v>22.32</v>
      </c>
      <c r="X7557">
        <f t="shared" si="355"/>
        <v>89.28</v>
      </c>
      <c r="Y7557">
        <f t="shared" si="356"/>
        <v>4</v>
      </c>
    </row>
    <row r="7558" spans="1:25"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t="str">
        <f>_xlfn.XLOOKUP(B7558,Returns!$B$2:$B$297,Returns!$A$2:$A$297,"NO")</f>
        <v>NO</v>
      </c>
      <c r="W7558">
        <f t="shared" si="354"/>
        <v>0</v>
      </c>
      <c r="X7558">
        <f t="shared" si="355"/>
        <v>949.68000000000006</v>
      </c>
      <c r="Y7558">
        <f t="shared" si="356"/>
        <v>5</v>
      </c>
    </row>
    <row r="7559" spans="1:25"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t="str">
        <f>_xlfn.XLOOKUP(B7559,Returns!$B$2:$B$297,Returns!$A$2:$A$297,"NO")</f>
        <v>NO</v>
      </c>
      <c r="W7559">
        <f t="shared" si="354"/>
        <v>0</v>
      </c>
      <c r="X7559">
        <f t="shared" si="355"/>
        <v>1493.8199999999997</v>
      </c>
      <c r="Y7559">
        <f t="shared" si="356"/>
        <v>5</v>
      </c>
    </row>
    <row r="7560" spans="1:25"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t="str">
        <f>_xlfn.XLOOKUP(B7560,Returns!$B$2:$B$297,Returns!$A$2:$A$297,"NO")</f>
        <v>NO</v>
      </c>
      <c r="W7560">
        <f t="shared" si="354"/>
        <v>0</v>
      </c>
      <c r="X7560">
        <f t="shared" si="355"/>
        <v>1601.8199999999997</v>
      </c>
      <c r="Y7560">
        <f t="shared" si="356"/>
        <v>4</v>
      </c>
    </row>
    <row r="7561" spans="1:25"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t="str">
        <f>_xlfn.XLOOKUP(B7561,Returns!$B$2:$B$297,Returns!$A$2:$A$297,"NO")</f>
        <v>NO</v>
      </c>
      <c r="W7561">
        <f t="shared" si="354"/>
        <v>0</v>
      </c>
      <c r="X7561">
        <f t="shared" si="355"/>
        <v>503.82</v>
      </c>
      <c r="Y7561">
        <f t="shared" si="356"/>
        <v>4</v>
      </c>
    </row>
    <row r="7562" spans="1:25"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t="str">
        <f>_xlfn.XLOOKUP(B7562,Returns!$B$2:$B$297,Returns!$A$2:$A$297,"NO")</f>
        <v>NO</v>
      </c>
      <c r="W7562">
        <f t="shared" si="354"/>
        <v>0</v>
      </c>
      <c r="X7562">
        <f t="shared" si="355"/>
        <v>190.07999999999998</v>
      </c>
      <c r="Y7562">
        <f t="shared" si="356"/>
        <v>4</v>
      </c>
    </row>
    <row r="7563" spans="1:25"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t="str">
        <f>_xlfn.XLOOKUP(B7563,Returns!$B$2:$B$297,Returns!$A$2:$A$297,"NO")</f>
        <v>NO</v>
      </c>
      <c r="W7563">
        <f t="shared" si="354"/>
        <v>51.23579999999999</v>
      </c>
      <c r="X7563">
        <f t="shared" si="355"/>
        <v>119.55019999999999</v>
      </c>
      <c r="Y7563">
        <f t="shared" si="356"/>
        <v>2</v>
      </c>
    </row>
    <row r="7564" spans="1:25"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t="str">
        <f>_xlfn.XLOOKUP(B7564,Returns!$B$2:$B$297,Returns!$A$2:$A$297,"NO")</f>
        <v>NO</v>
      </c>
      <c r="W7564">
        <f t="shared" si="354"/>
        <v>238.49279999999999</v>
      </c>
      <c r="X7564">
        <f t="shared" si="355"/>
        <v>556.48320000000001</v>
      </c>
      <c r="Y7564">
        <f t="shared" si="356"/>
        <v>4</v>
      </c>
    </row>
    <row r="7565" spans="1:25"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t="str">
        <f>_xlfn.XLOOKUP(B7565,Returns!$B$2:$B$297,Returns!$A$2:$A$297,"NO")</f>
        <v>NO</v>
      </c>
      <c r="W7565">
        <f t="shared" si="354"/>
        <v>25.529600000000002</v>
      </c>
      <c r="X7565">
        <f t="shared" si="355"/>
        <v>102.11840000000001</v>
      </c>
      <c r="Y7565">
        <f t="shared" si="356"/>
        <v>2</v>
      </c>
    </row>
    <row r="7566" spans="1:25"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t="str">
        <f>_xlfn.XLOOKUP(B7566,Returns!$B$2:$B$297,Returns!$A$2:$A$297,"NO")</f>
        <v>NO</v>
      </c>
      <c r="W7566">
        <f t="shared" si="354"/>
        <v>348.13440000000008</v>
      </c>
      <c r="X7566">
        <f t="shared" si="355"/>
        <v>1392.5376000000001</v>
      </c>
      <c r="Y7566">
        <f t="shared" si="356"/>
        <v>2</v>
      </c>
    </row>
    <row r="7567" spans="1:25"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t="str">
        <f>_xlfn.XLOOKUP(B7567,Returns!$B$2:$B$297,Returns!$A$2:$A$297,"NO")</f>
        <v>NO</v>
      </c>
      <c r="W7567">
        <f t="shared" si="354"/>
        <v>0</v>
      </c>
      <c r="X7567">
        <f t="shared" si="355"/>
        <v>48.58</v>
      </c>
      <c r="Y7567">
        <f t="shared" si="356"/>
        <v>2</v>
      </c>
    </row>
    <row r="7568" spans="1:25"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t="str">
        <f>_xlfn.XLOOKUP(B7568,Returns!$B$2:$B$297,Returns!$A$2:$A$297,"NO")</f>
        <v>NO</v>
      </c>
      <c r="W7568">
        <f t="shared" si="354"/>
        <v>28.785600000000002</v>
      </c>
      <c r="X7568">
        <f t="shared" si="355"/>
        <v>115.14239999999999</v>
      </c>
      <c r="Y7568">
        <f t="shared" si="356"/>
        <v>2</v>
      </c>
    </row>
    <row r="7569" spans="1:25"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t="str">
        <f>_xlfn.XLOOKUP(B7569,Returns!$B$2:$B$297,Returns!$A$2:$A$297,"NO")</f>
        <v>NO</v>
      </c>
      <c r="W7569">
        <f t="shared" si="354"/>
        <v>16.588800000000003</v>
      </c>
      <c r="X7569">
        <f t="shared" si="355"/>
        <v>66.355200000000011</v>
      </c>
      <c r="Y7569">
        <f t="shared" si="356"/>
        <v>2</v>
      </c>
    </row>
    <row r="7570" spans="1:25"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t="str">
        <f>_xlfn.XLOOKUP(B7570,Returns!$B$2:$B$297,Returns!$A$2:$A$297,"NO")</f>
        <v>NO</v>
      </c>
      <c r="W7570">
        <f t="shared" si="354"/>
        <v>0</v>
      </c>
      <c r="X7570">
        <f t="shared" si="355"/>
        <v>238.14000000000001</v>
      </c>
      <c r="Y7570">
        <f t="shared" si="356"/>
        <v>5</v>
      </c>
    </row>
    <row r="7571" spans="1:25"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t="str">
        <f>_xlfn.XLOOKUP(B7571,Returns!$B$2:$B$297,Returns!$A$2:$A$297,"NO")</f>
        <v>NO</v>
      </c>
      <c r="W7571">
        <f t="shared" si="354"/>
        <v>0</v>
      </c>
      <c r="X7571">
        <f t="shared" si="355"/>
        <v>196.48</v>
      </c>
      <c r="Y7571">
        <f t="shared" si="356"/>
        <v>5</v>
      </c>
    </row>
    <row r="7572" spans="1:25"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t="str">
        <f>_xlfn.XLOOKUP(B7572,Returns!$B$2:$B$297,Returns!$A$2:$A$297,"NO")</f>
        <v>NO</v>
      </c>
      <c r="W7572">
        <f t="shared" si="354"/>
        <v>0</v>
      </c>
      <c r="X7572">
        <f t="shared" si="355"/>
        <v>45</v>
      </c>
      <c r="Y7572">
        <f t="shared" si="356"/>
        <v>5</v>
      </c>
    </row>
    <row r="7573" spans="1:25"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t="str">
        <f>_xlfn.XLOOKUP(B7573,Returns!$B$2:$B$297,Returns!$A$2:$A$297,"NO")</f>
        <v>NO</v>
      </c>
      <c r="W7573">
        <f t="shared" si="354"/>
        <v>0</v>
      </c>
      <c r="X7573">
        <f t="shared" si="355"/>
        <v>973.5</v>
      </c>
      <c r="Y7573">
        <f t="shared" si="356"/>
        <v>5</v>
      </c>
    </row>
    <row r="7574" spans="1:25"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t="str">
        <f>_xlfn.XLOOKUP(B7574,Returns!$B$2:$B$297,Returns!$A$2:$A$297,"NO")</f>
        <v>NO</v>
      </c>
      <c r="W7574">
        <f t="shared" si="354"/>
        <v>0</v>
      </c>
      <c r="X7574">
        <f t="shared" si="355"/>
        <v>2365.2800000000002</v>
      </c>
      <c r="Y7574">
        <f t="shared" si="356"/>
        <v>5</v>
      </c>
    </row>
    <row r="7575" spans="1:25"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t="str">
        <f>_xlfn.XLOOKUP(B7575,Returns!$B$2:$B$297,Returns!$A$2:$A$297,"NO")</f>
        <v>NO</v>
      </c>
      <c r="W7575">
        <f t="shared" si="354"/>
        <v>0</v>
      </c>
      <c r="X7575">
        <f t="shared" si="355"/>
        <v>2.84</v>
      </c>
      <c r="Y7575">
        <f t="shared" si="356"/>
        <v>5</v>
      </c>
    </row>
    <row r="7576" spans="1:25"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t="str">
        <f>_xlfn.XLOOKUP(B7576,Returns!$B$2:$B$297,Returns!$A$2:$A$297,"NO")</f>
        <v>NO</v>
      </c>
      <c r="W7576">
        <f t="shared" si="354"/>
        <v>0</v>
      </c>
      <c r="X7576">
        <f t="shared" si="355"/>
        <v>443.92</v>
      </c>
      <c r="Y7576">
        <f t="shared" si="356"/>
        <v>4</v>
      </c>
    </row>
    <row r="7577" spans="1:25"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t="str">
        <f>_xlfn.XLOOKUP(B7577,Returns!$B$2:$B$297,Returns!$A$2:$A$297,"NO")</f>
        <v>NO</v>
      </c>
      <c r="W7577">
        <f t="shared" si="354"/>
        <v>0</v>
      </c>
      <c r="X7577">
        <f t="shared" si="355"/>
        <v>944</v>
      </c>
      <c r="Y7577">
        <f t="shared" si="356"/>
        <v>4</v>
      </c>
    </row>
    <row r="7578" spans="1:25"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t="str">
        <f>_xlfn.XLOOKUP(B7578,Returns!$B$2:$B$297,Returns!$A$2:$A$297,"NO")</f>
        <v>Yes</v>
      </c>
      <c r="W7578">
        <f t="shared" si="354"/>
        <v>0</v>
      </c>
      <c r="X7578">
        <f t="shared" si="355"/>
        <v>83.88</v>
      </c>
      <c r="Y7578">
        <f t="shared" si="356"/>
        <v>5</v>
      </c>
    </row>
    <row r="7579" spans="1:25"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t="str">
        <f>_xlfn.XLOOKUP(B7579,Returns!$B$2:$B$297,Returns!$A$2:$A$297,"NO")</f>
        <v>Yes</v>
      </c>
      <c r="W7579">
        <f t="shared" si="354"/>
        <v>10.558400000000001</v>
      </c>
      <c r="X7579">
        <f t="shared" si="355"/>
        <v>42.233600000000003</v>
      </c>
      <c r="Y7579">
        <f t="shared" si="356"/>
        <v>5</v>
      </c>
    </row>
    <row r="7580" spans="1:25"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t="str">
        <f>_xlfn.XLOOKUP(B7580,Returns!$B$2:$B$297,Returns!$A$2:$A$297,"NO")</f>
        <v>NO</v>
      </c>
      <c r="W7580">
        <f t="shared" si="354"/>
        <v>0</v>
      </c>
      <c r="X7580">
        <f t="shared" si="355"/>
        <v>1691.8199999999997</v>
      </c>
      <c r="Y7580">
        <f t="shared" si="356"/>
        <v>3</v>
      </c>
    </row>
    <row r="7581" spans="1:25"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t="str">
        <f>_xlfn.XLOOKUP(B7581,Returns!$B$2:$B$297,Returns!$A$2:$A$297,"NO")</f>
        <v>NO</v>
      </c>
      <c r="W7581">
        <f t="shared" si="354"/>
        <v>0</v>
      </c>
      <c r="X7581">
        <f t="shared" si="355"/>
        <v>21000.959999999999</v>
      </c>
      <c r="Y7581">
        <f t="shared" si="356"/>
        <v>4</v>
      </c>
    </row>
    <row r="7582" spans="1:25"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t="str">
        <f>_xlfn.XLOOKUP(B7582,Returns!$B$2:$B$297,Returns!$A$2:$A$297,"NO")</f>
        <v>NO</v>
      </c>
      <c r="W7582">
        <f t="shared" si="354"/>
        <v>0</v>
      </c>
      <c r="X7582">
        <f t="shared" si="355"/>
        <v>53.820000000000007</v>
      </c>
      <c r="Y7582">
        <f t="shared" si="356"/>
        <v>4</v>
      </c>
    </row>
    <row r="7583" spans="1:25"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t="str">
        <f>_xlfn.XLOOKUP(B7583,Returns!$B$2:$B$297,Returns!$A$2:$A$297,"NO")</f>
        <v>NO</v>
      </c>
      <c r="W7583">
        <f t="shared" si="354"/>
        <v>253.71360000000001</v>
      </c>
      <c r="X7583">
        <f t="shared" si="355"/>
        <v>1014.8543999999999</v>
      </c>
      <c r="Y7583">
        <f t="shared" si="356"/>
        <v>3</v>
      </c>
    </row>
    <row r="7584" spans="1:25"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t="str">
        <f>_xlfn.XLOOKUP(B7584,Returns!$B$2:$B$297,Returns!$A$2:$A$297,"NO")</f>
        <v>NO</v>
      </c>
      <c r="W7584">
        <f t="shared" si="354"/>
        <v>25.552800000000005</v>
      </c>
      <c r="X7584">
        <f t="shared" si="355"/>
        <v>229.97520000000003</v>
      </c>
      <c r="Y7584">
        <f t="shared" si="356"/>
        <v>5</v>
      </c>
    </row>
    <row r="7585" spans="1:25"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t="str">
        <f>_xlfn.XLOOKUP(B7585,Returns!$B$2:$B$297,Returns!$A$2:$A$297,"NO")</f>
        <v>NO</v>
      </c>
      <c r="W7585">
        <f t="shared" si="354"/>
        <v>0</v>
      </c>
      <c r="X7585">
        <f t="shared" si="355"/>
        <v>24499.510000000002</v>
      </c>
      <c r="Y7585">
        <f t="shared" si="356"/>
        <v>4</v>
      </c>
    </row>
    <row r="7586" spans="1:25"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t="str">
        <f>_xlfn.XLOOKUP(B7586,Returns!$B$2:$B$297,Returns!$A$2:$A$297,"NO")</f>
        <v>NO</v>
      </c>
      <c r="W7586">
        <f t="shared" si="354"/>
        <v>0</v>
      </c>
      <c r="X7586">
        <f t="shared" si="355"/>
        <v>72</v>
      </c>
      <c r="Y7586">
        <f t="shared" si="356"/>
        <v>4</v>
      </c>
    </row>
    <row r="7587" spans="1:25"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t="str">
        <f>_xlfn.XLOOKUP(B7587,Returns!$B$2:$B$297,Returns!$A$2:$A$297,"NO")</f>
        <v>NO</v>
      </c>
      <c r="W7587">
        <f t="shared" si="354"/>
        <v>0</v>
      </c>
      <c r="X7587">
        <f t="shared" si="355"/>
        <v>368.90999999999997</v>
      </c>
      <c r="Y7587">
        <f t="shared" si="356"/>
        <v>4</v>
      </c>
    </row>
    <row r="7588" spans="1:25"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t="str">
        <f>_xlfn.XLOOKUP(B7588,Returns!$B$2:$B$297,Returns!$A$2:$A$297,"NO")</f>
        <v>NO</v>
      </c>
      <c r="W7588">
        <f t="shared" si="354"/>
        <v>0</v>
      </c>
      <c r="X7588">
        <f t="shared" si="355"/>
        <v>37.28</v>
      </c>
      <c r="Y7588">
        <f t="shared" si="356"/>
        <v>4</v>
      </c>
    </row>
    <row r="7589" spans="1:25"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t="str">
        <f>_xlfn.XLOOKUP(B7589,Returns!$B$2:$B$297,Returns!$A$2:$A$297,"NO")</f>
        <v>NO</v>
      </c>
      <c r="W7589">
        <f t="shared" si="354"/>
        <v>0</v>
      </c>
      <c r="X7589">
        <f t="shared" si="355"/>
        <v>368.82</v>
      </c>
      <c r="Y7589">
        <f t="shared" si="356"/>
        <v>4</v>
      </c>
    </row>
    <row r="7590" spans="1:25"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t="str">
        <f>_xlfn.XLOOKUP(B7590,Returns!$B$2:$B$297,Returns!$A$2:$A$297,"NO")</f>
        <v>NO</v>
      </c>
      <c r="W7590">
        <f t="shared" si="354"/>
        <v>0</v>
      </c>
      <c r="X7590">
        <f t="shared" si="355"/>
        <v>51.929999999999993</v>
      </c>
      <c r="Y7590">
        <f t="shared" si="356"/>
        <v>6</v>
      </c>
    </row>
    <row r="7591" spans="1:25"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t="str">
        <f>_xlfn.XLOOKUP(B7591,Returns!$B$2:$B$297,Returns!$A$2:$A$297,"NO")</f>
        <v>NO</v>
      </c>
      <c r="W7591">
        <f t="shared" si="354"/>
        <v>180.24160000000001</v>
      </c>
      <c r="X7591">
        <f t="shared" si="355"/>
        <v>720.96640000000002</v>
      </c>
      <c r="Y7591">
        <f t="shared" si="356"/>
        <v>4</v>
      </c>
    </row>
    <row r="7592" spans="1:25"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t="str">
        <f>_xlfn.XLOOKUP(B7592,Returns!$B$2:$B$297,Returns!$A$2:$A$297,"NO")</f>
        <v>NO</v>
      </c>
      <c r="W7592">
        <f t="shared" si="354"/>
        <v>104.84640000000002</v>
      </c>
      <c r="X7592">
        <f t="shared" si="355"/>
        <v>419.38560000000007</v>
      </c>
      <c r="Y7592">
        <f t="shared" si="356"/>
        <v>4</v>
      </c>
    </row>
    <row r="7593" spans="1:25"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t="str">
        <f>_xlfn.XLOOKUP(B7593,Returns!$B$2:$B$297,Returns!$A$2:$A$297,"NO")</f>
        <v>NO</v>
      </c>
      <c r="W7593">
        <f t="shared" si="354"/>
        <v>42.747599999999998</v>
      </c>
      <c r="X7593">
        <f t="shared" si="355"/>
        <v>99.744399999999985</v>
      </c>
      <c r="Y7593">
        <f t="shared" si="356"/>
        <v>4</v>
      </c>
    </row>
    <row r="7594" spans="1:25"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t="str">
        <f>_xlfn.XLOOKUP(B7594,Returns!$B$2:$B$297,Returns!$A$2:$A$297,"NO")</f>
        <v>NO</v>
      </c>
      <c r="W7594">
        <f t="shared" si="354"/>
        <v>4.7232000000000003</v>
      </c>
      <c r="X7594">
        <f t="shared" si="355"/>
        <v>18.892800000000001</v>
      </c>
      <c r="Y7594">
        <f t="shared" si="356"/>
        <v>4</v>
      </c>
    </row>
    <row r="7595" spans="1:25"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t="str">
        <f>_xlfn.XLOOKUP(B7595,Returns!$B$2:$B$297,Returns!$A$2:$A$297,"NO")</f>
        <v>NO</v>
      </c>
      <c r="W7595">
        <f t="shared" si="354"/>
        <v>798.54389999999989</v>
      </c>
      <c r="X7595">
        <f t="shared" si="355"/>
        <v>1863.2690999999998</v>
      </c>
      <c r="Y7595">
        <f t="shared" si="356"/>
        <v>4</v>
      </c>
    </row>
    <row r="7596" spans="1:25"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t="str">
        <f>_xlfn.XLOOKUP(B7596,Returns!$B$2:$B$297,Returns!$A$2:$A$297,"NO")</f>
        <v>NO</v>
      </c>
      <c r="W7596">
        <f t="shared" si="354"/>
        <v>0</v>
      </c>
      <c r="X7596">
        <f t="shared" si="355"/>
        <v>1028.02</v>
      </c>
      <c r="Y7596">
        <f t="shared" si="356"/>
        <v>4</v>
      </c>
    </row>
    <row r="7597" spans="1:25"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t="str">
        <f>_xlfn.XLOOKUP(B7597,Returns!$B$2:$B$297,Returns!$A$2:$A$297,"NO")</f>
        <v>NO</v>
      </c>
      <c r="W7597">
        <f t="shared" si="354"/>
        <v>0</v>
      </c>
      <c r="X7597">
        <f t="shared" si="355"/>
        <v>146.24</v>
      </c>
      <c r="Y7597">
        <f t="shared" si="356"/>
        <v>4</v>
      </c>
    </row>
    <row r="7598" spans="1:25"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t="str">
        <f>_xlfn.XLOOKUP(B7598,Returns!$B$2:$B$297,Returns!$A$2:$A$297,"NO")</f>
        <v>NO</v>
      </c>
      <c r="W7598">
        <f t="shared" si="354"/>
        <v>135.34559999999996</v>
      </c>
      <c r="X7598">
        <f t="shared" si="355"/>
        <v>541.38239999999985</v>
      </c>
      <c r="Y7598">
        <f t="shared" si="356"/>
        <v>4</v>
      </c>
    </row>
    <row r="7599" spans="1:25"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t="str">
        <f>_xlfn.XLOOKUP(B7599,Returns!$B$2:$B$297,Returns!$A$2:$A$297,"NO")</f>
        <v>NO</v>
      </c>
      <c r="W7599">
        <f t="shared" si="354"/>
        <v>2.0992000000000002</v>
      </c>
      <c r="X7599">
        <f t="shared" si="355"/>
        <v>8.3968000000000007</v>
      </c>
      <c r="Y7599">
        <f t="shared" si="356"/>
        <v>5</v>
      </c>
    </row>
    <row r="7600" spans="1:25"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t="str">
        <f>_xlfn.XLOOKUP(B7600,Returns!$B$2:$B$297,Returns!$A$2:$A$297,"NO")</f>
        <v>NO</v>
      </c>
      <c r="W7600">
        <f t="shared" si="354"/>
        <v>22.953600000000002</v>
      </c>
      <c r="X7600">
        <f t="shared" si="355"/>
        <v>91.814400000000006</v>
      </c>
      <c r="Y7600">
        <f t="shared" si="356"/>
        <v>5</v>
      </c>
    </row>
    <row r="7601" spans="1:25"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t="str">
        <f>_xlfn.XLOOKUP(B7601,Returns!$B$2:$B$297,Returns!$A$2:$A$297,"NO")</f>
        <v>NO</v>
      </c>
      <c r="W7601">
        <f t="shared" si="354"/>
        <v>40.240000000000009</v>
      </c>
      <c r="X7601">
        <f t="shared" si="355"/>
        <v>160.96</v>
      </c>
      <c r="Y7601">
        <f t="shared" si="356"/>
        <v>5</v>
      </c>
    </row>
    <row r="7602" spans="1:25"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t="str">
        <f>_xlfn.XLOOKUP(B7602,Returns!$B$2:$B$297,Returns!$A$2:$A$297,"NO")</f>
        <v>NO</v>
      </c>
      <c r="W7602">
        <f t="shared" si="354"/>
        <v>104.7375</v>
      </c>
      <c r="X7602">
        <f t="shared" si="355"/>
        <v>44.887500000000003</v>
      </c>
      <c r="Y7602">
        <f t="shared" si="356"/>
        <v>5</v>
      </c>
    </row>
    <row r="7603" spans="1:25"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t="str">
        <f>_xlfn.XLOOKUP(B7603,Returns!$B$2:$B$297,Returns!$A$2:$A$297,"NO")</f>
        <v>NO</v>
      </c>
      <c r="W7603">
        <f t="shared" si="354"/>
        <v>178.44480000000001</v>
      </c>
      <c r="X7603">
        <f t="shared" si="355"/>
        <v>713.77920000000006</v>
      </c>
      <c r="Y7603">
        <f t="shared" si="356"/>
        <v>5</v>
      </c>
    </row>
    <row r="7604" spans="1:25"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t="str">
        <f>_xlfn.XLOOKUP(B7604,Returns!$B$2:$B$297,Returns!$A$2:$A$297,"NO")</f>
        <v>NO</v>
      </c>
      <c r="W7604">
        <f t="shared" si="354"/>
        <v>111.84000000000002</v>
      </c>
      <c r="X7604">
        <f t="shared" si="355"/>
        <v>447.36</v>
      </c>
      <c r="Y7604">
        <f t="shared" si="356"/>
        <v>5</v>
      </c>
    </row>
    <row r="7605" spans="1:25"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t="str">
        <f>_xlfn.XLOOKUP(B7605,Returns!$B$2:$B$297,Returns!$A$2:$A$297,"NO")</f>
        <v>NO</v>
      </c>
      <c r="W7605">
        <f t="shared" si="354"/>
        <v>0</v>
      </c>
      <c r="X7605">
        <f t="shared" si="355"/>
        <v>25.92</v>
      </c>
      <c r="Y7605">
        <f t="shared" si="356"/>
        <v>4</v>
      </c>
    </row>
    <row r="7606" spans="1:25"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t="str">
        <f>_xlfn.XLOOKUP(B7606,Returns!$B$2:$B$297,Returns!$A$2:$A$297,"NO")</f>
        <v>NO</v>
      </c>
      <c r="W7606">
        <f t="shared" si="354"/>
        <v>45.316800000000001</v>
      </c>
      <c r="X7606">
        <f t="shared" si="355"/>
        <v>30.211200000000005</v>
      </c>
      <c r="Y7606">
        <f t="shared" si="356"/>
        <v>4</v>
      </c>
    </row>
    <row r="7607" spans="1:25"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t="str">
        <f>_xlfn.XLOOKUP(B7607,Returns!$B$2:$B$297,Returns!$A$2:$A$297,"NO")</f>
        <v>NO</v>
      </c>
      <c r="W7607">
        <f t="shared" si="354"/>
        <v>6.7008000000000001</v>
      </c>
      <c r="X7607">
        <f t="shared" si="355"/>
        <v>4.4672000000000009</v>
      </c>
      <c r="Y7607">
        <f t="shared" si="356"/>
        <v>4</v>
      </c>
    </row>
    <row r="7608" spans="1:25"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t="str">
        <f>_xlfn.XLOOKUP(B7608,Returns!$B$2:$B$297,Returns!$A$2:$A$297,"NO")</f>
        <v>NO</v>
      </c>
      <c r="W7608">
        <f t="shared" si="354"/>
        <v>2335.2624000000005</v>
      </c>
      <c r="X7608">
        <f t="shared" si="355"/>
        <v>9341.0496000000021</v>
      </c>
      <c r="Y7608">
        <f t="shared" si="356"/>
        <v>4</v>
      </c>
    </row>
    <row r="7609" spans="1:25"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t="str">
        <f>_xlfn.XLOOKUP(B7609,Returns!$B$2:$B$297,Returns!$A$2:$A$297,"NO")</f>
        <v>NO</v>
      </c>
      <c r="W7609">
        <f t="shared" si="354"/>
        <v>105.72800000000001</v>
      </c>
      <c r="X7609">
        <f t="shared" si="355"/>
        <v>422.91199999999998</v>
      </c>
      <c r="Y7609">
        <f t="shared" si="356"/>
        <v>3</v>
      </c>
    </row>
    <row r="7610" spans="1:25"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t="str">
        <f>_xlfn.XLOOKUP(B7610,Returns!$B$2:$B$297,Returns!$A$2:$A$297,"NO")</f>
        <v>NO</v>
      </c>
      <c r="W7610">
        <f t="shared" si="354"/>
        <v>0</v>
      </c>
      <c r="X7610">
        <f t="shared" si="355"/>
        <v>103.68</v>
      </c>
      <c r="Y7610">
        <f t="shared" si="356"/>
        <v>4</v>
      </c>
    </row>
    <row r="7611" spans="1:25"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t="str">
        <f>_xlfn.XLOOKUP(B7611,Returns!$B$2:$B$297,Returns!$A$2:$A$297,"NO")</f>
        <v>NO</v>
      </c>
      <c r="W7611">
        <f t="shared" si="354"/>
        <v>0</v>
      </c>
      <c r="X7611">
        <f t="shared" si="355"/>
        <v>160.71999999999997</v>
      </c>
      <c r="Y7611">
        <f t="shared" si="356"/>
        <v>4</v>
      </c>
    </row>
    <row r="7612" spans="1:25"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t="str">
        <f>_xlfn.XLOOKUP(B7612,Returns!$B$2:$B$297,Returns!$A$2:$A$297,"NO")</f>
        <v>NO</v>
      </c>
      <c r="W7612">
        <f t="shared" si="354"/>
        <v>0</v>
      </c>
      <c r="X7612">
        <f t="shared" si="355"/>
        <v>58.320000000000007</v>
      </c>
      <c r="Y7612">
        <f t="shared" si="356"/>
        <v>2</v>
      </c>
    </row>
    <row r="7613" spans="1:25"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t="str">
        <f>_xlfn.XLOOKUP(B7613,Returns!$B$2:$B$297,Returns!$A$2:$A$297,"NO")</f>
        <v>NO</v>
      </c>
      <c r="W7613">
        <f t="shared" si="354"/>
        <v>0</v>
      </c>
      <c r="X7613">
        <f t="shared" si="355"/>
        <v>19.079999999999998</v>
      </c>
      <c r="Y7613">
        <f t="shared" si="356"/>
        <v>3</v>
      </c>
    </row>
    <row r="7614" spans="1:25"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t="str">
        <f>_xlfn.XLOOKUP(B7614,Returns!$B$2:$B$297,Returns!$A$2:$A$297,"NO")</f>
        <v>NO</v>
      </c>
      <c r="W7614">
        <f t="shared" si="354"/>
        <v>0</v>
      </c>
      <c r="X7614">
        <f t="shared" si="355"/>
        <v>5.81</v>
      </c>
      <c r="Y7614">
        <f t="shared" si="356"/>
        <v>3</v>
      </c>
    </row>
    <row r="7615" spans="1:25"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t="str">
        <f>_xlfn.XLOOKUP(B7615,Returns!$B$2:$B$297,Returns!$A$2:$A$297,"NO")</f>
        <v>NO</v>
      </c>
      <c r="W7615">
        <f t="shared" si="354"/>
        <v>0</v>
      </c>
      <c r="X7615">
        <f t="shared" si="355"/>
        <v>11.52</v>
      </c>
      <c r="Y7615">
        <f t="shared" si="356"/>
        <v>3</v>
      </c>
    </row>
    <row r="7616" spans="1:25"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t="str">
        <f>_xlfn.XLOOKUP(B7616,Returns!$B$2:$B$297,Returns!$A$2:$A$297,"NO")</f>
        <v>NO</v>
      </c>
      <c r="W7616">
        <f t="shared" si="354"/>
        <v>0</v>
      </c>
      <c r="X7616">
        <f t="shared" si="355"/>
        <v>44.730000000000004</v>
      </c>
      <c r="Y7616">
        <f t="shared" si="356"/>
        <v>4</v>
      </c>
    </row>
    <row r="7617" spans="1:25"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t="str">
        <f>_xlfn.XLOOKUP(B7617,Returns!$B$2:$B$297,Returns!$A$2:$A$297,"NO")</f>
        <v>NO</v>
      </c>
      <c r="W7617">
        <f t="shared" si="354"/>
        <v>41.844600000000007</v>
      </c>
      <c r="X7617">
        <f t="shared" si="355"/>
        <v>17.933400000000006</v>
      </c>
      <c r="Y7617">
        <f t="shared" si="356"/>
        <v>4</v>
      </c>
    </row>
    <row r="7618" spans="1:25"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t="str">
        <f>_xlfn.XLOOKUP(B7618,Returns!$B$2:$B$297,Returns!$A$2:$A$297,"NO")</f>
        <v>NO</v>
      </c>
      <c r="W7618">
        <f t="shared" si="354"/>
        <v>0</v>
      </c>
      <c r="X7618">
        <f t="shared" si="355"/>
        <v>37.08</v>
      </c>
      <c r="Y7618">
        <f t="shared" si="356"/>
        <v>6</v>
      </c>
    </row>
    <row r="7619" spans="1:25"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t="str">
        <f>_xlfn.XLOOKUP(B7619,Returns!$B$2:$B$297,Returns!$A$2:$A$297,"NO")</f>
        <v>NO</v>
      </c>
      <c r="W7619">
        <f t="shared" ref="W7619:W7682" si="357">R7619*S7619*T7619</f>
        <v>679.96</v>
      </c>
      <c r="X7619">
        <f t="shared" ref="X7619:X7682" si="358">(R7619*S7619)-W7619</f>
        <v>2719.84</v>
      </c>
      <c r="Y7619">
        <f t="shared" ref="Y7619:Y7682" si="359">D7619-C7619</f>
        <v>6</v>
      </c>
    </row>
    <row r="7620" spans="1:25"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t="str">
        <f>_xlfn.XLOOKUP(B7620,Returns!$B$2:$B$297,Returns!$A$2:$A$297,"NO")</f>
        <v>NO</v>
      </c>
      <c r="W7620">
        <f t="shared" si="357"/>
        <v>37.915200000000006</v>
      </c>
      <c r="X7620">
        <f t="shared" si="358"/>
        <v>151.66080000000002</v>
      </c>
      <c r="Y7620">
        <f t="shared" si="359"/>
        <v>2</v>
      </c>
    </row>
    <row r="7621" spans="1:25"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t="str">
        <f>_xlfn.XLOOKUP(B7621,Returns!$B$2:$B$297,Returns!$A$2:$A$297,"NO")</f>
        <v>NO</v>
      </c>
      <c r="W7621">
        <f t="shared" si="357"/>
        <v>71.959999999999994</v>
      </c>
      <c r="X7621">
        <f t="shared" si="358"/>
        <v>287.83999999999997</v>
      </c>
      <c r="Y7621">
        <f t="shared" si="359"/>
        <v>2</v>
      </c>
    </row>
    <row r="7622" spans="1:25"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t="str">
        <f>_xlfn.XLOOKUP(B7622,Returns!$B$2:$B$297,Returns!$A$2:$A$297,"NO")</f>
        <v>NO</v>
      </c>
      <c r="W7622">
        <f t="shared" si="357"/>
        <v>539.91999999999996</v>
      </c>
      <c r="X7622">
        <f t="shared" si="358"/>
        <v>2159.6799999999998</v>
      </c>
      <c r="Y7622">
        <f t="shared" si="359"/>
        <v>4</v>
      </c>
    </row>
    <row r="7623" spans="1:25"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t="str">
        <f>_xlfn.XLOOKUP(B7623,Returns!$B$2:$B$297,Returns!$A$2:$A$297,"NO")</f>
        <v>NO</v>
      </c>
      <c r="W7623">
        <f t="shared" si="357"/>
        <v>580.27520000000004</v>
      </c>
      <c r="X7623">
        <f t="shared" si="358"/>
        <v>2321.1008000000002</v>
      </c>
      <c r="Y7623">
        <f t="shared" si="359"/>
        <v>4</v>
      </c>
    </row>
    <row r="7624" spans="1:25"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t="str">
        <f>_xlfn.XLOOKUP(B7624,Returns!$B$2:$B$297,Returns!$A$2:$A$297,"NO")</f>
        <v>NO</v>
      </c>
      <c r="W7624">
        <f t="shared" si="357"/>
        <v>0</v>
      </c>
      <c r="X7624">
        <f t="shared" si="358"/>
        <v>22.32</v>
      </c>
      <c r="Y7624">
        <f t="shared" si="359"/>
        <v>4</v>
      </c>
    </row>
    <row r="7625" spans="1:25"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t="str">
        <f>_xlfn.XLOOKUP(B7625,Returns!$B$2:$B$297,Returns!$A$2:$A$297,"NO")</f>
        <v>NO</v>
      </c>
      <c r="W7625">
        <f t="shared" si="357"/>
        <v>0</v>
      </c>
      <c r="X7625">
        <f t="shared" si="358"/>
        <v>39.479999999999997</v>
      </c>
      <c r="Y7625">
        <f t="shared" si="359"/>
        <v>6</v>
      </c>
    </row>
    <row r="7626" spans="1:25"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t="str">
        <f>_xlfn.XLOOKUP(B7626,Returns!$B$2:$B$297,Returns!$A$2:$A$297,"NO")</f>
        <v>NO</v>
      </c>
      <c r="W7626">
        <f t="shared" si="357"/>
        <v>425.25</v>
      </c>
      <c r="X7626">
        <f t="shared" si="358"/>
        <v>3827.25</v>
      </c>
      <c r="Y7626">
        <f t="shared" si="359"/>
        <v>4</v>
      </c>
    </row>
    <row r="7627" spans="1:25"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t="str">
        <f>_xlfn.XLOOKUP(B7627,Returns!$B$2:$B$297,Returns!$A$2:$A$297,"NO")</f>
        <v>NO</v>
      </c>
      <c r="W7627">
        <f t="shared" si="357"/>
        <v>0</v>
      </c>
      <c r="X7627">
        <f t="shared" si="358"/>
        <v>677.97</v>
      </c>
      <c r="Y7627">
        <f t="shared" si="359"/>
        <v>4</v>
      </c>
    </row>
    <row r="7628" spans="1:25"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t="str">
        <f>_xlfn.XLOOKUP(B7628,Returns!$B$2:$B$297,Returns!$A$2:$A$297,"NO")</f>
        <v>NO</v>
      </c>
      <c r="W7628">
        <f t="shared" si="357"/>
        <v>390.75840000000011</v>
      </c>
      <c r="X7628">
        <f t="shared" si="358"/>
        <v>1563.0336000000002</v>
      </c>
      <c r="Y7628">
        <f t="shared" si="359"/>
        <v>2</v>
      </c>
    </row>
    <row r="7629" spans="1:25"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t="str">
        <f>_xlfn.XLOOKUP(B7629,Returns!$B$2:$B$297,Returns!$A$2:$A$297,"NO")</f>
        <v>NO</v>
      </c>
      <c r="W7629">
        <f t="shared" si="357"/>
        <v>9.3376000000000001</v>
      </c>
      <c r="X7629">
        <f t="shared" si="358"/>
        <v>37.3504</v>
      </c>
      <c r="Y7629">
        <f t="shared" si="359"/>
        <v>2</v>
      </c>
    </row>
    <row r="7630" spans="1:25"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t="str">
        <f>_xlfn.XLOOKUP(B7630,Returns!$B$2:$B$297,Returns!$A$2:$A$297,"NO")</f>
        <v>NO</v>
      </c>
      <c r="W7630">
        <f t="shared" si="357"/>
        <v>16.520000000000007</v>
      </c>
      <c r="X7630">
        <f t="shared" si="358"/>
        <v>66.080000000000013</v>
      </c>
      <c r="Y7630">
        <f t="shared" si="359"/>
        <v>2</v>
      </c>
    </row>
    <row r="7631" spans="1:25"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t="str">
        <f>_xlfn.XLOOKUP(B7631,Returns!$B$2:$B$297,Returns!$A$2:$A$297,"NO")</f>
        <v>NO</v>
      </c>
      <c r="W7631">
        <f t="shared" si="357"/>
        <v>335.72</v>
      </c>
      <c r="X7631">
        <f t="shared" si="358"/>
        <v>1342.88</v>
      </c>
      <c r="Y7631">
        <f t="shared" si="359"/>
        <v>2</v>
      </c>
    </row>
    <row r="7632" spans="1:25"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t="str">
        <f>_xlfn.XLOOKUP(B7632,Returns!$B$2:$B$297,Returns!$A$2:$A$297,"NO")</f>
        <v>NO</v>
      </c>
      <c r="W7632">
        <f t="shared" si="357"/>
        <v>352.72160000000008</v>
      </c>
      <c r="X7632">
        <f t="shared" si="358"/>
        <v>1410.8864000000001</v>
      </c>
      <c r="Y7632">
        <f t="shared" si="359"/>
        <v>2</v>
      </c>
    </row>
    <row r="7633" spans="1:25"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t="str">
        <f>_xlfn.XLOOKUP(B7633,Returns!$B$2:$B$297,Returns!$A$2:$A$297,"NO")</f>
        <v>NO</v>
      </c>
      <c r="W7633">
        <f t="shared" si="357"/>
        <v>267.33419999999995</v>
      </c>
      <c r="X7633">
        <f t="shared" si="358"/>
        <v>623.77980000000002</v>
      </c>
      <c r="Y7633">
        <f t="shared" si="359"/>
        <v>2</v>
      </c>
    </row>
    <row r="7634" spans="1:25"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t="str">
        <f>_xlfn.XLOOKUP(B7634,Returns!$B$2:$B$297,Returns!$A$2:$A$297,"NO")</f>
        <v>NO</v>
      </c>
      <c r="W7634">
        <f t="shared" si="357"/>
        <v>0</v>
      </c>
      <c r="X7634">
        <f t="shared" si="358"/>
        <v>9662.7199999999993</v>
      </c>
      <c r="Y7634">
        <f t="shared" si="359"/>
        <v>3</v>
      </c>
    </row>
    <row r="7635" spans="1:25"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t="str">
        <f>_xlfn.XLOOKUP(B7635,Returns!$B$2:$B$297,Returns!$A$2:$A$297,"NO")</f>
        <v>NO</v>
      </c>
      <c r="W7635">
        <f t="shared" si="357"/>
        <v>0</v>
      </c>
      <c r="X7635">
        <f t="shared" si="358"/>
        <v>12.53</v>
      </c>
      <c r="Y7635">
        <f t="shared" si="359"/>
        <v>3</v>
      </c>
    </row>
    <row r="7636" spans="1:25"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t="str">
        <f>_xlfn.XLOOKUP(B7636,Returns!$B$2:$B$297,Returns!$A$2:$A$297,"NO")</f>
        <v>NO</v>
      </c>
      <c r="W7636">
        <f t="shared" si="357"/>
        <v>0</v>
      </c>
      <c r="X7636">
        <f t="shared" si="358"/>
        <v>34.58</v>
      </c>
      <c r="Y7636">
        <f t="shared" si="359"/>
        <v>3</v>
      </c>
    </row>
    <row r="7637" spans="1:25"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t="str">
        <f>_xlfn.XLOOKUP(B7637,Returns!$B$2:$B$297,Returns!$A$2:$A$297,"NO")</f>
        <v>NO</v>
      </c>
      <c r="W7637">
        <f t="shared" si="357"/>
        <v>0</v>
      </c>
      <c r="X7637">
        <f t="shared" si="358"/>
        <v>300.98</v>
      </c>
      <c r="Y7637">
        <f t="shared" si="359"/>
        <v>3</v>
      </c>
    </row>
    <row r="7638" spans="1:25"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t="str">
        <f>_xlfn.XLOOKUP(B7638,Returns!$B$2:$B$297,Returns!$A$2:$A$297,"NO")</f>
        <v>NO</v>
      </c>
      <c r="W7638">
        <f t="shared" si="357"/>
        <v>0</v>
      </c>
      <c r="X7638">
        <f t="shared" si="358"/>
        <v>776.25</v>
      </c>
      <c r="Y7638">
        <f t="shared" si="359"/>
        <v>3</v>
      </c>
    </row>
    <row r="7639" spans="1:25"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t="str">
        <f>_xlfn.XLOOKUP(B7639,Returns!$B$2:$B$297,Returns!$A$2:$A$297,"NO")</f>
        <v>NO</v>
      </c>
      <c r="W7639">
        <f t="shared" si="357"/>
        <v>0</v>
      </c>
      <c r="X7639">
        <f t="shared" si="358"/>
        <v>178.56</v>
      </c>
      <c r="Y7639">
        <f t="shared" si="359"/>
        <v>6</v>
      </c>
    </row>
    <row r="7640" spans="1:25"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t="str">
        <f>_xlfn.XLOOKUP(B7640,Returns!$B$2:$B$297,Returns!$A$2:$A$297,"NO")</f>
        <v>NO</v>
      </c>
      <c r="W7640">
        <f t="shared" si="357"/>
        <v>0</v>
      </c>
      <c r="X7640">
        <f t="shared" si="358"/>
        <v>405.71999999999997</v>
      </c>
      <c r="Y7640">
        <f t="shared" si="359"/>
        <v>6</v>
      </c>
    </row>
    <row r="7641" spans="1:25"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t="str">
        <f>_xlfn.XLOOKUP(B7641,Returns!$B$2:$B$297,Returns!$A$2:$A$297,"NO")</f>
        <v>NO</v>
      </c>
      <c r="W7641">
        <f t="shared" si="357"/>
        <v>0</v>
      </c>
      <c r="X7641">
        <f t="shared" si="358"/>
        <v>883.92</v>
      </c>
      <c r="Y7641">
        <f t="shared" si="359"/>
        <v>6</v>
      </c>
    </row>
    <row r="7642" spans="1:25"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t="str">
        <f>_xlfn.XLOOKUP(B7642,Returns!$B$2:$B$297,Returns!$A$2:$A$297,"NO")</f>
        <v>NO</v>
      </c>
      <c r="W7642">
        <f t="shared" si="357"/>
        <v>0</v>
      </c>
      <c r="X7642">
        <f t="shared" si="358"/>
        <v>408.23999999999995</v>
      </c>
      <c r="Y7642">
        <f t="shared" si="359"/>
        <v>6</v>
      </c>
    </row>
    <row r="7643" spans="1:25"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t="str">
        <f>_xlfn.XLOOKUP(B7643,Returns!$B$2:$B$297,Returns!$A$2:$A$297,"NO")</f>
        <v>Yes</v>
      </c>
      <c r="W7643">
        <f t="shared" si="357"/>
        <v>2955.5819999999999</v>
      </c>
      <c r="X7643">
        <f t="shared" si="358"/>
        <v>1266.6780000000003</v>
      </c>
      <c r="Y7643">
        <f t="shared" si="359"/>
        <v>1</v>
      </c>
    </row>
    <row r="7644" spans="1:25"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t="str">
        <f>_xlfn.XLOOKUP(B7644,Returns!$B$2:$B$297,Returns!$A$2:$A$297,"NO")</f>
        <v>Yes</v>
      </c>
      <c r="W7644">
        <f t="shared" si="357"/>
        <v>50.131200000000007</v>
      </c>
      <c r="X7644">
        <f t="shared" si="358"/>
        <v>21.484800000000007</v>
      </c>
      <c r="Y7644">
        <f t="shared" si="359"/>
        <v>1</v>
      </c>
    </row>
    <row r="7645" spans="1:25"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t="str">
        <f>_xlfn.XLOOKUP(B7645,Returns!$B$2:$B$297,Returns!$A$2:$A$297,"NO")</f>
        <v>Yes</v>
      </c>
      <c r="W7645">
        <f t="shared" si="357"/>
        <v>33.532800000000009</v>
      </c>
      <c r="X7645">
        <f t="shared" si="358"/>
        <v>14.371200000000002</v>
      </c>
      <c r="Y7645">
        <f t="shared" si="359"/>
        <v>1</v>
      </c>
    </row>
    <row r="7646" spans="1:25"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t="str">
        <f>_xlfn.XLOOKUP(B7646,Returns!$B$2:$B$297,Returns!$A$2:$A$297,"NO")</f>
        <v>Yes</v>
      </c>
      <c r="W7646">
        <f t="shared" si="357"/>
        <v>67.959999999999994</v>
      </c>
      <c r="X7646">
        <f t="shared" si="358"/>
        <v>271.83999999999997</v>
      </c>
      <c r="Y7646">
        <f t="shared" si="359"/>
        <v>1</v>
      </c>
    </row>
    <row r="7647" spans="1:25"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t="str">
        <f>_xlfn.XLOOKUP(B7647,Returns!$B$2:$B$297,Returns!$A$2:$A$297,"NO")</f>
        <v>NO</v>
      </c>
      <c r="W7647">
        <f t="shared" si="357"/>
        <v>535.33440000000007</v>
      </c>
      <c r="X7647">
        <f t="shared" si="358"/>
        <v>2141.3375999999998</v>
      </c>
      <c r="Y7647">
        <f t="shared" si="359"/>
        <v>6</v>
      </c>
    </row>
    <row r="7648" spans="1:25"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t="str">
        <f>_xlfn.XLOOKUP(B7648,Returns!$B$2:$B$297,Returns!$A$2:$A$297,"NO")</f>
        <v>NO</v>
      </c>
      <c r="W7648">
        <f t="shared" si="357"/>
        <v>1299.99</v>
      </c>
      <c r="X7648">
        <f t="shared" si="358"/>
        <v>1299.99</v>
      </c>
      <c r="Y7648">
        <f t="shared" si="359"/>
        <v>4</v>
      </c>
    </row>
    <row r="7649" spans="1:25"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t="str">
        <f>_xlfn.XLOOKUP(B7649,Returns!$B$2:$B$297,Returns!$A$2:$A$297,"NO")</f>
        <v>NO</v>
      </c>
      <c r="W7649">
        <f t="shared" si="357"/>
        <v>1.8175999999999999</v>
      </c>
      <c r="X7649">
        <f t="shared" si="358"/>
        <v>7.2703999999999995</v>
      </c>
      <c r="Y7649">
        <f t="shared" si="359"/>
        <v>1</v>
      </c>
    </row>
    <row r="7650" spans="1:25"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t="str">
        <f>_xlfn.XLOOKUP(B7650,Returns!$B$2:$B$297,Returns!$A$2:$A$297,"NO")</f>
        <v>NO</v>
      </c>
      <c r="W7650">
        <f t="shared" si="357"/>
        <v>1081.6256000000001</v>
      </c>
      <c r="X7650">
        <f t="shared" si="358"/>
        <v>4326.5024000000003</v>
      </c>
      <c r="Y7650">
        <f t="shared" si="359"/>
        <v>1</v>
      </c>
    </row>
    <row r="7651" spans="1:25"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t="str">
        <f>_xlfn.XLOOKUP(B7651,Returns!$B$2:$B$297,Returns!$A$2:$A$297,"NO")</f>
        <v>NO</v>
      </c>
      <c r="W7651">
        <f t="shared" si="357"/>
        <v>5576.3640000000014</v>
      </c>
      <c r="X7651">
        <f t="shared" si="358"/>
        <v>8364.5460000000003</v>
      </c>
      <c r="Y7651">
        <f t="shared" si="359"/>
        <v>4</v>
      </c>
    </row>
    <row r="7652" spans="1:25"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t="str">
        <f>_xlfn.XLOOKUP(B7652,Returns!$B$2:$B$297,Returns!$A$2:$A$297,"NO")</f>
        <v>NO</v>
      </c>
      <c r="W7652">
        <f t="shared" si="357"/>
        <v>11.923200000000001</v>
      </c>
      <c r="X7652">
        <f t="shared" si="358"/>
        <v>47.692799999999998</v>
      </c>
      <c r="Y7652">
        <f t="shared" si="359"/>
        <v>4</v>
      </c>
    </row>
    <row r="7653" spans="1:25"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t="str">
        <f>_xlfn.XLOOKUP(B7653,Returns!$B$2:$B$297,Returns!$A$2:$A$297,"NO")</f>
        <v>NO</v>
      </c>
      <c r="W7653">
        <f t="shared" si="357"/>
        <v>71.668800000000019</v>
      </c>
      <c r="X7653">
        <f t="shared" si="358"/>
        <v>286.67520000000002</v>
      </c>
      <c r="Y7653">
        <f t="shared" si="359"/>
        <v>1</v>
      </c>
    </row>
    <row r="7654" spans="1:25"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t="str">
        <f>_xlfn.XLOOKUP(B7654,Returns!$B$2:$B$297,Returns!$A$2:$A$297,"NO")</f>
        <v>NO</v>
      </c>
      <c r="W7654">
        <f t="shared" si="357"/>
        <v>47.264000000000003</v>
      </c>
      <c r="X7654">
        <f t="shared" si="358"/>
        <v>189.05599999999998</v>
      </c>
      <c r="Y7654">
        <f t="shared" si="359"/>
        <v>1</v>
      </c>
    </row>
    <row r="7655" spans="1:25"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t="str">
        <f>_xlfn.XLOOKUP(B7655,Returns!$B$2:$B$297,Returns!$A$2:$A$297,"NO")</f>
        <v>NO</v>
      </c>
      <c r="W7655">
        <f t="shared" si="357"/>
        <v>0</v>
      </c>
      <c r="X7655">
        <f t="shared" si="358"/>
        <v>78.239999999999995</v>
      </c>
      <c r="Y7655">
        <f t="shared" si="359"/>
        <v>5</v>
      </c>
    </row>
    <row r="7656" spans="1:25"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t="str">
        <f>_xlfn.XLOOKUP(B7656,Returns!$B$2:$B$297,Returns!$A$2:$A$297,"NO")</f>
        <v>NO</v>
      </c>
      <c r="W7656">
        <f t="shared" si="357"/>
        <v>0</v>
      </c>
      <c r="X7656">
        <f t="shared" si="358"/>
        <v>323.83999999999997</v>
      </c>
      <c r="Y7656">
        <f t="shared" si="359"/>
        <v>2</v>
      </c>
    </row>
    <row r="7657" spans="1:25"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t="str">
        <f>_xlfn.XLOOKUP(B7657,Returns!$B$2:$B$297,Returns!$A$2:$A$297,"NO")</f>
        <v>NO</v>
      </c>
      <c r="W7657">
        <f t="shared" si="357"/>
        <v>0</v>
      </c>
      <c r="X7657">
        <f t="shared" si="358"/>
        <v>103.68</v>
      </c>
      <c r="Y7657">
        <f t="shared" si="359"/>
        <v>2</v>
      </c>
    </row>
    <row r="7658" spans="1:25"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t="str">
        <f>_xlfn.XLOOKUP(B7658,Returns!$B$2:$B$297,Returns!$A$2:$A$297,"NO")</f>
        <v>NO</v>
      </c>
      <c r="W7658">
        <f t="shared" si="357"/>
        <v>0</v>
      </c>
      <c r="X7658">
        <f t="shared" si="358"/>
        <v>213.92</v>
      </c>
      <c r="Y7658">
        <f t="shared" si="359"/>
        <v>0</v>
      </c>
    </row>
    <row r="7659" spans="1:25"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t="str">
        <f>_xlfn.XLOOKUP(B7659,Returns!$B$2:$B$297,Returns!$A$2:$A$297,"NO")</f>
        <v>NO</v>
      </c>
      <c r="W7659">
        <f t="shared" si="357"/>
        <v>0</v>
      </c>
      <c r="X7659">
        <f t="shared" si="358"/>
        <v>751.04</v>
      </c>
      <c r="Y7659">
        <f t="shared" si="359"/>
        <v>0</v>
      </c>
    </row>
    <row r="7660" spans="1:25"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t="str">
        <f>_xlfn.XLOOKUP(B7660,Returns!$B$2:$B$297,Returns!$A$2:$A$297,"NO")</f>
        <v>NO</v>
      </c>
      <c r="W7660">
        <f t="shared" si="357"/>
        <v>214.97280000000001</v>
      </c>
      <c r="X7660">
        <f t="shared" si="358"/>
        <v>92.131200000000035</v>
      </c>
      <c r="Y7660">
        <f t="shared" si="359"/>
        <v>3</v>
      </c>
    </row>
    <row r="7661" spans="1:25"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t="str">
        <f>_xlfn.XLOOKUP(B7661,Returns!$B$2:$B$297,Returns!$A$2:$A$297,"NO")</f>
        <v>NO</v>
      </c>
      <c r="W7661">
        <f t="shared" si="357"/>
        <v>0</v>
      </c>
      <c r="X7661">
        <f t="shared" si="358"/>
        <v>269.5</v>
      </c>
      <c r="Y7661">
        <f t="shared" si="359"/>
        <v>4</v>
      </c>
    </row>
    <row r="7662" spans="1:25"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t="str">
        <f>_xlfn.XLOOKUP(B7662,Returns!$B$2:$B$297,Returns!$A$2:$A$297,"NO")</f>
        <v>NO</v>
      </c>
      <c r="W7662">
        <f t="shared" si="357"/>
        <v>138.1104</v>
      </c>
      <c r="X7662">
        <f t="shared" si="358"/>
        <v>92.073600000000027</v>
      </c>
      <c r="Y7662">
        <f t="shared" si="359"/>
        <v>5</v>
      </c>
    </row>
    <row r="7663" spans="1:25"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t="str">
        <f>_xlfn.XLOOKUP(B7663,Returns!$B$2:$B$297,Returns!$A$2:$A$297,"NO")</f>
        <v>NO</v>
      </c>
      <c r="W7663">
        <f t="shared" si="357"/>
        <v>58.407999999999994</v>
      </c>
      <c r="X7663">
        <f t="shared" si="358"/>
        <v>14.601999999999997</v>
      </c>
      <c r="Y7663">
        <f t="shared" si="359"/>
        <v>5</v>
      </c>
    </row>
    <row r="7664" spans="1:25"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t="str">
        <f>_xlfn.XLOOKUP(B7664,Returns!$B$2:$B$297,Returns!$A$2:$A$297,"NO")</f>
        <v>NO</v>
      </c>
      <c r="W7664">
        <f t="shared" si="357"/>
        <v>0</v>
      </c>
      <c r="X7664">
        <f t="shared" si="358"/>
        <v>496</v>
      </c>
      <c r="Y7664">
        <f t="shared" si="359"/>
        <v>2</v>
      </c>
    </row>
    <row r="7665" spans="1:25"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t="str">
        <f>_xlfn.XLOOKUP(B7665,Returns!$B$2:$B$297,Returns!$A$2:$A$297,"NO")</f>
        <v>NO</v>
      </c>
      <c r="W7665">
        <f t="shared" si="357"/>
        <v>15.920000000000002</v>
      </c>
      <c r="X7665">
        <f t="shared" si="358"/>
        <v>63.680000000000007</v>
      </c>
      <c r="Y7665">
        <f t="shared" si="359"/>
        <v>6</v>
      </c>
    </row>
    <row r="7666" spans="1:25"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t="str">
        <f>_xlfn.XLOOKUP(B7666,Returns!$B$2:$B$297,Returns!$A$2:$A$297,"NO")</f>
        <v>NO</v>
      </c>
      <c r="W7666">
        <f t="shared" si="357"/>
        <v>0</v>
      </c>
      <c r="X7666">
        <f t="shared" si="358"/>
        <v>519.67999999999995</v>
      </c>
      <c r="Y7666">
        <f t="shared" si="359"/>
        <v>4</v>
      </c>
    </row>
    <row r="7667" spans="1:25"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t="str">
        <f>_xlfn.XLOOKUP(B7667,Returns!$B$2:$B$297,Returns!$A$2:$A$297,"NO")</f>
        <v>NO</v>
      </c>
      <c r="W7667">
        <f t="shared" si="357"/>
        <v>0</v>
      </c>
      <c r="X7667">
        <f t="shared" si="358"/>
        <v>30.4</v>
      </c>
      <c r="Y7667">
        <f t="shared" si="359"/>
        <v>4</v>
      </c>
    </row>
    <row r="7668" spans="1:25"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t="str">
        <f>_xlfn.XLOOKUP(B7668,Returns!$B$2:$B$297,Returns!$A$2:$A$297,"NO")</f>
        <v>NO</v>
      </c>
      <c r="W7668">
        <f t="shared" si="357"/>
        <v>0</v>
      </c>
      <c r="X7668">
        <f t="shared" si="358"/>
        <v>48599.19</v>
      </c>
      <c r="Y7668">
        <f t="shared" si="359"/>
        <v>4</v>
      </c>
    </row>
    <row r="7669" spans="1:25"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t="str">
        <f>_xlfn.XLOOKUP(B7669,Returns!$B$2:$B$297,Returns!$A$2:$A$297,"NO")</f>
        <v>NO</v>
      </c>
      <c r="W7669">
        <f t="shared" si="357"/>
        <v>0</v>
      </c>
      <c r="X7669">
        <f t="shared" si="358"/>
        <v>357.3</v>
      </c>
      <c r="Y7669">
        <f t="shared" si="359"/>
        <v>4</v>
      </c>
    </row>
    <row r="7670" spans="1:25"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t="str">
        <f>_xlfn.XLOOKUP(B7670,Returns!$B$2:$B$297,Returns!$A$2:$A$297,"NO")</f>
        <v>NO</v>
      </c>
      <c r="W7670">
        <f t="shared" si="357"/>
        <v>0</v>
      </c>
      <c r="X7670">
        <f t="shared" si="358"/>
        <v>240.48</v>
      </c>
      <c r="Y7670">
        <f t="shared" si="359"/>
        <v>2</v>
      </c>
    </row>
    <row r="7671" spans="1:25"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t="str">
        <f>_xlfn.XLOOKUP(B7671,Returns!$B$2:$B$297,Returns!$A$2:$A$297,"NO")</f>
        <v>NO</v>
      </c>
      <c r="W7671">
        <f t="shared" si="357"/>
        <v>0</v>
      </c>
      <c r="X7671">
        <f t="shared" si="358"/>
        <v>179.82</v>
      </c>
      <c r="Y7671">
        <f t="shared" si="359"/>
        <v>2</v>
      </c>
    </row>
    <row r="7672" spans="1:25"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t="str">
        <f>_xlfn.XLOOKUP(B7672,Returns!$B$2:$B$297,Returns!$A$2:$A$297,"NO")</f>
        <v>NO</v>
      </c>
      <c r="W7672">
        <f t="shared" si="357"/>
        <v>0</v>
      </c>
      <c r="X7672">
        <f t="shared" si="358"/>
        <v>519.96</v>
      </c>
      <c r="Y7672">
        <f t="shared" si="359"/>
        <v>2</v>
      </c>
    </row>
    <row r="7673" spans="1:25"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t="str">
        <f>_xlfn.XLOOKUP(B7673,Returns!$B$2:$B$297,Returns!$A$2:$A$297,"NO")</f>
        <v>NO</v>
      </c>
      <c r="W7673">
        <f t="shared" si="357"/>
        <v>0</v>
      </c>
      <c r="X7673">
        <f t="shared" si="358"/>
        <v>170.98</v>
      </c>
      <c r="Y7673">
        <f t="shared" si="359"/>
        <v>2</v>
      </c>
    </row>
    <row r="7674" spans="1:25"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t="str">
        <f>_xlfn.XLOOKUP(B7674,Returns!$B$2:$B$297,Returns!$A$2:$A$297,"NO")</f>
        <v>NO</v>
      </c>
      <c r="W7674">
        <f t="shared" si="357"/>
        <v>0</v>
      </c>
      <c r="X7674">
        <f t="shared" si="358"/>
        <v>116.91</v>
      </c>
      <c r="Y7674">
        <f t="shared" si="359"/>
        <v>2</v>
      </c>
    </row>
    <row r="7675" spans="1:25"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t="str">
        <f>_xlfn.XLOOKUP(B7675,Returns!$B$2:$B$297,Returns!$A$2:$A$297,"NO")</f>
        <v>NO</v>
      </c>
      <c r="W7675">
        <f t="shared" si="357"/>
        <v>0</v>
      </c>
      <c r="X7675">
        <f t="shared" si="358"/>
        <v>774.5</v>
      </c>
      <c r="Y7675">
        <f t="shared" si="359"/>
        <v>2</v>
      </c>
    </row>
    <row r="7676" spans="1:25"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t="str">
        <f>_xlfn.XLOOKUP(B7676,Returns!$B$2:$B$297,Returns!$A$2:$A$297,"NO")</f>
        <v>NO</v>
      </c>
      <c r="W7676">
        <f t="shared" si="357"/>
        <v>535.28159999999991</v>
      </c>
      <c r="X7676">
        <f t="shared" si="358"/>
        <v>1248.9904000000001</v>
      </c>
      <c r="Y7676">
        <f t="shared" si="359"/>
        <v>2</v>
      </c>
    </row>
    <row r="7677" spans="1:25"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t="str">
        <f>_xlfn.XLOOKUP(B7677,Returns!$B$2:$B$297,Returns!$A$2:$A$297,"NO")</f>
        <v>NO</v>
      </c>
      <c r="W7677">
        <f t="shared" si="357"/>
        <v>0</v>
      </c>
      <c r="X7677">
        <f t="shared" si="358"/>
        <v>458.82</v>
      </c>
      <c r="Y7677">
        <f t="shared" si="359"/>
        <v>3</v>
      </c>
    </row>
    <row r="7678" spans="1:25"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t="str">
        <f>_xlfn.XLOOKUP(B7678,Returns!$B$2:$B$297,Returns!$A$2:$A$297,"NO")</f>
        <v>NO</v>
      </c>
      <c r="W7678">
        <f t="shared" si="357"/>
        <v>14.0832</v>
      </c>
      <c r="X7678">
        <f t="shared" si="358"/>
        <v>56.332799999999999</v>
      </c>
      <c r="Y7678">
        <f t="shared" si="359"/>
        <v>0</v>
      </c>
    </row>
    <row r="7679" spans="1:25"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t="str">
        <f>_xlfn.XLOOKUP(B7679,Returns!$B$2:$B$297,Returns!$A$2:$A$297,"NO")</f>
        <v>NO</v>
      </c>
      <c r="W7679">
        <f t="shared" si="357"/>
        <v>0</v>
      </c>
      <c r="X7679">
        <f t="shared" si="358"/>
        <v>782.56</v>
      </c>
      <c r="Y7679">
        <f t="shared" si="359"/>
        <v>7</v>
      </c>
    </row>
    <row r="7680" spans="1:25"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t="str">
        <f>_xlfn.XLOOKUP(B7680,Returns!$B$2:$B$297,Returns!$A$2:$A$297,"NO")</f>
        <v>NO</v>
      </c>
      <c r="W7680">
        <f t="shared" si="357"/>
        <v>0</v>
      </c>
      <c r="X7680">
        <f t="shared" si="358"/>
        <v>44.820000000000007</v>
      </c>
      <c r="Y7680">
        <f t="shared" si="359"/>
        <v>7</v>
      </c>
    </row>
    <row r="7681" spans="1:25"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t="str">
        <f>_xlfn.XLOOKUP(B7681,Returns!$B$2:$B$297,Returns!$A$2:$A$297,"NO")</f>
        <v>NO</v>
      </c>
      <c r="W7681">
        <f t="shared" si="357"/>
        <v>0</v>
      </c>
      <c r="X7681">
        <f t="shared" si="358"/>
        <v>6751.2</v>
      </c>
      <c r="Y7681">
        <f t="shared" si="359"/>
        <v>7</v>
      </c>
    </row>
    <row r="7682" spans="1:25"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t="str">
        <f>_xlfn.XLOOKUP(B7682,Returns!$B$2:$B$297,Returns!$A$2:$A$297,"NO")</f>
        <v>NO</v>
      </c>
      <c r="W7682">
        <f t="shared" si="357"/>
        <v>0</v>
      </c>
      <c r="X7682">
        <f t="shared" si="358"/>
        <v>683.92</v>
      </c>
      <c r="Y7682">
        <f t="shared" si="359"/>
        <v>7</v>
      </c>
    </row>
    <row r="7683" spans="1:25"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t="str">
        <f>_xlfn.XLOOKUP(B7683,Returns!$B$2:$B$297,Returns!$A$2:$A$297,"NO")</f>
        <v>NO</v>
      </c>
      <c r="W7683">
        <f t="shared" ref="W7683:W7746" si="360">R7683*S7683*T7683</f>
        <v>0</v>
      </c>
      <c r="X7683">
        <f t="shared" ref="X7683:X7746" si="361">(R7683*S7683)-W7683</f>
        <v>3635.2799999999997</v>
      </c>
      <c r="Y7683">
        <f t="shared" ref="Y7683:Y7746" si="362">D7683-C7683</f>
        <v>7</v>
      </c>
    </row>
    <row r="7684" spans="1:25"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t="str">
        <f>_xlfn.XLOOKUP(B7684,Returns!$B$2:$B$297,Returns!$A$2:$A$297,"NO")</f>
        <v>NO</v>
      </c>
      <c r="W7684">
        <f t="shared" si="360"/>
        <v>18.673200000000001</v>
      </c>
      <c r="X7684">
        <f t="shared" si="361"/>
        <v>168.05879999999999</v>
      </c>
      <c r="Y7684">
        <f t="shared" si="362"/>
        <v>3</v>
      </c>
    </row>
    <row r="7685" spans="1:25"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t="str">
        <f>_xlfn.XLOOKUP(B7685,Returns!$B$2:$B$297,Returns!$A$2:$A$297,"NO")</f>
        <v>NO</v>
      </c>
      <c r="W7685">
        <f t="shared" si="360"/>
        <v>0</v>
      </c>
      <c r="X7685">
        <f t="shared" si="361"/>
        <v>11438.91</v>
      </c>
      <c r="Y7685">
        <f t="shared" si="362"/>
        <v>3</v>
      </c>
    </row>
    <row r="7686" spans="1:25"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t="str">
        <f>_xlfn.XLOOKUP(B7686,Returns!$B$2:$B$297,Returns!$A$2:$A$297,"NO")</f>
        <v>NO</v>
      </c>
      <c r="W7686">
        <f t="shared" si="360"/>
        <v>47.563200000000002</v>
      </c>
      <c r="X7686">
        <f t="shared" si="361"/>
        <v>190.25280000000001</v>
      </c>
      <c r="Y7686">
        <f t="shared" si="362"/>
        <v>7</v>
      </c>
    </row>
    <row r="7687" spans="1:25"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t="str">
        <f>_xlfn.XLOOKUP(B7687,Returns!$B$2:$B$297,Returns!$A$2:$A$297,"NO")</f>
        <v>NO</v>
      </c>
      <c r="W7687">
        <f t="shared" si="360"/>
        <v>0</v>
      </c>
      <c r="X7687">
        <f t="shared" si="361"/>
        <v>625.99</v>
      </c>
      <c r="Y7687">
        <f t="shared" si="362"/>
        <v>7</v>
      </c>
    </row>
    <row r="7688" spans="1:25"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t="str">
        <f>_xlfn.XLOOKUP(B7688,Returns!$B$2:$B$297,Returns!$A$2:$A$297,"NO")</f>
        <v>NO</v>
      </c>
      <c r="W7688">
        <f t="shared" si="360"/>
        <v>0</v>
      </c>
      <c r="X7688">
        <f t="shared" si="361"/>
        <v>14117.49</v>
      </c>
      <c r="Y7688">
        <f t="shared" si="362"/>
        <v>4</v>
      </c>
    </row>
    <row r="7689" spans="1:25"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t="str">
        <f>_xlfn.XLOOKUP(B7689,Returns!$B$2:$B$297,Returns!$A$2:$A$297,"NO")</f>
        <v>NO</v>
      </c>
      <c r="W7689">
        <f t="shared" si="360"/>
        <v>0</v>
      </c>
      <c r="X7689">
        <f t="shared" si="361"/>
        <v>17.3</v>
      </c>
      <c r="Y7689">
        <f t="shared" si="362"/>
        <v>4</v>
      </c>
    </row>
    <row r="7690" spans="1:25"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t="str">
        <f>_xlfn.XLOOKUP(B7690,Returns!$B$2:$B$297,Returns!$A$2:$A$297,"NO")</f>
        <v>NO</v>
      </c>
      <c r="W7690">
        <f t="shared" si="360"/>
        <v>0</v>
      </c>
      <c r="X7690">
        <f t="shared" si="361"/>
        <v>1280</v>
      </c>
      <c r="Y7690">
        <f t="shared" si="362"/>
        <v>4</v>
      </c>
    </row>
    <row r="7691" spans="1:25"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t="str">
        <f>_xlfn.XLOOKUP(B7691,Returns!$B$2:$B$297,Returns!$A$2:$A$297,"NO")</f>
        <v>NO</v>
      </c>
      <c r="W7691">
        <f t="shared" si="360"/>
        <v>0</v>
      </c>
      <c r="X7691">
        <f t="shared" si="361"/>
        <v>539.81999999999994</v>
      </c>
      <c r="Y7691">
        <f t="shared" si="362"/>
        <v>2</v>
      </c>
    </row>
    <row r="7692" spans="1:25"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t="str">
        <f>_xlfn.XLOOKUP(B7692,Returns!$B$2:$B$297,Returns!$A$2:$A$297,"NO")</f>
        <v>NO</v>
      </c>
      <c r="W7692">
        <f t="shared" si="360"/>
        <v>0</v>
      </c>
      <c r="X7692">
        <f t="shared" si="361"/>
        <v>2618.8200000000002</v>
      </c>
      <c r="Y7692">
        <f t="shared" si="362"/>
        <v>2</v>
      </c>
    </row>
    <row r="7693" spans="1:25"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t="str">
        <f>_xlfn.XLOOKUP(B7693,Returns!$B$2:$B$297,Returns!$A$2:$A$297,"NO")</f>
        <v>NO</v>
      </c>
      <c r="W7693">
        <f t="shared" si="360"/>
        <v>0</v>
      </c>
      <c r="X7693">
        <f t="shared" si="361"/>
        <v>25.92</v>
      </c>
      <c r="Y7693">
        <f t="shared" si="362"/>
        <v>2</v>
      </c>
    </row>
    <row r="7694" spans="1:25"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t="str">
        <f>_xlfn.XLOOKUP(B7694,Returns!$B$2:$B$297,Returns!$A$2:$A$297,"NO")</f>
        <v>NO</v>
      </c>
      <c r="W7694">
        <f t="shared" si="360"/>
        <v>0</v>
      </c>
      <c r="X7694">
        <f t="shared" si="361"/>
        <v>532.80000000000007</v>
      </c>
      <c r="Y7694">
        <f t="shared" si="362"/>
        <v>5</v>
      </c>
    </row>
    <row r="7695" spans="1:25"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t="str">
        <f>_xlfn.XLOOKUP(B7695,Returns!$B$2:$B$297,Returns!$A$2:$A$297,"NO")</f>
        <v>NO</v>
      </c>
      <c r="W7695">
        <f t="shared" si="360"/>
        <v>255.97440000000003</v>
      </c>
      <c r="X7695">
        <f t="shared" si="361"/>
        <v>1023.8976</v>
      </c>
      <c r="Y7695">
        <f t="shared" si="362"/>
        <v>5</v>
      </c>
    </row>
    <row r="7696" spans="1:25"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t="str">
        <f>_xlfn.XLOOKUP(B7696,Returns!$B$2:$B$297,Returns!$A$2:$A$297,"NO")</f>
        <v>Yes</v>
      </c>
      <c r="W7696">
        <f t="shared" si="360"/>
        <v>235.04320000000004</v>
      </c>
      <c r="X7696">
        <f t="shared" si="361"/>
        <v>940.17280000000005</v>
      </c>
      <c r="Y7696">
        <f t="shared" si="362"/>
        <v>0</v>
      </c>
    </row>
    <row r="7697" spans="1:25"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t="str">
        <f>_xlfn.XLOOKUP(B7697,Returns!$B$2:$B$297,Returns!$A$2:$A$297,"NO")</f>
        <v>NO</v>
      </c>
      <c r="W7697">
        <f t="shared" si="360"/>
        <v>163.96000000000004</v>
      </c>
      <c r="X7697">
        <f t="shared" si="361"/>
        <v>655.84</v>
      </c>
      <c r="Y7697">
        <f t="shared" si="362"/>
        <v>3</v>
      </c>
    </row>
    <row r="7698" spans="1:25"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t="str">
        <f>_xlfn.XLOOKUP(B7698,Returns!$B$2:$B$297,Returns!$A$2:$A$297,"NO")</f>
        <v>NO</v>
      </c>
      <c r="W7698">
        <f t="shared" si="360"/>
        <v>16.742399999999996</v>
      </c>
      <c r="X7698">
        <f t="shared" si="361"/>
        <v>4.1855999999999973</v>
      </c>
      <c r="Y7698">
        <f t="shared" si="362"/>
        <v>3</v>
      </c>
    </row>
    <row r="7699" spans="1:25"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t="str">
        <f>_xlfn.XLOOKUP(B7699,Returns!$B$2:$B$297,Returns!$A$2:$A$297,"NO")</f>
        <v>NO</v>
      </c>
      <c r="W7699">
        <f t="shared" si="360"/>
        <v>0</v>
      </c>
      <c r="X7699">
        <f t="shared" si="361"/>
        <v>2399.96</v>
      </c>
      <c r="Y7699">
        <f t="shared" si="362"/>
        <v>4</v>
      </c>
    </row>
    <row r="7700" spans="1:25"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t="str">
        <f>_xlfn.XLOOKUP(B7700,Returns!$B$2:$B$297,Returns!$A$2:$A$297,"NO")</f>
        <v>NO</v>
      </c>
      <c r="W7700">
        <f t="shared" si="360"/>
        <v>0</v>
      </c>
      <c r="X7700">
        <f t="shared" si="361"/>
        <v>73.849999999999994</v>
      </c>
      <c r="Y7700">
        <f t="shared" si="362"/>
        <v>4</v>
      </c>
    </row>
    <row r="7701" spans="1:25"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t="str">
        <f>_xlfn.XLOOKUP(B7701,Returns!$B$2:$B$297,Returns!$A$2:$A$297,"NO")</f>
        <v>NO</v>
      </c>
      <c r="W7701">
        <f t="shared" si="360"/>
        <v>0</v>
      </c>
      <c r="X7701">
        <f t="shared" si="361"/>
        <v>77.13</v>
      </c>
      <c r="Y7701">
        <f t="shared" si="362"/>
        <v>4</v>
      </c>
    </row>
    <row r="7702" spans="1:25"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t="str">
        <f>_xlfn.XLOOKUP(B7702,Returns!$B$2:$B$297,Returns!$A$2:$A$297,"NO")</f>
        <v>NO</v>
      </c>
      <c r="W7702">
        <f t="shared" si="360"/>
        <v>0</v>
      </c>
      <c r="X7702">
        <f t="shared" si="361"/>
        <v>103.68</v>
      </c>
      <c r="Y7702">
        <f t="shared" si="362"/>
        <v>4</v>
      </c>
    </row>
    <row r="7703" spans="1:25"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t="str">
        <f>_xlfn.XLOOKUP(B7703,Returns!$B$2:$B$297,Returns!$A$2:$A$297,"NO")</f>
        <v>NO</v>
      </c>
      <c r="W7703">
        <f t="shared" si="360"/>
        <v>315.94919999999996</v>
      </c>
      <c r="X7703">
        <f t="shared" si="361"/>
        <v>737.21479999999997</v>
      </c>
      <c r="Y7703">
        <f t="shared" si="362"/>
        <v>4</v>
      </c>
    </row>
    <row r="7704" spans="1:25"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t="str">
        <f>_xlfn.XLOOKUP(B7704,Returns!$B$2:$B$297,Returns!$A$2:$A$297,"NO")</f>
        <v>NO</v>
      </c>
      <c r="W7704">
        <f t="shared" si="360"/>
        <v>0</v>
      </c>
      <c r="X7704">
        <f t="shared" si="361"/>
        <v>23.12</v>
      </c>
      <c r="Y7704">
        <f t="shared" si="362"/>
        <v>7</v>
      </c>
    </row>
    <row r="7705" spans="1:25"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t="str">
        <f>_xlfn.XLOOKUP(B7705,Returns!$B$2:$B$297,Returns!$A$2:$A$297,"NO")</f>
        <v>NO</v>
      </c>
      <c r="W7705">
        <f t="shared" si="360"/>
        <v>0</v>
      </c>
      <c r="X7705">
        <f t="shared" si="361"/>
        <v>629.90999999999985</v>
      </c>
      <c r="Y7705">
        <f t="shared" si="362"/>
        <v>7</v>
      </c>
    </row>
    <row r="7706" spans="1:25"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t="str">
        <f>_xlfn.XLOOKUP(B7706,Returns!$B$2:$B$297,Returns!$A$2:$A$297,"NO")</f>
        <v>NO</v>
      </c>
      <c r="W7706">
        <f t="shared" si="360"/>
        <v>0</v>
      </c>
      <c r="X7706">
        <f t="shared" si="361"/>
        <v>1791.36</v>
      </c>
      <c r="Y7706">
        <f t="shared" si="362"/>
        <v>7</v>
      </c>
    </row>
    <row r="7707" spans="1:25"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t="str">
        <f>_xlfn.XLOOKUP(B7707,Returns!$B$2:$B$297,Returns!$A$2:$A$297,"NO")</f>
        <v>NO</v>
      </c>
      <c r="W7707">
        <f t="shared" si="360"/>
        <v>0</v>
      </c>
      <c r="X7707">
        <f t="shared" si="361"/>
        <v>1439.91</v>
      </c>
      <c r="Y7707">
        <f t="shared" si="362"/>
        <v>7</v>
      </c>
    </row>
    <row r="7708" spans="1:25"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t="str">
        <f>_xlfn.XLOOKUP(B7708,Returns!$B$2:$B$297,Returns!$A$2:$A$297,"NO")</f>
        <v>NO</v>
      </c>
      <c r="W7708">
        <f t="shared" si="360"/>
        <v>0</v>
      </c>
      <c r="X7708">
        <f t="shared" si="361"/>
        <v>25.92</v>
      </c>
      <c r="Y7708">
        <f t="shared" si="362"/>
        <v>7</v>
      </c>
    </row>
    <row r="7709" spans="1:25"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t="str">
        <f>_xlfn.XLOOKUP(B7709,Returns!$B$2:$B$297,Returns!$A$2:$A$297,"NO")</f>
        <v>NO</v>
      </c>
      <c r="W7709">
        <f t="shared" si="360"/>
        <v>0</v>
      </c>
      <c r="X7709">
        <f t="shared" si="361"/>
        <v>23.36</v>
      </c>
      <c r="Y7709">
        <f t="shared" si="362"/>
        <v>4</v>
      </c>
    </row>
    <row r="7710" spans="1:25"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t="str">
        <f>_xlfn.XLOOKUP(B7710,Returns!$B$2:$B$297,Returns!$A$2:$A$297,"NO")</f>
        <v>NO</v>
      </c>
      <c r="W7710">
        <f t="shared" si="360"/>
        <v>24.465599999999998</v>
      </c>
      <c r="X7710">
        <f t="shared" si="361"/>
        <v>97.862399999999994</v>
      </c>
      <c r="Y7710">
        <f t="shared" si="362"/>
        <v>4</v>
      </c>
    </row>
    <row r="7711" spans="1:25"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t="str">
        <f>_xlfn.XLOOKUP(B7711,Returns!$B$2:$B$297,Returns!$A$2:$A$297,"NO")</f>
        <v>NO</v>
      </c>
      <c r="W7711">
        <f t="shared" si="360"/>
        <v>28.765800000000002</v>
      </c>
      <c r="X7711">
        <f t="shared" si="361"/>
        <v>12.328200000000006</v>
      </c>
      <c r="Y7711">
        <f t="shared" si="362"/>
        <v>4</v>
      </c>
    </row>
    <row r="7712" spans="1:25"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t="str">
        <f>_xlfn.XLOOKUP(B7712,Returns!$B$2:$B$297,Returns!$A$2:$A$297,"NO")</f>
        <v>NO</v>
      </c>
      <c r="W7712">
        <f t="shared" si="360"/>
        <v>87.800000000000011</v>
      </c>
      <c r="X7712">
        <f t="shared" si="361"/>
        <v>351.2</v>
      </c>
      <c r="Y7712">
        <f t="shared" si="362"/>
        <v>5</v>
      </c>
    </row>
    <row r="7713" spans="1:25"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t="str">
        <f>_xlfn.XLOOKUP(B7713,Returns!$B$2:$B$297,Returns!$A$2:$A$297,"NO")</f>
        <v>NO</v>
      </c>
      <c r="W7713">
        <f t="shared" si="360"/>
        <v>46.7712</v>
      </c>
      <c r="X7713">
        <f t="shared" si="361"/>
        <v>187.0848</v>
      </c>
      <c r="Y7713">
        <f t="shared" si="362"/>
        <v>2</v>
      </c>
    </row>
    <row r="7714" spans="1:25"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t="str">
        <f>_xlfn.XLOOKUP(B7714,Returns!$B$2:$B$297,Returns!$A$2:$A$297,"NO")</f>
        <v>NO</v>
      </c>
      <c r="W7714">
        <f t="shared" si="360"/>
        <v>58.873600000000003</v>
      </c>
      <c r="X7714">
        <f t="shared" si="361"/>
        <v>235.49439999999998</v>
      </c>
      <c r="Y7714">
        <f t="shared" si="362"/>
        <v>2</v>
      </c>
    </row>
    <row r="7715" spans="1:25"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t="str">
        <f>_xlfn.XLOOKUP(B7715,Returns!$B$2:$B$297,Returns!$A$2:$A$297,"NO")</f>
        <v>NO</v>
      </c>
      <c r="W7715">
        <f t="shared" si="360"/>
        <v>28.771200000000007</v>
      </c>
      <c r="X7715">
        <f t="shared" si="361"/>
        <v>115.08480000000002</v>
      </c>
      <c r="Y7715">
        <f t="shared" si="362"/>
        <v>2</v>
      </c>
    </row>
    <row r="7716" spans="1:25"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t="str">
        <f>_xlfn.XLOOKUP(B7716,Returns!$B$2:$B$297,Returns!$A$2:$A$297,"NO")</f>
        <v>NO</v>
      </c>
      <c r="W7716">
        <f t="shared" si="360"/>
        <v>0</v>
      </c>
      <c r="X7716">
        <f t="shared" si="361"/>
        <v>1501.56</v>
      </c>
      <c r="Y7716">
        <f t="shared" si="362"/>
        <v>2</v>
      </c>
    </row>
    <row r="7717" spans="1:25"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t="str">
        <f>_xlfn.XLOOKUP(B7717,Returns!$B$2:$B$297,Returns!$A$2:$A$297,"NO")</f>
        <v>NO</v>
      </c>
      <c r="W7717">
        <f t="shared" si="360"/>
        <v>24.465599999999998</v>
      </c>
      <c r="X7717">
        <f t="shared" si="361"/>
        <v>97.862399999999994</v>
      </c>
      <c r="Y7717">
        <f t="shared" si="362"/>
        <v>5</v>
      </c>
    </row>
    <row r="7718" spans="1:25"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t="str">
        <f>_xlfn.XLOOKUP(B7718,Returns!$B$2:$B$297,Returns!$A$2:$A$297,"NO")</f>
        <v>Yes</v>
      </c>
      <c r="W7718">
        <f t="shared" si="360"/>
        <v>29.600000000000009</v>
      </c>
      <c r="X7718">
        <f t="shared" si="361"/>
        <v>118.40000000000002</v>
      </c>
      <c r="Y7718">
        <f t="shared" si="362"/>
        <v>6</v>
      </c>
    </row>
    <row r="7719" spans="1:25"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t="str">
        <f>_xlfn.XLOOKUP(B7719,Returns!$B$2:$B$297,Returns!$A$2:$A$297,"NO")</f>
        <v>Yes</v>
      </c>
      <c r="W7719">
        <f t="shared" si="360"/>
        <v>2.7132000000000001</v>
      </c>
      <c r="X7719">
        <f t="shared" si="361"/>
        <v>1.1628000000000003</v>
      </c>
      <c r="Y7719">
        <f t="shared" si="362"/>
        <v>6</v>
      </c>
    </row>
    <row r="7720" spans="1:25"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t="str">
        <f>_xlfn.XLOOKUP(B7720,Returns!$B$2:$B$297,Returns!$A$2:$A$297,"NO")</f>
        <v>NO</v>
      </c>
      <c r="W7720">
        <f t="shared" si="360"/>
        <v>0</v>
      </c>
      <c r="X7720">
        <f t="shared" si="361"/>
        <v>639.84</v>
      </c>
      <c r="Y7720">
        <f t="shared" si="362"/>
        <v>5</v>
      </c>
    </row>
    <row r="7721" spans="1:25"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t="str">
        <f>_xlfn.XLOOKUP(B7721,Returns!$B$2:$B$297,Returns!$A$2:$A$297,"NO")</f>
        <v>NO</v>
      </c>
      <c r="W7721">
        <f t="shared" si="360"/>
        <v>0</v>
      </c>
      <c r="X7721">
        <f t="shared" si="361"/>
        <v>178.56</v>
      </c>
      <c r="Y7721">
        <f t="shared" si="362"/>
        <v>5</v>
      </c>
    </row>
    <row r="7722" spans="1:25"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t="str">
        <f>_xlfn.XLOOKUP(B7722,Returns!$B$2:$B$297,Returns!$A$2:$A$297,"NO")</f>
        <v>NO</v>
      </c>
      <c r="W7722">
        <f t="shared" si="360"/>
        <v>0</v>
      </c>
      <c r="X7722">
        <f t="shared" si="361"/>
        <v>34.96</v>
      </c>
      <c r="Y7722">
        <f t="shared" si="362"/>
        <v>5</v>
      </c>
    </row>
    <row r="7723" spans="1:25"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t="str">
        <f>_xlfn.XLOOKUP(B7723,Returns!$B$2:$B$297,Returns!$A$2:$A$297,"NO")</f>
        <v>NO</v>
      </c>
      <c r="W7723">
        <f t="shared" si="360"/>
        <v>5.2672000000000008</v>
      </c>
      <c r="X7723">
        <f t="shared" si="361"/>
        <v>21.068800000000003</v>
      </c>
      <c r="Y7723">
        <f t="shared" si="362"/>
        <v>5</v>
      </c>
    </row>
    <row r="7724" spans="1:25"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t="str">
        <f>_xlfn.XLOOKUP(B7724,Returns!$B$2:$B$297,Returns!$A$2:$A$297,"NO")</f>
        <v>NO</v>
      </c>
      <c r="W7724">
        <f t="shared" si="360"/>
        <v>0</v>
      </c>
      <c r="X7724">
        <f t="shared" si="361"/>
        <v>122.22</v>
      </c>
      <c r="Y7724">
        <f t="shared" si="362"/>
        <v>4</v>
      </c>
    </row>
    <row r="7725" spans="1:25"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t="str">
        <f>_xlfn.XLOOKUP(B7725,Returns!$B$2:$B$297,Returns!$A$2:$A$297,"NO")</f>
        <v>NO</v>
      </c>
      <c r="W7725">
        <f t="shared" si="360"/>
        <v>53.965799999999994</v>
      </c>
      <c r="X7725">
        <f t="shared" si="361"/>
        <v>125.92019999999999</v>
      </c>
      <c r="Y7725">
        <f t="shared" si="362"/>
        <v>4</v>
      </c>
    </row>
    <row r="7726" spans="1:25"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t="str">
        <f>_xlfn.XLOOKUP(B7726,Returns!$B$2:$B$297,Returns!$A$2:$A$297,"NO")</f>
        <v>NO</v>
      </c>
      <c r="W7726">
        <f t="shared" si="360"/>
        <v>57.251200000000011</v>
      </c>
      <c r="X7726">
        <f t="shared" si="361"/>
        <v>229.00480000000002</v>
      </c>
      <c r="Y7726">
        <f t="shared" si="362"/>
        <v>4</v>
      </c>
    </row>
    <row r="7727" spans="1:25"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t="str">
        <f>_xlfn.XLOOKUP(B7727,Returns!$B$2:$B$297,Returns!$A$2:$A$297,"NO")</f>
        <v>NO</v>
      </c>
      <c r="W7727">
        <f t="shared" si="360"/>
        <v>9.6896000000000022</v>
      </c>
      <c r="X7727">
        <f t="shared" si="361"/>
        <v>38.758400000000009</v>
      </c>
      <c r="Y7727">
        <f t="shared" si="362"/>
        <v>4</v>
      </c>
    </row>
    <row r="7728" spans="1:25"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t="str">
        <f>_xlfn.XLOOKUP(B7728,Returns!$B$2:$B$297,Returns!$A$2:$A$297,"NO")</f>
        <v>NO</v>
      </c>
      <c r="W7728">
        <f t="shared" si="360"/>
        <v>198.92160000000001</v>
      </c>
      <c r="X7728">
        <f t="shared" si="361"/>
        <v>795.68639999999994</v>
      </c>
      <c r="Y7728">
        <f t="shared" si="362"/>
        <v>4</v>
      </c>
    </row>
    <row r="7729" spans="1:25"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t="str">
        <f>_xlfn.XLOOKUP(B7729,Returns!$B$2:$B$297,Returns!$A$2:$A$297,"NO")</f>
        <v>NO</v>
      </c>
      <c r="W7729">
        <f t="shared" si="360"/>
        <v>0</v>
      </c>
      <c r="X7729">
        <f t="shared" si="361"/>
        <v>52.56</v>
      </c>
      <c r="Y7729">
        <f t="shared" si="362"/>
        <v>4</v>
      </c>
    </row>
    <row r="7730" spans="1:25"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t="str">
        <f>_xlfn.XLOOKUP(B7730,Returns!$B$2:$B$297,Returns!$A$2:$A$297,"NO")</f>
        <v>NO</v>
      </c>
      <c r="W7730">
        <f t="shared" si="360"/>
        <v>14.284800000000002</v>
      </c>
      <c r="X7730">
        <f t="shared" si="361"/>
        <v>57.139200000000002</v>
      </c>
      <c r="Y7730">
        <f t="shared" si="362"/>
        <v>6</v>
      </c>
    </row>
    <row r="7731" spans="1:25"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t="str">
        <f>_xlfn.XLOOKUP(B7731,Returns!$B$2:$B$297,Returns!$A$2:$A$297,"NO")</f>
        <v>NO</v>
      </c>
      <c r="W7731">
        <f t="shared" si="360"/>
        <v>259.18560000000002</v>
      </c>
      <c r="X7731">
        <f t="shared" si="361"/>
        <v>1036.7424000000001</v>
      </c>
      <c r="Y7731">
        <f t="shared" si="362"/>
        <v>5</v>
      </c>
    </row>
    <row r="7732" spans="1:25"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t="str">
        <f>_xlfn.XLOOKUP(B7732,Returns!$B$2:$B$297,Returns!$A$2:$A$297,"NO")</f>
        <v>NO</v>
      </c>
      <c r="W7732">
        <f t="shared" si="360"/>
        <v>232.90880000000004</v>
      </c>
      <c r="X7732">
        <f t="shared" si="361"/>
        <v>931.63520000000005</v>
      </c>
      <c r="Y7732">
        <f t="shared" si="362"/>
        <v>6</v>
      </c>
    </row>
    <row r="7733" spans="1:25"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t="str">
        <f>_xlfn.XLOOKUP(B7733,Returns!$B$2:$B$297,Returns!$A$2:$A$297,"NO")</f>
        <v>NO</v>
      </c>
      <c r="W7733">
        <f t="shared" si="360"/>
        <v>91.878400000000013</v>
      </c>
      <c r="X7733">
        <f t="shared" si="361"/>
        <v>367.51360000000005</v>
      </c>
      <c r="Y7733">
        <f t="shared" si="362"/>
        <v>3</v>
      </c>
    </row>
    <row r="7734" spans="1:25"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t="str">
        <f>_xlfn.XLOOKUP(B7734,Returns!$B$2:$B$297,Returns!$A$2:$A$297,"NO")</f>
        <v>NO</v>
      </c>
      <c r="W7734">
        <f t="shared" si="360"/>
        <v>4.2752000000000008</v>
      </c>
      <c r="X7734">
        <f t="shared" si="361"/>
        <v>17.1008</v>
      </c>
      <c r="Y7734">
        <f t="shared" si="362"/>
        <v>6</v>
      </c>
    </row>
    <row r="7735" spans="1:25"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t="str">
        <f>_xlfn.XLOOKUP(B7735,Returns!$B$2:$B$297,Returns!$A$2:$A$297,"NO")</f>
        <v>NO</v>
      </c>
      <c r="W7735">
        <f t="shared" si="360"/>
        <v>12.185600000000001</v>
      </c>
      <c r="X7735">
        <f t="shared" si="361"/>
        <v>48.742399999999996</v>
      </c>
      <c r="Y7735">
        <f t="shared" si="362"/>
        <v>4</v>
      </c>
    </row>
    <row r="7736" spans="1:25"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t="str">
        <f>_xlfn.XLOOKUP(B7736,Returns!$B$2:$B$297,Returns!$A$2:$A$297,"NO")</f>
        <v>NO</v>
      </c>
      <c r="W7736">
        <f t="shared" si="360"/>
        <v>0</v>
      </c>
      <c r="X7736">
        <f t="shared" si="361"/>
        <v>37.259999999999991</v>
      </c>
      <c r="Y7736">
        <f t="shared" si="362"/>
        <v>5</v>
      </c>
    </row>
    <row r="7737" spans="1:25"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t="str">
        <f>_xlfn.XLOOKUP(B7737,Returns!$B$2:$B$297,Returns!$A$2:$A$297,"NO")</f>
        <v>NO</v>
      </c>
      <c r="W7737">
        <f t="shared" si="360"/>
        <v>0</v>
      </c>
      <c r="X7737">
        <f t="shared" si="361"/>
        <v>58.320000000000007</v>
      </c>
      <c r="Y7737">
        <f t="shared" si="362"/>
        <v>4</v>
      </c>
    </row>
    <row r="7738" spans="1:25"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t="str">
        <f>_xlfn.XLOOKUP(B7738,Returns!$B$2:$B$297,Returns!$A$2:$A$297,"NO")</f>
        <v>NO</v>
      </c>
      <c r="W7738">
        <f t="shared" si="360"/>
        <v>56.294399999999996</v>
      </c>
      <c r="X7738">
        <f t="shared" si="361"/>
        <v>225.17759999999998</v>
      </c>
      <c r="Y7738">
        <f t="shared" si="362"/>
        <v>7</v>
      </c>
    </row>
    <row r="7739" spans="1:25"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t="str">
        <f>_xlfn.XLOOKUP(B7739,Returns!$B$2:$B$297,Returns!$A$2:$A$297,"NO")</f>
        <v>NO</v>
      </c>
      <c r="W7739">
        <f t="shared" si="360"/>
        <v>22.809600000000003</v>
      </c>
      <c r="X7739">
        <f t="shared" si="361"/>
        <v>91.238399999999999</v>
      </c>
      <c r="Y7739">
        <f t="shared" si="362"/>
        <v>2</v>
      </c>
    </row>
    <row r="7740" spans="1:25"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t="str">
        <f>_xlfn.XLOOKUP(B7740,Returns!$B$2:$B$297,Returns!$A$2:$A$297,"NO")</f>
        <v>NO</v>
      </c>
      <c r="W7740">
        <f t="shared" si="360"/>
        <v>0</v>
      </c>
      <c r="X7740">
        <f t="shared" si="361"/>
        <v>449.74999999999994</v>
      </c>
      <c r="Y7740">
        <f t="shared" si="362"/>
        <v>7</v>
      </c>
    </row>
    <row r="7741" spans="1:25"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t="str">
        <f>_xlfn.XLOOKUP(B7741,Returns!$B$2:$B$297,Returns!$A$2:$A$297,"NO")</f>
        <v>NO</v>
      </c>
      <c r="W7741">
        <f t="shared" si="360"/>
        <v>0</v>
      </c>
      <c r="X7741">
        <f t="shared" si="361"/>
        <v>13.16</v>
      </c>
      <c r="Y7741">
        <f t="shared" si="362"/>
        <v>5</v>
      </c>
    </row>
    <row r="7742" spans="1:25"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t="str">
        <f>_xlfn.XLOOKUP(B7742,Returns!$B$2:$B$297,Returns!$A$2:$A$297,"NO")</f>
        <v>NO</v>
      </c>
      <c r="W7742">
        <f t="shared" si="360"/>
        <v>0</v>
      </c>
      <c r="X7742">
        <f t="shared" si="361"/>
        <v>94.99</v>
      </c>
      <c r="Y7742">
        <f t="shared" si="362"/>
        <v>5</v>
      </c>
    </row>
    <row r="7743" spans="1:25"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t="str">
        <f>_xlfn.XLOOKUP(B7743,Returns!$B$2:$B$297,Returns!$A$2:$A$297,"NO")</f>
        <v>NO</v>
      </c>
      <c r="W7743">
        <f t="shared" si="360"/>
        <v>14.048</v>
      </c>
      <c r="X7743">
        <f t="shared" si="361"/>
        <v>56.191999999999993</v>
      </c>
      <c r="Y7743">
        <f t="shared" si="362"/>
        <v>2</v>
      </c>
    </row>
    <row r="7744" spans="1:25"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t="str">
        <f>_xlfn.XLOOKUP(B7744,Returns!$B$2:$B$297,Returns!$A$2:$A$297,"NO")</f>
        <v>NO</v>
      </c>
      <c r="W7744">
        <f t="shared" si="360"/>
        <v>0</v>
      </c>
      <c r="X7744">
        <f t="shared" si="361"/>
        <v>103.68</v>
      </c>
      <c r="Y7744">
        <f t="shared" si="362"/>
        <v>7</v>
      </c>
    </row>
    <row r="7745" spans="1:25"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t="str">
        <f>_xlfn.XLOOKUP(B7745,Returns!$B$2:$B$297,Returns!$A$2:$A$297,"NO")</f>
        <v>NO</v>
      </c>
      <c r="W7745">
        <f t="shared" si="360"/>
        <v>0</v>
      </c>
      <c r="X7745">
        <f t="shared" si="361"/>
        <v>15.92</v>
      </c>
      <c r="Y7745">
        <f t="shared" si="362"/>
        <v>5</v>
      </c>
    </row>
    <row r="7746" spans="1:25"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t="str">
        <f>_xlfn.XLOOKUP(B7746,Returns!$B$2:$B$297,Returns!$A$2:$A$297,"NO")</f>
        <v>NO</v>
      </c>
      <c r="W7746">
        <f t="shared" si="360"/>
        <v>0</v>
      </c>
      <c r="X7746">
        <f t="shared" si="361"/>
        <v>1700.91</v>
      </c>
      <c r="Y7746">
        <f t="shared" si="362"/>
        <v>5</v>
      </c>
    </row>
    <row r="7747" spans="1:25"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t="str">
        <f>_xlfn.XLOOKUP(B7747,Returns!$B$2:$B$297,Returns!$A$2:$A$297,"NO")</f>
        <v>NO</v>
      </c>
      <c r="W7747">
        <f t="shared" ref="W7747:W7810" si="363">R7747*S7747*T7747</f>
        <v>0</v>
      </c>
      <c r="X7747">
        <f t="shared" ref="X7747:X7810" si="364">(R7747*S7747)-W7747</f>
        <v>29.52</v>
      </c>
      <c r="Y7747">
        <f t="shared" ref="Y7747:Y7810" si="365">D7747-C7747</f>
        <v>5</v>
      </c>
    </row>
    <row r="7748" spans="1:25"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t="str">
        <f>_xlfn.XLOOKUP(B7748,Returns!$B$2:$B$297,Returns!$A$2:$A$297,"NO")</f>
        <v>NO</v>
      </c>
      <c r="W7748">
        <f t="shared" si="363"/>
        <v>10.1952</v>
      </c>
      <c r="X7748">
        <f t="shared" si="364"/>
        <v>40.780799999999999</v>
      </c>
      <c r="Y7748">
        <f t="shared" si="365"/>
        <v>4</v>
      </c>
    </row>
    <row r="7749" spans="1:25"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t="str">
        <f>_xlfn.XLOOKUP(B7749,Returns!$B$2:$B$297,Returns!$A$2:$A$297,"NO")</f>
        <v>NO</v>
      </c>
      <c r="W7749">
        <f t="shared" si="363"/>
        <v>0</v>
      </c>
      <c r="X7749">
        <f t="shared" si="364"/>
        <v>45.36</v>
      </c>
      <c r="Y7749">
        <f t="shared" si="365"/>
        <v>2</v>
      </c>
    </row>
    <row r="7750" spans="1:25"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t="str">
        <f>_xlfn.XLOOKUP(B7750,Returns!$B$2:$B$297,Returns!$A$2:$A$297,"NO")</f>
        <v>NO</v>
      </c>
      <c r="W7750">
        <f t="shared" si="363"/>
        <v>0</v>
      </c>
      <c r="X7750">
        <f t="shared" si="364"/>
        <v>182.52</v>
      </c>
      <c r="Y7750">
        <f t="shared" si="365"/>
        <v>6</v>
      </c>
    </row>
    <row r="7751" spans="1:25"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t="str">
        <f>_xlfn.XLOOKUP(B7751,Returns!$B$2:$B$297,Returns!$A$2:$A$297,"NO")</f>
        <v>NO</v>
      </c>
      <c r="W7751">
        <f t="shared" si="363"/>
        <v>0</v>
      </c>
      <c r="X7751">
        <f t="shared" si="364"/>
        <v>900.08</v>
      </c>
      <c r="Y7751">
        <f t="shared" si="365"/>
        <v>6</v>
      </c>
    </row>
    <row r="7752" spans="1:25"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t="str">
        <f>_xlfn.XLOOKUP(B7752,Returns!$B$2:$B$297,Returns!$A$2:$A$297,"NO")</f>
        <v>NO</v>
      </c>
      <c r="W7752">
        <f t="shared" si="363"/>
        <v>0</v>
      </c>
      <c r="X7752">
        <f t="shared" si="364"/>
        <v>69.2</v>
      </c>
      <c r="Y7752">
        <f t="shared" si="365"/>
        <v>6</v>
      </c>
    </row>
    <row r="7753" spans="1:25"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t="str">
        <f>_xlfn.XLOOKUP(B7753,Returns!$B$2:$B$297,Returns!$A$2:$A$297,"NO")</f>
        <v>NO</v>
      </c>
      <c r="W7753">
        <f t="shared" si="363"/>
        <v>0</v>
      </c>
      <c r="X7753">
        <f t="shared" si="364"/>
        <v>1403.91</v>
      </c>
      <c r="Y7753">
        <f t="shared" si="365"/>
        <v>6</v>
      </c>
    </row>
    <row r="7754" spans="1:25"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t="str">
        <f>_xlfn.XLOOKUP(B7754,Returns!$B$2:$B$297,Returns!$A$2:$A$297,"NO")</f>
        <v>NO</v>
      </c>
      <c r="W7754">
        <f t="shared" si="363"/>
        <v>0</v>
      </c>
      <c r="X7754">
        <f t="shared" si="364"/>
        <v>66.040000000000006</v>
      </c>
      <c r="Y7754">
        <f t="shared" si="365"/>
        <v>6</v>
      </c>
    </row>
    <row r="7755" spans="1:25"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t="str">
        <f>_xlfn.XLOOKUP(B7755,Returns!$B$2:$B$297,Returns!$A$2:$A$297,"NO")</f>
        <v>NO</v>
      </c>
      <c r="W7755">
        <f t="shared" si="363"/>
        <v>6.8352000000000004</v>
      </c>
      <c r="X7755">
        <f t="shared" si="364"/>
        <v>27.340800000000002</v>
      </c>
      <c r="Y7755">
        <f t="shared" si="365"/>
        <v>3</v>
      </c>
    </row>
    <row r="7756" spans="1:25"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t="str">
        <f>_xlfn.XLOOKUP(B7756,Returns!$B$2:$B$297,Returns!$A$2:$A$297,"NO")</f>
        <v>NO</v>
      </c>
      <c r="W7756">
        <f t="shared" si="363"/>
        <v>1.2032</v>
      </c>
      <c r="X7756">
        <f t="shared" si="364"/>
        <v>4.8128000000000002</v>
      </c>
      <c r="Y7756">
        <f t="shared" si="365"/>
        <v>2</v>
      </c>
    </row>
    <row r="7757" spans="1:25"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t="str">
        <f>_xlfn.XLOOKUP(B7757,Returns!$B$2:$B$297,Returns!$A$2:$A$297,"NO")</f>
        <v>NO</v>
      </c>
      <c r="W7757">
        <f t="shared" si="363"/>
        <v>375.53600000000006</v>
      </c>
      <c r="X7757">
        <f t="shared" si="364"/>
        <v>1502.144</v>
      </c>
      <c r="Y7757">
        <f t="shared" si="365"/>
        <v>4</v>
      </c>
    </row>
    <row r="7758" spans="1:25"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t="str">
        <f>_xlfn.XLOOKUP(B7758,Returns!$B$2:$B$297,Returns!$A$2:$A$297,"NO")</f>
        <v>NO</v>
      </c>
      <c r="W7758">
        <f t="shared" si="363"/>
        <v>431.16000000000008</v>
      </c>
      <c r="X7758">
        <f t="shared" si="364"/>
        <v>1724.64</v>
      </c>
      <c r="Y7758">
        <f t="shared" si="365"/>
        <v>4</v>
      </c>
    </row>
    <row r="7759" spans="1:25"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t="str">
        <f>_xlfn.XLOOKUP(B7759,Returns!$B$2:$B$297,Returns!$A$2:$A$297,"NO")</f>
        <v>NO</v>
      </c>
      <c r="W7759">
        <f t="shared" si="363"/>
        <v>0</v>
      </c>
      <c r="X7759">
        <f t="shared" si="364"/>
        <v>174.4</v>
      </c>
      <c r="Y7759">
        <f t="shared" si="365"/>
        <v>3</v>
      </c>
    </row>
    <row r="7760" spans="1:25"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t="str">
        <f>_xlfn.XLOOKUP(B7760,Returns!$B$2:$B$297,Returns!$A$2:$A$297,"NO")</f>
        <v>NO</v>
      </c>
      <c r="W7760">
        <f t="shared" si="363"/>
        <v>0</v>
      </c>
      <c r="X7760">
        <f t="shared" si="364"/>
        <v>464.84999999999997</v>
      </c>
      <c r="Y7760">
        <f t="shared" si="365"/>
        <v>3</v>
      </c>
    </row>
    <row r="7761" spans="1:25"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t="str">
        <f>_xlfn.XLOOKUP(B7761,Returns!$B$2:$B$297,Returns!$A$2:$A$297,"NO")</f>
        <v>NO</v>
      </c>
      <c r="W7761">
        <f t="shared" si="363"/>
        <v>9.3312000000000008</v>
      </c>
      <c r="X7761">
        <f t="shared" si="364"/>
        <v>37.324800000000003</v>
      </c>
      <c r="Y7761">
        <f t="shared" si="365"/>
        <v>4</v>
      </c>
    </row>
    <row r="7762" spans="1:25"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t="str">
        <f>_xlfn.XLOOKUP(B7762,Returns!$B$2:$B$297,Returns!$A$2:$A$297,"NO")</f>
        <v>NO</v>
      </c>
      <c r="W7762">
        <f t="shared" si="363"/>
        <v>16.883199999999999</v>
      </c>
      <c r="X7762">
        <f t="shared" si="364"/>
        <v>67.532799999999995</v>
      </c>
      <c r="Y7762">
        <f t="shared" si="365"/>
        <v>5</v>
      </c>
    </row>
    <row r="7763" spans="1:25"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t="str">
        <f>_xlfn.XLOOKUP(B7763,Returns!$B$2:$B$297,Returns!$A$2:$A$297,"NO")</f>
        <v>NO</v>
      </c>
      <c r="W7763">
        <f t="shared" si="363"/>
        <v>4.1472000000000007</v>
      </c>
      <c r="X7763">
        <f t="shared" si="364"/>
        <v>16.588800000000003</v>
      </c>
      <c r="Y7763">
        <f t="shared" si="365"/>
        <v>3</v>
      </c>
    </row>
    <row r="7764" spans="1:25"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t="str">
        <f>_xlfn.XLOOKUP(B7764,Returns!$B$2:$B$297,Returns!$A$2:$A$297,"NO")</f>
        <v>Yes</v>
      </c>
      <c r="W7764">
        <f t="shared" si="363"/>
        <v>0.44479999999999997</v>
      </c>
      <c r="X7764">
        <f t="shared" si="364"/>
        <v>1.7791999999999999</v>
      </c>
      <c r="Y7764">
        <f t="shared" si="365"/>
        <v>2</v>
      </c>
    </row>
    <row r="7765" spans="1:25"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t="str">
        <f>_xlfn.XLOOKUP(B7765,Returns!$B$2:$B$297,Returns!$A$2:$A$297,"NO")</f>
        <v>NO</v>
      </c>
      <c r="W7765">
        <f t="shared" si="363"/>
        <v>0</v>
      </c>
      <c r="X7765">
        <f t="shared" si="364"/>
        <v>670.68</v>
      </c>
      <c r="Y7765">
        <f t="shared" si="365"/>
        <v>4</v>
      </c>
    </row>
    <row r="7766" spans="1:25"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t="str">
        <f>_xlfn.XLOOKUP(B7766,Returns!$B$2:$B$297,Returns!$A$2:$A$297,"NO")</f>
        <v>NO</v>
      </c>
      <c r="W7766">
        <f t="shared" si="363"/>
        <v>0</v>
      </c>
      <c r="X7766">
        <f t="shared" si="364"/>
        <v>52.56</v>
      </c>
      <c r="Y7766">
        <f t="shared" si="365"/>
        <v>0</v>
      </c>
    </row>
    <row r="7767" spans="1:25"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t="str">
        <f>_xlfn.XLOOKUP(B7767,Returns!$B$2:$B$297,Returns!$A$2:$A$297,"NO")</f>
        <v>NO</v>
      </c>
      <c r="W7767">
        <f t="shared" si="363"/>
        <v>0</v>
      </c>
      <c r="X7767">
        <f t="shared" si="364"/>
        <v>8899.5</v>
      </c>
      <c r="Y7767">
        <f t="shared" si="365"/>
        <v>0</v>
      </c>
    </row>
    <row r="7768" spans="1:25"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t="str">
        <f>_xlfn.XLOOKUP(B7768,Returns!$B$2:$B$297,Returns!$A$2:$A$297,"NO")</f>
        <v>NO</v>
      </c>
      <c r="W7768">
        <f t="shared" si="363"/>
        <v>0</v>
      </c>
      <c r="X7768">
        <f t="shared" si="364"/>
        <v>1099.5</v>
      </c>
      <c r="Y7768">
        <f t="shared" si="365"/>
        <v>0</v>
      </c>
    </row>
    <row r="7769" spans="1:25"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t="str">
        <f>_xlfn.XLOOKUP(B7769,Returns!$B$2:$B$297,Returns!$A$2:$A$297,"NO")</f>
        <v>NO</v>
      </c>
      <c r="W7769">
        <f t="shared" si="363"/>
        <v>4.291199999999999</v>
      </c>
      <c r="X7769">
        <f t="shared" si="364"/>
        <v>17.164799999999996</v>
      </c>
      <c r="Y7769">
        <f t="shared" si="365"/>
        <v>2</v>
      </c>
    </row>
    <row r="7770" spans="1:25"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t="str">
        <f>_xlfn.XLOOKUP(B7770,Returns!$B$2:$B$297,Returns!$A$2:$A$297,"NO")</f>
        <v>NO</v>
      </c>
      <c r="W7770">
        <f t="shared" si="363"/>
        <v>26.720000000000006</v>
      </c>
      <c r="X7770">
        <f t="shared" si="364"/>
        <v>106.88000000000002</v>
      </c>
      <c r="Y7770">
        <f t="shared" si="365"/>
        <v>5</v>
      </c>
    </row>
    <row r="7771" spans="1:25"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t="str">
        <f>_xlfn.XLOOKUP(B7771,Returns!$B$2:$B$297,Returns!$A$2:$A$297,"NO")</f>
        <v>NO</v>
      </c>
      <c r="W7771">
        <f t="shared" si="363"/>
        <v>415.89120000000003</v>
      </c>
      <c r="X7771">
        <f t="shared" si="364"/>
        <v>1663.5648000000001</v>
      </c>
      <c r="Y7771">
        <f t="shared" si="365"/>
        <v>0</v>
      </c>
    </row>
    <row r="7772" spans="1:25"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t="str">
        <f>_xlfn.XLOOKUP(B7772,Returns!$B$2:$B$297,Returns!$A$2:$A$297,"NO")</f>
        <v>NO</v>
      </c>
      <c r="W7772">
        <f t="shared" si="363"/>
        <v>0</v>
      </c>
      <c r="X7772">
        <f t="shared" si="364"/>
        <v>91.92</v>
      </c>
      <c r="Y7772">
        <f t="shared" si="365"/>
        <v>0</v>
      </c>
    </row>
    <row r="7773" spans="1:25"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t="str">
        <f>_xlfn.XLOOKUP(B7773,Returns!$B$2:$B$297,Returns!$A$2:$A$297,"NO")</f>
        <v>NO</v>
      </c>
      <c r="W7773">
        <f t="shared" si="363"/>
        <v>639.22320000000002</v>
      </c>
      <c r="X7773">
        <f t="shared" si="364"/>
        <v>273.95280000000014</v>
      </c>
      <c r="Y7773">
        <f t="shared" si="365"/>
        <v>7</v>
      </c>
    </row>
    <row r="7774" spans="1:25"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t="str">
        <f>_xlfn.XLOOKUP(B7774,Returns!$B$2:$B$297,Returns!$A$2:$A$297,"NO")</f>
        <v>NO</v>
      </c>
      <c r="W7774">
        <f t="shared" si="363"/>
        <v>15749.9475</v>
      </c>
      <c r="X7774">
        <f t="shared" si="364"/>
        <v>6749.9775000000027</v>
      </c>
      <c r="Y7774">
        <f t="shared" si="365"/>
        <v>7</v>
      </c>
    </row>
    <row r="7775" spans="1:25"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t="str">
        <f>_xlfn.XLOOKUP(B7775,Returns!$B$2:$B$297,Returns!$A$2:$A$297,"NO")</f>
        <v>NO</v>
      </c>
      <c r="W7775">
        <f t="shared" si="363"/>
        <v>35.985599999999998</v>
      </c>
      <c r="X7775">
        <f t="shared" si="364"/>
        <v>143.94239999999999</v>
      </c>
      <c r="Y7775">
        <f t="shared" si="365"/>
        <v>7</v>
      </c>
    </row>
    <row r="7776" spans="1:25"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t="str">
        <f>_xlfn.XLOOKUP(B7776,Returns!$B$2:$B$297,Returns!$A$2:$A$297,"NO")</f>
        <v>NO</v>
      </c>
      <c r="W7776">
        <f t="shared" si="363"/>
        <v>0</v>
      </c>
      <c r="X7776">
        <f t="shared" si="364"/>
        <v>18.36</v>
      </c>
      <c r="Y7776">
        <f t="shared" si="365"/>
        <v>2</v>
      </c>
    </row>
    <row r="7777" spans="1:25"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t="str">
        <f>_xlfn.XLOOKUP(B7777,Returns!$B$2:$B$297,Returns!$A$2:$A$297,"NO")</f>
        <v>NO</v>
      </c>
      <c r="W7777">
        <f t="shared" si="363"/>
        <v>0</v>
      </c>
      <c r="X7777">
        <f t="shared" si="364"/>
        <v>10.98</v>
      </c>
      <c r="Y7777">
        <f t="shared" si="365"/>
        <v>4</v>
      </c>
    </row>
    <row r="7778" spans="1:25"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t="str">
        <f>_xlfn.XLOOKUP(B7778,Returns!$B$2:$B$297,Returns!$A$2:$A$297,"NO")</f>
        <v>NO</v>
      </c>
      <c r="W7778">
        <f t="shared" si="363"/>
        <v>0</v>
      </c>
      <c r="X7778">
        <f t="shared" si="364"/>
        <v>23.580000000000002</v>
      </c>
      <c r="Y7778">
        <f t="shared" si="365"/>
        <v>4</v>
      </c>
    </row>
    <row r="7779" spans="1:25"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t="str">
        <f>_xlfn.XLOOKUP(B7779,Returns!$B$2:$B$297,Returns!$A$2:$A$297,"NO")</f>
        <v>NO</v>
      </c>
      <c r="W7779">
        <f t="shared" si="363"/>
        <v>0</v>
      </c>
      <c r="X7779">
        <f t="shared" si="364"/>
        <v>154.35</v>
      </c>
      <c r="Y7779">
        <f t="shared" si="365"/>
        <v>4</v>
      </c>
    </row>
    <row r="7780" spans="1:25"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t="str">
        <f>_xlfn.XLOOKUP(B7780,Returns!$B$2:$B$297,Returns!$A$2:$A$297,"NO")</f>
        <v>NO</v>
      </c>
      <c r="W7780">
        <f t="shared" si="363"/>
        <v>22.233599999999999</v>
      </c>
      <c r="X7780">
        <f t="shared" si="364"/>
        <v>88.934399999999997</v>
      </c>
      <c r="Y7780">
        <f t="shared" si="365"/>
        <v>4</v>
      </c>
    </row>
    <row r="7781" spans="1:25"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t="str">
        <f>_xlfn.XLOOKUP(B7781,Returns!$B$2:$B$297,Returns!$A$2:$A$297,"NO")</f>
        <v>NO</v>
      </c>
      <c r="W7781">
        <f t="shared" si="363"/>
        <v>0</v>
      </c>
      <c r="X7781">
        <f t="shared" si="364"/>
        <v>815.68</v>
      </c>
      <c r="Y7781">
        <f t="shared" si="365"/>
        <v>4</v>
      </c>
    </row>
    <row r="7782" spans="1:25"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t="str">
        <f>_xlfn.XLOOKUP(B7782,Returns!$B$2:$B$297,Returns!$A$2:$A$297,"NO")</f>
        <v>NO</v>
      </c>
      <c r="W7782">
        <f t="shared" si="363"/>
        <v>0</v>
      </c>
      <c r="X7782">
        <f t="shared" si="364"/>
        <v>118.24</v>
      </c>
      <c r="Y7782">
        <f t="shared" si="365"/>
        <v>4</v>
      </c>
    </row>
    <row r="7783" spans="1:25"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t="str">
        <f>_xlfn.XLOOKUP(B7783,Returns!$B$2:$B$297,Returns!$A$2:$A$297,"NO")</f>
        <v>NO</v>
      </c>
      <c r="W7783">
        <f t="shared" si="363"/>
        <v>20.563199999999995</v>
      </c>
      <c r="X7783">
        <f t="shared" si="364"/>
        <v>5.1407999999999987</v>
      </c>
      <c r="Y7783">
        <f t="shared" si="365"/>
        <v>4</v>
      </c>
    </row>
    <row r="7784" spans="1:25"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t="str">
        <f>_xlfn.XLOOKUP(B7784,Returns!$B$2:$B$297,Returns!$A$2:$A$297,"NO")</f>
        <v>NO</v>
      </c>
      <c r="W7784">
        <f t="shared" si="363"/>
        <v>18.099200000000003</v>
      </c>
      <c r="X7784">
        <f t="shared" si="364"/>
        <v>72.396800000000013</v>
      </c>
      <c r="Y7784">
        <f t="shared" si="365"/>
        <v>2</v>
      </c>
    </row>
    <row r="7785" spans="1:25"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t="str">
        <f>_xlfn.XLOOKUP(B7785,Returns!$B$2:$B$297,Returns!$A$2:$A$297,"NO")</f>
        <v>NO</v>
      </c>
      <c r="W7785">
        <f t="shared" si="363"/>
        <v>3505.2000000000003</v>
      </c>
      <c r="X7785">
        <f t="shared" si="364"/>
        <v>5257.7999999999993</v>
      </c>
      <c r="Y7785">
        <f t="shared" si="365"/>
        <v>2</v>
      </c>
    </row>
    <row r="7786" spans="1:25"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t="str">
        <f>_xlfn.XLOOKUP(B7786,Returns!$B$2:$B$297,Returns!$A$2:$A$297,"NO")</f>
        <v>NO</v>
      </c>
      <c r="W7786">
        <f t="shared" si="363"/>
        <v>74.150400000000005</v>
      </c>
      <c r="X7786">
        <f t="shared" si="364"/>
        <v>296.60160000000002</v>
      </c>
      <c r="Y7786">
        <f t="shared" si="365"/>
        <v>2</v>
      </c>
    </row>
    <row r="7787" spans="1:25"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t="str">
        <f>_xlfn.XLOOKUP(B7787,Returns!$B$2:$B$297,Returns!$A$2:$A$297,"NO")</f>
        <v>NO</v>
      </c>
      <c r="W7787">
        <f t="shared" si="363"/>
        <v>0</v>
      </c>
      <c r="X7787">
        <f t="shared" si="364"/>
        <v>50.12</v>
      </c>
      <c r="Y7787">
        <f t="shared" si="365"/>
        <v>7</v>
      </c>
    </row>
    <row r="7788" spans="1:25"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t="str">
        <f>_xlfn.XLOOKUP(B7788,Returns!$B$2:$B$297,Returns!$A$2:$A$297,"NO")</f>
        <v>NO</v>
      </c>
      <c r="W7788">
        <f t="shared" si="363"/>
        <v>2.3119999999999994</v>
      </c>
      <c r="X7788">
        <f t="shared" si="364"/>
        <v>0.57799999999999985</v>
      </c>
      <c r="Y7788">
        <f t="shared" si="365"/>
        <v>3</v>
      </c>
    </row>
    <row r="7789" spans="1:25"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t="str">
        <f>_xlfn.XLOOKUP(B7789,Returns!$B$2:$B$297,Returns!$A$2:$A$297,"NO")</f>
        <v>NO</v>
      </c>
      <c r="W7789">
        <f t="shared" si="363"/>
        <v>4.7376000000000005</v>
      </c>
      <c r="X7789">
        <f t="shared" si="364"/>
        <v>18.950400000000002</v>
      </c>
      <c r="Y7789">
        <f t="shared" si="365"/>
        <v>3</v>
      </c>
    </row>
    <row r="7790" spans="1:25"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t="str">
        <f>_xlfn.XLOOKUP(B7790,Returns!$B$2:$B$297,Returns!$A$2:$A$297,"NO")</f>
        <v>NO</v>
      </c>
      <c r="W7790">
        <f t="shared" si="363"/>
        <v>40.694399999999995</v>
      </c>
      <c r="X7790">
        <f t="shared" si="364"/>
        <v>27.129600000000003</v>
      </c>
      <c r="Y7790">
        <f t="shared" si="365"/>
        <v>3</v>
      </c>
    </row>
    <row r="7791" spans="1:25"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t="str">
        <f>_xlfn.XLOOKUP(B7791,Returns!$B$2:$B$297,Returns!$A$2:$A$297,"NO")</f>
        <v>NO</v>
      </c>
      <c r="W7791">
        <f t="shared" si="363"/>
        <v>48.844799999999999</v>
      </c>
      <c r="X7791">
        <f t="shared" si="364"/>
        <v>195.3792</v>
      </c>
      <c r="Y7791">
        <f t="shared" si="365"/>
        <v>3</v>
      </c>
    </row>
    <row r="7792" spans="1:25"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t="str">
        <f>_xlfn.XLOOKUP(B7792,Returns!$B$2:$B$297,Returns!$A$2:$A$297,"NO")</f>
        <v>NO</v>
      </c>
      <c r="W7792">
        <f t="shared" si="363"/>
        <v>10.168200000000001</v>
      </c>
      <c r="X7792">
        <f t="shared" si="364"/>
        <v>4.357800000000001</v>
      </c>
      <c r="Y7792">
        <f t="shared" si="365"/>
        <v>0</v>
      </c>
    </row>
    <row r="7793" spans="1:25"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t="str">
        <f>_xlfn.XLOOKUP(B7793,Returns!$B$2:$B$297,Returns!$A$2:$A$297,"NO")</f>
        <v>NO</v>
      </c>
      <c r="W7793">
        <f t="shared" si="363"/>
        <v>7.1999999999999993</v>
      </c>
      <c r="X7793">
        <f t="shared" si="364"/>
        <v>1.7999999999999989</v>
      </c>
      <c r="Y7793">
        <f t="shared" si="365"/>
        <v>5</v>
      </c>
    </row>
    <row r="7794" spans="1:25"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t="str">
        <f>_xlfn.XLOOKUP(B7794,Returns!$B$2:$B$297,Returns!$A$2:$A$297,"NO")</f>
        <v>NO</v>
      </c>
      <c r="W7794">
        <f t="shared" si="363"/>
        <v>15.993600000000001</v>
      </c>
      <c r="X7794">
        <f t="shared" si="364"/>
        <v>63.974400000000003</v>
      </c>
      <c r="Y7794">
        <f t="shared" si="365"/>
        <v>3</v>
      </c>
    </row>
    <row r="7795" spans="1:25"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t="str">
        <f>_xlfn.XLOOKUP(B7795,Returns!$B$2:$B$297,Returns!$A$2:$A$297,"NO")</f>
        <v>NO</v>
      </c>
      <c r="W7795">
        <f t="shared" si="363"/>
        <v>0</v>
      </c>
      <c r="X7795">
        <f t="shared" si="364"/>
        <v>162.00000000000003</v>
      </c>
      <c r="Y7795">
        <f t="shared" si="365"/>
        <v>3</v>
      </c>
    </row>
    <row r="7796" spans="1:25"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t="str">
        <f>_xlfn.XLOOKUP(B7796,Returns!$B$2:$B$297,Returns!$A$2:$A$297,"NO")</f>
        <v>NO</v>
      </c>
      <c r="W7796">
        <f t="shared" si="363"/>
        <v>0</v>
      </c>
      <c r="X7796">
        <f t="shared" si="364"/>
        <v>195.76</v>
      </c>
      <c r="Y7796">
        <f t="shared" si="365"/>
        <v>3</v>
      </c>
    </row>
    <row r="7797" spans="1:25"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t="str">
        <f>_xlfn.XLOOKUP(B7797,Returns!$B$2:$B$297,Returns!$A$2:$A$297,"NO")</f>
        <v>NO</v>
      </c>
      <c r="W7797">
        <f t="shared" si="363"/>
        <v>245.73440000000002</v>
      </c>
      <c r="X7797">
        <f t="shared" si="364"/>
        <v>982.93759999999997</v>
      </c>
      <c r="Y7797">
        <f t="shared" si="365"/>
        <v>6</v>
      </c>
    </row>
    <row r="7798" spans="1:25"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t="str">
        <f>_xlfn.XLOOKUP(B7798,Returns!$B$2:$B$297,Returns!$A$2:$A$297,"NO")</f>
        <v>NO</v>
      </c>
      <c r="W7798">
        <f t="shared" si="363"/>
        <v>0</v>
      </c>
      <c r="X7798">
        <f t="shared" si="364"/>
        <v>134.5</v>
      </c>
      <c r="Y7798">
        <f t="shared" si="365"/>
        <v>4</v>
      </c>
    </row>
    <row r="7799" spans="1:25"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t="str">
        <f>_xlfn.XLOOKUP(B7799,Returns!$B$2:$B$297,Returns!$A$2:$A$297,"NO")</f>
        <v>NO</v>
      </c>
      <c r="W7799">
        <f t="shared" si="363"/>
        <v>0</v>
      </c>
      <c r="X7799">
        <f t="shared" si="364"/>
        <v>141.03</v>
      </c>
      <c r="Y7799">
        <f t="shared" si="365"/>
        <v>3</v>
      </c>
    </row>
    <row r="7800" spans="1:25"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t="str">
        <f>_xlfn.XLOOKUP(B7800,Returns!$B$2:$B$297,Returns!$A$2:$A$297,"NO")</f>
        <v>NO</v>
      </c>
      <c r="W7800">
        <f t="shared" si="363"/>
        <v>0</v>
      </c>
      <c r="X7800">
        <f t="shared" si="364"/>
        <v>469.99</v>
      </c>
      <c r="Y7800">
        <f t="shared" si="365"/>
        <v>3</v>
      </c>
    </row>
    <row r="7801" spans="1:25"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t="str">
        <f>_xlfn.XLOOKUP(B7801,Returns!$B$2:$B$297,Returns!$A$2:$A$297,"NO")</f>
        <v>NO</v>
      </c>
      <c r="W7801">
        <f t="shared" si="363"/>
        <v>62.353800000000014</v>
      </c>
      <c r="X7801">
        <f t="shared" si="364"/>
        <v>561.18420000000015</v>
      </c>
      <c r="Y7801">
        <f t="shared" si="365"/>
        <v>3</v>
      </c>
    </row>
    <row r="7802" spans="1:25"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t="str">
        <f>_xlfn.XLOOKUP(B7802,Returns!$B$2:$B$297,Returns!$A$2:$A$297,"NO")</f>
        <v>NO</v>
      </c>
      <c r="W7802">
        <f t="shared" si="363"/>
        <v>194.84640000000002</v>
      </c>
      <c r="X7802">
        <f t="shared" si="364"/>
        <v>779.38560000000007</v>
      </c>
      <c r="Y7802">
        <f t="shared" si="365"/>
        <v>5</v>
      </c>
    </row>
    <row r="7803" spans="1:25"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t="str">
        <f>_xlfn.XLOOKUP(B7803,Returns!$B$2:$B$297,Returns!$A$2:$A$297,"NO")</f>
        <v>NO</v>
      </c>
      <c r="W7803">
        <f t="shared" si="363"/>
        <v>0</v>
      </c>
      <c r="X7803">
        <f t="shared" si="364"/>
        <v>80.959999999999994</v>
      </c>
      <c r="Y7803">
        <f t="shared" si="365"/>
        <v>5</v>
      </c>
    </row>
    <row r="7804" spans="1:25"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t="str">
        <f>_xlfn.XLOOKUP(B7804,Returns!$B$2:$B$297,Returns!$A$2:$A$297,"NO")</f>
        <v>NO</v>
      </c>
      <c r="W7804">
        <f t="shared" si="363"/>
        <v>9.6000000000000014</v>
      </c>
      <c r="X7804">
        <f t="shared" si="364"/>
        <v>38.4</v>
      </c>
      <c r="Y7804">
        <f t="shared" si="365"/>
        <v>4</v>
      </c>
    </row>
    <row r="7805" spans="1:25"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t="str">
        <f>_xlfn.XLOOKUP(B7805,Returns!$B$2:$B$297,Returns!$A$2:$A$297,"NO")</f>
        <v>NO</v>
      </c>
      <c r="W7805">
        <f t="shared" si="363"/>
        <v>576.05120000000011</v>
      </c>
      <c r="X7805">
        <f t="shared" si="364"/>
        <v>2304.2048000000004</v>
      </c>
      <c r="Y7805">
        <f t="shared" si="365"/>
        <v>4</v>
      </c>
    </row>
    <row r="7806" spans="1:25"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t="str">
        <f>_xlfn.XLOOKUP(B7806,Returns!$B$2:$B$297,Returns!$A$2:$A$297,"NO")</f>
        <v>NO</v>
      </c>
      <c r="W7806">
        <f t="shared" si="363"/>
        <v>5.0848000000000013</v>
      </c>
      <c r="X7806">
        <f t="shared" si="364"/>
        <v>20.339200000000002</v>
      </c>
      <c r="Y7806">
        <f t="shared" si="365"/>
        <v>4</v>
      </c>
    </row>
    <row r="7807" spans="1:25"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t="str">
        <f>_xlfn.XLOOKUP(B7807,Returns!$B$2:$B$297,Returns!$A$2:$A$297,"NO")</f>
        <v>NO</v>
      </c>
      <c r="W7807">
        <f t="shared" si="363"/>
        <v>1.1264000000000001</v>
      </c>
      <c r="X7807">
        <f t="shared" si="364"/>
        <v>4.5056000000000003</v>
      </c>
      <c r="Y7807">
        <f t="shared" si="365"/>
        <v>4</v>
      </c>
    </row>
    <row r="7808" spans="1:25"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t="str">
        <f>_xlfn.XLOOKUP(B7808,Returns!$B$2:$B$297,Returns!$A$2:$A$297,"NO")</f>
        <v>NO</v>
      </c>
      <c r="W7808">
        <f t="shared" si="363"/>
        <v>4.4855999999999998</v>
      </c>
      <c r="X7808">
        <f t="shared" si="364"/>
        <v>1.9224000000000006</v>
      </c>
      <c r="Y7808">
        <f t="shared" si="365"/>
        <v>4</v>
      </c>
    </row>
    <row r="7809" spans="1:25"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t="str">
        <f>_xlfn.XLOOKUP(B7809,Returns!$B$2:$B$297,Returns!$A$2:$A$297,"NO")</f>
        <v>NO</v>
      </c>
      <c r="W7809">
        <f t="shared" si="363"/>
        <v>151.05720000000002</v>
      </c>
      <c r="X7809">
        <f t="shared" si="364"/>
        <v>64.738800000000026</v>
      </c>
      <c r="Y7809">
        <f t="shared" si="365"/>
        <v>5</v>
      </c>
    </row>
    <row r="7810" spans="1:25"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t="str">
        <f>_xlfn.XLOOKUP(B7810,Returns!$B$2:$B$297,Returns!$A$2:$A$297,"NO")</f>
        <v>NO</v>
      </c>
      <c r="W7810">
        <f t="shared" si="363"/>
        <v>28.569600000000005</v>
      </c>
      <c r="X7810">
        <f t="shared" si="364"/>
        <v>114.2784</v>
      </c>
      <c r="Y7810">
        <f t="shared" si="365"/>
        <v>5</v>
      </c>
    </row>
    <row r="7811" spans="1:25"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t="str">
        <f>_xlfn.XLOOKUP(B7811,Returns!$B$2:$B$297,Returns!$A$2:$A$297,"NO")</f>
        <v>NO</v>
      </c>
      <c r="W7811">
        <f t="shared" ref="W7811:W7874" si="366">R7811*S7811*T7811</f>
        <v>43.513599999999997</v>
      </c>
      <c r="X7811">
        <f t="shared" ref="X7811:X7874" si="367">(R7811*S7811)-W7811</f>
        <v>174.05439999999999</v>
      </c>
      <c r="Y7811">
        <f t="shared" ref="Y7811:Y7874" si="368">D7811-C7811</f>
        <v>5</v>
      </c>
    </row>
    <row r="7812" spans="1:25"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t="str">
        <f>_xlfn.XLOOKUP(B7812,Returns!$B$2:$B$297,Returns!$A$2:$A$297,"NO")</f>
        <v>NO</v>
      </c>
      <c r="W7812">
        <f t="shared" si="366"/>
        <v>0</v>
      </c>
      <c r="X7812">
        <f t="shared" si="367"/>
        <v>4.7699999999999996</v>
      </c>
      <c r="Y7812">
        <f t="shared" si="368"/>
        <v>1</v>
      </c>
    </row>
    <row r="7813" spans="1:25"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t="str">
        <f>_xlfn.XLOOKUP(B7813,Returns!$B$2:$B$297,Returns!$A$2:$A$297,"NO")</f>
        <v>NO</v>
      </c>
      <c r="W7813">
        <f t="shared" si="366"/>
        <v>0</v>
      </c>
      <c r="X7813">
        <f t="shared" si="367"/>
        <v>23.94</v>
      </c>
      <c r="Y7813">
        <f t="shared" si="368"/>
        <v>1</v>
      </c>
    </row>
    <row r="7814" spans="1:25"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t="str">
        <f>_xlfn.XLOOKUP(B7814,Returns!$B$2:$B$297,Returns!$A$2:$A$297,"NO")</f>
        <v>NO</v>
      </c>
      <c r="W7814">
        <f t="shared" si="366"/>
        <v>495.3879</v>
      </c>
      <c r="X7814">
        <f t="shared" si="367"/>
        <v>1155.9051000000002</v>
      </c>
      <c r="Y7814">
        <f t="shared" si="368"/>
        <v>1</v>
      </c>
    </row>
    <row r="7815" spans="1:25"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t="str">
        <f>_xlfn.XLOOKUP(B7815,Returns!$B$2:$B$297,Returns!$A$2:$A$297,"NO")</f>
        <v>NO</v>
      </c>
      <c r="W7815">
        <f t="shared" si="366"/>
        <v>0</v>
      </c>
      <c r="X7815">
        <f t="shared" si="367"/>
        <v>63.36</v>
      </c>
      <c r="Y7815">
        <f t="shared" si="368"/>
        <v>1</v>
      </c>
    </row>
    <row r="7816" spans="1:25"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t="str">
        <f>_xlfn.XLOOKUP(B7816,Returns!$B$2:$B$297,Returns!$A$2:$A$297,"NO")</f>
        <v>NO</v>
      </c>
      <c r="W7816">
        <f t="shared" si="366"/>
        <v>449.29979999999995</v>
      </c>
      <c r="X7816">
        <f t="shared" si="367"/>
        <v>2546.0322000000001</v>
      </c>
      <c r="Y7816">
        <f t="shared" si="368"/>
        <v>2</v>
      </c>
    </row>
    <row r="7817" spans="1:25"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t="str">
        <f>_xlfn.XLOOKUP(B7817,Returns!$B$2:$B$297,Returns!$A$2:$A$297,"NO")</f>
        <v>NO</v>
      </c>
      <c r="W7817">
        <f t="shared" si="366"/>
        <v>7.008</v>
      </c>
      <c r="X7817">
        <f t="shared" si="367"/>
        <v>28.032</v>
      </c>
      <c r="Y7817">
        <f t="shared" si="368"/>
        <v>2</v>
      </c>
    </row>
    <row r="7818" spans="1:25"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t="str">
        <f>_xlfn.XLOOKUP(B7818,Returns!$B$2:$B$297,Returns!$A$2:$A$297,"NO")</f>
        <v>NO</v>
      </c>
      <c r="W7818">
        <f t="shared" si="366"/>
        <v>0</v>
      </c>
      <c r="X7818">
        <f t="shared" si="367"/>
        <v>339.65999999999997</v>
      </c>
      <c r="Y7818">
        <f t="shared" si="368"/>
        <v>5</v>
      </c>
    </row>
    <row r="7819" spans="1:25"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t="str">
        <f>_xlfn.XLOOKUP(B7819,Returns!$B$2:$B$297,Returns!$A$2:$A$297,"NO")</f>
        <v>NO</v>
      </c>
      <c r="W7819">
        <f t="shared" si="366"/>
        <v>0</v>
      </c>
      <c r="X7819">
        <f t="shared" si="367"/>
        <v>215.28000000000003</v>
      </c>
      <c r="Y7819">
        <f t="shared" si="368"/>
        <v>5</v>
      </c>
    </row>
    <row r="7820" spans="1:25"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t="str">
        <f>_xlfn.XLOOKUP(B7820,Returns!$B$2:$B$297,Returns!$A$2:$A$297,"NO")</f>
        <v>NO</v>
      </c>
      <c r="W7820">
        <f t="shared" si="366"/>
        <v>2721.5856000000003</v>
      </c>
      <c r="X7820">
        <f t="shared" si="367"/>
        <v>10886.342400000001</v>
      </c>
      <c r="Y7820">
        <f t="shared" si="368"/>
        <v>5</v>
      </c>
    </row>
    <row r="7821" spans="1:25"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t="str">
        <f>_xlfn.XLOOKUP(B7821,Returns!$B$2:$B$297,Returns!$A$2:$A$297,"NO")</f>
        <v>NO</v>
      </c>
      <c r="W7821">
        <f t="shared" si="366"/>
        <v>0</v>
      </c>
      <c r="X7821">
        <f t="shared" si="367"/>
        <v>94.72</v>
      </c>
      <c r="Y7821">
        <f t="shared" si="368"/>
        <v>4</v>
      </c>
    </row>
    <row r="7822" spans="1:25"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t="str">
        <f>_xlfn.XLOOKUP(B7822,Returns!$B$2:$B$297,Returns!$A$2:$A$297,"NO")</f>
        <v>NO</v>
      </c>
      <c r="W7822">
        <f t="shared" si="366"/>
        <v>0</v>
      </c>
      <c r="X7822">
        <f t="shared" si="367"/>
        <v>3556.44</v>
      </c>
      <c r="Y7822">
        <f t="shared" si="368"/>
        <v>2</v>
      </c>
    </row>
    <row r="7823" spans="1:25"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t="str">
        <f>_xlfn.XLOOKUP(B7823,Returns!$B$2:$B$297,Returns!$A$2:$A$297,"NO")</f>
        <v>NO</v>
      </c>
      <c r="W7823">
        <f t="shared" si="366"/>
        <v>201.00960000000003</v>
      </c>
      <c r="X7823">
        <f t="shared" si="367"/>
        <v>804.03840000000014</v>
      </c>
      <c r="Y7823">
        <f t="shared" si="368"/>
        <v>3</v>
      </c>
    </row>
    <row r="7824" spans="1:25"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t="str">
        <f>_xlfn.XLOOKUP(B7824,Returns!$B$2:$B$297,Returns!$A$2:$A$297,"NO")</f>
        <v>NO</v>
      </c>
      <c r="W7824">
        <f t="shared" si="366"/>
        <v>0</v>
      </c>
      <c r="X7824">
        <f t="shared" si="367"/>
        <v>25.92</v>
      </c>
      <c r="Y7824">
        <f t="shared" si="368"/>
        <v>6</v>
      </c>
    </row>
    <row r="7825" spans="1:25"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t="str">
        <f>_xlfn.XLOOKUP(B7825,Returns!$B$2:$B$297,Returns!$A$2:$A$297,"NO")</f>
        <v>NO</v>
      </c>
      <c r="W7825">
        <f t="shared" si="366"/>
        <v>0</v>
      </c>
      <c r="X7825">
        <f t="shared" si="367"/>
        <v>449.90999999999997</v>
      </c>
      <c r="Y7825">
        <f t="shared" si="368"/>
        <v>6</v>
      </c>
    </row>
    <row r="7826" spans="1:25"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t="str">
        <f>_xlfn.XLOOKUP(B7826,Returns!$B$2:$B$297,Returns!$A$2:$A$297,"NO")</f>
        <v>NO</v>
      </c>
      <c r="W7826">
        <f t="shared" si="366"/>
        <v>232.88000000000002</v>
      </c>
      <c r="X7826">
        <f t="shared" si="367"/>
        <v>931.5200000000001</v>
      </c>
      <c r="Y7826">
        <f t="shared" si="368"/>
        <v>7</v>
      </c>
    </row>
    <row r="7827" spans="1:25"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t="str">
        <f>_xlfn.XLOOKUP(B7827,Returns!$B$2:$B$297,Returns!$A$2:$A$297,"NO")</f>
        <v>NO</v>
      </c>
      <c r="W7827">
        <f t="shared" si="366"/>
        <v>9.0882000000000005</v>
      </c>
      <c r="X7827">
        <f t="shared" si="367"/>
        <v>81.793800000000005</v>
      </c>
      <c r="Y7827">
        <f t="shared" si="368"/>
        <v>4</v>
      </c>
    </row>
    <row r="7828" spans="1:25"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t="str">
        <f>_xlfn.XLOOKUP(B7828,Returns!$B$2:$B$297,Returns!$A$2:$A$297,"NO")</f>
        <v>NO</v>
      </c>
      <c r="W7828">
        <f t="shared" si="366"/>
        <v>407.01440000000002</v>
      </c>
      <c r="X7828">
        <f t="shared" si="367"/>
        <v>1628.0576000000001</v>
      </c>
      <c r="Y7828">
        <f t="shared" si="368"/>
        <v>5</v>
      </c>
    </row>
    <row r="7829" spans="1:25"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t="str">
        <f>_xlfn.XLOOKUP(B7829,Returns!$B$2:$B$297,Returns!$A$2:$A$297,"NO")</f>
        <v>NO</v>
      </c>
      <c r="W7829">
        <f t="shared" si="366"/>
        <v>5.9472000000000014</v>
      </c>
      <c r="X7829">
        <f t="shared" si="367"/>
        <v>23.788800000000002</v>
      </c>
      <c r="Y7829">
        <f t="shared" si="368"/>
        <v>5</v>
      </c>
    </row>
    <row r="7830" spans="1:25"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t="str">
        <f>_xlfn.XLOOKUP(B7830,Returns!$B$2:$B$297,Returns!$A$2:$A$297,"NO")</f>
        <v>NO</v>
      </c>
      <c r="W7830">
        <f t="shared" si="366"/>
        <v>38.361600000000003</v>
      </c>
      <c r="X7830">
        <f t="shared" si="367"/>
        <v>153.44640000000001</v>
      </c>
      <c r="Y7830">
        <f t="shared" si="368"/>
        <v>5</v>
      </c>
    </row>
    <row r="7831" spans="1:25"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t="str">
        <f>_xlfn.XLOOKUP(B7831,Returns!$B$2:$B$297,Returns!$A$2:$A$297,"NO")</f>
        <v>NO</v>
      </c>
      <c r="W7831">
        <f t="shared" si="366"/>
        <v>0</v>
      </c>
      <c r="X7831">
        <f t="shared" si="367"/>
        <v>178.56</v>
      </c>
      <c r="Y7831">
        <f t="shared" si="368"/>
        <v>5</v>
      </c>
    </row>
    <row r="7832" spans="1:25"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t="str">
        <f>_xlfn.XLOOKUP(B7832,Returns!$B$2:$B$297,Returns!$A$2:$A$297,"NO")</f>
        <v>NO</v>
      </c>
      <c r="W7832">
        <f t="shared" si="366"/>
        <v>187.18560000000002</v>
      </c>
      <c r="X7832">
        <f t="shared" si="367"/>
        <v>748.74240000000009</v>
      </c>
      <c r="Y7832">
        <f t="shared" si="368"/>
        <v>5</v>
      </c>
    </row>
    <row r="7833" spans="1:25"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t="str">
        <f>_xlfn.XLOOKUP(B7833,Returns!$B$2:$B$297,Returns!$A$2:$A$297,"NO")</f>
        <v>NO</v>
      </c>
      <c r="W7833">
        <f t="shared" si="366"/>
        <v>30.211200000000005</v>
      </c>
      <c r="X7833">
        <f t="shared" si="367"/>
        <v>120.84480000000001</v>
      </c>
      <c r="Y7833">
        <f t="shared" si="368"/>
        <v>5</v>
      </c>
    </row>
    <row r="7834" spans="1:25"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t="str">
        <f>_xlfn.XLOOKUP(B7834,Returns!$B$2:$B$297,Returns!$A$2:$A$297,"NO")</f>
        <v>NO</v>
      </c>
      <c r="W7834">
        <f t="shared" si="366"/>
        <v>7.6544000000000016</v>
      </c>
      <c r="X7834">
        <f t="shared" si="367"/>
        <v>30.617600000000003</v>
      </c>
      <c r="Y7834">
        <f t="shared" si="368"/>
        <v>4</v>
      </c>
    </row>
    <row r="7835" spans="1:25"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t="str">
        <f>_xlfn.XLOOKUP(B7835,Returns!$B$2:$B$297,Returns!$A$2:$A$297,"NO")</f>
        <v>NO</v>
      </c>
      <c r="W7835">
        <f t="shared" si="366"/>
        <v>13.120000000000003</v>
      </c>
      <c r="X7835">
        <f t="shared" si="367"/>
        <v>52.480000000000004</v>
      </c>
      <c r="Y7835">
        <f t="shared" si="368"/>
        <v>4</v>
      </c>
    </row>
    <row r="7836" spans="1:25"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t="str">
        <f>_xlfn.XLOOKUP(B7836,Returns!$B$2:$B$297,Returns!$A$2:$A$297,"NO")</f>
        <v>NO</v>
      </c>
      <c r="W7836">
        <f t="shared" si="366"/>
        <v>96.627200000000002</v>
      </c>
      <c r="X7836">
        <f t="shared" si="367"/>
        <v>386.50879999999995</v>
      </c>
      <c r="Y7836">
        <f t="shared" si="368"/>
        <v>4</v>
      </c>
    </row>
    <row r="7837" spans="1:25"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t="str">
        <f>_xlfn.XLOOKUP(B7837,Returns!$B$2:$B$297,Returns!$A$2:$A$297,"NO")</f>
        <v>NO</v>
      </c>
      <c r="W7837">
        <f t="shared" si="366"/>
        <v>191.96800000000002</v>
      </c>
      <c r="X7837">
        <f t="shared" si="367"/>
        <v>767.87200000000007</v>
      </c>
      <c r="Y7837">
        <f t="shared" si="368"/>
        <v>4</v>
      </c>
    </row>
    <row r="7838" spans="1:25"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t="str">
        <f>_xlfn.XLOOKUP(B7838,Returns!$B$2:$B$297,Returns!$A$2:$A$297,"NO")</f>
        <v>NO</v>
      </c>
      <c r="W7838">
        <f t="shared" si="366"/>
        <v>245.70880000000002</v>
      </c>
      <c r="X7838">
        <f t="shared" si="367"/>
        <v>982.8352000000001</v>
      </c>
      <c r="Y7838">
        <f t="shared" si="368"/>
        <v>5</v>
      </c>
    </row>
    <row r="7839" spans="1:25"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t="str">
        <f>_xlfn.XLOOKUP(B7839,Returns!$B$2:$B$297,Returns!$A$2:$A$297,"NO")</f>
        <v>NO</v>
      </c>
      <c r="W7839">
        <f t="shared" si="366"/>
        <v>0</v>
      </c>
      <c r="X7839">
        <f t="shared" si="367"/>
        <v>25.2</v>
      </c>
      <c r="Y7839">
        <f t="shared" si="368"/>
        <v>5</v>
      </c>
    </row>
    <row r="7840" spans="1:25"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t="str">
        <f>_xlfn.XLOOKUP(B7840,Returns!$B$2:$B$297,Returns!$A$2:$A$297,"NO")</f>
        <v>NO</v>
      </c>
      <c r="W7840">
        <f t="shared" si="366"/>
        <v>0</v>
      </c>
      <c r="X7840">
        <f t="shared" si="367"/>
        <v>319.95999999999998</v>
      </c>
      <c r="Y7840">
        <f t="shared" si="368"/>
        <v>5</v>
      </c>
    </row>
    <row r="7841" spans="1:25"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t="str">
        <f>_xlfn.XLOOKUP(B7841,Returns!$B$2:$B$297,Returns!$A$2:$A$297,"NO")</f>
        <v>NO</v>
      </c>
      <c r="W7841">
        <f t="shared" si="366"/>
        <v>0</v>
      </c>
      <c r="X7841">
        <f t="shared" si="367"/>
        <v>18.36</v>
      </c>
      <c r="Y7841">
        <f t="shared" si="368"/>
        <v>5</v>
      </c>
    </row>
    <row r="7842" spans="1:25"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t="str">
        <f>_xlfn.XLOOKUP(B7842,Returns!$B$2:$B$297,Returns!$A$2:$A$297,"NO")</f>
        <v>NO</v>
      </c>
      <c r="W7842">
        <f t="shared" si="366"/>
        <v>0</v>
      </c>
      <c r="X7842">
        <f t="shared" si="367"/>
        <v>4738.88</v>
      </c>
      <c r="Y7842">
        <f t="shared" si="368"/>
        <v>5</v>
      </c>
    </row>
    <row r="7843" spans="1:25"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t="str">
        <f>_xlfn.XLOOKUP(B7843,Returns!$B$2:$B$297,Returns!$A$2:$A$297,"NO")</f>
        <v>NO</v>
      </c>
      <c r="W7843">
        <f t="shared" si="366"/>
        <v>0</v>
      </c>
      <c r="X7843">
        <f t="shared" si="367"/>
        <v>91.92</v>
      </c>
      <c r="Y7843">
        <f t="shared" si="368"/>
        <v>5</v>
      </c>
    </row>
    <row r="7844" spans="1:25"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t="str">
        <f>_xlfn.XLOOKUP(B7844,Returns!$B$2:$B$297,Returns!$A$2:$A$297,"NO")</f>
        <v>NO</v>
      </c>
      <c r="W7844">
        <f t="shared" si="366"/>
        <v>0</v>
      </c>
      <c r="X7844">
        <f t="shared" si="367"/>
        <v>174.15</v>
      </c>
      <c r="Y7844">
        <f t="shared" si="368"/>
        <v>4</v>
      </c>
    </row>
    <row r="7845" spans="1:25"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t="str">
        <f>_xlfn.XLOOKUP(B7845,Returns!$B$2:$B$297,Returns!$A$2:$A$297,"NO")</f>
        <v>NO</v>
      </c>
      <c r="W7845">
        <f t="shared" si="366"/>
        <v>0</v>
      </c>
      <c r="X7845">
        <f t="shared" si="367"/>
        <v>784.08</v>
      </c>
      <c r="Y7845">
        <f t="shared" si="368"/>
        <v>4</v>
      </c>
    </row>
    <row r="7846" spans="1:25"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t="str">
        <f>_xlfn.XLOOKUP(B7846,Returns!$B$2:$B$297,Returns!$A$2:$A$297,"NO")</f>
        <v>Yes</v>
      </c>
      <c r="W7846">
        <f t="shared" si="366"/>
        <v>149.28479999999999</v>
      </c>
      <c r="X7846">
        <f t="shared" si="367"/>
        <v>348.33119999999997</v>
      </c>
      <c r="Y7846">
        <f t="shared" si="368"/>
        <v>4</v>
      </c>
    </row>
    <row r="7847" spans="1:25"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t="str">
        <f>_xlfn.XLOOKUP(B7847,Returns!$B$2:$B$297,Returns!$A$2:$A$297,"NO")</f>
        <v>NO</v>
      </c>
      <c r="W7847">
        <f t="shared" si="366"/>
        <v>0</v>
      </c>
      <c r="X7847">
        <f t="shared" si="367"/>
        <v>774.5</v>
      </c>
      <c r="Y7847">
        <f t="shared" si="368"/>
        <v>5</v>
      </c>
    </row>
    <row r="7848" spans="1:25"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t="str">
        <f>_xlfn.XLOOKUP(B7848,Returns!$B$2:$B$297,Returns!$A$2:$A$297,"NO")</f>
        <v>NO</v>
      </c>
      <c r="W7848">
        <f t="shared" si="366"/>
        <v>0</v>
      </c>
      <c r="X7848">
        <f t="shared" si="367"/>
        <v>22462.560000000001</v>
      </c>
      <c r="Y7848">
        <f t="shared" si="368"/>
        <v>5</v>
      </c>
    </row>
    <row r="7849" spans="1:25"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t="str">
        <f>_xlfn.XLOOKUP(B7849,Returns!$B$2:$B$297,Returns!$A$2:$A$297,"NO")</f>
        <v>NO</v>
      </c>
      <c r="W7849">
        <f t="shared" si="366"/>
        <v>19.430399999999999</v>
      </c>
      <c r="X7849">
        <f t="shared" si="367"/>
        <v>12.953600000000002</v>
      </c>
      <c r="Y7849">
        <f t="shared" si="368"/>
        <v>4</v>
      </c>
    </row>
    <row r="7850" spans="1:25"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t="str">
        <f>_xlfn.XLOOKUP(B7850,Returns!$B$2:$B$297,Returns!$A$2:$A$297,"NO")</f>
        <v>NO</v>
      </c>
      <c r="W7850">
        <f t="shared" si="366"/>
        <v>11.361600000000001</v>
      </c>
      <c r="X7850">
        <f t="shared" si="367"/>
        <v>45.446399999999997</v>
      </c>
      <c r="Y7850">
        <f t="shared" si="368"/>
        <v>4</v>
      </c>
    </row>
    <row r="7851" spans="1:25"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t="str">
        <f>_xlfn.XLOOKUP(B7851,Returns!$B$2:$B$297,Returns!$A$2:$A$297,"NO")</f>
        <v>NO</v>
      </c>
      <c r="W7851">
        <f t="shared" si="366"/>
        <v>7.6032000000000011</v>
      </c>
      <c r="X7851">
        <f t="shared" si="367"/>
        <v>30.412800000000004</v>
      </c>
      <c r="Y7851">
        <f t="shared" si="368"/>
        <v>4</v>
      </c>
    </row>
    <row r="7852" spans="1:25"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t="str">
        <f>_xlfn.XLOOKUP(B7852,Returns!$B$2:$B$297,Returns!$A$2:$A$297,"NO")</f>
        <v>NO</v>
      </c>
      <c r="W7852">
        <f t="shared" si="366"/>
        <v>2.016</v>
      </c>
      <c r="X7852">
        <f t="shared" si="367"/>
        <v>8.0640000000000001</v>
      </c>
      <c r="Y7852">
        <f t="shared" si="368"/>
        <v>4</v>
      </c>
    </row>
    <row r="7853" spans="1:25"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t="str">
        <f>_xlfn.XLOOKUP(B7853,Returns!$B$2:$B$297,Returns!$A$2:$A$297,"NO")</f>
        <v>NO</v>
      </c>
      <c r="W7853">
        <f t="shared" si="366"/>
        <v>3.3792000000000004</v>
      </c>
      <c r="X7853">
        <f t="shared" si="367"/>
        <v>13.5168</v>
      </c>
      <c r="Y7853">
        <f t="shared" si="368"/>
        <v>6</v>
      </c>
    </row>
    <row r="7854" spans="1:25"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t="str">
        <f>_xlfn.XLOOKUP(B7854,Returns!$B$2:$B$297,Returns!$A$2:$A$297,"NO")</f>
        <v>NO</v>
      </c>
      <c r="W7854">
        <f t="shared" si="366"/>
        <v>32.620799999999996</v>
      </c>
      <c r="X7854">
        <f t="shared" si="367"/>
        <v>8.1551999999999936</v>
      </c>
      <c r="Y7854">
        <f t="shared" si="368"/>
        <v>6</v>
      </c>
    </row>
    <row r="7855" spans="1:25"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t="str">
        <f>_xlfn.XLOOKUP(B7855,Returns!$B$2:$B$297,Returns!$A$2:$A$297,"NO")</f>
        <v>NO</v>
      </c>
      <c r="W7855">
        <f t="shared" si="366"/>
        <v>0</v>
      </c>
      <c r="X7855">
        <f t="shared" si="367"/>
        <v>19.920000000000002</v>
      </c>
      <c r="Y7855">
        <f t="shared" si="368"/>
        <v>4</v>
      </c>
    </row>
    <row r="7856" spans="1:25"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t="str">
        <f>_xlfn.XLOOKUP(B7856,Returns!$B$2:$B$297,Returns!$A$2:$A$297,"NO")</f>
        <v>NO</v>
      </c>
      <c r="W7856">
        <f t="shared" si="366"/>
        <v>0</v>
      </c>
      <c r="X7856">
        <f t="shared" si="367"/>
        <v>1282.56</v>
      </c>
      <c r="Y7856">
        <f t="shared" si="368"/>
        <v>5</v>
      </c>
    </row>
    <row r="7857" spans="1:25"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t="str">
        <f>_xlfn.XLOOKUP(B7857,Returns!$B$2:$B$297,Returns!$A$2:$A$297,"NO")</f>
        <v>NO</v>
      </c>
      <c r="W7857">
        <f t="shared" si="366"/>
        <v>0</v>
      </c>
      <c r="X7857">
        <f t="shared" si="367"/>
        <v>208</v>
      </c>
      <c r="Y7857">
        <f t="shared" si="368"/>
        <v>5</v>
      </c>
    </row>
    <row r="7858" spans="1:25"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t="str">
        <f>_xlfn.XLOOKUP(B7858,Returns!$B$2:$B$297,Returns!$A$2:$A$297,"NO")</f>
        <v>NO</v>
      </c>
      <c r="W7858">
        <f t="shared" si="366"/>
        <v>10.233600000000003</v>
      </c>
      <c r="X7858">
        <f t="shared" si="367"/>
        <v>40.934400000000004</v>
      </c>
      <c r="Y7858">
        <f t="shared" si="368"/>
        <v>2</v>
      </c>
    </row>
    <row r="7859" spans="1:25"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t="str">
        <f>_xlfn.XLOOKUP(B7859,Returns!$B$2:$B$297,Returns!$A$2:$A$297,"NO")</f>
        <v>NO</v>
      </c>
      <c r="W7859">
        <f t="shared" si="366"/>
        <v>0</v>
      </c>
      <c r="X7859">
        <f t="shared" si="367"/>
        <v>2320</v>
      </c>
      <c r="Y7859">
        <f t="shared" si="368"/>
        <v>2</v>
      </c>
    </row>
    <row r="7860" spans="1:25"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t="str">
        <f>_xlfn.XLOOKUP(B7860,Returns!$B$2:$B$297,Returns!$A$2:$A$297,"NO")</f>
        <v>NO</v>
      </c>
      <c r="W7860">
        <f t="shared" si="366"/>
        <v>0</v>
      </c>
      <c r="X7860">
        <f t="shared" si="367"/>
        <v>707.85</v>
      </c>
      <c r="Y7860">
        <f t="shared" si="368"/>
        <v>2</v>
      </c>
    </row>
    <row r="7861" spans="1:25"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t="str">
        <f>_xlfn.XLOOKUP(B7861,Returns!$B$2:$B$297,Returns!$A$2:$A$297,"NO")</f>
        <v>NO</v>
      </c>
      <c r="W7861">
        <f t="shared" si="366"/>
        <v>0</v>
      </c>
      <c r="X7861">
        <f t="shared" si="367"/>
        <v>159.84</v>
      </c>
      <c r="Y7861">
        <f t="shared" si="368"/>
        <v>2</v>
      </c>
    </row>
    <row r="7862" spans="1:25"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t="str">
        <f>_xlfn.XLOOKUP(B7862,Returns!$B$2:$B$297,Returns!$A$2:$A$297,"NO")</f>
        <v>NO</v>
      </c>
      <c r="W7862">
        <f t="shared" si="366"/>
        <v>51.878400000000006</v>
      </c>
      <c r="X7862">
        <f t="shared" si="367"/>
        <v>22.233600000000003</v>
      </c>
      <c r="Y7862">
        <f t="shared" si="368"/>
        <v>4</v>
      </c>
    </row>
    <row r="7863" spans="1:25"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t="str">
        <f>_xlfn.XLOOKUP(B7863,Returns!$B$2:$B$297,Returns!$A$2:$A$297,"NO")</f>
        <v>NO</v>
      </c>
      <c r="W7863">
        <f t="shared" si="366"/>
        <v>0</v>
      </c>
      <c r="X7863">
        <f t="shared" si="367"/>
        <v>35.799999999999997</v>
      </c>
      <c r="Y7863">
        <f t="shared" si="368"/>
        <v>5</v>
      </c>
    </row>
    <row r="7864" spans="1:25"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t="str">
        <f>_xlfn.XLOOKUP(B7864,Returns!$B$2:$B$297,Returns!$A$2:$A$297,"NO")</f>
        <v>NO</v>
      </c>
      <c r="W7864">
        <f t="shared" si="366"/>
        <v>0</v>
      </c>
      <c r="X7864">
        <f t="shared" si="367"/>
        <v>163.92</v>
      </c>
      <c r="Y7864">
        <f t="shared" si="368"/>
        <v>5</v>
      </c>
    </row>
    <row r="7865" spans="1:25"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t="str">
        <f>_xlfn.XLOOKUP(B7865,Returns!$B$2:$B$297,Returns!$A$2:$A$297,"NO")</f>
        <v>NO</v>
      </c>
      <c r="W7865">
        <f t="shared" si="366"/>
        <v>163.64160000000001</v>
      </c>
      <c r="X7865">
        <f t="shared" si="367"/>
        <v>654.56639999999993</v>
      </c>
      <c r="Y7865">
        <f t="shared" si="368"/>
        <v>5</v>
      </c>
    </row>
    <row r="7866" spans="1:25"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t="str">
        <f>_xlfn.XLOOKUP(B7866,Returns!$B$2:$B$297,Returns!$A$2:$A$297,"NO")</f>
        <v>NO</v>
      </c>
      <c r="W7866">
        <f t="shared" si="366"/>
        <v>14.796800000000003</v>
      </c>
      <c r="X7866">
        <f t="shared" si="367"/>
        <v>59.187200000000004</v>
      </c>
      <c r="Y7866">
        <f t="shared" si="368"/>
        <v>5</v>
      </c>
    </row>
    <row r="7867" spans="1:25"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t="str">
        <f>_xlfn.XLOOKUP(B7867,Returns!$B$2:$B$297,Returns!$A$2:$A$297,"NO")</f>
        <v>NO</v>
      </c>
      <c r="W7867">
        <f t="shared" si="366"/>
        <v>176.76800000000003</v>
      </c>
      <c r="X7867">
        <f t="shared" si="367"/>
        <v>707.072</v>
      </c>
      <c r="Y7867">
        <f t="shared" si="368"/>
        <v>5</v>
      </c>
    </row>
    <row r="7868" spans="1:25"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t="str">
        <f>_xlfn.XLOOKUP(B7868,Returns!$B$2:$B$297,Returns!$A$2:$A$297,"NO")</f>
        <v>NO</v>
      </c>
      <c r="W7868">
        <f t="shared" si="366"/>
        <v>536.60880000000009</v>
      </c>
      <c r="X7868">
        <f t="shared" si="367"/>
        <v>229.97520000000009</v>
      </c>
      <c r="Y7868">
        <f t="shared" si="368"/>
        <v>5</v>
      </c>
    </row>
    <row r="7869" spans="1:25"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t="str">
        <f>_xlfn.XLOOKUP(B7869,Returns!$B$2:$B$297,Returns!$A$2:$A$297,"NO")</f>
        <v>NO</v>
      </c>
      <c r="W7869">
        <f t="shared" si="366"/>
        <v>0</v>
      </c>
      <c r="X7869">
        <f t="shared" si="367"/>
        <v>499.32</v>
      </c>
      <c r="Y7869">
        <f t="shared" si="368"/>
        <v>5</v>
      </c>
    </row>
    <row r="7870" spans="1:25"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t="str">
        <f>_xlfn.XLOOKUP(B7870,Returns!$B$2:$B$297,Returns!$A$2:$A$297,"NO")</f>
        <v>NO</v>
      </c>
      <c r="W7870">
        <f t="shared" si="366"/>
        <v>0</v>
      </c>
      <c r="X7870">
        <f t="shared" si="367"/>
        <v>26.76</v>
      </c>
      <c r="Y7870">
        <f t="shared" si="368"/>
        <v>6</v>
      </c>
    </row>
    <row r="7871" spans="1:25"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t="str">
        <f>_xlfn.XLOOKUP(B7871,Returns!$B$2:$B$297,Returns!$A$2:$A$297,"NO")</f>
        <v>NO</v>
      </c>
      <c r="W7871">
        <f t="shared" si="366"/>
        <v>9.6000000000000014</v>
      </c>
      <c r="X7871">
        <f t="shared" si="367"/>
        <v>38.4</v>
      </c>
      <c r="Y7871">
        <f t="shared" si="368"/>
        <v>6</v>
      </c>
    </row>
    <row r="7872" spans="1:25"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t="str">
        <f>_xlfn.XLOOKUP(B7872,Returns!$B$2:$B$297,Returns!$A$2:$A$297,"NO")</f>
        <v>NO</v>
      </c>
      <c r="W7872">
        <f t="shared" si="366"/>
        <v>19.558400000000002</v>
      </c>
      <c r="X7872">
        <f t="shared" si="367"/>
        <v>78.233599999999996</v>
      </c>
      <c r="Y7872">
        <f t="shared" si="368"/>
        <v>4</v>
      </c>
    </row>
    <row r="7873" spans="1:25"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t="str">
        <f>_xlfn.XLOOKUP(B7873,Returns!$B$2:$B$297,Returns!$A$2:$A$297,"NO")</f>
        <v>NO</v>
      </c>
      <c r="W7873">
        <f t="shared" si="366"/>
        <v>0</v>
      </c>
      <c r="X7873">
        <f t="shared" si="367"/>
        <v>12.32</v>
      </c>
      <c r="Y7873">
        <f t="shared" si="368"/>
        <v>4</v>
      </c>
    </row>
    <row r="7874" spans="1:25"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t="str">
        <f>_xlfn.XLOOKUP(B7874,Returns!$B$2:$B$297,Returns!$A$2:$A$297,"NO")</f>
        <v>NO</v>
      </c>
      <c r="W7874">
        <f t="shared" si="366"/>
        <v>732.10880000000009</v>
      </c>
      <c r="X7874">
        <f t="shared" si="367"/>
        <v>2928.4352000000003</v>
      </c>
      <c r="Y7874">
        <f t="shared" si="368"/>
        <v>4</v>
      </c>
    </row>
    <row r="7875" spans="1:25"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t="str">
        <f>_xlfn.XLOOKUP(B7875,Returns!$B$2:$B$297,Returns!$A$2:$A$297,"NO")</f>
        <v>NO</v>
      </c>
      <c r="W7875">
        <f t="shared" ref="W7875:W7938" si="369">R7875*S7875*T7875</f>
        <v>0</v>
      </c>
      <c r="X7875">
        <f t="shared" ref="X7875:X7938" si="370">(R7875*S7875)-W7875</f>
        <v>17.12</v>
      </c>
      <c r="Y7875">
        <f t="shared" ref="Y7875:Y7938" si="371">D7875-C7875</f>
        <v>4</v>
      </c>
    </row>
    <row r="7876" spans="1:25"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t="str">
        <f>_xlfn.XLOOKUP(B7876,Returns!$B$2:$B$297,Returns!$A$2:$A$297,"NO")</f>
        <v>NO</v>
      </c>
      <c r="W7876">
        <f t="shared" si="369"/>
        <v>0</v>
      </c>
      <c r="X7876">
        <f t="shared" si="370"/>
        <v>195.64</v>
      </c>
      <c r="Y7876">
        <f t="shared" si="371"/>
        <v>4</v>
      </c>
    </row>
    <row r="7877" spans="1:25"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t="str">
        <f>_xlfn.XLOOKUP(B7877,Returns!$B$2:$B$297,Returns!$A$2:$A$297,"NO")</f>
        <v>NO</v>
      </c>
      <c r="W7877">
        <f t="shared" si="369"/>
        <v>37.324800000000003</v>
      </c>
      <c r="X7877">
        <f t="shared" si="370"/>
        <v>149.29920000000001</v>
      </c>
      <c r="Y7877">
        <f t="shared" si="371"/>
        <v>6</v>
      </c>
    </row>
    <row r="7878" spans="1:25"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t="str">
        <f>_xlfn.XLOOKUP(B7878,Returns!$B$2:$B$297,Returns!$A$2:$A$297,"NO")</f>
        <v>NO</v>
      </c>
      <c r="W7878">
        <f t="shared" si="369"/>
        <v>2.2352000000000003</v>
      </c>
      <c r="X7878">
        <f t="shared" si="370"/>
        <v>8.9408000000000012</v>
      </c>
      <c r="Y7878">
        <f t="shared" si="371"/>
        <v>6</v>
      </c>
    </row>
    <row r="7879" spans="1:25"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t="str">
        <f>_xlfn.XLOOKUP(B7879,Returns!$B$2:$B$297,Returns!$A$2:$A$297,"NO")</f>
        <v>NO</v>
      </c>
      <c r="W7879">
        <f t="shared" si="369"/>
        <v>2.016</v>
      </c>
      <c r="X7879">
        <f t="shared" si="370"/>
        <v>8.0640000000000001</v>
      </c>
      <c r="Y7879">
        <f t="shared" si="371"/>
        <v>6</v>
      </c>
    </row>
    <row r="7880" spans="1:25"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t="str">
        <f>_xlfn.XLOOKUP(B7880,Returns!$B$2:$B$297,Returns!$A$2:$A$297,"NO")</f>
        <v>NO</v>
      </c>
      <c r="W7880">
        <f t="shared" si="369"/>
        <v>581.22240000000011</v>
      </c>
      <c r="X7880">
        <f t="shared" si="370"/>
        <v>387.48160000000007</v>
      </c>
      <c r="Y7880">
        <f t="shared" si="371"/>
        <v>5</v>
      </c>
    </row>
    <row r="7881" spans="1:25"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t="str">
        <f>_xlfn.XLOOKUP(B7881,Returns!$B$2:$B$297,Returns!$A$2:$A$297,"NO")</f>
        <v>NO</v>
      </c>
      <c r="W7881">
        <f t="shared" si="369"/>
        <v>269.74079999999998</v>
      </c>
      <c r="X7881">
        <f t="shared" si="370"/>
        <v>404.6112</v>
      </c>
      <c r="Y7881">
        <f t="shared" si="371"/>
        <v>7</v>
      </c>
    </row>
    <row r="7882" spans="1:25"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t="str">
        <f>_xlfn.XLOOKUP(B7882,Returns!$B$2:$B$297,Returns!$A$2:$A$297,"NO")</f>
        <v>NO</v>
      </c>
      <c r="W7882">
        <f t="shared" si="369"/>
        <v>16.012799999999999</v>
      </c>
      <c r="X7882">
        <f t="shared" si="370"/>
        <v>64.051199999999994</v>
      </c>
      <c r="Y7882">
        <f t="shared" si="371"/>
        <v>3</v>
      </c>
    </row>
    <row r="7883" spans="1:25"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t="str">
        <f>_xlfn.XLOOKUP(B7883,Returns!$B$2:$B$297,Returns!$A$2:$A$297,"NO")</f>
        <v>NO</v>
      </c>
      <c r="W7883">
        <f t="shared" si="369"/>
        <v>92.102400000000017</v>
      </c>
      <c r="X7883">
        <f t="shared" si="370"/>
        <v>368.40960000000007</v>
      </c>
      <c r="Y7883">
        <f t="shared" si="371"/>
        <v>3</v>
      </c>
    </row>
    <row r="7884" spans="1:25"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t="str">
        <f>_xlfn.XLOOKUP(B7884,Returns!$B$2:$B$297,Returns!$A$2:$A$297,"NO")</f>
        <v>NO</v>
      </c>
      <c r="W7884">
        <f t="shared" si="369"/>
        <v>163.73760000000004</v>
      </c>
      <c r="X7884">
        <f t="shared" si="370"/>
        <v>654.95040000000006</v>
      </c>
      <c r="Y7884">
        <f t="shared" si="371"/>
        <v>3</v>
      </c>
    </row>
    <row r="7885" spans="1:25"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t="str">
        <f>_xlfn.XLOOKUP(B7885,Returns!$B$2:$B$297,Returns!$A$2:$A$297,"NO")</f>
        <v>NO</v>
      </c>
      <c r="W7885">
        <f t="shared" si="369"/>
        <v>4.1280000000000001</v>
      </c>
      <c r="X7885">
        <f t="shared" si="370"/>
        <v>16.512</v>
      </c>
      <c r="Y7885">
        <f t="shared" si="371"/>
        <v>3</v>
      </c>
    </row>
    <row r="7886" spans="1:25"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t="str">
        <f>_xlfn.XLOOKUP(B7886,Returns!$B$2:$B$297,Returns!$A$2:$A$297,"NO")</f>
        <v>NO</v>
      </c>
      <c r="W7886">
        <f t="shared" si="369"/>
        <v>66.248000000000005</v>
      </c>
      <c r="X7886">
        <f t="shared" si="370"/>
        <v>264.99200000000002</v>
      </c>
      <c r="Y7886">
        <f t="shared" si="371"/>
        <v>3</v>
      </c>
    </row>
    <row r="7887" spans="1:25"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t="str">
        <f>_xlfn.XLOOKUP(B7887,Returns!$B$2:$B$297,Returns!$A$2:$A$297,"NO")</f>
        <v>NO</v>
      </c>
      <c r="W7887">
        <f t="shared" si="369"/>
        <v>14.025600000000001</v>
      </c>
      <c r="X7887">
        <f t="shared" si="370"/>
        <v>56.102400000000003</v>
      </c>
      <c r="Y7887">
        <f t="shared" si="371"/>
        <v>3</v>
      </c>
    </row>
    <row r="7888" spans="1:25"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t="str">
        <f>_xlfn.XLOOKUP(B7888,Returns!$B$2:$B$297,Returns!$A$2:$A$297,"NO")</f>
        <v>NO</v>
      </c>
      <c r="W7888">
        <f t="shared" si="369"/>
        <v>16.72</v>
      </c>
      <c r="X7888">
        <f t="shared" si="370"/>
        <v>66.88</v>
      </c>
      <c r="Y7888">
        <f t="shared" si="371"/>
        <v>3</v>
      </c>
    </row>
    <row r="7889" spans="1:25"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t="str">
        <f>_xlfn.XLOOKUP(B7889,Returns!$B$2:$B$297,Returns!$A$2:$A$297,"NO")</f>
        <v>NO</v>
      </c>
      <c r="W7889">
        <f t="shared" si="369"/>
        <v>3.2384000000000004</v>
      </c>
      <c r="X7889">
        <f t="shared" si="370"/>
        <v>12.9536</v>
      </c>
      <c r="Y7889">
        <f t="shared" si="371"/>
        <v>3</v>
      </c>
    </row>
    <row r="7890" spans="1:25"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t="str">
        <f>_xlfn.XLOOKUP(B7890,Returns!$B$2:$B$297,Returns!$A$2:$A$297,"NO")</f>
        <v>NO</v>
      </c>
      <c r="W7890">
        <f t="shared" si="369"/>
        <v>0</v>
      </c>
      <c r="X7890">
        <f t="shared" si="370"/>
        <v>162.00000000000003</v>
      </c>
      <c r="Y7890">
        <f t="shared" si="371"/>
        <v>6</v>
      </c>
    </row>
    <row r="7891" spans="1:25"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t="str">
        <f>_xlfn.XLOOKUP(B7891,Returns!$B$2:$B$297,Returns!$A$2:$A$297,"NO")</f>
        <v>NO</v>
      </c>
      <c r="W7891">
        <f t="shared" si="369"/>
        <v>0</v>
      </c>
      <c r="X7891">
        <f t="shared" si="370"/>
        <v>179.01</v>
      </c>
      <c r="Y7891">
        <f t="shared" si="371"/>
        <v>4</v>
      </c>
    </row>
    <row r="7892" spans="1:25"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t="str">
        <f>_xlfn.XLOOKUP(B7892,Returns!$B$2:$B$297,Returns!$A$2:$A$297,"NO")</f>
        <v>NO</v>
      </c>
      <c r="W7892">
        <f t="shared" si="369"/>
        <v>0</v>
      </c>
      <c r="X7892">
        <f t="shared" si="370"/>
        <v>799.96</v>
      </c>
      <c r="Y7892">
        <f t="shared" si="371"/>
        <v>4</v>
      </c>
    </row>
    <row r="7893" spans="1:25"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t="str">
        <f>_xlfn.XLOOKUP(B7893,Returns!$B$2:$B$297,Returns!$A$2:$A$297,"NO")</f>
        <v>NO</v>
      </c>
      <c r="W7893">
        <f t="shared" si="369"/>
        <v>0</v>
      </c>
      <c r="X7893">
        <f t="shared" si="370"/>
        <v>1719.2499999999998</v>
      </c>
      <c r="Y7893">
        <f t="shared" si="371"/>
        <v>4</v>
      </c>
    </row>
    <row r="7894" spans="1:25"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t="str">
        <f>_xlfn.XLOOKUP(B7894,Returns!$B$2:$B$297,Returns!$A$2:$A$297,"NO")</f>
        <v>NO</v>
      </c>
      <c r="W7894">
        <f t="shared" si="369"/>
        <v>0</v>
      </c>
      <c r="X7894">
        <f t="shared" si="370"/>
        <v>318.95999999999998</v>
      </c>
      <c r="Y7894">
        <f t="shared" si="371"/>
        <v>4</v>
      </c>
    </row>
    <row r="7895" spans="1:25"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t="str">
        <f>_xlfn.XLOOKUP(B7895,Returns!$B$2:$B$297,Returns!$A$2:$A$297,"NO")</f>
        <v>NO</v>
      </c>
      <c r="W7895">
        <f t="shared" si="369"/>
        <v>8.3519999999999985</v>
      </c>
      <c r="X7895">
        <f t="shared" si="370"/>
        <v>33.407999999999994</v>
      </c>
      <c r="Y7895">
        <f t="shared" si="371"/>
        <v>7</v>
      </c>
    </row>
    <row r="7896" spans="1:25"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t="str">
        <f>_xlfn.XLOOKUP(B7896,Returns!$B$2:$B$297,Returns!$A$2:$A$297,"NO")</f>
        <v>NO</v>
      </c>
      <c r="W7896">
        <f t="shared" si="369"/>
        <v>0</v>
      </c>
      <c r="X7896">
        <f t="shared" si="370"/>
        <v>412</v>
      </c>
      <c r="Y7896">
        <f t="shared" si="371"/>
        <v>4</v>
      </c>
    </row>
    <row r="7897" spans="1:25"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t="str">
        <f>_xlfn.XLOOKUP(B7897,Returns!$B$2:$B$297,Returns!$A$2:$A$297,"NO")</f>
        <v>NO</v>
      </c>
      <c r="W7897">
        <f t="shared" si="369"/>
        <v>0</v>
      </c>
      <c r="X7897">
        <f t="shared" si="370"/>
        <v>12.48</v>
      </c>
      <c r="Y7897">
        <f t="shared" si="371"/>
        <v>4</v>
      </c>
    </row>
    <row r="7898" spans="1:25"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t="str">
        <f>_xlfn.XLOOKUP(B7898,Returns!$B$2:$B$297,Returns!$A$2:$A$297,"NO")</f>
        <v>NO</v>
      </c>
      <c r="W7898">
        <f t="shared" si="369"/>
        <v>0</v>
      </c>
      <c r="X7898">
        <f t="shared" si="370"/>
        <v>3582.72</v>
      </c>
      <c r="Y7898">
        <f t="shared" si="371"/>
        <v>4</v>
      </c>
    </row>
    <row r="7899" spans="1:25"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t="str">
        <f>_xlfn.XLOOKUP(B7899,Returns!$B$2:$B$297,Returns!$A$2:$A$297,"NO")</f>
        <v>NO</v>
      </c>
      <c r="W7899">
        <f t="shared" si="369"/>
        <v>380.86720000000003</v>
      </c>
      <c r="X7899">
        <f t="shared" si="370"/>
        <v>1523.4688000000001</v>
      </c>
      <c r="Y7899">
        <f t="shared" si="371"/>
        <v>5</v>
      </c>
    </row>
    <row r="7900" spans="1:25"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t="str">
        <f>_xlfn.XLOOKUP(B7900,Returns!$B$2:$B$297,Returns!$A$2:$A$297,"NO")</f>
        <v>NO</v>
      </c>
      <c r="W7900">
        <f t="shared" si="369"/>
        <v>6781.2444000000014</v>
      </c>
      <c r="X7900">
        <f t="shared" si="370"/>
        <v>2906.2476000000006</v>
      </c>
      <c r="Y7900">
        <f t="shared" si="371"/>
        <v>5</v>
      </c>
    </row>
    <row r="7901" spans="1:25"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t="str">
        <f>_xlfn.XLOOKUP(B7901,Returns!$B$2:$B$297,Returns!$A$2:$A$297,"NO")</f>
        <v>NO</v>
      </c>
      <c r="W7901">
        <f t="shared" si="369"/>
        <v>24.320000000000007</v>
      </c>
      <c r="X7901">
        <f t="shared" si="370"/>
        <v>97.280000000000015</v>
      </c>
      <c r="Y7901">
        <f t="shared" si="371"/>
        <v>5</v>
      </c>
    </row>
    <row r="7902" spans="1:25"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t="str">
        <f>_xlfn.XLOOKUP(B7902,Returns!$B$2:$B$297,Returns!$A$2:$A$297,"NO")</f>
        <v>NO</v>
      </c>
      <c r="W7902">
        <f t="shared" si="369"/>
        <v>0.63360000000000005</v>
      </c>
      <c r="X7902">
        <f t="shared" si="370"/>
        <v>2.5344000000000002</v>
      </c>
      <c r="Y7902">
        <f t="shared" si="371"/>
        <v>5</v>
      </c>
    </row>
    <row r="7903" spans="1:25"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t="str">
        <f>_xlfn.XLOOKUP(B7903,Returns!$B$2:$B$297,Returns!$A$2:$A$297,"NO")</f>
        <v>NO</v>
      </c>
      <c r="W7903">
        <f t="shared" si="369"/>
        <v>6.3967999999999998</v>
      </c>
      <c r="X7903">
        <f t="shared" si="370"/>
        <v>25.587199999999999</v>
      </c>
      <c r="Y7903">
        <f t="shared" si="371"/>
        <v>5</v>
      </c>
    </row>
    <row r="7904" spans="1:25"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t="str">
        <f>_xlfn.XLOOKUP(B7904,Returns!$B$2:$B$297,Returns!$A$2:$A$297,"NO")</f>
        <v>NO</v>
      </c>
      <c r="W7904">
        <f t="shared" si="369"/>
        <v>14.76</v>
      </c>
      <c r="X7904">
        <f t="shared" si="370"/>
        <v>59.04</v>
      </c>
      <c r="Y7904">
        <f t="shared" si="371"/>
        <v>5</v>
      </c>
    </row>
    <row r="7905" spans="1:25"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t="str">
        <f>_xlfn.XLOOKUP(B7905,Returns!$B$2:$B$297,Returns!$A$2:$A$297,"NO")</f>
        <v>NO</v>
      </c>
      <c r="W7905">
        <f t="shared" si="369"/>
        <v>169.45920000000001</v>
      </c>
      <c r="X7905">
        <f t="shared" si="370"/>
        <v>677.83679999999993</v>
      </c>
      <c r="Y7905">
        <f t="shared" si="371"/>
        <v>5</v>
      </c>
    </row>
    <row r="7906" spans="1:25"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t="str">
        <f>_xlfn.XLOOKUP(B7906,Returns!$B$2:$B$297,Returns!$A$2:$A$297,"NO")</f>
        <v>NO</v>
      </c>
      <c r="W7906">
        <f t="shared" si="369"/>
        <v>30.656000000000002</v>
      </c>
      <c r="X7906">
        <f t="shared" si="370"/>
        <v>122.624</v>
      </c>
      <c r="Y7906">
        <f t="shared" si="371"/>
        <v>6</v>
      </c>
    </row>
    <row r="7907" spans="1:25"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t="str">
        <f>_xlfn.XLOOKUP(B7907,Returns!$B$2:$B$297,Returns!$A$2:$A$297,"NO")</f>
        <v>NO</v>
      </c>
      <c r="W7907">
        <f t="shared" si="369"/>
        <v>0.89280000000000015</v>
      </c>
      <c r="X7907">
        <f t="shared" si="370"/>
        <v>3.5712000000000002</v>
      </c>
      <c r="Y7907">
        <f t="shared" si="371"/>
        <v>7</v>
      </c>
    </row>
    <row r="7908" spans="1:25"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t="str">
        <f>_xlfn.XLOOKUP(B7908,Returns!$B$2:$B$297,Returns!$A$2:$A$297,"NO")</f>
        <v>NO</v>
      </c>
      <c r="W7908">
        <f t="shared" si="369"/>
        <v>31.679999999999996</v>
      </c>
      <c r="X7908">
        <f t="shared" si="370"/>
        <v>7.9199999999999982</v>
      </c>
      <c r="Y7908">
        <f t="shared" si="371"/>
        <v>7</v>
      </c>
    </row>
    <row r="7909" spans="1:25"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t="str">
        <f>_xlfn.XLOOKUP(B7909,Returns!$B$2:$B$297,Returns!$A$2:$A$297,"NO")</f>
        <v>NO</v>
      </c>
      <c r="W7909">
        <f t="shared" si="369"/>
        <v>0</v>
      </c>
      <c r="X7909">
        <f t="shared" si="370"/>
        <v>1431.28</v>
      </c>
      <c r="Y7909">
        <f t="shared" si="371"/>
        <v>3</v>
      </c>
    </row>
    <row r="7910" spans="1:25"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t="str">
        <f>_xlfn.XLOOKUP(B7910,Returns!$B$2:$B$297,Returns!$A$2:$A$297,"NO")</f>
        <v>NO</v>
      </c>
      <c r="W7910">
        <f t="shared" si="369"/>
        <v>161.22240000000002</v>
      </c>
      <c r="X7910">
        <f t="shared" si="370"/>
        <v>644.88960000000009</v>
      </c>
      <c r="Y7910">
        <f t="shared" si="371"/>
        <v>4</v>
      </c>
    </row>
    <row r="7911" spans="1:25"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t="str">
        <f>_xlfn.XLOOKUP(B7911,Returns!$B$2:$B$297,Returns!$A$2:$A$297,"NO")</f>
        <v>NO</v>
      </c>
      <c r="W7911">
        <f t="shared" si="369"/>
        <v>0</v>
      </c>
      <c r="X7911">
        <f t="shared" si="370"/>
        <v>175.36</v>
      </c>
      <c r="Y7911">
        <f t="shared" si="371"/>
        <v>4</v>
      </c>
    </row>
    <row r="7912" spans="1:25"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t="str">
        <f>_xlfn.XLOOKUP(B7912,Returns!$B$2:$B$297,Returns!$A$2:$A$297,"NO")</f>
        <v>NO</v>
      </c>
      <c r="W7912">
        <f t="shared" si="369"/>
        <v>0</v>
      </c>
      <c r="X7912">
        <f t="shared" si="370"/>
        <v>146.16</v>
      </c>
      <c r="Y7912">
        <f t="shared" si="371"/>
        <v>4</v>
      </c>
    </row>
    <row r="7913" spans="1:25"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t="str">
        <f>_xlfn.XLOOKUP(B7913,Returns!$B$2:$B$297,Returns!$A$2:$A$297,"NO")</f>
        <v>NO</v>
      </c>
      <c r="W7913">
        <f t="shared" si="369"/>
        <v>61.699799999999996</v>
      </c>
      <c r="X7913">
        <f t="shared" si="370"/>
        <v>349.63220000000001</v>
      </c>
      <c r="Y7913">
        <f t="shared" si="371"/>
        <v>4</v>
      </c>
    </row>
    <row r="7914" spans="1:25"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t="str">
        <f>_xlfn.XLOOKUP(B7914,Returns!$B$2:$B$297,Returns!$A$2:$A$297,"NO")</f>
        <v>NO</v>
      </c>
      <c r="W7914">
        <f t="shared" si="369"/>
        <v>36.412799999999997</v>
      </c>
      <c r="X7914">
        <f t="shared" si="370"/>
        <v>24.275200000000005</v>
      </c>
      <c r="Y7914">
        <f t="shared" si="371"/>
        <v>2</v>
      </c>
    </row>
    <row r="7915" spans="1:25"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t="str">
        <f>_xlfn.XLOOKUP(B7915,Returns!$B$2:$B$297,Returns!$A$2:$A$297,"NO")</f>
        <v>NO</v>
      </c>
      <c r="W7915">
        <f t="shared" si="369"/>
        <v>10.2784</v>
      </c>
      <c r="X7915">
        <f t="shared" si="370"/>
        <v>41.113599999999998</v>
      </c>
      <c r="Y7915">
        <f t="shared" si="371"/>
        <v>2</v>
      </c>
    </row>
    <row r="7916" spans="1:25"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t="str">
        <f>_xlfn.XLOOKUP(B7916,Returns!$B$2:$B$297,Returns!$A$2:$A$297,"NO")</f>
        <v>NO</v>
      </c>
      <c r="W7916">
        <f t="shared" si="369"/>
        <v>0</v>
      </c>
      <c r="X7916">
        <f t="shared" si="370"/>
        <v>17022.5</v>
      </c>
      <c r="Y7916">
        <f t="shared" si="371"/>
        <v>4</v>
      </c>
    </row>
    <row r="7917" spans="1:25"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t="str">
        <f>_xlfn.XLOOKUP(B7917,Returns!$B$2:$B$297,Returns!$A$2:$A$297,"NO")</f>
        <v>NO</v>
      </c>
      <c r="W7917">
        <f t="shared" si="369"/>
        <v>0</v>
      </c>
      <c r="X7917">
        <f t="shared" si="370"/>
        <v>304.02</v>
      </c>
      <c r="Y7917">
        <f t="shared" si="371"/>
        <v>4</v>
      </c>
    </row>
    <row r="7918" spans="1:25"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t="str">
        <f>_xlfn.XLOOKUP(B7918,Returns!$B$2:$B$297,Returns!$A$2:$A$297,"NO")</f>
        <v>NO</v>
      </c>
      <c r="W7918">
        <f t="shared" si="369"/>
        <v>413.24639999999994</v>
      </c>
      <c r="X7918">
        <f t="shared" si="370"/>
        <v>964.24159999999983</v>
      </c>
      <c r="Y7918">
        <f t="shared" si="371"/>
        <v>4</v>
      </c>
    </row>
    <row r="7919" spans="1:25"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t="str">
        <f>_xlfn.XLOOKUP(B7919,Returns!$B$2:$B$297,Returns!$A$2:$A$297,"NO")</f>
        <v>NO</v>
      </c>
      <c r="W7919">
        <f t="shared" si="369"/>
        <v>6.0768000000000004</v>
      </c>
      <c r="X7919">
        <f t="shared" si="370"/>
        <v>24.307200000000002</v>
      </c>
      <c r="Y7919">
        <f t="shared" si="371"/>
        <v>4</v>
      </c>
    </row>
    <row r="7920" spans="1:25"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t="str">
        <f>_xlfn.XLOOKUP(B7920,Returns!$B$2:$B$297,Returns!$A$2:$A$297,"NO")</f>
        <v>NO</v>
      </c>
      <c r="W7920">
        <f t="shared" si="369"/>
        <v>9.1392000000000007</v>
      </c>
      <c r="X7920">
        <f t="shared" si="370"/>
        <v>36.556799999999996</v>
      </c>
      <c r="Y7920">
        <f t="shared" si="371"/>
        <v>4</v>
      </c>
    </row>
    <row r="7921" spans="1:25"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t="str">
        <f>_xlfn.XLOOKUP(B7921,Returns!$B$2:$B$297,Returns!$A$2:$A$297,"NO")</f>
        <v>NO</v>
      </c>
      <c r="W7921">
        <f t="shared" si="369"/>
        <v>0</v>
      </c>
      <c r="X7921">
        <f t="shared" si="370"/>
        <v>77.239999999999995</v>
      </c>
      <c r="Y7921">
        <f t="shared" si="371"/>
        <v>6</v>
      </c>
    </row>
    <row r="7922" spans="1:25"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t="str">
        <f>_xlfn.XLOOKUP(B7922,Returns!$B$2:$B$297,Returns!$A$2:$A$297,"NO")</f>
        <v>NO</v>
      </c>
      <c r="W7922">
        <f t="shared" si="369"/>
        <v>0</v>
      </c>
      <c r="X7922">
        <f t="shared" si="370"/>
        <v>119.96</v>
      </c>
      <c r="Y7922">
        <f t="shared" si="371"/>
        <v>6</v>
      </c>
    </row>
    <row r="7923" spans="1:25"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t="str">
        <f>_xlfn.XLOOKUP(B7923,Returns!$B$2:$B$297,Returns!$A$2:$A$297,"NO")</f>
        <v>NO</v>
      </c>
      <c r="W7923">
        <f t="shared" si="369"/>
        <v>0</v>
      </c>
      <c r="X7923">
        <f t="shared" si="370"/>
        <v>522.90000000000009</v>
      </c>
      <c r="Y7923">
        <f t="shared" si="371"/>
        <v>4</v>
      </c>
    </row>
    <row r="7924" spans="1:25"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t="str">
        <f>_xlfn.XLOOKUP(B7924,Returns!$B$2:$B$297,Returns!$A$2:$A$297,"NO")</f>
        <v>NO</v>
      </c>
      <c r="W7924">
        <f t="shared" si="369"/>
        <v>383.96000000000004</v>
      </c>
      <c r="X7924">
        <f t="shared" si="370"/>
        <v>1535.8400000000001</v>
      </c>
      <c r="Y7924">
        <f t="shared" si="371"/>
        <v>5</v>
      </c>
    </row>
    <row r="7925" spans="1:25"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t="str">
        <f>_xlfn.XLOOKUP(B7925,Returns!$B$2:$B$297,Returns!$A$2:$A$297,"NO")</f>
        <v>NO</v>
      </c>
      <c r="W7925">
        <f t="shared" si="369"/>
        <v>32.697000000000003</v>
      </c>
      <c r="X7925">
        <f t="shared" si="370"/>
        <v>14.013000000000005</v>
      </c>
      <c r="Y7925">
        <f t="shared" si="371"/>
        <v>5</v>
      </c>
    </row>
    <row r="7926" spans="1:25"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t="str">
        <f>_xlfn.XLOOKUP(B7926,Returns!$B$2:$B$297,Returns!$A$2:$A$297,"NO")</f>
        <v>NO</v>
      </c>
      <c r="W7926">
        <f t="shared" si="369"/>
        <v>0</v>
      </c>
      <c r="X7926">
        <f t="shared" si="370"/>
        <v>89.28</v>
      </c>
      <c r="Y7926">
        <f t="shared" si="371"/>
        <v>3</v>
      </c>
    </row>
    <row r="7927" spans="1:25"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t="str">
        <f>_xlfn.XLOOKUP(B7927,Returns!$B$2:$B$297,Returns!$A$2:$A$297,"NO")</f>
        <v>NO</v>
      </c>
      <c r="W7927">
        <f t="shared" si="369"/>
        <v>0</v>
      </c>
      <c r="X7927">
        <f t="shared" si="370"/>
        <v>725.2</v>
      </c>
      <c r="Y7927">
        <f t="shared" si="371"/>
        <v>3</v>
      </c>
    </row>
    <row r="7928" spans="1:25"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t="str">
        <f>_xlfn.XLOOKUP(B7928,Returns!$B$2:$B$297,Returns!$A$2:$A$297,"NO")</f>
        <v>NO</v>
      </c>
      <c r="W7928">
        <f t="shared" si="369"/>
        <v>0</v>
      </c>
      <c r="X7928">
        <f t="shared" si="370"/>
        <v>8.91</v>
      </c>
      <c r="Y7928">
        <f t="shared" si="371"/>
        <v>4</v>
      </c>
    </row>
    <row r="7929" spans="1:25"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t="str">
        <f>_xlfn.XLOOKUP(B7929,Returns!$B$2:$B$297,Returns!$A$2:$A$297,"NO")</f>
        <v>NO</v>
      </c>
      <c r="W7929">
        <f t="shared" si="369"/>
        <v>0</v>
      </c>
      <c r="X7929">
        <f t="shared" si="370"/>
        <v>569.99</v>
      </c>
      <c r="Y7929">
        <f t="shared" si="371"/>
        <v>4</v>
      </c>
    </row>
    <row r="7930" spans="1:25"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t="str">
        <f>_xlfn.XLOOKUP(B7930,Returns!$B$2:$B$297,Returns!$A$2:$A$297,"NO")</f>
        <v>NO</v>
      </c>
      <c r="W7930">
        <f t="shared" si="369"/>
        <v>0</v>
      </c>
      <c r="X7930">
        <f t="shared" si="370"/>
        <v>152.91</v>
      </c>
      <c r="Y7930">
        <f t="shared" si="371"/>
        <v>4</v>
      </c>
    </row>
    <row r="7931" spans="1:25"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t="str">
        <f>_xlfn.XLOOKUP(B7931,Returns!$B$2:$B$297,Returns!$A$2:$A$297,"NO")</f>
        <v>NO</v>
      </c>
      <c r="W7931">
        <f t="shared" si="369"/>
        <v>536.60879999999997</v>
      </c>
      <c r="X7931">
        <f t="shared" si="370"/>
        <v>1252.0871999999999</v>
      </c>
      <c r="Y7931">
        <f t="shared" si="371"/>
        <v>2</v>
      </c>
    </row>
    <row r="7932" spans="1:25"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t="str">
        <f>_xlfn.XLOOKUP(B7932,Returns!$B$2:$B$297,Returns!$A$2:$A$297,"NO")</f>
        <v>NO</v>
      </c>
      <c r="W7932">
        <f t="shared" si="369"/>
        <v>0</v>
      </c>
      <c r="X7932">
        <f t="shared" si="370"/>
        <v>178.56</v>
      </c>
      <c r="Y7932">
        <f t="shared" si="371"/>
        <v>2</v>
      </c>
    </row>
    <row r="7933" spans="1:25"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t="str">
        <f>_xlfn.XLOOKUP(B7933,Returns!$B$2:$B$297,Returns!$A$2:$A$297,"NO")</f>
        <v>NO</v>
      </c>
      <c r="W7933">
        <f t="shared" si="369"/>
        <v>138.16800000000003</v>
      </c>
      <c r="X7933">
        <f t="shared" si="370"/>
        <v>552.67200000000014</v>
      </c>
      <c r="Y7933">
        <f t="shared" si="371"/>
        <v>5</v>
      </c>
    </row>
    <row r="7934" spans="1:25"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t="str">
        <f>_xlfn.XLOOKUP(B7934,Returns!$B$2:$B$297,Returns!$A$2:$A$297,"NO")</f>
        <v>NO</v>
      </c>
      <c r="W7934">
        <f t="shared" si="369"/>
        <v>105.52000000000001</v>
      </c>
      <c r="X7934">
        <f t="shared" si="370"/>
        <v>422.08000000000004</v>
      </c>
      <c r="Y7934">
        <f t="shared" si="371"/>
        <v>5</v>
      </c>
    </row>
    <row r="7935" spans="1:25"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t="str">
        <f>_xlfn.XLOOKUP(B7935,Returns!$B$2:$B$297,Returns!$A$2:$A$297,"NO")</f>
        <v>Yes</v>
      </c>
      <c r="W7935">
        <f t="shared" si="369"/>
        <v>0</v>
      </c>
      <c r="X7935">
        <f t="shared" si="370"/>
        <v>46.72</v>
      </c>
      <c r="Y7935">
        <f t="shared" si="371"/>
        <v>7</v>
      </c>
    </row>
    <row r="7936" spans="1:25"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t="str">
        <f>_xlfn.XLOOKUP(B7936,Returns!$B$2:$B$297,Returns!$A$2:$A$297,"NO")</f>
        <v>Yes</v>
      </c>
      <c r="W7936">
        <f t="shared" si="369"/>
        <v>43.185600000000001</v>
      </c>
      <c r="X7936">
        <f t="shared" si="370"/>
        <v>172.7424</v>
      </c>
      <c r="Y7936">
        <f t="shared" si="371"/>
        <v>7</v>
      </c>
    </row>
    <row r="7937" spans="1:25"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t="str">
        <f>_xlfn.XLOOKUP(B7937,Returns!$B$2:$B$297,Returns!$A$2:$A$297,"NO")</f>
        <v>Yes</v>
      </c>
      <c r="W7937">
        <f t="shared" si="369"/>
        <v>0</v>
      </c>
      <c r="X7937">
        <f t="shared" si="370"/>
        <v>17.12</v>
      </c>
      <c r="Y7937">
        <f t="shared" si="371"/>
        <v>7</v>
      </c>
    </row>
    <row r="7938" spans="1:25"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t="str">
        <f>_xlfn.XLOOKUP(B7938,Returns!$B$2:$B$297,Returns!$A$2:$A$297,"NO")</f>
        <v>Yes</v>
      </c>
      <c r="W7938">
        <f t="shared" si="369"/>
        <v>8.3519999999999985</v>
      </c>
      <c r="X7938">
        <f t="shared" si="370"/>
        <v>33.407999999999994</v>
      </c>
      <c r="Y7938">
        <f t="shared" si="371"/>
        <v>7</v>
      </c>
    </row>
    <row r="7939" spans="1:25"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t="str">
        <f>_xlfn.XLOOKUP(B7939,Returns!$B$2:$B$297,Returns!$A$2:$A$297,"NO")</f>
        <v>Yes</v>
      </c>
      <c r="W7939">
        <f t="shared" ref="W7939:W8002" si="372">R7939*S7939*T7939</f>
        <v>0</v>
      </c>
      <c r="X7939">
        <f t="shared" ref="X7939:X8002" si="373">(R7939*S7939)-W7939</f>
        <v>22664.61</v>
      </c>
      <c r="Y7939">
        <f t="shared" ref="Y7939:Y8002" si="374">D7939-C7939</f>
        <v>7</v>
      </c>
    </row>
    <row r="7940" spans="1:25"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t="str">
        <f>_xlfn.XLOOKUP(B7940,Returns!$B$2:$B$297,Returns!$A$2:$A$297,"NO")</f>
        <v>Yes</v>
      </c>
      <c r="W7940">
        <f t="shared" si="372"/>
        <v>0</v>
      </c>
      <c r="X7940">
        <f t="shared" si="373"/>
        <v>1621.7099999999998</v>
      </c>
      <c r="Y7940">
        <f t="shared" si="374"/>
        <v>7</v>
      </c>
    </row>
    <row r="7941" spans="1:25"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t="str">
        <f>_xlfn.XLOOKUP(B7941,Returns!$B$2:$B$297,Returns!$A$2:$A$297,"NO")</f>
        <v>Yes</v>
      </c>
      <c r="W7941">
        <f t="shared" si="372"/>
        <v>353.68960000000004</v>
      </c>
      <c r="X7941">
        <f t="shared" si="373"/>
        <v>1414.7584000000002</v>
      </c>
      <c r="Y7941">
        <f t="shared" si="374"/>
        <v>7</v>
      </c>
    </row>
    <row r="7942" spans="1:25"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t="str">
        <f>_xlfn.XLOOKUP(B7942,Returns!$B$2:$B$297,Returns!$A$2:$A$297,"NO")</f>
        <v>NO</v>
      </c>
      <c r="W7942">
        <f t="shared" si="372"/>
        <v>32.569600000000001</v>
      </c>
      <c r="X7942">
        <f t="shared" si="373"/>
        <v>130.2784</v>
      </c>
      <c r="Y7942">
        <f t="shared" si="374"/>
        <v>3</v>
      </c>
    </row>
    <row r="7943" spans="1:25"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t="str">
        <f>_xlfn.XLOOKUP(B7943,Returns!$B$2:$B$297,Returns!$A$2:$A$297,"NO")</f>
        <v>NO</v>
      </c>
      <c r="W7943">
        <f t="shared" si="372"/>
        <v>0</v>
      </c>
      <c r="X7943">
        <f t="shared" si="373"/>
        <v>1348</v>
      </c>
      <c r="Y7943">
        <f t="shared" si="374"/>
        <v>3</v>
      </c>
    </row>
    <row r="7944" spans="1:25"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t="str">
        <f>_xlfn.XLOOKUP(B7944,Returns!$B$2:$B$297,Returns!$A$2:$A$297,"NO")</f>
        <v>Yes</v>
      </c>
      <c r="W7944">
        <f t="shared" si="372"/>
        <v>284.99039999999991</v>
      </c>
      <c r="X7944">
        <f t="shared" si="373"/>
        <v>71.247599999999977</v>
      </c>
      <c r="Y7944">
        <f t="shared" si="374"/>
        <v>7</v>
      </c>
    </row>
    <row r="7945" spans="1:25"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t="str">
        <f>_xlfn.XLOOKUP(B7945,Returns!$B$2:$B$297,Returns!$A$2:$A$297,"NO")</f>
        <v>Yes</v>
      </c>
      <c r="W7945">
        <f t="shared" si="372"/>
        <v>62.563200000000009</v>
      </c>
      <c r="X7945">
        <f t="shared" si="373"/>
        <v>250.25280000000004</v>
      </c>
      <c r="Y7945">
        <f t="shared" si="374"/>
        <v>7</v>
      </c>
    </row>
    <row r="7946" spans="1:25"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t="str">
        <f>_xlfn.XLOOKUP(B7946,Returns!$B$2:$B$297,Returns!$A$2:$A$297,"NO")</f>
        <v>Yes</v>
      </c>
      <c r="W7946">
        <f t="shared" si="372"/>
        <v>12.697600000000001</v>
      </c>
      <c r="X7946">
        <f t="shared" si="373"/>
        <v>50.790399999999998</v>
      </c>
      <c r="Y7946">
        <f t="shared" si="374"/>
        <v>7</v>
      </c>
    </row>
    <row r="7947" spans="1:25"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t="str">
        <f>_xlfn.XLOOKUP(B7947,Returns!$B$2:$B$297,Returns!$A$2:$A$297,"NO")</f>
        <v>Yes</v>
      </c>
      <c r="W7947">
        <f t="shared" si="372"/>
        <v>163.91999999999996</v>
      </c>
      <c r="X7947">
        <f t="shared" si="373"/>
        <v>40.97999999999999</v>
      </c>
      <c r="Y7947">
        <f t="shared" si="374"/>
        <v>7</v>
      </c>
    </row>
    <row r="7948" spans="1:25"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t="str">
        <f>_xlfn.XLOOKUP(B7948,Returns!$B$2:$B$297,Returns!$A$2:$A$297,"NO")</f>
        <v>Yes</v>
      </c>
      <c r="W7948">
        <f t="shared" si="372"/>
        <v>7.6031999999999984</v>
      </c>
      <c r="X7948">
        <f t="shared" si="373"/>
        <v>1.9007999999999994</v>
      </c>
      <c r="Y7948">
        <f t="shared" si="374"/>
        <v>7</v>
      </c>
    </row>
    <row r="7949" spans="1:25"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t="str">
        <f>_xlfn.XLOOKUP(B7949,Returns!$B$2:$B$297,Returns!$A$2:$A$297,"NO")</f>
        <v>NO</v>
      </c>
      <c r="W7949">
        <f t="shared" si="372"/>
        <v>18.84</v>
      </c>
      <c r="X7949">
        <f t="shared" si="373"/>
        <v>75.36</v>
      </c>
      <c r="Y7949">
        <f t="shared" si="374"/>
        <v>4</v>
      </c>
    </row>
    <row r="7950" spans="1:25"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t="str">
        <f>_xlfn.XLOOKUP(B7950,Returns!$B$2:$B$297,Returns!$A$2:$A$297,"NO")</f>
        <v>NO</v>
      </c>
      <c r="W7950">
        <f t="shared" si="372"/>
        <v>652.04999999999984</v>
      </c>
      <c r="X7950">
        <f t="shared" si="373"/>
        <v>1521.4499999999998</v>
      </c>
      <c r="Y7950">
        <f t="shared" si="374"/>
        <v>4</v>
      </c>
    </row>
    <row r="7951" spans="1:25"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t="str">
        <f>_xlfn.XLOOKUP(B7951,Returns!$B$2:$B$297,Returns!$A$2:$A$297,"NO")</f>
        <v>NO</v>
      </c>
      <c r="W7951">
        <f t="shared" si="372"/>
        <v>228.78720000000001</v>
      </c>
      <c r="X7951">
        <f t="shared" si="373"/>
        <v>152.5248</v>
      </c>
      <c r="Y7951">
        <f t="shared" si="374"/>
        <v>4</v>
      </c>
    </row>
    <row r="7952" spans="1:25"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t="str">
        <f>_xlfn.XLOOKUP(B7952,Returns!$B$2:$B$297,Returns!$A$2:$A$297,"NO")</f>
        <v>NO</v>
      </c>
      <c r="W7952">
        <f t="shared" si="372"/>
        <v>77.731200000000001</v>
      </c>
      <c r="X7952">
        <f t="shared" si="373"/>
        <v>310.92479999999995</v>
      </c>
      <c r="Y7952">
        <f t="shared" si="374"/>
        <v>4</v>
      </c>
    </row>
    <row r="7953" spans="1:25"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t="str">
        <f>_xlfn.XLOOKUP(B7953,Returns!$B$2:$B$297,Returns!$A$2:$A$297,"NO")</f>
        <v>NO</v>
      </c>
      <c r="W7953">
        <f t="shared" si="372"/>
        <v>2.3936000000000006</v>
      </c>
      <c r="X7953">
        <f t="shared" si="373"/>
        <v>9.5744000000000007</v>
      </c>
      <c r="Y7953">
        <f t="shared" si="374"/>
        <v>5</v>
      </c>
    </row>
    <row r="7954" spans="1:25"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t="str">
        <f>_xlfn.XLOOKUP(B7954,Returns!$B$2:$B$297,Returns!$A$2:$A$297,"NO")</f>
        <v>NO</v>
      </c>
      <c r="W7954">
        <f t="shared" si="372"/>
        <v>0</v>
      </c>
      <c r="X7954">
        <f t="shared" si="373"/>
        <v>3447.04</v>
      </c>
      <c r="Y7954">
        <f t="shared" si="374"/>
        <v>5</v>
      </c>
    </row>
    <row r="7955" spans="1:25"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t="str">
        <f>_xlfn.XLOOKUP(B7955,Returns!$B$2:$B$297,Returns!$A$2:$A$297,"NO")</f>
        <v>NO</v>
      </c>
      <c r="W7955">
        <f t="shared" si="372"/>
        <v>0</v>
      </c>
      <c r="X7955">
        <f t="shared" si="373"/>
        <v>267.83999999999997</v>
      </c>
      <c r="Y7955">
        <f t="shared" si="374"/>
        <v>5</v>
      </c>
    </row>
    <row r="7956" spans="1:25"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t="str">
        <f>_xlfn.XLOOKUP(B7956,Returns!$B$2:$B$297,Returns!$A$2:$A$297,"NO")</f>
        <v>NO</v>
      </c>
      <c r="W7956">
        <f t="shared" si="372"/>
        <v>0</v>
      </c>
      <c r="X7956">
        <f t="shared" si="373"/>
        <v>12.48</v>
      </c>
      <c r="Y7956">
        <f t="shared" si="374"/>
        <v>5</v>
      </c>
    </row>
    <row r="7957" spans="1:25"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t="str">
        <f>_xlfn.XLOOKUP(B7957,Returns!$B$2:$B$297,Returns!$A$2:$A$297,"NO")</f>
        <v>Yes</v>
      </c>
      <c r="W7957">
        <f t="shared" si="372"/>
        <v>348.13440000000008</v>
      </c>
      <c r="X7957">
        <f t="shared" si="373"/>
        <v>1392.5376000000001</v>
      </c>
      <c r="Y7957">
        <f t="shared" si="374"/>
        <v>5</v>
      </c>
    </row>
    <row r="7958" spans="1:25"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t="str">
        <f>_xlfn.XLOOKUP(B7958,Returns!$B$2:$B$297,Returns!$A$2:$A$297,"NO")</f>
        <v>Yes</v>
      </c>
      <c r="W7958">
        <f t="shared" si="372"/>
        <v>0</v>
      </c>
      <c r="X7958">
        <f t="shared" si="373"/>
        <v>74.5</v>
      </c>
      <c r="Y7958">
        <f t="shared" si="374"/>
        <v>5</v>
      </c>
    </row>
    <row r="7959" spans="1:25"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t="str">
        <f>_xlfn.XLOOKUP(B7959,Returns!$B$2:$B$297,Returns!$A$2:$A$297,"NO")</f>
        <v>Yes</v>
      </c>
      <c r="W7959">
        <f t="shared" si="372"/>
        <v>0</v>
      </c>
      <c r="X7959">
        <f t="shared" si="373"/>
        <v>63.2</v>
      </c>
      <c r="Y7959">
        <f t="shared" si="374"/>
        <v>5</v>
      </c>
    </row>
    <row r="7960" spans="1:25"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t="str">
        <f>_xlfn.XLOOKUP(B7960,Returns!$B$2:$B$297,Returns!$A$2:$A$297,"NO")</f>
        <v>Yes</v>
      </c>
      <c r="W7960">
        <f t="shared" si="372"/>
        <v>0</v>
      </c>
      <c r="X7960">
        <f t="shared" si="373"/>
        <v>364.5</v>
      </c>
      <c r="Y7960">
        <f t="shared" si="374"/>
        <v>5</v>
      </c>
    </row>
    <row r="7961" spans="1:25"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t="str">
        <f>_xlfn.XLOOKUP(B7961,Returns!$B$2:$B$297,Returns!$A$2:$A$297,"NO")</f>
        <v>Yes</v>
      </c>
      <c r="W7961">
        <f t="shared" si="372"/>
        <v>123.81120000000001</v>
      </c>
      <c r="X7961">
        <f t="shared" si="373"/>
        <v>495.24480000000005</v>
      </c>
      <c r="Y7961">
        <f t="shared" si="374"/>
        <v>5</v>
      </c>
    </row>
    <row r="7962" spans="1:25"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t="str">
        <f>_xlfn.XLOOKUP(B7962,Returns!$B$2:$B$297,Returns!$A$2:$A$297,"NO")</f>
        <v>Yes</v>
      </c>
      <c r="W7962">
        <f t="shared" si="372"/>
        <v>1.5984000000000003</v>
      </c>
      <c r="X7962">
        <f t="shared" si="373"/>
        <v>6.3936000000000011</v>
      </c>
      <c r="Y7962">
        <f t="shared" si="374"/>
        <v>5</v>
      </c>
    </row>
    <row r="7963" spans="1:25"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t="str">
        <f>_xlfn.XLOOKUP(B7963,Returns!$B$2:$B$297,Returns!$A$2:$A$297,"NO")</f>
        <v>NO</v>
      </c>
      <c r="W7963">
        <f t="shared" si="372"/>
        <v>81.360000000000014</v>
      </c>
      <c r="X7963">
        <f t="shared" si="373"/>
        <v>325.44000000000005</v>
      </c>
      <c r="Y7963">
        <f t="shared" si="374"/>
        <v>5</v>
      </c>
    </row>
    <row r="7964" spans="1:25"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t="str">
        <f>_xlfn.XLOOKUP(B7964,Returns!$B$2:$B$297,Returns!$A$2:$A$297,"NO")</f>
        <v>NO</v>
      </c>
      <c r="W7964">
        <f t="shared" si="372"/>
        <v>113.29920000000001</v>
      </c>
      <c r="X7964">
        <f t="shared" si="373"/>
        <v>48.55680000000001</v>
      </c>
      <c r="Y7964">
        <f t="shared" si="374"/>
        <v>5</v>
      </c>
    </row>
    <row r="7965" spans="1:25"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t="str">
        <f>_xlfn.XLOOKUP(B7965,Returns!$B$2:$B$297,Returns!$A$2:$A$297,"NO")</f>
        <v>NO</v>
      </c>
      <c r="W7965">
        <f t="shared" si="372"/>
        <v>311.24480000000005</v>
      </c>
      <c r="X7965">
        <f t="shared" si="373"/>
        <v>1244.9792000000002</v>
      </c>
      <c r="Y7965">
        <f t="shared" si="374"/>
        <v>5</v>
      </c>
    </row>
    <row r="7966" spans="1:25"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t="str">
        <f>_xlfn.XLOOKUP(B7966,Returns!$B$2:$B$297,Returns!$A$2:$A$297,"NO")</f>
        <v>NO</v>
      </c>
      <c r="W7966">
        <f t="shared" si="372"/>
        <v>16.588800000000003</v>
      </c>
      <c r="X7966">
        <f t="shared" si="373"/>
        <v>66.355200000000011</v>
      </c>
      <c r="Y7966">
        <f t="shared" si="374"/>
        <v>5</v>
      </c>
    </row>
    <row r="7967" spans="1:25"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t="str">
        <f>_xlfn.XLOOKUP(B7967,Returns!$B$2:$B$297,Returns!$A$2:$A$297,"NO")</f>
        <v>NO</v>
      </c>
      <c r="W7967">
        <f t="shared" si="372"/>
        <v>66.355200000000011</v>
      </c>
      <c r="X7967">
        <f t="shared" si="373"/>
        <v>265.42080000000004</v>
      </c>
      <c r="Y7967">
        <f t="shared" si="374"/>
        <v>5</v>
      </c>
    </row>
    <row r="7968" spans="1:25"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t="str">
        <f>_xlfn.XLOOKUP(B7968,Returns!$B$2:$B$297,Returns!$A$2:$A$297,"NO")</f>
        <v>NO</v>
      </c>
      <c r="W7968">
        <f t="shared" si="372"/>
        <v>0</v>
      </c>
      <c r="X7968">
        <f t="shared" si="373"/>
        <v>133.44</v>
      </c>
      <c r="Y7968">
        <f t="shared" si="374"/>
        <v>7</v>
      </c>
    </row>
    <row r="7969" spans="1:25"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t="str">
        <f>_xlfn.XLOOKUP(B7969,Returns!$B$2:$B$297,Returns!$A$2:$A$297,"NO")</f>
        <v>NO</v>
      </c>
      <c r="W7969">
        <f t="shared" si="372"/>
        <v>190.85220000000001</v>
      </c>
      <c r="X7969">
        <f t="shared" si="373"/>
        <v>81.793800000000005</v>
      </c>
      <c r="Y7969">
        <f t="shared" si="374"/>
        <v>2</v>
      </c>
    </row>
    <row r="7970" spans="1:25"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t="str">
        <f>_xlfn.XLOOKUP(B7970,Returns!$B$2:$B$297,Returns!$A$2:$A$297,"NO")</f>
        <v>NO</v>
      </c>
      <c r="W7970">
        <f t="shared" si="372"/>
        <v>3.1983999999999999</v>
      </c>
      <c r="X7970">
        <f t="shared" si="373"/>
        <v>12.7936</v>
      </c>
      <c r="Y7970">
        <f t="shared" si="374"/>
        <v>2</v>
      </c>
    </row>
    <row r="7971" spans="1:25"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t="str">
        <f>_xlfn.XLOOKUP(B7971,Returns!$B$2:$B$297,Returns!$A$2:$A$297,"NO")</f>
        <v>NO</v>
      </c>
      <c r="W7971">
        <f t="shared" si="372"/>
        <v>24.1568</v>
      </c>
      <c r="X7971">
        <f t="shared" si="373"/>
        <v>96.627199999999988</v>
      </c>
      <c r="Y7971">
        <f t="shared" si="374"/>
        <v>2</v>
      </c>
    </row>
    <row r="7972" spans="1:25"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t="str">
        <f>_xlfn.XLOOKUP(B7972,Returns!$B$2:$B$297,Returns!$A$2:$A$297,"NO")</f>
        <v>NO</v>
      </c>
      <c r="W7972">
        <f t="shared" si="372"/>
        <v>831.66720000000009</v>
      </c>
      <c r="X7972">
        <f t="shared" si="373"/>
        <v>1247.5008</v>
      </c>
      <c r="Y7972">
        <f t="shared" si="374"/>
        <v>4</v>
      </c>
    </row>
    <row r="7973" spans="1:25"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t="str">
        <f>_xlfn.XLOOKUP(B7973,Returns!$B$2:$B$297,Returns!$A$2:$A$297,"NO")</f>
        <v>NO</v>
      </c>
      <c r="W7973">
        <f t="shared" si="372"/>
        <v>18.7056</v>
      </c>
      <c r="X7973">
        <f t="shared" si="373"/>
        <v>74.822400000000002</v>
      </c>
      <c r="Y7973">
        <f t="shared" si="374"/>
        <v>4</v>
      </c>
    </row>
    <row r="7974" spans="1:25"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t="str">
        <f>_xlfn.XLOOKUP(B7974,Returns!$B$2:$B$297,Returns!$A$2:$A$297,"NO")</f>
        <v>NO</v>
      </c>
      <c r="W7974">
        <f t="shared" si="372"/>
        <v>4.1472000000000007</v>
      </c>
      <c r="X7974">
        <f t="shared" si="373"/>
        <v>16.588800000000003</v>
      </c>
      <c r="Y7974">
        <f t="shared" si="374"/>
        <v>4</v>
      </c>
    </row>
    <row r="7975" spans="1:25"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t="str">
        <f>_xlfn.XLOOKUP(B7975,Returns!$B$2:$B$297,Returns!$A$2:$A$297,"NO")</f>
        <v>NO</v>
      </c>
      <c r="W7975">
        <f t="shared" si="372"/>
        <v>3.8136000000000005</v>
      </c>
      <c r="X7975">
        <f t="shared" si="373"/>
        <v>1.6344000000000007</v>
      </c>
      <c r="Y7975">
        <f t="shared" si="374"/>
        <v>4</v>
      </c>
    </row>
    <row r="7976" spans="1:25"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t="str">
        <f>_xlfn.XLOOKUP(B7976,Returns!$B$2:$B$297,Returns!$A$2:$A$297,"NO")</f>
        <v>NO</v>
      </c>
      <c r="W7976">
        <f t="shared" si="372"/>
        <v>152.61120000000003</v>
      </c>
      <c r="X7976">
        <f t="shared" si="373"/>
        <v>610.44479999999999</v>
      </c>
      <c r="Y7976">
        <f t="shared" si="374"/>
        <v>4</v>
      </c>
    </row>
    <row r="7977" spans="1:25"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t="str">
        <f>_xlfn.XLOOKUP(B7977,Returns!$B$2:$B$297,Returns!$A$2:$A$297,"NO")</f>
        <v>NO</v>
      </c>
      <c r="W7977">
        <f t="shared" si="372"/>
        <v>7.900199999999999</v>
      </c>
      <c r="X7977">
        <f t="shared" si="373"/>
        <v>3.3858000000000006</v>
      </c>
      <c r="Y7977">
        <f t="shared" si="374"/>
        <v>4</v>
      </c>
    </row>
    <row r="7978" spans="1:25"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t="str">
        <f>_xlfn.XLOOKUP(B7978,Returns!$B$2:$B$297,Returns!$A$2:$A$297,"NO")</f>
        <v>NO</v>
      </c>
      <c r="W7978">
        <f t="shared" si="372"/>
        <v>6.1632000000000016</v>
      </c>
      <c r="X7978">
        <f t="shared" si="373"/>
        <v>24.652800000000006</v>
      </c>
      <c r="Y7978">
        <f t="shared" si="374"/>
        <v>4</v>
      </c>
    </row>
    <row r="7979" spans="1:25"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t="str">
        <f>_xlfn.XLOOKUP(B7979,Returns!$B$2:$B$297,Returns!$A$2:$A$297,"NO")</f>
        <v>NO</v>
      </c>
      <c r="W7979">
        <f t="shared" si="372"/>
        <v>0</v>
      </c>
      <c r="X7979">
        <f t="shared" si="373"/>
        <v>1979.91</v>
      </c>
      <c r="Y7979">
        <f t="shared" si="374"/>
        <v>5</v>
      </c>
    </row>
    <row r="7980" spans="1:25"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t="str">
        <f>_xlfn.XLOOKUP(B7980,Returns!$B$2:$B$297,Returns!$A$2:$A$297,"NO")</f>
        <v>NO</v>
      </c>
      <c r="W7980">
        <f t="shared" si="372"/>
        <v>0</v>
      </c>
      <c r="X7980">
        <f t="shared" si="373"/>
        <v>341.18999999999994</v>
      </c>
      <c r="Y7980">
        <f t="shared" si="374"/>
        <v>5</v>
      </c>
    </row>
    <row r="7981" spans="1:25"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t="str">
        <f>_xlfn.XLOOKUP(B7981,Returns!$B$2:$B$297,Returns!$A$2:$A$297,"NO")</f>
        <v>NO</v>
      </c>
      <c r="W7981">
        <f t="shared" si="372"/>
        <v>1.0208000000000002</v>
      </c>
      <c r="X7981">
        <f t="shared" si="373"/>
        <v>4.0831999999999997</v>
      </c>
      <c r="Y7981">
        <f t="shared" si="374"/>
        <v>4</v>
      </c>
    </row>
    <row r="7982" spans="1:25"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t="str">
        <f>_xlfn.XLOOKUP(B7982,Returns!$B$2:$B$297,Returns!$A$2:$A$297,"NO")</f>
        <v>NO</v>
      </c>
      <c r="W7982">
        <f t="shared" si="372"/>
        <v>6.5792000000000002</v>
      </c>
      <c r="X7982">
        <f t="shared" si="373"/>
        <v>26.316800000000001</v>
      </c>
      <c r="Y7982">
        <f t="shared" si="374"/>
        <v>4</v>
      </c>
    </row>
    <row r="7983" spans="1:25"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t="str">
        <f>_xlfn.XLOOKUP(B7983,Returns!$B$2:$B$297,Returns!$A$2:$A$297,"NO")</f>
        <v>NO</v>
      </c>
      <c r="W7983">
        <f t="shared" si="372"/>
        <v>0</v>
      </c>
      <c r="X7983">
        <f t="shared" si="373"/>
        <v>327.68</v>
      </c>
      <c r="Y7983">
        <f t="shared" si="374"/>
        <v>3</v>
      </c>
    </row>
    <row r="7984" spans="1:25"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t="str">
        <f>_xlfn.XLOOKUP(B7984,Returns!$B$2:$B$297,Returns!$A$2:$A$297,"NO")</f>
        <v>NO</v>
      </c>
      <c r="W7984">
        <f t="shared" si="372"/>
        <v>0</v>
      </c>
      <c r="X7984">
        <f t="shared" si="373"/>
        <v>1274.5</v>
      </c>
      <c r="Y7984">
        <f t="shared" si="374"/>
        <v>3</v>
      </c>
    </row>
    <row r="7985" spans="1:25"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t="str">
        <f>_xlfn.XLOOKUP(B7985,Returns!$B$2:$B$297,Returns!$A$2:$A$297,"NO")</f>
        <v>NO</v>
      </c>
      <c r="W7985">
        <f t="shared" si="372"/>
        <v>15.120000000000003</v>
      </c>
      <c r="X7985">
        <f t="shared" si="373"/>
        <v>60.480000000000004</v>
      </c>
      <c r="Y7985">
        <f t="shared" si="374"/>
        <v>3</v>
      </c>
    </row>
    <row r="7986" spans="1:25"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t="str">
        <f>_xlfn.XLOOKUP(B7986,Returns!$B$2:$B$297,Returns!$A$2:$A$297,"NO")</f>
        <v>NO</v>
      </c>
      <c r="W7986">
        <f t="shared" si="372"/>
        <v>4.7232000000000003</v>
      </c>
      <c r="X7986">
        <f t="shared" si="373"/>
        <v>18.892800000000001</v>
      </c>
      <c r="Y7986">
        <f t="shared" si="374"/>
        <v>3</v>
      </c>
    </row>
    <row r="7987" spans="1:25"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t="str">
        <f>_xlfn.XLOOKUP(B7987,Returns!$B$2:$B$297,Returns!$A$2:$A$297,"NO")</f>
        <v>NO</v>
      </c>
      <c r="W7987">
        <f t="shared" si="372"/>
        <v>8.32</v>
      </c>
      <c r="X7987">
        <f t="shared" si="373"/>
        <v>33.28</v>
      </c>
      <c r="Y7987">
        <f t="shared" si="374"/>
        <v>3</v>
      </c>
    </row>
    <row r="7988" spans="1:25"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t="str">
        <f>_xlfn.XLOOKUP(B7988,Returns!$B$2:$B$297,Returns!$A$2:$A$297,"NO")</f>
        <v>NO</v>
      </c>
      <c r="W7988">
        <f t="shared" si="372"/>
        <v>0</v>
      </c>
      <c r="X7988">
        <f t="shared" si="373"/>
        <v>449.74999999999994</v>
      </c>
      <c r="Y7988">
        <f t="shared" si="374"/>
        <v>3</v>
      </c>
    </row>
    <row r="7989" spans="1:25"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t="str">
        <f>_xlfn.XLOOKUP(B7989,Returns!$B$2:$B$297,Returns!$A$2:$A$297,"NO")</f>
        <v>NO</v>
      </c>
      <c r="W7989">
        <f t="shared" si="372"/>
        <v>0</v>
      </c>
      <c r="X7989">
        <f t="shared" si="373"/>
        <v>100.8</v>
      </c>
      <c r="Y7989">
        <f t="shared" si="374"/>
        <v>6</v>
      </c>
    </row>
    <row r="7990" spans="1:25"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t="str">
        <f>_xlfn.XLOOKUP(B7990,Returns!$B$2:$B$297,Returns!$A$2:$A$297,"NO")</f>
        <v>NO</v>
      </c>
      <c r="W7990">
        <f t="shared" si="372"/>
        <v>0</v>
      </c>
      <c r="X7990">
        <f t="shared" si="373"/>
        <v>112.76999999999998</v>
      </c>
      <c r="Y7990">
        <f t="shared" si="374"/>
        <v>6</v>
      </c>
    </row>
    <row r="7991" spans="1:25"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t="str">
        <f>_xlfn.XLOOKUP(B7991,Returns!$B$2:$B$297,Returns!$A$2:$A$297,"NO")</f>
        <v>NO</v>
      </c>
      <c r="W7991">
        <f t="shared" si="372"/>
        <v>0</v>
      </c>
      <c r="X7991">
        <f t="shared" si="373"/>
        <v>14.97</v>
      </c>
      <c r="Y7991">
        <f t="shared" si="374"/>
        <v>6</v>
      </c>
    </row>
    <row r="7992" spans="1:25"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t="str">
        <f>_xlfn.XLOOKUP(B7992,Returns!$B$2:$B$297,Returns!$A$2:$A$297,"NO")</f>
        <v>NO</v>
      </c>
      <c r="W7992">
        <f t="shared" si="372"/>
        <v>0</v>
      </c>
      <c r="X7992">
        <f t="shared" si="373"/>
        <v>3.96</v>
      </c>
      <c r="Y7992">
        <f t="shared" si="374"/>
        <v>6</v>
      </c>
    </row>
    <row r="7993" spans="1:25"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t="str">
        <f>_xlfn.XLOOKUP(B7993,Returns!$B$2:$B$297,Returns!$A$2:$A$297,"NO")</f>
        <v>NO</v>
      </c>
      <c r="W7993">
        <f t="shared" si="372"/>
        <v>111.82080000000002</v>
      </c>
      <c r="X7993">
        <f t="shared" si="373"/>
        <v>47.923200000000008</v>
      </c>
      <c r="Y7993">
        <f t="shared" si="374"/>
        <v>3</v>
      </c>
    </row>
    <row r="7994" spans="1:25"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t="str">
        <f>_xlfn.XLOOKUP(B7994,Returns!$B$2:$B$297,Returns!$A$2:$A$297,"NO")</f>
        <v>NO</v>
      </c>
      <c r="W7994">
        <f t="shared" si="372"/>
        <v>7.3856000000000002</v>
      </c>
      <c r="X7994">
        <f t="shared" si="373"/>
        <v>29.542399999999997</v>
      </c>
      <c r="Y7994">
        <f t="shared" si="374"/>
        <v>3</v>
      </c>
    </row>
    <row r="7995" spans="1:25"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t="str">
        <f>_xlfn.XLOOKUP(B7995,Returns!$B$2:$B$297,Returns!$A$2:$A$297,"NO")</f>
        <v>NO</v>
      </c>
      <c r="W7995">
        <f t="shared" si="372"/>
        <v>10.281600000000001</v>
      </c>
      <c r="X7995">
        <f t="shared" si="373"/>
        <v>4.4064000000000014</v>
      </c>
      <c r="Y7995">
        <f t="shared" si="374"/>
        <v>3</v>
      </c>
    </row>
    <row r="7996" spans="1:25"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t="str">
        <f>_xlfn.XLOOKUP(B7996,Returns!$B$2:$B$297,Returns!$A$2:$A$297,"NO")</f>
        <v>NO</v>
      </c>
      <c r="W7996">
        <f t="shared" si="372"/>
        <v>612.2088</v>
      </c>
      <c r="X7996">
        <f t="shared" si="373"/>
        <v>262.37520000000006</v>
      </c>
      <c r="Y7996">
        <f t="shared" si="374"/>
        <v>3</v>
      </c>
    </row>
    <row r="7997" spans="1:25"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t="str">
        <f>_xlfn.XLOOKUP(B7997,Returns!$B$2:$B$297,Returns!$A$2:$A$297,"NO")</f>
        <v>NO</v>
      </c>
      <c r="W7997">
        <f t="shared" si="372"/>
        <v>40.370399999999997</v>
      </c>
      <c r="X7997">
        <f t="shared" si="373"/>
        <v>17.301600000000001</v>
      </c>
      <c r="Y7997">
        <f t="shared" si="374"/>
        <v>3</v>
      </c>
    </row>
    <row r="7998" spans="1:25"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t="str">
        <f>_xlfn.XLOOKUP(B7998,Returns!$B$2:$B$297,Returns!$A$2:$A$297,"NO")</f>
        <v>NO</v>
      </c>
      <c r="W7998">
        <f t="shared" si="372"/>
        <v>0</v>
      </c>
      <c r="X7998">
        <f t="shared" si="373"/>
        <v>998.75</v>
      </c>
      <c r="Y7998">
        <f t="shared" si="374"/>
        <v>2</v>
      </c>
    </row>
    <row r="7999" spans="1:25"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t="str">
        <f>_xlfn.XLOOKUP(B7999,Returns!$B$2:$B$297,Returns!$A$2:$A$297,"NO")</f>
        <v>NO</v>
      </c>
      <c r="W7999">
        <f t="shared" si="372"/>
        <v>4015.6415999999999</v>
      </c>
      <c r="X7999">
        <f t="shared" si="373"/>
        <v>16062.5664</v>
      </c>
      <c r="Y7999">
        <f t="shared" si="374"/>
        <v>2</v>
      </c>
    </row>
    <row r="8000" spans="1:25"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t="str">
        <f>_xlfn.XLOOKUP(B8000,Returns!$B$2:$B$297,Returns!$A$2:$A$297,"NO")</f>
        <v>NO</v>
      </c>
      <c r="W8000">
        <f t="shared" si="372"/>
        <v>0</v>
      </c>
      <c r="X8000">
        <f t="shared" si="373"/>
        <v>85.259999999999991</v>
      </c>
      <c r="Y8000">
        <f t="shared" si="374"/>
        <v>3</v>
      </c>
    </row>
    <row r="8001" spans="1:25"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t="str">
        <f>_xlfn.XLOOKUP(B8001,Returns!$B$2:$B$297,Returns!$A$2:$A$297,"NO")</f>
        <v>NO</v>
      </c>
      <c r="W8001">
        <f t="shared" si="372"/>
        <v>0</v>
      </c>
      <c r="X8001">
        <f t="shared" si="373"/>
        <v>230.72</v>
      </c>
      <c r="Y8001">
        <f t="shared" si="374"/>
        <v>3</v>
      </c>
    </row>
    <row r="8002" spans="1:25"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t="str">
        <f>_xlfn.XLOOKUP(B8002,Returns!$B$2:$B$297,Returns!$A$2:$A$297,"NO")</f>
        <v>NO</v>
      </c>
      <c r="W8002">
        <f t="shared" si="372"/>
        <v>0</v>
      </c>
      <c r="X8002">
        <f t="shared" si="373"/>
        <v>1055.8399999999999</v>
      </c>
      <c r="Y8002">
        <f t="shared" si="374"/>
        <v>4</v>
      </c>
    </row>
    <row r="8003" spans="1:25"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t="str">
        <f>_xlfn.XLOOKUP(B8003,Returns!$B$2:$B$297,Returns!$A$2:$A$297,"NO")</f>
        <v>NO</v>
      </c>
      <c r="W8003">
        <f t="shared" ref="W8003:W8066" si="375">R8003*S8003*T8003</f>
        <v>0</v>
      </c>
      <c r="X8003">
        <f t="shared" ref="X8003:X8066" si="376">(R8003*S8003)-W8003</f>
        <v>1799.6399999999999</v>
      </c>
      <c r="Y8003">
        <f t="shared" ref="Y8003:Y8066" si="377">D8003-C8003</f>
        <v>3</v>
      </c>
    </row>
    <row r="8004" spans="1:25"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t="str">
        <f>_xlfn.XLOOKUP(B8004,Returns!$B$2:$B$297,Returns!$A$2:$A$297,"NO")</f>
        <v>NO</v>
      </c>
      <c r="W8004">
        <f t="shared" si="375"/>
        <v>0</v>
      </c>
      <c r="X8004">
        <f t="shared" si="376"/>
        <v>180.32000000000002</v>
      </c>
      <c r="Y8004">
        <f t="shared" si="377"/>
        <v>3</v>
      </c>
    </row>
    <row r="8005" spans="1:25"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t="str">
        <f>_xlfn.XLOOKUP(B8005,Returns!$B$2:$B$297,Returns!$A$2:$A$297,"NO")</f>
        <v>NO</v>
      </c>
      <c r="W8005">
        <f t="shared" si="375"/>
        <v>0</v>
      </c>
      <c r="X8005">
        <f t="shared" si="376"/>
        <v>543.79999999999995</v>
      </c>
      <c r="Y8005">
        <f t="shared" si="377"/>
        <v>2</v>
      </c>
    </row>
    <row r="8006" spans="1:25"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t="str">
        <f>_xlfn.XLOOKUP(B8006,Returns!$B$2:$B$297,Returns!$A$2:$A$297,"NO")</f>
        <v>NO</v>
      </c>
      <c r="W8006">
        <f t="shared" si="375"/>
        <v>0</v>
      </c>
      <c r="X8006">
        <f t="shared" si="376"/>
        <v>137.51999999999998</v>
      </c>
      <c r="Y8006">
        <f t="shared" si="377"/>
        <v>2</v>
      </c>
    </row>
    <row r="8007" spans="1:25"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t="str">
        <f>_xlfn.XLOOKUP(B8007,Returns!$B$2:$B$297,Returns!$A$2:$A$297,"NO")</f>
        <v>NO</v>
      </c>
      <c r="W8007">
        <f t="shared" si="375"/>
        <v>0</v>
      </c>
      <c r="X8007">
        <f t="shared" si="376"/>
        <v>19.64</v>
      </c>
      <c r="Y8007">
        <f t="shared" si="377"/>
        <v>2</v>
      </c>
    </row>
    <row r="8008" spans="1:25"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t="str">
        <f>_xlfn.XLOOKUP(B8008,Returns!$B$2:$B$297,Returns!$A$2:$A$297,"NO")</f>
        <v>NO</v>
      </c>
      <c r="W8008">
        <f t="shared" si="375"/>
        <v>0</v>
      </c>
      <c r="X8008">
        <f t="shared" si="376"/>
        <v>1120.32</v>
      </c>
      <c r="Y8008">
        <f t="shared" si="377"/>
        <v>4</v>
      </c>
    </row>
    <row r="8009" spans="1:25"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t="str">
        <f>_xlfn.XLOOKUP(B8009,Returns!$B$2:$B$297,Returns!$A$2:$A$297,"NO")</f>
        <v>NO</v>
      </c>
      <c r="W8009">
        <f t="shared" si="375"/>
        <v>0</v>
      </c>
      <c r="X8009">
        <f t="shared" si="376"/>
        <v>2164.96</v>
      </c>
      <c r="Y8009">
        <f t="shared" si="377"/>
        <v>7</v>
      </c>
    </row>
    <row r="8010" spans="1:25"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t="str">
        <f>_xlfn.XLOOKUP(B8010,Returns!$B$2:$B$297,Returns!$A$2:$A$297,"NO")</f>
        <v>NO</v>
      </c>
      <c r="W8010">
        <f t="shared" si="375"/>
        <v>0</v>
      </c>
      <c r="X8010">
        <f t="shared" si="376"/>
        <v>318.95999999999998</v>
      </c>
      <c r="Y8010">
        <f t="shared" si="377"/>
        <v>7</v>
      </c>
    </row>
    <row r="8011" spans="1:25"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t="str">
        <f>_xlfn.XLOOKUP(B8011,Returns!$B$2:$B$297,Returns!$A$2:$A$297,"NO")</f>
        <v>NO</v>
      </c>
      <c r="W8011">
        <f t="shared" si="375"/>
        <v>0</v>
      </c>
      <c r="X8011">
        <f t="shared" si="376"/>
        <v>6619.4999999999991</v>
      </c>
      <c r="Y8011">
        <f t="shared" si="377"/>
        <v>7</v>
      </c>
    </row>
    <row r="8012" spans="1:25"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t="str">
        <f>_xlfn.XLOOKUP(B8012,Returns!$B$2:$B$297,Returns!$A$2:$A$297,"NO")</f>
        <v>NO</v>
      </c>
      <c r="W8012">
        <f t="shared" si="375"/>
        <v>151.94879999999998</v>
      </c>
      <c r="X8012">
        <f t="shared" si="376"/>
        <v>607.79519999999991</v>
      </c>
      <c r="Y8012">
        <f t="shared" si="377"/>
        <v>3</v>
      </c>
    </row>
    <row r="8013" spans="1:25"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t="str">
        <f>_xlfn.XLOOKUP(B8013,Returns!$B$2:$B$297,Returns!$A$2:$A$297,"NO")</f>
        <v>NO</v>
      </c>
      <c r="W8013">
        <f t="shared" si="375"/>
        <v>176.32160000000002</v>
      </c>
      <c r="X8013">
        <f t="shared" si="376"/>
        <v>705.28640000000007</v>
      </c>
      <c r="Y8013">
        <f t="shared" si="377"/>
        <v>3</v>
      </c>
    </row>
    <row r="8014" spans="1:25"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t="str">
        <f>_xlfn.XLOOKUP(B8014,Returns!$B$2:$B$297,Returns!$A$2:$A$297,"NO")</f>
        <v>NO</v>
      </c>
      <c r="W8014">
        <f t="shared" si="375"/>
        <v>663.92000000000007</v>
      </c>
      <c r="X8014">
        <f t="shared" si="376"/>
        <v>2655.68</v>
      </c>
      <c r="Y8014">
        <f t="shared" si="377"/>
        <v>0</v>
      </c>
    </row>
    <row r="8015" spans="1:25"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t="str">
        <f>_xlfn.XLOOKUP(B8015,Returns!$B$2:$B$297,Returns!$A$2:$A$297,"NO")</f>
        <v>NO</v>
      </c>
      <c r="W8015">
        <f t="shared" si="375"/>
        <v>0</v>
      </c>
      <c r="X8015">
        <f t="shared" si="376"/>
        <v>960</v>
      </c>
      <c r="Y8015">
        <f t="shared" si="377"/>
        <v>0</v>
      </c>
    </row>
    <row r="8016" spans="1:25"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t="str">
        <f>_xlfn.XLOOKUP(B8016,Returns!$B$2:$B$297,Returns!$A$2:$A$297,"NO")</f>
        <v>NO</v>
      </c>
      <c r="W8016">
        <f t="shared" si="375"/>
        <v>0</v>
      </c>
      <c r="X8016">
        <f t="shared" si="376"/>
        <v>3.29</v>
      </c>
      <c r="Y8016">
        <f t="shared" si="377"/>
        <v>0</v>
      </c>
    </row>
    <row r="8017" spans="1:25"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t="str">
        <f>_xlfn.XLOOKUP(B8017,Returns!$B$2:$B$297,Returns!$A$2:$A$297,"NO")</f>
        <v>NO</v>
      </c>
      <c r="W8017">
        <f t="shared" si="375"/>
        <v>0</v>
      </c>
      <c r="X8017">
        <f t="shared" si="376"/>
        <v>56.519999999999996</v>
      </c>
      <c r="Y8017">
        <f t="shared" si="377"/>
        <v>0</v>
      </c>
    </row>
    <row r="8018" spans="1:25"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t="str">
        <f>_xlfn.XLOOKUP(B8018,Returns!$B$2:$B$297,Returns!$A$2:$A$297,"NO")</f>
        <v>NO</v>
      </c>
      <c r="W8018">
        <f t="shared" si="375"/>
        <v>72.806400000000011</v>
      </c>
      <c r="X8018">
        <f t="shared" si="376"/>
        <v>291.22560000000004</v>
      </c>
      <c r="Y8018">
        <f t="shared" si="377"/>
        <v>2</v>
      </c>
    </row>
    <row r="8019" spans="1:25"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t="str">
        <f>_xlfn.XLOOKUP(B8019,Returns!$B$2:$B$297,Returns!$A$2:$A$297,"NO")</f>
        <v>NO</v>
      </c>
      <c r="W8019">
        <f t="shared" si="375"/>
        <v>55.468800000000016</v>
      </c>
      <c r="X8019">
        <f t="shared" si="376"/>
        <v>221.87520000000004</v>
      </c>
      <c r="Y8019">
        <f t="shared" si="377"/>
        <v>2</v>
      </c>
    </row>
    <row r="8020" spans="1:25"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t="str">
        <f>_xlfn.XLOOKUP(B8020,Returns!$B$2:$B$297,Returns!$A$2:$A$297,"NO")</f>
        <v>NO</v>
      </c>
      <c r="W8020">
        <f t="shared" si="375"/>
        <v>10.558400000000001</v>
      </c>
      <c r="X8020">
        <f t="shared" si="376"/>
        <v>42.233600000000003</v>
      </c>
      <c r="Y8020">
        <f t="shared" si="377"/>
        <v>2</v>
      </c>
    </row>
    <row r="8021" spans="1:25"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t="str">
        <f>_xlfn.XLOOKUP(B8021,Returns!$B$2:$B$297,Returns!$A$2:$A$297,"NO")</f>
        <v>NO</v>
      </c>
      <c r="W8021">
        <f t="shared" si="375"/>
        <v>0</v>
      </c>
      <c r="X8021">
        <f t="shared" si="376"/>
        <v>839</v>
      </c>
      <c r="Y8021">
        <f t="shared" si="377"/>
        <v>3</v>
      </c>
    </row>
    <row r="8022" spans="1:25"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t="str">
        <f>_xlfn.XLOOKUP(B8022,Returns!$B$2:$B$297,Returns!$A$2:$A$297,"NO")</f>
        <v>NO</v>
      </c>
      <c r="W8022">
        <f t="shared" si="375"/>
        <v>0</v>
      </c>
      <c r="X8022">
        <f t="shared" si="376"/>
        <v>23.52</v>
      </c>
      <c r="Y8022">
        <f t="shared" si="377"/>
        <v>3</v>
      </c>
    </row>
    <row r="8023" spans="1:25"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t="str">
        <f>_xlfn.XLOOKUP(B8023,Returns!$B$2:$B$297,Returns!$A$2:$A$297,"NO")</f>
        <v>NO</v>
      </c>
      <c r="W8023">
        <f t="shared" si="375"/>
        <v>11.980799999999999</v>
      </c>
      <c r="X8023">
        <f t="shared" si="376"/>
        <v>2.9951999999999988</v>
      </c>
      <c r="Y8023">
        <f t="shared" si="377"/>
        <v>4</v>
      </c>
    </row>
    <row r="8024" spans="1:25"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t="str">
        <f>_xlfn.XLOOKUP(B8024,Returns!$B$2:$B$297,Returns!$A$2:$A$297,"NO")</f>
        <v>NO</v>
      </c>
      <c r="W8024">
        <f t="shared" si="375"/>
        <v>87.920000000000016</v>
      </c>
      <c r="X8024">
        <f t="shared" si="376"/>
        <v>351.68</v>
      </c>
      <c r="Y8024">
        <f t="shared" si="377"/>
        <v>4</v>
      </c>
    </row>
    <row r="8025" spans="1:25"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t="str">
        <f>_xlfn.XLOOKUP(B8025,Returns!$B$2:$B$297,Returns!$A$2:$A$297,"NO")</f>
        <v>NO</v>
      </c>
      <c r="W8025">
        <f t="shared" si="375"/>
        <v>986.89499999999987</v>
      </c>
      <c r="X8025">
        <f t="shared" si="376"/>
        <v>2302.7549999999997</v>
      </c>
      <c r="Y8025">
        <f t="shared" si="377"/>
        <v>4</v>
      </c>
    </row>
    <row r="8026" spans="1:25"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t="str">
        <f>_xlfn.XLOOKUP(B8026,Returns!$B$2:$B$297,Returns!$A$2:$A$297,"NO")</f>
        <v>NO</v>
      </c>
      <c r="W8026">
        <f t="shared" si="375"/>
        <v>0.83519999999999994</v>
      </c>
      <c r="X8026">
        <f t="shared" si="376"/>
        <v>0.20879999999999987</v>
      </c>
      <c r="Y8026">
        <f t="shared" si="377"/>
        <v>4</v>
      </c>
    </row>
    <row r="8027" spans="1:25"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t="str">
        <f>_xlfn.XLOOKUP(B8027,Returns!$B$2:$B$297,Returns!$A$2:$A$297,"NO")</f>
        <v>NO</v>
      </c>
      <c r="W8027">
        <f t="shared" si="375"/>
        <v>0</v>
      </c>
      <c r="X8027">
        <f t="shared" si="376"/>
        <v>421.36</v>
      </c>
      <c r="Y8027">
        <f t="shared" si="377"/>
        <v>4</v>
      </c>
    </row>
    <row r="8028" spans="1:25"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t="str">
        <f>_xlfn.XLOOKUP(B8028,Returns!$B$2:$B$297,Returns!$A$2:$A$297,"NO")</f>
        <v>NO</v>
      </c>
      <c r="W8028">
        <f t="shared" si="375"/>
        <v>0</v>
      </c>
      <c r="X8028">
        <f t="shared" si="376"/>
        <v>78.8</v>
      </c>
      <c r="Y8028">
        <f t="shared" si="377"/>
        <v>4</v>
      </c>
    </row>
    <row r="8029" spans="1:25"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t="str">
        <f>_xlfn.XLOOKUP(B8029,Returns!$B$2:$B$297,Returns!$A$2:$A$297,"NO")</f>
        <v>NO</v>
      </c>
      <c r="W8029">
        <f t="shared" si="375"/>
        <v>0</v>
      </c>
      <c r="X8029">
        <f t="shared" si="376"/>
        <v>19.989999999999998</v>
      </c>
      <c r="Y8029">
        <f t="shared" si="377"/>
        <v>4</v>
      </c>
    </row>
    <row r="8030" spans="1:25"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t="str">
        <f>_xlfn.XLOOKUP(B8030,Returns!$B$2:$B$297,Returns!$A$2:$A$297,"NO")</f>
        <v>NO</v>
      </c>
      <c r="W8030">
        <f t="shared" si="375"/>
        <v>0</v>
      </c>
      <c r="X8030">
        <f t="shared" si="376"/>
        <v>3090.72</v>
      </c>
      <c r="Y8030">
        <f t="shared" si="377"/>
        <v>4</v>
      </c>
    </row>
    <row r="8031" spans="1:25"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t="str">
        <f>_xlfn.XLOOKUP(B8031,Returns!$B$2:$B$297,Returns!$A$2:$A$297,"NO")</f>
        <v>NO</v>
      </c>
      <c r="W8031">
        <f t="shared" si="375"/>
        <v>127.29600000000001</v>
      </c>
      <c r="X8031">
        <f t="shared" si="376"/>
        <v>509.18400000000003</v>
      </c>
      <c r="Y8031">
        <f t="shared" si="377"/>
        <v>4</v>
      </c>
    </row>
    <row r="8032" spans="1:25"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t="str">
        <f>_xlfn.XLOOKUP(B8032,Returns!$B$2:$B$297,Returns!$A$2:$A$297,"NO")</f>
        <v>NO</v>
      </c>
      <c r="W8032">
        <f t="shared" si="375"/>
        <v>41.536800000000007</v>
      </c>
      <c r="X8032">
        <f t="shared" si="376"/>
        <v>27.691200000000002</v>
      </c>
      <c r="Y8032">
        <f t="shared" si="377"/>
        <v>4</v>
      </c>
    </row>
    <row r="8033" spans="1:25"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t="str">
        <f>_xlfn.XLOOKUP(B8033,Returns!$B$2:$B$297,Returns!$A$2:$A$297,"NO")</f>
        <v>NO</v>
      </c>
      <c r="W8033">
        <f t="shared" si="375"/>
        <v>25.920000000000005</v>
      </c>
      <c r="X8033">
        <f t="shared" si="376"/>
        <v>103.68000000000002</v>
      </c>
      <c r="Y8033">
        <f t="shared" si="377"/>
        <v>4</v>
      </c>
    </row>
    <row r="8034" spans="1:25"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t="str">
        <f>_xlfn.XLOOKUP(B8034,Returns!$B$2:$B$297,Returns!$A$2:$A$297,"NO")</f>
        <v>NO</v>
      </c>
      <c r="W8034">
        <f t="shared" si="375"/>
        <v>28.771200000000007</v>
      </c>
      <c r="X8034">
        <f t="shared" si="376"/>
        <v>115.08480000000002</v>
      </c>
      <c r="Y8034">
        <f t="shared" si="377"/>
        <v>3</v>
      </c>
    </row>
    <row r="8035" spans="1:25"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t="str">
        <f>_xlfn.XLOOKUP(B8035,Returns!$B$2:$B$297,Returns!$A$2:$A$297,"NO")</f>
        <v>NO</v>
      </c>
      <c r="W8035">
        <f t="shared" si="375"/>
        <v>1.5743999999999998</v>
      </c>
      <c r="X8035">
        <f t="shared" si="376"/>
        <v>0.39359999999999973</v>
      </c>
      <c r="Y8035">
        <f t="shared" si="377"/>
        <v>3</v>
      </c>
    </row>
    <row r="8036" spans="1:25"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t="str">
        <f>_xlfn.XLOOKUP(B8036,Returns!$B$2:$B$297,Returns!$A$2:$A$297,"NO")</f>
        <v>NO</v>
      </c>
      <c r="W8036">
        <f t="shared" si="375"/>
        <v>407.07360000000006</v>
      </c>
      <c r="X8036">
        <f t="shared" si="376"/>
        <v>271.38240000000008</v>
      </c>
      <c r="Y8036">
        <f t="shared" si="377"/>
        <v>3</v>
      </c>
    </row>
    <row r="8037" spans="1:25"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t="str">
        <f>_xlfn.XLOOKUP(B8037,Returns!$B$2:$B$297,Returns!$A$2:$A$297,"NO")</f>
        <v>NO</v>
      </c>
      <c r="W8037">
        <f t="shared" si="375"/>
        <v>1.8431999999999999</v>
      </c>
      <c r="X8037">
        <f t="shared" si="376"/>
        <v>7.3727999999999998</v>
      </c>
      <c r="Y8037">
        <f t="shared" si="377"/>
        <v>3</v>
      </c>
    </row>
    <row r="8038" spans="1:25"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t="str">
        <f>_xlfn.XLOOKUP(B8038,Returns!$B$2:$B$297,Returns!$A$2:$A$297,"NO")</f>
        <v>NO</v>
      </c>
      <c r="W8038">
        <f t="shared" si="375"/>
        <v>0</v>
      </c>
      <c r="X8038">
        <f t="shared" si="376"/>
        <v>226.07999999999998</v>
      </c>
      <c r="Y8038">
        <f t="shared" si="377"/>
        <v>2</v>
      </c>
    </row>
    <row r="8039" spans="1:25"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t="str">
        <f>_xlfn.XLOOKUP(B8039,Returns!$B$2:$B$297,Returns!$A$2:$A$297,"NO")</f>
        <v>NO</v>
      </c>
      <c r="W8039">
        <f t="shared" si="375"/>
        <v>0</v>
      </c>
      <c r="X8039">
        <f t="shared" si="376"/>
        <v>125.73000000000002</v>
      </c>
      <c r="Y8039">
        <f t="shared" si="377"/>
        <v>4</v>
      </c>
    </row>
    <row r="8040" spans="1:25"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t="str">
        <f>_xlfn.XLOOKUP(B8040,Returns!$B$2:$B$297,Returns!$A$2:$A$297,"NO")</f>
        <v>NO</v>
      </c>
      <c r="W8040">
        <f t="shared" si="375"/>
        <v>196.19955000000002</v>
      </c>
      <c r="X8040">
        <f t="shared" si="376"/>
        <v>1111.79745</v>
      </c>
      <c r="Y8040">
        <f t="shared" si="377"/>
        <v>2</v>
      </c>
    </row>
    <row r="8041" spans="1:25"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t="str">
        <f>_xlfn.XLOOKUP(B8041,Returns!$B$2:$B$297,Returns!$A$2:$A$297,"NO")</f>
        <v>NO</v>
      </c>
      <c r="W8041">
        <f t="shared" si="375"/>
        <v>466.44480000000004</v>
      </c>
      <c r="X8041">
        <f t="shared" si="376"/>
        <v>1865.7792000000002</v>
      </c>
      <c r="Y8041">
        <f t="shared" si="377"/>
        <v>4</v>
      </c>
    </row>
    <row r="8042" spans="1:25"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t="str">
        <f>_xlfn.XLOOKUP(B8042,Returns!$B$2:$B$297,Returns!$A$2:$A$297,"NO")</f>
        <v>NO</v>
      </c>
      <c r="W8042">
        <f t="shared" si="375"/>
        <v>0</v>
      </c>
      <c r="X8042">
        <f t="shared" si="376"/>
        <v>3435.4800000000005</v>
      </c>
      <c r="Y8042">
        <f t="shared" si="377"/>
        <v>4</v>
      </c>
    </row>
    <row r="8043" spans="1:25"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t="str">
        <f>_xlfn.XLOOKUP(B8043,Returns!$B$2:$B$297,Returns!$A$2:$A$297,"NO")</f>
        <v>NO</v>
      </c>
      <c r="W8043">
        <f t="shared" si="375"/>
        <v>0</v>
      </c>
      <c r="X8043">
        <f t="shared" si="376"/>
        <v>66.36</v>
      </c>
      <c r="Y8043">
        <f t="shared" si="377"/>
        <v>4</v>
      </c>
    </row>
    <row r="8044" spans="1:25"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t="str">
        <f>_xlfn.XLOOKUP(B8044,Returns!$B$2:$B$297,Returns!$A$2:$A$297,"NO")</f>
        <v>NO</v>
      </c>
      <c r="W8044">
        <f t="shared" si="375"/>
        <v>0</v>
      </c>
      <c r="X8044">
        <f t="shared" si="376"/>
        <v>255.52</v>
      </c>
      <c r="Y8044">
        <f t="shared" si="377"/>
        <v>4</v>
      </c>
    </row>
    <row r="8045" spans="1:25"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t="str">
        <f>_xlfn.XLOOKUP(B8045,Returns!$B$2:$B$297,Returns!$A$2:$A$297,"NO")</f>
        <v>NO</v>
      </c>
      <c r="W8045">
        <f t="shared" si="375"/>
        <v>0</v>
      </c>
      <c r="X8045">
        <f t="shared" si="376"/>
        <v>26.72</v>
      </c>
      <c r="Y8045">
        <f t="shared" si="377"/>
        <v>4</v>
      </c>
    </row>
    <row r="8046" spans="1:25"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t="str">
        <f>_xlfn.XLOOKUP(B8046,Returns!$B$2:$B$297,Returns!$A$2:$A$297,"NO")</f>
        <v>Yes</v>
      </c>
      <c r="W8046">
        <f t="shared" si="375"/>
        <v>531.10080000000005</v>
      </c>
      <c r="X8046">
        <f t="shared" si="376"/>
        <v>2124.4031999999997</v>
      </c>
      <c r="Y8046">
        <f t="shared" si="377"/>
        <v>2</v>
      </c>
    </row>
    <row r="8047" spans="1:25"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t="str">
        <f>_xlfn.XLOOKUP(B8047,Returns!$B$2:$B$297,Returns!$A$2:$A$297,"NO")</f>
        <v>NO</v>
      </c>
      <c r="W8047">
        <f t="shared" si="375"/>
        <v>0</v>
      </c>
      <c r="X8047">
        <f t="shared" si="376"/>
        <v>1966.25</v>
      </c>
      <c r="Y8047">
        <f t="shared" si="377"/>
        <v>4</v>
      </c>
    </row>
    <row r="8048" spans="1:25"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t="str">
        <f>_xlfn.XLOOKUP(B8048,Returns!$B$2:$B$297,Returns!$A$2:$A$297,"NO")</f>
        <v>NO</v>
      </c>
      <c r="W8048">
        <f t="shared" si="375"/>
        <v>4.6494000000000009</v>
      </c>
      <c r="X8048">
        <f t="shared" si="376"/>
        <v>1.9926000000000004</v>
      </c>
      <c r="Y8048">
        <f t="shared" si="377"/>
        <v>2</v>
      </c>
    </row>
    <row r="8049" spans="1:25"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t="str">
        <f>_xlfn.XLOOKUP(B8049,Returns!$B$2:$B$297,Returns!$A$2:$A$297,"NO")</f>
        <v>NO</v>
      </c>
      <c r="W8049">
        <f t="shared" si="375"/>
        <v>9.7632000000000012</v>
      </c>
      <c r="X8049">
        <f t="shared" si="376"/>
        <v>39.052800000000005</v>
      </c>
      <c r="Y8049">
        <f t="shared" si="377"/>
        <v>3</v>
      </c>
    </row>
    <row r="8050" spans="1:25"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t="str">
        <f>_xlfn.XLOOKUP(B8050,Returns!$B$2:$B$297,Returns!$A$2:$A$297,"NO")</f>
        <v>NO</v>
      </c>
      <c r="W8050">
        <f t="shared" si="375"/>
        <v>0</v>
      </c>
      <c r="X8050">
        <f t="shared" si="376"/>
        <v>4948.0200000000004</v>
      </c>
      <c r="Y8050">
        <f t="shared" si="377"/>
        <v>4</v>
      </c>
    </row>
    <row r="8051" spans="1:25"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t="str">
        <f>_xlfn.XLOOKUP(B8051,Returns!$B$2:$B$297,Returns!$A$2:$A$297,"NO")</f>
        <v>NO</v>
      </c>
      <c r="W8051">
        <f t="shared" si="375"/>
        <v>20.895</v>
      </c>
      <c r="X8051">
        <f t="shared" si="376"/>
        <v>8.9550000000000018</v>
      </c>
      <c r="Y8051">
        <f t="shared" si="377"/>
        <v>4</v>
      </c>
    </row>
    <row r="8052" spans="1:25"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t="str">
        <f>_xlfn.XLOOKUP(B8052,Returns!$B$2:$B$297,Returns!$A$2:$A$297,"NO")</f>
        <v>NO</v>
      </c>
      <c r="W8052">
        <f t="shared" si="375"/>
        <v>4.2368000000000006</v>
      </c>
      <c r="X8052">
        <f t="shared" si="376"/>
        <v>16.947200000000002</v>
      </c>
      <c r="Y8052">
        <f t="shared" si="377"/>
        <v>4</v>
      </c>
    </row>
    <row r="8053" spans="1:25"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t="str">
        <f>_xlfn.XLOOKUP(B8053,Returns!$B$2:$B$297,Returns!$A$2:$A$297,"NO")</f>
        <v>NO</v>
      </c>
      <c r="W8053">
        <f t="shared" si="375"/>
        <v>49.651199999999996</v>
      </c>
      <c r="X8053">
        <f t="shared" si="376"/>
        <v>198.60479999999998</v>
      </c>
      <c r="Y8053">
        <f t="shared" si="377"/>
        <v>4</v>
      </c>
    </row>
    <row r="8054" spans="1:25"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t="str">
        <f>_xlfn.XLOOKUP(B8054,Returns!$B$2:$B$297,Returns!$A$2:$A$297,"NO")</f>
        <v>NO</v>
      </c>
      <c r="W8054">
        <f t="shared" si="375"/>
        <v>0</v>
      </c>
      <c r="X8054">
        <f t="shared" si="376"/>
        <v>53.820000000000007</v>
      </c>
      <c r="Y8054">
        <f t="shared" si="377"/>
        <v>3</v>
      </c>
    </row>
    <row r="8055" spans="1:25"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t="str">
        <f>_xlfn.XLOOKUP(B8055,Returns!$B$2:$B$297,Returns!$A$2:$A$297,"NO")</f>
        <v>NO</v>
      </c>
      <c r="W8055">
        <f t="shared" si="375"/>
        <v>1.8585</v>
      </c>
      <c r="X8055">
        <f t="shared" si="376"/>
        <v>0.79650000000000021</v>
      </c>
      <c r="Y8055">
        <f t="shared" si="377"/>
        <v>7</v>
      </c>
    </row>
    <row r="8056" spans="1:25"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t="str">
        <f>_xlfn.XLOOKUP(B8056,Returns!$B$2:$B$297,Returns!$A$2:$A$297,"NO")</f>
        <v>NO</v>
      </c>
      <c r="W8056">
        <f t="shared" si="375"/>
        <v>0</v>
      </c>
      <c r="X8056">
        <f t="shared" si="376"/>
        <v>4461.75</v>
      </c>
      <c r="Y8056">
        <f t="shared" si="377"/>
        <v>7</v>
      </c>
    </row>
    <row r="8057" spans="1:25"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t="str">
        <f>_xlfn.XLOOKUP(B8057,Returns!$B$2:$B$297,Returns!$A$2:$A$297,"NO")</f>
        <v>NO</v>
      </c>
      <c r="W8057">
        <f t="shared" si="375"/>
        <v>92.299799999999991</v>
      </c>
      <c r="X8057">
        <f t="shared" si="376"/>
        <v>523.03219999999999</v>
      </c>
      <c r="Y8057">
        <f t="shared" si="377"/>
        <v>7</v>
      </c>
    </row>
    <row r="8058" spans="1:25"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t="str">
        <f>_xlfn.XLOOKUP(B8058,Returns!$B$2:$B$297,Returns!$A$2:$A$297,"NO")</f>
        <v>NO</v>
      </c>
      <c r="W8058">
        <f t="shared" si="375"/>
        <v>0</v>
      </c>
      <c r="X8058">
        <f t="shared" si="376"/>
        <v>6559.38</v>
      </c>
      <c r="Y8058">
        <f t="shared" si="377"/>
        <v>7</v>
      </c>
    </row>
    <row r="8059" spans="1:25"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t="str">
        <f>_xlfn.XLOOKUP(B8059,Returns!$B$2:$B$297,Returns!$A$2:$A$297,"NO")</f>
        <v>NO</v>
      </c>
      <c r="W8059">
        <f t="shared" si="375"/>
        <v>41.360000000000007</v>
      </c>
      <c r="X8059">
        <f t="shared" si="376"/>
        <v>165.44</v>
      </c>
      <c r="Y8059">
        <f t="shared" si="377"/>
        <v>7</v>
      </c>
    </row>
    <row r="8060" spans="1:25"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t="str">
        <f>_xlfn.XLOOKUP(B8060,Returns!$B$2:$B$297,Returns!$A$2:$A$297,"NO")</f>
        <v>NO</v>
      </c>
      <c r="W8060">
        <f t="shared" si="375"/>
        <v>25.905600000000007</v>
      </c>
      <c r="X8060">
        <f t="shared" si="376"/>
        <v>103.62240000000001</v>
      </c>
      <c r="Y8060">
        <f t="shared" si="377"/>
        <v>7</v>
      </c>
    </row>
    <row r="8061" spans="1:25"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t="str">
        <f>_xlfn.XLOOKUP(B8061,Returns!$B$2:$B$297,Returns!$A$2:$A$297,"NO")</f>
        <v>NO</v>
      </c>
      <c r="W8061">
        <f t="shared" si="375"/>
        <v>0</v>
      </c>
      <c r="X8061">
        <f t="shared" si="376"/>
        <v>8.32</v>
      </c>
      <c r="Y8061">
        <f t="shared" si="377"/>
        <v>7</v>
      </c>
    </row>
    <row r="8062" spans="1:25"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t="str">
        <f>_xlfn.XLOOKUP(B8062,Returns!$B$2:$B$297,Returns!$A$2:$A$297,"NO")</f>
        <v>NO</v>
      </c>
      <c r="W8062">
        <f t="shared" si="375"/>
        <v>0</v>
      </c>
      <c r="X8062">
        <f t="shared" si="376"/>
        <v>307</v>
      </c>
      <c r="Y8062">
        <f t="shared" si="377"/>
        <v>6</v>
      </c>
    </row>
    <row r="8063" spans="1:25"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t="str">
        <f>_xlfn.XLOOKUP(B8063,Returns!$B$2:$B$297,Returns!$A$2:$A$297,"NO")</f>
        <v>NO</v>
      </c>
      <c r="W8063">
        <f t="shared" si="375"/>
        <v>9.7792000000000012</v>
      </c>
      <c r="X8063">
        <f t="shared" si="376"/>
        <v>39.116799999999998</v>
      </c>
      <c r="Y8063">
        <f t="shared" si="377"/>
        <v>6</v>
      </c>
    </row>
    <row r="8064" spans="1:25"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t="str">
        <f>_xlfn.XLOOKUP(B8064,Returns!$B$2:$B$297,Returns!$A$2:$A$297,"NO")</f>
        <v>NO</v>
      </c>
      <c r="W8064">
        <f t="shared" si="375"/>
        <v>0</v>
      </c>
      <c r="X8064">
        <f t="shared" si="376"/>
        <v>1055.8399999999999</v>
      </c>
      <c r="Y8064">
        <f t="shared" si="377"/>
        <v>2</v>
      </c>
    </row>
    <row r="8065" spans="1:25"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t="str">
        <f>_xlfn.XLOOKUP(B8065,Returns!$B$2:$B$297,Returns!$A$2:$A$297,"NO")</f>
        <v>NO</v>
      </c>
      <c r="W8065">
        <f t="shared" si="375"/>
        <v>0</v>
      </c>
      <c r="X8065">
        <f t="shared" si="376"/>
        <v>1079.9099999999999</v>
      </c>
      <c r="Y8065">
        <f t="shared" si="377"/>
        <v>2</v>
      </c>
    </row>
    <row r="8066" spans="1:25"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t="str">
        <f>_xlfn.XLOOKUP(B8066,Returns!$B$2:$B$297,Returns!$A$2:$A$297,"NO")</f>
        <v>NO</v>
      </c>
      <c r="W8066">
        <f t="shared" si="375"/>
        <v>0</v>
      </c>
      <c r="X8066">
        <f t="shared" si="376"/>
        <v>25.92</v>
      </c>
      <c r="Y8066">
        <f t="shared" si="377"/>
        <v>2</v>
      </c>
    </row>
    <row r="8067" spans="1:25"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t="str">
        <f>_xlfn.XLOOKUP(B8067,Returns!$B$2:$B$297,Returns!$A$2:$A$297,"NO")</f>
        <v>NO</v>
      </c>
      <c r="W8067">
        <f t="shared" ref="W8067:W8130" si="378">R8067*S8067*T8067</f>
        <v>0</v>
      </c>
      <c r="X8067">
        <f t="shared" ref="X8067:X8130" si="379">(R8067*S8067)-W8067</f>
        <v>350.46</v>
      </c>
      <c r="Y8067">
        <f t="shared" ref="Y8067:Y8130" si="380">D8067-C8067</f>
        <v>2</v>
      </c>
    </row>
    <row r="8068" spans="1:25"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t="str">
        <f>_xlfn.XLOOKUP(B8068,Returns!$B$2:$B$297,Returns!$A$2:$A$297,"NO")</f>
        <v>NO</v>
      </c>
      <c r="W8068">
        <f t="shared" si="378"/>
        <v>110.71360000000003</v>
      </c>
      <c r="X8068">
        <f t="shared" si="379"/>
        <v>442.85440000000006</v>
      </c>
      <c r="Y8068">
        <f t="shared" si="380"/>
        <v>2</v>
      </c>
    </row>
    <row r="8069" spans="1:25"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t="str">
        <f>_xlfn.XLOOKUP(B8069,Returns!$B$2:$B$297,Returns!$A$2:$A$297,"NO")</f>
        <v>NO</v>
      </c>
      <c r="W8069">
        <f t="shared" si="378"/>
        <v>0</v>
      </c>
      <c r="X8069">
        <f t="shared" si="379"/>
        <v>719.90999999999985</v>
      </c>
      <c r="Y8069">
        <f t="shared" si="380"/>
        <v>4</v>
      </c>
    </row>
    <row r="8070" spans="1:25"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t="str">
        <f>_xlfn.XLOOKUP(B8070,Returns!$B$2:$B$297,Returns!$A$2:$A$297,"NO")</f>
        <v>NO</v>
      </c>
      <c r="W8070">
        <f t="shared" si="378"/>
        <v>0</v>
      </c>
      <c r="X8070">
        <f t="shared" si="379"/>
        <v>96.12</v>
      </c>
      <c r="Y8070">
        <f t="shared" si="380"/>
        <v>4</v>
      </c>
    </row>
    <row r="8071" spans="1:25"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t="str">
        <f>_xlfn.XLOOKUP(B8071,Returns!$B$2:$B$297,Returns!$A$2:$A$297,"NO")</f>
        <v>NO</v>
      </c>
      <c r="W8071">
        <f t="shared" si="378"/>
        <v>454.56000000000006</v>
      </c>
      <c r="X8071">
        <f t="shared" si="379"/>
        <v>1818.2400000000002</v>
      </c>
      <c r="Y8071">
        <f t="shared" si="380"/>
        <v>4</v>
      </c>
    </row>
    <row r="8072" spans="1:25"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t="str">
        <f>_xlfn.XLOOKUP(B8072,Returns!$B$2:$B$297,Returns!$A$2:$A$297,"NO")</f>
        <v>NO</v>
      </c>
      <c r="W8072">
        <f t="shared" si="378"/>
        <v>424.25999999999993</v>
      </c>
      <c r="X8072">
        <f t="shared" si="379"/>
        <v>282.83999999999997</v>
      </c>
      <c r="Y8072">
        <f t="shared" si="380"/>
        <v>4</v>
      </c>
    </row>
    <row r="8073" spans="1:25"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t="str">
        <f>_xlfn.XLOOKUP(B8073,Returns!$B$2:$B$297,Returns!$A$2:$A$297,"NO")</f>
        <v>NO</v>
      </c>
      <c r="W8073">
        <f t="shared" si="378"/>
        <v>372.89279999999997</v>
      </c>
      <c r="X8073">
        <f t="shared" si="379"/>
        <v>870.08319999999992</v>
      </c>
      <c r="Y8073">
        <f t="shared" si="380"/>
        <v>4</v>
      </c>
    </row>
    <row r="8074" spans="1:25"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t="str">
        <f>_xlfn.XLOOKUP(B8074,Returns!$B$2:$B$297,Returns!$A$2:$A$297,"NO")</f>
        <v>NO</v>
      </c>
      <c r="W8074">
        <f t="shared" si="378"/>
        <v>10.188800000000001</v>
      </c>
      <c r="X8074">
        <f t="shared" si="379"/>
        <v>40.755200000000002</v>
      </c>
      <c r="Y8074">
        <f t="shared" si="380"/>
        <v>4</v>
      </c>
    </row>
    <row r="8075" spans="1:25"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t="str">
        <f>_xlfn.XLOOKUP(B8075,Returns!$B$2:$B$297,Returns!$A$2:$A$297,"NO")</f>
        <v>NO</v>
      </c>
      <c r="W8075">
        <f t="shared" si="378"/>
        <v>25.879999999999992</v>
      </c>
      <c r="X8075">
        <f t="shared" si="379"/>
        <v>6.4699999999999953</v>
      </c>
      <c r="Y8075">
        <f t="shared" si="380"/>
        <v>4</v>
      </c>
    </row>
    <row r="8076" spans="1:25"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t="str">
        <f>_xlfn.XLOOKUP(B8076,Returns!$B$2:$B$297,Returns!$A$2:$A$297,"NO")</f>
        <v>NO</v>
      </c>
      <c r="W8076">
        <f t="shared" si="378"/>
        <v>153.9776</v>
      </c>
      <c r="X8076">
        <f t="shared" si="379"/>
        <v>38.494399999999985</v>
      </c>
      <c r="Y8076">
        <f t="shared" si="380"/>
        <v>4</v>
      </c>
    </row>
    <row r="8077" spans="1:25"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t="str">
        <f>_xlfn.XLOOKUP(B8077,Returns!$B$2:$B$297,Returns!$A$2:$A$297,"NO")</f>
        <v>NO</v>
      </c>
      <c r="W8077">
        <f t="shared" si="378"/>
        <v>24.358399999999996</v>
      </c>
      <c r="X8077">
        <f t="shared" si="379"/>
        <v>6.0895999999999972</v>
      </c>
      <c r="Y8077">
        <f t="shared" si="380"/>
        <v>4</v>
      </c>
    </row>
    <row r="8078" spans="1:25"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t="str">
        <f>_xlfn.XLOOKUP(B8078,Returns!$B$2:$B$297,Returns!$A$2:$A$297,"NO")</f>
        <v>NO</v>
      </c>
      <c r="W8078">
        <f t="shared" si="378"/>
        <v>0</v>
      </c>
      <c r="X8078">
        <f t="shared" si="379"/>
        <v>82.26</v>
      </c>
      <c r="Y8078">
        <f t="shared" si="380"/>
        <v>6</v>
      </c>
    </row>
    <row r="8079" spans="1:25"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t="str">
        <f>_xlfn.XLOOKUP(B8079,Returns!$B$2:$B$297,Returns!$A$2:$A$297,"NO")</f>
        <v>NO</v>
      </c>
      <c r="W8079">
        <f t="shared" si="378"/>
        <v>0</v>
      </c>
      <c r="X8079">
        <f t="shared" si="379"/>
        <v>165.98</v>
      </c>
      <c r="Y8079">
        <f t="shared" si="380"/>
        <v>6</v>
      </c>
    </row>
    <row r="8080" spans="1:25"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t="str">
        <f>_xlfn.XLOOKUP(B8080,Returns!$B$2:$B$297,Returns!$A$2:$A$297,"NO")</f>
        <v>NO</v>
      </c>
      <c r="W8080">
        <f t="shared" si="378"/>
        <v>0</v>
      </c>
      <c r="X8080">
        <f t="shared" si="379"/>
        <v>225</v>
      </c>
      <c r="Y8080">
        <f t="shared" si="380"/>
        <v>6</v>
      </c>
    </row>
    <row r="8081" spans="1:25"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t="str">
        <f>_xlfn.XLOOKUP(B8081,Returns!$B$2:$B$297,Returns!$A$2:$A$297,"NO")</f>
        <v>NO</v>
      </c>
      <c r="W8081">
        <f t="shared" si="378"/>
        <v>214.83520000000004</v>
      </c>
      <c r="X8081">
        <f t="shared" si="379"/>
        <v>859.34080000000017</v>
      </c>
      <c r="Y8081">
        <f t="shared" si="380"/>
        <v>5</v>
      </c>
    </row>
    <row r="8082" spans="1:25"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t="str">
        <f>_xlfn.XLOOKUP(B8082,Returns!$B$2:$B$297,Returns!$A$2:$A$297,"NO")</f>
        <v>NO</v>
      </c>
      <c r="W8082">
        <f t="shared" si="378"/>
        <v>175.85280000000003</v>
      </c>
      <c r="X8082">
        <f t="shared" si="379"/>
        <v>703.41120000000012</v>
      </c>
      <c r="Y8082">
        <f t="shared" si="380"/>
        <v>6</v>
      </c>
    </row>
    <row r="8083" spans="1:25"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t="str">
        <f>_xlfn.XLOOKUP(B8083,Returns!$B$2:$B$297,Returns!$A$2:$A$297,"NO")</f>
        <v>NO</v>
      </c>
      <c r="W8083">
        <f t="shared" si="378"/>
        <v>79.142400000000009</v>
      </c>
      <c r="X8083">
        <f t="shared" si="379"/>
        <v>316.56959999999998</v>
      </c>
      <c r="Y8083">
        <f t="shared" si="380"/>
        <v>6</v>
      </c>
    </row>
    <row r="8084" spans="1:25"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t="str">
        <f>_xlfn.XLOOKUP(B8084,Returns!$B$2:$B$297,Returns!$A$2:$A$297,"NO")</f>
        <v>NO</v>
      </c>
      <c r="W8084">
        <f t="shared" si="378"/>
        <v>203.88000000000002</v>
      </c>
      <c r="X8084">
        <f t="shared" si="379"/>
        <v>815.5200000000001</v>
      </c>
      <c r="Y8084">
        <f t="shared" si="380"/>
        <v>6</v>
      </c>
    </row>
    <row r="8085" spans="1:25"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t="str">
        <f>_xlfn.XLOOKUP(B8085,Returns!$B$2:$B$297,Returns!$A$2:$A$297,"NO")</f>
        <v>NO</v>
      </c>
      <c r="W8085">
        <f t="shared" si="378"/>
        <v>70.0749</v>
      </c>
      <c r="X8085">
        <f t="shared" si="379"/>
        <v>30.032100000000014</v>
      </c>
      <c r="Y8085">
        <f t="shared" si="380"/>
        <v>6</v>
      </c>
    </row>
    <row r="8086" spans="1:25"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t="str">
        <f>_xlfn.XLOOKUP(B8086,Returns!$B$2:$B$297,Returns!$A$2:$A$297,"NO")</f>
        <v>NO</v>
      </c>
      <c r="W8086">
        <f t="shared" si="378"/>
        <v>1437.2800000000004</v>
      </c>
      <c r="X8086">
        <f t="shared" si="379"/>
        <v>5749.1200000000008</v>
      </c>
      <c r="Y8086">
        <f t="shared" si="380"/>
        <v>6</v>
      </c>
    </row>
    <row r="8087" spans="1:25"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t="str">
        <f>_xlfn.XLOOKUP(B8087,Returns!$B$2:$B$297,Returns!$A$2:$A$297,"NO")</f>
        <v>NO</v>
      </c>
      <c r="W8087">
        <f t="shared" si="378"/>
        <v>0</v>
      </c>
      <c r="X8087">
        <f t="shared" si="379"/>
        <v>305.5</v>
      </c>
      <c r="Y8087">
        <f t="shared" si="380"/>
        <v>6</v>
      </c>
    </row>
    <row r="8088" spans="1:25"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t="str">
        <f>_xlfn.XLOOKUP(B8088,Returns!$B$2:$B$297,Returns!$A$2:$A$297,"NO")</f>
        <v>NO</v>
      </c>
      <c r="W8088">
        <f t="shared" si="378"/>
        <v>16.847999999999999</v>
      </c>
      <c r="X8088">
        <f t="shared" si="379"/>
        <v>67.391999999999996</v>
      </c>
      <c r="Y8088">
        <f t="shared" si="380"/>
        <v>4</v>
      </c>
    </row>
    <row r="8089" spans="1:25"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t="str">
        <f>_xlfn.XLOOKUP(B8089,Returns!$B$2:$B$297,Returns!$A$2:$A$297,"NO")</f>
        <v>NO</v>
      </c>
      <c r="W8089">
        <f t="shared" si="378"/>
        <v>8.3968000000000007</v>
      </c>
      <c r="X8089">
        <f t="shared" si="379"/>
        <v>33.587200000000003</v>
      </c>
      <c r="Y8089">
        <f t="shared" si="380"/>
        <v>2</v>
      </c>
    </row>
    <row r="8090" spans="1:25"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t="str">
        <f>_xlfn.XLOOKUP(B8090,Returns!$B$2:$B$297,Returns!$A$2:$A$297,"NO")</f>
        <v>NO</v>
      </c>
      <c r="W8090">
        <f t="shared" si="378"/>
        <v>15.968000000000002</v>
      </c>
      <c r="X8090">
        <f t="shared" si="379"/>
        <v>63.872</v>
      </c>
      <c r="Y8090">
        <f t="shared" si="380"/>
        <v>4</v>
      </c>
    </row>
    <row r="8091" spans="1:25"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t="str">
        <f>_xlfn.XLOOKUP(B8091,Returns!$B$2:$B$297,Returns!$A$2:$A$297,"NO")</f>
        <v>NO</v>
      </c>
      <c r="W8091">
        <f t="shared" si="378"/>
        <v>0</v>
      </c>
      <c r="X8091">
        <f t="shared" si="379"/>
        <v>698.22</v>
      </c>
      <c r="Y8091">
        <f t="shared" si="380"/>
        <v>2</v>
      </c>
    </row>
    <row r="8092" spans="1:25"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t="str">
        <f>_xlfn.XLOOKUP(B8092,Returns!$B$2:$B$297,Returns!$A$2:$A$297,"NO")</f>
        <v>NO</v>
      </c>
      <c r="W8092">
        <f t="shared" si="378"/>
        <v>0</v>
      </c>
      <c r="X8092">
        <f t="shared" si="379"/>
        <v>1885.5199999999998</v>
      </c>
      <c r="Y8092">
        <f t="shared" si="380"/>
        <v>6</v>
      </c>
    </row>
    <row r="8093" spans="1:25"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t="str">
        <f>_xlfn.XLOOKUP(B8093,Returns!$B$2:$B$297,Returns!$A$2:$A$297,"NO")</f>
        <v>NO</v>
      </c>
      <c r="W8093">
        <f t="shared" si="378"/>
        <v>0</v>
      </c>
      <c r="X8093">
        <f t="shared" si="379"/>
        <v>11.52</v>
      </c>
      <c r="Y8093">
        <f t="shared" si="380"/>
        <v>4</v>
      </c>
    </row>
    <row r="8094" spans="1:25"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t="str">
        <f>_xlfn.XLOOKUP(B8094,Returns!$B$2:$B$297,Returns!$A$2:$A$297,"NO")</f>
        <v>NO</v>
      </c>
      <c r="W8094">
        <f t="shared" si="378"/>
        <v>0</v>
      </c>
      <c r="X8094">
        <f t="shared" si="379"/>
        <v>549.5</v>
      </c>
      <c r="Y8094">
        <f t="shared" si="380"/>
        <v>5</v>
      </c>
    </row>
    <row r="8095" spans="1:25"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t="str">
        <f>_xlfn.XLOOKUP(B8095,Returns!$B$2:$B$297,Returns!$A$2:$A$297,"NO")</f>
        <v>NO</v>
      </c>
      <c r="W8095">
        <f t="shared" si="378"/>
        <v>0</v>
      </c>
      <c r="X8095">
        <f t="shared" si="379"/>
        <v>71.64</v>
      </c>
      <c r="Y8095">
        <f t="shared" si="380"/>
        <v>5</v>
      </c>
    </row>
    <row r="8096" spans="1:25"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t="str">
        <f>_xlfn.XLOOKUP(B8096,Returns!$B$2:$B$297,Returns!$A$2:$A$297,"NO")</f>
        <v>NO</v>
      </c>
      <c r="W8096">
        <f t="shared" si="378"/>
        <v>0</v>
      </c>
      <c r="X8096">
        <f t="shared" si="379"/>
        <v>104.8</v>
      </c>
      <c r="Y8096">
        <f t="shared" si="380"/>
        <v>5</v>
      </c>
    </row>
    <row r="8097" spans="1:25"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t="str">
        <f>_xlfn.XLOOKUP(B8097,Returns!$B$2:$B$297,Returns!$A$2:$A$297,"NO")</f>
        <v>NO</v>
      </c>
      <c r="W8097">
        <f t="shared" si="378"/>
        <v>0</v>
      </c>
      <c r="X8097">
        <f t="shared" si="379"/>
        <v>25.92</v>
      </c>
      <c r="Y8097">
        <f t="shared" si="380"/>
        <v>5</v>
      </c>
    </row>
    <row r="8098" spans="1:25"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t="str">
        <f>_xlfn.XLOOKUP(B8098,Returns!$B$2:$B$297,Returns!$A$2:$A$297,"NO")</f>
        <v>NO</v>
      </c>
      <c r="W8098">
        <f t="shared" si="378"/>
        <v>0</v>
      </c>
      <c r="X8098">
        <f t="shared" si="379"/>
        <v>1174.75</v>
      </c>
      <c r="Y8098">
        <f t="shared" si="380"/>
        <v>5</v>
      </c>
    </row>
    <row r="8099" spans="1:25"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t="str">
        <f>_xlfn.XLOOKUP(B8099,Returns!$B$2:$B$297,Returns!$A$2:$A$297,"NO")</f>
        <v>NO</v>
      </c>
      <c r="W8099">
        <f t="shared" si="378"/>
        <v>0</v>
      </c>
      <c r="X8099">
        <f t="shared" si="379"/>
        <v>591.25</v>
      </c>
      <c r="Y8099">
        <f t="shared" si="380"/>
        <v>4</v>
      </c>
    </row>
    <row r="8100" spans="1:25"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t="str">
        <f>_xlfn.XLOOKUP(B8100,Returns!$B$2:$B$297,Returns!$A$2:$A$297,"NO")</f>
        <v>NO</v>
      </c>
      <c r="W8100">
        <f t="shared" si="378"/>
        <v>0</v>
      </c>
      <c r="X8100">
        <f t="shared" si="379"/>
        <v>4.28</v>
      </c>
      <c r="Y8100">
        <f t="shared" si="380"/>
        <v>4</v>
      </c>
    </row>
    <row r="8101" spans="1:25"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t="str">
        <f>_xlfn.XLOOKUP(B8101,Returns!$B$2:$B$297,Returns!$A$2:$A$297,"NO")</f>
        <v>NO</v>
      </c>
      <c r="W8101">
        <f t="shared" si="378"/>
        <v>0</v>
      </c>
      <c r="X8101">
        <f t="shared" si="379"/>
        <v>80.55</v>
      </c>
      <c r="Y8101">
        <f t="shared" si="380"/>
        <v>3</v>
      </c>
    </row>
    <row r="8102" spans="1:25"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t="str">
        <f>_xlfn.XLOOKUP(B8102,Returns!$B$2:$B$297,Returns!$A$2:$A$297,"NO")</f>
        <v>NO</v>
      </c>
      <c r="W8102">
        <f t="shared" si="378"/>
        <v>2014.5600000000004</v>
      </c>
      <c r="X8102">
        <f t="shared" si="379"/>
        <v>8058.2400000000007</v>
      </c>
      <c r="Y8102">
        <f t="shared" si="380"/>
        <v>3</v>
      </c>
    </row>
    <row r="8103" spans="1:25"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t="str">
        <f>_xlfn.XLOOKUP(B8103,Returns!$B$2:$B$297,Returns!$A$2:$A$297,"NO")</f>
        <v>NO</v>
      </c>
      <c r="W8103">
        <f t="shared" si="378"/>
        <v>0</v>
      </c>
      <c r="X8103">
        <f t="shared" si="379"/>
        <v>16.52</v>
      </c>
      <c r="Y8103">
        <f t="shared" si="380"/>
        <v>4</v>
      </c>
    </row>
    <row r="8104" spans="1:25"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t="str">
        <f>_xlfn.XLOOKUP(B8104,Returns!$B$2:$B$297,Returns!$A$2:$A$297,"NO")</f>
        <v>NO</v>
      </c>
      <c r="W8104">
        <f t="shared" si="378"/>
        <v>4162.6480000000001</v>
      </c>
      <c r="X8104">
        <f t="shared" si="379"/>
        <v>16650.592000000001</v>
      </c>
      <c r="Y8104">
        <f t="shared" si="380"/>
        <v>4</v>
      </c>
    </row>
    <row r="8105" spans="1:25"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t="str">
        <f>_xlfn.XLOOKUP(B8105,Returns!$B$2:$B$297,Returns!$A$2:$A$297,"NO")</f>
        <v>NO</v>
      </c>
      <c r="W8105">
        <f t="shared" si="378"/>
        <v>0</v>
      </c>
      <c r="X8105">
        <f t="shared" si="379"/>
        <v>733.53000000000009</v>
      </c>
      <c r="Y8105">
        <f t="shared" si="380"/>
        <v>4</v>
      </c>
    </row>
    <row r="8106" spans="1:25"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t="str">
        <f>_xlfn.XLOOKUP(B8106,Returns!$B$2:$B$297,Returns!$A$2:$A$297,"NO")</f>
        <v>NO</v>
      </c>
      <c r="W8106">
        <f t="shared" si="378"/>
        <v>930.87360000000012</v>
      </c>
      <c r="X8106">
        <f t="shared" si="379"/>
        <v>3723.4944000000005</v>
      </c>
      <c r="Y8106">
        <f t="shared" si="380"/>
        <v>4</v>
      </c>
    </row>
    <row r="8107" spans="1:25"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t="str">
        <f>_xlfn.XLOOKUP(B8107,Returns!$B$2:$B$297,Returns!$A$2:$A$297,"NO")</f>
        <v>NO</v>
      </c>
      <c r="W8107">
        <f t="shared" si="378"/>
        <v>28.501247999999997</v>
      </c>
      <c r="X8107">
        <f t="shared" si="379"/>
        <v>60.565151999999991</v>
      </c>
      <c r="Y8107">
        <f t="shared" si="380"/>
        <v>2</v>
      </c>
    </row>
    <row r="8108" spans="1:25"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t="str">
        <f>_xlfn.XLOOKUP(B8108,Returns!$B$2:$B$297,Returns!$A$2:$A$297,"NO")</f>
        <v>NO</v>
      </c>
      <c r="W8108">
        <f t="shared" si="378"/>
        <v>210.52799999999999</v>
      </c>
      <c r="X8108">
        <f t="shared" si="379"/>
        <v>842.11199999999985</v>
      </c>
      <c r="Y8108">
        <f t="shared" si="380"/>
        <v>2</v>
      </c>
    </row>
    <row r="8109" spans="1:25"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t="str">
        <f>_xlfn.XLOOKUP(B8109,Returns!$B$2:$B$297,Returns!$A$2:$A$297,"NO")</f>
        <v>NO</v>
      </c>
      <c r="W8109">
        <f t="shared" si="378"/>
        <v>350.66880000000003</v>
      </c>
      <c r="X8109">
        <f t="shared" si="379"/>
        <v>1402.6752000000001</v>
      </c>
      <c r="Y8109">
        <f t="shared" si="380"/>
        <v>2</v>
      </c>
    </row>
    <row r="8110" spans="1:25"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t="str">
        <f>_xlfn.XLOOKUP(B8110,Returns!$B$2:$B$297,Returns!$A$2:$A$297,"NO")</f>
        <v>NO</v>
      </c>
      <c r="W8110">
        <f t="shared" si="378"/>
        <v>258.65280000000001</v>
      </c>
      <c r="X8110">
        <f t="shared" si="379"/>
        <v>603.52320000000009</v>
      </c>
      <c r="Y8110">
        <f t="shared" si="380"/>
        <v>7</v>
      </c>
    </row>
    <row r="8111" spans="1:25"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t="str">
        <f>_xlfn.XLOOKUP(B8111,Returns!$B$2:$B$297,Returns!$A$2:$A$297,"NO")</f>
        <v>NO</v>
      </c>
      <c r="W8111">
        <f t="shared" si="378"/>
        <v>66.700800000000001</v>
      </c>
      <c r="X8111">
        <f t="shared" si="379"/>
        <v>266.8032</v>
      </c>
      <c r="Y8111">
        <f t="shared" si="380"/>
        <v>5</v>
      </c>
    </row>
    <row r="8112" spans="1:25"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t="str">
        <f>_xlfn.XLOOKUP(B8112,Returns!$B$2:$B$297,Returns!$A$2:$A$297,"NO")</f>
        <v>NO</v>
      </c>
      <c r="W8112">
        <f t="shared" si="378"/>
        <v>76.431599999999989</v>
      </c>
      <c r="X8112">
        <f t="shared" si="379"/>
        <v>178.34039999999999</v>
      </c>
      <c r="Y8112">
        <f t="shared" si="380"/>
        <v>5</v>
      </c>
    </row>
    <row r="8113" spans="1:25"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t="str">
        <f>_xlfn.XLOOKUP(B8113,Returns!$B$2:$B$297,Returns!$A$2:$A$297,"NO")</f>
        <v>NO</v>
      </c>
      <c r="W8113">
        <f t="shared" si="378"/>
        <v>372.64500000000004</v>
      </c>
      <c r="X8113">
        <f t="shared" si="379"/>
        <v>869.50500000000011</v>
      </c>
      <c r="Y8113">
        <f t="shared" si="380"/>
        <v>2</v>
      </c>
    </row>
    <row r="8114" spans="1:25"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t="str">
        <f>_xlfn.XLOOKUP(B8114,Returns!$B$2:$B$297,Returns!$A$2:$A$297,"NO")</f>
        <v>NO</v>
      </c>
      <c r="W8114">
        <f t="shared" si="378"/>
        <v>37.273599999999995</v>
      </c>
      <c r="X8114">
        <f t="shared" si="379"/>
        <v>9.3183999999999969</v>
      </c>
      <c r="Y8114">
        <f t="shared" si="380"/>
        <v>2</v>
      </c>
    </row>
    <row r="8115" spans="1:25"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t="str">
        <f>_xlfn.XLOOKUP(B8115,Returns!$B$2:$B$297,Returns!$A$2:$A$297,"NO")</f>
        <v>NO</v>
      </c>
      <c r="W8115">
        <f t="shared" si="378"/>
        <v>51.147599999999997</v>
      </c>
      <c r="X8115">
        <f t="shared" si="379"/>
        <v>119.34439999999999</v>
      </c>
      <c r="Y8115">
        <f t="shared" si="380"/>
        <v>2</v>
      </c>
    </row>
    <row r="8116" spans="1:25"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t="str">
        <f>_xlfn.XLOOKUP(B8116,Returns!$B$2:$B$297,Returns!$A$2:$A$297,"NO")</f>
        <v>NO</v>
      </c>
      <c r="W8116">
        <f t="shared" si="378"/>
        <v>20.64</v>
      </c>
      <c r="X8116">
        <f t="shared" si="379"/>
        <v>82.56</v>
      </c>
      <c r="Y8116">
        <f t="shared" si="380"/>
        <v>4</v>
      </c>
    </row>
    <row r="8117" spans="1:25"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t="str">
        <f>_xlfn.XLOOKUP(B8117,Returns!$B$2:$B$297,Returns!$A$2:$A$297,"NO")</f>
        <v>NO</v>
      </c>
      <c r="W8117">
        <f t="shared" si="378"/>
        <v>0</v>
      </c>
      <c r="X8117">
        <f t="shared" si="379"/>
        <v>444.06000000000006</v>
      </c>
      <c r="Y8117">
        <f t="shared" si="380"/>
        <v>6</v>
      </c>
    </row>
    <row r="8118" spans="1:25"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t="str">
        <f>_xlfn.XLOOKUP(B8118,Returns!$B$2:$B$297,Returns!$A$2:$A$297,"NO")</f>
        <v>NO</v>
      </c>
      <c r="W8118">
        <f t="shared" si="378"/>
        <v>0</v>
      </c>
      <c r="X8118">
        <f t="shared" si="379"/>
        <v>33.29</v>
      </c>
      <c r="Y8118">
        <f t="shared" si="380"/>
        <v>0</v>
      </c>
    </row>
    <row r="8119" spans="1:25"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t="str">
        <f>_xlfn.XLOOKUP(B8119,Returns!$B$2:$B$297,Returns!$A$2:$A$297,"NO")</f>
        <v>NO</v>
      </c>
      <c r="W8119">
        <f t="shared" si="378"/>
        <v>0</v>
      </c>
      <c r="X8119">
        <f t="shared" si="379"/>
        <v>1024.75</v>
      </c>
      <c r="Y8119">
        <f t="shared" si="380"/>
        <v>5</v>
      </c>
    </row>
    <row r="8120" spans="1:25"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t="str">
        <f>_xlfn.XLOOKUP(B8120,Returns!$B$2:$B$297,Returns!$A$2:$A$297,"NO")</f>
        <v>NO</v>
      </c>
      <c r="W8120">
        <f t="shared" si="378"/>
        <v>631.61279999999988</v>
      </c>
      <c r="X8120">
        <f t="shared" si="379"/>
        <v>1473.7631999999999</v>
      </c>
      <c r="Y8120">
        <f t="shared" si="380"/>
        <v>5</v>
      </c>
    </row>
    <row r="8121" spans="1:25"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t="str">
        <f>_xlfn.XLOOKUP(B8121,Returns!$B$2:$B$297,Returns!$A$2:$A$297,"NO")</f>
        <v>NO</v>
      </c>
      <c r="W8121">
        <f t="shared" si="378"/>
        <v>0</v>
      </c>
      <c r="X8121">
        <f t="shared" si="379"/>
        <v>83.92</v>
      </c>
      <c r="Y8121">
        <f t="shared" si="380"/>
        <v>5</v>
      </c>
    </row>
    <row r="8122" spans="1:25"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t="str">
        <f>_xlfn.XLOOKUP(B8122,Returns!$B$2:$B$297,Returns!$A$2:$A$297,"NO")</f>
        <v>NO</v>
      </c>
      <c r="W8122">
        <f t="shared" si="378"/>
        <v>270.69119999999992</v>
      </c>
      <c r="X8122">
        <f t="shared" si="379"/>
        <v>1082.7647999999997</v>
      </c>
      <c r="Y8122">
        <f t="shared" si="380"/>
        <v>5</v>
      </c>
    </row>
    <row r="8123" spans="1:25"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t="str">
        <f>_xlfn.XLOOKUP(B8123,Returns!$B$2:$B$297,Returns!$A$2:$A$297,"NO")</f>
        <v>NO</v>
      </c>
      <c r="W8123">
        <f t="shared" si="378"/>
        <v>69.308800000000005</v>
      </c>
      <c r="X8123">
        <f t="shared" si="379"/>
        <v>277.23520000000002</v>
      </c>
      <c r="Y8123">
        <f t="shared" si="380"/>
        <v>5</v>
      </c>
    </row>
    <row r="8124" spans="1:25"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t="str">
        <f>_xlfn.XLOOKUP(B8124,Returns!$B$2:$B$297,Returns!$A$2:$A$297,"NO")</f>
        <v>NO</v>
      </c>
      <c r="W8124">
        <f t="shared" si="378"/>
        <v>18.403200000000002</v>
      </c>
      <c r="X8124">
        <f t="shared" si="379"/>
        <v>73.612800000000007</v>
      </c>
      <c r="Y8124">
        <f t="shared" si="380"/>
        <v>6</v>
      </c>
    </row>
    <row r="8125" spans="1:25"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t="str">
        <f>_xlfn.XLOOKUP(B8125,Returns!$B$2:$B$297,Returns!$A$2:$A$297,"NO")</f>
        <v>NO</v>
      </c>
      <c r="W8125">
        <f t="shared" si="378"/>
        <v>1727.9615999999999</v>
      </c>
      <c r="X8125">
        <f t="shared" si="379"/>
        <v>2591.9423999999999</v>
      </c>
      <c r="Y8125">
        <f t="shared" si="380"/>
        <v>6</v>
      </c>
    </row>
    <row r="8126" spans="1:25"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t="str">
        <f>_xlfn.XLOOKUP(B8126,Returns!$B$2:$B$297,Returns!$A$2:$A$297,"NO")</f>
        <v>NO</v>
      </c>
      <c r="W8126">
        <f t="shared" si="378"/>
        <v>64.627200000000002</v>
      </c>
      <c r="X8126">
        <f t="shared" si="379"/>
        <v>258.50880000000001</v>
      </c>
      <c r="Y8126">
        <f t="shared" si="380"/>
        <v>5</v>
      </c>
    </row>
    <row r="8127" spans="1:25"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t="str">
        <f>_xlfn.XLOOKUP(B8127,Returns!$B$2:$B$297,Returns!$A$2:$A$297,"NO")</f>
        <v>NO</v>
      </c>
      <c r="W8127">
        <f t="shared" si="378"/>
        <v>7.041599999999999</v>
      </c>
      <c r="X8127">
        <f t="shared" si="379"/>
        <v>1.7603999999999989</v>
      </c>
      <c r="Y8127">
        <f t="shared" si="380"/>
        <v>7</v>
      </c>
    </row>
    <row r="8128" spans="1:25"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t="str">
        <f>_xlfn.XLOOKUP(B8128,Returns!$B$2:$B$297,Returns!$A$2:$A$297,"NO")</f>
        <v>NO</v>
      </c>
      <c r="W8128">
        <f t="shared" si="378"/>
        <v>7.4112000000000009</v>
      </c>
      <c r="X8128">
        <f t="shared" si="379"/>
        <v>29.644800000000004</v>
      </c>
      <c r="Y8128">
        <f t="shared" si="380"/>
        <v>7</v>
      </c>
    </row>
    <row r="8129" spans="1:25"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t="str">
        <f>_xlfn.XLOOKUP(B8129,Returns!$B$2:$B$297,Returns!$A$2:$A$297,"NO")</f>
        <v>NO</v>
      </c>
      <c r="W8129">
        <f t="shared" si="378"/>
        <v>402.45120000000009</v>
      </c>
      <c r="X8129">
        <f t="shared" si="379"/>
        <v>1609.8048000000003</v>
      </c>
      <c r="Y8129">
        <f t="shared" si="380"/>
        <v>7</v>
      </c>
    </row>
    <row r="8130" spans="1:25"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t="str">
        <f>_xlfn.XLOOKUP(B8130,Returns!$B$2:$B$297,Returns!$A$2:$A$297,"NO")</f>
        <v>NO</v>
      </c>
      <c r="W8130">
        <f t="shared" si="378"/>
        <v>194.87999999999997</v>
      </c>
      <c r="X8130">
        <f t="shared" si="379"/>
        <v>129.91999999999999</v>
      </c>
      <c r="Y8130">
        <f t="shared" si="380"/>
        <v>6</v>
      </c>
    </row>
    <row r="8131" spans="1:25"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t="str">
        <f>_xlfn.XLOOKUP(B8131,Returns!$B$2:$B$297,Returns!$A$2:$A$297,"NO")</f>
        <v>NO</v>
      </c>
      <c r="W8131">
        <f t="shared" ref="W8131:W8194" si="381">R8131*S8131*T8131</f>
        <v>0</v>
      </c>
      <c r="X8131">
        <f t="shared" ref="X8131:X8194" si="382">(R8131*S8131)-W8131</f>
        <v>83.88</v>
      </c>
      <c r="Y8131">
        <f t="shared" ref="Y8131:Y8194" si="383">D8131-C8131</f>
        <v>3</v>
      </c>
    </row>
    <row r="8132" spans="1:25"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t="str">
        <f>_xlfn.XLOOKUP(B8132,Returns!$B$2:$B$297,Returns!$A$2:$A$297,"NO")</f>
        <v>NO</v>
      </c>
      <c r="W8132">
        <f t="shared" si="381"/>
        <v>0</v>
      </c>
      <c r="X8132">
        <f t="shared" si="382"/>
        <v>23.92</v>
      </c>
      <c r="Y8132">
        <f t="shared" si="383"/>
        <v>3</v>
      </c>
    </row>
    <row r="8133" spans="1:25"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t="str">
        <f>_xlfn.XLOOKUP(B8133,Returns!$B$2:$B$297,Returns!$A$2:$A$297,"NO")</f>
        <v>NO</v>
      </c>
      <c r="W8133">
        <f t="shared" si="381"/>
        <v>0</v>
      </c>
      <c r="X8133">
        <f t="shared" si="382"/>
        <v>52.48</v>
      </c>
      <c r="Y8133">
        <f t="shared" si="383"/>
        <v>3</v>
      </c>
    </row>
    <row r="8134" spans="1:25"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t="str">
        <f>_xlfn.XLOOKUP(B8134,Returns!$B$2:$B$297,Returns!$A$2:$A$297,"NO")</f>
        <v>NO</v>
      </c>
      <c r="W8134">
        <f t="shared" si="381"/>
        <v>0</v>
      </c>
      <c r="X8134">
        <f t="shared" si="382"/>
        <v>1606.23</v>
      </c>
      <c r="Y8134">
        <f t="shared" si="383"/>
        <v>3</v>
      </c>
    </row>
    <row r="8135" spans="1:25"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t="str">
        <f>_xlfn.XLOOKUP(B8135,Returns!$B$2:$B$297,Returns!$A$2:$A$297,"NO")</f>
        <v>NO</v>
      </c>
      <c r="W8135">
        <f t="shared" si="381"/>
        <v>131.00399999999999</v>
      </c>
      <c r="X8135">
        <f t="shared" si="382"/>
        <v>87.336000000000013</v>
      </c>
      <c r="Y8135">
        <f t="shared" si="383"/>
        <v>5</v>
      </c>
    </row>
    <row r="8136" spans="1:25"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t="str">
        <f>_xlfn.XLOOKUP(B8136,Returns!$B$2:$B$297,Returns!$A$2:$A$297,"NO")</f>
        <v>NO</v>
      </c>
      <c r="W8136">
        <f t="shared" si="381"/>
        <v>0</v>
      </c>
      <c r="X8136">
        <f t="shared" si="382"/>
        <v>110.51999999999998</v>
      </c>
      <c r="Y8136">
        <f t="shared" si="383"/>
        <v>5</v>
      </c>
    </row>
    <row r="8137" spans="1:25"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t="str">
        <f>_xlfn.XLOOKUP(B8137,Returns!$B$2:$B$297,Returns!$A$2:$A$297,"NO")</f>
        <v>NO</v>
      </c>
      <c r="W8137">
        <f t="shared" si="381"/>
        <v>0</v>
      </c>
      <c r="X8137">
        <f t="shared" si="382"/>
        <v>613.96999999999991</v>
      </c>
      <c r="Y8137">
        <f t="shared" si="383"/>
        <v>5</v>
      </c>
    </row>
    <row r="8138" spans="1:25"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t="str">
        <f>_xlfn.XLOOKUP(B8138,Returns!$B$2:$B$297,Returns!$A$2:$A$297,"NO")</f>
        <v>NO</v>
      </c>
      <c r="W8138">
        <f t="shared" si="381"/>
        <v>1771.2213750000005</v>
      </c>
      <c r="X8138">
        <f t="shared" si="382"/>
        <v>2164.8261250000005</v>
      </c>
      <c r="Y8138">
        <f t="shared" si="383"/>
        <v>4</v>
      </c>
    </row>
    <row r="8139" spans="1:25"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t="str">
        <f>_xlfn.XLOOKUP(B8139,Returns!$B$2:$B$297,Returns!$A$2:$A$297,"NO")</f>
        <v>NO</v>
      </c>
      <c r="W8139">
        <f t="shared" si="381"/>
        <v>0</v>
      </c>
      <c r="X8139">
        <f t="shared" si="382"/>
        <v>508.68</v>
      </c>
      <c r="Y8139">
        <f t="shared" si="383"/>
        <v>4</v>
      </c>
    </row>
    <row r="8140" spans="1:25"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t="str">
        <f>_xlfn.XLOOKUP(B8140,Returns!$B$2:$B$297,Returns!$A$2:$A$297,"NO")</f>
        <v>NO</v>
      </c>
      <c r="W8140">
        <f t="shared" si="381"/>
        <v>18.022400000000001</v>
      </c>
      <c r="X8140">
        <f t="shared" si="382"/>
        <v>72.089600000000004</v>
      </c>
      <c r="Y8140">
        <f t="shared" si="383"/>
        <v>4</v>
      </c>
    </row>
    <row r="8141" spans="1:25"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t="str">
        <f>_xlfn.XLOOKUP(B8141,Returns!$B$2:$B$297,Returns!$A$2:$A$297,"NO")</f>
        <v>NO</v>
      </c>
      <c r="W8141">
        <f t="shared" si="381"/>
        <v>568.16000000000008</v>
      </c>
      <c r="X8141">
        <f t="shared" si="382"/>
        <v>2272.6400000000003</v>
      </c>
      <c r="Y8141">
        <f t="shared" si="383"/>
        <v>4</v>
      </c>
    </row>
    <row r="8142" spans="1:25"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t="str">
        <f>_xlfn.XLOOKUP(B8142,Returns!$B$2:$B$297,Returns!$A$2:$A$297,"NO")</f>
        <v>NO</v>
      </c>
      <c r="W8142">
        <f t="shared" si="381"/>
        <v>14.796800000000003</v>
      </c>
      <c r="X8142">
        <f t="shared" si="382"/>
        <v>59.187200000000004</v>
      </c>
      <c r="Y8142">
        <f t="shared" si="383"/>
        <v>4</v>
      </c>
    </row>
    <row r="8143" spans="1:25"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t="str">
        <f>_xlfn.XLOOKUP(B8143,Returns!$B$2:$B$297,Returns!$A$2:$A$297,"NO")</f>
        <v>NO</v>
      </c>
      <c r="W8143">
        <f t="shared" si="381"/>
        <v>0</v>
      </c>
      <c r="X8143">
        <f t="shared" si="382"/>
        <v>44.19</v>
      </c>
      <c r="Y8143">
        <f t="shared" si="383"/>
        <v>5</v>
      </c>
    </row>
    <row r="8144" spans="1:25"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t="str">
        <f>_xlfn.XLOOKUP(B8144,Returns!$B$2:$B$297,Returns!$A$2:$A$297,"NO")</f>
        <v>NO</v>
      </c>
      <c r="W8144">
        <f t="shared" si="381"/>
        <v>0</v>
      </c>
      <c r="X8144">
        <f t="shared" si="382"/>
        <v>559.62</v>
      </c>
      <c r="Y8144">
        <f t="shared" si="383"/>
        <v>5</v>
      </c>
    </row>
    <row r="8145" spans="1:25"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t="str">
        <f>_xlfn.XLOOKUP(B8145,Returns!$B$2:$B$297,Returns!$A$2:$A$297,"NO")</f>
        <v>NO</v>
      </c>
      <c r="W8145">
        <f t="shared" si="381"/>
        <v>446.18239999999997</v>
      </c>
      <c r="X8145">
        <f t="shared" si="382"/>
        <v>1784.7295999999999</v>
      </c>
      <c r="Y8145">
        <f t="shared" si="383"/>
        <v>5</v>
      </c>
    </row>
    <row r="8146" spans="1:25"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t="str">
        <f>_xlfn.XLOOKUP(B8146,Returns!$B$2:$B$297,Returns!$A$2:$A$297,"NO")</f>
        <v>NO</v>
      </c>
      <c r="W8146">
        <f t="shared" si="381"/>
        <v>127.97440000000002</v>
      </c>
      <c r="X8146">
        <f t="shared" si="382"/>
        <v>511.89760000000007</v>
      </c>
      <c r="Y8146">
        <f t="shared" si="383"/>
        <v>5</v>
      </c>
    </row>
    <row r="8147" spans="1:25"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t="str">
        <f>_xlfn.XLOOKUP(B8147,Returns!$B$2:$B$297,Returns!$A$2:$A$297,"NO")</f>
        <v>NO</v>
      </c>
      <c r="W8147">
        <f t="shared" si="381"/>
        <v>0</v>
      </c>
      <c r="X8147">
        <f t="shared" si="382"/>
        <v>2831.4</v>
      </c>
      <c r="Y8147">
        <f t="shared" si="383"/>
        <v>7</v>
      </c>
    </row>
    <row r="8148" spans="1:25"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t="str">
        <f>_xlfn.XLOOKUP(B8148,Returns!$B$2:$B$297,Returns!$A$2:$A$297,"NO")</f>
        <v>NO</v>
      </c>
      <c r="W8148">
        <f t="shared" si="381"/>
        <v>0</v>
      </c>
      <c r="X8148">
        <f t="shared" si="382"/>
        <v>7.04</v>
      </c>
      <c r="Y8148">
        <f t="shared" si="383"/>
        <v>7</v>
      </c>
    </row>
    <row r="8149" spans="1:25"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t="str">
        <f>_xlfn.XLOOKUP(B8149,Returns!$B$2:$B$297,Returns!$A$2:$A$297,"NO")</f>
        <v>NO</v>
      </c>
      <c r="W8149">
        <f t="shared" si="381"/>
        <v>0</v>
      </c>
      <c r="X8149">
        <f t="shared" si="382"/>
        <v>196.48</v>
      </c>
      <c r="Y8149">
        <f t="shared" si="383"/>
        <v>5</v>
      </c>
    </row>
    <row r="8150" spans="1:25"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t="str">
        <f>_xlfn.XLOOKUP(B8150,Returns!$B$2:$B$297,Returns!$A$2:$A$297,"NO")</f>
        <v>NO</v>
      </c>
      <c r="W8150">
        <f t="shared" si="381"/>
        <v>0</v>
      </c>
      <c r="X8150">
        <f t="shared" si="382"/>
        <v>141.12</v>
      </c>
      <c r="Y8150">
        <f t="shared" si="383"/>
        <v>4</v>
      </c>
    </row>
    <row r="8151" spans="1:25"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t="str">
        <f>_xlfn.XLOOKUP(B8151,Returns!$B$2:$B$297,Returns!$A$2:$A$297,"NO")</f>
        <v>NO</v>
      </c>
      <c r="W8151">
        <f t="shared" si="381"/>
        <v>0</v>
      </c>
      <c r="X8151">
        <f t="shared" si="382"/>
        <v>21.36</v>
      </c>
      <c r="Y8151">
        <f t="shared" si="383"/>
        <v>3</v>
      </c>
    </row>
    <row r="8152" spans="1:25"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t="str">
        <f>_xlfn.XLOOKUP(B8152,Returns!$B$2:$B$297,Returns!$A$2:$A$297,"NO")</f>
        <v>NO</v>
      </c>
      <c r="W8152">
        <f t="shared" si="381"/>
        <v>0</v>
      </c>
      <c r="X8152">
        <f t="shared" si="382"/>
        <v>283.92</v>
      </c>
      <c r="Y8152">
        <f t="shared" si="383"/>
        <v>3</v>
      </c>
    </row>
    <row r="8153" spans="1:25"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t="str">
        <f>_xlfn.XLOOKUP(B8153,Returns!$B$2:$B$297,Returns!$A$2:$A$297,"NO")</f>
        <v>Yes</v>
      </c>
      <c r="W8153">
        <f t="shared" si="381"/>
        <v>0</v>
      </c>
      <c r="X8153">
        <f t="shared" si="382"/>
        <v>64.959999999999994</v>
      </c>
      <c r="Y8153">
        <f t="shared" si="383"/>
        <v>2</v>
      </c>
    </row>
    <row r="8154" spans="1:25"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t="str">
        <f>_xlfn.XLOOKUP(B8154,Returns!$B$2:$B$297,Returns!$A$2:$A$297,"NO")</f>
        <v>Yes</v>
      </c>
      <c r="W8154">
        <f t="shared" si="381"/>
        <v>0</v>
      </c>
      <c r="X8154">
        <f t="shared" si="382"/>
        <v>60.12</v>
      </c>
      <c r="Y8154">
        <f t="shared" si="383"/>
        <v>2</v>
      </c>
    </row>
    <row r="8155" spans="1:25"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t="str">
        <f>_xlfn.XLOOKUP(B8155,Returns!$B$2:$B$297,Returns!$A$2:$A$297,"NO")</f>
        <v>Yes</v>
      </c>
      <c r="W8155">
        <f t="shared" si="381"/>
        <v>0</v>
      </c>
      <c r="X8155">
        <f t="shared" si="382"/>
        <v>55999.839999999997</v>
      </c>
      <c r="Y8155">
        <f t="shared" si="383"/>
        <v>2</v>
      </c>
    </row>
    <row r="8156" spans="1:25"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t="str">
        <f>_xlfn.XLOOKUP(B8156,Returns!$B$2:$B$297,Returns!$A$2:$A$297,"NO")</f>
        <v>NO</v>
      </c>
      <c r="W8156">
        <f t="shared" si="381"/>
        <v>0</v>
      </c>
      <c r="X8156">
        <f t="shared" si="382"/>
        <v>476</v>
      </c>
      <c r="Y8156">
        <f t="shared" si="383"/>
        <v>4</v>
      </c>
    </row>
    <row r="8157" spans="1:25"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t="str">
        <f>_xlfn.XLOOKUP(B8157,Returns!$B$2:$B$297,Returns!$A$2:$A$297,"NO")</f>
        <v>NO</v>
      </c>
      <c r="W8157">
        <f t="shared" si="381"/>
        <v>0</v>
      </c>
      <c r="X8157">
        <f t="shared" si="382"/>
        <v>123.92</v>
      </c>
      <c r="Y8157">
        <f t="shared" si="383"/>
        <v>4</v>
      </c>
    </row>
    <row r="8158" spans="1:25"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t="str">
        <f>_xlfn.XLOOKUP(B8158,Returns!$B$2:$B$297,Returns!$A$2:$A$297,"NO")</f>
        <v>NO</v>
      </c>
      <c r="W8158">
        <f t="shared" si="381"/>
        <v>143.62319999999997</v>
      </c>
      <c r="X8158">
        <f t="shared" si="382"/>
        <v>335.12079999999992</v>
      </c>
      <c r="Y8158">
        <f t="shared" si="383"/>
        <v>5</v>
      </c>
    </row>
    <row r="8159" spans="1:25"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t="str">
        <f>_xlfn.XLOOKUP(B8159,Returns!$B$2:$B$297,Returns!$A$2:$A$297,"NO")</f>
        <v>NO</v>
      </c>
      <c r="W8159">
        <f t="shared" si="381"/>
        <v>0</v>
      </c>
      <c r="X8159">
        <f t="shared" si="382"/>
        <v>2975</v>
      </c>
      <c r="Y8159">
        <f t="shared" si="383"/>
        <v>4</v>
      </c>
    </row>
    <row r="8160" spans="1:25"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t="str">
        <f>_xlfn.XLOOKUP(B8160,Returns!$B$2:$B$297,Returns!$A$2:$A$297,"NO")</f>
        <v>NO</v>
      </c>
      <c r="W8160">
        <f t="shared" si="381"/>
        <v>9.6192000000000011</v>
      </c>
      <c r="X8160">
        <f t="shared" si="382"/>
        <v>38.476800000000004</v>
      </c>
      <c r="Y8160">
        <f t="shared" si="383"/>
        <v>6</v>
      </c>
    </row>
    <row r="8161" spans="1:25"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t="str">
        <f>_xlfn.XLOOKUP(B8161,Returns!$B$2:$B$297,Returns!$A$2:$A$297,"NO")</f>
        <v>NO</v>
      </c>
      <c r="W8161">
        <f t="shared" si="381"/>
        <v>0</v>
      </c>
      <c r="X8161">
        <f t="shared" si="382"/>
        <v>998.75</v>
      </c>
      <c r="Y8161">
        <f t="shared" si="383"/>
        <v>4</v>
      </c>
    </row>
    <row r="8162" spans="1:25"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t="str">
        <f>_xlfn.XLOOKUP(B8162,Returns!$B$2:$B$297,Returns!$A$2:$A$297,"NO")</f>
        <v>NO</v>
      </c>
      <c r="W8162">
        <f t="shared" si="381"/>
        <v>0</v>
      </c>
      <c r="X8162">
        <f t="shared" si="382"/>
        <v>455.92</v>
      </c>
      <c r="Y8162">
        <f t="shared" si="383"/>
        <v>4</v>
      </c>
    </row>
    <row r="8163" spans="1:25"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t="str">
        <f>_xlfn.XLOOKUP(B8163,Returns!$B$2:$B$297,Returns!$A$2:$A$297,"NO")</f>
        <v>NO</v>
      </c>
      <c r="W8163">
        <f t="shared" si="381"/>
        <v>0</v>
      </c>
      <c r="X8163">
        <f t="shared" si="382"/>
        <v>1761.12</v>
      </c>
      <c r="Y8163">
        <f t="shared" si="383"/>
        <v>5</v>
      </c>
    </row>
    <row r="8164" spans="1:25"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t="str">
        <f>_xlfn.XLOOKUP(B8164,Returns!$B$2:$B$297,Returns!$A$2:$A$297,"NO")</f>
        <v>NO</v>
      </c>
      <c r="W8164">
        <f t="shared" si="381"/>
        <v>0</v>
      </c>
      <c r="X8164">
        <f t="shared" si="382"/>
        <v>615.96</v>
      </c>
      <c r="Y8164">
        <f t="shared" si="383"/>
        <v>5</v>
      </c>
    </row>
    <row r="8165" spans="1:25"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t="str">
        <f>_xlfn.XLOOKUP(B8165,Returns!$B$2:$B$297,Returns!$A$2:$A$297,"NO")</f>
        <v>NO</v>
      </c>
      <c r="W8165">
        <f t="shared" si="381"/>
        <v>0</v>
      </c>
      <c r="X8165">
        <f t="shared" si="382"/>
        <v>581.76</v>
      </c>
      <c r="Y8165">
        <f t="shared" si="383"/>
        <v>4</v>
      </c>
    </row>
    <row r="8166" spans="1:25"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t="str">
        <f>_xlfn.XLOOKUP(B8166,Returns!$B$2:$B$297,Returns!$A$2:$A$297,"NO")</f>
        <v>NO</v>
      </c>
      <c r="W8166">
        <f t="shared" si="381"/>
        <v>164.48320000000001</v>
      </c>
      <c r="X8166">
        <f t="shared" si="382"/>
        <v>657.93280000000004</v>
      </c>
      <c r="Y8166">
        <f t="shared" si="383"/>
        <v>4</v>
      </c>
    </row>
    <row r="8167" spans="1:25"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t="str">
        <f>_xlfn.XLOOKUP(B8167,Returns!$B$2:$B$297,Returns!$A$2:$A$297,"NO")</f>
        <v>NO</v>
      </c>
      <c r="W8167">
        <f t="shared" si="381"/>
        <v>7.1712000000000025</v>
      </c>
      <c r="X8167">
        <f t="shared" si="382"/>
        <v>28.684800000000006</v>
      </c>
      <c r="Y8167">
        <f t="shared" si="383"/>
        <v>4</v>
      </c>
    </row>
    <row r="8168" spans="1:25"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t="str">
        <f>_xlfn.XLOOKUP(B8168,Returns!$B$2:$B$297,Returns!$A$2:$A$297,"NO")</f>
        <v>NO</v>
      </c>
      <c r="W8168">
        <f t="shared" si="381"/>
        <v>230.62455</v>
      </c>
      <c r="X8168">
        <f t="shared" si="382"/>
        <v>1306.8724500000001</v>
      </c>
      <c r="Y8168">
        <f t="shared" si="383"/>
        <v>4</v>
      </c>
    </row>
    <row r="8169" spans="1:25"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t="str">
        <f>_xlfn.XLOOKUP(B8169,Returns!$B$2:$B$297,Returns!$A$2:$A$297,"NO")</f>
        <v>NO</v>
      </c>
      <c r="W8169">
        <f t="shared" si="381"/>
        <v>1208.3792000000001</v>
      </c>
      <c r="X8169">
        <f t="shared" si="382"/>
        <v>4833.5168000000003</v>
      </c>
      <c r="Y8169">
        <f t="shared" si="383"/>
        <v>5</v>
      </c>
    </row>
    <row r="8170" spans="1:25"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t="str">
        <f>_xlfn.XLOOKUP(B8170,Returns!$B$2:$B$297,Returns!$A$2:$A$297,"NO")</f>
        <v>NO</v>
      </c>
      <c r="W8170">
        <f t="shared" si="381"/>
        <v>0</v>
      </c>
      <c r="X8170">
        <f t="shared" si="382"/>
        <v>14258.02</v>
      </c>
      <c r="Y8170">
        <f t="shared" si="383"/>
        <v>7</v>
      </c>
    </row>
    <row r="8171" spans="1:25"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t="str">
        <f>_xlfn.XLOOKUP(B8171,Returns!$B$2:$B$297,Returns!$A$2:$A$297,"NO")</f>
        <v>NO</v>
      </c>
      <c r="W8171">
        <f t="shared" si="381"/>
        <v>179.82720000000003</v>
      </c>
      <c r="X8171">
        <f t="shared" si="382"/>
        <v>719.30880000000002</v>
      </c>
      <c r="Y8171">
        <f t="shared" si="383"/>
        <v>7</v>
      </c>
    </row>
    <row r="8172" spans="1:25"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t="str">
        <f>_xlfn.XLOOKUP(B8172,Returns!$B$2:$B$297,Returns!$A$2:$A$297,"NO")</f>
        <v>NO</v>
      </c>
      <c r="W8172">
        <f t="shared" si="381"/>
        <v>0</v>
      </c>
      <c r="X8172">
        <f t="shared" si="382"/>
        <v>326.88</v>
      </c>
      <c r="Y8172">
        <f t="shared" si="383"/>
        <v>7</v>
      </c>
    </row>
    <row r="8173" spans="1:25"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t="str">
        <f>_xlfn.XLOOKUP(B8173,Returns!$B$2:$B$297,Returns!$A$2:$A$297,"NO")</f>
        <v>NO</v>
      </c>
      <c r="W8173">
        <f t="shared" si="381"/>
        <v>0</v>
      </c>
      <c r="X8173">
        <f t="shared" si="382"/>
        <v>1849.26</v>
      </c>
      <c r="Y8173">
        <f t="shared" si="383"/>
        <v>5</v>
      </c>
    </row>
    <row r="8174" spans="1:25"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t="str">
        <f>_xlfn.XLOOKUP(B8174,Returns!$B$2:$B$297,Returns!$A$2:$A$297,"NO")</f>
        <v>NO</v>
      </c>
      <c r="W8174">
        <f t="shared" si="381"/>
        <v>0</v>
      </c>
      <c r="X8174">
        <f t="shared" si="382"/>
        <v>2.88</v>
      </c>
      <c r="Y8174">
        <f t="shared" si="383"/>
        <v>4</v>
      </c>
    </row>
    <row r="8175" spans="1:25"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t="str">
        <f>_xlfn.XLOOKUP(B8175,Returns!$B$2:$B$297,Returns!$A$2:$A$297,"NO")</f>
        <v>NO</v>
      </c>
      <c r="W8175">
        <f t="shared" si="381"/>
        <v>50.284800000000011</v>
      </c>
      <c r="X8175">
        <f t="shared" si="382"/>
        <v>201.13920000000002</v>
      </c>
      <c r="Y8175">
        <f t="shared" si="383"/>
        <v>4</v>
      </c>
    </row>
    <row r="8176" spans="1:25"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t="str">
        <f>_xlfn.XLOOKUP(B8176,Returns!$B$2:$B$297,Returns!$A$2:$A$297,"NO")</f>
        <v>NO</v>
      </c>
      <c r="W8176">
        <f t="shared" si="381"/>
        <v>0</v>
      </c>
      <c r="X8176">
        <f t="shared" si="382"/>
        <v>95.68</v>
      </c>
      <c r="Y8176">
        <f t="shared" si="383"/>
        <v>4</v>
      </c>
    </row>
    <row r="8177" spans="1:25"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t="str">
        <f>_xlfn.XLOOKUP(B8177,Returns!$B$2:$B$297,Returns!$A$2:$A$297,"NO")</f>
        <v>NO</v>
      </c>
      <c r="W8177">
        <f t="shared" si="381"/>
        <v>125.20960000000001</v>
      </c>
      <c r="X8177">
        <f t="shared" si="382"/>
        <v>500.83839999999998</v>
      </c>
      <c r="Y8177">
        <f t="shared" si="383"/>
        <v>5</v>
      </c>
    </row>
    <row r="8178" spans="1:25"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t="str">
        <f>_xlfn.XLOOKUP(B8178,Returns!$B$2:$B$297,Returns!$A$2:$A$297,"NO")</f>
        <v>NO</v>
      </c>
      <c r="W8178">
        <f t="shared" si="381"/>
        <v>0</v>
      </c>
      <c r="X8178">
        <f t="shared" si="382"/>
        <v>770.04</v>
      </c>
      <c r="Y8178">
        <f t="shared" si="383"/>
        <v>3</v>
      </c>
    </row>
    <row r="8179" spans="1:25"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t="str">
        <f>_xlfn.XLOOKUP(B8179,Returns!$B$2:$B$297,Returns!$A$2:$A$297,"NO")</f>
        <v>NO</v>
      </c>
      <c r="W8179">
        <f t="shared" si="381"/>
        <v>0</v>
      </c>
      <c r="X8179">
        <f t="shared" si="382"/>
        <v>2374.75</v>
      </c>
      <c r="Y8179">
        <f t="shared" si="383"/>
        <v>2</v>
      </c>
    </row>
    <row r="8180" spans="1:25"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t="str">
        <f>_xlfn.XLOOKUP(B8180,Returns!$B$2:$B$297,Returns!$A$2:$A$297,"NO")</f>
        <v>NO</v>
      </c>
      <c r="W8180">
        <f t="shared" si="381"/>
        <v>0</v>
      </c>
      <c r="X8180">
        <f t="shared" si="382"/>
        <v>1999.96</v>
      </c>
      <c r="Y8180">
        <f t="shared" si="383"/>
        <v>6</v>
      </c>
    </row>
    <row r="8181" spans="1:25"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t="str">
        <f>_xlfn.XLOOKUP(B8181,Returns!$B$2:$B$297,Returns!$A$2:$A$297,"NO")</f>
        <v>NO</v>
      </c>
      <c r="W8181">
        <f t="shared" si="381"/>
        <v>555</v>
      </c>
      <c r="X8181">
        <f t="shared" si="382"/>
        <v>555</v>
      </c>
      <c r="Y8181">
        <f t="shared" si="383"/>
        <v>4</v>
      </c>
    </row>
    <row r="8182" spans="1:25"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t="str">
        <f>_xlfn.XLOOKUP(B8182,Returns!$B$2:$B$297,Returns!$A$2:$A$297,"NO")</f>
        <v>NO</v>
      </c>
      <c r="W8182">
        <f t="shared" si="381"/>
        <v>4008.6527999999998</v>
      </c>
      <c r="X8182">
        <f t="shared" si="382"/>
        <v>6012.9791999999998</v>
      </c>
      <c r="Y8182">
        <f t="shared" si="383"/>
        <v>4</v>
      </c>
    </row>
    <row r="8183" spans="1:25"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t="str">
        <f>_xlfn.XLOOKUP(B8183,Returns!$B$2:$B$297,Returns!$A$2:$A$297,"NO")</f>
        <v>NO</v>
      </c>
      <c r="W8183">
        <f t="shared" si="381"/>
        <v>221.94000000000003</v>
      </c>
      <c r="X8183">
        <f t="shared" si="382"/>
        <v>332.90999999999997</v>
      </c>
      <c r="Y8183">
        <f t="shared" si="383"/>
        <v>4</v>
      </c>
    </row>
    <row r="8184" spans="1:25"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t="str">
        <f>_xlfn.XLOOKUP(B8184,Returns!$B$2:$B$297,Returns!$A$2:$A$297,"NO")</f>
        <v>NO</v>
      </c>
      <c r="W8184">
        <f t="shared" si="381"/>
        <v>40.694399999999995</v>
      </c>
      <c r="X8184">
        <f t="shared" si="382"/>
        <v>27.129600000000003</v>
      </c>
      <c r="Y8184">
        <f t="shared" si="383"/>
        <v>4</v>
      </c>
    </row>
    <row r="8185" spans="1:25"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t="str">
        <f>_xlfn.XLOOKUP(B8185,Returns!$B$2:$B$297,Returns!$A$2:$A$297,"NO")</f>
        <v>NO</v>
      </c>
      <c r="W8185">
        <f t="shared" si="381"/>
        <v>1.1352000000000002</v>
      </c>
      <c r="X8185">
        <f t="shared" si="382"/>
        <v>0.75680000000000014</v>
      </c>
      <c r="Y8185">
        <f t="shared" si="383"/>
        <v>4</v>
      </c>
    </row>
    <row r="8186" spans="1:25"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t="str">
        <f>_xlfn.XLOOKUP(B8186,Returns!$B$2:$B$297,Returns!$A$2:$A$297,"NO")</f>
        <v>NO</v>
      </c>
      <c r="W8186">
        <f t="shared" si="381"/>
        <v>37.987199999999994</v>
      </c>
      <c r="X8186">
        <f t="shared" si="382"/>
        <v>151.94879999999998</v>
      </c>
      <c r="Y8186">
        <f t="shared" si="383"/>
        <v>4</v>
      </c>
    </row>
    <row r="8187" spans="1:25"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t="str">
        <f>_xlfn.XLOOKUP(B8187,Returns!$B$2:$B$297,Returns!$A$2:$A$297,"NO")</f>
        <v>NO</v>
      </c>
      <c r="W8187">
        <f t="shared" si="381"/>
        <v>1.5648</v>
      </c>
      <c r="X8187">
        <f t="shared" si="382"/>
        <v>6.2591999999999999</v>
      </c>
      <c r="Y8187">
        <f t="shared" si="383"/>
        <v>4</v>
      </c>
    </row>
    <row r="8188" spans="1:25"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t="str">
        <f>_xlfn.XLOOKUP(B8188,Returns!$B$2:$B$297,Returns!$A$2:$A$297,"NO")</f>
        <v>NO</v>
      </c>
      <c r="W8188">
        <f t="shared" si="381"/>
        <v>204.0864</v>
      </c>
      <c r="X8188">
        <f t="shared" si="382"/>
        <v>476.20159999999998</v>
      </c>
      <c r="Y8188">
        <f t="shared" si="383"/>
        <v>4</v>
      </c>
    </row>
    <row r="8189" spans="1:25"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t="str">
        <f>_xlfn.XLOOKUP(B8189,Returns!$B$2:$B$297,Returns!$A$2:$A$297,"NO")</f>
        <v>NO</v>
      </c>
      <c r="W8189">
        <f t="shared" si="381"/>
        <v>0</v>
      </c>
      <c r="X8189">
        <f t="shared" si="382"/>
        <v>565.38000000000011</v>
      </c>
      <c r="Y8189">
        <f t="shared" si="383"/>
        <v>6</v>
      </c>
    </row>
    <row r="8190" spans="1:25"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t="str">
        <f>_xlfn.XLOOKUP(B8190,Returns!$B$2:$B$297,Returns!$A$2:$A$297,"NO")</f>
        <v>NO</v>
      </c>
      <c r="W8190">
        <f t="shared" si="381"/>
        <v>0</v>
      </c>
      <c r="X8190">
        <f t="shared" si="382"/>
        <v>58.320000000000007</v>
      </c>
      <c r="Y8190">
        <f t="shared" si="383"/>
        <v>3</v>
      </c>
    </row>
    <row r="8191" spans="1:25"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t="str">
        <f>_xlfn.XLOOKUP(B8191,Returns!$B$2:$B$297,Returns!$A$2:$A$297,"NO")</f>
        <v>NO</v>
      </c>
      <c r="W8191">
        <f t="shared" si="381"/>
        <v>0</v>
      </c>
      <c r="X8191">
        <f t="shared" si="382"/>
        <v>7.38</v>
      </c>
      <c r="Y8191">
        <f t="shared" si="383"/>
        <v>3</v>
      </c>
    </row>
    <row r="8192" spans="1:25"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t="str">
        <f>_xlfn.XLOOKUP(B8192,Returns!$B$2:$B$297,Returns!$A$2:$A$297,"NO")</f>
        <v>NO</v>
      </c>
      <c r="W8192">
        <f t="shared" si="381"/>
        <v>0</v>
      </c>
      <c r="X8192">
        <f t="shared" si="382"/>
        <v>233.28000000000003</v>
      </c>
      <c r="Y8192">
        <f t="shared" si="383"/>
        <v>4</v>
      </c>
    </row>
    <row r="8193" spans="1:25"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t="str">
        <f>_xlfn.XLOOKUP(B8193,Returns!$B$2:$B$297,Returns!$A$2:$A$297,"NO")</f>
        <v>NO</v>
      </c>
      <c r="W8193">
        <f t="shared" si="381"/>
        <v>0</v>
      </c>
      <c r="X8193">
        <f t="shared" si="382"/>
        <v>751.04</v>
      </c>
      <c r="Y8193">
        <f t="shared" si="383"/>
        <v>4</v>
      </c>
    </row>
    <row r="8194" spans="1:25"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t="str">
        <f>_xlfn.XLOOKUP(B8194,Returns!$B$2:$B$297,Returns!$A$2:$A$297,"NO")</f>
        <v>NO</v>
      </c>
      <c r="W8194">
        <f t="shared" si="381"/>
        <v>29.635200000000001</v>
      </c>
      <c r="X8194">
        <f t="shared" si="382"/>
        <v>12.700800000000005</v>
      </c>
      <c r="Y8194">
        <f t="shared" si="383"/>
        <v>3</v>
      </c>
    </row>
    <row r="8195" spans="1:25"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t="str">
        <f>_xlfn.XLOOKUP(B8195,Returns!$B$2:$B$297,Returns!$A$2:$A$297,"NO")</f>
        <v>NO</v>
      </c>
      <c r="W8195">
        <f t="shared" ref="W8195:W8258" si="384">R8195*S8195*T8195</f>
        <v>59.011200000000009</v>
      </c>
      <c r="X8195">
        <f t="shared" ref="X8195:X8258" si="385">(R8195*S8195)-W8195</f>
        <v>236.04480000000004</v>
      </c>
      <c r="Y8195">
        <f t="shared" ref="Y8195:Y8258" si="386">D8195-C8195</f>
        <v>3</v>
      </c>
    </row>
    <row r="8196" spans="1:25"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t="str">
        <f>_xlfn.XLOOKUP(B8196,Returns!$B$2:$B$297,Returns!$A$2:$A$297,"NO")</f>
        <v>NO</v>
      </c>
      <c r="W8196">
        <f t="shared" si="384"/>
        <v>134.29760000000002</v>
      </c>
      <c r="X8196">
        <f t="shared" si="385"/>
        <v>537.19040000000007</v>
      </c>
      <c r="Y8196">
        <f t="shared" si="386"/>
        <v>3</v>
      </c>
    </row>
    <row r="8197" spans="1:25"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t="str">
        <f>_xlfn.XLOOKUP(B8197,Returns!$B$2:$B$297,Returns!$A$2:$A$297,"NO")</f>
        <v>NO</v>
      </c>
      <c r="W8197">
        <f t="shared" si="384"/>
        <v>0</v>
      </c>
      <c r="X8197">
        <f t="shared" si="385"/>
        <v>17.920000000000002</v>
      </c>
      <c r="Y8197">
        <f t="shared" si="386"/>
        <v>5</v>
      </c>
    </row>
    <row r="8198" spans="1:25"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t="str">
        <f>_xlfn.XLOOKUP(B8198,Returns!$B$2:$B$297,Returns!$A$2:$A$297,"NO")</f>
        <v>NO</v>
      </c>
      <c r="W8198">
        <f t="shared" si="384"/>
        <v>71.654399999999995</v>
      </c>
      <c r="X8198">
        <f t="shared" si="385"/>
        <v>286.61759999999998</v>
      </c>
      <c r="Y8198">
        <f t="shared" si="386"/>
        <v>4</v>
      </c>
    </row>
    <row r="8199" spans="1:25"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t="str">
        <f>_xlfn.XLOOKUP(B8199,Returns!$B$2:$B$297,Returns!$A$2:$A$297,"NO")</f>
        <v>NO</v>
      </c>
      <c r="W8199">
        <f t="shared" si="384"/>
        <v>71.959999999999994</v>
      </c>
      <c r="X8199">
        <f t="shared" si="385"/>
        <v>287.83999999999997</v>
      </c>
      <c r="Y8199">
        <f t="shared" si="386"/>
        <v>4</v>
      </c>
    </row>
    <row r="8200" spans="1:25"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t="str">
        <f>_xlfn.XLOOKUP(B8200,Returns!$B$2:$B$297,Returns!$A$2:$A$297,"NO")</f>
        <v>NO</v>
      </c>
      <c r="W8200">
        <f t="shared" si="384"/>
        <v>9.3312000000000008</v>
      </c>
      <c r="X8200">
        <f t="shared" si="385"/>
        <v>37.324800000000003</v>
      </c>
      <c r="Y8200">
        <f t="shared" si="386"/>
        <v>4</v>
      </c>
    </row>
    <row r="8201" spans="1:25"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t="str">
        <f>_xlfn.XLOOKUP(B8201,Returns!$B$2:$B$297,Returns!$A$2:$A$297,"NO")</f>
        <v>NO</v>
      </c>
      <c r="W8201">
        <f t="shared" si="384"/>
        <v>41.719999999999985</v>
      </c>
      <c r="X8201">
        <f t="shared" si="385"/>
        <v>10.429999999999993</v>
      </c>
      <c r="Y8201">
        <f t="shared" si="386"/>
        <v>6</v>
      </c>
    </row>
    <row r="8202" spans="1:25"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t="str">
        <f>_xlfn.XLOOKUP(B8202,Returns!$B$2:$B$297,Returns!$A$2:$A$297,"NO")</f>
        <v>NO</v>
      </c>
      <c r="W8202">
        <f t="shared" si="384"/>
        <v>14.556800000000003</v>
      </c>
      <c r="X8202">
        <f t="shared" si="385"/>
        <v>58.227200000000003</v>
      </c>
      <c r="Y8202">
        <f t="shared" si="386"/>
        <v>6</v>
      </c>
    </row>
    <row r="8203" spans="1:25"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t="str">
        <f>_xlfn.XLOOKUP(B8203,Returns!$B$2:$B$297,Returns!$A$2:$A$297,"NO")</f>
        <v>NO</v>
      </c>
      <c r="W8203">
        <f t="shared" si="384"/>
        <v>0</v>
      </c>
      <c r="X8203">
        <f t="shared" si="385"/>
        <v>335.75</v>
      </c>
      <c r="Y8203">
        <f t="shared" si="386"/>
        <v>0</v>
      </c>
    </row>
    <row r="8204" spans="1:25"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t="str">
        <f>_xlfn.XLOOKUP(B8204,Returns!$B$2:$B$297,Returns!$A$2:$A$297,"NO")</f>
        <v>NO</v>
      </c>
      <c r="W8204">
        <f t="shared" si="384"/>
        <v>0</v>
      </c>
      <c r="X8204">
        <f t="shared" si="385"/>
        <v>1099.96</v>
      </c>
      <c r="Y8204">
        <f t="shared" si="386"/>
        <v>0</v>
      </c>
    </row>
    <row r="8205" spans="1:25"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t="str">
        <f>_xlfn.XLOOKUP(B8205,Returns!$B$2:$B$297,Returns!$A$2:$A$297,"NO")</f>
        <v>NO</v>
      </c>
      <c r="W8205">
        <f t="shared" si="384"/>
        <v>0</v>
      </c>
      <c r="X8205">
        <f t="shared" si="385"/>
        <v>35.46</v>
      </c>
      <c r="Y8205">
        <f t="shared" si="386"/>
        <v>0</v>
      </c>
    </row>
    <row r="8206" spans="1:25"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t="str">
        <f>_xlfn.XLOOKUP(B8206,Returns!$B$2:$B$297,Returns!$A$2:$A$297,"NO")</f>
        <v>NO</v>
      </c>
      <c r="W8206">
        <f t="shared" si="384"/>
        <v>0</v>
      </c>
      <c r="X8206">
        <f t="shared" si="385"/>
        <v>18575.2</v>
      </c>
      <c r="Y8206">
        <f t="shared" si="386"/>
        <v>0</v>
      </c>
    </row>
    <row r="8207" spans="1:25"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t="str">
        <f>_xlfn.XLOOKUP(B8207,Returns!$B$2:$B$297,Returns!$A$2:$A$297,"NO")</f>
        <v>NO</v>
      </c>
      <c r="W8207">
        <f t="shared" si="384"/>
        <v>115.5528</v>
      </c>
      <c r="X8207">
        <f t="shared" si="385"/>
        <v>1039.9752000000001</v>
      </c>
      <c r="Y8207">
        <f t="shared" si="386"/>
        <v>0</v>
      </c>
    </row>
    <row r="8208" spans="1:25"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t="str">
        <f>_xlfn.XLOOKUP(B8208,Returns!$B$2:$B$297,Returns!$A$2:$A$297,"NO")</f>
        <v>NO</v>
      </c>
      <c r="W8208">
        <f t="shared" si="384"/>
        <v>86.181975000000008</v>
      </c>
      <c r="X8208">
        <f t="shared" si="385"/>
        <v>105.33352499999999</v>
      </c>
      <c r="Y8208">
        <f t="shared" si="386"/>
        <v>4</v>
      </c>
    </row>
    <row r="8209" spans="1:25"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t="str">
        <f>_xlfn.XLOOKUP(B8209,Returns!$B$2:$B$297,Returns!$A$2:$A$297,"NO")</f>
        <v>NO</v>
      </c>
      <c r="W8209">
        <f t="shared" si="384"/>
        <v>0.52480000000000004</v>
      </c>
      <c r="X8209">
        <f t="shared" si="385"/>
        <v>2.0992000000000002</v>
      </c>
      <c r="Y8209">
        <f t="shared" si="386"/>
        <v>4</v>
      </c>
    </row>
    <row r="8210" spans="1:25"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t="str">
        <f>_xlfn.XLOOKUP(B8210,Returns!$B$2:$B$297,Returns!$A$2:$A$297,"NO")</f>
        <v>NO</v>
      </c>
      <c r="W8210">
        <f t="shared" si="384"/>
        <v>5753.0088000000005</v>
      </c>
      <c r="X8210">
        <f t="shared" si="385"/>
        <v>2465.5752000000002</v>
      </c>
      <c r="Y8210">
        <f t="shared" si="386"/>
        <v>4</v>
      </c>
    </row>
    <row r="8211" spans="1:25"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t="str">
        <f>_xlfn.XLOOKUP(B8211,Returns!$B$2:$B$297,Returns!$A$2:$A$297,"NO")</f>
        <v>NO</v>
      </c>
      <c r="W8211">
        <f t="shared" si="384"/>
        <v>235.49440000000001</v>
      </c>
      <c r="X8211">
        <f t="shared" si="385"/>
        <v>941.97759999999994</v>
      </c>
      <c r="Y8211">
        <f t="shared" si="386"/>
        <v>4</v>
      </c>
    </row>
    <row r="8212" spans="1:25"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t="str">
        <f>_xlfn.XLOOKUP(B8212,Returns!$B$2:$B$297,Returns!$A$2:$A$297,"NO")</f>
        <v>NO</v>
      </c>
      <c r="W8212">
        <f t="shared" si="384"/>
        <v>32.627200000000002</v>
      </c>
      <c r="X8212">
        <f t="shared" si="385"/>
        <v>130.50880000000001</v>
      </c>
      <c r="Y8212">
        <f t="shared" si="386"/>
        <v>5</v>
      </c>
    </row>
    <row r="8213" spans="1:25"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t="str">
        <f>_xlfn.XLOOKUP(B8213,Returns!$B$2:$B$297,Returns!$A$2:$A$297,"NO")</f>
        <v>NO</v>
      </c>
      <c r="W8213">
        <f t="shared" si="384"/>
        <v>133.38000000000002</v>
      </c>
      <c r="X8213">
        <f t="shared" si="385"/>
        <v>88.920000000000016</v>
      </c>
      <c r="Y8213">
        <f t="shared" si="386"/>
        <v>5</v>
      </c>
    </row>
    <row r="8214" spans="1:25"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t="str">
        <f>_xlfn.XLOOKUP(B8214,Returns!$B$2:$B$297,Returns!$A$2:$A$297,"NO")</f>
        <v>NO</v>
      </c>
      <c r="W8214">
        <f t="shared" si="384"/>
        <v>188.45280000000002</v>
      </c>
      <c r="X8214">
        <f t="shared" si="385"/>
        <v>753.8112000000001</v>
      </c>
      <c r="Y8214">
        <f t="shared" si="386"/>
        <v>5</v>
      </c>
    </row>
    <row r="8215" spans="1:25"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t="str">
        <f>_xlfn.XLOOKUP(B8215,Returns!$B$2:$B$297,Returns!$A$2:$A$297,"NO")</f>
        <v>NO</v>
      </c>
      <c r="W8215">
        <f t="shared" si="384"/>
        <v>17.740800000000004</v>
      </c>
      <c r="X8215">
        <f t="shared" si="385"/>
        <v>7.6032000000000011</v>
      </c>
      <c r="Y8215">
        <f t="shared" si="386"/>
        <v>7</v>
      </c>
    </row>
    <row r="8216" spans="1:25"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t="str">
        <f>_xlfn.XLOOKUP(B8216,Returns!$B$2:$B$297,Returns!$A$2:$A$297,"NO")</f>
        <v>NO</v>
      </c>
      <c r="W8216">
        <f t="shared" si="384"/>
        <v>2.0960000000000001</v>
      </c>
      <c r="X8216">
        <f t="shared" si="385"/>
        <v>8.3840000000000003</v>
      </c>
      <c r="Y8216">
        <f t="shared" si="386"/>
        <v>7</v>
      </c>
    </row>
    <row r="8217" spans="1:25"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t="str">
        <f>_xlfn.XLOOKUP(B8217,Returns!$B$2:$B$297,Returns!$A$2:$A$297,"NO")</f>
        <v>NO</v>
      </c>
      <c r="W8217">
        <f t="shared" si="384"/>
        <v>1.7283000000000002</v>
      </c>
      <c r="X8217">
        <f t="shared" si="385"/>
        <v>0.74070000000000014</v>
      </c>
      <c r="Y8217">
        <f t="shared" si="386"/>
        <v>7</v>
      </c>
    </row>
    <row r="8218" spans="1:25"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t="str">
        <f>_xlfn.XLOOKUP(B8218,Returns!$B$2:$B$297,Returns!$A$2:$A$297,"NO")</f>
        <v>NO</v>
      </c>
      <c r="W8218">
        <f t="shared" si="384"/>
        <v>4.5696000000000003</v>
      </c>
      <c r="X8218">
        <f t="shared" si="385"/>
        <v>1.958400000000001</v>
      </c>
      <c r="Y8218">
        <f t="shared" si="386"/>
        <v>7</v>
      </c>
    </row>
    <row r="8219" spans="1:25"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t="str">
        <f>_xlfn.XLOOKUP(B8219,Returns!$B$2:$B$297,Returns!$A$2:$A$297,"NO")</f>
        <v>NO</v>
      </c>
      <c r="W8219">
        <f t="shared" si="384"/>
        <v>2.6064000000000003</v>
      </c>
      <c r="X8219">
        <f t="shared" si="385"/>
        <v>10.425599999999999</v>
      </c>
      <c r="Y8219">
        <f t="shared" si="386"/>
        <v>4</v>
      </c>
    </row>
    <row r="8220" spans="1:25"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t="str">
        <f>_xlfn.XLOOKUP(B8220,Returns!$B$2:$B$297,Returns!$A$2:$A$297,"NO")</f>
        <v>NO</v>
      </c>
      <c r="W8220">
        <f t="shared" si="384"/>
        <v>57.196800000000003</v>
      </c>
      <c r="X8220">
        <f t="shared" si="385"/>
        <v>38.1312</v>
      </c>
      <c r="Y8220">
        <f t="shared" si="386"/>
        <v>4</v>
      </c>
    </row>
    <row r="8221" spans="1:25"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t="str">
        <f>_xlfn.XLOOKUP(B8221,Returns!$B$2:$B$297,Returns!$A$2:$A$297,"NO")</f>
        <v>NO</v>
      </c>
      <c r="W8221">
        <f t="shared" si="384"/>
        <v>1.9712000000000005</v>
      </c>
      <c r="X8221">
        <f t="shared" si="385"/>
        <v>7.8848000000000011</v>
      </c>
      <c r="Y8221">
        <f t="shared" si="386"/>
        <v>4</v>
      </c>
    </row>
    <row r="8222" spans="1:25"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t="str">
        <f>_xlfn.XLOOKUP(B8222,Returns!$B$2:$B$297,Returns!$A$2:$A$297,"NO")</f>
        <v>NO</v>
      </c>
      <c r="W8222">
        <f t="shared" si="384"/>
        <v>4.291199999999999</v>
      </c>
      <c r="X8222">
        <f t="shared" si="385"/>
        <v>1.0728</v>
      </c>
      <c r="Y8222">
        <f t="shared" si="386"/>
        <v>4</v>
      </c>
    </row>
    <row r="8223" spans="1:25"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t="str">
        <f>_xlfn.XLOOKUP(B8223,Returns!$B$2:$B$297,Returns!$A$2:$A$297,"NO")</f>
        <v>NO</v>
      </c>
      <c r="W8223">
        <f t="shared" si="384"/>
        <v>12.057600000000001</v>
      </c>
      <c r="X8223">
        <f t="shared" si="385"/>
        <v>48.230400000000003</v>
      </c>
      <c r="Y8223">
        <f t="shared" si="386"/>
        <v>4</v>
      </c>
    </row>
    <row r="8224" spans="1:25"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t="str">
        <f>_xlfn.XLOOKUP(B8224,Returns!$B$2:$B$297,Returns!$A$2:$A$297,"NO")</f>
        <v>NO</v>
      </c>
      <c r="W8224">
        <f t="shared" si="384"/>
        <v>5.0496000000000008</v>
      </c>
      <c r="X8224">
        <f t="shared" si="385"/>
        <v>20.198399999999999</v>
      </c>
      <c r="Y8224">
        <f t="shared" si="386"/>
        <v>6</v>
      </c>
    </row>
    <row r="8225" spans="1:25"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t="str">
        <f>_xlfn.XLOOKUP(B8225,Returns!$B$2:$B$297,Returns!$A$2:$A$297,"NO")</f>
        <v>NO</v>
      </c>
      <c r="W8225">
        <f t="shared" si="384"/>
        <v>0</v>
      </c>
      <c r="X8225">
        <f t="shared" si="385"/>
        <v>1115.28</v>
      </c>
      <c r="Y8225">
        <f t="shared" si="386"/>
        <v>4</v>
      </c>
    </row>
    <row r="8226" spans="1:25"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t="str">
        <f>_xlfn.XLOOKUP(B8226,Returns!$B$2:$B$297,Returns!$A$2:$A$297,"NO")</f>
        <v>NO</v>
      </c>
      <c r="W8226">
        <f t="shared" si="384"/>
        <v>0</v>
      </c>
      <c r="X8226">
        <f t="shared" si="385"/>
        <v>25.92</v>
      </c>
      <c r="Y8226">
        <f t="shared" si="386"/>
        <v>4</v>
      </c>
    </row>
    <row r="8227" spans="1:25"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t="str">
        <f>_xlfn.XLOOKUP(B8227,Returns!$B$2:$B$297,Returns!$A$2:$A$297,"NO")</f>
        <v>NO</v>
      </c>
      <c r="W8227">
        <f t="shared" si="384"/>
        <v>0</v>
      </c>
      <c r="X8227">
        <f t="shared" si="385"/>
        <v>1897</v>
      </c>
      <c r="Y8227">
        <f t="shared" si="386"/>
        <v>3</v>
      </c>
    </row>
    <row r="8228" spans="1:25"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t="str">
        <f>_xlfn.XLOOKUP(B8228,Returns!$B$2:$B$297,Returns!$A$2:$A$297,"NO")</f>
        <v>NO</v>
      </c>
      <c r="W8228">
        <f t="shared" si="384"/>
        <v>0</v>
      </c>
      <c r="X8228">
        <f t="shared" si="385"/>
        <v>40.99</v>
      </c>
      <c r="Y8228">
        <f t="shared" si="386"/>
        <v>3</v>
      </c>
    </row>
    <row r="8229" spans="1:25"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t="str">
        <f>_xlfn.XLOOKUP(B8229,Returns!$B$2:$B$297,Returns!$A$2:$A$297,"NO")</f>
        <v>NO</v>
      </c>
      <c r="W8229">
        <f t="shared" si="384"/>
        <v>0</v>
      </c>
      <c r="X8229">
        <f t="shared" si="385"/>
        <v>165.28</v>
      </c>
      <c r="Y8229">
        <f t="shared" si="386"/>
        <v>4</v>
      </c>
    </row>
    <row r="8230" spans="1:25"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t="str">
        <f>_xlfn.XLOOKUP(B8230,Returns!$B$2:$B$297,Returns!$A$2:$A$297,"NO")</f>
        <v>NO</v>
      </c>
      <c r="W8230">
        <f t="shared" si="384"/>
        <v>0</v>
      </c>
      <c r="X8230">
        <f t="shared" si="385"/>
        <v>62.04</v>
      </c>
      <c r="Y8230">
        <f t="shared" si="386"/>
        <v>4</v>
      </c>
    </row>
    <row r="8231" spans="1:25"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t="str">
        <f>_xlfn.XLOOKUP(B8231,Returns!$B$2:$B$297,Returns!$A$2:$A$297,"NO")</f>
        <v>NO</v>
      </c>
      <c r="W8231">
        <f t="shared" si="384"/>
        <v>0</v>
      </c>
      <c r="X8231">
        <f t="shared" si="385"/>
        <v>269.90999999999997</v>
      </c>
      <c r="Y8231">
        <f t="shared" si="386"/>
        <v>4</v>
      </c>
    </row>
    <row r="8232" spans="1:25"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t="str">
        <f>_xlfn.XLOOKUP(B8232,Returns!$B$2:$B$297,Returns!$A$2:$A$297,"NO")</f>
        <v>NO</v>
      </c>
      <c r="W8232">
        <f t="shared" si="384"/>
        <v>0</v>
      </c>
      <c r="X8232">
        <f t="shared" si="385"/>
        <v>107.91</v>
      </c>
      <c r="Y8232">
        <f t="shared" si="386"/>
        <v>2</v>
      </c>
    </row>
    <row r="8233" spans="1:25"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t="str">
        <f>_xlfn.XLOOKUP(B8233,Returns!$B$2:$B$297,Returns!$A$2:$A$297,"NO")</f>
        <v>NO</v>
      </c>
      <c r="W8233">
        <f t="shared" si="384"/>
        <v>0</v>
      </c>
      <c r="X8233">
        <f t="shared" si="385"/>
        <v>8868.0199999999986</v>
      </c>
      <c r="Y8233">
        <f t="shared" si="386"/>
        <v>2</v>
      </c>
    </row>
    <row r="8234" spans="1:25"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t="str">
        <f>_xlfn.XLOOKUP(B8234,Returns!$B$2:$B$297,Returns!$A$2:$A$297,"NO")</f>
        <v>NO</v>
      </c>
      <c r="W8234">
        <f t="shared" si="384"/>
        <v>0</v>
      </c>
      <c r="X8234">
        <f t="shared" si="385"/>
        <v>847.25</v>
      </c>
      <c r="Y8234">
        <f t="shared" si="386"/>
        <v>6</v>
      </c>
    </row>
    <row r="8235" spans="1:25"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t="str">
        <f>_xlfn.XLOOKUP(B8235,Returns!$B$2:$B$297,Returns!$A$2:$A$297,"NO")</f>
        <v>NO</v>
      </c>
      <c r="W8235">
        <f t="shared" si="384"/>
        <v>0</v>
      </c>
      <c r="X8235">
        <f t="shared" si="385"/>
        <v>81.36</v>
      </c>
      <c r="Y8235">
        <f t="shared" si="386"/>
        <v>6</v>
      </c>
    </row>
    <row r="8236" spans="1:25"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t="str">
        <f>_xlfn.XLOOKUP(B8236,Returns!$B$2:$B$297,Returns!$A$2:$A$297,"NO")</f>
        <v>NO</v>
      </c>
      <c r="W8236">
        <f t="shared" si="384"/>
        <v>1.3312000000000002</v>
      </c>
      <c r="X8236">
        <f t="shared" si="385"/>
        <v>5.3248000000000006</v>
      </c>
      <c r="Y8236">
        <f t="shared" si="386"/>
        <v>5</v>
      </c>
    </row>
    <row r="8237" spans="1:25"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t="str">
        <f>_xlfn.XLOOKUP(B8237,Returns!$B$2:$B$297,Returns!$A$2:$A$297,"NO")</f>
        <v>NO</v>
      </c>
      <c r="W8237">
        <f t="shared" si="384"/>
        <v>1679.8716000000002</v>
      </c>
      <c r="X8237">
        <f t="shared" si="385"/>
        <v>2053.1764000000003</v>
      </c>
      <c r="Y8237">
        <f t="shared" si="386"/>
        <v>5</v>
      </c>
    </row>
    <row r="8238" spans="1:25"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t="str">
        <f>_xlfn.XLOOKUP(B8238,Returns!$B$2:$B$297,Returns!$A$2:$A$297,"NO")</f>
        <v>NO</v>
      </c>
      <c r="W8238">
        <f t="shared" si="384"/>
        <v>2803.92</v>
      </c>
      <c r="X8238">
        <f t="shared" si="385"/>
        <v>11215.68</v>
      </c>
      <c r="Y8238">
        <f t="shared" si="386"/>
        <v>5</v>
      </c>
    </row>
    <row r="8239" spans="1:25"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t="str">
        <f>_xlfn.XLOOKUP(B8239,Returns!$B$2:$B$297,Returns!$A$2:$A$297,"NO")</f>
        <v>NO</v>
      </c>
      <c r="W8239">
        <f t="shared" si="384"/>
        <v>1.9072</v>
      </c>
      <c r="X8239">
        <f t="shared" si="385"/>
        <v>7.6288</v>
      </c>
      <c r="Y8239">
        <f t="shared" si="386"/>
        <v>0</v>
      </c>
    </row>
    <row r="8240" spans="1:25"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t="str">
        <f>_xlfn.XLOOKUP(B8240,Returns!$B$2:$B$297,Returns!$A$2:$A$297,"NO")</f>
        <v>NO</v>
      </c>
      <c r="W8240">
        <f t="shared" si="384"/>
        <v>1.3344000000000003</v>
      </c>
      <c r="X8240">
        <f t="shared" si="385"/>
        <v>5.3376000000000001</v>
      </c>
      <c r="Y8240">
        <f t="shared" si="386"/>
        <v>0</v>
      </c>
    </row>
    <row r="8241" spans="1:25"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t="str">
        <f>_xlfn.XLOOKUP(B8241,Returns!$B$2:$B$297,Returns!$A$2:$A$297,"NO")</f>
        <v>NO</v>
      </c>
      <c r="W8241">
        <f t="shared" si="384"/>
        <v>1.7791999999999999</v>
      </c>
      <c r="X8241">
        <f t="shared" si="385"/>
        <v>7.1167999999999996</v>
      </c>
      <c r="Y8241">
        <f t="shared" si="386"/>
        <v>0</v>
      </c>
    </row>
    <row r="8242" spans="1:25"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t="str">
        <f>_xlfn.XLOOKUP(B8242,Returns!$B$2:$B$297,Returns!$A$2:$A$297,"NO")</f>
        <v>NO</v>
      </c>
      <c r="W8242">
        <f t="shared" si="384"/>
        <v>35.148800000000008</v>
      </c>
      <c r="X8242">
        <f t="shared" si="385"/>
        <v>140.59520000000003</v>
      </c>
      <c r="Y8242">
        <f t="shared" si="386"/>
        <v>0</v>
      </c>
    </row>
    <row r="8243" spans="1:25"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t="str">
        <f>_xlfn.XLOOKUP(B8243,Returns!$B$2:$B$297,Returns!$A$2:$A$297,"NO")</f>
        <v>NO</v>
      </c>
      <c r="W8243">
        <f t="shared" si="384"/>
        <v>9.4976000000000003</v>
      </c>
      <c r="X8243">
        <f t="shared" si="385"/>
        <v>37.990400000000001</v>
      </c>
      <c r="Y8243">
        <f t="shared" si="386"/>
        <v>4</v>
      </c>
    </row>
    <row r="8244" spans="1:25"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t="str">
        <f>_xlfn.XLOOKUP(B8244,Returns!$B$2:$B$297,Returns!$A$2:$A$297,"NO")</f>
        <v>NO</v>
      </c>
      <c r="W8244">
        <f t="shared" si="384"/>
        <v>0</v>
      </c>
      <c r="X8244">
        <f t="shared" si="385"/>
        <v>1071</v>
      </c>
      <c r="Y8244">
        <f t="shared" si="386"/>
        <v>4</v>
      </c>
    </row>
    <row r="8245" spans="1:25"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t="str">
        <f>_xlfn.XLOOKUP(B8245,Returns!$B$2:$B$297,Returns!$A$2:$A$297,"NO")</f>
        <v>NO</v>
      </c>
      <c r="W8245">
        <f t="shared" si="384"/>
        <v>1290.1376</v>
      </c>
      <c r="X8245">
        <f t="shared" si="385"/>
        <v>5160.5504000000001</v>
      </c>
      <c r="Y8245">
        <f t="shared" si="386"/>
        <v>4</v>
      </c>
    </row>
    <row r="8246" spans="1:25"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t="str">
        <f>_xlfn.XLOOKUP(B8246,Returns!$B$2:$B$297,Returns!$A$2:$A$297,"NO")</f>
        <v>NO</v>
      </c>
      <c r="W8246">
        <f t="shared" si="384"/>
        <v>0</v>
      </c>
      <c r="X8246">
        <f t="shared" si="385"/>
        <v>256.32</v>
      </c>
      <c r="Y8246">
        <f t="shared" si="386"/>
        <v>4</v>
      </c>
    </row>
    <row r="8247" spans="1:25"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t="str">
        <f>_xlfn.XLOOKUP(B8247,Returns!$B$2:$B$297,Returns!$A$2:$A$297,"NO")</f>
        <v>NO</v>
      </c>
      <c r="W8247">
        <f t="shared" si="384"/>
        <v>0</v>
      </c>
      <c r="X8247">
        <f t="shared" si="385"/>
        <v>1034.73</v>
      </c>
      <c r="Y8247">
        <f t="shared" si="386"/>
        <v>4</v>
      </c>
    </row>
    <row r="8248" spans="1:25"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t="str">
        <f>_xlfn.XLOOKUP(B8248,Returns!$B$2:$B$297,Returns!$A$2:$A$297,"NO")</f>
        <v>NO</v>
      </c>
      <c r="W8248">
        <f t="shared" si="384"/>
        <v>283.87999999999994</v>
      </c>
      <c r="X8248">
        <f t="shared" si="385"/>
        <v>70.96999999999997</v>
      </c>
      <c r="Y8248">
        <f t="shared" si="386"/>
        <v>0</v>
      </c>
    </row>
    <row r="8249" spans="1:25"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t="str">
        <f>_xlfn.XLOOKUP(B8249,Returns!$B$2:$B$297,Returns!$A$2:$A$297,"NO")</f>
        <v>NO</v>
      </c>
      <c r="W8249">
        <f t="shared" si="384"/>
        <v>14.7136</v>
      </c>
      <c r="X8249">
        <f t="shared" si="385"/>
        <v>58.854399999999998</v>
      </c>
      <c r="Y8249">
        <f t="shared" si="386"/>
        <v>0</v>
      </c>
    </row>
    <row r="8250" spans="1:25"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t="str">
        <f>_xlfn.XLOOKUP(B8250,Returns!$B$2:$B$297,Returns!$A$2:$A$297,"NO")</f>
        <v>NO</v>
      </c>
      <c r="W8250">
        <f t="shared" si="384"/>
        <v>595.19039999999995</v>
      </c>
      <c r="X8250">
        <f t="shared" si="385"/>
        <v>892.78559999999993</v>
      </c>
      <c r="Y8250">
        <f t="shared" si="386"/>
        <v>3</v>
      </c>
    </row>
    <row r="8251" spans="1:25"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t="str">
        <f>_xlfn.XLOOKUP(B8251,Returns!$B$2:$B$297,Returns!$A$2:$A$297,"NO")</f>
        <v>NO</v>
      </c>
      <c r="W8251">
        <f t="shared" si="384"/>
        <v>17.939199999999996</v>
      </c>
      <c r="X8251">
        <f t="shared" si="385"/>
        <v>4.4847999999999999</v>
      </c>
      <c r="Y8251">
        <f t="shared" si="386"/>
        <v>4</v>
      </c>
    </row>
    <row r="8252" spans="1:25"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t="str">
        <f>_xlfn.XLOOKUP(B8252,Returns!$B$2:$B$297,Returns!$A$2:$A$297,"NO")</f>
        <v>NO</v>
      </c>
      <c r="W8252">
        <f t="shared" si="384"/>
        <v>5.6543999999999999</v>
      </c>
      <c r="X8252">
        <f t="shared" si="385"/>
        <v>3.7695999999999996</v>
      </c>
      <c r="Y8252">
        <f t="shared" si="386"/>
        <v>4</v>
      </c>
    </row>
    <row r="8253" spans="1:25"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t="str">
        <f>_xlfn.XLOOKUP(B8253,Returns!$B$2:$B$297,Returns!$A$2:$A$297,"NO")</f>
        <v>NO</v>
      </c>
      <c r="W8253">
        <f t="shared" si="384"/>
        <v>723.92</v>
      </c>
      <c r="X8253">
        <f t="shared" si="385"/>
        <v>180.9799999999999</v>
      </c>
      <c r="Y8253">
        <f t="shared" si="386"/>
        <v>4</v>
      </c>
    </row>
    <row r="8254" spans="1:25"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t="str">
        <f>_xlfn.XLOOKUP(B8254,Returns!$B$2:$B$297,Returns!$A$2:$A$297,"NO")</f>
        <v>NO</v>
      </c>
      <c r="W8254">
        <f t="shared" si="384"/>
        <v>24.166399999999999</v>
      </c>
      <c r="X8254">
        <f t="shared" si="385"/>
        <v>96.665599999999998</v>
      </c>
      <c r="Y8254">
        <f t="shared" si="386"/>
        <v>4</v>
      </c>
    </row>
    <row r="8255" spans="1:25"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t="str">
        <f>_xlfn.XLOOKUP(B8255,Returns!$B$2:$B$297,Returns!$A$2:$A$297,"NO")</f>
        <v>NO</v>
      </c>
      <c r="W8255">
        <f t="shared" si="384"/>
        <v>0</v>
      </c>
      <c r="X8255">
        <f t="shared" si="385"/>
        <v>299.99</v>
      </c>
      <c r="Y8255">
        <f t="shared" si="386"/>
        <v>7</v>
      </c>
    </row>
    <row r="8256" spans="1:25"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t="str">
        <f>_xlfn.XLOOKUP(B8256,Returns!$B$2:$B$297,Returns!$A$2:$A$297,"NO")</f>
        <v>NO</v>
      </c>
      <c r="W8256">
        <f t="shared" si="384"/>
        <v>0</v>
      </c>
      <c r="X8256">
        <f t="shared" si="385"/>
        <v>768.64</v>
      </c>
      <c r="Y8256">
        <f t="shared" si="386"/>
        <v>7</v>
      </c>
    </row>
    <row r="8257" spans="1:25"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t="str">
        <f>_xlfn.XLOOKUP(B8257,Returns!$B$2:$B$297,Returns!$A$2:$A$297,"NO")</f>
        <v>NO</v>
      </c>
      <c r="W8257">
        <f t="shared" si="384"/>
        <v>388.19839999999999</v>
      </c>
      <c r="X8257">
        <f t="shared" si="385"/>
        <v>1552.7936</v>
      </c>
      <c r="Y8257">
        <f t="shared" si="386"/>
        <v>7</v>
      </c>
    </row>
    <row r="8258" spans="1:25"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t="str">
        <f>_xlfn.XLOOKUP(B8258,Returns!$B$2:$B$297,Returns!$A$2:$A$297,"NO")</f>
        <v>NO</v>
      </c>
      <c r="W8258">
        <f t="shared" si="384"/>
        <v>0</v>
      </c>
      <c r="X8258">
        <f t="shared" si="385"/>
        <v>140.22</v>
      </c>
      <c r="Y8258">
        <f t="shared" si="386"/>
        <v>7</v>
      </c>
    </row>
    <row r="8259" spans="1:25"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t="str">
        <f>_xlfn.XLOOKUP(B8259,Returns!$B$2:$B$297,Returns!$A$2:$A$297,"NO")</f>
        <v>NO</v>
      </c>
      <c r="W8259">
        <f t="shared" ref="W8259:W8322" si="387">R8259*S8259*T8259</f>
        <v>0</v>
      </c>
      <c r="X8259">
        <f t="shared" ref="X8259:X8322" si="388">(R8259*S8259)-W8259</f>
        <v>874.75000000000011</v>
      </c>
      <c r="Y8259">
        <f t="shared" ref="Y8259:Y8322" si="389">D8259-C8259</f>
        <v>7</v>
      </c>
    </row>
    <row r="8260" spans="1:25"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t="str">
        <f>_xlfn.XLOOKUP(B8260,Returns!$B$2:$B$297,Returns!$A$2:$A$297,"NO")</f>
        <v>NO</v>
      </c>
      <c r="W8260">
        <f t="shared" si="387"/>
        <v>120.84480000000002</v>
      </c>
      <c r="X8260">
        <f t="shared" si="388"/>
        <v>483.37920000000003</v>
      </c>
      <c r="Y8260">
        <f t="shared" si="389"/>
        <v>7</v>
      </c>
    </row>
    <row r="8261" spans="1:25"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t="str">
        <f>_xlfn.XLOOKUP(B8261,Returns!$B$2:$B$297,Returns!$A$2:$A$297,"NO")</f>
        <v>NO</v>
      </c>
      <c r="W8261">
        <f t="shared" si="387"/>
        <v>0</v>
      </c>
      <c r="X8261">
        <f t="shared" si="388"/>
        <v>3320.19</v>
      </c>
      <c r="Y8261">
        <f t="shared" si="389"/>
        <v>0</v>
      </c>
    </row>
    <row r="8262" spans="1:25"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t="str">
        <f>_xlfn.XLOOKUP(B8262,Returns!$B$2:$B$297,Returns!$A$2:$A$297,"NO")</f>
        <v>NO</v>
      </c>
      <c r="W8262">
        <f t="shared" si="387"/>
        <v>0</v>
      </c>
      <c r="X8262">
        <f t="shared" si="388"/>
        <v>8.02</v>
      </c>
      <c r="Y8262">
        <f t="shared" si="389"/>
        <v>0</v>
      </c>
    </row>
    <row r="8263" spans="1:25"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t="str">
        <f>_xlfn.XLOOKUP(B8263,Returns!$B$2:$B$297,Returns!$A$2:$A$297,"NO")</f>
        <v>NO</v>
      </c>
      <c r="W8263">
        <f t="shared" si="387"/>
        <v>0</v>
      </c>
      <c r="X8263">
        <f t="shared" si="388"/>
        <v>684.16</v>
      </c>
      <c r="Y8263">
        <f t="shared" si="389"/>
        <v>0</v>
      </c>
    </row>
    <row r="8264" spans="1:25"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t="str">
        <f>_xlfn.XLOOKUP(B8264,Returns!$B$2:$B$297,Returns!$A$2:$A$297,"NO")</f>
        <v>NO</v>
      </c>
      <c r="W8264">
        <f t="shared" si="387"/>
        <v>0</v>
      </c>
      <c r="X8264">
        <f t="shared" si="388"/>
        <v>58.320000000000007</v>
      </c>
      <c r="Y8264">
        <f t="shared" si="389"/>
        <v>4</v>
      </c>
    </row>
    <row r="8265" spans="1:25"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t="str">
        <f>_xlfn.XLOOKUP(B8265,Returns!$B$2:$B$297,Returns!$A$2:$A$297,"NO")</f>
        <v>NO</v>
      </c>
      <c r="W8265">
        <f t="shared" si="387"/>
        <v>36.657600000000002</v>
      </c>
      <c r="X8265">
        <f t="shared" si="388"/>
        <v>15.710400000000007</v>
      </c>
      <c r="Y8265">
        <f t="shared" si="389"/>
        <v>4</v>
      </c>
    </row>
    <row r="8266" spans="1:25"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t="str">
        <f>_xlfn.XLOOKUP(B8266,Returns!$B$2:$B$297,Returns!$A$2:$A$297,"NO")</f>
        <v>NO</v>
      </c>
      <c r="W8266">
        <f t="shared" si="387"/>
        <v>0</v>
      </c>
      <c r="X8266">
        <f t="shared" si="388"/>
        <v>368.82</v>
      </c>
      <c r="Y8266">
        <f t="shared" si="389"/>
        <v>5</v>
      </c>
    </row>
    <row r="8267" spans="1:25"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t="str">
        <f>_xlfn.XLOOKUP(B8267,Returns!$B$2:$B$297,Returns!$A$2:$A$297,"NO")</f>
        <v>NO</v>
      </c>
      <c r="W8267">
        <f t="shared" si="387"/>
        <v>49.627200000000002</v>
      </c>
      <c r="X8267">
        <f t="shared" si="388"/>
        <v>198.50880000000001</v>
      </c>
      <c r="Y8267">
        <f t="shared" si="389"/>
        <v>5</v>
      </c>
    </row>
    <row r="8268" spans="1:25"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t="str">
        <f>_xlfn.XLOOKUP(B8268,Returns!$B$2:$B$297,Returns!$A$2:$A$297,"NO")</f>
        <v>NO</v>
      </c>
      <c r="W8268">
        <f t="shared" si="387"/>
        <v>0</v>
      </c>
      <c r="X8268">
        <f t="shared" si="388"/>
        <v>39.96</v>
      </c>
      <c r="Y8268">
        <f t="shared" si="389"/>
        <v>5</v>
      </c>
    </row>
    <row r="8269" spans="1:25"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t="str">
        <f>_xlfn.XLOOKUP(B8269,Returns!$B$2:$B$297,Returns!$A$2:$A$297,"NO")</f>
        <v>NO</v>
      </c>
      <c r="W8269">
        <f t="shared" si="387"/>
        <v>34.6875</v>
      </c>
      <c r="X8269">
        <f t="shared" si="388"/>
        <v>34.6875</v>
      </c>
      <c r="Y8269">
        <f t="shared" si="389"/>
        <v>7</v>
      </c>
    </row>
    <row r="8270" spans="1:25"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t="str">
        <f>_xlfn.XLOOKUP(B8270,Returns!$B$2:$B$297,Returns!$A$2:$A$297,"NO")</f>
        <v>NO</v>
      </c>
      <c r="W8270">
        <f t="shared" si="387"/>
        <v>25.344000000000005</v>
      </c>
      <c r="X8270">
        <f t="shared" si="388"/>
        <v>101.376</v>
      </c>
      <c r="Y8270">
        <f t="shared" si="389"/>
        <v>7</v>
      </c>
    </row>
    <row r="8271" spans="1:25"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t="str">
        <f>_xlfn.XLOOKUP(B8271,Returns!$B$2:$B$297,Returns!$A$2:$A$297,"NO")</f>
        <v>NO</v>
      </c>
      <c r="W8271">
        <f t="shared" si="387"/>
        <v>1602.5344000000002</v>
      </c>
      <c r="X8271">
        <f t="shared" si="388"/>
        <v>6410.1376</v>
      </c>
      <c r="Y8271">
        <f t="shared" si="389"/>
        <v>7</v>
      </c>
    </row>
    <row r="8272" spans="1:25"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t="str">
        <f>_xlfn.XLOOKUP(B8272,Returns!$B$2:$B$297,Returns!$A$2:$A$297,"NO")</f>
        <v>NO</v>
      </c>
      <c r="W8272">
        <f t="shared" si="387"/>
        <v>3.7376</v>
      </c>
      <c r="X8272">
        <f t="shared" si="388"/>
        <v>14.950399999999998</v>
      </c>
      <c r="Y8272">
        <f t="shared" si="389"/>
        <v>7</v>
      </c>
    </row>
    <row r="8273" spans="1:25"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t="str">
        <f>_xlfn.XLOOKUP(B8273,Returns!$B$2:$B$297,Returns!$A$2:$A$297,"NO")</f>
        <v>NO</v>
      </c>
      <c r="W8273">
        <f t="shared" si="387"/>
        <v>2050.4448000000002</v>
      </c>
      <c r="X8273">
        <f t="shared" si="388"/>
        <v>18454.003199999999</v>
      </c>
      <c r="Y8273">
        <f t="shared" si="389"/>
        <v>6</v>
      </c>
    </row>
    <row r="8274" spans="1:25"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t="str">
        <f>_xlfn.XLOOKUP(B8274,Returns!$B$2:$B$297,Returns!$A$2:$A$297,"NO")</f>
        <v>NO</v>
      </c>
      <c r="W8274">
        <f t="shared" si="387"/>
        <v>309.70880000000005</v>
      </c>
      <c r="X8274">
        <f t="shared" si="388"/>
        <v>1238.8352</v>
      </c>
      <c r="Y8274">
        <f t="shared" si="389"/>
        <v>5</v>
      </c>
    </row>
    <row r="8275" spans="1:25"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t="str">
        <f>_xlfn.XLOOKUP(B8275,Returns!$B$2:$B$297,Returns!$A$2:$A$297,"NO")</f>
        <v>NO</v>
      </c>
      <c r="W8275">
        <f t="shared" si="387"/>
        <v>0.68480000000000008</v>
      </c>
      <c r="X8275">
        <f t="shared" si="388"/>
        <v>2.7392000000000003</v>
      </c>
      <c r="Y8275">
        <f t="shared" si="389"/>
        <v>2</v>
      </c>
    </row>
    <row r="8276" spans="1:25"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t="str">
        <f>_xlfn.XLOOKUP(B8276,Returns!$B$2:$B$297,Returns!$A$2:$A$297,"NO")</f>
        <v>NO</v>
      </c>
      <c r="W8276">
        <f t="shared" si="387"/>
        <v>0</v>
      </c>
      <c r="X8276">
        <f t="shared" si="388"/>
        <v>7597.9400000000005</v>
      </c>
      <c r="Y8276">
        <f t="shared" si="389"/>
        <v>4</v>
      </c>
    </row>
    <row r="8277" spans="1:25"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t="str">
        <f>_xlfn.XLOOKUP(B8277,Returns!$B$2:$B$297,Returns!$A$2:$A$297,"NO")</f>
        <v>NO</v>
      </c>
      <c r="W8277">
        <f t="shared" si="387"/>
        <v>77.500800000000012</v>
      </c>
      <c r="X8277">
        <f t="shared" si="388"/>
        <v>310.00319999999999</v>
      </c>
      <c r="Y8277">
        <f t="shared" si="389"/>
        <v>4</v>
      </c>
    </row>
    <row r="8278" spans="1:25"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t="str">
        <f>_xlfn.XLOOKUP(B8278,Returns!$B$2:$B$297,Returns!$A$2:$A$297,"NO")</f>
        <v>NO</v>
      </c>
      <c r="W8278">
        <f t="shared" si="387"/>
        <v>7.900199999999999</v>
      </c>
      <c r="X8278">
        <f t="shared" si="388"/>
        <v>3.3858000000000006</v>
      </c>
      <c r="Y8278">
        <f t="shared" si="389"/>
        <v>4</v>
      </c>
    </row>
    <row r="8279" spans="1:25"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t="str">
        <f>_xlfn.XLOOKUP(B8279,Returns!$B$2:$B$297,Returns!$A$2:$A$297,"NO")</f>
        <v>NO</v>
      </c>
      <c r="W8279">
        <f t="shared" si="387"/>
        <v>48.804000000000009</v>
      </c>
      <c r="X8279">
        <f t="shared" si="388"/>
        <v>20.916000000000004</v>
      </c>
      <c r="Y8279">
        <f t="shared" si="389"/>
        <v>4</v>
      </c>
    </row>
    <row r="8280" spans="1:25"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t="str">
        <f>_xlfn.XLOOKUP(B8280,Returns!$B$2:$B$297,Returns!$A$2:$A$297,"NO")</f>
        <v>NO</v>
      </c>
      <c r="W8280">
        <f t="shared" si="387"/>
        <v>259.47359999999998</v>
      </c>
      <c r="X8280">
        <f t="shared" si="388"/>
        <v>1037.8943999999999</v>
      </c>
      <c r="Y8280">
        <f t="shared" si="389"/>
        <v>4</v>
      </c>
    </row>
    <row r="8281" spans="1:25"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t="str">
        <f>_xlfn.XLOOKUP(B8281,Returns!$B$2:$B$297,Returns!$A$2:$A$297,"NO")</f>
        <v>NO</v>
      </c>
      <c r="W8281">
        <f t="shared" si="387"/>
        <v>0</v>
      </c>
      <c r="X8281">
        <f t="shared" si="388"/>
        <v>2025.1800000000003</v>
      </c>
      <c r="Y8281">
        <f t="shared" si="389"/>
        <v>4</v>
      </c>
    </row>
    <row r="8282" spans="1:25"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t="str">
        <f>_xlfn.XLOOKUP(B8282,Returns!$B$2:$B$297,Returns!$A$2:$A$297,"NO")</f>
        <v>NO</v>
      </c>
      <c r="W8282">
        <f t="shared" si="387"/>
        <v>39.139200000000002</v>
      </c>
      <c r="X8282">
        <f t="shared" si="388"/>
        <v>156.55680000000001</v>
      </c>
      <c r="Y8282">
        <f t="shared" si="389"/>
        <v>1</v>
      </c>
    </row>
    <row r="8283" spans="1:25"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t="str">
        <f>_xlfn.XLOOKUP(B8283,Returns!$B$2:$B$297,Returns!$A$2:$A$297,"NO")</f>
        <v>NO</v>
      </c>
      <c r="W8283">
        <f t="shared" si="387"/>
        <v>124.2</v>
      </c>
      <c r="X8283">
        <f t="shared" si="388"/>
        <v>496.8</v>
      </c>
      <c r="Y8283">
        <f t="shared" si="389"/>
        <v>1</v>
      </c>
    </row>
    <row r="8284" spans="1:25"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t="str">
        <f>_xlfn.XLOOKUP(B8284,Returns!$B$2:$B$297,Returns!$A$2:$A$297,"NO")</f>
        <v>NO</v>
      </c>
      <c r="W8284">
        <f t="shared" si="387"/>
        <v>360.31799999999998</v>
      </c>
      <c r="X8284">
        <f t="shared" si="388"/>
        <v>840.74199999999996</v>
      </c>
      <c r="Y8284">
        <f t="shared" si="389"/>
        <v>5</v>
      </c>
    </row>
    <row r="8285" spans="1:25"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t="str">
        <f>_xlfn.XLOOKUP(B8285,Returns!$B$2:$B$297,Returns!$A$2:$A$297,"NO")</f>
        <v>NO</v>
      </c>
      <c r="W8285">
        <f t="shared" si="387"/>
        <v>23.961600000000001</v>
      </c>
      <c r="X8285">
        <f t="shared" si="388"/>
        <v>95.846399999999988</v>
      </c>
      <c r="Y8285">
        <f t="shared" si="389"/>
        <v>5</v>
      </c>
    </row>
    <row r="8286" spans="1:25"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t="str">
        <f>_xlfn.XLOOKUP(B8286,Returns!$B$2:$B$297,Returns!$A$2:$A$297,"NO")</f>
        <v>NO</v>
      </c>
      <c r="W8286">
        <f t="shared" si="387"/>
        <v>1019.9040000000001</v>
      </c>
      <c r="X8286">
        <f t="shared" si="388"/>
        <v>4079.6160000000004</v>
      </c>
      <c r="Y8286">
        <f t="shared" si="389"/>
        <v>5</v>
      </c>
    </row>
    <row r="8287" spans="1:25"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t="str">
        <f>_xlfn.XLOOKUP(B8287,Returns!$B$2:$B$297,Returns!$A$2:$A$297,"NO")</f>
        <v>NO</v>
      </c>
      <c r="W8287">
        <f t="shared" si="387"/>
        <v>93.160800000000009</v>
      </c>
      <c r="X8287">
        <f t="shared" si="388"/>
        <v>62.10720000000002</v>
      </c>
      <c r="Y8287">
        <f t="shared" si="389"/>
        <v>5</v>
      </c>
    </row>
    <row r="8288" spans="1:25"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t="str">
        <f>_xlfn.XLOOKUP(B8288,Returns!$B$2:$B$297,Returns!$A$2:$A$297,"NO")</f>
        <v>NO</v>
      </c>
      <c r="W8288">
        <f t="shared" si="387"/>
        <v>37.324800000000003</v>
      </c>
      <c r="X8288">
        <f t="shared" si="388"/>
        <v>149.29920000000001</v>
      </c>
      <c r="Y8288">
        <f t="shared" si="389"/>
        <v>4</v>
      </c>
    </row>
    <row r="8289" spans="1:25"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t="str">
        <f>_xlfn.XLOOKUP(B8289,Returns!$B$2:$B$297,Returns!$A$2:$A$297,"NO")</f>
        <v>NO</v>
      </c>
      <c r="W8289">
        <f t="shared" si="387"/>
        <v>47.960000000000008</v>
      </c>
      <c r="X8289">
        <f t="shared" si="388"/>
        <v>191.84</v>
      </c>
      <c r="Y8289">
        <f t="shared" si="389"/>
        <v>4</v>
      </c>
    </row>
    <row r="8290" spans="1:25"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t="str">
        <f>_xlfn.XLOOKUP(B8290,Returns!$B$2:$B$297,Returns!$A$2:$A$297,"NO")</f>
        <v>NO</v>
      </c>
      <c r="W8290">
        <f t="shared" si="387"/>
        <v>222.49920000000003</v>
      </c>
      <c r="X8290">
        <f t="shared" si="388"/>
        <v>889.99680000000012</v>
      </c>
      <c r="Y8290">
        <f t="shared" si="389"/>
        <v>4</v>
      </c>
    </row>
    <row r="8291" spans="1:25"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t="str">
        <f>_xlfn.XLOOKUP(B8291,Returns!$B$2:$B$297,Returns!$A$2:$A$297,"NO")</f>
        <v>NO</v>
      </c>
      <c r="W8291">
        <f t="shared" si="387"/>
        <v>253.49759999999998</v>
      </c>
      <c r="X8291">
        <f t="shared" si="388"/>
        <v>1013.9903999999999</v>
      </c>
      <c r="Y8291">
        <f t="shared" si="389"/>
        <v>4</v>
      </c>
    </row>
    <row r="8292" spans="1:25"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t="str">
        <f>_xlfn.XLOOKUP(B8292,Returns!$B$2:$B$297,Returns!$A$2:$A$297,"NO")</f>
        <v>NO</v>
      </c>
      <c r="W8292">
        <f t="shared" si="387"/>
        <v>2.2208000000000001</v>
      </c>
      <c r="X8292">
        <f t="shared" si="388"/>
        <v>8.8832000000000004</v>
      </c>
      <c r="Y8292">
        <f t="shared" si="389"/>
        <v>4</v>
      </c>
    </row>
    <row r="8293" spans="1:25"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t="str">
        <f>_xlfn.XLOOKUP(B8293,Returns!$B$2:$B$297,Returns!$A$2:$A$297,"NO")</f>
        <v>NO</v>
      </c>
      <c r="W8293">
        <f t="shared" si="387"/>
        <v>0.59040000000000004</v>
      </c>
      <c r="X8293">
        <f t="shared" si="388"/>
        <v>2.3616000000000001</v>
      </c>
      <c r="Y8293">
        <f t="shared" si="389"/>
        <v>4</v>
      </c>
    </row>
    <row r="8294" spans="1:25"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t="str">
        <f>_xlfn.XLOOKUP(B8294,Returns!$B$2:$B$297,Returns!$A$2:$A$297,"NO")</f>
        <v>NO</v>
      </c>
      <c r="W8294">
        <f t="shared" si="387"/>
        <v>21.697200000000006</v>
      </c>
      <c r="X8294">
        <f t="shared" si="388"/>
        <v>9.2988000000000035</v>
      </c>
      <c r="Y8294">
        <f t="shared" si="389"/>
        <v>4</v>
      </c>
    </row>
    <row r="8295" spans="1:25"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t="str">
        <f>_xlfn.XLOOKUP(B8295,Returns!$B$2:$B$297,Returns!$A$2:$A$297,"NO")</f>
        <v>NO</v>
      </c>
      <c r="W8295">
        <f t="shared" si="387"/>
        <v>14.694400000000002</v>
      </c>
      <c r="X8295">
        <f t="shared" si="388"/>
        <v>58.777600000000007</v>
      </c>
      <c r="Y8295">
        <f t="shared" si="389"/>
        <v>4</v>
      </c>
    </row>
    <row r="8296" spans="1:25"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t="str">
        <f>_xlfn.XLOOKUP(B8296,Returns!$B$2:$B$297,Returns!$A$2:$A$297,"NO")</f>
        <v>NO</v>
      </c>
      <c r="W8296">
        <f t="shared" si="387"/>
        <v>0</v>
      </c>
      <c r="X8296">
        <f t="shared" si="388"/>
        <v>599.79999999999995</v>
      </c>
      <c r="Y8296">
        <f t="shared" si="389"/>
        <v>4</v>
      </c>
    </row>
    <row r="8297" spans="1:25"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t="str">
        <f>_xlfn.XLOOKUP(B8297,Returns!$B$2:$B$297,Returns!$A$2:$A$297,"NO")</f>
        <v>NO</v>
      </c>
      <c r="W8297">
        <f t="shared" si="387"/>
        <v>0</v>
      </c>
      <c r="X8297">
        <f t="shared" si="388"/>
        <v>238.95000000000002</v>
      </c>
      <c r="Y8297">
        <f t="shared" si="389"/>
        <v>4</v>
      </c>
    </row>
    <row r="8298" spans="1:25"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t="str">
        <f>_xlfn.XLOOKUP(B8298,Returns!$B$2:$B$297,Returns!$A$2:$A$297,"NO")</f>
        <v>NO</v>
      </c>
      <c r="W8298">
        <f t="shared" si="387"/>
        <v>0</v>
      </c>
      <c r="X8298">
        <f t="shared" si="388"/>
        <v>223.96</v>
      </c>
      <c r="Y8298">
        <f t="shared" si="389"/>
        <v>4</v>
      </c>
    </row>
    <row r="8299" spans="1:25"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t="str">
        <f>_xlfn.XLOOKUP(B8299,Returns!$B$2:$B$297,Returns!$A$2:$A$297,"NO")</f>
        <v>NO</v>
      </c>
      <c r="W8299">
        <f t="shared" si="387"/>
        <v>1.9712000000000005</v>
      </c>
      <c r="X8299">
        <f t="shared" si="388"/>
        <v>7.8848000000000011</v>
      </c>
      <c r="Y8299">
        <f t="shared" si="389"/>
        <v>6</v>
      </c>
    </row>
    <row r="8300" spans="1:25"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t="str">
        <f>_xlfn.XLOOKUP(B8300,Returns!$B$2:$B$297,Returns!$A$2:$A$297,"NO")</f>
        <v>NO</v>
      </c>
      <c r="W8300">
        <f t="shared" si="387"/>
        <v>7.0704000000000011</v>
      </c>
      <c r="X8300">
        <f t="shared" si="388"/>
        <v>28.281600000000005</v>
      </c>
      <c r="Y8300">
        <f t="shared" si="389"/>
        <v>6</v>
      </c>
    </row>
    <row r="8301" spans="1:25"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t="str">
        <f>_xlfn.XLOOKUP(B8301,Returns!$B$2:$B$297,Returns!$A$2:$A$297,"NO")</f>
        <v>NO</v>
      </c>
      <c r="W8301">
        <f t="shared" si="387"/>
        <v>0</v>
      </c>
      <c r="X8301">
        <f t="shared" si="388"/>
        <v>23.94</v>
      </c>
      <c r="Y8301">
        <f t="shared" si="389"/>
        <v>4</v>
      </c>
    </row>
    <row r="8302" spans="1:25"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t="str">
        <f>_xlfn.XLOOKUP(B8302,Returns!$B$2:$B$297,Returns!$A$2:$A$297,"NO")</f>
        <v>NO</v>
      </c>
      <c r="W8302">
        <f t="shared" si="387"/>
        <v>0</v>
      </c>
      <c r="X8302">
        <f t="shared" si="388"/>
        <v>361.92</v>
      </c>
      <c r="Y8302">
        <f t="shared" si="389"/>
        <v>4</v>
      </c>
    </row>
    <row r="8303" spans="1:25"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t="str">
        <f>_xlfn.XLOOKUP(B8303,Returns!$B$2:$B$297,Returns!$A$2:$A$297,"NO")</f>
        <v>NO</v>
      </c>
      <c r="W8303">
        <f t="shared" si="387"/>
        <v>0</v>
      </c>
      <c r="X8303">
        <f t="shared" si="388"/>
        <v>8249.75</v>
      </c>
      <c r="Y8303">
        <f t="shared" si="389"/>
        <v>6</v>
      </c>
    </row>
    <row r="8304" spans="1:25"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t="str">
        <f>_xlfn.XLOOKUP(B8304,Returns!$B$2:$B$297,Returns!$A$2:$A$297,"NO")</f>
        <v>NO</v>
      </c>
      <c r="W8304">
        <f t="shared" si="387"/>
        <v>217.41120000000001</v>
      </c>
      <c r="X8304">
        <f t="shared" si="388"/>
        <v>869.64480000000003</v>
      </c>
      <c r="Y8304">
        <f t="shared" si="389"/>
        <v>6</v>
      </c>
    </row>
    <row r="8305" spans="1:25"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t="str">
        <f>_xlfn.XLOOKUP(B8305,Returns!$B$2:$B$297,Returns!$A$2:$A$297,"NO")</f>
        <v>NO</v>
      </c>
      <c r="W8305">
        <f t="shared" si="387"/>
        <v>29.433600000000002</v>
      </c>
      <c r="X8305">
        <f t="shared" si="388"/>
        <v>117.73440000000001</v>
      </c>
      <c r="Y8305">
        <f t="shared" si="389"/>
        <v>2</v>
      </c>
    </row>
    <row r="8306" spans="1:25"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t="str">
        <f>_xlfn.XLOOKUP(B8306,Returns!$B$2:$B$297,Returns!$A$2:$A$297,"NO")</f>
        <v>NO</v>
      </c>
      <c r="W8306">
        <f t="shared" si="387"/>
        <v>389.09440000000006</v>
      </c>
      <c r="X8306">
        <f t="shared" si="388"/>
        <v>1556.3776000000003</v>
      </c>
      <c r="Y8306">
        <f t="shared" si="389"/>
        <v>6</v>
      </c>
    </row>
    <row r="8307" spans="1:25"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t="str">
        <f>_xlfn.XLOOKUP(B8307,Returns!$B$2:$B$297,Returns!$A$2:$A$297,"NO")</f>
        <v>Yes</v>
      </c>
      <c r="W8307">
        <f t="shared" si="387"/>
        <v>0</v>
      </c>
      <c r="X8307">
        <f t="shared" si="388"/>
        <v>162.00000000000003</v>
      </c>
      <c r="Y8307">
        <f t="shared" si="389"/>
        <v>5</v>
      </c>
    </row>
    <row r="8308" spans="1:25"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t="str">
        <f>_xlfn.XLOOKUP(B8308,Returns!$B$2:$B$297,Returns!$A$2:$A$297,"NO")</f>
        <v>Yes</v>
      </c>
      <c r="W8308">
        <f t="shared" si="387"/>
        <v>0</v>
      </c>
      <c r="X8308">
        <f t="shared" si="388"/>
        <v>293.02</v>
      </c>
      <c r="Y8308">
        <f t="shared" si="389"/>
        <v>5</v>
      </c>
    </row>
    <row r="8309" spans="1:25"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t="str">
        <f>_xlfn.XLOOKUP(B8309,Returns!$B$2:$B$297,Returns!$A$2:$A$297,"NO")</f>
        <v>Yes</v>
      </c>
      <c r="W8309">
        <f t="shared" si="387"/>
        <v>0</v>
      </c>
      <c r="X8309">
        <f t="shared" si="388"/>
        <v>155.12</v>
      </c>
      <c r="Y8309">
        <f t="shared" si="389"/>
        <v>5</v>
      </c>
    </row>
    <row r="8310" spans="1:25"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t="str">
        <f>_xlfn.XLOOKUP(B8310,Returns!$B$2:$B$297,Returns!$A$2:$A$297,"NO")</f>
        <v>NO</v>
      </c>
      <c r="W8310">
        <f t="shared" si="387"/>
        <v>0</v>
      </c>
      <c r="X8310">
        <f t="shared" si="388"/>
        <v>334.53000000000003</v>
      </c>
      <c r="Y8310">
        <f t="shared" si="389"/>
        <v>0</v>
      </c>
    </row>
    <row r="8311" spans="1:25"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t="str">
        <f>_xlfn.XLOOKUP(B8311,Returns!$B$2:$B$297,Returns!$A$2:$A$297,"NO")</f>
        <v>NO</v>
      </c>
      <c r="W8311">
        <f t="shared" si="387"/>
        <v>82.411200000000008</v>
      </c>
      <c r="X8311">
        <f t="shared" si="388"/>
        <v>329.64480000000003</v>
      </c>
      <c r="Y8311">
        <f t="shared" si="389"/>
        <v>6</v>
      </c>
    </row>
    <row r="8312" spans="1:25"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t="str">
        <f>_xlfn.XLOOKUP(B8312,Returns!$B$2:$B$297,Returns!$A$2:$A$297,"NO")</f>
        <v>NO</v>
      </c>
      <c r="W8312">
        <f t="shared" si="387"/>
        <v>338.85809999999992</v>
      </c>
      <c r="X8312">
        <f t="shared" si="388"/>
        <v>790.66889999999989</v>
      </c>
      <c r="Y8312">
        <f t="shared" si="389"/>
        <v>6</v>
      </c>
    </row>
    <row r="8313" spans="1:25"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t="str">
        <f>_xlfn.XLOOKUP(B8313,Returns!$B$2:$B$297,Returns!$A$2:$A$297,"NO")</f>
        <v>NO</v>
      </c>
      <c r="W8313">
        <f t="shared" si="387"/>
        <v>0</v>
      </c>
      <c r="X8313">
        <f t="shared" si="388"/>
        <v>250.88</v>
      </c>
      <c r="Y8313">
        <f t="shared" si="389"/>
        <v>5</v>
      </c>
    </row>
    <row r="8314" spans="1:25"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t="str">
        <f>_xlfn.XLOOKUP(B8314,Returns!$B$2:$B$297,Returns!$A$2:$A$297,"NO")</f>
        <v>NO</v>
      </c>
      <c r="W8314">
        <f t="shared" si="387"/>
        <v>0</v>
      </c>
      <c r="X8314">
        <f t="shared" si="388"/>
        <v>20579.510000000002</v>
      </c>
      <c r="Y8314">
        <f t="shared" si="389"/>
        <v>5</v>
      </c>
    </row>
    <row r="8315" spans="1:25"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t="str">
        <f>_xlfn.XLOOKUP(B8315,Returns!$B$2:$B$297,Returns!$A$2:$A$297,"NO")</f>
        <v>NO</v>
      </c>
      <c r="W8315">
        <f t="shared" si="387"/>
        <v>461.12219999999991</v>
      </c>
      <c r="X8315">
        <f t="shared" si="388"/>
        <v>1075.9517999999998</v>
      </c>
      <c r="Y8315">
        <f t="shared" si="389"/>
        <v>4</v>
      </c>
    </row>
    <row r="8316" spans="1:25"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t="str">
        <f>_xlfn.XLOOKUP(B8316,Returns!$B$2:$B$297,Returns!$A$2:$A$297,"NO")</f>
        <v>NO</v>
      </c>
      <c r="W8316">
        <f t="shared" si="387"/>
        <v>1.3952000000000002</v>
      </c>
      <c r="X8316">
        <f t="shared" si="388"/>
        <v>5.5808000000000009</v>
      </c>
      <c r="Y8316">
        <f t="shared" si="389"/>
        <v>4</v>
      </c>
    </row>
    <row r="8317" spans="1:25"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t="str">
        <f>_xlfn.XLOOKUP(B8317,Returns!$B$2:$B$297,Returns!$A$2:$A$297,"NO")</f>
        <v>NO</v>
      </c>
      <c r="W8317">
        <f t="shared" si="387"/>
        <v>31.203199999999999</v>
      </c>
      <c r="X8317">
        <f t="shared" si="388"/>
        <v>124.8128</v>
      </c>
      <c r="Y8317">
        <f t="shared" si="389"/>
        <v>4</v>
      </c>
    </row>
    <row r="8318" spans="1:25"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t="str">
        <f>_xlfn.XLOOKUP(B8318,Returns!$B$2:$B$297,Returns!$A$2:$A$297,"NO")</f>
        <v>NO</v>
      </c>
      <c r="W8318">
        <f t="shared" si="387"/>
        <v>9.6192000000000011</v>
      </c>
      <c r="X8318">
        <f t="shared" si="388"/>
        <v>38.476800000000004</v>
      </c>
      <c r="Y8318">
        <f t="shared" si="389"/>
        <v>4</v>
      </c>
    </row>
    <row r="8319" spans="1:25"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t="str">
        <f>_xlfn.XLOOKUP(B8319,Returns!$B$2:$B$297,Returns!$A$2:$A$297,"NO")</f>
        <v>NO</v>
      </c>
      <c r="W8319">
        <f t="shared" si="387"/>
        <v>0.35040000000000004</v>
      </c>
      <c r="X8319">
        <f t="shared" si="388"/>
        <v>1.4016</v>
      </c>
      <c r="Y8319">
        <f t="shared" si="389"/>
        <v>5</v>
      </c>
    </row>
    <row r="8320" spans="1:25"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t="str">
        <f>_xlfn.XLOOKUP(B8320,Returns!$B$2:$B$297,Returns!$A$2:$A$297,"NO")</f>
        <v>NO</v>
      </c>
      <c r="W8320">
        <f t="shared" si="387"/>
        <v>33.587200000000003</v>
      </c>
      <c r="X8320">
        <f t="shared" si="388"/>
        <v>134.34880000000001</v>
      </c>
      <c r="Y8320">
        <f t="shared" si="389"/>
        <v>5</v>
      </c>
    </row>
    <row r="8321" spans="1:25"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t="str">
        <f>_xlfn.XLOOKUP(B8321,Returns!$B$2:$B$297,Returns!$A$2:$A$297,"NO")</f>
        <v>NO</v>
      </c>
      <c r="W8321">
        <f t="shared" si="387"/>
        <v>0</v>
      </c>
      <c r="X8321">
        <f t="shared" si="388"/>
        <v>11.21</v>
      </c>
      <c r="Y8321">
        <f t="shared" si="389"/>
        <v>5</v>
      </c>
    </row>
    <row r="8322" spans="1:25"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t="str">
        <f>_xlfn.XLOOKUP(B8322,Returns!$B$2:$B$297,Returns!$A$2:$A$297,"NO")</f>
        <v>NO</v>
      </c>
      <c r="W8322">
        <f t="shared" si="387"/>
        <v>18.016000000000002</v>
      </c>
      <c r="X8322">
        <f t="shared" si="388"/>
        <v>72.063999999999993</v>
      </c>
      <c r="Y8322">
        <f t="shared" si="389"/>
        <v>1</v>
      </c>
    </row>
    <row r="8323" spans="1:25"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t="str">
        <f>_xlfn.XLOOKUP(B8323,Returns!$B$2:$B$297,Returns!$A$2:$A$297,"NO")</f>
        <v>NO</v>
      </c>
      <c r="W8323">
        <f t="shared" ref="W8323:W8386" si="390">R8323*S8323*T8323</f>
        <v>24.998399999999997</v>
      </c>
      <c r="X8323">
        <f t="shared" ref="X8323:X8386" si="391">(R8323*S8323)-W8323</f>
        <v>6.2495999999999974</v>
      </c>
      <c r="Y8323">
        <f t="shared" ref="Y8323:Y8386" si="392">D8323-C8323</f>
        <v>5</v>
      </c>
    </row>
    <row r="8324" spans="1:25"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t="str">
        <f>_xlfn.XLOOKUP(B8324,Returns!$B$2:$B$297,Returns!$A$2:$A$297,"NO")</f>
        <v>NO</v>
      </c>
      <c r="W8324">
        <f t="shared" si="390"/>
        <v>0</v>
      </c>
      <c r="X8324">
        <f t="shared" si="391"/>
        <v>17.48</v>
      </c>
      <c r="Y8324">
        <f t="shared" si="392"/>
        <v>6</v>
      </c>
    </row>
    <row r="8325" spans="1:25"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t="str">
        <f>_xlfn.XLOOKUP(B8325,Returns!$B$2:$B$297,Returns!$A$2:$A$297,"NO")</f>
        <v>NO</v>
      </c>
      <c r="W8325">
        <f t="shared" si="390"/>
        <v>0</v>
      </c>
      <c r="X8325">
        <f t="shared" si="391"/>
        <v>223.75</v>
      </c>
      <c r="Y8325">
        <f t="shared" si="392"/>
        <v>6</v>
      </c>
    </row>
    <row r="8326" spans="1:25"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t="str">
        <f>_xlfn.XLOOKUP(B8326,Returns!$B$2:$B$297,Returns!$A$2:$A$297,"NO")</f>
        <v>NO</v>
      </c>
      <c r="W8326">
        <f t="shared" si="390"/>
        <v>61.68</v>
      </c>
      <c r="X8326">
        <f t="shared" si="391"/>
        <v>246.71999999999997</v>
      </c>
      <c r="Y8326">
        <f t="shared" si="392"/>
        <v>1</v>
      </c>
    </row>
    <row r="8327" spans="1:25"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t="str">
        <f>_xlfn.XLOOKUP(B8327,Returns!$B$2:$B$297,Returns!$A$2:$A$297,"NO")</f>
        <v>NO</v>
      </c>
      <c r="W8327">
        <f t="shared" si="390"/>
        <v>95.025600000000011</v>
      </c>
      <c r="X8327">
        <f t="shared" si="391"/>
        <v>380.10240000000005</v>
      </c>
      <c r="Y8327">
        <f t="shared" si="392"/>
        <v>1</v>
      </c>
    </row>
    <row r="8328" spans="1:25"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t="str">
        <f>_xlfn.XLOOKUP(B8328,Returns!$B$2:$B$297,Returns!$A$2:$A$297,"NO")</f>
        <v>NO</v>
      </c>
      <c r="W8328">
        <f t="shared" si="390"/>
        <v>9.1647999999999978</v>
      </c>
      <c r="X8328">
        <f t="shared" si="391"/>
        <v>2.2911999999999999</v>
      </c>
      <c r="Y8328">
        <f t="shared" si="392"/>
        <v>3</v>
      </c>
    </row>
    <row r="8329" spans="1:25"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t="str">
        <f>_xlfn.XLOOKUP(B8329,Returns!$B$2:$B$297,Returns!$A$2:$A$297,"NO")</f>
        <v>NO</v>
      </c>
      <c r="W8329">
        <f t="shared" si="390"/>
        <v>527.47519999999986</v>
      </c>
      <c r="X8329">
        <f t="shared" si="391"/>
        <v>131.86879999999996</v>
      </c>
      <c r="Y8329">
        <f t="shared" si="392"/>
        <v>3</v>
      </c>
    </row>
    <row r="8330" spans="1:25"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t="str">
        <f>_xlfn.XLOOKUP(B8330,Returns!$B$2:$B$297,Returns!$A$2:$A$297,"NO")</f>
        <v>NO</v>
      </c>
      <c r="W8330">
        <f t="shared" si="390"/>
        <v>0</v>
      </c>
      <c r="X8330">
        <f t="shared" si="391"/>
        <v>431.09999999999997</v>
      </c>
      <c r="Y8330">
        <f t="shared" si="392"/>
        <v>5</v>
      </c>
    </row>
    <row r="8331" spans="1:25"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t="str">
        <f>_xlfn.XLOOKUP(B8331,Returns!$B$2:$B$297,Returns!$A$2:$A$297,"NO")</f>
        <v>NO</v>
      </c>
      <c r="W8331">
        <f t="shared" si="390"/>
        <v>0</v>
      </c>
      <c r="X8331">
        <f t="shared" si="391"/>
        <v>6.48</v>
      </c>
      <c r="Y8331">
        <f t="shared" si="392"/>
        <v>5</v>
      </c>
    </row>
    <row r="8332" spans="1:25"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t="str">
        <f>_xlfn.XLOOKUP(B8332,Returns!$B$2:$B$297,Returns!$A$2:$A$297,"NO")</f>
        <v>NO</v>
      </c>
      <c r="W8332">
        <f t="shared" si="390"/>
        <v>0</v>
      </c>
      <c r="X8332">
        <f t="shared" si="391"/>
        <v>31.52</v>
      </c>
      <c r="Y8332">
        <f t="shared" si="392"/>
        <v>4</v>
      </c>
    </row>
    <row r="8333" spans="1:25"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t="str">
        <f>_xlfn.XLOOKUP(B8333,Returns!$B$2:$B$297,Returns!$A$2:$A$297,"NO")</f>
        <v>NO</v>
      </c>
      <c r="W8333">
        <f t="shared" si="390"/>
        <v>0</v>
      </c>
      <c r="X8333">
        <f t="shared" si="391"/>
        <v>11.21</v>
      </c>
      <c r="Y8333">
        <f t="shared" si="392"/>
        <v>3</v>
      </c>
    </row>
    <row r="8334" spans="1:25"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t="str">
        <f>_xlfn.XLOOKUP(B8334,Returns!$B$2:$B$297,Returns!$A$2:$A$297,"NO")</f>
        <v>NO</v>
      </c>
      <c r="W8334">
        <f t="shared" si="390"/>
        <v>0</v>
      </c>
      <c r="X8334">
        <f t="shared" si="391"/>
        <v>1774.5000000000002</v>
      </c>
      <c r="Y8334">
        <f t="shared" si="392"/>
        <v>3</v>
      </c>
    </row>
    <row r="8335" spans="1:25"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t="str">
        <f>_xlfn.XLOOKUP(B8335,Returns!$B$2:$B$297,Returns!$A$2:$A$297,"NO")</f>
        <v>NO</v>
      </c>
      <c r="W8335">
        <f t="shared" si="390"/>
        <v>0</v>
      </c>
      <c r="X8335">
        <f t="shared" si="391"/>
        <v>53.820000000000007</v>
      </c>
      <c r="Y8335">
        <f t="shared" si="392"/>
        <v>3</v>
      </c>
    </row>
    <row r="8336" spans="1:25"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t="str">
        <f>_xlfn.XLOOKUP(B8336,Returns!$B$2:$B$297,Returns!$A$2:$A$297,"NO")</f>
        <v>NO</v>
      </c>
      <c r="W8336">
        <f t="shared" si="390"/>
        <v>0</v>
      </c>
      <c r="X8336">
        <f t="shared" si="391"/>
        <v>207.2</v>
      </c>
      <c r="Y8336">
        <f t="shared" si="392"/>
        <v>3</v>
      </c>
    </row>
    <row r="8337" spans="1:25"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t="str">
        <f>_xlfn.XLOOKUP(B8337,Returns!$B$2:$B$297,Returns!$A$2:$A$297,"NO")</f>
        <v>NO</v>
      </c>
      <c r="W8337">
        <f t="shared" si="390"/>
        <v>0</v>
      </c>
      <c r="X8337">
        <f t="shared" si="391"/>
        <v>2695.68</v>
      </c>
      <c r="Y8337">
        <f t="shared" si="392"/>
        <v>5</v>
      </c>
    </row>
    <row r="8338" spans="1:25"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t="str">
        <f>_xlfn.XLOOKUP(B8338,Returns!$B$2:$B$297,Returns!$A$2:$A$297,"NO")</f>
        <v>NO</v>
      </c>
      <c r="W8338">
        <f t="shared" si="390"/>
        <v>0</v>
      </c>
      <c r="X8338">
        <f t="shared" si="391"/>
        <v>15.4</v>
      </c>
      <c r="Y8338">
        <f t="shared" si="392"/>
        <v>6</v>
      </c>
    </row>
    <row r="8339" spans="1:25"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t="str">
        <f>_xlfn.XLOOKUP(B8339,Returns!$B$2:$B$297,Returns!$A$2:$A$297,"NO")</f>
        <v>NO</v>
      </c>
      <c r="W8339">
        <f t="shared" si="390"/>
        <v>0</v>
      </c>
      <c r="X8339">
        <f t="shared" si="391"/>
        <v>95.68</v>
      </c>
      <c r="Y8339">
        <f t="shared" si="392"/>
        <v>7</v>
      </c>
    </row>
    <row r="8340" spans="1:25"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t="str">
        <f>_xlfn.XLOOKUP(B8340,Returns!$B$2:$B$297,Returns!$A$2:$A$297,"NO")</f>
        <v>NO</v>
      </c>
      <c r="W8340">
        <f t="shared" si="390"/>
        <v>0</v>
      </c>
      <c r="X8340">
        <f t="shared" si="391"/>
        <v>2490</v>
      </c>
      <c r="Y8340">
        <f t="shared" si="392"/>
        <v>7</v>
      </c>
    </row>
    <row r="8341" spans="1:25"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t="str">
        <f>_xlfn.XLOOKUP(B8341,Returns!$B$2:$B$297,Returns!$A$2:$A$297,"NO")</f>
        <v>NO</v>
      </c>
      <c r="W8341">
        <f t="shared" si="390"/>
        <v>524.04480000000001</v>
      </c>
      <c r="X8341">
        <f t="shared" si="391"/>
        <v>2096.1792</v>
      </c>
      <c r="Y8341">
        <f t="shared" si="392"/>
        <v>4</v>
      </c>
    </row>
    <row r="8342" spans="1:25"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t="str">
        <f>_xlfn.XLOOKUP(B8342,Returns!$B$2:$B$297,Returns!$A$2:$A$297,"NO")</f>
        <v>NO</v>
      </c>
      <c r="W8342">
        <f t="shared" si="390"/>
        <v>0</v>
      </c>
      <c r="X8342">
        <f t="shared" si="391"/>
        <v>162.00000000000003</v>
      </c>
      <c r="Y8342">
        <f t="shared" si="392"/>
        <v>6</v>
      </c>
    </row>
    <row r="8343" spans="1:25"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t="str">
        <f>_xlfn.XLOOKUP(B8343,Returns!$B$2:$B$297,Returns!$A$2:$A$297,"NO")</f>
        <v>NO</v>
      </c>
      <c r="W8343">
        <f t="shared" si="390"/>
        <v>0</v>
      </c>
      <c r="X8343">
        <f t="shared" si="391"/>
        <v>184.32</v>
      </c>
      <c r="Y8343">
        <f t="shared" si="392"/>
        <v>3</v>
      </c>
    </row>
    <row r="8344" spans="1:25"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t="str">
        <f>_xlfn.XLOOKUP(B8344,Returns!$B$2:$B$297,Returns!$A$2:$A$297,"NO")</f>
        <v>NO</v>
      </c>
      <c r="W8344">
        <f t="shared" si="390"/>
        <v>0</v>
      </c>
      <c r="X8344">
        <f t="shared" si="391"/>
        <v>513.52</v>
      </c>
      <c r="Y8344">
        <f t="shared" si="392"/>
        <v>5</v>
      </c>
    </row>
    <row r="8345" spans="1:25"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t="str">
        <f>_xlfn.XLOOKUP(B8345,Returns!$B$2:$B$297,Returns!$A$2:$A$297,"NO")</f>
        <v>NO</v>
      </c>
      <c r="W8345">
        <f t="shared" si="390"/>
        <v>59.200000000000017</v>
      </c>
      <c r="X8345">
        <f t="shared" si="391"/>
        <v>236.80000000000004</v>
      </c>
      <c r="Y8345">
        <f t="shared" si="392"/>
        <v>4</v>
      </c>
    </row>
    <row r="8346" spans="1:25"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t="str">
        <f>_xlfn.XLOOKUP(B8346,Returns!$B$2:$B$297,Returns!$A$2:$A$297,"NO")</f>
        <v>NO</v>
      </c>
      <c r="W8346">
        <f t="shared" si="390"/>
        <v>19.771200000000007</v>
      </c>
      <c r="X8346">
        <f t="shared" si="391"/>
        <v>79.084800000000016</v>
      </c>
      <c r="Y8346">
        <f t="shared" si="392"/>
        <v>4</v>
      </c>
    </row>
    <row r="8347" spans="1:25"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t="str">
        <f>_xlfn.XLOOKUP(B8347,Returns!$B$2:$B$297,Returns!$A$2:$A$297,"NO")</f>
        <v>NO</v>
      </c>
      <c r="W8347">
        <f t="shared" si="390"/>
        <v>131.02560000000003</v>
      </c>
      <c r="X8347">
        <f t="shared" si="391"/>
        <v>524.10239999999999</v>
      </c>
      <c r="Y8347">
        <f t="shared" si="392"/>
        <v>4</v>
      </c>
    </row>
    <row r="8348" spans="1:25"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t="str">
        <f>_xlfn.XLOOKUP(B8348,Returns!$B$2:$B$297,Returns!$A$2:$A$297,"NO")</f>
        <v>NO</v>
      </c>
      <c r="W8348">
        <f t="shared" si="390"/>
        <v>0</v>
      </c>
      <c r="X8348">
        <f t="shared" si="391"/>
        <v>157</v>
      </c>
      <c r="Y8348">
        <f t="shared" si="392"/>
        <v>4</v>
      </c>
    </row>
    <row r="8349" spans="1:25"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t="str">
        <f>_xlfn.XLOOKUP(B8349,Returns!$B$2:$B$297,Returns!$A$2:$A$297,"NO")</f>
        <v>NO</v>
      </c>
      <c r="W8349">
        <f t="shared" si="390"/>
        <v>0</v>
      </c>
      <c r="X8349">
        <f t="shared" si="391"/>
        <v>9.48</v>
      </c>
      <c r="Y8349">
        <f t="shared" si="392"/>
        <v>4</v>
      </c>
    </row>
    <row r="8350" spans="1:25"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t="str">
        <f>_xlfn.XLOOKUP(B8350,Returns!$B$2:$B$297,Returns!$A$2:$A$297,"NO")</f>
        <v>NO</v>
      </c>
      <c r="W8350">
        <f t="shared" si="390"/>
        <v>0</v>
      </c>
      <c r="X8350">
        <f t="shared" si="391"/>
        <v>2095</v>
      </c>
      <c r="Y8350">
        <f t="shared" si="392"/>
        <v>4</v>
      </c>
    </row>
    <row r="8351" spans="1:25"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t="str">
        <f>_xlfn.XLOOKUP(B8351,Returns!$B$2:$B$297,Returns!$A$2:$A$297,"NO")</f>
        <v>NO</v>
      </c>
      <c r="W8351">
        <f t="shared" si="390"/>
        <v>0</v>
      </c>
      <c r="X8351">
        <f t="shared" si="391"/>
        <v>121.5</v>
      </c>
      <c r="Y8351">
        <f t="shared" si="392"/>
        <v>4</v>
      </c>
    </row>
    <row r="8352" spans="1:25"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t="str">
        <f>_xlfn.XLOOKUP(B8352,Returns!$B$2:$B$297,Returns!$A$2:$A$297,"NO")</f>
        <v>NO</v>
      </c>
      <c r="W8352">
        <f t="shared" si="390"/>
        <v>0</v>
      </c>
      <c r="X8352">
        <f t="shared" si="391"/>
        <v>6.48</v>
      </c>
      <c r="Y8352">
        <f t="shared" si="392"/>
        <v>4</v>
      </c>
    </row>
    <row r="8353" spans="1:25"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t="str">
        <f>_xlfn.XLOOKUP(B8353,Returns!$B$2:$B$297,Returns!$A$2:$A$297,"NO")</f>
        <v>NO</v>
      </c>
      <c r="W8353">
        <f t="shared" si="390"/>
        <v>12.979200000000001</v>
      </c>
      <c r="X8353">
        <f t="shared" si="391"/>
        <v>51.916800000000002</v>
      </c>
      <c r="Y8353">
        <f t="shared" si="392"/>
        <v>5</v>
      </c>
    </row>
    <row r="8354" spans="1:25"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t="str">
        <f>_xlfn.XLOOKUP(B8354,Returns!$B$2:$B$297,Returns!$A$2:$A$297,"NO")</f>
        <v>NO</v>
      </c>
      <c r="W8354">
        <f t="shared" si="390"/>
        <v>73.886399999999995</v>
      </c>
      <c r="X8354">
        <f t="shared" si="391"/>
        <v>31.665600000000012</v>
      </c>
      <c r="Y8354">
        <f t="shared" si="392"/>
        <v>5</v>
      </c>
    </row>
    <row r="8355" spans="1:25"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t="str">
        <f>_xlfn.XLOOKUP(B8355,Returns!$B$2:$B$297,Returns!$A$2:$A$297,"NO")</f>
        <v>NO</v>
      </c>
      <c r="W8355">
        <f t="shared" si="390"/>
        <v>746.93999999999983</v>
      </c>
      <c r="X8355">
        <f t="shared" si="391"/>
        <v>1120.4099999999996</v>
      </c>
      <c r="Y8355">
        <f t="shared" si="392"/>
        <v>5</v>
      </c>
    </row>
    <row r="8356" spans="1:25"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t="str">
        <f>_xlfn.XLOOKUP(B8356,Returns!$B$2:$B$297,Returns!$A$2:$A$297,"NO")</f>
        <v>NO</v>
      </c>
      <c r="W8356">
        <f t="shared" si="390"/>
        <v>224.7</v>
      </c>
      <c r="X8356">
        <f t="shared" si="391"/>
        <v>96.300000000000011</v>
      </c>
      <c r="Y8356">
        <f t="shared" si="392"/>
        <v>5</v>
      </c>
    </row>
    <row r="8357" spans="1:25"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t="str">
        <f>_xlfn.XLOOKUP(B8357,Returns!$B$2:$B$297,Returns!$A$2:$A$297,"NO")</f>
        <v>NO</v>
      </c>
      <c r="W8357">
        <f t="shared" si="390"/>
        <v>3.2</v>
      </c>
      <c r="X8357">
        <f t="shared" si="391"/>
        <v>12.8</v>
      </c>
      <c r="Y8357">
        <f t="shared" si="392"/>
        <v>5</v>
      </c>
    </row>
    <row r="8358" spans="1:25"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t="str">
        <f>_xlfn.XLOOKUP(B8358,Returns!$B$2:$B$297,Returns!$A$2:$A$297,"NO")</f>
        <v>NO</v>
      </c>
      <c r="W8358">
        <f t="shared" si="390"/>
        <v>0</v>
      </c>
      <c r="X8358">
        <f t="shared" si="391"/>
        <v>559.62</v>
      </c>
      <c r="Y8358">
        <f t="shared" si="392"/>
        <v>4</v>
      </c>
    </row>
    <row r="8359" spans="1:25"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t="str">
        <f>_xlfn.XLOOKUP(B8359,Returns!$B$2:$B$297,Returns!$A$2:$A$297,"NO")</f>
        <v>NO</v>
      </c>
      <c r="W8359">
        <f t="shared" si="390"/>
        <v>0</v>
      </c>
      <c r="X8359">
        <f t="shared" si="391"/>
        <v>609.55999999999995</v>
      </c>
      <c r="Y8359">
        <f t="shared" si="392"/>
        <v>7</v>
      </c>
    </row>
    <row r="8360" spans="1:25"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t="str">
        <f>_xlfn.XLOOKUP(B8360,Returns!$B$2:$B$297,Returns!$A$2:$A$297,"NO")</f>
        <v>NO</v>
      </c>
      <c r="W8360">
        <f t="shared" si="390"/>
        <v>42.233600000000003</v>
      </c>
      <c r="X8360">
        <f t="shared" si="391"/>
        <v>168.93440000000001</v>
      </c>
      <c r="Y8360">
        <f t="shared" si="392"/>
        <v>7</v>
      </c>
    </row>
    <row r="8361" spans="1:25"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t="str">
        <f>_xlfn.XLOOKUP(B8361,Returns!$B$2:$B$297,Returns!$A$2:$A$297,"NO")</f>
        <v>NO</v>
      </c>
      <c r="W8361">
        <f t="shared" si="390"/>
        <v>0</v>
      </c>
      <c r="X8361">
        <f t="shared" si="391"/>
        <v>1304.6399999999999</v>
      </c>
      <c r="Y8361">
        <f t="shared" si="392"/>
        <v>7</v>
      </c>
    </row>
    <row r="8362" spans="1:25"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t="str">
        <f>_xlfn.XLOOKUP(B8362,Returns!$B$2:$B$297,Returns!$A$2:$A$297,"NO")</f>
        <v>NO</v>
      </c>
      <c r="W8362">
        <f t="shared" si="390"/>
        <v>12.697600000000001</v>
      </c>
      <c r="X8362">
        <f t="shared" si="391"/>
        <v>50.790399999999998</v>
      </c>
      <c r="Y8362">
        <f t="shared" si="392"/>
        <v>2</v>
      </c>
    </row>
    <row r="8363" spans="1:25"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t="str">
        <f>_xlfn.XLOOKUP(B8363,Returns!$B$2:$B$297,Returns!$A$2:$A$297,"NO")</f>
        <v>NO</v>
      </c>
      <c r="W8363">
        <f t="shared" si="390"/>
        <v>8.6911999999999985</v>
      </c>
      <c r="X8363">
        <f t="shared" si="391"/>
        <v>2.1727999999999987</v>
      </c>
      <c r="Y8363">
        <f t="shared" si="392"/>
        <v>2</v>
      </c>
    </row>
    <row r="8364" spans="1:25"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t="str">
        <f>_xlfn.XLOOKUP(B8364,Returns!$B$2:$B$297,Returns!$A$2:$A$297,"NO")</f>
        <v>NO</v>
      </c>
      <c r="W8364">
        <f t="shared" si="390"/>
        <v>1370.1450000000002</v>
      </c>
      <c r="X8364">
        <f t="shared" si="391"/>
        <v>3197.0050000000001</v>
      </c>
      <c r="Y8364">
        <f t="shared" si="392"/>
        <v>2</v>
      </c>
    </row>
    <row r="8365" spans="1:25"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t="str">
        <f>_xlfn.XLOOKUP(B8365,Returns!$B$2:$B$297,Returns!$A$2:$A$297,"NO")</f>
        <v>NO</v>
      </c>
      <c r="W8365">
        <f t="shared" si="390"/>
        <v>223.28640000000001</v>
      </c>
      <c r="X8365">
        <f t="shared" si="391"/>
        <v>893.14560000000006</v>
      </c>
      <c r="Y8365">
        <f t="shared" si="392"/>
        <v>2</v>
      </c>
    </row>
    <row r="8366" spans="1:25"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t="str">
        <f>_xlfn.XLOOKUP(B8366,Returns!$B$2:$B$297,Returns!$A$2:$A$297,"NO")</f>
        <v>NO</v>
      </c>
      <c r="W8366">
        <f t="shared" si="390"/>
        <v>300.79360000000003</v>
      </c>
      <c r="X8366">
        <f t="shared" si="391"/>
        <v>1203.1744000000001</v>
      </c>
      <c r="Y8366">
        <f t="shared" si="392"/>
        <v>4</v>
      </c>
    </row>
    <row r="8367" spans="1:25"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t="str">
        <f>_xlfn.XLOOKUP(B8367,Returns!$B$2:$B$297,Returns!$A$2:$A$297,"NO")</f>
        <v>NO</v>
      </c>
      <c r="W8367">
        <f t="shared" si="390"/>
        <v>483.81440000000003</v>
      </c>
      <c r="X8367">
        <f t="shared" si="391"/>
        <v>1935.2576000000001</v>
      </c>
      <c r="Y8367">
        <f t="shared" si="392"/>
        <v>3</v>
      </c>
    </row>
    <row r="8368" spans="1:25"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t="str">
        <f>_xlfn.XLOOKUP(B8368,Returns!$B$2:$B$297,Returns!$A$2:$A$297,"NO")</f>
        <v>Yes</v>
      </c>
      <c r="W8368">
        <f t="shared" si="390"/>
        <v>0</v>
      </c>
      <c r="X8368">
        <f t="shared" si="391"/>
        <v>109.44</v>
      </c>
      <c r="Y8368">
        <f t="shared" si="392"/>
        <v>5</v>
      </c>
    </row>
    <row r="8369" spans="1:25"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t="str">
        <f>_xlfn.XLOOKUP(B8369,Returns!$B$2:$B$297,Returns!$A$2:$A$297,"NO")</f>
        <v>Yes</v>
      </c>
      <c r="W8369">
        <f t="shared" si="390"/>
        <v>0</v>
      </c>
      <c r="X8369">
        <f t="shared" si="391"/>
        <v>41.12</v>
      </c>
      <c r="Y8369">
        <f t="shared" si="392"/>
        <v>5</v>
      </c>
    </row>
    <row r="8370" spans="1:25"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t="str">
        <f>_xlfn.XLOOKUP(B8370,Returns!$B$2:$B$297,Returns!$A$2:$A$297,"NO")</f>
        <v>Yes</v>
      </c>
      <c r="W8370">
        <f t="shared" si="390"/>
        <v>83.920000000000016</v>
      </c>
      <c r="X8370">
        <f t="shared" si="391"/>
        <v>335.68000000000006</v>
      </c>
      <c r="Y8370">
        <f t="shared" si="392"/>
        <v>5</v>
      </c>
    </row>
    <row r="8371" spans="1:25"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t="str">
        <f>_xlfn.XLOOKUP(B8371,Returns!$B$2:$B$297,Returns!$A$2:$A$297,"NO")</f>
        <v>NO</v>
      </c>
      <c r="W8371">
        <f t="shared" si="390"/>
        <v>541.62720000000002</v>
      </c>
      <c r="X8371">
        <f t="shared" si="391"/>
        <v>2166.5088000000001</v>
      </c>
      <c r="Y8371">
        <f t="shared" si="392"/>
        <v>5</v>
      </c>
    </row>
    <row r="8372" spans="1:25"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t="str">
        <f>_xlfn.XLOOKUP(B8372,Returns!$B$2:$B$297,Returns!$A$2:$A$297,"NO")</f>
        <v>NO</v>
      </c>
      <c r="W8372">
        <f t="shared" si="390"/>
        <v>36.199799999999996</v>
      </c>
      <c r="X8372">
        <f t="shared" si="391"/>
        <v>205.13220000000001</v>
      </c>
      <c r="Y8372">
        <f t="shared" si="392"/>
        <v>4</v>
      </c>
    </row>
    <row r="8373" spans="1:25"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t="str">
        <f>_xlfn.XLOOKUP(B8373,Returns!$B$2:$B$297,Returns!$A$2:$A$297,"NO")</f>
        <v>NO</v>
      </c>
      <c r="W8373">
        <f t="shared" si="390"/>
        <v>3.9871999999999996</v>
      </c>
      <c r="X8373">
        <f t="shared" si="391"/>
        <v>0.99679999999999946</v>
      </c>
      <c r="Y8373">
        <f t="shared" si="392"/>
        <v>3</v>
      </c>
    </row>
    <row r="8374" spans="1:25"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t="str">
        <f>_xlfn.XLOOKUP(B8374,Returns!$B$2:$B$297,Returns!$A$2:$A$297,"NO")</f>
        <v>NO</v>
      </c>
      <c r="W8374">
        <f t="shared" si="390"/>
        <v>0</v>
      </c>
      <c r="X8374">
        <f t="shared" si="391"/>
        <v>246.78000000000003</v>
      </c>
      <c r="Y8374">
        <f t="shared" si="392"/>
        <v>7</v>
      </c>
    </row>
    <row r="8375" spans="1:25"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t="str">
        <f>_xlfn.XLOOKUP(B8375,Returns!$B$2:$B$297,Returns!$A$2:$A$297,"NO")</f>
        <v>NO</v>
      </c>
      <c r="W8375">
        <f t="shared" si="390"/>
        <v>0</v>
      </c>
      <c r="X8375">
        <f t="shared" si="391"/>
        <v>29.74</v>
      </c>
      <c r="Y8375">
        <f t="shared" si="392"/>
        <v>3</v>
      </c>
    </row>
    <row r="8376" spans="1:25"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t="str">
        <f>_xlfn.XLOOKUP(B8376,Returns!$B$2:$B$297,Returns!$A$2:$A$297,"NO")</f>
        <v>NO</v>
      </c>
      <c r="W8376">
        <f t="shared" si="390"/>
        <v>0</v>
      </c>
      <c r="X8376">
        <f t="shared" si="391"/>
        <v>524.16</v>
      </c>
      <c r="Y8376">
        <f t="shared" si="392"/>
        <v>5</v>
      </c>
    </row>
    <row r="8377" spans="1:25"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t="str">
        <f>_xlfn.XLOOKUP(B8377,Returns!$B$2:$B$297,Returns!$A$2:$A$297,"NO")</f>
        <v>NO</v>
      </c>
      <c r="W8377">
        <f t="shared" si="390"/>
        <v>67.391999999999996</v>
      </c>
      <c r="X8377">
        <f t="shared" si="391"/>
        <v>269.56799999999998</v>
      </c>
      <c r="Y8377">
        <f t="shared" si="392"/>
        <v>5</v>
      </c>
    </row>
    <row r="8378" spans="1:25"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t="str">
        <f>_xlfn.XLOOKUP(B8378,Returns!$B$2:$B$297,Returns!$A$2:$A$297,"NO")</f>
        <v>NO</v>
      </c>
      <c r="W8378">
        <f t="shared" si="390"/>
        <v>12.876800000000001</v>
      </c>
      <c r="X8378">
        <f t="shared" si="391"/>
        <v>51.507199999999997</v>
      </c>
      <c r="Y8378">
        <f t="shared" si="392"/>
        <v>6</v>
      </c>
    </row>
    <row r="8379" spans="1:25"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t="str">
        <f>_xlfn.XLOOKUP(B8379,Returns!$B$2:$B$297,Returns!$A$2:$A$297,"NO")</f>
        <v>NO</v>
      </c>
      <c r="W8379">
        <f t="shared" si="390"/>
        <v>12.956800000000001</v>
      </c>
      <c r="X8379">
        <f t="shared" si="391"/>
        <v>51.827200000000005</v>
      </c>
      <c r="Y8379">
        <f t="shared" si="392"/>
        <v>6</v>
      </c>
    </row>
    <row r="8380" spans="1:25"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t="str">
        <f>_xlfn.XLOOKUP(B8380,Returns!$B$2:$B$297,Returns!$A$2:$A$297,"NO")</f>
        <v>NO</v>
      </c>
      <c r="W8380">
        <f t="shared" si="390"/>
        <v>9.3312000000000008</v>
      </c>
      <c r="X8380">
        <f t="shared" si="391"/>
        <v>37.324800000000003</v>
      </c>
      <c r="Y8380">
        <f t="shared" si="392"/>
        <v>6</v>
      </c>
    </row>
    <row r="8381" spans="1:25"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t="str">
        <f>_xlfn.XLOOKUP(B8381,Returns!$B$2:$B$297,Returns!$A$2:$A$297,"NO")</f>
        <v>NO</v>
      </c>
      <c r="W8381">
        <f t="shared" si="390"/>
        <v>313.44319999999999</v>
      </c>
      <c r="X8381">
        <f t="shared" si="391"/>
        <v>1253.7728</v>
      </c>
      <c r="Y8381">
        <f t="shared" si="392"/>
        <v>6</v>
      </c>
    </row>
    <row r="8382" spans="1:25"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t="str">
        <f>_xlfn.XLOOKUP(B8382,Returns!$B$2:$B$297,Returns!$A$2:$A$297,"NO")</f>
        <v>NO</v>
      </c>
      <c r="W8382">
        <f t="shared" si="390"/>
        <v>6.5376000000000012</v>
      </c>
      <c r="X8382">
        <f t="shared" si="391"/>
        <v>26.150400000000001</v>
      </c>
      <c r="Y8382">
        <f t="shared" si="392"/>
        <v>5</v>
      </c>
    </row>
    <row r="8383" spans="1:25"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t="str">
        <f>_xlfn.XLOOKUP(B8383,Returns!$B$2:$B$297,Returns!$A$2:$A$297,"NO")</f>
        <v>NO</v>
      </c>
      <c r="W8383">
        <f t="shared" si="390"/>
        <v>33.913600000000002</v>
      </c>
      <c r="X8383">
        <f t="shared" si="391"/>
        <v>135.65440000000001</v>
      </c>
      <c r="Y8383">
        <f t="shared" si="392"/>
        <v>2</v>
      </c>
    </row>
    <row r="8384" spans="1:25"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t="str">
        <f>_xlfn.XLOOKUP(B8384,Returns!$B$2:$B$297,Returns!$A$2:$A$297,"NO")</f>
        <v>NO</v>
      </c>
      <c r="W8384">
        <f t="shared" si="390"/>
        <v>289.79999999999995</v>
      </c>
      <c r="X8384">
        <f t="shared" si="391"/>
        <v>676.19999999999993</v>
      </c>
      <c r="Y8384">
        <f t="shared" si="392"/>
        <v>7</v>
      </c>
    </row>
    <row r="8385" spans="1:25"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t="str">
        <f>_xlfn.XLOOKUP(B8385,Returns!$B$2:$B$297,Returns!$A$2:$A$297,"NO")</f>
        <v>NO</v>
      </c>
      <c r="W8385">
        <f t="shared" si="390"/>
        <v>0</v>
      </c>
      <c r="X8385">
        <f t="shared" si="391"/>
        <v>179.91</v>
      </c>
      <c r="Y8385">
        <f t="shared" si="392"/>
        <v>2</v>
      </c>
    </row>
    <row r="8386" spans="1:25"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t="str">
        <f>_xlfn.XLOOKUP(B8386,Returns!$B$2:$B$297,Returns!$A$2:$A$297,"NO")</f>
        <v>NO</v>
      </c>
      <c r="W8386">
        <f t="shared" si="390"/>
        <v>0</v>
      </c>
      <c r="X8386">
        <f t="shared" si="391"/>
        <v>26.72</v>
      </c>
      <c r="Y8386">
        <f t="shared" si="392"/>
        <v>2</v>
      </c>
    </row>
    <row r="8387" spans="1:25"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t="str">
        <f>_xlfn.XLOOKUP(B8387,Returns!$B$2:$B$297,Returns!$A$2:$A$297,"NO")</f>
        <v>NO</v>
      </c>
      <c r="W8387">
        <f t="shared" ref="W8387:W8450" si="393">R8387*S8387*T8387</f>
        <v>7.0848000000000004</v>
      </c>
      <c r="X8387">
        <f t="shared" ref="X8387:X8450" si="394">(R8387*S8387)-W8387</f>
        <v>28.339199999999998</v>
      </c>
      <c r="Y8387">
        <f t="shared" ref="Y8387:Y8450" si="395">D8387-C8387</f>
        <v>4</v>
      </c>
    </row>
    <row r="8388" spans="1:25"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t="str">
        <f>_xlfn.XLOOKUP(B8388,Returns!$B$2:$B$297,Returns!$A$2:$A$297,"NO")</f>
        <v>NO</v>
      </c>
      <c r="W8388">
        <f t="shared" si="393"/>
        <v>0</v>
      </c>
      <c r="X8388">
        <f t="shared" si="394"/>
        <v>16.239999999999998</v>
      </c>
      <c r="Y8388">
        <f t="shared" si="395"/>
        <v>6</v>
      </c>
    </row>
    <row r="8389" spans="1:25"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t="str">
        <f>_xlfn.XLOOKUP(B8389,Returns!$B$2:$B$297,Returns!$A$2:$A$297,"NO")</f>
        <v>NO</v>
      </c>
      <c r="W8389">
        <f t="shared" si="393"/>
        <v>0</v>
      </c>
      <c r="X8389">
        <f t="shared" si="394"/>
        <v>387.75</v>
      </c>
      <c r="Y8389">
        <f t="shared" si="395"/>
        <v>6</v>
      </c>
    </row>
    <row r="8390" spans="1:25"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t="str">
        <f>_xlfn.XLOOKUP(B8390,Returns!$B$2:$B$297,Returns!$A$2:$A$297,"NO")</f>
        <v>NO</v>
      </c>
      <c r="W8390">
        <f t="shared" si="393"/>
        <v>0</v>
      </c>
      <c r="X8390">
        <f t="shared" si="394"/>
        <v>152.24</v>
      </c>
      <c r="Y8390">
        <f t="shared" si="395"/>
        <v>4</v>
      </c>
    </row>
    <row r="8391" spans="1:25"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t="str">
        <f>_xlfn.XLOOKUP(B8391,Returns!$B$2:$B$297,Returns!$A$2:$A$297,"NO")</f>
        <v>NO</v>
      </c>
      <c r="W8391">
        <f t="shared" si="393"/>
        <v>20.620800000000003</v>
      </c>
      <c r="X8391">
        <f t="shared" si="394"/>
        <v>82.483200000000011</v>
      </c>
      <c r="Y8391">
        <f t="shared" si="395"/>
        <v>3</v>
      </c>
    </row>
    <row r="8392" spans="1:25"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t="str">
        <f>_xlfn.XLOOKUP(B8392,Returns!$B$2:$B$297,Returns!$A$2:$A$297,"NO")</f>
        <v>NO</v>
      </c>
      <c r="W8392">
        <f t="shared" si="393"/>
        <v>0</v>
      </c>
      <c r="X8392">
        <f t="shared" si="394"/>
        <v>23.52</v>
      </c>
      <c r="Y8392">
        <f t="shared" si="395"/>
        <v>2</v>
      </c>
    </row>
    <row r="8393" spans="1:25"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t="str">
        <f>_xlfn.XLOOKUP(B8393,Returns!$B$2:$B$297,Returns!$A$2:$A$297,"NO")</f>
        <v>NO</v>
      </c>
      <c r="W8393">
        <f t="shared" si="393"/>
        <v>0</v>
      </c>
      <c r="X8393">
        <f t="shared" si="394"/>
        <v>54.92</v>
      </c>
      <c r="Y8393">
        <f t="shared" si="395"/>
        <v>7</v>
      </c>
    </row>
    <row r="8394" spans="1:25"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t="str">
        <f>_xlfn.XLOOKUP(B8394,Returns!$B$2:$B$297,Returns!$A$2:$A$297,"NO")</f>
        <v>NO</v>
      </c>
      <c r="W8394">
        <f t="shared" si="393"/>
        <v>0</v>
      </c>
      <c r="X8394">
        <f t="shared" si="394"/>
        <v>413.82</v>
      </c>
      <c r="Y8394">
        <f t="shared" si="395"/>
        <v>5</v>
      </c>
    </row>
    <row r="8395" spans="1:25"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t="str">
        <f>_xlfn.XLOOKUP(B8395,Returns!$B$2:$B$297,Returns!$A$2:$A$297,"NO")</f>
        <v>NO</v>
      </c>
      <c r="W8395">
        <f t="shared" si="393"/>
        <v>0</v>
      </c>
      <c r="X8395">
        <f t="shared" si="394"/>
        <v>555.75</v>
      </c>
      <c r="Y8395">
        <f t="shared" si="395"/>
        <v>5</v>
      </c>
    </row>
    <row r="8396" spans="1:25"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t="str">
        <f>_xlfn.XLOOKUP(B8396,Returns!$B$2:$B$297,Returns!$A$2:$A$297,"NO")</f>
        <v>NO</v>
      </c>
      <c r="W8396">
        <f t="shared" si="393"/>
        <v>0</v>
      </c>
      <c r="X8396">
        <f t="shared" si="394"/>
        <v>2705.85</v>
      </c>
      <c r="Y8396">
        <f t="shared" si="395"/>
        <v>5</v>
      </c>
    </row>
    <row r="8397" spans="1:25"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t="str">
        <f>_xlfn.XLOOKUP(B8397,Returns!$B$2:$B$297,Returns!$A$2:$A$297,"NO")</f>
        <v>NO</v>
      </c>
      <c r="W8397">
        <f t="shared" si="393"/>
        <v>329.40809999999993</v>
      </c>
      <c r="X8397">
        <f t="shared" si="394"/>
        <v>768.61889999999994</v>
      </c>
      <c r="Y8397">
        <f t="shared" si="395"/>
        <v>5</v>
      </c>
    </row>
    <row r="8398" spans="1:25"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t="str">
        <f>_xlfn.XLOOKUP(B8398,Returns!$B$2:$B$297,Returns!$A$2:$A$297,"NO")</f>
        <v>NO</v>
      </c>
      <c r="W8398">
        <f t="shared" si="393"/>
        <v>434.96319999999997</v>
      </c>
      <c r="X8398">
        <f t="shared" si="394"/>
        <v>1739.8527999999999</v>
      </c>
      <c r="Y8398">
        <f t="shared" si="395"/>
        <v>0</v>
      </c>
    </row>
    <row r="8399" spans="1:25"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t="str">
        <f>_xlfn.XLOOKUP(B8399,Returns!$B$2:$B$297,Returns!$A$2:$A$297,"NO")</f>
        <v>NO</v>
      </c>
      <c r="W8399">
        <f t="shared" si="393"/>
        <v>30.719999999999995</v>
      </c>
      <c r="X8399">
        <f t="shared" si="394"/>
        <v>7.6799999999999962</v>
      </c>
      <c r="Y8399">
        <f t="shared" si="395"/>
        <v>1</v>
      </c>
    </row>
    <row r="8400" spans="1:25"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t="str">
        <f>_xlfn.XLOOKUP(B8400,Returns!$B$2:$B$297,Returns!$A$2:$A$297,"NO")</f>
        <v>NO</v>
      </c>
      <c r="W8400">
        <f t="shared" si="393"/>
        <v>93.223199999999991</v>
      </c>
      <c r="X8400">
        <f t="shared" si="394"/>
        <v>217.52079999999998</v>
      </c>
      <c r="Y8400">
        <f t="shared" si="395"/>
        <v>5</v>
      </c>
    </row>
    <row r="8401" spans="1:25"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t="str">
        <f>_xlfn.XLOOKUP(B8401,Returns!$B$2:$B$297,Returns!$A$2:$A$297,"NO")</f>
        <v>NO</v>
      </c>
      <c r="W8401">
        <f t="shared" si="393"/>
        <v>2.1488</v>
      </c>
      <c r="X8401">
        <f t="shared" si="394"/>
        <v>8.5952000000000002</v>
      </c>
      <c r="Y8401">
        <f t="shared" si="395"/>
        <v>5</v>
      </c>
    </row>
    <row r="8402" spans="1:25"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t="str">
        <f>_xlfn.XLOOKUP(B8402,Returns!$B$2:$B$297,Returns!$A$2:$A$297,"NO")</f>
        <v>Yes</v>
      </c>
      <c r="W8402">
        <f t="shared" si="393"/>
        <v>232.40000000000006</v>
      </c>
      <c r="X8402">
        <f t="shared" si="394"/>
        <v>929.60000000000014</v>
      </c>
      <c r="Y8402">
        <f t="shared" si="395"/>
        <v>4</v>
      </c>
    </row>
    <row r="8403" spans="1:25"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t="str">
        <f>_xlfn.XLOOKUP(B8403,Returns!$B$2:$B$297,Returns!$A$2:$A$297,"NO")</f>
        <v>Yes</v>
      </c>
      <c r="W8403">
        <f t="shared" si="393"/>
        <v>49.393799999999999</v>
      </c>
      <c r="X8403">
        <f t="shared" si="394"/>
        <v>444.54419999999999</v>
      </c>
      <c r="Y8403">
        <f t="shared" si="395"/>
        <v>4</v>
      </c>
    </row>
    <row r="8404" spans="1:25"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t="str">
        <f>_xlfn.XLOOKUP(B8404,Returns!$B$2:$B$297,Returns!$A$2:$A$297,"NO")</f>
        <v>Yes</v>
      </c>
      <c r="W8404">
        <f t="shared" si="393"/>
        <v>0</v>
      </c>
      <c r="X8404">
        <f t="shared" si="394"/>
        <v>45.36</v>
      </c>
      <c r="Y8404">
        <f t="shared" si="395"/>
        <v>4</v>
      </c>
    </row>
    <row r="8405" spans="1:25"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t="str">
        <f>_xlfn.XLOOKUP(B8405,Returns!$B$2:$B$297,Returns!$A$2:$A$297,"NO")</f>
        <v>NO</v>
      </c>
      <c r="W8405">
        <f t="shared" si="393"/>
        <v>0</v>
      </c>
      <c r="X8405">
        <f t="shared" si="394"/>
        <v>422.08</v>
      </c>
      <c r="Y8405">
        <f t="shared" si="395"/>
        <v>6</v>
      </c>
    </row>
    <row r="8406" spans="1:25"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t="str">
        <f>_xlfn.XLOOKUP(B8406,Returns!$B$2:$B$297,Returns!$A$2:$A$297,"NO")</f>
        <v>NO</v>
      </c>
      <c r="W8406">
        <f t="shared" si="393"/>
        <v>0</v>
      </c>
      <c r="X8406">
        <f t="shared" si="394"/>
        <v>335.68</v>
      </c>
      <c r="Y8406">
        <f t="shared" si="395"/>
        <v>4</v>
      </c>
    </row>
    <row r="8407" spans="1:25"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t="str">
        <f>_xlfn.XLOOKUP(B8407,Returns!$B$2:$B$297,Returns!$A$2:$A$297,"NO")</f>
        <v>NO</v>
      </c>
      <c r="W8407">
        <f t="shared" si="393"/>
        <v>0</v>
      </c>
      <c r="X8407">
        <f t="shared" si="394"/>
        <v>709.5</v>
      </c>
      <c r="Y8407">
        <f t="shared" si="395"/>
        <v>4</v>
      </c>
    </row>
    <row r="8408" spans="1:25"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t="str">
        <f>_xlfn.XLOOKUP(B8408,Returns!$B$2:$B$297,Returns!$A$2:$A$297,"NO")</f>
        <v>NO</v>
      </c>
      <c r="W8408">
        <f t="shared" si="393"/>
        <v>0</v>
      </c>
      <c r="X8408">
        <f t="shared" si="394"/>
        <v>79.959999999999994</v>
      </c>
      <c r="Y8408">
        <f t="shared" si="395"/>
        <v>4</v>
      </c>
    </row>
    <row r="8409" spans="1:25"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t="str">
        <f>_xlfn.XLOOKUP(B8409,Returns!$B$2:$B$297,Returns!$A$2:$A$297,"NO")</f>
        <v>NO</v>
      </c>
      <c r="W8409">
        <f t="shared" si="393"/>
        <v>0</v>
      </c>
      <c r="X8409">
        <f t="shared" si="394"/>
        <v>202.37</v>
      </c>
      <c r="Y8409">
        <f t="shared" si="395"/>
        <v>4</v>
      </c>
    </row>
    <row r="8410" spans="1:25"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t="str">
        <f>_xlfn.XLOOKUP(B8410,Returns!$B$2:$B$297,Returns!$A$2:$A$297,"NO")</f>
        <v>NO</v>
      </c>
      <c r="W8410">
        <f t="shared" si="393"/>
        <v>0</v>
      </c>
      <c r="X8410">
        <f t="shared" si="394"/>
        <v>874.75000000000011</v>
      </c>
      <c r="Y8410">
        <f t="shared" si="395"/>
        <v>4</v>
      </c>
    </row>
    <row r="8411" spans="1:25"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t="str">
        <f>_xlfn.XLOOKUP(B8411,Returns!$B$2:$B$297,Returns!$A$2:$A$297,"NO")</f>
        <v>NO</v>
      </c>
      <c r="W8411">
        <f t="shared" si="393"/>
        <v>88.42240000000001</v>
      </c>
      <c r="X8411">
        <f t="shared" si="394"/>
        <v>353.68960000000004</v>
      </c>
      <c r="Y8411">
        <f t="shared" si="395"/>
        <v>6</v>
      </c>
    </row>
    <row r="8412" spans="1:25"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t="str">
        <f>_xlfn.XLOOKUP(B8412,Returns!$B$2:$B$297,Returns!$A$2:$A$297,"NO")</f>
        <v>NO</v>
      </c>
      <c r="W8412">
        <f t="shared" si="393"/>
        <v>1008.0384</v>
      </c>
      <c r="X8412">
        <f t="shared" si="394"/>
        <v>1512.0576000000001</v>
      </c>
      <c r="Y8412">
        <f t="shared" si="395"/>
        <v>0</v>
      </c>
    </row>
    <row r="8413" spans="1:25"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t="str">
        <f>_xlfn.XLOOKUP(B8413,Returns!$B$2:$B$297,Returns!$A$2:$A$297,"NO")</f>
        <v>NO</v>
      </c>
      <c r="W8413">
        <f t="shared" si="393"/>
        <v>0</v>
      </c>
      <c r="X8413">
        <f t="shared" si="394"/>
        <v>195.01999999999998</v>
      </c>
      <c r="Y8413">
        <f t="shared" si="395"/>
        <v>3</v>
      </c>
    </row>
    <row r="8414" spans="1:25"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t="str">
        <f>_xlfn.XLOOKUP(B8414,Returns!$B$2:$B$297,Returns!$A$2:$A$297,"NO")</f>
        <v>NO</v>
      </c>
      <c r="W8414">
        <f t="shared" si="393"/>
        <v>1120.0896</v>
      </c>
      <c r="X8414">
        <f t="shared" si="394"/>
        <v>2613.5424000000003</v>
      </c>
      <c r="Y8414">
        <f t="shared" si="395"/>
        <v>4</v>
      </c>
    </row>
    <row r="8415" spans="1:25"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t="str">
        <f>_xlfn.XLOOKUP(B8415,Returns!$B$2:$B$297,Returns!$A$2:$A$297,"NO")</f>
        <v>NO</v>
      </c>
      <c r="W8415">
        <f t="shared" si="393"/>
        <v>103.68000000000002</v>
      </c>
      <c r="X8415">
        <f t="shared" si="394"/>
        <v>414.72000000000008</v>
      </c>
      <c r="Y8415">
        <f t="shared" si="395"/>
        <v>4</v>
      </c>
    </row>
    <row r="8416" spans="1:25"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t="str">
        <f>_xlfn.XLOOKUP(B8416,Returns!$B$2:$B$297,Returns!$A$2:$A$297,"NO")</f>
        <v>NO</v>
      </c>
      <c r="W8416">
        <f t="shared" si="393"/>
        <v>99.360000000000014</v>
      </c>
      <c r="X8416">
        <f t="shared" si="394"/>
        <v>397.44000000000005</v>
      </c>
      <c r="Y8416">
        <f t="shared" si="395"/>
        <v>4</v>
      </c>
    </row>
    <row r="8417" spans="1:25"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t="str">
        <f>_xlfn.XLOOKUP(B8417,Returns!$B$2:$B$297,Returns!$A$2:$A$297,"NO")</f>
        <v>NO</v>
      </c>
      <c r="W8417">
        <f t="shared" si="393"/>
        <v>0</v>
      </c>
      <c r="X8417">
        <f t="shared" si="394"/>
        <v>318.95999999999998</v>
      </c>
      <c r="Y8417">
        <f t="shared" si="395"/>
        <v>6</v>
      </c>
    </row>
    <row r="8418" spans="1:25"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t="str">
        <f>_xlfn.XLOOKUP(B8418,Returns!$B$2:$B$297,Returns!$A$2:$A$297,"NO")</f>
        <v>NO</v>
      </c>
      <c r="W8418">
        <f t="shared" si="393"/>
        <v>147.91999999999999</v>
      </c>
      <c r="X8418">
        <f t="shared" si="394"/>
        <v>591.67999999999995</v>
      </c>
      <c r="Y8418">
        <f t="shared" si="395"/>
        <v>2</v>
      </c>
    </row>
    <row r="8419" spans="1:25"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t="str">
        <f>_xlfn.XLOOKUP(B8419,Returns!$B$2:$B$297,Returns!$A$2:$A$297,"NO")</f>
        <v>NO</v>
      </c>
      <c r="W8419">
        <f t="shared" si="393"/>
        <v>0</v>
      </c>
      <c r="X8419">
        <f t="shared" si="394"/>
        <v>312.84000000000003</v>
      </c>
      <c r="Y8419">
        <f t="shared" si="395"/>
        <v>2</v>
      </c>
    </row>
    <row r="8420" spans="1:25"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t="str">
        <f>_xlfn.XLOOKUP(B8420,Returns!$B$2:$B$297,Returns!$A$2:$A$297,"NO")</f>
        <v>NO</v>
      </c>
      <c r="W8420">
        <f t="shared" si="393"/>
        <v>0</v>
      </c>
      <c r="X8420">
        <f t="shared" si="394"/>
        <v>286.85000000000002</v>
      </c>
      <c r="Y8420">
        <f t="shared" si="395"/>
        <v>2</v>
      </c>
    </row>
    <row r="8421" spans="1:25"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t="str">
        <f>_xlfn.XLOOKUP(B8421,Returns!$B$2:$B$297,Returns!$A$2:$A$297,"NO")</f>
        <v>NO</v>
      </c>
      <c r="W8421">
        <f t="shared" si="393"/>
        <v>0</v>
      </c>
      <c r="X8421">
        <f t="shared" si="394"/>
        <v>267.83999999999997</v>
      </c>
      <c r="Y8421">
        <f t="shared" si="395"/>
        <v>2</v>
      </c>
    </row>
    <row r="8422" spans="1:25"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t="str">
        <f>_xlfn.XLOOKUP(B8422,Returns!$B$2:$B$297,Returns!$A$2:$A$297,"NO")</f>
        <v>NO</v>
      </c>
      <c r="W8422">
        <f t="shared" si="393"/>
        <v>0</v>
      </c>
      <c r="X8422">
        <f t="shared" si="394"/>
        <v>399.96</v>
      </c>
      <c r="Y8422">
        <f t="shared" si="395"/>
        <v>2</v>
      </c>
    </row>
    <row r="8423" spans="1:25"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t="str">
        <f>_xlfn.XLOOKUP(B8423,Returns!$B$2:$B$297,Returns!$A$2:$A$297,"NO")</f>
        <v>NO</v>
      </c>
      <c r="W8423">
        <f t="shared" si="393"/>
        <v>0</v>
      </c>
      <c r="X8423">
        <f t="shared" si="394"/>
        <v>135</v>
      </c>
      <c r="Y8423">
        <f t="shared" si="395"/>
        <v>4</v>
      </c>
    </row>
    <row r="8424" spans="1:25"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t="str">
        <f>_xlfn.XLOOKUP(B8424,Returns!$B$2:$B$297,Returns!$A$2:$A$297,"NO")</f>
        <v>NO</v>
      </c>
      <c r="W8424">
        <f t="shared" si="393"/>
        <v>0</v>
      </c>
      <c r="X8424">
        <f t="shared" si="394"/>
        <v>89.5</v>
      </c>
      <c r="Y8424">
        <f t="shared" si="395"/>
        <v>4</v>
      </c>
    </row>
    <row r="8425" spans="1:25"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t="str">
        <f>_xlfn.XLOOKUP(B8425,Returns!$B$2:$B$297,Returns!$A$2:$A$297,"NO")</f>
        <v>NO</v>
      </c>
      <c r="W8425">
        <f t="shared" si="393"/>
        <v>0</v>
      </c>
      <c r="X8425">
        <f t="shared" si="394"/>
        <v>80.959999999999994</v>
      </c>
      <c r="Y8425">
        <f t="shared" si="395"/>
        <v>4</v>
      </c>
    </row>
    <row r="8426" spans="1:25"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t="str">
        <f>_xlfn.XLOOKUP(B8426,Returns!$B$2:$B$297,Returns!$A$2:$A$297,"NO")</f>
        <v>NO</v>
      </c>
      <c r="W8426">
        <f t="shared" si="393"/>
        <v>0</v>
      </c>
      <c r="X8426">
        <f t="shared" si="394"/>
        <v>10774.5</v>
      </c>
      <c r="Y8426">
        <f t="shared" si="395"/>
        <v>4</v>
      </c>
    </row>
    <row r="8427" spans="1:25"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t="str">
        <f>_xlfn.XLOOKUP(B8427,Returns!$B$2:$B$297,Returns!$A$2:$A$297,"NO")</f>
        <v>NO</v>
      </c>
      <c r="W8427">
        <f t="shared" si="393"/>
        <v>103.2192</v>
      </c>
      <c r="X8427">
        <f t="shared" si="394"/>
        <v>44.236800000000017</v>
      </c>
      <c r="Y8427">
        <f t="shared" si="395"/>
        <v>2</v>
      </c>
    </row>
    <row r="8428" spans="1:25"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t="str">
        <f>_xlfn.XLOOKUP(B8428,Returns!$B$2:$B$297,Returns!$A$2:$A$297,"NO")</f>
        <v>NO</v>
      </c>
      <c r="W8428">
        <f t="shared" si="393"/>
        <v>4.3776000000000002</v>
      </c>
      <c r="X8428">
        <f t="shared" si="394"/>
        <v>17.510400000000001</v>
      </c>
      <c r="Y8428">
        <f t="shared" si="395"/>
        <v>5</v>
      </c>
    </row>
    <row r="8429" spans="1:25"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t="str">
        <f>_xlfn.XLOOKUP(B8429,Returns!$B$2:$B$297,Returns!$A$2:$A$297,"NO")</f>
        <v>NO</v>
      </c>
      <c r="W8429">
        <f t="shared" si="393"/>
        <v>0</v>
      </c>
      <c r="X8429">
        <f t="shared" si="394"/>
        <v>8.7200000000000006</v>
      </c>
      <c r="Y8429">
        <f t="shared" si="395"/>
        <v>2</v>
      </c>
    </row>
    <row r="8430" spans="1:25"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t="str">
        <f>_xlfn.XLOOKUP(B8430,Returns!$B$2:$B$297,Returns!$A$2:$A$297,"NO")</f>
        <v>NO</v>
      </c>
      <c r="W8430">
        <f t="shared" si="393"/>
        <v>74.822400000000002</v>
      </c>
      <c r="X8430">
        <f t="shared" si="394"/>
        <v>299.28960000000001</v>
      </c>
      <c r="Y8430">
        <f t="shared" si="395"/>
        <v>4</v>
      </c>
    </row>
    <row r="8431" spans="1:25"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t="str">
        <f>_xlfn.XLOOKUP(B8431,Returns!$B$2:$B$297,Returns!$A$2:$A$297,"NO")</f>
        <v>NO</v>
      </c>
      <c r="W8431">
        <f t="shared" si="393"/>
        <v>303.92</v>
      </c>
      <c r="X8431">
        <f t="shared" si="394"/>
        <v>1215.68</v>
      </c>
      <c r="Y8431">
        <f t="shared" si="395"/>
        <v>2</v>
      </c>
    </row>
    <row r="8432" spans="1:25"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t="str">
        <f>_xlfn.XLOOKUP(B8432,Returns!$B$2:$B$297,Returns!$A$2:$A$297,"NO")</f>
        <v>NO</v>
      </c>
      <c r="W8432">
        <f t="shared" si="393"/>
        <v>0</v>
      </c>
      <c r="X8432">
        <f t="shared" si="394"/>
        <v>258.60000000000002</v>
      </c>
      <c r="Y8432">
        <f t="shared" si="395"/>
        <v>6</v>
      </c>
    </row>
    <row r="8433" spans="1:25"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t="str">
        <f>_xlfn.XLOOKUP(B8433,Returns!$B$2:$B$297,Returns!$A$2:$A$297,"NO")</f>
        <v>NO</v>
      </c>
      <c r="W8433">
        <f t="shared" si="393"/>
        <v>0</v>
      </c>
      <c r="X8433">
        <f t="shared" si="394"/>
        <v>2742.0000000000005</v>
      </c>
      <c r="Y8433">
        <f t="shared" si="395"/>
        <v>5</v>
      </c>
    </row>
    <row r="8434" spans="1:25"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t="str">
        <f>_xlfn.XLOOKUP(B8434,Returns!$B$2:$B$297,Returns!$A$2:$A$297,"NO")</f>
        <v>NO</v>
      </c>
      <c r="W8434">
        <f t="shared" si="393"/>
        <v>4.8384</v>
      </c>
      <c r="X8434">
        <f t="shared" si="394"/>
        <v>19.3536</v>
      </c>
      <c r="Y8434">
        <f t="shared" si="395"/>
        <v>4</v>
      </c>
    </row>
    <row r="8435" spans="1:25"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t="str">
        <f>_xlfn.XLOOKUP(B8435,Returns!$B$2:$B$297,Returns!$A$2:$A$297,"NO")</f>
        <v>NO</v>
      </c>
      <c r="W8435">
        <f t="shared" si="393"/>
        <v>2.7392000000000003</v>
      </c>
      <c r="X8435">
        <f t="shared" si="394"/>
        <v>10.956800000000001</v>
      </c>
      <c r="Y8435">
        <f t="shared" si="395"/>
        <v>4</v>
      </c>
    </row>
    <row r="8436" spans="1:25"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t="str">
        <f>_xlfn.XLOOKUP(B8436,Returns!$B$2:$B$297,Returns!$A$2:$A$297,"NO")</f>
        <v>NO</v>
      </c>
      <c r="W8436">
        <f t="shared" si="393"/>
        <v>29.880000000000003</v>
      </c>
      <c r="X8436">
        <f t="shared" si="394"/>
        <v>19.920000000000002</v>
      </c>
      <c r="Y8436">
        <f t="shared" si="395"/>
        <v>4</v>
      </c>
    </row>
    <row r="8437" spans="1:25"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t="str">
        <f>_xlfn.XLOOKUP(B8437,Returns!$B$2:$B$297,Returns!$A$2:$A$297,"NO")</f>
        <v>NO</v>
      </c>
      <c r="W8437">
        <f t="shared" si="393"/>
        <v>13.683199999999998</v>
      </c>
      <c r="X8437">
        <f t="shared" si="394"/>
        <v>3.4207999999999981</v>
      </c>
      <c r="Y8437">
        <f t="shared" si="395"/>
        <v>4</v>
      </c>
    </row>
    <row r="8438" spans="1:25"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t="str">
        <f>_xlfn.XLOOKUP(B8438,Returns!$B$2:$B$297,Returns!$A$2:$A$297,"NO")</f>
        <v>NO</v>
      </c>
      <c r="W8438">
        <f t="shared" si="393"/>
        <v>100.28480000000002</v>
      </c>
      <c r="X8438">
        <f t="shared" si="394"/>
        <v>401.13920000000002</v>
      </c>
      <c r="Y8438">
        <f t="shared" si="395"/>
        <v>6</v>
      </c>
    </row>
    <row r="8439" spans="1:25"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t="str">
        <f>_xlfn.XLOOKUP(B8439,Returns!$B$2:$B$297,Returns!$A$2:$A$297,"NO")</f>
        <v>NO</v>
      </c>
      <c r="W8439">
        <f t="shared" si="393"/>
        <v>10.1952</v>
      </c>
      <c r="X8439">
        <f t="shared" si="394"/>
        <v>40.780799999999999</v>
      </c>
      <c r="Y8439">
        <f t="shared" si="395"/>
        <v>6</v>
      </c>
    </row>
    <row r="8440" spans="1:25"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t="str">
        <f>_xlfn.XLOOKUP(B8440,Returns!$B$2:$B$297,Returns!$A$2:$A$297,"NO")</f>
        <v>Yes</v>
      </c>
      <c r="W8440">
        <f t="shared" si="393"/>
        <v>109.56800000000001</v>
      </c>
      <c r="X8440">
        <f t="shared" si="394"/>
        <v>438.27200000000005</v>
      </c>
      <c r="Y8440">
        <f t="shared" si="395"/>
        <v>4</v>
      </c>
    </row>
    <row r="8441" spans="1:25"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t="str">
        <f>_xlfn.XLOOKUP(B8441,Returns!$B$2:$B$297,Returns!$A$2:$A$297,"NO")</f>
        <v>NO</v>
      </c>
      <c r="W8441">
        <f t="shared" si="393"/>
        <v>19.846400000000003</v>
      </c>
      <c r="X8441">
        <f t="shared" si="394"/>
        <v>79.385600000000011</v>
      </c>
      <c r="Y8441">
        <f t="shared" si="395"/>
        <v>3</v>
      </c>
    </row>
    <row r="8442" spans="1:25"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t="str">
        <f>_xlfn.XLOOKUP(B8442,Returns!$B$2:$B$297,Returns!$A$2:$A$297,"NO")</f>
        <v>NO</v>
      </c>
      <c r="W8442">
        <f t="shared" si="393"/>
        <v>6.3504000000000005</v>
      </c>
      <c r="X8442">
        <f t="shared" si="394"/>
        <v>25.401600000000002</v>
      </c>
      <c r="Y8442">
        <f t="shared" si="395"/>
        <v>4</v>
      </c>
    </row>
    <row r="8443" spans="1:25"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t="str">
        <f>_xlfn.XLOOKUP(B8443,Returns!$B$2:$B$297,Returns!$A$2:$A$297,"NO")</f>
        <v>NO</v>
      </c>
      <c r="W8443">
        <f t="shared" si="393"/>
        <v>67.532799999999995</v>
      </c>
      <c r="X8443">
        <f t="shared" si="394"/>
        <v>270.13119999999998</v>
      </c>
      <c r="Y8443">
        <f t="shared" si="395"/>
        <v>4</v>
      </c>
    </row>
    <row r="8444" spans="1:25"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t="str">
        <f>_xlfn.XLOOKUP(B8444,Returns!$B$2:$B$297,Returns!$A$2:$A$297,"NO")</f>
        <v>NO</v>
      </c>
      <c r="W8444">
        <f t="shared" si="393"/>
        <v>345.55200000000002</v>
      </c>
      <c r="X8444">
        <f t="shared" si="394"/>
        <v>518.32799999999997</v>
      </c>
      <c r="Y8444">
        <f t="shared" si="395"/>
        <v>4</v>
      </c>
    </row>
    <row r="8445" spans="1:25"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t="str">
        <f>_xlfn.XLOOKUP(B8445,Returns!$B$2:$B$297,Returns!$A$2:$A$297,"NO")</f>
        <v>NO</v>
      </c>
      <c r="W8445">
        <f t="shared" si="393"/>
        <v>1.4300999999999999</v>
      </c>
      <c r="X8445">
        <f t="shared" si="394"/>
        <v>0.61290000000000022</v>
      </c>
      <c r="Y8445">
        <f t="shared" si="395"/>
        <v>4</v>
      </c>
    </row>
    <row r="8446" spans="1:25"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t="str">
        <f>_xlfn.XLOOKUP(B8446,Returns!$B$2:$B$297,Returns!$A$2:$A$297,"NO")</f>
        <v>NO</v>
      </c>
      <c r="W8446">
        <f t="shared" si="393"/>
        <v>81.885600000000011</v>
      </c>
      <c r="X8446">
        <f t="shared" si="394"/>
        <v>122.82839999999999</v>
      </c>
      <c r="Y8446">
        <f t="shared" si="395"/>
        <v>4</v>
      </c>
    </row>
    <row r="8447" spans="1:25"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t="str">
        <f>_xlfn.XLOOKUP(B8447,Returns!$B$2:$B$297,Returns!$A$2:$A$297,"NO")</f>
        <v>NO</v>
      </c>
      <c r="W8447">
        <f t="shared" si="393"/>
        <v>288.89279999999997</v>
      </c>
      <c r="X8447">
        <f t="shared" si="394"/>
        <v>674.08320000000003</v>
      </c>
      <c r="Y8447">
        <f t="shared" si="395"/>
        <v>1</v>
      </c>
    </row>
    <row r="8448" spans="1:25"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t="str">
        <f>_xlfn.XLOOKUP(B8448,Returns!$B$2:$B$297,Returns!$A$2:$A$297,"NO")</f>
        <v>NO</v>
      </c>
      <c r="W8448">
        <f t="shared" si="393"/>
        <v>0</v>
      </c>
      <c r="X8448">
        <f t="shared" si="394"/>
        <v>140</v>
      </c>
      <c r="Y8448">
        <f t="shared" si="395"/>
        <v>1</v>
      </c>
    </row>
    <row r="8449" spans="1:25"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t="str">
        <f>_xlfn.XLOOKUP(B8449,Returns!$B$2:$B$297,Returns!$A$2:$A$297,"NO")</f>
        <v>NO</v>
      </c>
      <c r="W8449">
        <f t="shared" si="393"/>
        <v>0</v>
      </c>
      <c r="X8449">
        <f t="shared" si="394"/>
        <v>421.36</v>
      </c>
      <c r="Y8449">
        <f t="shared" si="395"/>
        <v>1</v>
      </c>
    </row>
    <row r="8450" spans="1:25"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t="str">
        <f>_xlfn.XLOOKUP(B8450,Returns!$B$2:$B$297,Returns!$A$2:$A$297,"NO")</f>
        <v>NO</v>
      </c>
      <c r="W8450">
        <f t="shared" si="393"/>
        <v>574.10639999999989</v>
      </c>
      <c r="X8450">
        <f t="shared" si="394"/>
        <v>1339.5816</v>
      </c>
      <c r="Y8450">
        <f t="shared" si="395"/>
        <v>1</v>
      </c>
    </row>
    <row r="8451" spans="1:25"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t="str">
        <f>_xlfn.XLOOKUP(B8451,Returns!$B$2:$B$297,Returns!$A$2:$A$297,"NO")</f>
        <v>NO</v>
      </c>
      <c r="W8451">
        <f t="shared" ref="W8451:W8514" si="396">R8451*S8451*T8451</f>
        <v>0</v>
      </c>
      <c r="X8451">
        <f t="shared" ref="X8451:X8514" si="397">(R8451*S8451)-W8451</f>
        <v>347.52</v>
      </c>
      <c r="Y8451">
        <f t="shared" ref="Y8451:Y8514" si="398">D8451-C8451</f>
        <v>1</v>
      </c>
    </row>
    <row r="8452" spans="1:25"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t="str">
        <f>_xlfn.XLOOKUP(B8452,Returns!$B$2:$B$297,Returns!$A$2:$A$297,"NO")</f>
        <v>NO</v>
      </c>
      <c r="W8452">
        <f t="shared" si="396"/>
        <v>0</v>
      </c>
      <c r="X8452">
        <f t="shared" si="397"/>
        <v>2.2200000000000002</v>
      </c>
      <c r="Y8452">
        <f t="shared" si="398"/>
        <v>1</v>
      </c>
    </row>
    <row r="8453" spans="1:25"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t="str">
        <f>_xlfn.XLOOKUP(B8453,Returns!$B$2:$B$297,Returns!$A$2:$A$297,"NO")</f>
        <v>NO</v>
      </c>
      <c r="W8453">
        <f t="shared" si="396"/>
        <v>1679.96</v>
      </c>
      <c r="X8453">
        <f t="shared" si="397"/>
        <v>6719.8399999999992</v>
      </c>
      <c r="Y8453">
        <f t="shared" si="398"/>
        <v>2</v>
      </c>
    </row>
    <row r="8454" spans="1:25"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t="str">
        <f>_xlfn.XLOOKUP(B8454,Returns!$B$2:$B$297,Returns!$A$2:$A$297,"NO")</f>
        <v>NO</v>
      </c>
      <c r="W8454">
        <f t="shared" si="396"/>
        <v>413.24639999999994</v>
      </c>
      <c r="X8454">
        <f t="shared" si="397"/>
        <v>964.24159999999983</v>
      </c>
      <c r="Y8454">
        <f t="shared" si="398"/>
        <v>5</v>
      </c>
    </row>
    <row r="8455" spans="1:25"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t="str">
        <f>_xlfn.XLOOKUP(B8455,Returns!$B$2:$B$297,Returns!$A$2:$A$297,"NO")</f>
        <v>NO</v>
      </c>
      <c r="W8455">
        <f t="shared" si="396"/>
        <v>932.9616000000002</v>
      </c>
      <c r="X8455">
        <f t="shared" si="397"/>
        <v>3731.8464000000008</v>
      </c>
      <c r="Y8455">
        <f t="shared" si="398"/>
        <v>5</v>
      </c>
    </row>
    <row r="8456" spans="1:25"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t="str">
        <f>_xlfn.XLOOKUP(B8456,Returns!$B$2:$B$297,Returns!$A$2:$A$297,"NO")</f>
        <v>NO</v>
      </c>
      <c r="W8456">
        <f t="shared" si="396"/>
        <v>383.64</v>
      </c>
      <c r="X8456">
        <f t="shared" si="397"/>
        <v>255.76</v>
      </c>
      <c r="Y8456">
        <f t="shared" si="398"/>
        <v>5</v>
      </c>
    </row>
    <row r="8457" spans="1:25"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t="str">
        <f>_xlfn.XLOOKUP(B8457,Returns!$B$2:$B$297,Returns!$A$2:$A$297,"NO")</f>
        <v>NO</v>
      </c>
      <c r="W8457">
        <f t="shared" si="396"/>
        <v>88.953600000000009</v>
      </c>
      <c r="X8457">
        <f t="shared" si="397"/>
        <v>355.81440000000003</v>
      </c>
      <c r="Y8457">
        <f t="shared" si="398"/>
        <v>7</v>
      </c>
    </row>
    <row r="8458" spans="1:25"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t="str">
        <f>_xlfn.XLOOKUP(B8458,Returns!$B$2:$B$297,Returns!$A$2:$A$297,"NO")</f>
        <v>NO</v>
      </c>
      <c r="W8458">
        <f t="shared" si="396"/>
        <v>96.182099999999991</v>
      </c>
      <c r="X8458">
        <f t="shared" si="397"/>
        <v>224.42489999999998</v>
      </c>
      <c r="Y8458">
        <f t="shared" si="398"/>
        <v>5</v>
      </c>
    </row>
    <row r="8459" spans="1:25"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t="str">
        <f>_xlfn.XLOOKUP(B8459,Returns!$B$2:$B$297,Returns!$A$2:$A$297,"NO")</f>
        <v>NO</v>
      </c>
      <c r="W8459">
        <f t="shared" si="396"/>
        <v>8.5535999999999976</v>
      </c>
      <c r="X8459">
        <f t="shared" si="397"/>
        <v>2.138399999999999</v>
      </c>
      <c r="Y8459">
        <f t="shared" si="398"/>
        <v>5</v>
      </c>
    </row>
    <row r="8460" spans="1:25"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t="str">
        <f>_xlfn.XLOOKUP(B8460,Returns!$B$2:$B$297,Returns!$A$2:$A$297,"NO")</f>
        <v>NO</v>
      </c>
      <c r="W8460">
        <f t="shared" si="396"/>
        <v>61.631999999999984</v>
      </c>
      <c r="X8460">
        <f t="shared" si="397"/>
        <v>15.407999999999994</v>
      </c>
      <c r="Y8460">
        <f t="shared" si="398"/>
        <v>4</v>
      </c>
    </row>
    <row r="8461" spans="1:25"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t="str">
        <f>_xlfn.XLOOKUP(B8461,Returns!$B$2:$B$297,Returns!$A$2:$A$297,"NO")</f>
        <v>NO</v>
      </c>
      <c r="W8461">
        <f t="shared" si="396"/>
        <v>29.721599999999992</v>
      </c>
      <c r="X8461">
        <f t="shared" si="397"/>
        <v>7.4303999999999952</v>
      </c>
      <c r="Y8461">
        <f t="shared" si="398"/>
        <v>4</v>
      </c>
    </row>
    <row r="8462" spans="1:25"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t="str">
        <f>_xlfn.XLOOKUP(B8462,Returns!$B$2:$B$297,Returns!$A$2:$A$297,"NO")</f>
        <v>NO</v>
      </c>
      <c r="W8462">
        <f t="shared" si="396"/>
        <v>0</v>
      </c>
      <c r="X8462">
        <f t="shared" si="397"/>
        <v>126.49999999999999</v>
      </c>
      <c r="Y8462">
        <f t="shared" si="398"/>
        <v>5</v>
      </c>
    </row>
    <row r="8463" spans="1:25"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t="str">
        <f>_xlfn.XLOOKUP(B8463,Returns!$B$2:$B$297,Returns!$A$2:$A$297,"NO")</f>
        <v>NO</v>
      </c>
      <c r="W8463">
        <f t="shared" si="396"/>
        <v>0</v>
      </c>
      <c r="X8463">
        <f t="shared" si="397"/>
        <v>287.82</v>
      </c>
      <c r="Y8463">
        <f t="shared" si="398"/>
        <v>5</v>
      </c>
    </row>
    <row r="8464" spans="1:25"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t="str">
        <f>_xlfn.XLOOKUP(B8464,Returns!$B$2:$B$297,Returns!$A$2:$A$297,"NO")</f>
        <v>NO</v>
      </c>
      <c r="W8464">
        <f t="shared" si="396"/>
        <v>0</v>
      </c>
      <c r="X8464">
        <f t="shared" si="397"/>
        <v>15</v>
      </c>
      <c r="Y8464">
        <f t="shared" si="398"/>
        <v>4</v>
      </c>
    </row>
    <row r="8465" spans="1:25"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t="str">
        <f>_xlfn.XLOOKUP(B8465,Returns!$B$2:$B$297,Returns!$A$2:$A$297,"NO")</f>
        <v>NO</v>
      </c>
      <c r="W8465">
        <f t="shared" si="396"/>
        <v>181.4256</v>
      </c>
      <c r="X8465">
        <f t="shared" si="397"/>
        <v>725.7023999999999</v>
      </c>
      <c r="Y8465">
        <f t="shared" si="398"/>
        <v>4</v>
      </c>
    </row>
    <row r="8466" spans="1:25"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t="str">
        <f>_xlfn.XLOOKUP(B8466,Returns!$B$2:$B$297,Returns!$A$2:$A$297,"NO")</f>
        <v>NO</v>
      </c>
      <c r="W8466">
        <f t="shared" si="396"/>
        <v>37.3504</v>
      </c>
      <c r="X8466">
        <f t="shared" si="397"/>
        <v>149.4016</v>
      </c>
      <c r="Y8466">
        <f t="shared" si="398"/>
        <v>5</v>
      </c>
    </row>
    <row r="8467" spans="1:25"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t="str">
        <f>_xlfn.XLOOKUP(B8467,Returns!$B$2:$B$297,Returns!$A$2:$A$297,"NO")</f>
        <v>NO</v>
      </c>
      <c r="W8467">
        <f t="shared" si="396"/>
        <v>0</v>
      </c>
      <c r="X8467">
        <f t="shared" si="397"/>
        <v>53.820000000000007</v>
      </c>
      <c r="Y8467">
        <f t="shared" si="398"/>
        <v>5</v>
      </c>
    </row>
    <row r="8468" spans="1:25"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t="str">
        <f>_xlfn.XLOOKUP(B8468,Returns!$B$2:$B$297,Returns!$A$2:$A$297,"NO")</f>
        <v>NO</v>
      </c>
      <c r="W8468">
        <f t="shared" si="396"/>
        <v>0</v>
      </c>
      <c r="X8468">
        <f t="shared" si="397"/>
        <v>1110.42</v>
      </c>
      <c r="Y8468">
        <f t="shared" si="398"/>
        <v>5</v>
      </c>
    </row>
    <row r="8469" spans="1:25"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t="str">
        <f>_xlfn.XLOOKUP(B8469,Returns!$B$2:$B$297,Returns!$A$2:$A$297,"NO")</f>
        <v>NO</v>
      </c>
      <c r="W8469">
        <f t="shared" si="396"/>
        <v>3.5712000000000006</v>
      </c>
      <c r="X8469">
        <f t="shared" si="397"/>
        <v>14.284800000000001</v>
      </c>
      <c r="Y8469">
        <f t="shared" si="398"/>
        <v>4</v>
      </c>
    </row>
    <row r="8470" spans="1:25"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t="str">
        <f>_xlfn.XLOOKUP(B8470,Returns!$B$2:$B$297,Returns!$A$2:$A$297,"NO")</f>
        <v>NO</v>
      </c>
      <c r="W8470">
        <f t="shared" si="396"/>
        <v>0</v>
      </c>
      <c r="X8470">
        <f t="shared" si="397"/>
        <v>16073.64</v>
      </c>
      <c r="Y8470">
        <f t="shared" si="398"/>
        <v>6</v>
      </c>
    </row>
    <row r="8471" spans="1:25"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t="str">
        <f>_xlfn.XLOOKUP(B8471,Returns!$B$2:$B$297,Returns!$A$2:$A$297,"NO")</f>
        <v>NO</v>
      </c>
      <c r="W8471">
        <f t="shared" si="396"/>
        <v>309.70880000000005</v>
      </c>
      <c r="X8471">
        <f t="shared" si="397"/>
        <v>1238.8352</v>
      </c>
      <c r="Y8471">
        <f t="shared" si="398"/>
        <v>4</v>
      </c>
    </row>
    <row r="8472" spans="1:25"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t="str">
        <f>_xlfn.XLOOKUP(B8472,Returns!$B$2:$B$297,Returns!$A$2:$A$297,"NO")</f>
        <v>NO</v>
      </c>
      <c r="W8472">
        <f t="shared" si="396"/>
        <v>18.1632</v>
      </c>
      <c r="X8472">
        <f t="shared" si="397"/>
        <v>72.652799999999999</v>
      </c>
      <c r="Y8472">
        <f t="shared" si="398"/>
        <v>4</v>
      </c>
    </row>
    <row r="8473" spans="1:25"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t="str">
        <f>_xlfn.XLOOKUP(B8473,Returns!$B$2:$B$297,Returns!$A$2:$A$297,"NO")</f>
        <v>NO</v>
      </c>
      <c r="W8473">
        <f t="shared" si="396"/>
        <v>46.7712</v>
      </c>
      <c r="X8473">
        <f t="shared" si="397"/>
        <v>187.0848</v>
      </c>
      <c r="Y8473">
        <f t="shared" si="398"/>
        <v>4</v>
      </c>
    </row>
    <row r="8474" spans="1:25"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t="str">
        <f>_xlfn.XLOOKUP(B8474,Returns!$B$2:$B$297,Returns!$A$2:$A$297,"NO")</f>
        <v>NO</v>
      </c>
      <c r="W8474">
        <f t="shared" si="396"/>
        <v>0.60000000000000009</v>
      </c>
      <c r="X8474">
        <f t="shared" si="397"/>
        <v>2.4</v>
      </c>
      <c r="Y8474">
        <f t="shared" si="398"/>
        <v>4</v>
      </c>
    </row>
    <row r="8475" spans="1:25"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t="str">
        <f>_xlfn.XLOOKUP(B8475,Returns!$B$2:$B$297,Returns!$A$2:$A$297,"NO")</f>
        <v>NO</v>
      </c>
      <c r="W8475">
        <f t="shared" si="396"/>
        <v>1.9904000000000002</v>
      </c>
      <c r="X8475">
        <f t="shared" si="397"/>
        <v>7.9615999999999998</v>
      </c>
      <c r="Y8475">
        <f t="shared" si="398"/>
        <v>4</v>
      </c>
    </row>
    <row r="8476" spans="1:25"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t="str">
        <f>_xlfn.XLOOKUP(B8476,Returns!$B$2:$B$297,Returns!$A$2:$A$297,"NO")</f>
        <v>NO</v>
      </c>
      <c r="W8476">
        <f t="shared" si="396"/>
        <v>106.1088</v>
      </c>
      <c r="X8476">
        <f t="shared" si="397"/>
        <v>45.475200000000001</v>
      </c>
      <c r="Y8476">
        <f t="shared" si="398"/>
        <v>5</v>
      </c>
    </row>
    <row r="8477" spans="1:25"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t="str">
        <f>_xlfn.XLOOKUP(B8477,Returns!$B$2:$B$297,Returns!$A$2:$A$297,"NO")</f>
        <v>NO</v>
      </c>
      <c r="W8477">
        <f t="shared" si="396"/>
        <v>26.233600000000003</v>
      </c>
      <c r="X8477">
        <f t="shared" si="397"/>
        <v>104.93440000000001</v>
      </c>
      <c r="Y8477">
        <f t="shared" si="398"/>
        <v>5</v>
      </c>
    </row>
    <row r="8478" spans="1:25"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t="str">
        <f>_xlfn.XLOOKUP(B8478,Returns!$B$2:$B$297,Returns!$A$2:$A$297,"NO")</f>
        <v>NO</v>
      </c>
      <c r="W8478">
        <f t="shared" si="396"/>
        <v>8.9567999999999994</v>
      </c>
      <c r="X8478">
        <f t="shared" si="397"/>
        <v>35.827199999999998</v>
      </c>
      <c r="Y8478">
        <f t="shared" si="398"/>
        <v>5</v>
      </c>
    </row>
    <row r="8479" spans="1:25"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t="str">
        <f>_xlfn.XLOOKUP(B8479,Returns!$B$2:$B$297,Returns!$A$2:$A$297,"NO")</f>
        <v>NO</v>
      </c>
      <c r="W8479">
        <f t="shared" si="396"/>
        <v>0</v>
      </c>
      <c r="X8479">
        <f t="shared" si="397"/>
        <v>4143.2</v>
      </c>
      <c r="Y8479">
        <f t="shared" si="398"/>
        <v>0</v>
      </c>
    </row>
    <row r="8480" spans="1:25"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t="str">
        <f>_xlfn.XLOOKUP(B8480,Returns!$B$2:$B$297,Returns!$A$2:$A$297,"NO")</f>
        <v>NO</v>
      </c>
      <c r="W8480">
        <f t="shared" si="396"/>
        <v>0</v>
      </c>
      <c r="X8480">
        <f t="shared" si="397"/>
        <v>11.52</v>
      </c>
      <c r="Y8480">
        <f t="shared" si="398"/>
        <v>6</v>
      </c>
    </row>
    <row r="8481" spans="1:25"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t="str">
        <f>_xlfn.XLOOKUP(B8481,Returns!$B$2:$B$297,Returns!$A$2:$A$297,"NO")</f>
        <v>NO</v>
      </c>
      <c r="W8481">
        <f t="shared" si="396"/>
        <v>0</v>
      </c>
      <c r="X8481">
        <f t="shared" si="397"/>
        <v>39.96</v>
      </c>
      <c r="Y8481">
        <f t="shared" si="398"/>
        <v>4</v>
      </c>
    </row>
    <row r="8482" spans="1:25"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t="str">
        <f>_xlfn.XLOOKUP(B8482,Returns!$B$2:$B$297,Returns!$A$2:$A$297,"NO")</f>
        <v>NO</v>
      </c>
      <c r="W8482">
        <f t="shared" si="396"/>
        <v>0</v>
      </c>
      <c r="X8482">
        <f t="shared" si="397"/>
        <v>71.959999999999994</v>
      </c>
      <c r="Y8482">
        <f t="shared" si="398"/>
        <v>6</v>
      </c>
    </row>
    <row r="8483" spans="1:25"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t="str">
        <f>_xlfn.XLOOKUP(B8483,Returns!$B$2:$B$297,Returns!$A$2:$A$297,"NO")</f>
        <v>NO</v>
      </c>
      <c r="W8483">
        <f t="shared" si="396"/>
        <v>9.9936000000000007</v>
      </c>
      <c r="X8483">
        <f t="shared" si="397"/>
        <v>39.974400000000003</v>
      </c>
      <c r="Y8483">
        <f t="shared" si="398"/>
        <v>4</v>
      </c>
    </row>
    <row r="8484" spans="1:25"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t="str">
        <f>_xlfn.XLOOKUP(B8484,Returns!$B$2:$B$297,Returns!$A$2:$A$297,"NO")</f>
        <v>NO</v>
      </c>
      <c r="W8484">
        <f t="shared" si="396"/>
        <v>0</v>
      </c>
      <c r="X8484">
        <f t="shared" si="397"/>
        <v>41.4</v>
      </c>
      <c r="Y8484">
        <f t="shared" si="398"/>
        <v>4</v>
      </c>
    </row>
    <row r="8485" spans="1:25"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t="str">
        <f>_xlfn.XLOOKUP(B8485,Returns!$B$2:$B$297,Returns!$A$2:$A$297,"NO")</f>
        <v>NO</v>
      </c>
      <c r="W8485">
        <f t="shared" si="396"/>
        <v>0</v>
      </c>
      <c r="X8485">
        <f t="shared" si="397"/>
        <v>418.49999999999994</v>
      </c>
      <c r="Y8485">
        <f t="shared" si="398"/>
        <v>4</v>
      </c>
    </row>
    <row r="8486" spans="1:25"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t="str">
        <f>_xlfn.XLOOKUP(B8486,Returns!$B$2:$B$297,Returns!$A$2:$A$297,"NO")</f>
        <v>NO</v>
      </c>
      <c r="W8486">
        <f t="shared" si="396"/>
        <v>0</v>
      </c>
      <c r="X8486">
        <f t="shared" si="397"/>
        <v>1998</v>
      </c>
      <c r="Y8486">
        <f t="shared" si="398"/>
        <v>0</v>
      </c>
    </row>
    <row r="8487" spans="1:25"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t="str">
        <f>_xlfn.XLOOKUP(B8487,Returns!$B$2:$B$297,Returns!$A$2:$A$297,"NO")</f>
        <v>NO</v>
      </c>
      <c r="W8487">
        <f t="shared" si="396"/>
        <v>0</v>
      </c>
      <c r="X8487">
        <f t="shared" si="397"/>
        <v>91.36</v>
      </c>
      <c r="Y8487">
        <f t="shared" si="398"/>
        <v>4</v>
      </c>
    </row>
    <row r="8488" spans="1:25"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t="str">
        <f>_xlfn.XLOOKUP(B8488,Returns!$B$2:$B$297,Returns!$A$2:$A$297,"NO")</f>
        <v>NO</v>
      </c>
      <c r="W8488">
        <f t="shared" si="396"/>
        <v>0</v>
      </c>
      <c r="X8488">
        <f t="shared" si="397"/>
        <v>221.92</v>
      </c>
      <c r="Y8488">
        <f t="shared" si="398"/>
        <v>4</v>
      </c>
    </row>
    <row r="8489" spans="1:25"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t="str">
        <f>_xlfn.XLOOKUP(B8489,Returns!$B$2:$B$297,Returns!$A$2:$A$297,"NO")</f>
        <v>NO</v>
      </c>
      <c r="W8489">
        <f t="shared" si="396"/>
        <v>0</v>
      </c>
      <c r="X8489">
        <f t="shared" si="397"/>
        <v>35.82</v>
      </c>
      <c r="Y8489">
        <f t="shared" si="398"/>
        <v>4</v>
      </c>
    </row>
    <row r="8490" spans="1:25"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t="str">
        <f>_xlfn.XLOOKUP(B8490,Returns!$B$2:$B$297,Returns!$A$2:$A$297,"NO")</f>
        <v>NO</v>
      </c>
      <c r="W8490">
        <f t="shared" si="396"/>
        <v>0</v>
      </c>
      <c r="X8490">
        <f t="shared" si="397"/>
        <v>43749.75</v>
      </c>
      <c r="Y8490">
        <f t="shared" si="398"/>
        <v>2</v>
      </c>
    </row>
    <row r="8491" spans="1:25"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t="str">
        <f>_xlfn.XLOOKUP(B8491,Returns!$B$2:$B$297,Returns!$A$2:$A$297,"NO")</f>
        <v>NO</v>
      </c>
      <c r="W8491">
        <f t="shared" si="396"/>
        <v>0</v>
      </c>
      <c r="X8491">
        <f t="shared" si="397"/>
        <v>291.2</v>
      </c>
      <c r="Y8491">
        <f t="shared" si="398"/>
        <v>2</v>
      </c>
    </row>
    <row r="8492" spans="1:25"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t="str">
        <f>_xlfn.XLOOKUP(B8492,Returns!$B$2:$B$297,Returns!$A$2:$A$297,"NO")</f>
        <v>NO</v>
      </c>
      <c r="W8492">
        <f t="shared" si="396"/>
        <v>0</v>
      </c>
      <c r="X8492">
        <f t="shared" si="397"/>
        <v>130.82999999999998</v>
      </c>
      <c r="Y8492">
        <f t="shared" si="398"/>
        <v>2</v>
      </c>
    </row>
    <row r="8493" spans="1:25"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t="str">
        <f>_xlfn.XLOOKUP(B8493,Returns!$B$2:$B$297,Returns!$A$2:$A$297,"NO")</f>
        <v>NO</v>
      </c>
      <c r="W8493">
        <f t="shared" si="396"/>
        <v>0</v>
      </c>
      <c r="X8493">
        <f t="shared" si="397"/>
        <v>17.82</v>
      </c>
      <c r="Y8493">
        <f t="shared" si="398"/>
        <v>4</v>
      </c>
    </row>
    <row r="8494" spans="1:25"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t="str">
        <f>_xlfn.XLOOKUP(B8494,Returns!$B$2:$B$297,Returns!$A$2:$A$297,"NO")</f>
        <v>NO</v>
      </c>
      <c r="W8494">
        <f t="shared" si="396"/>
        <v>97.177600000000012</v>
      </c>
      <c r="X8494">
        <f t="shared" si="397"/>
        <v>388.71040000000005</v>
      </c>
      <c r="Y8494">
        <f t="shared" si="398"/>
        <v>5</v>
      </c>
    </row>
    <row r="8495" spans="1:25"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t="str">
        <f>_xlfn.XLOOKUP(B8495,Returns!$B$2:$B$297,Returns!$A$2:$A$297,"NO")</f>
        <v>NO</v>
      </c>
      <c r="W8495">
        <f t="shared" si="396"/>
        <v>287.98560000000003</v>
      </c>
      <c r="X8495">
        <f t="shared" si="397"/>
        <v>1151.9424000000001</v>
      </c>
      <c r="Y8495">
        <f t="shared" si="398"/>
        <v>5</v>
      </c>
    </row>
    <row r="8496" spans="1:25"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t="str">
        <f>_xlfn.XLOOKUP(B8496,Returns!$B$2:$B$297,Returns!$A$2:$A$297,"NO")</f>
        <v>NO</v>
      </c>
      <c r="W8496">
        <f t="shared" si="396"/>
        <v>4.863999999999999</v>
      </c>
      <c r="X8496">
        <f t="shared" si="397"/>
        <v>1.2159999999999993</v>
      </c>
      <c r="Y8496">
        <f t="shared" si="398"/>
        <v>5</v>
      </c>
    </row>
    <row r="8497" spans="1:25"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t="str">
        <f>_xlfn.XLOOKUP(B8497,Returns!$B$2:$B$297,Returns!$A$2:$A$297,"NO")</f>
        <v>NO</v>
      </c>
      <c r="W8497">
        <f t="shared" si="396"/>
        <v>99.360000000000014</v>
      </c>
      <c r="X8497">
        <f t="shared" si="397"/>
        <v>397.44000000000005</v>
      </c>
      <c r="Y8497">
        <f t="shared" si="398"/>
        <v>6</v>
      </c>
    </row>
    <row r="8498" spans="1:25"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t="str">
        <f>_xlfn.XLOOKUP(B8498,Returns!$B$2:$B$297,Returns!$A$2:$A$297,"NO")</f>
        <v>NO</v>
      </c>
      <c r="W8498">
        <f t="shared" si="396"/>
        <v>0</v>
      </c>
      <c r="X8498">
        <f t="shared" si="397"/>
        <v>178.56</v>
      </c>
      <c r="Y8498">
        <f t="shared" si="398"/>
        <v>3</v>
      </c>
    </row>
    <row r="8499" spans="1:25"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t="str">
        <f>_xlfn.XLOOKUP(B8499,Returns!$B$2:$B$297,Returns!$A$2:$A$297,"NO")</f>
        <v>NO</v>
      </c>
      <c r="W8499">
        <f t="shared" si="396"/>
        <v>0</v>
      </c>
      <c r="X8499">
        <f t="shared" si="397"/>
        <v>1439.91</v>
      </c>
      <c r="Y8499">
        <f t="shared" si="398"/>
        <v>3</v>
      </c>
    </row>
    <row r="8500" spans="1:25"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t="str">
        <f>_xlfn.XLOOKUP(B8500,Returns!$B$2:$B$297,Returns!$A$2:$A$297,"NO")</f>
        <v>NO</v>
      </c>
      <c r="W8500">
        <f t="shared" si="396"/>
        <v>0</v>
      </c>
      <c r="X8500">
        <f t="shared" si="397"/>
        <v>37.24</v>
      </c>
      <c r="Y8500">
        <f t="shared" si="398"/>
        <v>3</v>
      </c>
    </row>
    <row r="8501" spans="1:25"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t="str">
        <f>_xlfn.XLOOKUP(B8501,Returns!$B$2:$B$297,Returns!$A$2:$A$297,"NO")</f>
        <v>NO</v>
      </c>
      <c r="W8501">
        <f t="shared" si="396"/>
        <v>59.558400000000006</v>
      </c>
      <c r="X8501">
        <f t="shared" si="397"/>
        <v>238.23360000000002</v>
      </c>
      <c r="Y8501">
        <f t="shared" si="398"/>
        <v>3</v>
      </c>
    </row>
    <row r="8502" spans="1:25"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t="str">
        <f>_xlfn.XLOOKUP(B8502,Returns!$B$2:$B$297,Returns!$A$2:$A$297,"NO")</f>
        <v>NO</v>
      </c>
      <c r="W8502">
        <f t="shared" si="396"/>
        <v>0</v>
      </c>
      <c r="X8502">
        <f t="shared" si="397"/>
        <v>195.64</v>
      </c>
      <c r="Y8502">
        <f t="shared" si="398"/>
        <v>3</v>
      </c>
    </row>
    <row r="8503" spans="1:25"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t="str">
        <f>_xlfn.XLOOKUP(B8503,Returns!$B$2:$B$297,Returns!$A$2:$A$297,"NO")</f>
        <v>NO</v>
      </c>
      <c r="W8503">
        <f t="shared" si="396"/>
        <v>6.3936000000000011</v>
      </c>
      <c r="X8503">
        <f t="shared" si="397"/>
        <v>25.574400000000004</v>
      </c>
      <c r="Y8503">
        <f t="shared" si="398"/>
        <v>2</v>
      </c>
    </row>
    <row r="8504" spans="1:25"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t="str">
        <f>_xlfn.XLOOKUP(B8504,Returns!$B$2:$B$297,Returns!$A$2:$A$297,"NO")</f>
        <v>NO</v>
      </c>
      <c r="W8504">
        <f t="shared" si="396"/>
        <v>110.85120000000002</v>
      </c>
      <c r="X8504">
        <f t="shared" si="397"/>
        <v>443.40480000000008</v>
      </c>
      <c r="Y8504">
        <f t="shared" si="398"/>
        <v>2</v>
      </c>
    </row>
    <row r="8505" spans="1:25"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t="str">
        <f>_xlfn.XLOOKUP(B8505,Returns!$B$2:$B$297,Returns!$A$2:$A$297,"NO")</f>
        <v>NO</v>
      </c>
      <c r="W8505">
        <f t="shared" si="396"/>
        <v>0</v>
      </c>
      <c r="X8505">
        <f t="shared" si="397"/>
        <v>25.92</v>
      </c>
      <c r="Y8505">
        <f t="shared" si="398"/>
        <v>4</v>
      </c>
    </row>
    <row r="8506" spans="1:25"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t="str">
        <f>_xlfn.XLOOKUP(B8506,Returns!$B$2:$B$297,Returns!$A$2:$A$297,"NO")</f>
        <v>NO</v>
      </c>
      <c r="W8506">
        <f t="shared" si="396"/>
        <v>440.09279999999995</v>
      </c>
      <c r="X8506">
        <f t="shared" si="397"/>
        <v>1026.8832</v>
      </c>
      <c r="Y8506">
        <f t="shared" si="398"/>
        <v>4</v>
      </c>
    </row>
    <row r="8507" spans="1:25"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t="str">
        <f>_xlfn.XLOOKUP(B8507,Returns!$B$2:$B$297,Returns!$A$2:$A$297,"NO")</f>
        <v>NO</v>
      </c>
      <c r="W8507">
        <f t="shared" si="396"/>
        <v>63.763199999999983</v>
      </c>
      <c r="X8507">
        <f t="shared" si="397"/>
        <v>15.940799999999996</v>
      </c>
      <c r="Y8507">
        <f t="shared" si="398"/>
        <v>4</v>
      </c>
    </row>
    <row r="8508" spans="1:25"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t="str">
        <f>_xlfn.XLOOKUP(B8508,Returns!$B$2:$B$297,Returns!$A$2:$A$297,"NO")</f>
        <v>NO</v>
      </c>
      <c r="W8508">
        <f t="shared" si="396"/>
        <v>27.960000000000004</v>
      </c>
      <c r="X8508">
        <f t="shared" si="397"/>
        <v>111.84</v>
      </c>
      <c r="Y8508">
        <f t="shared" si="398"/>
        <v>4</v>
      </c>
    </row>
    <row r="8509" spans="1:25"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t="str">
        <f>_xlfn.XLOOKUP(B8509,Returns!$B$2:$B$297,Returns!$A$2:$A$297,"NO")</f>
        <v>NO</v>
      </c>
      <c r="W8509">
        <f t="shared" si="396"/>
        <v>87.811200000000014</v>
      </c>
      <c r="X8509">
        <f t="shared" si="397"/>
        <v>351.24480000000005</v>
      </c>
      <c r="Y8509">
        <f t="shared" si="398"/>
        <v>4</v>
      </c>
    </row>
    <row r="8510" spans="1:25"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t="str">
        <f>_xlfn.XLOOKUP(B8510,Returns!$B$2:$B$297,Returns!$A$2:$A$297,"NO")</f>
        <v>NO</v>
      </c>
      <c r="W8510">
        <f t="shared" si="396"/>
        <v>0</v>
      </c>
      <c r="X8510">
        <f t="shared" si="397"/>
        <v>1927.53</v>
      </c>
      <c r="Y8510">
        <f t="shared" si="398"/>
        <v>3</v>
      </c>
    </row>
    <row r="8511" spans="1:25"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t="str">
        <f>_xlfn.XLOOKUP(B8511,Returns!$B$2:$B$297,Returns!$A$2:$A$297,"NO")</f>
        <v>NO</v>
      </c>
      <c r="W8511">
        <f t="shared" si="396"/>
        <v>0</v>
      </c>
      <c r="X8511">
        <f t="shared" si="397"/>
        <v>125.99</v>
      </c>
      <c r="Y8511">
        <f t="shared" si="398"/>
        <v>3</v>
      </c>
    </row>
    <row r="8512" spans="1:25"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t="str">
        <f>_xlfn.XLOOKUP(B8512,Returns!$B$2:$B$297,Returns!$A$2:$A$297,"NO")</f>
        <v>NO</v>
      </c>
      <c r="W8512">
        <f t="shared" si="396"/>
        <v>0</v>
      </c>
      <c r="X8512">
        <f t="shared" si="397"/>
        <v>46</v>
      </c>
      <c r="Y8512">
        <f t="shared" si="398"/>
        <v>3</v>
      </c>
    </row>
    <row r="8513" spans="1:25"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t="str">
        <f>_xlfn.XLOOKUP(B8513,Returns!$B$2:$B$297,Returns!$A$2:$A$297,"NO")</f>
        <v>NO</v>
      </c>
      <c r="W8513">
        <f t="shared" si="396"/>
        <v>10.233600000000003</v>
      </c>
      <c r="X8513">
        <f t="shared" si="397"/>
        <v>40.934400000000004</v>
      </c>
      <c r="Y8513">
        <f t="shared" si="398"/>
        <v>4</v>
      </c>
    </row>
    <row r="8514" spans="1:25"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t="str">
        <f>_xlfn.XLOOKUP(B8514,Returns!$B$2:$B$297,Returns!$A$2:$A$297,"NO")</f>
        <v>NO</v>
      </c>
      <c r="W8514">
        <f t="shared" si="396"/>
        <v>88.540800000000004</v>
      </c>
      <c r="X8514">
        <f t="shared" si="397"/>
        <v>59.027200000000008</v>
      </c>
      <c r="Y8514">
        <f t="shared" si="398"/>
        <v>6</v>
      </c>
    </row>
    <row r="8515" spans="1:25"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t="str">
        <f>_xlfn.XLOOKUP(B8515,Returns!$B$2:$B$297,Returns!$A$2:$A$297,"NO")</f>
        <v>NO</v>
      </c>
      <c r="W8515">
        <f t="shared" ref="W8515:W8578" si="399">R8515*S8515*T8515</f>
        <v>16.588800000000003</v>
      </c>
      <c r="X8515">
        <f t="shared" ref="X8515:X8578" si="400">(R8515*S8515)-W8515</f>
        <v>66.355200000000011</v>
      </c>
      <c r="Y8515">
        <f t="shared" ref="Y8515:Y8578" si="401">D8515-C8515</f>
        <v>4</v>
      </c>
    </row>
    <row r="8516" spans="1:25"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t="str">
        <f>_xlfn.XLOOKUP(B8516,Returns!$B$2:$B$297,Returns!$A$2:$A$297,"NO")</f>
        <v>NO</v>
      </c>
      <c r="W8516">
        <f t="shared" si="399"/>
        <v>0</v>
      </c>
      <c r="X8516">
        <f t="shared" si="400"/>
        <v>52.56</v>
      </c>
      <c r="Y8516">
        <f t="shared" si="401"/>
        <v>5</v>
      </c>
    </row>
    <row r="8517" spans="1:25"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t="str">
        <f>_xlfn.XLOOKUP(B8517,Returns!$B$2:$B$297,Returns!$A$2:$A$297,"NO")</f>
        <v>NO</v>
      </c>
      <c r="W8517">
        <f t="shared" si="399"/>
        <v>0</v>
      </c>
      <c r="X8517">
        <f t="shared" si="400"/>
        <v>429.12</v>
      </c>
      <c r="Y8517">
        <f t="shared" si="401"/>
        <v>5</v>
      </c>
    </row>
    <row r="8518" spans="1:25"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t="str">
        <f>_xlfn.XLOOKUP(B8518,Returns!$B$2:$B$297,Returns!$A$2:$A$297,"NO")</f>
        <v>NO</v>
      </c>
      <c r="W8518">
        <f t="shared" si="399"/>
        <v>0</v>
      </c>
      <c r="X8518">
        <f t="shared" si="400"/>
        <v>7.28</v>
      </c>
      <c r="Y8518">
        <f t="shared" si="401"/>
        <v>4</v>
      </c>
    </row>
    <row r="8519" spans="1:25"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t="str">
        <f>_xlfn.XLOOKUP(B8519,Returns!$B$2:$B$297,Returns!$A$2:$A$297,"NO")</f>
        <v>NO</v>
      </c>
      <c r="W8519">
        <f t="shared" si="399"/>
        <v>109.20960000000001</v>
      </c>
      <c r="X8519">
        <f t="shared" si="400"/>
        <v>72.806400000000011</v>
      </c>
      <c r="Y8519">
        <f t="shared" si="401"/>
        <v>3</v>
      </c>
    </row>
    <row r="8520" spans="1:25"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t="str">
        <f>_xlfn.XLOOKUP(B8520,Returns!$B$2:$B$297,Returns!$A$2:$A$297,"NO")</f>
        <v>NO</v>
      </c>
      <c r="W8520">
        <f t="shared" si="399"/>
        <v>0</v>
      </c>
      <c r="X8520">
        <f t="shared" si="400"/>
        <v>12.99</v>
      </c>
      <c r="Y8520">
        <f t="shared" si="401"/>
        <v>6</v>
      </c>
    </row>
    <row r="8521" spans="1:25"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t="str">
        <f>_xlfn.XLOOKUP(B8521,Returns!$B$2:$B$297,Returns!$A$2:$A$297,"NO")</f>
        <v>NO</v>
      </c>
      <c r="W8521">
        <f t="shared" si="399"/>
        <v>0</v>
      </c>
      <c r="X8521">
        <f t="shared" si="400"/>
        <v>546.66</v>
      </c>
      <c r="Y8521">
        <f t="shared" si="401"/>
        <v>6</v>
      </c>
    </row>
    <row r="8522" spans="1:25"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t="str">
        <f>_xlfn.XLOOKUP(B8522,Returns!$B$2:$B$297,Returns!$A$2:$A$297,"NO")</f>
        <v>NO</v>
      </c>
      <c r="W8522">
        <f t="shared" si="399"/>
        <v>0</v>
      </c>
      <c r="X8522">
        <f t="shared" si="400"/>
        <v>908.81999999999994</v>
      </c>
      <c r="Y8522">
        <f t="shared" si="401"/>
        <v>6</v>
      </c>
    </row>
    <row r="8523" spans="1:25"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t="str">
        <f>_xlfn.XLOOKUP(B8523,Returns!$B$2:$B$297,Returns!$A$2:$A$297,"NO")</f>
        <v>NO</v>
      </c>
      <c r="W8523">
        <f t="shared" si="399"/>
        <v>153.97760000000002</v>
      </c>
      <c r="X8523">
        <f t="shared" si="400"/>
        <v>615.91039999999998</v>
      </c>
      <c r="Y8523">
        <f t="shared" si="401"/>
        <v>4</v>
      </c>
    </row>
    <row r="8524" spans="1:25"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t="str">
        <f>_xlfn.XLOOKUP(B8524,Returns!$B$2:$B$297,Returns!$A$2:$A$297,"NO")</f>
        <v>NO</v>
      </c>
      <c r="W8524">
        <f t="shared" si="399"/>
        <v>0</v>
      </c>
      <c r="X8524">
        <f t="shared" si="400"/>
        <v>12.99</v>
      </c>
      <c r="Y8524">
        <f t="shared" si="401"/>
        <v>6</v>
      </c>
    </row>
    <row r="8525" spans="1:25"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t="str">
        <f>_xlfn.XLOOKUP(B8525,Returns!$B$2:$B$297,Returns!$A$2:$A$297,"NO")</f>
        <v>NO</v>
      </c>
      <c r="W8525">
        <f t="shared" si="399"/>
        <v>0</v>
      </c>
      <c r="X8525">
        <f t="shared" si="400"/>
        <v>391.02</v>
      </c>
      <c r="Y8525">
        <f t="shared" si="401"/>
        <v>4</v>
      </c>
    </row>
    <row r="8526" spans="1:25"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t="str">
        <f>_xlfn.XLOOKUP(B8526,Returns!$B$2:$B$297,Returns!$A$2:$A$297,"NO")</f>
        <v>NO</v>
      </c>
      <c r="W8526">
        <f t="shared" si="399"/>
        <v>35.500799999999998</v>
      </c>
      <c r="X8526">
        <f t="shared" si="400"/>
        <v>53.251199999999997</v>
      </c>
      <c r="Y8526">
        <f t="shared" si="401"/>
        <v>0</v>
      </c>
    </row>
    <row r="8527" spans="1:25"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t="str">
        <f>_xlfn.XLOOKUP(B8527,Returns!$B$2:$B$297,Returns!$A$2:$A$297,"NO")</f>
        <v>NO</v>
      </c>
      <c r="W8527">
        <f t="shared" si="399"/>
        <v>61.516800000000003</v>
      </c>
      <c r="X8527">
        <f t="shared" si="400"/>
        <v>246.06720000000001</v>
      </c>
      <c r="Y8527">
        <f t="shared" si="401"/>
        <v>0</v>
      </c>
    </row>
    <row r="8528" spans="1:25"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t="str">
        <f>_xlfn.XLOOKUP(B8528,Returns!$B$2:$B$297,Returns!$A$2:$A$297,"NO")</f>
        <v>NO</v>
      </c>
      <c r="W8528">
        <f t="shared" si="399"/>
        <v>10.9053</v>
      </c>
      <c r="X8528">
        <f t="shared" si="400"/>
        <v>4.6737000000000002</v>
      </c>
      <c r="Y8528">
        <f t="shared" si="401"/>
        <v>0</v>
      </c>
    </row>
    <row r="8529" spans="1:25"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t="str">
        <f>_xlfn.XLOOKUP(B8529,Returns!$B$2:$B$297,Returns!$A$2:$A$297,"NO")</f>
        <v>NO</v>
      </c>
      <c r="W8529">
        <f t="shared" si="399"/>
        <v>63.993600000000008</v>
      </c>
      <c r="X8529">
        <f t="shared" si="400"/>
        <v>255.9744</v>
      </c>
      <c r="Y8529">
        <f t="shared" si="401"/>
        <v>0</v>
      </c>
    </row>
    <row r="8530" spans="1:25"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t="str">
        <f>_xlfn.XLOOKUP(B8530,Returns!$B$2:$B$297,Returns!$A$2:$A$297,"NO")</f>
        <v>NO</v>
      </c>
      <c r="W8530">
        <f t="shared" si="399"/>
        <v>21.689600000000002</v>
      </c>
      <c r="X8530">
        <f t="shared" si="400"/>
        <v>86.758400000000009</v>
      </c>
      <c r="Y8530">
        <f t="shared" si="401"/>
        <v>0</v>
      </c>
    </row>
    <row r="8531" spans="1:25"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t="str">
        <f>_xlfn.XLOOKUP(B8531,Returns!$B$2:$B$297,Returns!$A$2:$A$297,"NO")</f>
        <v>NO</v>
      </c>
      <c r="W8531">
        <f t="shared" si="399"/>
        <v>96.569599999999994</v>
      </c>
      <c r="X8531">
        <f t="shared" si="400"/>
        <v>386.27839999999998</v>
      </c>
      <c r="Y8531">
        <f t="shared" si="401"/>
        <v>7</v>
      </c>
    </row>
    <row r="8532" spans="1:25"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t="str">
        <f>_xlfn.XLOOKUP(B8532,Returns!$B$2:$B$297,Returns!$A$2:$A$297,"NO")</f>
        <v>NO</v>
      </c>
      <c r="W8532">
        <f t="shared" si="399"/>
        <v>0</v>
      </c>
      <c r="X8532">
        <f t="shared" si="400"/>
        <v>133.44</v>
      </c>
      <c r="Y8532">
        <f t="shared" si="401"/>
        <v>6</v>
      </c>
    </row>
    <row r="8533" spans="1:25"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t="str">
        <f>_xlfn.XLOOKUP(B8533,Returns!$B$2:$B$297,Returns!$A$2:$A$297,"NO")</f>
        <v>NO</v>
      </c>
      <c r="W8533">
        <f t="shared" si="399"/>
        <v>0</v>
      </c>
      <c r="X8533">
        <f t="shared" si="400"/>
        <v>27.52</v>
      </c>
      <c r="Y8533">
        <f t="shared" si="401"/>
        <v>6</v>
      </c>
    </row>
    <row r="8534" spans="1:25"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t="str">
        <f>_xlfn.XLOOKUP(B8534,Returns!$B$2:$B$297,Returns!$A$2:$A$297,"NO")</f>
        <v>NO</v>
      </c>
      <c r="W8534">
        <f t="shared" si="399"/>
        <v>0</v>
      </c>
      <c r="X8534">
        <f t="shared" si="400"/>
        <v>3478.02</v>
      </c>
      <c r="Y8534">
        <f t="shared" si="401"/>
        <v>6</v>
      </c>
    </row>
    <row r="8535" spans="1:25"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t="str">
        <f>_xlfn.XLOOKUP(B8535,Returns!$B$2:$B$297,Returns!$A$2:$A$297,"NO")</f>
        <v>NO</v>
      </c>
      <c r="W8535">
        <f t="shared" si="399"/>
        <v>0</v>
      </c>
      <c r="X8535">
        <f t="shared" si="400"/>
        <v>1169.9100000000001</v>
      </c>
      <c r="Y8535">
        <f t="shared" si="401"/>
        <v>6</v>
      </c>
    </row>
    <row r="8536" spans="1:25"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t="str">
        <f>_xlfn.XLOOKUP(B8536,Returns!$B$2:$B$297,Returns!$A$2:$A$297,"NO")</f>
        <v>NO</v>
      </c>
      <c r="W8536">
        <f t="shared" si="399"/>
        <v>0</v>
      </c>
      <c r="X8536">
        <f t="shared" si="400"/>
        <v>19.64</v>
      </c>
      <c r="Y8536">
        <f t="shared" si="401"/>
        <v>2</v>
      </c>
    </row>
    <row r="8537" spans="1:25"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t="str">
        <f>_xlfn.XLOOKUP(B8537,Returns!$B$2:$B$297,Returns!$A$2:$A$297,"NO")</f>
        <v>NO</v>
      </c>
      <c r="W8537">
        <f t="shared" si="399"/>
        <v>0</v>
      </c>
      <c r="X8537">
        <f t="shared" si="400"/>
        <v>169.20000000000002</v>
      </c>
      <c r="Y8537">
        <f t="shared" si="401"/>
        <v>4</v>
      </c>
    </row>
    <row r="8538" spans="1:25"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t="str">
        <f>_xlfn.XLOOKUP(B8538,Returns!$B$2:$B$297,Returns!$A$2:$A$297,"NO")</f>
        <v>NO</v>
      </c>
      <c r="W8538">
        <f t="shared" si="399"/>
        <v>51.273600000000002</v>
      </c>
      <c r="X8538">
        <f t="shared" si="400"/>
        <v>21.974400000000003</v>
      </c>
      <c r="Y8538">
        <f t="shared" si="401"/>
        <v>4</v>
      </c>
    </row>
    <row r="8539" spans="1:25"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t="str">
        <f>_xlfn.XLOOKUP(B8539,Returns!$B$2:$B$297,Returns!$A$2:$A$297,"NO")</f>
        <v>NO</v>
      </c>
      <c r="W8539">
        <f t="shared" si="399"/>
        <v>25.920000000000005</v>
      </c>
      <c r="X8539">
        <f t="shared" si="400"/>
        <v>103.68000000000002</v>
      </c>
      <c r="Y8539">
        <f t="shared" si="401"/>
        <v>4</v>
      </c>
    </row>
    <row r="8540" spans="1:25"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t="str">
        <f>_xlfn.XLOOKUP(B8540,Returns!$B$2:$B$297,Returns!$A$2:$A$297,"NO")</f>
        <v>NO</v>
      </c>
      <c r="W8540">
        <f t="shared" si="399"/>
        <v>4.8096000000000005</v>
      </c>
      <c r="X8540">
        <f t="shared" si="400"/>
        <v>19.238400000000002</v>
      </c>
      <c r="Y8540">
        <f t="shared" si="401"/>
        <v>4</v>
      </c>
    </row>
    <row r="8541" spans="1:25"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t="str">
        <f>_xlfn.XLOOKUP(B8541,Returns!$B$2:$B$297,Returns!$A$2:$A$297,"NO")</f>
        <v>NO</v>
      </c>
      <c r="W8541">
        <f t="shared" si="399"/>
        <v>191.99360000000001</v>
      </c>
      <c r="X8541">
        <f t="shared" si="400"/>
        <v>767.97440000000006</v>
      </c>
      <c r="Y8541">
        <f t="shared" si="401"/>
        <v>4</v>
      </c>
    </row>
    <row r="8542" spans="1:25"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t="str">
        <f>_xlfn.XLOOKUP(B8542,Returns!$B$2:$B$297,Returns!$A$2:$A$297,"NO")</f>
        <v>NO</v>
      </c>
      <c r="W8542">
        <f t="shared" si="399"/>
        <v>30.84</v>
      </c>
      <c r="X8542">
        <f t="shared" si="400"/>
        <v>123.35999999999999</v>
      </c>
      <c r="Y8542">
        <f t="shared" si="401"/>
        <v>4</v>
      </c>
    </row>
    <row r="8543" spans="1:25"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t="str">
        <f>_xlfn.XLOOKUP(B8543,Returns!$B$2:$B$297,Returns!$A$2:$A$297,"NO")</f>
        <v>NO</v>
      </c>
      <c r="W8543">
        <f t="shared" si="399"/>
        <v>13.427200000000003</v>
      </c>
      <c r="X8543">
        <f t="shared" si="400"/>
        <v>53.708800000000011</v>
      </c>
      <c r="Y8543">
        <f t="shared" si="401"/>
        <v>1</v>
      </c>
    </row>
    <row r="8544" spans="1:25"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t="str">
        <f>_xlfn.XLOOKUP(B8544,Returns!$B$2:$B$297,Returns!$A$2:$A$297,"NO")</f>
        <v>NO</v>
      </c>
      <c r="W8544">
        <f t="shared" si="399"/>
        <v>887.51249999999982</v>
      </c>
      <c r="X8544">
        <f t="shared" si="400"/>
        <v>2070.8624999999997</v>
      </c>
      <c r="Y8544">
        <f t="shared" si="401"/>
        <v>1</v>
      </c>
    </row>
    <row r="8545" spans="1:25"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t="str">
        <f>_xlfn.XLOOKUP(B8545,Returns!$B$2:$B$297,Returns!$A$2:$A$297,"NO")</f>
        <v>NO</v>
      </c>
      <c r="W8545">
        <f t="shared" si="399"/>
        <v>0</v>
      </c>
      <c r="X8545">
        <f t="shared" si="400"/>
        <v>399.96</v>
      </c>
      <c r="Y8545">
        <f t="shared" si="401"/>
        <v>5</v>
      </c>
    </row>
    <row r="8546" spans="1:25"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t="str">
        <f>_xlfn.XLOOKUP(B8546,Returns!$B$2:$B$297,Returns!$A$2:$A$297,"NO")</f>
        <v>NO</v>
      </c>
      <c r="W8546">
        <f t="shared" si="399"/>
        <v>0</v>
      </c>
      <c r="X8546">
        <f t="shared" si="400"/>
        <v>20.239999999999998</v>
      </c>
      <c r="Y8546">
        <f t="shared" si="401"/>
        <v>4</v>
      </c>
    </row>
    <row r="8547" spans="1:25"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t="str">
        <f>_xlfn.XLOOKUP(B8547,Returns!$B$2:$B$297,Returns!$A$2:$A$297,"NO")</f>
        <v>NO</v>
      </c>
      <c r="W8547">
        <f t="shared" si="399"/>
        <v>0</v>
      </c>
      <c r="X8547">
        <f t="shared" si="400"/>
        <v>159.68</v>
      </c>
      <c r="Y8547">
        <f t="shared" si="401"/>
        <v>4</v>
      </c>
    </row>
    <row r="8548" spans="1:25"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t="str">
        <f>_xlfn.XLOOKUP(B8548,Returns!$B$2:$B$297,Returns!$A$2:$A$297,"NO")</f>
        <v>NO</v>
      </c>
      <c r="W8548">
        <f t="shared" si="399"/>
        <v>0</v>
      </c>
      <c r="X8548">
        <f t="shared" si="400"/>
        <v>65.08</v>
      </c>
      <c r="Y8548">
        <f t="shared" si="401"/>
        <v>4</v>
      </c>
    </row>
    <row r="8549" spans="1:25"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t="str">
        <f>_xlfn.XLOOKUP(B8549,Returns!$B$2:$B$297,Returns!$A$2:$A$297,"NO")</f>
        <v>NO</v>
      </c>
      <c r="W8549">
        <f t="shared" si="399"/>
        <v>0</v>
      </c>
      <c r="X8549">
        <f t="shared" si="400"/>
        <v>117</v>
      </c>
      <c r="Y8549">
        <f t="shared" si="401"/>
        <v>5</v>
      </c>
    </row>
    <row r="8550" spans="1:25"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t="str">
        <f>_xlfn.XLOOKUP(B8550,Returns!$B$2:$B$297,Returns!$A$2:$A$297,"NO")</f>
        <v>NO</v>
      </c>
      <c r="W8550">
        <f t="shared" si="399"/>
        <v>0</v>
      </c>
      <c r="X8550">
        <f t="shared" si="400"/>
        <v>50.4</v>
      </c>
      <c r="Y8550">
        <f t="shared" si="401"/>
        <v>5</v>
      </c>
    </row>
    <row r="8551" spans="1:25"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t="str">
        <f>_xlfn.XLOOKUP(B8551,Returns!$B$2:$B$297,Returns!$A$2:$A$297,"NO")</f>
        <v>NO</v>
      </c>
      <c r="W8551">
        <f t="shared" si="399"/>
        <v>19.712000000000003</v>
      </c>
      <c r="X8551">
        <f t="shared" si="400"/>
        <v>78.847999999999999</v>
      </c>
      <c r="Y8551">
        <f t="shared" si="401"/>
        <v>1</v>
      </c>
    </row>
    <row r="8552" spans="1:25"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t="str">
        <f>_xlfn.XLOOKUP(B8552,Returns!$B$2:$B$297,Returns!$A$2:$A$297,"NO")</f>
        <v>NO</v>
      </c>
      <c r="W8552">
        <f t="shared" si="399"/>
        <v>3.7584000000000004</v>
      </c>
      <c r="X8552">
        <f t="shared" si="400"/>
        <v>15.033600000000002</v>
      </c>
      <c r="Y8552">
        <f t="shared" si="401"/>
        <v>7</v>
      </c>
    </row>
    <row r="8553" spans="1:25"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t="str">
        <f>_xlfn.XLOOKUP(B8553,Returns!$B$2:$B$297,Returns!$A$2:$A$297,"NO")</f>
        <v>NO</v>
      </c>
      <c r="W8553">
        <f t="shared" si="399"/>
        <v>11.5456</v>
      </c>
      <c r="X8553">
        <f t="shared" si="400"/>
        <v>46.182400000000001</v>
      </c>
      <c r="Y8553">
        <f t="shared" si="401"/>
        <v>7</v>
      </c>
    </row>
    <row r="8554" spans="1:25"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t="str">
        <f>_xlfn.XLOOKUP(B8554,Returns!$B$2:$B$297,Returns!$A$2:$A$297,"NO")</f>
        <v>NO</v>
      </c>
      <c r="W8554">
        <f t="shared" si="399"/>
        <v>431.98560000000009</v>
      </c>
      <c r="X8554">
        <f t="shared" si="400"/>
        <v>1727.9424000000004</v>
      </c>
      <c r="Y8554">
        <f t="shared" si="401"/>
        <v>4</v>
      </c>
    </row>
    <row r="8555" spans="1:25"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t="str">
        <f>_xlfn.XLOOKUP(B8555,Returns!$B$2:$B$297,Returns!$A$2:$A$297,"NO")</f>
        <v>NO</v>
      </c>
      <c r="W8555">
        <f t="shared" si="399"/>
        <v>0</v>
      </c>
      <c r="X8555">
        <f t="shared" si="400"/>
        <v>1919.36</v>
      </c>
      <c r="Y8555">
        <f t="shared" si="401"/>
        <v>7</v>
      </c>
    </row>
    <row r="8556" spans="1:25"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t="str">
        <f>_xlfn.XLOOKUP(B8556,Returns!$B$2:$B$297,Returns!$A$2:$A$297,"NO")</f>
        <v>NO</v>
      </c>
      <c r="W8556">
        <f t="shared" si="399"/>
        <v>0</v>
      </c>
      <c r="X8556">
        <f t="shared" si="400"/>
        <v>7398.0199999999995</v>
      </c>
      <c r="Y8556">
        <f t="shared" si="401"/>
        <v>2</v>
      </c>
    </row>
    <row r="8557" spans="1:25"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t="str">
        <f>_xlfn.XLOOKUP(B8557,Returns!$B$2:$B$297,Returns!$A$2:$A$297,"NO")</f>
        <v>NO</v>
      </c>
      <c r="W8557">
        <f t="shared" si="399"/>
        <v>627.12159999999994</v>
      </c>
      <c r="X8557">
        <f t="shared" si="400"/>
        <v>2508.4863999999998</v>
      </c>
      <c r="Y8557">
        <f t="shared" si="401"/>
        <v>0</v>
      </c>
    </row>
    <row r="8558" spans="1:25"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t="str">
        <f>_xlfn.XLOOKUP(B8558,Returns!$B$2:$B$297,Returns!$A$2:$A$297,"NO")</f>
        <v>NO</v>
      </c>
      <c r="W8558">
        <f t="shared" si="399"/>
        <v>270.73439999999999</v>
      </c>
      <c r="X8558">
        <f t="shared" si="400"/>
        <v>1082.9375999999997</v>
      </c>
      <c r="Y8558">
        <f t="shared" si="401"/>
        <v>0</v>
      </c>
    </row>
    <row r="8559" spans="1:25"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t="str">
        <f>_xlfn.XLOOKUP(B8559,Returns!$B$2:$B$297,Returns!$A$2:$A$297,"NO")</f>
        <v>NO</v>
      </c>
      <c r="W8559">
        <f t="shared" si="399"/>
        <v>272.1456</v>
      </c>
      <c r="X8559">
        <f t="shared" si="400"/>
        <v>1088.5824</v>
      </c>
      <c r="Y8559">
        <f t="shared" si="401"/>
        <v>3</v>
      </c>
    </row>
    <row r="8560" spans="1:25"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t="str">
        <f>_xlfn.XLOOKUP(B8560,Returns!$B$2:$B$297,Returns!$A$2:$A$297,"NO")</f>
        <v>NO</v>
      </c>
      <c r="W8560">
        <f t="shared" si="399"/>
        <v>81.64800000000001</v>
      </c>
      <c r="X8560">
        <f t="shared" si="400"/>
        <v>326.59199999999998</v>
      </c>
      <c r="Y8560">
        <f t="shared" si="401"/>
        <v>3</v>
      </c>
    </row>
    <row r="8561" spans="1:25"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t="str">
        <f>_xlfn.XLOOKUP(B8561,Returns!$B$2:$B$297,Returns!$A$2:$A$297,"NO")</f>
        <v>NO</v>
      </c>
      <c r="W8561">
        <f t="shared" si="399"/>
        <v>172.72800000000001</v>
      </c>
      <c r="X8561">
        <f t="shared" si="400"/>
        <v>690.91200000000003</v>
      </c>
      <c r="Y8561">
        <f t="shared" si="401"/>
        <v>3</v>
      </c>
    </row>
    <row r="8562" spans="1:25"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t="str">
        <f>_xlfn.XLOOKUP(B8562,Returns!$B$2:$B$297,Returns!$A$2:$A$297,"NO")</f>
        <v>NO</v>
      </c>
      <c r="W8562">
        <f t="shared" si="399"/>
        <v>79.128000000000029</v>
      </c>
      <c r="X8562">
        <f t="shared" si="400"/>
        <v>316.51200000000006</v>
      </c>
      <c r="Y8562">
        <f t="shared" si="401"/>
        <v>3</v>
      </c>
    </row>
    <row r="8563" spans="1:25"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t="str">
        <f>_xlfn.XLOOKUP(B8563,Returns!$B$2:$B$297,Returns!$A$2:$A$297,"NO")</f>
        <v>NO</v>
      </c>
      <c r="W8563">
        <f t="shared" si="399"/>
        <v>2.7936000000000001</v>
      </c>
      <c r="X8563">
        <f t="shared" si="400"/>
        <v>1.8624000000000005</v>
      </c>
      <c r="Y8563">
        <f t="shared" si="401"/>
        <v>3</v>
      </c>
    </row>
    <row r="8564" spans="1:25"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t="str">
        <f>_xlfn.XLOOKUP(B8564,Returns!$B$2:$B$297,Returns!$A$2:$A$297,"NO")</f>
        <v>NO</v>
      </c>
      <c r="W8564">
        <f t="shared" si="399"/>
        <v>0</v>
      </c>
      <c r="X8564">
        <f t="shared" si="400"/>
        <v>7274.5</v>
      </c>
      <c r="Y8564">
        <f t="shared" si="401"/>
        <v>4</v>
      </c>
    </row>
    <row r="8565" spans="1:25"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t="str">
        <f>_xlfn.XLOOKUP(B8565,Returns!$B$2:$B$297,Returns!$A$2:$A$297,"NO")</f>
        <v>NO</v>
      </c>
      <c r="W8565">
        <f t="shared" si="399"/>
        <v>10.168200000000001</v>
      </c>
      <c r="X8565">
        <f t="shared" si="400"/>
        <v>4.357800000000001</v>
      </c>
      <c r="Y8565">
        <f t="shared" si="401"/>
        <v>4</v>
      </c>
    </row>
    <row r="8566" spans="1:25"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t="str">
        <f>_xlfn.XLOOKUP(B8566,Returns!$B$2:$B$297,Returns!$A$2:$A$297,"NO")</f>
        <v>NO</v>
      </c>
      <c r="W8566">
        <f t="shared" si="399"/>
        <v>264.84480000000002</v>
      </c>
      <c r="X8566">
        <f t="shared" si="400"/>
        <v>1059.3792000000001</v>
      </c>
      <c r="Y8566">
        <f t="shared" si="401"/>
        <v>4</v>
      </c>
    </row>
    <row r="8567" spans="1:25"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t="str">
        <f>_xlfn.XLOOKUP(B8567,Returns!$B$2:$B$297,Returns!$A$2:$A$297,"NO")</f>
        <v>NO</v>
      </c>
      <c r="W8567">
        <f t="shared" si="399"/>
        <v>40.305600000000005</v>
      </c>
      <c r="X8567">
        <f t="shared" si="400"/>
        <v>161.22240000000002</v>
      </c>
      <c r="Y8567">
        <f t="shared" si="401"/>
        <v>1</v>
      </c>
    </row>
    <row r="8568" spans="1:25"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t="str">
        <f>_xlfn.XLOOKUP(B8568,Returns!$B$2:$B$297,Returns!$A$2:$A$297,"NO")</f>
        <v>NO</v>
      </c>
      <c r="W8568">
        <f t="shared" si="399"/>
        <v>12.185600000000001</v>
      </c>
      <c r="X8568">
        <f t="shared" si="400"/>
        <v>48.742399999999996</v>
      </c>
      <c r="Y8568">
        <f t="shared" si="401"/>
        <v>1</v>
      </c>
    </row>
    <row r="8569" spans="1:25"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t="str">
        <f>_xlfn.XLOOKUP(B8569,Returns!$B$2:$B$297,Returns!$A$2:$A$297,"NO")</f>
        <v>NO</v>
      </c>
      <c r="W8569">
        <f t="shared" si="399"/>
        <v>37.324800000000003</v>
      </c>
      <c r="X8569">
        <f t="shared" si="400"/>
        <v>149.29920000000001</v>
      </c>
      <c r="Y8569">
        <f t="shared" si="401"/>
        <v>2</v>
      </c>
    </row>
    <row r="8570" spans="1:25"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t="str">
        <f>_xlfn.XLOOKUP(B8570,Returns!$B$2:$B$297,Returns!$A$2:$A$297,"NO")</f>
        <v>NO</v>
      </c>
      <c r="W8570">
        <f t="shared" si="399"/>
        <v>1356.2416000000003</v>
      </c>
      <c r="X8570">
        <f t="shared" si="400"/>
        <v>5424.9664000000002</v>
      </c>
      <c r="Y8570">
        <f t="shared" si="401"/>
        <v>6</v>
      </c>
    </row>
    <row r="8571" spans="1:25"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t="str">
        <f>_xlfn.XLOOKUP(B8571,Returns!$B$2:$B$297,Returns!$A$2:$A$297,"NO")</f>
        <v>NO</v>
      </c>
      <c r="W8571">
        <f t="shared" si="399"/>
        <v>578.11519999999996</v>
      </c>
      <c r="X8571">
        <f t="shared" si="400"/>
        <v>2312.4607999999998</v>
      </c>
      <c r="Y8571">
        <f t="shared" si="401"/>
        <v>6</v>
      </c>
    </row>
    <row r="8572" spans="1:25"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t="str">
        <f>_xlfn.XLOOKUP(B8572,Returns!$B$2:$B$297,Returns!$A$2:$A$297,"NO")</f>
        <v>NO</v>
      </c>
      <c r="W8572">
        <f t="shared" si="399"/>
        <v>191.99360000000001</v>
      </c>
      <c r="X8572">
        <f t="shared" si="400"/>
        <v>767.97440000000006</v>
      </c>
      <c r="Y8572">
        <f t="shared" si="401"/>
        <v>6</v>
      </c>
    </row>
    <row r="8573" spans="1:25"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t="str">
        <f>_xlfn.XLOOKUP(B8573,Returns!$B$2:$B$297,Returns!$A$2:$A$297,"NO")</f>
        <v>NO</v>
      </c>
      <c r="W8573">
        <f t="shared" si="399"/>
        <v>6.1632000000000016</v>
      </c>
      <c r="X8573">
        <f t="shared" si="400"/>
        <v>24.652800000000006</v>
      </c>
      <c r="Y8573">
        <f t="shared" si="401"/>
        <v>0</v>
      </c>
    </row>
    <row r="8574" spans="1:25"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t="str">
        <f>_xlfn.XLOOKUP(B8574,Returns!$B$2:$B$297,Returns!$A$2:$A$297,"NO")</f>
        <v>NO</v>
      </c>
      <c r="W8574">
        <f t="shared" si="399"/>
        <v>1997.7</v>
      </c>
      <c r="X8574">
        <f t="shared" si="400"/>
        <v>2996.55</v>
      </c>
      <c r="Y8574">
        <f t="shared" si="401"/>
        <v>4</v>
      </c>
    </row>
    <row r="8575" spans="1:25"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t="str">
        <f>_xlfn.XLOOKUP(B8575,Returns!$B$2:$B$297,Returns!$A$2:$A$297,"NO")</f>
        <v>NO</v>
      </c>
      <c r="W8575">
        <f t="shared" si="399"/>
        <v>0</v>
      </c>
      <c r="X8575">
        <f t="shared" si="400"/>
        <v>49.12</v>
      </c>
      <c r="Y8575">
        <f t="shared" si="401"/>
        <v>2</v>
      </c>
    </row>
    <row r="8576" spans="1:25"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t="str">
        <f>_xlfn.XLOOKUP(B8576,Returns!$B$2:$B$297,Returns!$A$2:$A$297,"NO")</f>
        <v>NO</v>
      </c>
      <c r="W8576">
        <f t="shared" si="399"/>
        <v>0</v>
      </c>
      <c r="X8576">
        <f t="shared" si="400"/>
        <v>17.009999999999998</v>
      </c>
      <c r="Y8576">
        <f t="shared" si="401"/>
        <v>0</v>
      </c>
    </row>
    <row r="8577" spans="1:25"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t="str">
        <f>_xlfn.XLOOKUP(B8577,Returns!$B$2:$B$297,Returns!$A$2:$A$297,"NO")</f>
        <v>Yes</v>
      </c>
      <c r="W8577">
        <f t="shared" si="399"/>
        <v>11.468800000000002</v>
      </c>
      <c r="X8577">
        <f t="shared" si="400"/>
        <v>45.875200000000007</v>
      </c>
      <c r="Y8577">
        <f t="shared" si="401"/>
        <v>3</v>
      </c>
    </row>
    <row r="8578" spans="1:25"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t="str">
        <f>_xlfn.XLOOKUP(B8578,Returns!$B$2:$B$297,Returns!$A$2:$A$297,"NO")</f>
        <v>NO</v>
      </c>
      <c r="W8578">
        <f t="shared" si="399"/>
        <v>0</v>
      </c>
      <c r="X8578">
        <f t="shared" si="400"/>
        <v>102.3</v>
      </c>
      <c r="Y8578">
        <f t="shared" si="401"/>
        <v>1</v>
      </c>
    </row>
    <row r="8579" spans="1:25"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t="str">
        <f>_xlfn.XLOOKUP(B8579,Returns!$B$2:$B$297,Returns!$A$2:$A$297,"NO")</f>
        <v>NO</v>
      </c>
      <c r="W8579">
        <f t="shared" ref="W8579:W8642" si="402">R8579*S8579*T8579</f>
        <v>0</v>
      </c>
      <c r="X8579">
        <f t="shared" ref="X8579:X8642" si="403">(R8579*S8579)-W8579</f>
        <v>1215.04</v>
      </c>
      <c r="Y8579">
        <f t="shared" ref="Y8579:Y8642" si="404">D8579-C8579</f>
        <v>4</v>
      </c>
    </row>
    <row r="8580" spans="1:25"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t="str">
        <f>_xlfn.XLOOKUP(B8580,Returns!$B$2:$B$297,Returns!$A$2:$A$297,"NO")</f>
        <v>NO</v>
      </c>
      <c r="W8580">
        <f t="shared" si="402"/>
        <v>0</v>
      </c>
      <c r="X8580">
        <f t="shared" si="403"/>
        <v>62.32</v>
      </c>
      <c r="Y8580">
        <f t="shared" si="404"/>
        <v>4</v>
      </c>
    </row>
    <row r="8581" spans="1:25"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t="str">
        <f>_xlfn.XLOOKUP(B8581,Returns!$B$2:$B$297,Returns!$A$2:$A$297,"NO")</f>
        <v>NO</v>
      </c>
      <c r="W8581">
        <f t="shared" si="402"/>
        <v>0</v>
      </c>
      <c r="X8581">
        <f t="shared" si="403"/>
        <v>2.61</v>
      </c>
      <c r="Y8581">
        <f t="shared" si="404"/>
        <v>6</v>
      </c>
    </row>
    <row r="8582" spans="1:25"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t="str">
        <f>_xlfn.XLOOKUP(B8582,Returns!$B$2:$B$297,Returns!$A$2:$A$297,"NO")</f>
        <v>NO</v>
      </c>
      <c r="W8582">
        <f t="shared" si="402"/>
        <v>18.5976</v>
      </c>
      <c r="X8582">
        <f t="shared" si="403"/>
        <v>12.398400000000002</v>
      </c>
      <c r="Y8582">
        <f t="shared" si="404"/>
        <v>2</v>
      </c>
    </row>
    <row r="8583" spans="1:25"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t="str">
        <f>_xlfn.XLOOKUP(B8583,Returns!$B$2:$B$297,Returns!$A$2:$A$297,"NO")</f>
        <v>NO</v>
      </c>
      <c r="W8583">
        <f t="shared" si="402"/>
        <v>4.1472000000000007</v>
      </c>
      <c r="X8583">
        <f t="shared" si="403"/>
        <v>16.588800000000003</v>
      </c>
      <c r="Y8583">
        <f t="shared" si="404"/>
        <v>2</v>
      </c>
    </row>
    <row r="8584" spans="1:25"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t="str">
        <f>_xlfn.XLOOKUP(B8584,Returns!$B$2:$B$297,Returns!$A$2:$A$297,"NO")</f>
        <v>NO</v>
      </c>
      <c r="W8584">
        <f t="shared" si="402"/>
        <v>8.313600000000001</v>
      </c>
      <c r="X8584">
        <f t="shared" si="403"/>
        <v>33.254400000000004</v>
      </c>
      <c r="Y8584">
        <f t="shared" si="404"/>
        <v>2</v>
      </c>
    </row>
    <row r="8585" spans="1:25"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t="str">
        <f>_xlfn.XLOOKUP(B8585,Returns!$B$2:$B$297,Returns!$A$2:$A$297,"NO")</f>
        <v>NO</v>
      </c>
      <c r="W8585">
        <f t="shared" si="402"/>
        <v>66.959999999999994</v>
      </c>
      <c r="X8585">
        <f t="shared" si="403"/>
        <v>267.83999999999997</v>
      </c>
      <c r="Y8585">
        <f t="shared" si="404"/>
        <v>2</v>
      </c>
    </row>
    <row r="8586" spans="1:25"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t="str">
        <f>_xlfn.XLOOKUP(B8586,Returns!$B$2:$B$297,Returns!$A$2:$A$297,"NO")</f>
        <v>NO</v>
      </c>
      <c r="W8586">
        <f t="shared" si="402"/>
        <v>6.8992000000000004</v>
      </c>
      <c r="X8586">
        <f t="shared" si="403"/>
        <v>27.596800000000002</v>
      </c>
      <c r="Y8586">
        <f t="shared" si="404"/>
        <v>4</v>
      </c>
    </row>
    <row r="8587" spans="1:25"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t="str">
        <f>_xlfn.XLOOKUP(B8587,Returns!$B$2:$B$297,Returns!$A$2:$A$297,"NO")</f>
        <v>NO</v>
      </c>
      <c r="W8587">
        <f t="shared" si="402"/>
        <v>54.33120000000001</v>
      </c>
      <c r="X8587">
        <f t="shared" si="403"/>
        <v>23.284800000000004</v>
      </c>
      <c r="Y8587">
        <f t="shared" si="404"/>
        <v>6</v>
      </c>
    </row>
    <row r="8588" spans="1:25"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t="str">
        <f>_xlfn.XLOOKUP(B8588,Returns!$B$2:$B$297,Returns!$A$2:$A$297,"NO")</f>
        <v>Yes</v>
      </c>
      <c r="W8588">
        <f t="shared" si="402"/>
        <v>0</v>
      </c>
      <c r="X8588">
        <f t="shared" si="403"/>
        <v>6437.25</v>
      </c>
      <c r="Y8588">
        <f t="shared" si="404"/>
        <v>7</v>
      </c>
    </row>
    <row r="8589" spans="1:25"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t="str">
        <f>_xlfn.XLOOKUP(B8589,Returns!$B$2:$B$297,Returns!$A$2:$A$297,"NO")</f>
        <v>Yes</v>
      </c>
      <c r="W8589">
        <f t="shared" si="402"/>
        <v>0</v>
      </c>
      <c r="X8589">
        <f t="shared" si="403"/>
        <v>840.5</v>
      </c>
      <c r="Y8589">
        <f t="shared" si="404"/>
        <v>7</v>
      </c>
    </row>
    <row r="8590" spans="1:25"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t="str">
        <f>_xlfn.XLOOKUP(B8590,Returns!$B$2:$B$297,Returns!$A$2:$A$297,"NO")</f>
        <v>NO</v>
      </c>
      <c r="W8590">
        <f t="shared" si="402"/>
        <v>20.787199999999999</v>
      </c>
      <c r="X8590">
        <f t="shared" si="403"/>
        <v>83.148799999999994</v>
      </c>
      <c r="Y8590">
        <f t="shared" si="404"/>
        <v>7</v>
      </c>
    </row>
    <row r="8591" spans="1:25"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t="str">
        <f>_xlfn.XLOOKUP(B8591,Returns!$B$2:$B$297,Returns!$A$2:$A$297,"NO")</f>
        <v>NO</v>
      </c>
      <c r="W8591">
        <f t="shared" si="402"/>
        <v>1.9072</v>
      </c>
      <c r="X8591">
        <f t="shared" si="403"/>
        <v>7.6288</v>
      </c>
      <c r="Y8591">
        <f t="shared" si="404"/>
        <v>3</v>
      </c>
    </row>
    <row r="8592" spans="1:25"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t="str">
        <f>_xlfn.XLOOKUP(B8592,Returns!$B$2:$B$297,Returns!$A$2:$A$297,"NO")</f>
        <v>NO</v>
      </c>
      <c r="W8592">
        <f t="shared" si="402"/>
        <v>0</v>
      </c>
      <c r="X8592">
        <f t="shared" si="403"/>
        <v>23.94</v>
      </c>
      <c r="Y8592">
        <f t="shared" si="404"/>
        <v>2</v>
      </c>
    </row>
    <row r="8593" spans="1:25"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t="str">
        <f>_xlfn.XLOOKUP(B8593,Returns!$B$2:$B$297,Returns!$A$2:$A$297,"NO")</f>
        <v>Yes</v>
      </c>
      <c r="W8593">
        <f t="shared" si="402"/>
        <v>7.4752000000000001</v>
      </c>
      <c r="X8593">
        <f t="shared" si="403"/>
        <v>29.900799999999997</v>
      </c>
      <c r="Y8593">
        <f t="shared" si="404"/>
        <v>3</v>
      </c>
    </row>
    <row r="8594" spans="1:25"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t="str">
        <f>_xlfn.XLOOKUP(B8594,Returns!$B$2:$B$297,Returns!$A$2:$A$297,"NO")</f>
        <v>Yes</v>
      </c>
      <c r="W8594">
        <f t="shared" si="402"/>
        <v>6.9984000000000011</v>
      </c>
      <c r="X8594">
        <f t="shared" si="403"/>
        <v>27.993600000000004</v>
      </c>
      <c r="Y8594">
        <f t="shared" si="404"/>
        <v>3</v>
      </c>
    </row>
    <row r="8595" spans="1:25"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t="str">
        <f>_xlfn.XLOOKUP(B8595,Returns!$B$2:$B$297,Returns!$A$2:$A$297,"NO")</f>
        <v>NO</v>
      </c>
      <c r="W8595">
        <f t="shared" si="402"/>
        <v>115.18560000000001</v>
      </c>
      <c r="X8595">
        <f t="shared" si="403"/>
        <v>460.74239999999998</v>
      </c>
      <c r="Y8595">
        <f t="shared" si="404"/>
        <v>4</v>
      </c>
    </row>
    <row r="8596" spans="1:25"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t="str">
        <f>_xlfn.XLOOKUP(B8596,Returns!$B$2:$B$297,Returns!$A$2:$A$297,"NO")</f>
        <v>NO</v>
      </c>
      <c r="W8596">
        <f t="shared" si="402"/>
        <v>399.33440000000007</v>
      </c>
      <c r="X8596">
        <f t="shared" si="403"/>
        <v>1597.3376000000003</v>
      </c>
      <c r="Y8596">
        <f t="shared" si="404"/>
        <v>4</v>
      </c>
    </row>
    <row r="8597" spans="1:25"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t="str">
        <f>_xlfn.XLOOKUP(B8597,Returns!$B$2:$B$297,Returns!$A$2:$A$297,"NO")</f>
        <v>NO</v>
      </c>
      <c r="W8597">
        <f t="shared" si="402"/>
        <v>0</v>
      </c>
      <c r="X8597">
        <f t="shared" si="403"/>
        <v>23.76</v>
      </c>
      <c r="Y8597">
        <f t="shared" si="404"/>
        <v>2</v>
      </c>
    </row>
    <row r="8598" spans="1:25"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t="str">
        <f>_xlfn.XLOOKUP(B8598,Returns!$B$2:$B$297,Returns!$A$2:$A$297,"NO")</f>
        <v>NO</v>
      </c>
      <c r="W8598">
        <f t="shared" si="402"/>
        <v>0</v>
      </c>
      <c r="X8598">
        <f t="shared" si="403"/>
        <v>35.44</v>
      </c>
      <c r="Y8598">
        <f t="shared" si="404"/>
        <v>2</v>
      </c>
    </row>
    <row r="8599" spans="1:25"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t="str">
        <f>_xlfn.XLOOKUP(B8599,Returns!$B$2:$B$297,Returns!$A$2:$A$297,"NO")</f>
        <v>NO</v>
      </c>
      <c r="W8599">
        <f t="shared" si="402"/>
        <v>53.708800000000011</v>
      </c>
      <c r="X8599">
        <f t="shared" si="403"/>
        <v>214.83520000000004</v>
      </c>
      <c r="Y8599">
        <f t="shared" si="404"/>
        <v>4</v>
      </c>
    </row>
    <row r="8600" spans="1:25"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t="str">
        <f>_xlfn.XLOOKUP(B8600,Returns!$B$2:$B$297,Returns!$A$2:$A$297,"NO")</f>
        <v>NO</v>
      </c>
      <c r="W8600">
        <f t="shared" si="402"/>
        <v>2.5920000000000005</v>
      </c>
      <c r="X8600">
        <f t="shared" si="403"/>
        <v>10.368</v>
      </c>
      <c r="Y8600">
        <f t="shared" si="404"/>
        <v>5</v>
      </c>
    </row>
    <row r="8601" spans="1:25"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t="str">
        <f>_xlfn.XLOOKUP(B8601,Returns!$B$2:$B$297,Returns!$A$2:$A$297,"NO")</f>
        <v>NO</v>
      </c>
      <c r="W8601">
        <f t="shared" si="402"/>
        <v>0</v>
      </c>
      <c r="X8601">
        <f t="shared" si="403"/>
        <v>44.820000000000007</v>
      </c>
      <c r="Y8601">
        <f t="shared" si="404"/>
        <v>5</v>
      </c>
    </row>
    <row r="8602" spans="1:25"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t="str">
        <f>_xlfn.XLOOKUP(B8602,Returns!$B$2:$B$297,Returns!$A$2:$A$297,"NO")</f>
        <v>NO</v>
      </c>
      <c r="W8602">
        <f t="shared" si="402"/>
        <v>0</v>
      </c>
      <c r="X8602">
        <f t="shared" si="403"/>
        <v>81.08</v>
      </c>
      <c r="Y8602">
        <f t="shared" si="404"/>
        <v>5</v>
      </c>
    </row>
    <row r="8603" spans="1:25"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t="str">
        <f>_xlfn.XLOOKUP(B8603,Returns!$B$2:$B$297,Returns!$A$2:$A$297,"NO")</f>
        <v>NO</v>
      </c>
      <c r="W8603">
        <f t="shared" si="402"/>
        <v>1.4624000000000004</v>
      </c>
      <c r="X8603">
        <f t="shared" si="403"/>
        <v>5.8496000000000006</v>
      </c>
      <c r="Y8603">
        <f t="shared" si="404"/>
        <v>5</v>
      </c>
    </row>
    <row r="8604" spans="1:25"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t="str">
        <f>_xlfn.XLOOKUP(B8604,Returns!$B$2:$B$297,Returns!$A$2:$A$297,"NO")</f>
        <v>NO</v>
      </c>
      <c r="W8604">
        <f t="shared" si="402"/>
        <v>666.3216000000001</v>
      </c>
      <c r="X8604">
        <f t="shared" si="403"/>
        <v>2665.2864</v>
      </c>
      <c r="Y8604">
        <f t="shared" si="404"/>
        <v>0</v>
      </c>
    </row>
    <row r="8605" spans="1:25"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t="str">
        <f>_xlfn.XLOOKUP(B8605,Returns!$B$2:$B$297,Returns!$A$2:$A$297,"NO")</f>
        <v>NO</v>
      </c>
      <c r="W8605">
        <f t="shared" si="402"/>
        <v>12.032000000000002</v>
      </c>
      <c r="X8605">
        <f t="shared" si="403"/>
        <v>48.128</v>
      </c>
      <c r="Y8605">
        <f t="shared" si="404"/>
        <v>5</v>
      </c>
    </row>
    <row r="8606" spans="1:25"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t="str">
        <f>_xlfn.XLOOKUP(B8606,Returns!$B$2:$B$297,Returns!$A$2:$A$297,"NO")</f>
        <v>NO</v>
      </c>
      <c r="W8606">
        <f t="shared" si="402"/>
        <v>99.360000000000014</v>
      </c>
      <c r="X8606">
        <f t="shared" si="403"/>
        <v>397.44000000000005</v>
      </c>
      <c r="Y8606">
        <f t="shared" si="404"/>
        <v>5</v>
      </c>
    </row>
    <row r="8607" spans="1:25"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t="str">
        <f>_xlfn.XLOOKUP(B8607,Returns!$B$2:$B$297,Returns!$A$2:$A$297,"NO")</f>
        <v>NO</v>
      </c>
      <c r="W8607">
        <f t="shared" si="402"/>
        <v>180.96000000000004</v>
      </c>
      <c r="X8607">
        <f t="shared" si="403"/>
        <v>723.84</v>
      </c>
      <c r="Y8607">
        <f t="shared" si="404"/>
        <v>5</v>
      </c>
    </row>
    <row r="8608" spans="1:25"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t="str">
        <f>_xlfn.XLOOKUP(B8608,Returns!$B$2:$B$297,Returns!$A$2:$A$297,"NO")</f>
        <v>NO</v>
      </c>
      <c r="W8608">
        <f t="shared" si="402"/>
        <v>0</v>
      </c>
      <c r="X8608">
        <f t="shared" si="403"/>
        <v>46.36</v>
      </c>
      <c r="Y8608">
        <f t="shared" si="404"/>
        <v>4</v>
      </c>
    </row>
    <row r="8609" spans="1:25"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t="str">
        <f>_xlfn.XLOOKUP(B8609,Returns!$B$2:$B$297,Returns!$A$2:$A$297,"NO")</f>
        <v>NO</v>
      </c>
      <c r="W8609">
        <f t="shared" si="402"/>
        <v>0</v>
      </c>
      <c r="X8609">
        <f t="shared" si="403"/>
        <v>113.92</v>
      </c>
      <c r="Y8609">
        <f t="shared" si="404"/>
        <v>5</v>
      </c>
    </row>
    <row r="8610" spans="1:25"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t="str">
        <f>_xlfn.XLOOKUP(B8610,Returns!$B$2:$B$297,Returns!$A$2:$A$297,"NO")</f>
        <v>NO</v>
      </c>
      <c r="W8610">
        <f t="shared" si="402"/>
        <v>0</v>
      </c>
      <c r="X8610">
        <f t="shared" si="403"/>
        <v>62.24</v>
      </c>
      <c r="Y8610">
        <f t="shared" si="404"/>
        <v>5</v>
      </c>
    </row>
    <row r="8611" spans="1:25"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t="str">
        <f>_xlfn.XLOOKUP(B8611,Returns!$B$2:$B$297,Returns!$A$2:$A$297,"NO")</f>
        <v>NO</v>
      </c>
      <c r="W8611">
        <f t="shared" si="402"/>
        <v>141.4272</v>
      </c>
      <c r="X8611">
        <f t="shared" si="403"/>
        <v>565.7088</v>
      </c>
      <c r="Y8611">
        <f t="shared" si="404"/>
        <v>5</v>
      </c>
    </row>
    <row r="8612" spans="1:25"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t="str">
        <f>_xlfn.XLOOKUP(B8612,Returns!$B$2:$B$297,Returns!$A$2:$A$297,"NO")</f>
        <v>NO</v>
      </c>
      <c r="W8612">
        <f t="shared" si="402"/>
        <v>0</v>
      </c>
      <c r="X8612">
        <f t="shared" si="403"/>
        <v>27.92</v>
      </c>
      <c r="Y8612">
        <f t="shared" si="404"/>
        <v>5</v>
      </c>
    </row>
    <row r="8613" spans="1:25"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t="str">
        <f>_xlfn.XLOOKUP(B8613,Returns!$B$2:$B$297,Returns!$A$2:$A$297,"NO")</f>
        <v>NO</v>
      </c>
      <c r="W8613">
        <f t="shared" si="402"/>
        <v>0</v>
      </c>
      <c r="X8613">
        <f t="shared" si="403"/>
        <v>414.75</v>
      </c>
      <c r="Y8613">
        <f t="shared" si="404"/>
        <v>4</v>
      </c>
    </row>
    <row r="8614" spans="1:25"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t="str">
        <f>_xlfn.XLOOKUP(B8614,Returns!$B$2:$B$297,Returns!$A$2:$A$297,"NO")</f>
        <v>NO</v>
      </c>
      <c r="W8614">
        <f t="shared" si="402"/>
        <v>0</v>
      </c>
      <c r="X8614">
        <f t="shared" si="403"/>
        <v>79.36</v>
      </c>
      <c r="Y8614">
        <f t="shared" si="404"/>
        <v>4</v>
      </c>
    </row>
    <row r="8615" spans="1:25"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t="str">
        <f>_xlfn.XLOOKUP(B8615,Returns!$B$2:$B$297,Returns!$A$2:$A$297,"NO")</f>
        <v>NO</v>
      </c>
      <c r="W8615">
        <f t="shared" si="402"/>
        <v>0</v>
      </c>
      <c r="X8615">
        <f t="shared" si="403"/>
        <v>1439.91</v>
      </c>
      <c r="Y8615">
        <f t="shared" si="404"/>
        <v>5</v>
      </c>
    </row>
    <row r="8616" spans="1:25"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t="str">
        <f>_xlfn.XLOOKUP(B8616,Returns!$B$2:$B$297,Returns!$A$2:$A$297,"NO")</f>
        <v>NO</v>
      </c>
      <c r="W8616">
        <f t="shared" si="402"/>
        <v>0</v>
      </c>
      <c r="X8616">
        <f t="shared" si="403"/>
        <v>14.76</v>
      </c>
      <c r="Y8616">
        <f t="shared" si="404"/>
        <v>4</v>
      </c>
    </row>
    <row r="8617" spans="1:25"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t="str">
        <f>_xlfn.XLOOKUP(B8617,Returns!$B$2:$B$297,Returns!$A$2:$A$297,"NO")</f>
        <v>NO</v>
      </c>
      <c r="W8617">
        <f t="shared" si="402"/>
        <v>8.5536000000000012</v>
      </c>
      <c r="X8617">
        <f t="shared" si="403"/>
        <v>34.214400000000005</v>
      </c>
      <c r="Y8617">
        <f t="shared" si="404"/>
        <v>4</v>
      </c>
    </row>
    <row r="8618" spans="1:25"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t="str">
        <f>_xlfn.XLOOKUP(B8618,Returns!$B$2:$B$297,Returns!$A$2:$A$297,"NO")</f>
        <v>NO</v>
      </c>
      <c r="W8618">
        <f t="shared" si="402"/>
        <v>0</v>
      </c>
      <c r="X8618">
        <f t="shared" si="403"/>
        <v>163.96</v>
      </c>
      <c r="Y8618">
        <f t="shared" si="404"/>
        <v>4</v>
      </c>
    </row>
    <row r="8619" spans="1:25"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t="str">
        <f>_xlfn.XLOOKUP(B8619,Returns!$B$2:$B$297,Returns!$A$2:$A$297,"NO")</f>
        <v>NO</v>
      </c>
      <c r="W8619">
        <f t="shared" si="402"/>
        <v>23.774400000000007</v>
      </c>
      <c r="X8619">
        <f t="shared" si="403"/>
        <v>95.097600000000028</v>
      </c>
      <c r="Y8619">
        <f t="shared" si="404"/>
        <v>4</v>
      </c>
    </row>
    <row r="8620" spans="1:25"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t="str">
        <f>_xlfn.XLOOKUP(B8620,Returns!$B$2:$B$297,Returns!$A$2:$A$297,"NO")</f>
        <v>Yes</v>
      </c>
      <c r="W8620">
        <f t="shared" si="402"/>
        <v>559.5408000000001</v>
      </c>
      <c r="X8620">
        <f t="shared" si="403"/>
        <v>2238.1632</v>
      </c>
      <c r="Y8620">
        <f t="shared" si="404"/>
        <v>5</v>
      </c>
    </row>
    <row r="8621" spans="1:25"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t="str">
        <f>_xlfn.XLOOKUP(B8621,Returns!$B$2:$B$297,Returns!$A$2:$A$297,"NO")</f>
        <v>NO</v>
      </c>
      <c r="W8621">
        <f t="shared" si="402"/>
        <v>0</v>
      </c>
      <c r="X8621">
        <f t="shared" si="403"/>
        <v>260.48</v>
      </c>
      <c r="Y8621">
        <f t="shared" si="404"/>
        <v>5</v>
      </c>
    </row>
    <row r="8622" spans="1:25"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t="str">
        <f>_xlfn.XLOOKUP(B8622,Returns!$B$2:$B$297,Returns!$A$2:$A$297,"NO")</f>
        <v>NO</v>
      </c>
      <c r="W8622">
        <f t="shared" si="402"/>
        <v>91.68</v>
      </c>
      <c r="X8622">
        <f t="shared" si="403"/>
        <v>61.120000000000005</v>
      </c>
      <c r="Y8622">
        <f t="shared" si="404"/>
        <v>3</v>
      </c>
    </row>
    <row r="8623" spans="1:25"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t="str">
        <f>_xlfn.XLOOKUP(B8623,Returns!$B$2:$B$297,Returns!$A$2:$A$297,"NO")</f>
        <v>NO</v>
      </c>
      <c r="W8623">
        <f t="shared" si="402"/>
        <v>8.3071999999999999</v>
      </c>
      <c r="X8623">
        <f t="shared" si="403"/>
        <v>33.2288</v>
      </c>
      <c r="Y8623">
        <f t="shared" si="404"/>
        <v>5</v>
      </c>
    </row>
    <row r="8624" spans="1:25"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t="str">
        <f>_xlfn.XLOOKUP(B8624,Returns!$B$2:$B$297,Returns!$A$2:$A$297,"NO")</f>
        <v>Yes</v>
      </c>
      <c r="W8624">
        <f t="shared" si="402"/>
        <v>31.846400000000003</v>
      </c>
      <c r="X8624">
        <f t="shared" si="403"/>
        <v>127.3856</v>
      </c>
      <c r="Y8624">
        <f t="shared" si="404"/>
        <v>4</v>
      </c>
    </row>
    <row r="8625" spans="1:25"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t="str">
        <f>_xlfn.XLOOKUP(B8625,Returns!$B$2:$B$297,Returns!$A$2:$A$297,"NO")</f>
        <v>NO</v>
      </c>
      <c r="W8625">
        <f t="shared" si="402"/>
        <v>508.63680000000005</v>
      </c>
      <c r="X8625">
        <f t="shared" si="403"/>
        <v>217.98720000000009</v>
      </c>
      <c r="Y8625">
        <f t="shared" si="404"/>
        <v>5</v>
      </c>
    </row>
    <row r="8626" spans="1:25"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t="str">
        <f>_xlfn.XLOOKUP(B8626,Returns!$B$2:$B$297,Returns!$A$2:$A$297,"NO")</f>
        <v>NO</v>
      </c>
      <c r="W8626">
        <f t="shared" si="402"/>
        <v>111.96</v>
      </c>
      <c r="X8626">
        <f t="shared" si="403"/>
        <v>447.84</v>
      </c>
      <c r="Y8626">
        <f t="shared" si="404"/>
        <v>5</v>
      </c>
    </row>
    <row r="8627" spans="1:25"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t="str">
        <f>_xlfn.XLOOKUP(B8627,Returns!$B$2:$B$297,Returns!$A$2:$A$297,"NO")</f>
        <v>NO</v>
      </c>
      <c r="W8627">
        <f t="shared" si="402"/>
        <v>9.417600000000002</v>
      </c>
      <c r="X8627">
        <f t="shared" si="403"/>
        <v>37.670400000000008</v>
      </c>
      <c r="Y8627">
        <f t="shared" si="404"/>
        <v>4</v>
      </c>
    </row>
    <row r="8628" spans="1:25"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t="str">
        <f>_xlfn.XLOOKUP(B8628,Returns!$B$2:$B$297,Returns!$A$2:$A$297,"NO")</f>
        <v>NO</v>
      </c>
      <c r="W8628">
        <f t="shared" si="402"/>
        <v>0</v>
      </c>
      <c r="X8628">
        <f t="shared" si="403"/>
        <v>210.78000000000003</v>
      </c>
      <c r="Y8628">
        <f t="shared" si="404"/>
        <v>5</v>
      </c>
    </row>
    <row r="8629" spans="1:25"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t="str">
        <f>_xlfn.XLOOKUP(B8629,Returns!$B$2:$B$297,Returns!$A$2:$A$297,"NO")</f>
        <v>NO</v>
      </c>
      <c r="W8629">
        <f t="shared" si="402"/>
        <v>0</v>
      </c>
      <c r="X8629">
        <f t="shared" si="403"/>
        <v>450</v>
      </c>
      <c r="Y8629">
        <f t="shared" si="404"/>
        <v>5</v>
      </c>
    </row>
    <row r="8630" spans="1:25"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t="str">
        <f>_xlfn.XLOOKUP(B8630,Returns!$B$2:$B$297,Returns!$A$2:$A$297,"NO")</f>
        <v>NO</v>
      </c>
      <c r="W8630">
        <f t="shared" si="402"/>
        <v>2.4384000000000001</v>
      </c>
      <c r="X8630">
        <f t="shared" si="403"/>
        <v>9.7536000000000005</v>
      </c>
      <c r="Y8630">
        <f t="shared" si="404"/>
        <v>5</v>
      </c>
    </row>
    <row r="8631" spans="1:25"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t="str">
        <f>_xlfn.XLOOKUP(B8631,Returns!$B$2:$B$297,Returns!$A$2:$A$297,"NO")</f>
        <v>NO</v>
      </c>
      <c r="W8631">
        <f t="shared" si="402"/>
        <v>384.94080000000002</v>
      </c>
      <c r="X8631">
        <f t="shared" si="403"/>
        <v>577.41120000000001</v>
      </c>
      <c r="Y8631">
        <f t="shared" si="404"/>
        <v>5</v>
      </c>
    </row>
    <row r="8632" spans="1:25"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t="str">
        <f>_xlfn.XLOOKUP(B8632,Returns!$B$2:$B$297,Returns!$A$2:$A$297,"NO")</f>
        <v>NO</v>
      </c>
      <c r="W8632">
        <f t="shared" si="402"/>
        <v>0</v>
      </c>
      <c r="X8632">
        <f t="shared" si="403"/>
        <v>28.96</v>
      </c>
      <c r="Y8632">
        <f t="shared" si="404"/>
        <v>5</v>
      </c>
    </row>
    <row r="8633" spans="1:25"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t="str">
        <f>_xlfn.XLOOKUP(B8633,Returns!$B$2:$B$297,Returns!$A$2:$A$297,"NO")</f>
        <v>NO</v>
      </c>
      <c r="W8633">
        <f t="shared" si="402"/>
        <v>443.62500000000006</v>
      </c>
      <c r="X8633">
        <f t="shared" si="403"/>
        <v>443.62500000000006</v>
      </c>
      <c r="Y8633">
        <f t="shared" si="404"/>
        <v>1</v>
      </c>
    </row>
    <row r="8634" spans="1:25"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t="str">
        <f>_xlfn.XLOOKUP(B8634,Returns!$B$2:$B$297,Returns!$A$2:$A$297,"NO")</f>
        <v>NO</v>
      </c>
      <c r="W8634">
        <f t="shared" si="402"/>
        <v>5753.0088000000005</v>
      </c>
      <c r="X8634">
        <f t="shared" si="403"/>
        <v>2465.5752000000002</v>
      </c>
      <c r="Y8634">
        <f t="shared" si="404"/>
        <v>1</v>
      </c>
    </row>
    <row r="8635" spans="1:25"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t="str">
        <f>_xlfn.XLOOKUP(B8635,Returns!$B$2:$B$297,Returns!$A$2:$A$297,"NO")</f>
        <v>NO</v>
      </c>
      <c r="W8635">
        <f t="shared" si="402"/>
        <v>5.6880000000000006</v>
      </c>
      <c r="X8635">
        <f t="shared" si="403"/>
        <v>22.752000000000002</v>
      </c>
      <c r="Y8635">
        <f t="shared" si="404"/>
        <v>1</v>
      </c>
    </row>
    <row r="8636" spans="1:25"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t="str">
        <f>_xlfn.XLOOKUP(B8636,Returns!$B$2:$B$297,Returns!$A$2:$A$297,"NO")</f>
        <v>NO</v>
      </c>
      <c r="W8636">
        <f t="shared" si="402"/>
        <v>130.97999999999999</v>
      </c>
      <c r="X8636">
        <f t="shared" si="403"/>
        <v>130.97999999999999</v>
      </c>
      <c r="Y8636">
        <f t="shared" si="404"/>
        <v>4</v>
      </c>
    </row>
    <row r="8637" spans="1:25"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t="str">
        <f>_xlfn.XLOOKUP(B8637,Returns!$B$2:$B$297,Returns!$A$2:$A$297,"NO")</f>
        <v>NO</v>
      </c>
      <c r="W8637">
        <f t="shared" si="402"/>
        <v>0</v>
      </c>
      <c r="X8637">
        <f t="shared" si="403"/>
        <v>874.75000000000011</v>
      </c>
      <c r="Y8637">
        <f t="shared" si="404"/>
        <v>2</v>
      </c>
    </row>
    <row r="8638" spans="1:25"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t="str">
        <f>_xlfn.XLOOKUP(B8638,Returns!$B$2:$B$297,Returns!$A$2:$A$297,"NO")</f>
        <v>NO</v>
      </c>
      <c r="W8638">
        <f t="shared" si="402"/>
        <v>0</v>
      </c>
      <c r="X8638">
        <f t="shared" si="403"/>
        <v>4130</v>
      </c>
      <c r="Y8638">
        <f t="shared" si="404"/>
        <v>2</v>
      </c>
    </row>
    <row r="8639" spans="1:25"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t="str">
        <f>_xlfn.XLOOKUP(B8639,Returns!$B$2:$B$297,Returns!$A$2:$A$297,"NO")</f>
        <v>NO</v>
      </c>
      <c r="W8639">
        <f t="shared" si="402"/>
        <v>0</v>
      </c>
      <c r="X8639">
        <f t="shared" si="403"/>
        <v>977.06000000000006</v>
      </c>
      <c r="Y8639">
        <f t="shared" si="404"/>
        <v>5</v>
      </c>
    </row>
    <row r="8640" spans="1:25"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t="str">
        <f>_xlfn.XLOOKUP(B8640,Returns!$B$2:$B$297,Returns!$A$2:$A$297,"NO")</f>
        <v>NO</v>
      </c>
      <c r="W8640">
        <f t="shared" si="402"/>
        <v>0</v>
      </c>
      <c r="X8640">
        <f t="shared" si="403"/>
        <v>1999.75</v>
      </c>
      <c r="Y8640">
        <f t="shared" si="404"/>
        <v>1</v>
      </c>
    </row>
    <row r="8641" spans="1:25"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t="str">
        <f>_xlfn.XLOOKUP(B8641,Returns!$B$2:$B$297,Returns!$A$2:$A$297,"NO")</f>
        <v>NO</v>
      </c>
      <c r="W8641">
        <f t="shared" si="402"/>
        <v>0</v>
      </c>
      <c r="X8641">
        <f t="shared" si="403"/>
        <v>37.17</v>
      </c>
      <c r="Y8641">
        <f t="shared" si="404"/>
        <v>2</v>
      </c>
    </row>
    <row r="8642" spans="1:25"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t="str">
        <f>_xlfn.XLOOKUP(B8642,Returns!$B$2:$B$297,Returns!$A$2:$A$297,"NO")</f>
        <v>NO</v>
      </c>
      <c r="W8642">
        <f t="shared" si="402"/>
        <v>3043.9199999999992</v>
      </c>
      <c r="X8642">
        <f t="shared" si="403"/>
        <v>760.97999999999956</v>
      </c>
      <c r="Y8642">
        <f t="shared" si="404"/>
        <v>4</v>
      </c>
    </row>
    <row r="8643" spans="1:25"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t="str">
        <f>_xlfn.XLOOKUP(B8643,Returns!$B$2:$B$297,Returns!$A$2:$A$297,"NO")</f>
        <v>NO</v>
      </c>
      <c r="W8643">
        <f t="shared" ref="W8643:W8706" si="405">R8643*S8643*T8643</f>
        <v>285.01200000000006</v>
      </c>
      <c r="X8643">
        <f t="shared" ref="X8643:X8706" si="406">(R8643*S8643)-W8643</f>
        <v>122.14800000000002</v>
      </c>
      <c r="Y8643">
        <f t="shared" ref="Y8643:Y8706" si="407">D8643-C8643</f>
        <v>0</v>
      </c>
    </row>
    <row r="8644" spans="1:25"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t="str">
        <f>_xlfn.XLOOKUP(B8644,Returns!$B$2:$B$297,Returns!$A$2:$A$297,"NO")</f>
        <v>NO</v>
      </c>
      <c r="W8644">
        <f t="shared" si="405"/>
        <v>69.308800000000005</v>
      </c>
      <c r="X8644">
        <f t="shared" si="406"/>
        <v>277.23520000000002</v>
      </c>
      <c r="Y8644">
        <f t="shared" si="407"/>
        <v>7</v>
      </c>
    </row>
    <row r="8645" spans="1:25"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t="str">
        <f>_xlfn.XLOOKUP(B8645,Returns!$B$2:$B$297,Returns!$A$2:$A$297,"NO")</f>
        <v>NO</v>
      </c>
      <c r="W8645">
        <f t="shared" si="405"/>
        <v>1.008</v>
      </c>
      <c r="X8645">
        <f t="shared" si="406"/>
        <v>4.032</v>
      </c>
      <c r="Y8645">
        <f t="shared" si="407"/>
        <v>7</v>
      </c>
    </row>
    <row r="8646" spans="1:25"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t="str">
        <f>_xlfn.XLOOKUP(B8646,Returns!$B$2:$B$297,Returns!$A$2:$A$297,"NO")</f>
        <v>NO</v>
      </c>
      <c r="W8646">
        <f t="shared" si="405"/>
        <v>195.40709999999996</v>
      </c>
      <c r="X8646">
        <f t="shared" si="406"/>
        <v>83.745900000000006</v>
      </c>
      <c r="Y8646">
        <f t="shared" si="407"/>
        <v>7</v>
      </c>
    </row>
    <row r="8647" spans="1:25"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t="str">
        <f>_xlfn.XLOOKUP(B8647,Returns!$B$2:$B$297,Returns!$A$2:$A$297,"NO")</f>
        <v>NO</v>
      </c>
      <c r="W8647">
        <f t="shared" si="405"/>
        <v>0.94240000000000002</v>
      </c>
      <c r="X8647">
        <f t="shared" si="406"/>
        <v>3.7695999999999996</v>
      </c>
      <c r="Y8647">
        <f t="shared" si="407"/>
        <v>7</v>
      </c>
    </row>
    <row r="8648" spans="1:25"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t="str">
        <f>_xlfn.XLOOKUP(B8648,Returns!$B$2:$B$297,Returns!$A$2:$A$297,"NO")</f>
        <v>Yes</v>
      </c>
      <c r="W8648">
        <f t="shared" si="405"/>
        <v>116.61120000000001</v>
      </c>
      <c r="X8648">
        <f t="shared" si="406"/>
        <v>466.44480000000004</v>
      </c>
      <c r="Y8648">
        <f t="shared" si="407"/>
        <v>4</v>
      </c>
    </row>
    <row r="8649" spans="1:25"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t="str">
        <f>_xlfn.XLOOKUP(B8649,Returns!$B$2:$B$297,Returns!$A$2:$A$297,"NO")</f>
        <v>NO</v>
      </c>
      <c r="W8649">
        <f t="shared" si="405"/>
        <v>38.969600000000007</v>
      </c>
      <c r="X8649">
        <f t="shared" si="406"/>
        <v>155.8784</v>
      </c>
      <c r="Y8649">
        <f t="shared" si="407"/>
        <v>3</v>
      </c>
    </row>
    <row r="8650" spans="1:25"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t="str">
        <f>_xlfn.XLOOKUP(B8650,Returns!$B$2:$B$297,Returns!$A$2:$A$297,"NO")</f>
        <v>NO</v>
      </c>
      <c r="W8650">
        <f t="shared" si="405"/>
        <v>704.7600000000001</v>
      </c>
      <c r="X8650">
        <f t="shared" si="406"/>
        <v>2819.04</v>
      </c>
      <c r="Y8650">
        <f t="shared" si="407"/>
        <v>5</v>
      </c>
    </row>
    <row r="8651" spans="1:25"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t="str">
        <f>_xlfn.XLOOKUP(B8651,Returns!$B$2:$B$297,Returns!$A$2:$A$297,"NO")</f>
        <v>NO</v>
      </c>
      <c r="W8651">
        <f t="shared" si="405"/>
        <v>57.531600000000005</v>
      </c>
      <c r="X8651">
        <f t="shared" si="406"/>
        <v>24.656400000000012</v>
      </c>
      <c r="Y8651">
        <f t="shared" si="407"/>
        <v>5</v>
      </c>
    </row>
    <row r="8652" spans="1:25"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t="str">
        <f>_xlfn.XLOOKUP(B8652,Returns!$B$2:$B$297,Returns!$A$2:$A$297,"NO")</f>
        <v>Yes</v>
      </c>
      <c r="W8652">
        <f t="shared" si="405"/>
        <v>0</v>
      </c>
      <c r="X8652">
        <f t="shared" si="406"/>
        <v>28.499999999999996</v>
      </c>
      <c r="Y8652">
        <f t="shared" si="407"/>
        <v>0</v>
      </c>
    </row>
    <row r="8653" spans="1:25"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t="str">
        <f>_xlfn.XLOOKUP(B8653,Returns!$B$2:$B$297,Returns!$A$2:$A$297,"NO")</f>
        <v>Yes</v>
      </c>
      <c r="W8653">
        <f t="shared" si="405"/>
        <v>0</v>
      </c>
      <c r="X8653">
        <f t="shared" si="406"/>
        <v>42.570000000000007</v>
      </c>
      <c r="Y8653">
        <f t="shared" si="407"/>
        <v>0</v>
      </c>
    </row>
    <row r="8654" spans="1:25"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t="str">
        <f>_xlfn.XLOOKUP(B8654,Returns!$B$2:$B$297,Returns!$A$2:$A$297,"NO")</f>
        <v>Yes</v>
      </c>
      <c r="W8654">
        <f t="shared" si="405"/>
        <v>0</v>
      </c>
      <c r="X8654">
        <f t="shared" si="406"/>
        <v>14.6</v>
      </c>
      <c r="Y8654">
        <f t="shared" si="407"/>
        <v>0</v>
      </c>
    </row>
    <row r="8655" spans="1:25"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t="str">
        <f>_xlfn.XLOOKUP(B8655,Returns!$B$2:$B$297,Returns!$A$2:$A$297,"NO")</f>
        <v>Yes</v>
      </c>
      <c r="W8655">
        <f t="shared" si="405"/>
        <v>0</v>
      </c>
      <c r="X8655">
        <f t="shared" si="406"/>
        <v>399.96</v>
      </c>
      <c r="Y8655">
        <f t="shared" si="407"/>
        <v>0</v>
      </c>
    </row>
    <row r="8656" spans="1:25"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t="str">
        <f>_xlfn.XLOOKUP(B8656,Returns!$B$2:$B$297,Returns!$A$2:$A$297,"NO")</f>
        <v>Yes</v>
      </c>
      <c r="W8656">
        <f t="shared" si="405"/>
        <v>0</v>
      </c>
      <c r="X8656">
        <f t="shared" si="406"/>
        <v>579.84</v>
      </c>
      <c r="Y8656">
        <f t="shared" si="407"/>
        <v>0</v>
      </c>
    </row>
    <row r="8657" spans="1:25"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t="str">
        <f>_xlfn.XLOOKUP(B8657,Returns!$B$2:$B$297,Returns!$A$2:$A$297,"NO")</f>
        <v>Yes</v>
      </c>
      <c r="W8657">
        <f t="shared" si="405"/>
        <v>0</v>
      </c>
      <c r="X8657">
        <f t="shared" si="406"/>
        <v>236</v>
      </c>
      <c r="Y8657">
        <f t="shared" si="407"/>
        <v>0</v>
      </c>
    </row>
    <row r="8658" spans="1:25"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t="str">
        <f>_xlfn.XLOOKUP(B8658,Returns!$B$2:$B$297,Returns!$A$2:$A$297,"NO")</f>
        <v>Yes</v>
      </c>
      <c r="W8658">
        <f t="shared" si="405"/>
        <v>0</v>
      </c>
      <c r="X8658">
        <f t="shared" si="406"/>
        <v>48.94</v>
      </c>
      <c r="Y8658">
        <f t="shared" si="407"/>
        <v>0</v>
      </c>
    </row>
    <row r="8659" spans="1:25"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t="str">
        <f>_xlfn.XLOOKUP(B8659,Returns!$B$2:$B$297,Returns!$A$2:$A$297,"NO")</f>
        <v>Yes</v>
      </c>
      <c r="W8659">
        <f t="shared" si="405"/>
        <v>0</v>
      </c>
      <c r="X8659">
        <f t="shared" si="406"/>
        <v>45.32</v>
      </c>
      <c r="Y8659">
        <f t="shared" si="407"/>
        <v>0</v>
      </c>
    </row>
    <row r="8660" spans="1:25"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t="str">
        <f>_xlfn.XLOOKUP(B8660,Returns!$B$2:$B$297,Returns!$A$2:$A$297,"NO")</f>
        <v>NO</v>
      </c>
      <c r="W8660">
        <f t="shared" si="405"/>
        <v>0.66879999999999984</v>
      </c>
      <c r="X8660">
        <f t="shared" si="406"/>
        <v>0.1671999999999999</v>
      </c>
      <c r="Y8660">
        <f t="shared" si="407"/>
        <v>4</v>
      </c>
    </row>
    <row r="8661" spans="1:25"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t="str">
        <f>_xlfn.XLOOKUP(B8661,Returns!$B$2:$B$297,Returns!$A$2:$A$297,"NO")</f>
        <v>NO</v>
      </c>
      <c r="W8661">
        <f t="shared" si="405"/>
        <v>37.152000000000001</v>
      </c>
      <c r="X8661">
        <f t="shared" si="406"/>
        <v>148.608</v>
      </c>
      <c r="Y8661">
        <f t="shared" si="407"/>
        <v>5</v>
      </c>
    </row>
    <row r="8662" spans="1:25"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t="str">
        <f>_xlfn.XLOOKUP(B8662,Returns!$B$2:$B$297,Returns!$A$2:$A$297,"NO")</f>
        <v>NO</v>
      </c>
      <c r="W8662">
        <f t="shared" si="405"/>
        <v>723.92000000000007</v>
      </c>
      <c r="X8662">
        <f t="shared" si="406"/>
        <v>2895.68</v>
      </c>
      <c r="Y8662">
        <f t="shared" si="407"/>
        <v>5</v>
      </c>
    </row>
    <row r="8663" spans="1:25"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t="str">
        <f>_xlfn.XLOOKUP(B8663,Returns!$B$2:$B$297,Returns!$A$2:$A$297,"NO")</f>
        <v>NO</v>
      </c>
      <c r="W8663">
        <f t="shared" si="405"/>
        <v>52.723200000000006</v>
      </c>
      <c r="X8663">
        <f t="shared" si="406"/>
        <v>35.148800000000008</v>
      </c>
      <c r="Y8663">
        <f t="shared" si="407"/>
        <v>5</v>
      </c>
    </row>
    <row r="8664" spans="1:25"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t="str">
        <f>_xlfn.XLOOKUP(B8664,Returns!$B$2:$B$297,Returns!$A$2:$A$297,"NO")</f>
        <v>NO</v>
      </c>
      <c r="W8664">
        <f t="shared" si="405"/>
        <v>742.9824000000001</v>
      </c>
      <c r="X8664">
        <f t="shared" si="406"/>
        <v>2971.9296000000004</v>
      </c>
      <c r="Y8664">
        <f t="shared" si="407"/>
        <v>5</v>
      </c>
    </row>
    <row r="8665" spans="1:25"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t="str">
        <f>_xlfn.XLOOKUP(B8665,Returns!$B$2:$B$297,Returns!$A$2:$A$297,"NO")</f>
        <v>NO</v>
      </c>
      <c r="W8665">
        <f t="shared" si="405"/>
        <v>179.06560000000002</v>
      </c>
      <c r="X8665">
        <f t="shared" si="406"/>
        <v>716.26240000000007</v>
      </c>
      <c r="Y8665">
        <f t="shared" si="407"/>
        <v>5</v>
      </c>
    </row>
    <row r="8666" spans="1:25"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t="str">
        <f>_xlfn.XLOOKUP(B8666,Returns!$B$2:$B$297,Returns!$A$2:$A$297,"NO")</f>
        <v>NO</v>
      </c>
      <c r="W8666">
        <f t="shared" si="405"/>
        <v>0</v>
      </c>
      <c r="X8666">
        <f t="shared" si="406"/>
        <v>471</v>
      </c>
      <c r="Y8666">
        <f t="shared" si="407"/>
        <v>2</v>
      </c>
    </row>
    <row r="8667" spans="1:25"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t="str">
        <f>_xlfn.XLOOKUP(B8667,Returns!$B$2:$B$297,Returns!$A$2:$A$297,"NO")</f>
        <v>Yes</v>
      </c>
      <c r="W8667">
        <f t="shared" si="405"/>
        <v>0</v>
      </c>
      <c r="X8667">
        <f t="shared" si="406"/>
        <v>247.5</v>
      </c>
      <c r="Y8667">
        <f t="shared" si="407"/>
        <v>1</v>
      </c>
    </row>
    <row r="8668" spans="1:25"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t="str">
        <f>_xlfn.XLOOKUP(B8668,Returns!$B$2:$B$297,Returns!$A$2:$A$297,"NO")</f>
        <v>NO</v>
      </c>
      <c r="W8668">
        <f t="shared" si="405"/>
        <v>16.520000000000007</v>
      </c>
      <c r="X8668">
        <f t="shared" si="406"/>
        <v>66.080000000000013</v>
      </c>
      <c r="Y8668">
        <f t="shared" si="407"/>
        <v>3</v>
      </c>
    </row>
    <row r="8669" spans="1:25"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t="str">
        <f>_xlfn.XLOOKUP(B8669,Returns!$B$2:$B$297,Returns!$A$2:$A$297,"NO")</f>
        <v>NO</v>
      </c>
      <c r="W8669">
        <f t="shared" si="405"/>
        <v>44.288000000000011</v>
      </c>
      <c r="X8669">
        <f t="shared" si="406"/>
        <v>177.15200000000002</v>
      </c>
      <c r="Y8669">
        <f t="shared" si="407"/>
        <v>2</v>
      </c>
    </row>
    <row r="8670" spans="1:25"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t="str">
        <f>_xlfn.XLOOKUP(B8670,Returns!$B$2:$B$297,Returns!$A$2:$A$297,"NO")</f>
        <v>NO</v>
      </c>
      <c r="W8670">
        <f t="shared" si="405"/>
        <v>2.3120000000000003</v>
      </c>
      <c r="X8670">
        <f t="shared" si="406"/>
        <v>9.2480000000000011</v>
      </c>
      <c r="Y8670">
        <f t="shared" si="407"/>
        <v>2</v>
      </c>
    </row>
    <row r="8671" spans="1:25"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t="str">
        <f>_xlfn.XLOOKUP(B8671,Returns!$B$2:$B$297,Returns!$A$2:$A$297,"NO")</f>
        <v>NO</v>
      </c>
      <c r="W8671">
        <f t="shared" si="405"/>
        <v>0</v>
      </c>
      <c r="X8671">
        <f t="shared" si="406"/>
        <v>68.48</v>
      </c>
      <c r="Y8671">
        <f t="shared" si="407"/>
        <v>5</v>
      </c>
    </row>
    <row r="8672" spans="1:25"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t="str">
        <f>_xlfn.XLOOKUP(B8672,Returns!$B$2:$B$297,Returns!$A$2:$A$297,"NO")</f>
        <v>NO</v>
      </c>
      <c r="W8672">
        <f t="shared" si="405"/>
        <v>109.41120000000001</v>
      </c>
      <c r="X8672">
        <f t="shared" si="406"/>
        <v>437.64480000000003</v>
      </c>
      <c r="Y8672">
        <f t="shared" si="407"/>
        <v>5</v>
      </c>
    </row>
    <row r="8673" spans="1:25"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t="str">
        <f>_xlfn.XLOOKUP(B8673,Returns!$B$2:$B$297,Returns!$A$2:$A$297,"NO")</f>
        <v>NO</v>
      </c>
      <c r="W8673">
        <f t="shared" si="405"/>
        <v>47.264000000000003</v>
      </c>
      <c r="X8673">
        <f t="shared" si="406"/>
        <v>189.05599999999998</v>
      </c>
      <c r="Y8673">
        <f t="shared" si="407"/>
        <v>5</v>
      </c>
    </row>
    <row r="8674" spans="1:25"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t="str">
        <f>_xlfn.XLOOKUP(B8674,Returns!$B$2:$B$297,Returns!$A$2:$A$297,"NO")</f>
        <v>NO</v>
      </c>
      <c r="W8674">
        <f t="shared" si="405"/>
        <v>7.3472000000000008</v>
      </c>
      <c r="X8674">
        <f t="shared" si="406"/>
        <v>29.388800000000003</v>
      </c>
      <c r="Y8674">
        <f t="shared" si="407"/>
        <v>5</v>
      </c>
    </row>
    <row r="8675" spans="1:25"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t="str">
        <f>_xlfn.XLOOKUP(B8675,Returns!$B$2:$B$297,Returns!$A$2:$A$297,"NO")</f>
        <v>NO</v>
      </c>
      <c r="W8675">
        <f t="shared" si="405"/>
        <v>540.50220000000002</v>
      </c>
      <c r="X8675">
        <f t="shared" si="406"/>
        <v>1261.1718000000001</v>
      </c>
      <c r="Y8675">
        <f t="shared" si="407"/>
        <v>5</v>
      </c>
    </row>
    <row r="8676" spans="1:25"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t="str">
        <f>_xlfn.XLOOKUP(B8676,Returns!$B$2:$B$297,Returns!$A$2:$A$297,"NO")</f>
        <v>NO</v>
      </c>
      <c r="W8676">
        <f t="shared" si="405"/>
        <v>30.211200000000005</v>
      </c>
      <c r="X8676">
        <f t="shared" si="406"/>
        <v>120.84480000000001</v>
      </c>
      <c r="Y8676">
        <f t="shared" si="407"/>
        <v>5</v>
      </c>
    </row>
    <row r="8677" spans="1:25"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t="str">
        <f>_xlfn.XLOOKUP(B8677,Returns!$B$2:$B$297,Returns!$A$2:$A$297,"NO")</f>
        <v>NO</v>
      </c>
      <c r="W8677">
        <f t="shared" si="405"/>
        <v>33.638399999999997</v>
      </c>
      <c r="X8677">
        <f t="shared" si="406"/>
        <v>134.55359999999999</v>
      </c>
      <c r="Y8677">
        <f t="shared" si="407"/>
        <v>5</v>
      </c>
    </row>
    <row r="8678" spans="1:25"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t="str">
        <f>_xlfn.XLOOKUP(B8678,Returns!$B$2:$B$297,Returns!$A$2:$A$297,"NO")</f>
        <v>NO</v>
      </c>
      <c r="W8678">
        <f t="shared" si="405"/>
        <v>4.6151999999999997</v>
      </c>
      <c r="X8678">
        <f t="shared" si="406"/>
        <v>3.0768000000000004</v>
      </c>
      <c r="Y8678">
        <f t="shared" si="407"/>
        <v>5</v>
      </c>
    </row>
    <row r="8679" spans="1:25"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t="str">
        <f>_xlfn.XLOOKUP(B8679,Returns!$B$2:$B$297,Returns!$A$2:$A$297,"NO")</f>
        <v>NO</v>
      </c>
      <c r="W8679">
        <f t="shared" si="405"/>
        <v>776.10750000000019</v>
      </c>
      <c r="X8679">
        <f t="shared" si="406"/>
        <v>1810.9175000000005</v>
      </c>
      <c r="Y8679">
        <f t="shared" si="407"/>
        <v>2</v>
      </c>
    </row>
    <row r="8680" spans="1:25"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t="str">
        <f>_xlfn.XLOOKUP(B8680,Returns!$B$2:$B$297,Returns!$A$2:$A$297,"NO")</f>
        <v>NO</v>
      </c>
      <c r="W8680">
        <f t="shared" si="405"/>
        <v>55.091199999999994</v>
      </c>
      <c r="X8680">
        <f t="shared" si="406"/>
        <v>13.772799999999997</v>
      </c>
      <c r="Y8680">
        <f t="shared" si="407"/>
        <v>5</v>
      </c>
    </row>
    <row r="8681" spans="1:25"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t="str">
        <f>_xlfn.XLOOKUP(B8681,Returns!$B$2:$B$297,Returns!$A$2:$A$297,"NO")</f>
        <v>NO</v>
      </c>
      <c r="W8681">
        <f t="shared" si="405"/>
        <v>159.56</v>
      </c>
      <c r="X8681">
        <f t="shared" si="406"/>
        <v>638.24</v>
      </c>
      <c r="Y8681">
        <f t="shared" si="407"/>
        <v>5</v>
      </c>
    </row>
    <row r="8682" spans="1:25"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t="str">
        <f>_xlfn.XLOOKUP(B8682,Returns!$B$2:$B$297,Returns!$A$2:$A$297,"NO")</f>
        <v>NO</v>
      </c>
      <c r="W8682">
        <f t="shared" si="405"/>
        <v>0</v>
      </c>
      <c r="X8682">
        <f t="shared" si="406"/>
        <v>14731.849999999999</v>
      </c>
      <c r="Y8682">
        <f t="shared" si="407"/>
        <v>2</v>
      </c>
    </row>
    <row r="8683" spans="1:25"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t="str">
        <f>_xlfn.XLOOKUP(B8683,Returns!$B$2:$B$297,Returns!$A$2:$A$297,"NO")</f>
        <v>NO</v>
      </c>
      <c r="W8683">
        <f t="shared" si="405"/>
        <v>0</v>
      </c>
      <c r="X8683">
        <f t="shared" si="406"/>
        <v>203.5</v>
      </c>
      <c r="Y8683">
        <f t="shared" si="407"/>
        <v>2</v>
      </c>
    </row>
    <row r="8684" spans="1:25"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t="str">
        <f>_xlfn.XLOOKUP(B8684,Returns!$B$2:$B$297,Returns!$A$2:$A$297,"NO")</f>
        <v>NO</v>
      </c>
      <c r="W8684">
        <f t="shared" si="405"/>
        <v>0</v>
      </c>
      <c r="X8684">
        <f t="shared" si="406"/>
        <v>143.37</v>
      </c>
      <c r="Y8684">
        <f t="shared" si="407"/>
        <v>5</v>
      </c>
    </row>
    <row r="8685" spans="1:25"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t="str">
        <f>_xlfn.XLOOKUP(B8685,Returns!$B$2:$B$297,Returns!$A$2:$A$297,"NO")</f>
        <v>NO</v>
      </c>
      <c r="W8685">
        <f t="shared" si="405"/>
        <v>0</v>
      </c>
      <c r="X8685">
        <f t="shared" si="406"/>
        <v>10.32</v>
      </c>
      <c r="Y8685">
        <f t="shared" si="407"/>
        <v>6</v>
      </c>
    </row>
    <row r="8686" spans="1:25"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t="str">
        <f>_xlfn.XLOOKUP(B8686,Returns!$B$2:$B$297,Returns!$A$2:$A$297,"NO")</f>
        <v>NO</v>
      </c>
      <c r="W8686">
        <f t="shared" si="405"/>
        <v>0</v>
      </c>
      <c r="X8686">
        <f t="shared" si="406"/>
        <v>148.46999999999997</v>
      </c>
      <c r="Y8686">
        <f t="shared" si="407"/>
        <v>7</v>
      </c>
    </row>
    <row r="8687" spans="1:25"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t="str">
        <f>_xlfn.XLOOKUP(B8687,Returns!$B$2:$B$297,Returns!$A$2:$A$297,"NO")</f>
        <v>NO</v>
      </c>
      <c r="W8687">
        <f t="shared" si="405"/>
        <v>0</v>
      </c>
      <c r="X8687">
        <f t="shared" si="406"/>
        <v>578.15999999999985</v>
      </c>
      <c r="Y8687">
        <f t="shared" si="407"/>
        <v>4</v>
      </c>
    </row>
    <row r="8688" spans="1:25"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t="str">
        <f>_xlfn.XLOOKUP(B8688,Returns!$B$2:$B$297,Returns!$A$2:$A$297,"NO")</f>
        <v>NO</v>
      </c>
      <c r="W8688">
        <f t="shared" si="405"/>
        <v>0</v>
      </c>
      <c r="X8688">
        <f t="shared" si="406"/>
        <v>463.44</v>
      </c>
      <c r="Y8688">
        <f t="shared" si="407"/>
        <v>0</v>
      </c>
    </row>
    <row r="8689" spans="1:25"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t="str">
        <f>_xlfn.XLOOKUP(B8689,Returns!$B$2:$B$297,Returns!$A$2:$A$297,"NO")</f>
        <v>NO</v>
      </c>
      <c r="W8689">
        <f t="shared" si="405"/>
        <v>0</v>
      </c>
      <c r="X8689">
        <f t="shared" si="406"/>
        <v>89.5</v>
      </c>
      <c r="Y8689">
        <f t="shared" si="407"/>
        <v>0</v>
      </c>
    </row>
    <row r="8690" spans="1:25"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t="str">
        <f>_xlfn.XLOOKUP(B8690,Returns!$B$2:$B$297,Returns!$A$2:$A$297,"NO")</f>
        <v>NO</v>
      </c>
      <c r="W8690">
        <f t="shared" si="405"/>
        <v>0</v>
      </c>
      <c r="X8690">
        <f t="shared" si="406"/>
        <v>24.96</v>
      </c>
      <c r="Y8690">
        <f t="shared" si="407"/>
        <v>0</v>
      </c>
    </row>
    <row r="8691" spans="1:25"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t="str">
        <f>_xlfn.XLOOKUP(B8691,Returns!$B$2:$B$297,Returns!$A$2:$A$297,"NO")</f>
        <v>NO</v>
      </c>
      <c r="W8691">
        <f t="shared" si="405"/>
        <v>4.8096000000000005</v>
      </c>
      <c r="X8691">
        <f t="shared" si="406"/>
        <v>19.238400000000002</v>
      </c>
      <c r="Y8691">
        <f t="shared" si="407"/>
        <v>4</v>
      </c>
    </row>
    <row r="8692" spans="1:25"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t="str">
        <f>_xlfn.XLOOKUP(B8692,Returns!$B$2:$B$297,Returns!$A$2:$A$297,"NO")</f>
        <v>NO</v>
      </c>
      <c r="W8692">
        <f t="shared" si="405"/>
        <v>207.91680000000002</v>
      </c>
      <c r="X8692">
        <f t="shared" si="406"/>
        <v>311.87520000000001</v>
      </c>
      <c r="Y8692">
        <f t="shared" si="407"/>
        <v>4</v>
      </c>
    </row>
    <row r="8693" spans="1:25"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t="str">
        <f>_xlfn.XLOOKUP(B8693,Returns!$B$2:$B$297,Returns!$A$2:$A$297,"NO")</f>
        <v>NO</v>
      </c>
      <c r="W8693">
        <f t="shared" si="405"/>
        <v>197.75040000000001</v>
      </c>
      <c r="X8693">
        <f t="shared" si="406"/>
        <v>296.62559999999996</v>
      </c>
      <c r="Y8693">
        <f t="shared" si="407"/>
        <v>4</v>
      </c>
    </row>
    <row r="8694" spans="1:25"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t="str">
        <f>_xlfn.XLOOKUP(B8694,Returns!$B$2:$B$297,Returns!$A$2:$A$297,"NO")</f>
        <v>NO</v>
      </c>
      <c r="W8694">
        <f t="shared" si="405"/>
        <v>279.95999999999998</v>
      </c>
      <c r="X8694">
        <f t="shared" si="406"/>
        <v>1119.8399999999999</v>
      </c>
      <c r="Y8694">
        <f t="shared" si="407"/>
        <v>4</v>
      </c>
    </row>
    <row r="8695" spans="1:25"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t="str">
        <f>_xlfn.XLOOKUP(B8695,Returns!$B$2:$B$297,Returns!$A$2:$A$297,"NO")</f>
        <v>Yes</v>
      </c>
      <c r="W8695">
        <f t="shared" si="405"/>
        <v>0</v>
      </c>
      <c r="X8695">
        <f t="shared" si="406"/>
        <v>2250</v>
      </c>
      <c r="Y8695">
        <f t="shared" si="407"/>
        <v>4</v>
      </c>
    </row>
    <row r="8696" spans="1:25"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t="str">
        <f>_xlfn.XLOOKUP(B8696,Returns!$B$2:$B$297,Returns!$A$2:$A$297,"NO")</f>
        <v>NO</v>
      </c>
      <c r="W8696">
        <f t="shared" si="405"/>
        <v>0</v>
      </c>
      <c r="X8696">
        <f t="shared" si="406"/>
        <v>58.320000000000007</v>
      </c>
      <c r="Y8696">
        <f t="shared" si="407"/>
        <v>5</v>
      </c>
    </row>
    <row r="8697" spans="1:25"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t="str">
        <f>_xlfn.XLOOKUP(B8697,Returns!$B$2:$B$297,Returns!$A$2:$A$297,"NO")</f>
        <v>NO</v>
      </c>
      <c r="W8697">
        <f t="shared" si="405"/>
        <v>60.180800000000005</v>
      </c>
      <c r="X8697">
        <f t="shared" si="406"/>
        <v>240.72319999999999</v>
      </c>
      <c r="Y8697">
        <f t="shared" si="407"/>
        <v>2</v>
      </c>
    </row>
    <row r="8698" spans="1:25"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t="str">
        <f>_xlfn.XLOOKUP(B8698,Returns!$B$2:$B$297,Returns!$A$2:$A$297,"NO")</f>
        <v>Yes</v>
      </c>
      <c r="W8698">
        <f t="shared" si="405"/>
        <v>143.98560000000001</v>
      </c>
      <c r="X8698">
        <f t="shared" si="406"/>
        <v>575.94240000000002</v>
      </c>
      <c r="Y8698">
        <f t="shared" si="407"/>
        <v>5</v>
      </c>
    </row>
    <row r="8699" spans="1:25"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t="str">
        <f>_xlfn.XLOOKUP(B8699,Returns!$B$2:$B$297,Returns!$A$2:$A$297,"NO")</f>
        <v>Yes</v>
      </c>
      <c r="W8699">
        <f t="shared" si="405"/>
        <v>24.934400000000004</v>
      </c>
      <c r="X8699">
        <f t="shared" si="406"/>
        <v>99.737600000000015</v>
      </c>
      <c r="Y8699">
        <f t="shared" si="407"/>
        <v>5</v>
      </c>
    </row>
    <row r="8700" spans="1:25"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t="str">
        <f>_xlfn.XLOOKUP(B8700,Returns!$B$2:$B$297,Returns!$A$2:$A$297,"NO")</f>
        <v>Yes</v>
      </c>
      <c r="W8700">
        <f t="shared" si="405"/>
        <v>96.768000000000001</v>
      </c>
      <c r="X8700">
        <f t="shared" si="406"/>
        <v>145.15199999999999</v>
      </c>
      <c r="Y8700">
        <f t="shared" si="407"/>
        <v>5</v>
      </c>
    </row>
    <row r="8701" spans="1:25"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t="str">
        <f>_xlfn.XLOOKUP(B8701,Returns!$B$2:$B$297,Returns!$A$2:$A$297,"NO")</f>
        <v>Yes</v>
      </c>
      <c r="W8701">
        <f t="shared" si="405"/>
        <v>3583.8976000000002</v>
      </c>
      <c r="X8701">
        <f t="shared" si="406"/>
        <v>14335.590400000001</v>
      </c>
      <c r="Y8701">
        <f t="shared" si="407"/>
        <v>5</v>
      </c>
    </row>
    <row r="8702" spans="1:25"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t="str">
        <f>_xlfn.XLOOKUP(B8702,Returns!$B$2:$B$297,Returns!$A$2:$A$297,"NO")</f>
        <v>Yes</v>
      </c>
      <c r="W8702">
        <f t="shared" si="405"/>
        <v>122.57280000000002</v>
      </c>
      <c r="X8702">
        <f t="shared" si="406"/>
        <v>490.2912</v>
      </c>
      <c r="Y8702">
        <f t="shared" si="407"/>
        <v>5</v>
      </c>
    </row>
    <row r="8703" spans="1:25"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t="str">
        <f>_xlfn.XLOOKUP(B8703,Returns!$B$2:$B$297,Returns!$A$2:$A$297,"NO")</f>
        <v>Yes</v>
      </c>
      <c r="W8703">
        <f t="shared" si="405"/>
        <v>28.555200000000003</v>
      </c>
      <c r="X8703">
        <f t="shared" si="406"/>
        <v>114.22080000000001</v>
      </c>
      <c r="Y8703">
        <f t="shared" si="407"/>
        <v>5</v>
      </c>
    </row>
    <row r="8704" spans="1:25"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t="str">
        <f>_xlfn.XLOOKUP(B8704,Returns!$B$2:$B$297,Returns!$A$2:$A$297,"NO")</f>
        <v>Yes</v>
      </c>
      <c r="W8704">
        <f t="shared" si="405"/>
        <v>91.360000000000014</v>
      </c>
      <c r="X8704">
        <f t="shared" si="406"/>
        <v>365.44000000000005</v>
      </c>
      <c r="Y8704">
        <f t="shared" si="407"/>
        <v>5</v>
      </c>
    </row>
    <row r="8705" spans="1:25"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t="str">
        <f>_xlfn.XLOOKUP(B8705,Returns!$B$2:$B$297,Returns!$A$2:$A$297,"NO")</f>
        <v>NO</v>
      </c>
      <c r="W8705">
        <f t="shared" si="405"/>
        <v>1.4208000000000003</v>
      </c>
      <c r="X8705">
        <f t="shared" si="406"/>
        <v>5.6832000000000011</v>
      </c>
      <c r="Y8705">
        <f t="shared" si="407"/>
        <v>4</v>
      </c>
    </row>
    <row r="8706" spans="1:25"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t="str">
        <f>_xlfn.XLOOKUP(B8706,Returns!$B$2:$B$297,Returns!$A$2:$A$297,"NO")</f>
        <v>NO</v>
      </c>
      <c r="W8706">
        <f t="shared" si="405"/>
        <v>184.2176</v>
      </c>
      <c r="X8706">
        <f t="shared" si="406"/>
        <v>736.87040000000002</v>
      </c>
      <c r="Y8706">
        <f t="shared" si="407"/>
        <v>3</v>
      </c>
    </row>
    <row r="8707" spans="1:25"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t="str">
        <f>_xlfn.XLOOKUP(B8707,Returns!$B$2:$B$297,Returns!$A$2:$A$297,"NO")</f>
        <v>NO</v>
      </c>
      <c r="W8707">
        <f t="shared" ref="W8707:W8770" si="408">R8707*S8707*T8707</f>
        <v>0</v>
      </c>
      <c r="X8707">
        <f t="shared" ref="X8707:X8770" si="409">(R8707*S8707)-W8707</f>
        <v>4.71</v>
      </c>
      <c r="Y8707">
        <f t="shared" ref="Y8707:Y8770" si="410">D8707-C8707</f>
        <v>4</v>
      </c>
    </row>
    <row r="8708" spans="1:25"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t="str">
        <f>_xlfn.XLOOKUP(B8708,Returns!$B$2:$B$297,Returns!$A$2:$A$297,"NO")</f>
        <v>NO</v>
      </c>
      <c r="W8708">
        <f t="shared" si="408"/>
        <v>34.552800000000005</v>
      </c>
      <c r="X8708">
        <f t="shared" si="409"/>
        <v>310.97520000000003</v>
      </c>
      <c r="Y8708">
        <f t="shared" si="410"/>
        <v>5</v>
      </c>
    </row>
    <row r="8709" spans="1:25"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t="str">
        <f>_xlfn.XLOOKUP(B8709,Returns!$B$2:$B$297,Returns!$A$2:$A$297,"NO")</f>
        <v>NO</v>
      </c>
      <c r="W8709">
        <f t="shared" si="408"/>
        <v>0</v>
      </c>
      <c r="X8709">
        <f t="shared" si="409"/>
        <v>7.04</v>
      </c>
      <c r="Y8709">
        <f t="shared" si="410"/>
        <v>5</v>
      </c>
    </row>
    <row r="8710" spans="1:25"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t="str">
        <f>_xlfn.XLOOKUP(B8710,Returns!$B$2:$B$297,Returns!$A$2:$A$297,"NO")</f>
        <v>NO</v>
      </c>
      <c r="W8710">
        <f t="shared" si="408"/>
        <v>63.974400000000003</v>
      </c>
      <c r="X8710">
        <f t="shared" si="409"/>
        <v>255.89760000000001</v>
      </c>
      <c r="Y8710">
        <f t="shared" si="410"/>
        <v>2</v>
      </c>
    </row>
    <row r="8711" spans="1:25"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t="str">
        <f>_xlfn.XLOOKUP(B8711,Returns!$B$2:$B$297,Returns!$A$2:$A$297,"NO")</f>
        <v>NO</v>
      </c>
      <c r="W8711">
        <f t="shared" si="408"/>
        <v>137.68852499999997</v>
      </c>
      <c r="X8711">
        <f t="shared" si="409"/>
        <v>780.23497499999985</v>
      </c>
      <c r="Y8711">
        <f t="shared" si="410"/>
        <v>2</v>
      </c>
    </row>
    <row r="8712" spans="1:25"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t="str">
        <f>_xlfn.XLOOKUP(B8712,Returns!$B$2:$B$297,Returns!$A$2:$A$297,"NO")</f>
        <v>NO</v>
      </c>
      <c r="W8712">
        <f t="shared" si="408"/>
        <v>0</v>
      </c>
      <c r="X8712">
        <f t="shared" si="409"/>
        <v>1034.73</v>
      </c>
      <c r="Y8712">
        <f t="shared" si="410"/>
        <v>2</v>
      </c>
    </row>
    <row r="8713" spans="1:25"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t="str">
        <f>_xlfn.XLOOKUP(B8713,Returns!$B$2:$B$297,Returns!$A$2:$A$297,"NO")</f>
        <v>NO</v>
      </c>
      <c r="W8713">
        <f t="shared" si="408"/>
        <v>375.8112000000001</v>
      </c>
      <c r="X8713">
        <f t="shared" si="409"/>
        <v>1503.2448000000002</v>
      </c>
      <c r="Y8713">
        <f t="shared" si="410"/>
        <v>4</v>
      </c>
    </row>
    <row r="8714" spans="1:25"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t="str">
        <f>_xlfn.XLOOKUP(B8714,Returns!$B$2:$B$297,Returns!$A$2:$A$297,"NO")</f>
        <v>NO</v>
      </c>
      <c r="W8714">
        <f t="shared" si="408"/>
        <v>161.77454999999998</v>
      </c>
      <c r="X8714">
        <f t="shared" si="409"/>
        <v>916.72244999999987</v>
      </c>
      <c r="Y8714">
        <f t="shared" si="410"/>
        <v>4</v>
      </c>
    </row>
    <row r="8715" spans="1:25"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t="str">
        <f>_xlfn.XLOOKUP(B8715,Returns!$B$2:$B$297,Returns!$A$2:$A$297,"NO")</f>
        <v>NO</v>
      </c>
      <c r="W8715">
        <f t="shared" si="408"/>
        <v>86.342399999999998</v>
      </c>
      <c r="X8715">
        <f t="shared" si="409"/>
        <v>345.36959999999999</v>
      </c>
      <c r="Y8715">
        <f t="shared" si="410"/>
        <v>5</v>
      </c>
    </row>
    <row r="8716" spans="1:25"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t="str">
        <f>_xlfn.XLOOKUP(B8716,Returns!$B$2:$B$297,Returns!$A$2:$A$297,"NO")</f>
        <v>NO</v>
      </c>
      <c r="W8716">
        <f t="shared" si="408"/>
        <v>29.800000000000008</v>
      </c>
      <c r="X8716">
        <f t="shared" si="409"/>
        <v>119.20000000000002</v>
      </c>
      <c r="Y8716">
        <f t="shared" si="410"/>
        <v>5</v>
      </c>
    </row>
    <row r="8717" spans="1:25"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t="str">
        <f>_xlfn.XLOOKUP(B8717,Returns!$B$2:$B$297,Returns!$A$2:$A$297,"NO")</f>
        <v>NO</v>
      </c>
      <c r="W8717">
        <f t="shared" si="408"/>
        <v>1.2768000000000002</v>
      </c>
      <c r="X8717">
        <f t="shared" si="409"/>
        <v>0.54720000000000013</v>
      </c>
      <c r="Y8717">
        <f t="shared" si="410"/>
        <v>4</v>
      </c>
    </row>
    <row r="8718" spans="1:25"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t="str">
        <f>_xlfn.XLOOKUP(B8718,Returns!$B$2:$B$297,Returns!$A$2:$A$297,"NO")</f>
        <v>NO</v>
      </c>
      <c r="W8718">
        <f t="shared" si="408"/>
        <v>206.02879999999996</v>
      </c>
      <c r="X8718">
        <f t="shared" si="409"/>
        <v>51.507199999999983</v>
      </c>
      <c r="Y8718">
        <f t="shared" si="410"/>
        <v>4</v>
      </c>
    </row>
    <row r="8719" spans="1:25"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t="str">
        <f>_xlfn.XLOOKUP(B8719,Returns!$B$2:$B$297,Returns!$A$2:$A$297,"NO")</f>
        <v>NO</v>
      </c>
      <c r="W8719">
        <f t="shared" si="408"/>
        <v>8.3808000000000007</v>
      </c>
      <c r="X8719">
        <f t="shared" si="409"/>
        <v>5.5872000000000011</v>
      </c>
      <c r="Y8719">
        <f t="shared" si="410"/>
        <v>4</v>
      </c>
    </row>
    <row r="8720" spans="1:25"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t="str">
        <f>_xlfn.XLOOKUP(B8720,Returns!$B$2:$B$297,Returns!$A$2:$A$297,"NO")</f>
        <v>NO</v>
      </c>
      <c r="W8720">
        <f t="shared" si="408"/>
        <v>18.022400000000001</v>
      </c>
      <c r="X8720">
        <f t="shared" si="409"/>
        <v>72.089600000000004</v>
      </c>
      <c r="Y8720">
        <f t="shared" si="410"/>
        <v>4</v>
      </c>
    </row>
    <row r="8721" spans="1:25"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t="str">
        <f>_xlfn.XLOOKUP(B8721,Returns!$B$2:$B$297,Returns!$A$2:$A$297,"NO")</f>
        <v>NO</v>
      </c>
      <c r="W8721">
        <f t="shared" si="408"/>
        <v>9.3312000000000008</v>
      </c>
      <c r="X8721">
        <f t="shared" si="409"/>
        <v>37.324800000000003</v>
      </c>
      <c r="Y8721">
        <f t="shared" si="410"/>
        <v>4</v>
      </c>
    </row>
    <row r="8722" spans="1:25"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t="str">
        <f>_xlfn.XLOOKUP(B8722,Returns!$B$2:$B$297,Returns!$A$2:$A$297,"NO")</f>
        <v>NO</v>
      </c>
      <c r="W8722">
        <f t="shared" si="408"/>
        <v>227.6232</v>
      </c>
      <c r="X8722">
        <f t="shared" si="409"/>
        <v>531.12080000000003</v>
      </c>
      <c r="Y8722">
        <f t="shared" si="410"/>
        <v>4</v>
      </c>
    </row>
    <row r="8723" spans="1:25"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t="str">
        <f>_xlfn.XLOOKUP(B8723,Returns!$B$2:$B$297,Returns!$A$2:$A$297,"NO")</f>
        <v>NO</v>
      </c>
      <c r="W8723">
        <f t="shared" si="408"/>
        <v>121.56480000000005</v>
      </c>
      <c r="X8723">
        <f t="shared" si="409"/>
        <v>486.25920000000013</v>
      </c>
      <c r="Y8723">
        <f t="shared" si="410"/>
        <v>4</v>
      </c>
    </row>
    <row r="8724" spans="1:25"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t="str">
        <f>_xlfn.XLOOKUP(B8724,Returns!$B$2:$B$297,Returns!$A$2:$A$297,"NO")</f>
        <v>NO</v>
      </c>
      <c r="W8724">
        <f t="shared" si="408"/>
        <v>2.4383999999999997</v>
      </c>
      <c r="X8724">
        <f t="shared" si="409"/>
        <v>0.60959999999999948</v>
      </c>
      <c r="Y8724">
        <f t="shared" si="410"/>
        <v>4</v>
      </c>
    </row>
    <row r="8725" spans="1:25"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t="str">
        <f>_xlfn.XLOOKUP(B8725,Returns!$B$2:$B$297,Returns!$A$2:$A$297,"NO")</f>
        <v>NO</v>
      </c>
      <c r="W8725">
        <f t="shared" si="408"/>
        <v>52.371200000000002</v>
      </c>
      <c r="X8725">
        <f t="shared" si="409"/>
        <v>209.48480000000001</v>
      </c>
      <c r="Y8725">
        <f t="shared" si="410"/>
        <v>2</v>
      </c>
    </row>
    <row r="8726" spans="1:25"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t="str">
        <f>_xlfn.XLOOKUP(B8726,Returns!$B$2:$B$297,Returns!$A$2:$A$297,"NO")</f>
        <v>NO</v>
      </c>
      <c r="W8726">
        <f t="shared" si="408"/>
        <v>30.412800000000004</v>
      </c>
      <c r="X8726">
        <f t="shared" si="409"/>
        <v>121.65120000000002</v>
      </c>
      <c r="Y8726">
        <f t="shared" si="410"/>
        <v>2</v>
      </c>
    </row>
    <row r="8727" spans="1:25"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t="str">
        <f>_xlfn.XLOOKUP(B8727,Returns!$B$2:$B$297,Returns!$A$2:$A$297,"NO")</f>
        <v>NO</v>
      </c>
      <c r="W8727">
        <f t="shared" si="408"/>
        <v>0</v>
      </c>
      <c r="X8727">
        <f t="shared" si="409"/>
        <v>184.8</v>
      </c>
      <c r="Y8727">
        <f t="shared" si="410"/>
        <v>5</v>
      </c>
    </row>
    <row r="8728" spans="1:25"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t="str">
        <f>_xlfn.XLOOKUP(B8728,Returns!$B$2:$B$297,Returns!$A$2:$A$297,"NO")</f>
        <v>NO</v>
      </c>
      <c r="W8728">
        <f t="shared" si="408"/>
        <v>2.8368000000000002</v>
      </c>
      <c r="X8728">
        <f t="shared" si="409"/>
        <v>11.347199999999999</v>
      </c>
      <c r="Y8728">
        <f t="shared" si="410"/>
        <v>4</v>
      </c>
    </row>
    <row r="8729" spans="1:25"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t="str">
        <f>_xlfn.XLOOKUP(B8729,Returns!$B$2:$B$297,Returns!$A$2:$A$297,"NO")</f>
        <v>NO</v>
      </c>
      <c r="W8729">
        <f t="shared" si="408"/>
        <v>32.011200000000002</v>
      </c>
      <c r="X8729">
        <f t="shared" si="409"/>
        <v>128.04480000000001</v>
      </c>
      <c r="Y8729">
        <f t="shared" si="410"/>
        <v>4</v>
      </c>
    </row>
    <row r="8730" spans="1:25"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t="str">
        <f>_xlfn.XLOOKUP(B8730,Returns!$B$2:$B$297,Returns!$A$2:$A$297,"NO")</f>
        <v>NO</v>
      </c>
      <c r="W8730">
        <f t="shared" si="408"/>
        <v>52.441600000000008</v>
      </c>
      <c r="X8730">
        <f t="shared" si="409"/>
        <v>209.76640000000003</v>
      </c>
      <c r="Y8730">
        <f t="shared" si="410"/>
        <v>4</v>
      </c>
    </row>
    <row r="8731" spans="1:25"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t="str">
        <f>_xlfn.XLOOKUP(B8731,Returns!$B$2:$B$297,Returns!$A$2:$A$297,"NO")</f>
        <v>NO</v>
      </c>
      <c r="W8731">
        <f t="shared" si="408"/>
        <v>13.507200000000005</v>
      </c>
      <c r="X8731">
        <f t="shared" si="409"/>
        <v>54.028800000000011</v>
      </c>
      <c r="Y8731">
        <f t="shared" si="410"/>
        <v>4</v>
      </c>
    </row>
    <row r="8732" spans="1:25"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t="str">
        <f>_xlfn.XLOOKUP(B8732,Returns!$B$2:$B$297,Returns!$A$2:$A$297,"NO")</f>
        <v>NO</v>
      </c>
      <c r="W8732">
        <f t="shared" si="408"/>
        <v>101.84160000000003</v>
      </c>
      <c r="X8732">
        <f t="shared" si="409"/>
        <v>407.36640000000006</v>
      </c>
      <c r="Y8732">
        <f t="shared" si="410"/>
        <v>4</v>
      </c>
    </row>
    <row r="8733" spans="1:25"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t="str">
        <f>_xlfn.XLOOKUP(B8733,Returns!$B$2:$B$297,Returns!$A$2:$A$297,"NO")</f>
        <v>NO</v>
      </c>
      <c r="W8733">
        <f t="shared" si="408"/>
        <v>0</v>
      </c>
      <c r="X8733">
        <f t="shared" si="409"/>
        <v>157.77000000000001</v>
      </c>
      <c r="Y8733">
        <f t="shared" si="410"/>
        <v>6</v>
      </c>
    </row>
    <row r="8734" spans="1:25"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t="str">
        <f>_xlfn.XLOOKUP(B8734,Returns!$B$2:$B$297,Returns!$A$2:$A$297,"NO")</f>
        <v>NO</v>
      </c>
      <c r="W8734">
        <f t="shared" si="408"/>
        <v>0</v>
      </c>
      <c r="X8734">
        <f t="shared" si="409"/>
        <v>58.320000000000007</v>
      </c>
      <c r="Y8734">
        <f t="shared" si="410"/>
        <v>2</v>
      </c>
    </row>
    <row r="8735" spans="1:25"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t="str">
        <f>_xlfn.XLOOKUP(B8735,Returns!$B$2:$B$297,Returns!$A$2:$A$297,"NO")</f>
        <v>NO</v>
      </c>
      <c r="W8735">
        <f t="shared" si="408"/>
        <v>0</v>
      </c>
      <c r="X8735">
        <f t="shared" si="409"/>
        <v>378.90000000000003</v>
      </c>
      <c r="Y8735">
        <f t="shared" si="410"/>
        <v>2</v>
      </c>
    </row>
    <row r="8736" spans="1:25"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t="str">
        <f>_xlfn.XLOOKUP(B8736,Returns!$B$2:$B$297,Returns!$A$2:$A$297,"NO")</f>
        <v>NO</v>
      </c>
      <c r="W8736">
        <f t="shared" si="408"/>
        <v>0</v>
      </c>
      <c r="X8736">
        <f t="shared" si="409"/>
        <v>6437.25</v>
      </c>
      <c r="Y8736">
        <f t="shared" si="410"/>
        <v>2</v>
      </c>
    </row>
    <row r="8737" spans="1:25"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t="str">
        <f>_xlfn.XLOOKUP(B8737,Returns!$B$2:$B$297,Returns!$A$2:$A$297,"NO")</f>
        <v>NO</v>
      </c>
      <c r="W8737">
        <f t="shared" si="408"/>
        <v>0</v>
      </c>
      <c r="X8737">
        <f t="shared" si="409"/>
        <v>259.83999999999997</v>
      </c>
      <c r="Y8737">
        <f t="shared" si="410"/>
        <v>3</v>
      </c>
    </row>
    <row r="8738" spans="1:25"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t="str">
        <f>_xlfn.XLOOKUP(B8738,Returns!$B$2:$B$297,Returns!$A$2:$A$297,"NO")</f>
        <v>NO</v>
      </c>
      <c r="W8738">
        <f t="shared" si="408"/>
        <v>0</v>
      </c>
      <c r="X8738">
        <f t="shared" si="409"/>
        <v>1606.23</v>
      </c>
      <c r="Y8738">
        <f t="shared" si="410"/>
        <v>5</v>
      </c>
    </row>
    <row r="8739" spans="1:25"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t="str">
        <f>_xlfn.XLOOKUP(B8739,Returns!$B$2:$B$297,Returns!$A$2:$A$297,"NO")</f>
        <v>NO</v>
      </c>
      <c r="W8739">
        <f t="shared" si="408"/>
        <v>28.35</v>
      </c>
      <c r="X8739">
        <f t="shared" si="409"/>
        <v>12.150000000000006</v>
      </c>
      <c r="Y8739">
        <f t="shared" si="410"/>
        <v>4</v>
      </c>
    </row>
    <row r="8740" spans="1:25"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t="str">
        <f>_xlfn.XLOOKUP(B8740,Returns!$B$2:$B$297,Returns!$A$2:$A$297,"NO")</f>
        <v>NO</v>
      </c>
      <c r="W8740">
        <f t="shared" si="408"/>
        <v>10.5984</v>
      </c>
      <c r="X8740">
        <f t="shared" si="409"/>
        <v>42.393599999999999</v>
      </c>
      <c r="Y8740">
        <f t="shared" si="410"/>
        <v>3</v>
      </c>
    </row>
    <row r="8741" spans="1:25"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t="str">
        <f>_xlfn.XLOOKUP(B8741,Returns!$B$2:$B$297,Returns!$A$2:$A$297,"NO")</f>
        <v>NO</v>
      </c>
      <c r="W8741">
        <f t="shared" si="408"/>
        <v>67.190399999999997</v>
      </c>
      <c r="X8741">
        <f t="shared" si="409"/>
        <v>100.78559999999997</v>
      </c>
      <c r="Y8741">
        <f t="shared" si="410"/>
        <v>3</v>
      </c>
    </row>
    <row r="8742" spans="1:25"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t="str">
        <f>_xlfn.XLOOKUP(B8742,Returns!$B$2:$B$297,Returns!$A$2:$A$297,"NO")</f>
        <v>NO</v>
      </c>
      <c r="W8742">
        <f t="shared" si="408"/>
        <v>0</v>
      </c>
      <c r="X8742">
        <f t="shared" si="409"/>
        <v>366</v>
      </c>
      <c r="Y8742">
        <f t="shared" si="410"/>
        <v>1</v>
      </c>
    </row>
    <row r="8743" spans="1:25"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t="str">
        <f>_xlfn.XLOOKUP(B8743,Returns!$B$2:$B$297,Returns!$A$2:$A$297,"NO")</f>
        <v>NO</v>
      </c>
      <c r="W8743">
        <f t="shared" si="408"/>
        <v>0</v>
      </c>
      <c r="X8743">
        <f t="shared" si="409"/>
        <v>32.22</v>
      </c>
      <c r="Y8743">
        <f t="shared" si="410"/>
        <v>0</v>
      </c>
    </row>
    <row r="8744" spans="1:25"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t="str">
        <f>_xlfn.XLOOKUP(B8744,Returns!$B$2:$B$297,Returns!$A$2:$A$297,"NO")</f>
        <v>NO</v>
      </c>
      <c r="W8744">
        <f t="shared" si="408"/>
        <v>2.2063999999999999</v>
      </c>
      <c r="X8744">
        <f t="shared" si="409"/>
        <v>8.8255999999999997</v>
      </c>
      <c r="Y8744">
        <f t="shared" si="410"/>
        <v>2</v>
      </c>
    </row>
    <row r="8745" spans="1:25"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t="str">
        <f>_xlfn.XLOOKUP(B8745,Returns!$B$2:$B$297,Returns!$A$2:$A$297,"NO")</f>
        <v>NO</v>
      </c>
      <c r="W8745">
        <f t="shared" si="408"/>
        <v>31.824000000000002</v>
      </c>
      <c r="X8745">
        <f t="shared" si="409"/>
        <v>127.29600000000001</v>
      </c>
      <c r="Y8745">
        <f t="shared" si="410"/>
        <v>2</v>
      </c>
    </row>
    <row r="8746" spans="1:25"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t="str">
        <f>_xlfn.XLOOKUP(B8746,Returns!$B$2:$B$297,Returns!$A$2:$A$297,"NO")</f>
        <v>NO</v>
      </c>
      <c r="W8746">
        <f t="shared" si="408"/>
        <v>0</v>
      </c>
      <c r="X8746">
        <f t="shared" si="409"/>
        <v>68.48</v>
      </c>
      <c r="Y8746">
        <f t="shared" si="410"/>
        <v>3</v>
      </c>
    </row>
    <row r="8747" spans="1:25"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t="str">
        <f>_xlfn.XLOOKUP(B8747,Returns!$B$2:$B$297,Returns!$A$2:$A$297,"NO")</f>
        <v>NO</v>
      </c>
      <c r="W8747">
        <f t="shared" si="408"/>
        <v>0</v>
      </c>
      <c r="X8747">
        <f t="shared" si="409"/>
        <v>179.82</v>
      </c>
      <c r="Y8747">
        <f t="shared" si="410"/>
        <v>3</v>
      </c>
    </row>
    <row r="8748" spans="1:25"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t="str">
        <f>_xlfn.XLOOKUP(B8748,Returns!$B$2:$B$297,Returns!$A$2:$A$297,"NO")</f>
        <v>NO</v>
      </c>
      <c r="W8748">
        <f t="shared" si="408"/>
        <v>0</v>
      </c>
      <c r="X8748">
        <f t="shared" si="409"/>
        <v>421.16</v>
      </c>
      <c r="Y8748">
        <f t="shared" si="410"/>
        <v>5</v>
      </c>
    </row>
    <row r="8749" spans="1:25"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t="str">
        <f>_xlfn.XLOOKUP(B8749,Returns!$B$2:$B$297,Returns!$A$2:$A$297,"NO")</f>
        <v>NO</v>
      </c>
      <c r="W8749">
        <f t="shared" si="408"/>
        <v>12.384000000000002</v>
      </c>
      <c r="X8749">
        <f t="shared" si="409"/>
        <v>49.536000000000008</v>
      </c>
      <c r="Y8749">
        <f t="shared" si="410"/>
        <v>5</v>
      </c>
    </row>
    <row r="8750" spans="1:25"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t="str">
        <f>_xlfn.XLOOKUP(B8750,Returns!$B$2:$B$297,Returns!$A$2:$A$297,"NO")</f>
        <v>NO</v>
      </c>
      <c r="W8750">
        <f t="shared" si="408"/>
        <v>95.993600000000015</v>
      </c>
      <c r="X8750">
        <f t="shared" si="409"/>
        <v>383.97440000000006</v>
      </c>
      <c r="Y8750">
        <f t="shared" si="410"/>
        <v>5</v>
      </c>
    </row>
    <row r="8751" spans="1:25"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t="str">
        <f>_xlfn.XLOOKUP(B8751,Returns!$B$2:$B$297,Returns!$A$2:$A$297,"NO")</f>
        <v>NO</v>
      </c>
      <c r="W8751">
        <f t="shared" si="408"/>
        <v>1830.2256000000002</v>
      </c>
      <c r="X8751">
        <f t="shared" si="409"/>
        <v>7320.9024000000009</v>
      </c>
      <c r="Y8751">
        <f t="shared" si="410"/>
        <v>3</v>
      </c>
    </row>
    <row r="8752" spans="1:25"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t="str">
        <f>_xlfn.XLOOKUP(B8752,Returns!$B$2:$B$297,Returns!$A$2:$A$297,"NO")</f>
        <v>NO</v>
      </c>
      <c r="W8752">
        <f t="shared" si="408"/>
        <v>0</v>
      </c>
      <c r="X8752">
        <f t="shared" si="409"/>
        <v>267.95999999999998</v>
      </c>
      <c r="Y8752">
        <f t="shared" si="410"/>
        <v>3</v>
      </c>
    </row>
    <row r="8753" spans="1:25"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t="str">
        <f>_xlfn.XLOOKUP(B8753,Returns!$B$2:$B$297,Returns!$A$2:$A$297,"NO")</f>
        <v>NO</v>
      </c>
      <c r="W8753">
        <f t="shared" si="408"/>
        <v>74.598400000000012</v>
      </c>
      <c r="X8753">
        <f t="shared" si="409"/>
        <v>298.39359999999999</v>
      </c>
      <c r="Y8753">
        <f t="shared" si="410"/>
        <v>4</v>
      </c>
    </row>
    <row r="8754" spans="1:25"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t="str">
        <f>_xlfn.XLOOKUP(B8754,Returns!$B$2:$B$297,Returns!$A$2:$A$297,"NO")</f>
        <v>NO</v>
      </c>
      <c r="W8754">
        <f t="shared" si="408"/>
        <v>106.48800000000001</v>
      </c>
      <c r="X8754">
        <f t="shared" si="409"/>
        <v>425.95200000000006</v>
      </c>
      <c r="Y8754">
        <f t="shared" si="410"/>
        <v>4</v>
      </c>
    </row>
    <row r="8755" spans="1:25"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t="str">
        <f>_xlfn.XLOOKUP(B8755,Returns!$B$2:$B$297,Returns!$A$2:$A$297,"NO")</f>
        <v>NO</v>
      </c>
      <c r="W8755">
        <f t="shared" si="408"/>
        <v>21.2544</v>
      </c>
      <c r="X8755">
        <f t="shared" si="409"/>
        <v>85.017599999999987</v>
      </c>
      <c r="Y8755">
        <f t="shared" si="410"/>
        <v>1</v>
      </c>
    </row>
    <row r="8756" spans="1:25"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t="str">
        <f>_xlfn.XLOOKUP(B8756,Returns!$B$2:$B$297,Returns!$A$2:$A$297,"NO")</f>
        <v>NO</v>
      </c>
      <c r="W8756">
        <f t="shared" si="408"/>
        <v>10.206000000000001</v>
      </c>
      <c r="X8756">
        <f t="shared" si="409"/>
        <v>4.3740000000000023</v>
      </c>
      <c r="Y8756">
        <f t="shared" si="410"/>
        <v>1</v>
      </c>
    </row>
    <row r="8757" spans="1:25"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t="str">
        <f>_xlfn.XLOOKUP(B8757,Returns!$B$2:$B$297,Returns!$A$2:$A$297,"NO")</f>
        <v>NO</v>
      </c>
      <c r="W8757">
        <f t="shared" si="408"/>
        <v>8.7612000000000005</v>
      </c>
      <c r="X8757">
        <f t="shared" si="409"/>
        <v>3.7548000000000012</v>
      </c>
      <c r="Y8757">
        <f t="shared" si="410"/>
        <v>1</v>
      </c>
    </row>
    <row r="8758" spans="1:25"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t="str">
        <f>_xlfn.XLOOKUP(B8758,Returns!$B$2:$B$297,Returns!$A$2:$A$297,"NO")</f>
        <v>Yes</v>
      </c>
      <c r="W8758">
        <f t="shared" si="408"/>
        <v>0</v>
      </c>
      <c r="X8758">
        <f t="shared" si="409"/>
        <v>75.36</v>
      </c>
      <c r="Y8758">
        <f t="shared" si="410"/>
        <v>4</v>
      </c>
    </row>
    <row r="8759" spans="1:25"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t="str">
        <f>_xlfn.XLOOKUP(B8759,Returns!$B$2:$B$297,Returns!$A$2:$A$297,"NO")</f>
        <v>Yes</v>
      </c>
      <c r="W8759">
        <f t="shared" si="408"/>
        <v>0</v>
      </c>
      <c r="X8759">
        <f t="shared" si="409"/>
        <v>414.72</v>
      </c>
      <c r="Y8759">
        <f t="shared" si="410"/>
        <v>4</v>
      </c>
    </row>
    <row r="8760" spans="1:25"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t="str">
        <f>_xlfn.XLOOKUP(B8760,Returns!$B$2:$B$297,Returns!$A$2:$A$297,"NO")</f>
        <v>Yes</v>
      </c>
      <c r="W8760">
        <f t="shared" si="408"/>
        <v>0</v>
      </c>
      <c r="X8760">
        <f t="shared" si="409"/>
        <v>82.26</v>
      </c>
      <c r="Y8760">
        <f t="shared" si="410"/>
        <v>4</v>
      </c>
    </row>
    <row r="8761" spans="1:25"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t="str">
        <f>_xlfn.XLOOKUP(B8761,Returns!$B$2:$B$297,Returns!$A$2:$A$297,"NO")</f>
        <v>Yes</v>
      </c>
      <c r="W8761">
        <f t="shared" si="408"/>
        <v>0</v>
      </c>
      <c r="X8761">
        <f t="shared" si="409"/>
        <v>16.200000000000003</v>
      </c>
      <c r="Y8761">
        <f t="shared" si="410"/>
        <v>4</v>
      </c>
    </row>
    <row r="8762" spans="1:25"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t="str">
        <f>_xlfn.XLOOKUP(B8762,Returns!$B$2:$B$297,Returns!$A$2:$A$297,"NO")</f>
        <v>NO</v>
      </c>
      <c r="W8762">
        <f t="shared" si="408"/>
        <v>0</v>
      </c>
      <c r="X8762">
        <f t="shared" si="409"/>
        <v>1270.99</v>
      </c>
      <c r="Y8762">
        <f t="shared" si="410"/>
        <v>6</v>
      </c>
    </row>
    <row r="8763" spans="1:25"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t="str">
        <f>_xlfn.XLOOKUP(B8763,Returns!$B$2:$B$297,Returns!$A$2:$A$297,"NO")</f>
        <v>NO</v>
      </c>
      <c r="W8763">
        <f t="shared" si="408"/>
        <v>0</v>
      </c>
      <c r="X8763">
        <f t="shared" si="409"/>
        <v>1002.88</v>
      </c>
      <c r="Y8763">
        <f t="shared" si="410"/>
        <v>6</v>
      </c>
    </row>
    <row r="8764" spans="1:25"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t="str">
        <f>_xlfn.XLOOKUP(B8764,Returns!$B$2:$B$297,Returns!$A$2:$A$297,"NO")</f>
        <v>NO</v>
      </c>
      <c r="W8764">
        <f t="shared" si="408"/>
        <v>0</v>
      </c>
      <c r="X8764">
        <f t="shared" si="409"/>
        <v>14.03</v>
      </c>
      <c r="Y8764">
        <f t="shared" si="410"/>
        <v>4</v>
      </c>
    </row>
    <row r="8765" spans="1:25"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t="str">
        <f>_xlfn.XLOOKUP(B8765,Returns!$B$2:$B$297,Returns!$A$2:$A$297,"NO")</f>
        <v>NO</v>
      </c>
      <c r="W8765">
        <f t="shared" si="408"/>
        <v>0</v>
      </c>
      <c r="X8765">
        <f t="shared" si="409"/>
        <v>55.92</v>
      </c>
      <c r="Y8765">
        <f t="shared" si="410"/>
        <v>4</v>
      </c>
    </row>
    <row r="8766" spans="1:25"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t="str">
        <f>_xlfn.XLOOKUP(B8766,Returns!$B$2:$B$297,Returns!$A$2:$A$297,"NO")</f>
        <v>NO</v>
      </c>
      <c r="W8766">
        <f t="shared" si="408"/>
        <v>2.1376000000000004</v>
      </c>
      <c r="X8766">
        <f t="shared" si="409"/>
        <v>8.5503999999999998</v>
      </c>
      <c r="Y8766">
        <f t="shared" si="410"/>
        <v>6</v>
      </c>
    </row>
    <row r="8767" spans="1:25"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t="str">
        <f>_xlfn.XLOOKUP(B8767,Returns!$B$2:$B$297,Returns!$A$2:$A$297,"NO")</f>
        <v>NO</v>
      </c>
      <c r="W8767">
        <f t="shared" si="408"/>
        <v>2.7135999999999996</v>
      </c>
      <c r="X8767">
        <f t="shared" si="409"/>
        <v>0.67839999999999989</v>
      </c>
      <c r="Y8767">
        <f t="shared" si="410"/>
        <v>6</v>
      </c>
    </row>
    <row r="8768" spans="1:25"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t="str">
        <f>_xlfn.XLOOKUP(B8768,Returns!$B$2:$B$297,Returns!$A$2:$A$297,"NO")</f>
        <v>NO</v>
      </c>
      <c r="W8768">
        <f t="shared" si="408"/>
        <v>59.011199999999988</v>
      </c>
      <c r="X8768">
        <f t="shared" si="409"/>
        <v>14.752799999999993</v>
      </c>
      <c r="Y8768">
        <f t="shared" si="410"/>
        <v>6</v>
      </c>
    </row>
    <row r="8769" spans="1:25"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t="str">
        <f>_xlfn.XLOOKUP(B8769,Returns!$B$2:$B$297,Returns!$A$2:$A$297,"NO")</f>
        <v>NO</v>
      </c>
      <c r="W8769">
        <f t="shared" si="408"/>
        <v>31.919999999999995</v>
      </c>
      <c r="X8769">
        <f t="shared" si="409"/>
        <v>7.9799999999999969</v>
      </c>
      <c r="Y8769">
        <f t="shared" si="410"/>
        <v>6</v>
      </c>
    </row>
    <row r="8770" spans="1:25"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t="str">
        <f>_xlfn.XLOOKUP(B8770,Returns!$B$2:$B$297,Returns!$A$2:$A$297,"NO")</f>
        <v>NO</v>
      </c>
      <c r="W8770">
        <f t="shared" si="408"/>
        <v>230.4</v>
      </c>
      <c r="X8770">
        <f t="shared" si="409"/>
        <v>921.6</v>
      </c>
      <c r="Y8770">
        <f t="shared" si="410"/>
        <v>4</v>
      </c>
    </row>
    <row r="8771" spans="1:25"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t="str">
        <f>_xlfn.XLOOKUP(B8771,Returns!$B$2:$B$297,Returns!$A$2:$A$297,"NO")</f>
        <v>NO</v>
      </c>
      <c r="W8771">
        <f t="shared" ref="W8771:W8834" si="411">R8771*S8771*T8771</f>
        <v>88.171199999999999</v>
      </c>
      <c r="X8771">
        <f t="shared" ref="X8771:X8834" si="412">(R8771*S8771)-W8771</f>
        <v>352.6848</v>
      </c>
      <c r="Y8771">
        <f t="shared" ref="Y8771:Y8834" si="413">D8771-C8771</f>
        <v>1</v>
      </c>
    </row>
    <row r="8772" spans="1:25"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t="str">
        <f>_xlfn.XLOOKUP(B8772,Returns!$B$2:$B$297,Returns!$A$2:$A$297,"NO")</f>
        <v>NO</v>
      </c>
      <c r="W8772">
        <f t="shared" si="411"/>
        <v>66.508800000000008</v>
      </c>
      <c r="X8772">
        <f t="shared" si="412"/>
        <v>266.03520000000003</v>
      </c>
      <c r="Y8772">
        <f t="shared" si="413"/>
        <v>1</v>
      </c>
    </row>
    <row r="8773" spans="1:25"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t="str">
        <f>_xlfn.XLOOKUP(B8773,Returns!$B$2:$B$297,Returns!$A$2:$A$297,"NO")</f>
        <v>NO</v>
      </c>
      <c r="W8773">
        <f t="shared" si="411"/>
        <v>754.22720000000015</v>
      </c>
      <c r="X8773">
        <f t="shared" si="412"/>
        <v>3016.9088000000002</v>
      </c>
      <c r="Y8773">
        <f t="shared" si="413"/>
        <v>3</v>
      </c>
    </row>
    <row r="8774" spans="1:25"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t="str">
        <f>_xlfn.XLOOKUP(B8774,Returns!$B$2:$B$297,Returns!$A$2:$A$297,"NO")</f>
        <v>NO</v>
      </c>
      <c r="W8774">
        <f t="shared" si="411"/>
        <v>44.611200000000004</v>
      </c>
      <c r="X8774">
        <f t="shared" si="412"/>
        <v>178.44480000000001</v>
      </c>
      <c r="Y8774">
        <f t="shared" si="413"/>
        <v>3</v>
      </c>
    </row>
    <row r="8775" spans="1:25"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t="str">
        <f>_xlfn.XLOOKUP(B8775,Returns!$B$2:$B$297,Returns!$A$2:$A$297,"NO")</f>
        <v>NO</v>
      </c>
      <c r="W8775">
        <f t="shared" si="411"/>
        <v>0</v>
      </c>
      <c r="X8775">
        <f t="shared" si="412"/>
        <v>161.28000000000003</v>
      </c>
      <c r="Y8775">
        <f t="shared" si="413"/>
        <v>5</v>
      </c>
    </row>
    <row r="8776" spans="1:25"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t="str">
        <f>_xlfn.XLOOKUP(B8776,Returns!$B$2:$B$297,Returns!$A$2:$A$297,"NO")</f>
        <v>NO</v>
      </c>
      <c r="W8776">
        <f t="shared" si="411"/>
        <v>4.3584000000000005</v>
      </c>
      <c r="X8776">
        <f t="shared" si="412"/>
        <v>17.433600000000002</v>
      </c>
      <c r="Y8776">
        <f t="shared" si="413"/>
        <v>5</v>
      </c>
    </row>
    <row r="8777" spans="1:25"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t="str">
        <f>_xlfn.XLOOKUP(B8777,Returns!$B$2:$B$297,Returns!$A$2:$A$297,"NO")</f>
        <v>NO</v>
      </c>
      <c r="W8777">
        <f t="shared" si="411"/>
        <v>1.4144000000000001</v>
      </c>
      <c r="X8777">
        <f t="shared" si="412"/>
        <v>5.6576000000000004</v>
      </c>
      <c r="Y8777">
        <f t="shared" si="413"/>
        <v>4</v>
      </c>
    </row>
    <row r="8778" spans="1:25"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t="str">
        <f>_xlfn.XLOOKUP(B8778,Returns!$B$2:$B$297,Returns!$A$2:$A$297,"NO")</f>
        <v>NO</v>
      </c>
      <c r="W8778">
        <f t="shared" si="411"/>
        <v>792.64499999999987</v>
      </c>
      <c r="X8778">
        <f t="shared" si="412"/>
        <v>1849.5049999999997</v>
      </c>
      <c r="Y8778">
        <f t="shared" si="413"/>
        <v>1</v>
      </c>
    </row>
    <row r="8779" spans="1:25"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t="str">
        <f>_xlfn.XLOOKUP(B8779,Returns!$B$2:$B$297,Returns!$A$2:$A$297,"NO")</f>
        <v>NO</v>
      </c>
      <c r="W8779">
        <f t="shared" si="411"/>
        <v>66.355200000000011</v>
      </c>
      <c r="X8779">
        <f t="shared" si="412"/>
        <v>265.42080000000004</v>
      </c>
      <c r="Y8779">
        <f t="shared" si="413"/>
        <v>1</v>
      </c>
    </row>
    <row r="8780" spans="1:25"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t="str">
        <f>_xlfn.XLOOKUP(B8780,Returns!$B$2:$B$297,Returns!$A$2:$A$297,"NO")</f>
        <v>NO</v>
      </c>
      <c r="W8780">
        <f t="shared" si="411"/>
        <v>172.78560000000002</v>
      </c>
      <c r="X8780">
        <f t="shared" si="412"/>
        <v>691.14239999999995</v>
      </c>
      <c r="Y8780">
        <f t="shared" si="413"/>
        <v>5</v>
      </c>
    </row>
    <row r="8781" spans="1:25"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t="str">
        <f>_xlfn.XLOOKUP(B8781,Returns!$B$2:$B$297,Returns!$A$2:$A$297,"NO")</f>
        <v>NO</v>
      </c>
      <c r="W8781">
        <f t="shared" si="411"/>
        <v>17.582400000000003</v>
      </c>
      <c r="X8781">
        <f t="shared" si="412"/>
        <v>70.329599999999999</v>
      </c>
      <c r="Y8781">
        <f t="shared" si="413"/>
        <v>2</v>
      </c>
    </row>
    <row r="8782" spans="1:25"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t="str">
        <f>_xlfn.XLOOKUP(B8782,Returns!$B$2:$B$297,Returns!$A$2:$A$297,"NO")</f>
        <v>NO</v>
      </c>
      <c r="W8782">
        <f t="shared" si="411"/>
        <v>22.131200000000003</v>
      </c>
      <c r="X8782">
        <f t="shared" si="412"/>
        <v>88.524799999999999</v>
      </c>
      <c r="Y8782">
        <f t="shared" si="413"/>
        <v>3</v>
      </c>
    </row>
    <row r="8783" spans="1:25"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t="str">
        <f>_xlfn.XLOOKUP(B8783,Returns!$B$2:$B$297,Returns!$A$2:$A$297,"NO")</f>
        <v>NO</v>
      </c>
      <c r="W8783">
        <f t="shared" si="411"/>
        <v>2357.7569279999998</v>
      </c>
      <c r="X8783">
        <f t="shared" si="412"/>
        <v>5010.2334719999999</v>
      </c>
      <c r="Y8783">
        <f t="shared" si="413"/>
        <v>3</v>
      </c>
    </row>
    <row r="8784" spans="1:25"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t="str">
        <f>_xlfn.XLOOKUP(B8784,Returns!$B$2:$B$297,Returns!$A$2:$A$297,"NO")</f>
        <v>NO</v>
      </c>
      <c r="W8784">
        <f t="shared" si="411"/>
        <v>16.332800000000002</v>
      </c>
      <c r="X8784">
        <f t="shared" si="412"/>
        <v>65.331199999999995</v>
      </c>
      <c r="Y8784">
        <f t="shared" si="413"/>
        <v>5</v>
      </c>
    </row>
    <row r="8785" spans="1:25"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t="str">
        <f>_xlfn.XLOOKUP(B8785,Returns!$B$2:$B$297,Returns!$A$2:$A$297,"NO")</f>
        <v>NO</v>
      </c>
      <c r="W8785">
        <f t="shared" si="411"/>
        <v>0</v>
      </c>
      <c r="X8785">
        <f t="shared" si="412"/>
        <v>3385.1699999999996</v>
      </c>
      <c r="Y8785">
        <f t="shared" si="413"/>
        <v>5</v>
      </c>
    </row>
    <row r="8786" spans="1:25"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t="str">
        <f>_xlfn.XLOOKUP(B8786,Returns!$B$2:$B$297,Returns!$A$2:$A$297,"NO")</f>
        <v>NO</v>
      </c>
      <c r="W8786">
        <f t="shared" si="411"/>
        <v>1.8431999999999999</v>
      </c>
      <c r="X8786">
        <f t="shared" si="412"/>
        <v>7.3727999999999998</v>
      </c>
      <c r="Y8786">
        <f t="shared" si="413"/>
        <v>6</v>
      </c>
    </row>
    <row r="8787" spans="1:25"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t="str">
        <f>_xlfn.XLOOKUP(B8787,Returns!$B$2:$B$297,Returns!$A$2:$A$297,"NO")</f>
        <v>NO</v>
      </c>
      <c r="W8787">
        <f t="shared" si="411"/>
        <v>195.96000000000004</v>
      </c>
      <c r="X8787">
        <f t="shared" si="412"/>
        <v>783.84000000000015</v>
      </c>
      <c r="Y8787">
        <f t="shared" si="413"/>
        <v>5</v>
      </c>
    </row>
    <row r="8788" spans="1:25"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t="str">
        <f>_xlfn.XLOOKUP(B8788,Returns!$B$2:$B$297,Returns!$A$2:$A$297,"NO")</f>
        <v>NO</v>
      </c>
      <c r="W8788">
        <f t="shared" si="411"/>
        <v>9.3312000000000008</v>
      </c>
      <c r="X8788">
        <f t="shared" si="412"/>
        <v>37.324800000000003</v>
      </c>
      <c r="Y8788">
        <f t="shared" si="413"/>
        <v>5</v>
      </c>
    </row>
    <row r="8789" spans="1:25"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t="str">
        <f>_xlfn.XLOOKUP(B8789,Returns!$B$2:$B$297,Returns!$A$2:$A$297,"NO")</f>
        <v>NO</v>
      </c>
      <c r="W8789">
        <f t="shared" si="411"/>
        <v>217.57440000000003</v>
      </c>
      <c r="X8789">
        <f t="shared" si="412"/>
        <v>870.2976000000001</v>
      </c>
      <c r="Y8789">
        <f t="shared" si="413"/>
        <v>5</v>
      </c>
    </row>
    <row r="8790" spans="1:25"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t="str">
        <f>_xlfn.XLOOKUP(B8790,Returns!$B$2:$B$297,Returns!$A$2:$A$297,"NO")</f>
        <v>NO</v>
      </c>
      <c r="W8790">
        <f t="shared" si="411"/>
        <v>419.01120000000014</v>
      </c>
      <c r="X8790">
        <f t="shared" si="412"/>
        <v>1676.0448000000004</v>
      </c>
      <c r="Y8790">
        <f t="shared" si="413"/>
        <v>4</v>
      </c>
    </row>
    <row r="8791" spans="1:25"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t="str">
        <f>_xlfn.XLOOKUP(B8791,Returns!$B$2:$B$297,Returns!$A$2:$A$297,"NO")</f>
        <v>NO</v>
      </c>
      <c r="W8791">
        <f t="shared" si="411"/>
        <v>31.091200000000004</v>
      </c>
      <c r="X8791">
        <f t="shared" si="412"/>
        <v>124.36480000000002</v>
      </c>
      <c r="Y8791">
        <f t="shared" si="413"/>
        <v>4</v>
      </c>
    </row>
    <row r="8792" spans="1:25"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t="str">
        <f>_xlfn.XLOOKUP(B8792,Returns!$B$2:$B$297,Returns!$A$2:$A$297,"NO")</f>
        <v>NO</v>
      </c>
      <c r="W8792">
        <f t="shared" si="411"/>
        <v>0</v>
      </c>
      <c r="X8792">
        <f t="shared" si="412"/>
        <v>419.58</v>
      </c>
      <c r="Y8792">
        <f t="shared" si="413"/>
        <v>6</v>
      </c>
    </row>
    <row r="8793" spans="1:25"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t="str">
        <f>_xlfn.XLOOKUP(B8793,Returns!$B$2:$B$297,Returns!$A$2:$A$297,"NO")</f>
        <v>NO</v>
      </c>
      <c r="W8793">
        <f t="shared" si="411"/>
        <v>752.5616</v>
      </c>
      <c r="X8793">
        <f t="shared" si="412"/>
        <v>3010.2464</v>
      </c>
      <c r="Y8793">
        <f t="shared" si="413"/>
        <v>6</v>
      </c>
    </row>
    <row r="8794" spans="1:25"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t="str">
        <f>_xlfn.XLOOKUP(B8794,Returns!$B$2:$B$297,Returns!$A$2:$A$297,"NO")</f>
        <v>NO</v>
      </c>
      <c r="W8794">
        <f t="shared" si="411"/>
        <v>0</v>
      </c>
      <c r="X8794">
        <f t="shared" si="412"/>
        <v>29.24</v>
      </c>
      <c r="Y8794">
        <f t="shared" si="413"/>
        <v>2</v>
      </c>
    </row>
    <row r="8795" spans="1:25"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t="str">
        <f>_xlfn.XLOOKUP(B8795,Returns!$B$2:$B$297,Returns!$A$2:$A$297,"NO")</f>
        <v>NO</v>
      </c>
      <c r="W8795">
        <f t="shared" si="411"/>
        <v>0</v>
      </c>
      <c r="X8795">
        <f t="shared" si="412"/>
        <v>112.74999999999999</v>
      </c>
      <c r="Y8795">
        <f t="shared" si="413"/>
        <v>2</v>
      </c>
    </row>
    <row r="8796" spans="1:25"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t="str">
        <f>_xlfn.XLOOKUP(B8796,Returns!$B$2:$B$297,Returns!$A$2:$A$297,"NO")</f>
        <v>NO</v>
      </c>
      <c r="W8796">
        <f t="shared" si="411"/>
        <v>583.80000000000007</v>
      </c>
      <c r="X8796">
        <f t="shared" si="412"/>
        <v>2335.1999999999998</v>
      </c>
      <c r="Y8796">
        <f t="shared" si="413"/>
        <v>2</v>
      </c>
    </row>
    <row r="8797" spans="1:25"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t="str">
        <f>_xlfn.XLOOKUP(B8797,Returns!$B$2:$B$297,Returns!$A$2:$A$297,"NO")</f>
        <v>NO</v>
      </c>
      <c r="W8797">
        <f t="shared" si="411"/>
        <v>168.93440000000001</v>
      </c>
      <c r="X8797">
        <f t="shared" si="412"/>
        <v>675.73760000000004</v>
      </c>
      <c r="Y8797">
        <f t="shared" si="413"/>
        <v>2</v>
      </c>
    </row>
    <row r="8798" spans="1:25"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t="str">
        <f>_xlfn.XLOOKUP(B8798,Returns!$B$2:$B$297,Returns!$A$2:$A$297,"NO")</f>
        <v>NO</v>
      </c>
      <c r="W8798">
        <f t="shared" si="411"/>
        <v>0</v>
      </c>
      <c r="X8798">
        <f t="shared" si="412"/>
        <v>25.92</v>
      </c>
      <c r="Y8798">
        <f t="shared" si="413"/>
        <v>6</v>
      </c>
    </row>
    <row r="8799" spans="1:25"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t="str">
        <f>_xlfn.XLOOKUP(B8799,Returns!$B$2:$B$297,Returns!$A$2:$A$297,"NO")</f>
        <v>NO</v>
      </c>
      <c r="W8799">
        <f t="shared" si="411"/>
        <v>0</v>
      </c>
      <c r="X8799">
        <f t="shared" si="412"/>
        <v>91.96</v>
      </c>
      <c r="Y8799">
        <f t="shared" si="413"/>
        <v>6</v>
      </c>
    </row>
    <row r="8800" spans="1:25"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t="str">
        <f>_xlfn.XLOOKUP(B8800,Returns!$B$2:$B$297,Returns!$A$2:$A$297,"NO")</f>
        <v>NO</v>
      </c>
      <c r="W8800">
        <f t="shared" si="411"/>
        <v>0</v>
      </c>
      <c r="X8800">
        <f t="shared" si="412"/>
        <v>6473.75</v>
      </c>
      <c r="Y8800">
        <f t="shared" si="413"/>
        <v>4</v>
      </c>
    </row>
    <row r="8801" spans="1:25"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t="str">
        <f>_xlfn.XLOOKUP(B8801,Returns!$B$2:$B$297,Returns!$A$2:$A$297,"NO")</f>
        <v>NO</v>
      </c>
      <c r="W8801">
        <f t="shared" si="411"/>
        <v>3599.9399999999996</v>
      </c>
      <c r="X8801">
        <f t="shared" si="412"/>
        <v>5399.9099999999989</v>
      </c>
      <c r="Y8801">
        <f t="shared" si="413"/>
        <v>2</v>
      </c>
    </row>
    <row r="8802" spans="1:25"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t="str">
        <f>_xlfn.XLOOKUP(B8802,Returns!$B$2:$B$297,Returns!$A$2:$A$297,"NO")</f>
        <v>NO</v>
      </c>
      <c r="W8802">
        <f t="shared" si="411"/>
        <v>4.2752000000000008</v>
      </c>
      <c r="X8802">
        <f t="shared" si="412"/>
        <v>17.1008</v>
      </c>
      <c r="Y8802">
        <f t="shared" si="413"/>
        <v>4</v>
      </c>
    </row>
    <row r="8803" spans="1:25"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t="str">
        <f>_xlfn.XLOOKUP(B8803,Returns!$B$2:$B$297,Returns!$A$2:$A$297,"NO")</f>
        <v>NO</v>
      </c>
      <c r="W8803">
        <f t="shared" si="411"/>
        <v>0</v>
      </c>
      <c r="X8803">
        <f t="shared" si="412"/>
        <v>443.96</v>
      </c>
      <c r="Y8803">
        <f t="shared" si="413"/>
        <v>2</v>
      </c>
    </row>
    <row r="8804" spans="1:25"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t="str">
        <f>_xlfn.XLOOKUP(B8804,Returns!$B$2:$B$297,Returns!$A$2:$A$297,"NO")</f>
        <v>NO</v>
      </c>
      <c r="W8804">
        <f t="shared" si="411"/>
        <v>0</v>
      </c>
      <c r="X8804">
        <f t="shared" si="412"/>
        <v>683.92</v>
      </c>
      <c r="Y8804">
        <f t="shared" si="413"/>
        <v>2</v>
      </c>
    </row>
    <row r="8805" spans="1:25"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t="str">
        <f>_xlfn.XLOOKUP(B8805,Returns!$B$2:$B$297,Returns!$A$2:$A$297,"NO")</f>
        <v>NO</v>
      </c>
      <c r="W8805">
        <f t="shared" si="411"/>
        <v>0</v>
      </c>
      <c r="X8805">
        <f t="shared" si="412"/>
        <v>104.30999999999999</v>
      </c>
      <c r="Y8805">
        <f t="shared" si="413"/>
        <v>1</v>
      </c>
    </row>
    <row r="8806" spans="1:25"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t="str">
        <f>_xlfn.XLOOKUP(B8806,Returns!$B$2:$B$297,Returns!$A$2:$A$297,"NO")</f>
        <v>NO</v>
      </c>
      <c r="W8806">
        <f t="shared" si="411"/>
        <v>0</v>
      </c>
      <c r="X8806">
        <f t="shared" si="412"/>
        <v>56.699999999999996</v>
      </c>
      <c r="Y8806">
        <f t="shared" si="413"/>
        <v>1</v>
      </c>
    </row>
    <row r="8807" spans="1:25"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t="str">
        <f>_xlfn.XLOOKUP(B8807,Returns!$B$2:$B$297,Returns!$A$2:$A$297,"NO")</f>
        <v>NO</v>
      </c>
      <c r="W8807">
        <f t="shared" si="411"/>
        <v>61.631999999999998</v>
      </c>
      <c r="X8807">
        <f t="shared" si="412"/>
        <v>246.52799999999996</v>
      </c>
      <c r="Y8807">
        <f t="shared" si="413"/>
        <v>4</v>
      </c>
    </row>
    <row r="8808" spans="1:25"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t="str">
        <f>_xlfn.XLOOKUP(B8808,Returns!$B$2:$B$297,Returns!$A$2:$A$297,"NO")</f>
        <v>NO</v>
      </c>
      <c r="W8808">
        <f t="shared" si="411"/>
        <v>0</v>
      </c>
      <c r="X8808">
        <f t="shared" si="412"/>
        <v>80.959999999999994</v>
      </c>
      <c r="Y8808">
        <f t="shared" si="413"/>
        <v>4</v>
      </c>
    </row>
    <row r="8809" spans="1:25"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t="str">
        <f>_xlfn.XLOOKUP(B8809,Returns!$B$2:$B$297,Returns!$A$2:$A$297,"NO")</f>
        <v>NO</v>
      </c>
      <c r="W8809">
        <f t="shared" si="411"/>
        <v>69.892200000000003</v>
      </c>
      <c r="X8809">
        <f t="shared" si="412"/>
        <v>29.953800000000001</v>
      </c>
      <c r="Y8809">
        <f t="shared" si="413"/>
        <v>5</v>
      </c>
    </row>
    <row r="8810" spans="1:25"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t="str">
        <f>_xlfn.XLOOKUP(B8810,Returns!$B$2:$B$297,Returns!$A$2:$A$297,"NO")</f>
        <v>NO</v>
      </c>
      <c r="W8810">
        <f t="shared" si="411"/>
        <v>237.29999999999995</v>
      </c>
      <c r="X8810">
        <f t="shared" si="412"/>
        <v>355.94999999999993</v>
      </c>
      <c r="Y8810">
        <f t="shared" si="413"/>
        <v>5</v>
      </c>
    </row>
    <row r="8811" spans="1:25"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t="str">
        <f>_xlfn.XLOOKUP(B8811,Returns!$B$2:$B$297,Returns!$A$2:$A$297,"NO")</f>
        <v>NO</v>
      </c>
      <c r="W8811">
        <f t="shared" si="411"/>
        <v>14.76</v>
      </c>
      <c r="X8811">
        <f t="shared" si="412"/>
        <v>59.04</v>
      </c>
      <c r="Y8811">
        <f t="shared" si="413"/>
        <v>5</v>
      </c>
    </row>
    <row r="8812" spans="1:25"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t="str">
        <f>_xlfn.XLOOKUP(B8812,Returns!$B$2:$B$297,Returns!$A$2:$A$297,"NO")</f>
        <v>NO</v>
      </c>
      <c r="W8812">
        <f t="shared" si="411"/>
        <v>0</v>
      </c>
      <c r="X8812">
        <f t="shared" si="412"/>
        <v>150.08000000000001</v>
      </c>
      <c r="Y8812">
        <f t="shared" si="413"/>
        <v>5</v>
      </c>
    </row>
    <row r="8813" spans="1:25"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t="str">
        <f>_xlfn.XLOOKUP(B8813,Returns!$B$2:$B$297,Returns!$A$2:$A$297,"NO")</f>
        <v>Yes</v>
      </c>
      <c r="W8813">
        <f t="shared" si="411"/>
        <v>62.143200000000007</v>
      </c>
      <c r="X8813">
        <f t="shared" si="412"/>
        <v>559.28880000000004</v>
      </c>
      <c r="Y8813">
        <f t="shared" si="413"/>
        <v>5</v>
      </c>
    </row>
    <row r="8814" spans="1:25"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t="str">
        <f>_xlfn.XLOOKUP(B8814,Returns!$B$2:$B$297,Returns!$A$2:$A$297,"NO")</f>
        <v>Yes</v>
      </c>
      <c r="W8814">
        <f t="shared" si="411"/>
        <v>0</v>
      </c>
      <c r="X8814">
        <f t="shared" si="412"/>
        <v>69.5</v>
      </c>
      <c r="Y8814">
        <f t="shared" si="413"/>
        <v>5</v>
      </c>
    </row>
    <row r="8815" spans="1:25"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t="str">
        <f>_xlfn.XLOOKUP(B8815,Returns!$B$2:$B$297,Returns!$A$2:$A$297,"NO")</f>
        <v>NO</v>
      </c>
      <c r="W8815">
        <f t="shared" si="411"/>
        <v>159.81120000000001</v>
      </c>
      <c r="X8815">
        <f t="shared" si="412"/>
        <v>639.24480000000005</v>
      </c>
      <c r="Y8815">
        <f t="shared" si="413"/>
        <v>5</v>
      </c>
    </row>
    <row r="8816" spans="1:25"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t="str">
        <f>_xlfn.XLOOKUP(B8816,Returns!$B$2:$B$297,Returns!$A$2:$A$297,"NO")</f>
        <v>NO</v>
      </c>
      <c r="W8816">
        <f t="shared" si="411"/>
        <v>0</v>
      </c>
      <c r="X8816">
        <f t="shared" si="412"/>
        <v>615.96</v>
      </c>
      <c r="Y8816">
        <f t="shared" si="413"/>
        <v>2</v>
      </c>
    </row>
    <row r="8817" spans="1:25"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t="str">
        <f>_xlfn.XLOOKUP(B8817,Returns!$B$2:$B$297,Returns!$A$2:$A$297,"NO")</f>
        <v>NO</v>
      </c>
      <c r="W8817">
        <f t="shared" si="411"/>
        <v>0</v>
      </c>
      <c r="X8817">
        <f t="shared" si="412"/>
        <v>264.59999999999997</v>
      </c>
      <c r="Y8817">
        <f t="shared" si="413"/>
        <v>2</v>
      </c>
    </row>
    <row r="8818" spans="1:25"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t="str">
        <f>_xlfn.XLOOKUP(B8818,Returns!$B$2:$B$297,Returns!$A$2:$A$297,"NO")</f>
        <v>NO</v>
      </c>
      <c r="W8818">
        <f t="shared" si="411"/>
        <v>0</v>
      </c>
      <c r="X8818">
        <f t="shared" si="412"/>
        <v>52.48</v>
      </c>
      <c r="Y8818">
        <f t="shared" si="413"/>
        <v>2</v>
      </c>
    </row>
    <row r="8819" spans="1:25"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t="str">
        <f>_xlfn.XLOOKUP(B8819,Returns!$B$2:$B$297,Returns!$A$2:$A$297,"NO")</f>
        <v>NO</v>
      </c>
      <c r="W8819">
        <f t="shared" si="411"/>
        <v>0</v>
      </c>
      <c r="X8819">
        <f t="shared" si="412"/>
        <v>33.119999999999997</v>
      </c>
      <c r="Y8819">
        <f t="shared" si="413"/>
        <v>2</v>
      </c>
    </row>
    <row r="8820" spans="1:25"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t="str">
        <f>_xlfn.XLOOKUP(B8820,Returns!$B$2:$B$297,Returns!$A$2:$A$297,"NO")</f>
        <v>NO</v>
      </c>
      <c r="W8820">
        <f t="shared" si="411"/>
        <v>0</v>
      </c>
      <c r="X8820">
        <f t="shared" si="412"/>
        <v>233.28000000000003</v>
      </c>
      <c r="Y8820">
        <f t="shared" si="413"/>
        <v>2</v>
      </c>
    </row>
    <row r="8821" spans="1:25"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t="str">
        <f>_xlfn.XLOOKUP(B8821,Returns!$B$2:$B$297,Returns!$A$2:$A$297,"NO")</f>
        <v>NO</v>
      </c>
      <c r="W8821">
        <f t="shared" si="411"/>
        <v>268.416</v>
      </c>
      <c r="X8821">
        <f t="shared" si="412"/>
        <v>1073.664</v>
      </c>
      <c r="Y8821">
        <f t="shared" si="413"/>
        <v>4</v>
      </c>
    </row>
    <row r="8822" spans="1:25"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t="str">
        <f>_xlfn.XLOOKUP(B8822,Returns!$B$2:$B$297,Returns!$A$2:$A$297,"NO")</f>
        <v>NO</v>
      </c>
      <c r="W8822">
        <f t="shared" si="411"/>
        <v>383.99360000000001</v>
      </c>
      <c r="X8822">
        <f t="shared" si="412"/>
        <v>1535.9744000000001</v>
      </c>
      <c r="Y8822">
        <f t="shared" si="413"/>
        <v>4</v>
      </c>
    </row>
    <row r="8823" spans="1:25"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t="str">
        <f>_xlfn.XLOOKUP(B8823,Returns!$B$2:$B$297,Returns!$A$2:$A$297,"NO")</f>
        <v>NO</v>
      </c>
      <c r="W8823">
        <f t="shared" si="411"/>
        <v>5.7203999999999997</v>
      </c>
      <c r="X8823">
        <f t="shared" si="412"/>
        <v>2.4516000000000009</v>
      </c>
      <c r="Y8823">
        <f t="shared" si="413"/>
        <v>4</v>
      </c>
    </row>
    <row r="8824" spans="1:25"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t="str">
        <f>_xlfn.XLOOKUP(B8824,Returns!$B$2:$B$297,Returns!$A$2:$A$297,"NO")</f>
        <v>NO</v>
      </c>
      <c r="W8824">
        <f t="shared" si="411"/>
        <v>22.393600000000006</v>
      </c>
      <c r="X8824">
        <f t="shared" si="412"/>
        <v>89.574400000000011</v>
      </c>
      <c r="Y8824">
        <f t="shared" si="413"/>
        <v>4</v>
      </c>
    </row>
    <row r="8825" spans="1:25"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t="str">
        <f>_xlfn.XLOOKUP(B8825,Returns!$B$2:$B$297,Returns!$A$2:$A$297,"NO")</f>
        <v>NO</v>
      </c>
      <c r="W8825">
        <f t="shared" si="411"/>
        <v>4.2752000000000008</v>
      </c>
      <c r="X8825">
        <f t="shared" si="412"/>
        <v>17.1008</v>
      </c>
      <c r="Y8825">
        <f t="shared" si="413"/>
        <v>4</v>
      </c>
    </row>
    <row r="8826" spans="1:25"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t="str">
        <f>_xlfn.XLOOKUP(B8826,Returns!$B$2:$B$297,Returns!$A$2:$A$297,"NO")</f>
        <v>NO</v>
      </c>
      <c r="W8826">
        <f t="shared" si="411"/>
        <v>5.3136000000000001</v>
      </c>
      <c r="X8826">
        <f t="shared" si="412"/>
        <v>21.254399999999997</v>
      </c>
      <c r="Y8826">
        <f t="shared" si="413"/>
        <v>2</v>
      </c>
    </row>
    <row r="8827" spans="1:25"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t="str">
        <f>_xlfn.XLOOKUP(B8827,Returns!$B$2:$B$297,Returns!$A$2:$A$297,"NO")</f>
        <v>NO</v>
      </c>
      <c r="W8827">
        <f t="shared" si="411"/>
        <v>4.1471999999999998</v>
      </c>
      <c r="X8827">
        <f t="shared" si="412"/>
        <v>16.588799999999999</v>
      </c>
      <c r="Y8827">
        <f t="shared" si="413"/>
        <v>3</v>
      </c>
    </row>
    <row r="8828" spans="1:25"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t="str">
        <f>_xlfn.XLOOKUP(B8828,Returns!$B$2:$B$297,Returns!$A$2:$A$297,"NO")</f>
        <v>NO</v>
      </c>
      <c r="W8828">
        <f t="shared" si="411"/>
        <v>26.720000000000006</v>
      </c>
      <c r="X8828">
        <f t="shared" si="412"/>
        <v>106.88000000000002</v>
      </c>
      <c r="Y8828">
        <f t="shared" si="413"/>
        <v>4</v>
      </c>
    </row>
    <row r="8829" spans="1:25"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t="str">
        <f>_xlfn.XLOOKUP(B8829,Returns!$B$2:$B$297,Returns!$A$2:$A$297,"NO")</f>
        <v>NO</v>
      </c>
      <c r="W8829">
        <f t="shared" si="411"/>
        <v>46.883200000000016</v>
      </c>
      <c r="X8829">
        <f t="shared" si="412"/>
        <v>187.53280000000004</v>
      </c>
      <c r="Y8829">
        <f t="shared" si="413"/>
        <v>4</v>
      </c>
    </row>
    <row r="8830" spans="1:25"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t="str">
        <f>_xlfn.XLOOKUP(B8830,Returns!$B$2:$B$297,Returns!$A$2:$A$297,"NO")</f>
        <v>NO</v>
      </c>
      <c r="W8830">
        <f t="shared" si="411"/>
        <v>0</v>
      </c>
      <c r="X8830">
        <f t="shared" si="412"/>
        <v>21.12</v>
      </c>
      <c r="Y8830">
        <f t="shared" si="413"/>
        <v>4</v>
      </c>
    </row>
    <row r="8831" spans="1:25"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t="str">
        <f>_xlfn.XLOOKUP(B8831,Returns!$B$2:$B$297,Returns!$A$2:$A$297,"NO")</f>
        <v>NO</v>
      </c>
      <c r="W8831">
        <f t="shared" si="411"/>
        <v>0</v>
      </c>
      <c r="X8831">
        <f t="shared" si="412"/>
        <v>772.68</v>
      </c>
      <c r="Y8831">
        <f t="shared" si="413"/>
        <v>3</v>
      </c>
    </row>
    <row r="8832" spans="1:25"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t="str">
        <f>_xlfn.XLOOKUP(B8832,Returns!$B$2:$B$297,Returns!$A$2:$A$297,"NO")</f>
        <v>NO</v>
      </c>
      <c r="W8832">
        <f t="shared" si="411"/>
        <v>66.88</v>
      </c>
      <c r="X8832">
        <f t="shared" si="412"/>
        <v>267.52</v>
      </c>
      <c r="Y8832">
        <f t="shared" si="413"/>
        <v>3</v>
      </c>
    </row>
    <row r="8833" spans="1:25"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t="str">
        <f>_xlfn.XLOOKUP(B8833,Returns!$B$2:$B$297,Returns!$A$2:$A$297,"NO")</f>
        <v>NO</v>
      </c>
      <c r="W8833">
        <f t="shared" si="411"/>
        <v>0</v>
      </c>
      <c r="X8833">
        <f t="shared" si="412"/>
        <v>79.92</v>
      </c>
      <c r="Y8833">
        <f t="shared" si="413"/>
        <v>4</v>
      </c>
    </row>
    <row r="8834" spans="1:25"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t="str">
        <f>_xlfn.XLOOKUP(B8834,Returns!$B$2:$B$297,Returns!$A$2:$A$297,"NO")</f>
        <v>NO</v>
      </c>
      <c r="W8834">
        <f t="shared" si="411"/>
        <v>487.02719999999999</v>
      </c>
      <c r="X8834">
        <f t="shared" si="412"/>
        <v>1948.1088</v>
      </c>
      <c r="Y8834">
        <f t="shared" si="413"/>
        <v>5</v>
      </c>
    </row>
    <row r="8835" spans="1:25"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t="str">
        <f>_xlfn.XLOOKUP(B8835,Returns!$B$2:$B$297,Returns!$A$2:$A$297,"NO")</f>
        <v>NO</v>
      </c>
      <c r="W8835">
        <f t="shared" ref="W8835:W8898" si="414">R8835*S8835*T8835</f>
        <v>0</v>
      </c>
      <c r="X8835">
        <f t="shared" ref="X8835:X8898" si="415">(R8835*S8835)-W8835</f>
        <v>15.51</v>
      </c>
      <c r="Y8835">
        <f t="shared" ref="Y8835:Y8898" si="416">D8835-C8835</f>
        <v>4</v>
      </c>
    </row>
    <row r="8836" spans="1:25"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t="str">
        <f>_xlfn.XLOOKUP(B8836,Returns!$B$2:$B$297,Returns!$A$2:$A$297,"NO")</f>
        <v>NO</v>
      </c>
      <c r="W8836">
        <f t="shared" si="414"/>
        <v>0</v>
      </c>
      <c r="X8836">
        <f t="shared" si="415"/>
        <v>179.8</v>
      </c>
      <c r="Y8836">
        <f t="shared" si="416"/>
        <v>4</v>
      </c>
    </row>
    <row r="8837" spans="1:25"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t="str">
        <f>_xlfn.XLOOKUP(B8837,Returns!$B$2:$B$297,Returns!$A$2:$A$297,"NO")</f>
        <v>NO</v>
      </c>
      <c r="W8837">
        <f t="shared" si="414"/>
        <v>0</v>
      </c>
      <c r="X8837">
        <f t="shared" si="415"/>
        <v>57.12</v>
      </c>
      <c r="Y8837">
        <f t="shared" si="416"/>
        <v>4</v>
      </c>
    </row>
    <row r="8838" spans="1:25"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t="str">
        <f>_xlfn.XLOOKUP(B8838,Returns!$B$2:$B$297,Returns!$A$2:$A$297,"NO")</f>
        <v>NO</v>
      </c>
      <c r="W8838">
        <f t="shared" si="414"/>
        <v>0</v>
      </c>
      <c r="X8838">
        <f t="shared" si="415"/>
        <v>38.160000000000004</v>
      </c>
      <c r="Y8838">
        <f t="shared" si="416"/>
        <v>4</v>
      </c>
    </row>
    <row r="8839" spans="1:25"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t="str">
        <f>_xlfn.XLOOKUP(B8839,Returns!$B$2:$B$297,Returns!$A$2:$A$297,"NO")</f>
        <v>NO</v>
      </c>
      <c r="W8839">
        <f t="shared" si="414"/>
        <v>0</v>
      </c>
      <c r="X8839">
        <f t="shared" si="415"/>
        <v>78.75</v>
      </c>
      <c r="Y8839">
        <f t="shared" si="416"/>
        <v>4</v>
      </c>
    </row>
    <row r="8840" spans="1:25"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t="str">
        <f>_xlfn.XLOOKUP(B8840,Returns!$B$2:$B$297,Returns!$A$2:$A$297,"NO")</f>
        <v>NO</v>
      </c>
      <c r="W8840">
        <f t="shared" si="414"/>
        <v>0</v>
      </c>
      <c r="X8840">
        <f t="shared" si="415"/>
        <v>212.84999999999997</v>
      </c>
      <c r="Y8840">
        <f t="shared" si="416"/>
        <v>4</v>
      </c>
    </row>
    <row r="8841" spans="1:25"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t="str">
        <f>_xlfn.XLOOKUP(B8841,Returns!$B$2:$B$297,Returns!$A$2:$A$297,"NO")</f>
        <v>NO</v>
      </c>
      <c r="W8841">
        <f t="shared" si="414"/>
        <v>26.2272</v>
      </c>
      <c r="X8841">
        <f t="shared" si="415"/>
        <v>104.9088</v>
      </c>
      <c r="Y8841">
        <f t="shared" si="416"/>
        <v>4</v>
      </c>
    </row>
    <row r="8842" spans="1:25"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t="str">
        <f>_xlfn.XLOOKUP(B8842,Returns!$B$2:$B$297,Returns!$A$2:$A$297,"NO")</f>
        <v>NO</v>
      </c>
      <c r="W8842">
        <f t="shared" si="414"/>
        <v>0</v>
      </c>
      <c r="X8842">
        <f t="shared" si="415"/>
        <v>899.90999999999985</v>
      </c>
      <c r="Y8842">
        <f t="shared" si="416"/>
        <v>4</v>
      </c>
    </row>
    <row r="8843" spans="1:25"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t="str">
        <f>_xlfn.XLOOKUP(B8843,Returns!$B$2:$B$297,Returns!$A$2:$A$297,"NO")</f>
        <v>NO</v>
      </c>
      <c r="W8843">
        <f t="shared" si="414"/>
        <v>0</v>
      </c>
      <c r="X8843">
        <f t="shared" si="415"/>
        <v>269.90999999999997</v>
      </c>
      <c r="Y8843">
        <f t="shared" si="416"/>
        <v>4</v>
      </c>
    </row>
    <row r="8844" spans="1:25"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t="str">
        <f>_xlfn.XLOOKUP(B8844,Returns!$B$2:$B$297,Returns!$A$2:$A$297,"NO")</f>
        <v>NO</v>
      </c>
      <c r="W8844">
        <f t="shared" si="414"/>
        <v>0</v>
      </c>
      <c r="X8844">
        <f t="shared" si="415"/>
        <v>63.72</v>
      </c>
      <c r="Y8844">
        <f t="shared" si="416"/>
        <v>4</v>
      </c>
    </row>
    <row r="8845" spans="1:25"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t="str">
        <f>_xlfn.XLOOKUP(B8845,Returns!$B$2:$B$297,Returns!$A$2:$A$297,"NO")</f>
        <v>NO</v>
      </c>
      <c r="W8845">
        <f t="shared" si="414"/>
        <v>0</v>
      </c>
      <c r="X8845">
        <f t="shared" si="415"/>
        <v>335.75</v>
      </c>
      <c r="Y8845">
        <f t="shared" si="416"/>
        <v>2</v>
      </c>
    </row>
    <row r="8846" spans="1:25"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t="str">
        <f>_xlfn.XLOOKUP(B8846,Returns!$B$2:$B$297,Returns!$A$2:$A$297,"NO")</f>
        <v>NO</v>
      </c>
      <c r="W8846">
        <f t="shared" si="414"/>
        <v>15.195599999999997</v>
      </c>
      <c r="X8846">
        <f t="shared" si="415"/>
        <v>6.5124000000000013</v>
      </c>
      <c r="Y8846">
        <f t="shared" si="416"/>
        <v>5</v>
      </c>
    </row>
    <row r="8847" spans="1:25"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t="str">
        <f>_xlfn.XLOOKUP(B8847,Returns!$B$2:$B$297,Returns!$A$2:$A$297,"NO")</f>
        <v>NO</v>
      </c>
      <c r="W8847">
        <f t="shared" si="414"/>
        <v>2.8944000000000001</v>
      </c>
      <c r="X8847">
        <f t="shared" si="415"/>
        <v>11.5776</v>
      </c>
      <c r="Y8847">
        <f t="shared" si="416"/>
        <v>5</v>
      </c>
    </row>
    <row r="8848" spans="1:25"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t="str">
        <f>_xlfn.XLOOKUP(B8848,Returns!$B$2:$B$297,Returns!$A$2:$A$297,"NO")</f>
        <v>NO</v>
      </c>
      <c r="W8848">
        <f t="shared" si="414"/>
        <v>91.360000000000014</v>
      </c>
      <c r="X8848">
        <f t="shared" si="415"/>
        <v>365.44000000000005</v>
      </c>
      <c r="Y8848">
        <f t="shared" si="416"/>
        <v>5</v>
      </c>
    </row>
    <row r="8849" spans="1:25"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t="str">
        <f>_xlfn.XLOOKUP(B8849,Returns!$B$2:$B$297,Returns!$A$2:$A$297,"NO")</f>
        <v>NO</v>
      </c>
      <c r="W8849">
        <f t="shared" si="414"/>
        <v>52.044800000000002</v>
      </c>
      <c r="X8849">
        <f t="shared" si="415"/>
        <v>208.17919999999998</v>
      </c>
      <c r="Y8849">
        <f t="shared" si="416"/>
        <v>5</v>
      </c>
    </row>
    <row r="8850" spans="1:25"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t="str">
        <f>_xlfn.XLOOKUP(B8850,Returns!$B$2:$B$297,Returns!$A$2:$A$297,"NO")</f>
        <v>NO</v>
      </c>
      <c r="W8850">
        <f t="shared" si="414"/>
        <v>14.847999999999999</v>
      </c>
      <c r="X8850">
        <f t="shared" si="415"/>
        <v>59.391999999999996</v>
      </c>
      <c r="Y8850">
        <f t="shared" si="416"/>
        <v>2</v>
      </c>
    </row>
    <row r="8851" spans="1:25"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t="str">
        <f>_xlfn.XLOOKUP(B8851,Returns!$B$2:$B$297,Returns!$A$2:$A$297,"NO")</f>
        <v>NO</v>
      </c>
      <c r="W8851">
        <f t="shared" si="414"/>
        <v>319.68000000000006</v>
      </c>
      <c r="X8851">
        <f t="shared" si="415"/>
        <v>1278.7200000000003</v>
      </c>
      <c r="Y8851">
        <f t="shared" si="416"/>
        <v>2</v>
      </c>
    </row>
    <row r="8852" spans="1:25"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t="str">
        <f>_xlfn.XLOOKUP(B8852,Returns!$B$2:$B$297,Returns!$A$2:$A$297,"NO")</f>
        <v>NO</v>
      </c>
      <c r="W8852">
        <f t="shared" si="414"/>
        <v>4.0488000000000008</v>
      </c>
      <c r="X8852">
        <f t="shared" si="415"/>
        <v>1.7352000000000007</v>
      </c>
      <c r="Y8852">
        <f t="shared" si="416"/>
        <v>2</v>
      </c>
    </row>
    <row r="8853" spans="1:25"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t="str">
        <f>_xlfn.XLOOKUP(B8853,Returns!$B$2:$B$297,Returns!$A$2:$A$297,"NO")</f>
        <v>NO</v>
      </c>
      <c r="W8853">
        <f t="shared" si="414"/>
        <v>3.7568000000000006</v>
      </c>
      <c r="X8853">
        <f t="shared" si="415"/>
        <v>15.027200000000002</v>
      </c>
      <c r="Y8853">
        <f t="shared" si="416"/>
        <v>2</v>
      </c>
    </row>
    <row r="8854" spans="1:25"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t="str">
        <f>_xlfn.XLOOKUP(B8854,Returns!$B$2:$B$297,Returns!$A$2:$A$297,"NO")</f>
        <v>NO</v>
      </c>
      <c r="W8854">
        <f t="shared" si="414"/>
        <v>0</v>
      </c>
      <c r="X8854">
        <f t="shared" si="415"/>
        <v>495.68</v>
      </c>
      <c r="Y8854">
        <f t="shared" si="416"/>
        <v>5</v>
      </c>
    </row>
    <row r="8855" spans="1:25"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t="str">
        <f>_xlfn.XLOOKUP(B8855,Returns!$B$2:$B$297,Returns!$A$2:$A$297,"NO")</f>
        <v>NO</v>
      </c>
      <c r="W8855">
        <f t="shared" si="414"/>
        <v>55.600000000000016</v>
      </c>
      <c r="X8855">
        <f t="shared" si="415"/>
        <v>222.40000000000003</v>
      </c>
      <c r="Y8855">
        <f t="shared" si="416"/>
        <v>3</v>
      </c>
    </row>
    <row r="8856" spans="1:25"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t="str">
        <f>_xlfn.XLOOKUP(B8856,Returns!$B$2:$B$297,Returns!$A$2:$A$297,"NO")</f>
        <v>NO</v>
      </c>
      <c r="W8856">
        <f t="shared" si="414"/>
        <v>370.7856000000001</v>
      </c>
      <c r="X8856">
        <f t="shared" si="415"/>
        <v>1483.1424000000002</v>
      </c>
      <c r="Y8856">
        <f t="shared" si="416"/>
        <v>3</v>
      </c>
    </row>
    <row r="8857" spans="1:25"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t="str">
        <f>_xlfn.XLOOKUP(B8857,Returns!$B$2:$B$297,Returns!$A$2:$A$297,"NO")</f>
        <v>NO</v>
      </c>
      <c r="W8857">
        <f t="shared" si="414"/>
        <v>12.787200000000004</v>
      </c>
      <c r="X8857">
        <f t="shared" si="415"/>
        <v>51.148800000000008</v>
      </c>
      <c r="Y8857">
        <f t="shared" si="416"/>
        <v>6</v>
      </c>
    </row>
    <row r="8858" spans="1:25"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t="str">
        <f>_xlfn.XLOOKUP(B8858,Returns!$B$2:$B$297,Returns!$A$2:$A$297,"NO")</f>
        <v>NO</v>
      </c>
      <c r="W8858">
        <f t="shared" si="414"/>
        <v>0</v>
      </c>
      <c r="X8858">
        <f t="shared" si="415"/>
        <v>1259.6399999999999</v>
      </c>
      <c r="Y8858">
        <f t="shared" si="416"/>
        <v>7</v>
      </c>
    </row>
    <row r="8859" spans="1:25"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t="str">
        <f>_xlfn.XLOOKUP(B8859,Returns!$B$2:$B$297,Returns!$A$2:$A$297,"NO")</f>
        <v>NO</v>
      </c>
      <c r="W8859">
        <f t="shared" si="414"/>
        <v>12.7936</v>
      </c>
      <c r="X8859">
        <f t="shared" si="415"/>
        <v>51.174399999999999</v>
      </c>
      <c r="Y8859">
        <f t="shared" si="416"/>
        <v>7</v>
      </c>
    </row>
    <row r="8860" spans="1:25"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t="str">
        <f>_xlfn.XLOOKUP(B8860,Returns!$B$2:$B$297,Returns!$A$2:$A$297,"NO")</f>
        <v>NO</v>
      </c>
      <c r="W8860">
        <f t="shared" si="414"/>
        <v>5083.96</v>
      </c>
      <c r="X8860">
        <f t="shared" si="415"/>
        <v>20335.84</v>
      </c>
      <c r="Y8860">
        <f t="shared" si="416"/>
        <v>7</v>
      </c>
    </row>
    <row r="8861" spans="1:25"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t="str">
        <f>_xlfn.XLOOKUP(B8861,Returns!$B$2:$B$297,Returns!$A$2:$A$297,"NO")</f>
        <v>NO</v>
      </c>
      <c r="W8861">
        <f t="shared" si="414"/>
        <v>7.1920000000000002</v>
      </c>
      <c r="X8861">
        <f t="shared" si="415"/>
        <v>28.768000000000001</v>
      </c>
      <c r="Y8861">
        <f t="shared" si="416"/>
        <v>6</v>
      </c>
    </row>
    <row r="8862" spans="1:25"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t="str">
        <f>_xlfn.XLOOKUP(B8862,Returns!$B$2:$B$297,Returns!$A$2:$A$297,"NO")</f>
        <v>NO</v>
      </c>
      <c r="W8862">
        <f t="shared" si="414"/>
        <v>0</v>
      </c>
      <c r="X8862">
        <f t="shared" si="415"/>
        <v>93.149999999999991</v>
      </c>
      <c r="Y8862">
        <f t="shared" si="416"/>
        <v>7</v>
      </c>
    </row>
    <row r="8863" spans="1:25"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t="str">
        <f>_xlfn.XLOOKUP(B8863,Returns!$B$2:$B$297,Returns!$A$2:$A$297,"NO")</f>
        <v>NO</v>
      </c>
      <c r="W8863">
        <f t="shared" si="414"/>
        <v>0</v>
      </c>
      <c r="X8863">
        <f t="shared" si="415"/>
        <v>35.68</v>
      </c>
      <c r="Y8863">
        <f t="shared" si="416"/>
        <v>7</v>
      </c>
    </row>
    <row r="8864" spans="1:25"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t="str">
        <f>_xlfn.XLOOKUP(B8864,Returns!$B$2:$B$297,Returns!$A$2:$A$297,"NO")</f>
        <v>NO</v>
      </c>
      <c r="W8864">
        <f t="shared" si="414"/>
        <v>0</v>
      </c>
      <c r="X8864">
        <f t="shared" si="415"/>
        <v>838.4</v>
      </c>
      <c r="Y8864">
        <f t="shared" si="416"/>
        <v>7</v>
      </c>
    </row>
    <row r="8865" spans="1:25"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t="str">
        <f>_xlfn.XLOOKUP(B8865,Returns!$B$2:$B$297,Returns!$A$2:$A$297,"NO")</f>
        <v>NO</v>
      </c>
      <c r="W8865">
        <f t="shared" si="414"/>
        <v>0</v>
      </c>
      <c r="X8865">
        <f t="shared" si="415"/>
        <v>444.16</v>
      </c>
      <c r="Y8865">
        <f t="shared" si="416"/>
        <v>7</v>
      </c>
    </row>
    <row r="8866" spans="1:25"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t="str">
        <f>_xlfn.XLOOKUP(B8866,Returns!$B$2:$B$297,Returns!$A$2:$A$297,"NO")</f>
        <v>NO</v>
      </c>
      <c r="W8866">
        <f t="shared" si="414"/>
        <v>0</v>
      </c>
      <c r="X8866">
        <f t="shared" si="415"/>
        <v>233.28000000000003</v>
      </c>
      <c r="Y8866">
        <f t="shared" si="416"/>
        <v>7</v>
      </c>
    </row>
    <row r="8867" spans="1:25"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t="str">
        <f>_xlfn.XLOOKUP(B8867,Returns!$B$2:$B$297,Returns!$A$2:$A$297,"NO")</f>
        <v>NO</v>
      </c>
      <c r="W8867">
        <f t="shared" si="414"/>
        <v>0</v>
      </c>
      <c r="X8867">
        <f t="shared" si="415"/>
        <v>108.80999999999999</v>
      </c>
      <c r="Y8867">
        <f t="shared" si="416"/>
        <v>6</v>
      </c>
    </row>
    <row r="8868" spans="1:25"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t="str">
        <f>_xlfn.XLOOKUP(B8868,Returns!$B$2:$B$297,Returns!$A$2:$A$297,"NO")</f>
        <v>NO</v>
      </c>
      <c r="W8868">
        <f t="shared" si="414"/>
        <v>740.14499999999987</v>
      </c>
      <c r="X8868">
        <f t="shared" si="415"/>
        <v>1727.0049999999997</v>
      </c>
      <c r="Y8868">
        <f t="shared" si="416"/>
        <v>3</v>
      </c>
    </row>
    <row r="8869" spans="1:25"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t="str">
        <f>_xlfn.XLOOKUP(B8869,Returns!$B$2:$B$297,Returns!$A$2:$A$297,"NO")</f>
        <v>NO</v>
      </c>
      <c r="W8869">
        <f t="shared" si="414"/>
        <v>4.4480000000000004</v>
      </c>
      <c r="X8869">
        <f t="shared" si="415"/>
        <v>17.792000000000002</v>
      </c>
      <c r="Y8869">
        <f t="shared" si="416"/>
        <v>3</v>
      </c>
    </row>
    <row r="8870" spans="1:25"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t="str">
        <f>_xlfn.XLOOKUP(B8870,Returns!$B$2:$B$297,Returns!$A$2:$A$297,"NO")</f>
        <v>NO</v>
      </c>
      <c r="W8870">
        <f t="shared" si="414"/>
        <v>274.56000000000006</v>
      </c>
      <c r="X8870">
        <f t="shared" si="415"/>
        <v>1098.2400000000002</v>
      </c>
      <c r="Y8870">
        <f t="shared" si="416"/>
        <v>4</v>
      </c>
    </row>
    <row r="8871" spans="1:25"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t="str">
        <f>_xlfn.XLOOKUP(B8871,Returns!$B$2:$B$297,Returns!$A$2:$A$297,"NO")</f>
        <v>Yes</v>
      </c>
      <c r="W8871">
        <f t="shared" si="414"/>
        <v>15.920000000000002</v>
      </c>
      <c r="X8871">
        <f t="shared" si="415"/>
        <v>63.680000000000007</v>
      </c>
      <c r="Y8871">
        <f t="shared" si="416"/>
        <v>5</v>
      </c>
    </row>
    <row r="8872" spans="1:25"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t="str">
        <f>_xlfn.XLOOKUP(B8872,Returns!$B$2:$B$297,Returns!$A$2:$A$297,"NO")</f>
        <v>Yes</v>
      </c>
      <c r="W8872">
        <f t="shared" si="414"/>
        <v>0</v>
      </c>
      <c r="X8872">
        <f t="shared" si="415"/>
        <v>848.15999999999985</v>
      </c>
      <c r="Y8872">
        <f t="shared" si="416"/>
        <v>5</v>
      </c>
    </row>
    <row r="8873" spans="1:25"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t="str">
        <f>_xlfn.XLOOKUP(B8873,Returns!$B$2:$B$297,Returns!$A$2:$A$297,"NO")</f>
        <v>Yes</v>
      </c>
      <c r="W8873">
        <f t="shared" si="414"/>
        <v>0</v>
      </c>
      <c r="X8873">
        <f t="shared" si="415"/>
        <v>2164.96</v>
      </c>
      <c r="Y8873">
        <f t="shared" si="416"/>
        <v>5</v>
      </c>
    </row>
    <row r="8874" spans="1:25"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t="str">
        <f>_xlfn.XLOOKUP(B8874,Returns!$B$2:$B$297,Returns!$A$2:$A$297,"NO")</f>
        <v>Yes</v>
      </c>
      <c r="W8874">
        <f t="shared" si="414"/>
        <v>142.79160000000002</v>
      </c>
      <c r="X8874">
        <f t="shared" si="415"/>
        <v>61.196400000000011</v>
      </c>
      <c r="Y8874">
        <f t="shared" si="416"/>
        <v>0</v>
      </c>
    </row>
    <row r="8875" spans="1:25"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t="str">
        <f>_xlfn.XLOOKUP(B8875,Returns!$B$2:$B$297,Returns!$A$2:$A$297,"NO")</f>
        <v>Yes</v>
      </c>
      <c r="W8875">
        <f t="shared" si="414"/>
        <v>25.569600000000001</v>
      </c>
      <c r="X8875">
        <f t="shared" si="415"/>
        <v>10.958400000000005</v>
      </c>
      <c r="Y8875">
        <f t="shared" si="416"/>
        <v>0</v>
      </c>
    </row>
    <row r="8876" spans="1:25"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t="str">
        <f>_xlfn.XLOOKUP(B8876,Returns!$B$2:$B$297,Returns!$A$2:$A$297,"NO")</f>
        <v>NO</v>
      </c>
      <c r="W8876">
        <f t="shared" si="414"/>
        <v>87.95999999999998</v>
      </c>
      <c r="X8876">
        <f t="shared" si="415"/>
        <v>21.989999999999995</v>
      </c>
      <c r="Y8876">
        <f t="shared" si="416"/>
        <v>2</v>
      </c>
    </row>
    <row r="8877" spans="1:25"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t="str">
        <f>_xlfn.XLOOKUP(B8877,Returns!$B$2:$B$297,Returns!$A$2:$A$297,"NO")</f>
        <v>NO</v>
      </c>
      <c r="W8877">
        <f t="shared" si="414"/>
        <v>74.150400000000005</v>
      </c>
      <c r="X8877">
        <f t="shared" si="415"/>
        <v>296.60160000000002</v>
      </c>
      <c r="Y8877">
        <f t="shared" si="416"/>
        <v>6</v>
      </c>
    </row>
    <row r="8878" spans="1:25"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t="str">
        <f>_xlfn.XLOOKUP(B8878,Returns!$B$2:$B$297,Returns!$A$2:$A$297,"NO")</f>
        <v>NO</v>
      </c>
      <c r="W8878">
        <f t="shared" si="414"/>
        <v>47.139199999999988</v>
      </c>
      <c r="X8878">
        <f t="shared" si="415"/>
        <v>11.784799999999997</v>
      </c>
      <c r="Y8878">
        <f t="shared" si="416"/>
        <v>6</v>
      </c>
    </row>
    <row r="8879" spans="1:25"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t="str">
        <f>_xlfn.XLOOKUP(B8879,Returns!$B$2:$B$297,Returns!$A$2:$A$297,"NO")</f>
        <v>NO</v>
      </c>
      <c r="W8879">
        <f t="shared" si="414"/>
        <v>0</v>
      </c>
      <c r="X8879">
        <f t="shared" si="415"/>
        <v>1920</v>
      </c>
      <c r="Y8879">
        <f t="shared" si="416"/>
        <v>6</v>
      </c>
    </row>
    <row r="8880" spans="1:25"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t="str">
        <f>_xlfn.XLOOKUP(B8880,Returns!$B$2:$B$297,Returns!$A$2:$A$297,"NO")</f>
        <v>NO</v>
      </c>
      <c r="W8880">
        <f t="shared" si="414"/>
        <v>0</v>
      </c>
      <c r="X8880">
        <f t="shared" si="415"/>
        <v>102.14999999999999</v>
      </c>
      <c r="Y8880">
        <f t="shared" si="416"/>
        <v>6</v>
      </c>
    </row>
    <row r="8881" spans="1:25"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t="str">
        <f>_xlfn.XLOOKUP(B8881,Returns!$B$2:$B$297,Returns!$A$2:$A$297,"NO")</f>
        <v>NO</v>
      </c>
      <c r="W8881">
        <f t="shared" si="414"/>
        <v>0</v>
      </c>
      <c r="X8881">
        <f t="shared" si="415"/>
        <v>2119.92</v>
      </c>
      <c r="Y8881">
        <f t="shared" si="416"/>
        <v>2</v>
      </c>
    </row>
    <row r="8882" spans="1:25"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t="str">
        <f>_xlfn.XLOOKUP(B8882,Returns!$B$2:$B$297,Returns!$A$2:$A$297,"NO")</f>
        <v>NO</v>
      </c>
      <c r="W8882">
        <f t="shared" si="414"/>
        <v>0</v>
      </c>
      <c r="X8882">
        <f t="shared" si="415"/>
        <v>719.90999999999985</v>
      </c>
      <c r="Y8882">
        <f t="shared" si="416"/>
        <v>2</v>
      </c>
    </row>
    <row r="8883" spans="1:25"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t="str">
        <f>_xlfn.XLOOKUP(B8883,Returns!$B$2:$B$297,Returns!$A$2:$A$297,"NO")</f>
        <v>NO</v>
      </c>
      <c r="W8883">
        <f t="shared" si="414"/>
        <v>70.168000000000006</v>
      </c>
      <c r="X8883">
        <f t="shared" si="415"/>
        <v>280.67200000000003</v>
      </c>
      <c r="Y8883">
        <f t="shared" si="416"/>
        <v>3</v>
      </c>
    </row>
    <row r="8884" spans="1:25"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t="str">
        <f>_xlfn.XLOOKUP(B8884,Returns!$B$2:$B$297,Returns!$A$2:$A$297,"NO")</f>
        <v>NO</v>
      </c>
      <c r="W8884">
        <f t="shared" si="414"/>
        <v>6.3936000000000011</v>
      </c>
      <c r="X8884">
        <f t="shared" si="415"/>
        <v>25.574400000000004</v>
      </c>
      <c r="Y8884">
        <f t="shared" si="416"/>
        <v>5</v>
      </c>
    </row>
    <row r="8885" spans="1:25"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t="str">
        <f>_xlfn.XLOOKUP(B8885,Returns!$B$2:$B$297,Returns!$A$2:$A$297,"NO")</f>
        <v>NO</v>
      </c>
      <c r="W8885">
        <f t="shared" si="414"/>
        <v>8.611200000000002</v>
      </c>
      <c r="X8885">
        <f t="shared" si="415"/>
        <v>34.444800000000001</v>
      </c>
      <c r="Y8885">
        <f t="shared" si="416"/>
        <v>5</v>
      </c>
    </row>
    <row r="8886" spans="1:25"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t="str">
        <f>_xlfn.XLOOKUP(B8886,Returns!$B$2:$B$297,Returns!$A$2:$A$297,"NO")</f>
        <v>NO</v>
      </c>
      <c r="W8886">
        <f t="shared" si="414"/>
        <v>18.278400000000001</v>
      </c>
      <c r="X8886">
        <f t="shared" si="415"/>
        <v>7.8336000000000041</v>
      </c>
      <c r="Y8886">
        <f t="shared" si="416"/>
        <v>5</v>
      </c>
    </row>
    <row r="8887" spans="1:25"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t="str">
        <f>_xlfn.XLOOKUP(B8887,Returns!$B$2:$B$297,Returns!$A$2:$A$297,"NO")</f>
        <v>NO</v>
      </c>
      <c r="W8887">
        <f t="shared" si="414"/>
        <v>6.0102000000000011</v>
      </c>
      <c r="X8887">
        <f t="shared" si="415"/>
        <v>2.575800000000001</v>
      </c>
      <c r="Y8887">
        <f t="shared" si="416"/>
        <v>5</v>
      </c>
    </row>
    <row r="8888" spans="1:25"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t="str">
        <f>_xlfn.XLOOKUP(B8888,Returns!$B$2:$B$297,Returns!$A$2:$A$297,"NO")</f>
        <v>NO</v>
      </c>
      <c r="W8888">
        <f t="shared" si="414"/>
        <v>116.7936</v>
      </c>
      <c r="X8888">
        <f t="shared" si="415"/>
        <v>50.054400000000015</v>
      </c>
      <c r="Y8888">
        <f t="shared" si="416"/>
        <v>5</v>
      </c>
    </row>
    <row r="8889" spans="1:25"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t="str">
        <f>_xlfn.XLOOKUP(B8889,Returns!$B$2:$B$297,Returns!$A$2:$A$297,"NO")</f>
        <v>NO</v>
      </c>
      <c r="W8889">
        <f t="shared" si="414"/>
        <v>0</v>
      </c>
      <c r="X8889">
        <f t="shared" si="415"/>
        <v>552.55999999999995</v>
      </c>
      <c r="Y8889">
        <f t="shared" si="416"/>
        <v>3</v>
      </c>
    </row>
    <row r="8890" spans="1:25"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t="str">
        <f>_xlfn.XLOOKUP(B8890,Returns!$B$2:$B$297,Returns!$A$2:$A$297,"NO")</f>
        <v>NO</v>
      </c>
      <c r="W8890">
        <f t="shared" si="414"/>
        <v>0</v>
      </c>
      <c r="X8890">
        <f t="shared" si="415"/>
        <v>5666.76</v>
      </c>
      <c r="Y8890">
        <f t="shared" si="416"/>
        <v>6</v>
      </c>
    </row>
    <row r="8891" spans="1:25"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t="str">
        <f>_xlfn.XLOOKUP(B8891,Returns!$B$2:$B$297,Returns!$A$2:$A$297,"NO")</f>
        <v>NO</v>
      </c>
      <c r="W8891">
        <f t="shared" si="414"/>
        <v>0</v>
      </c>
      <c r="X8891">
        <f t="shared" si="415"/>
        <v>1349.91</v>
      </c>
      <c r="Y8891">
        <f t="shared" si="416"/>
        <v>4</v>
      </c>
    </row>
    <row r="8892" spans="1:25"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t="str">
        <f>_xlfn.XLOOKUP(B8892,Returns!$B$2:$B$297,Returns!$A$2:$A$297,"NO")</f>
        <v>NO</v>
      </c>
      <c r="W8892">
        <f t="shared" si="414"/>
        <v>0</v>
      </c>
      <c r="X8892">
        <f t="shared" si="415"/>
        <v>13493.130000000001</v>
      </c>
      <c r="Y8892">
        <f t="shared" si="416"/>
        <v>4</v>
      </c>
    </row>
    <row r="8893" spans="1:25"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t="str">
        <f>_xlfn.XLOOKUP(B8893,Returns!$B$2:$B$297,Returns!$A$2:$A$297,"NO")</f>
        <v>Yes</v>
      </c>
      <c r="W8893">
        <f t="shared" si="414"/>
        <v>0</v>
      </c>
      <c r="X8893">
        <f t="shared" si="415"/>
        <v>243.56</v>
      </c>
      <c r="Y8893">
        <f t="shared" si="416"/>
        <v>2</v>
      </c>
    </row>
    <row r="8894" spans="1:25"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t="str">
        <f>_xlfn.XLOOKUP(B8894,Returns!$B$2:$B$297,Returns!$A$2:$A$297,"NO")</f>
        <v>NO</v>
      </c>
      <c r="W8894">
        <f t="shared" si="414"/>
        <v>4818.0096000000003</v>
      </c>
      <c r="X8894">
        <f t="shared" si="415"/>
        <v>19272.038399999998</v>
      </c>
      <c r="Y8894">
        <f t="shared" si="416"/>
        <v>5</v>
      </c>
    </row>
    <row r="8895" spans="1:25"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t="str">
        <f>_xlfn.XLOOKUP(B8895,Returns!$B$2:$B$297,Returns!$A$2:$A$297,"NO")</f>
        <v>NO</v>
      </c>
      <c r="W8895">
        <f t="shared" si="414"/>
        <v>293.53799999999995</v>
      </c>
      <c r="X8895">
        <f t="shared" si="415"/>
        <v>684.92200000000003</v>
      </c>
      <c r="Y8895">
        <f t="shared" si="416"/>
        <v>7</v>
      </c>
    </row>
    <row r="8896" spans="1:25"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t="str">
        <f>_xlfn.XLOOKUP(B8896,Returns!$B$2:$B$297,Returns!$A$2:$A$297,"NO")</f>
        <v>NO</v>
      </c>
      <c r="W8896">
        <f t="shared" si="414"/>
        <v>0</v>
      </c>
      <c r="X8896">
        <f t="shared" si="415"/>
        <v>936.09000000000015</v>
      </c>
      <c r="Y8896">
        <f t="shared" si="416"/>
        <v>7</v>
      </c>
    </row>
    <row r="8897" spans="1:25"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t="str">
        <f>_xlfn.XLOOKUP(B8897,Returns!$B$2:$B$297,Returns!$A$2:$A$297,"NO")</f>
        <v>NO</v>
      </c>
      <c r="W8897">
        <f t="shared" si="414"/>
        <v>0</v>
      </c>
      <c r="X8897">
        <f t="shared" si="415"/>
        <v>53.820000000000007</v>
      </c>
      <c r="Y8897">
        <f t="shared" si="416"/>
        <v>7</v>
      </c>
    </row>
    <row r="8898" spans="1:25"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t="str">
        <f>_xlfn.XLOOKUP(B8898,Returns!$B$2:$B$297,Returns!$A$2:$A$297,"NO")</f>
        <v>NO</v>
      </c>
      <c r="W8898">
        <f t="shared" si="414"/>
        <v>99.360000000000014</v>
      </c>
      <c r="X8898">
        <f t="shared" si="415"/>
        <v>397.44000000000005</v>
      </c>
      <c r="Y8898">
        <f t="shared" si="416"/>
        <v>7</v>
      </c>
    </row>
    <row r="8899" spans="1:25"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t="str">
        <f>_xlfn.XLOOKUP(B8899,Returns!$B$2:$B$297,Returns!$A$2:$A$297,"NO")</f>
        <v>NO</v>
      </c>
      <c r="W8899">
        <f t="shared" ref="W8899:W8962" si="417">R8899*S8899*T8899</f>
        <v>0</v>
      </c>
      <c r="X8899">
        <f t="shared" ref="X8899:X8962" si="418">(R8899*S8899)-W8899</f>
        <v>150.08000000000001</v>
      </c>
      <c r="Y8899">
        <f t="shared" ref="Y8899:Y8962" si="419">D8899-C8899</f>
        <v>7</v>
      </c>
    </row>
    <row r="8900" spans="1:25"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t="str">
        <f>_xlfn.XLOOKUP(B8900,Returns!$B$2:$B$297,Returns!$A$2:$A$297,"NO")</f>
        <v>NO</v>
      </c>
      <c r="W8900">
        <f t="shared" si="417"/>
        <v>0</v>
      </c>
      <c r="X8900">
        <f t="shared" si="418"/>
        <v>1484.91</v>
      </c>
      <c r="Y8900">
        <f t="shared" si="419"/>
        <v>2</v>
      </c>
    </row>
    <row r="8901" spans="1:25"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t="str">
        <f>_xlfn.XLOOKUP(B8901,Returns!$B$2:$B$297,Returns!$A$2:$A$297,"NO")</f>
        <v>NO</v>
      </c>
      <c r="W8901">
        <f t="shared" si="417"/>
        <v>0</v>
      </c>
      <c r="X8901">
        <f t="shared" si="418"/>
        <v>50.12</v>
      </c>
      <c r="Y8901">
        <f t="shared" si="419"/>
        <v>2</v>
      </c>
    </row>
    <row r="8902" spans="1:25"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t="str">
        <f>_xlfn.XLOOKUP(B8902,Returns!$B$2:$B$297,Returns!$A$2:$A$297,"NO")</f>
        <v>NO</v>
      </c>
      <c r="W8902">
        <f t="shared" si="417"/>
        <v>57.715200000000003</v>
      </c>
      <c r="X8902">
        <f t="shared" si="418"/>
        <v>38.476800000000004</v>
      </c>
      <c r="Y8902">
        <f t="shared" si="419"/>
        <v>4</v>
      </c>
    </row>
    <row r="8903" spans="1:25"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t="str">
        <f>_xlfn.XLOOKUP(B8903,Returns!$B$2:$B$297,Returns!$A$2:$A$297,"NO")</f>
        <v>NO</v>
      </c>
      <c r="W8903">
        <f t="shared" si="417"/>
        <v>14.796800000000003</v>
      </c>
      <c r="X8903">
        <f t="shared" si="418"/>
        <v>59.187200000000004</v>
      </c>
      <c r="Y8903">
        <f t="shared" si="419"/>
        <v>4</v>
      </c>
    </row>
    <row r="8904" spans="1:25"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t="str">
        <f>_xlfn.XLOOKUP(B8904,Returns!$B$2:$B$297,Returns!$A$2:$A$297,"NO")</f>
        <v>NO</v>
      </c>
      <c r="W8904">
        <f t="shared" si="417"/>
        <v>171.97109999999998</v>
      </c>
      <c r="X8904">
        <f t="shared" si="418"/>
        <v>401.26589999999999</v>
      </c>
      <c r="Y8904">
        <f t="shared" si="419"/>
        <v>4</v>
      </c>
    </row>
    <row r="8905" spans="1:25"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t="str">
        <f>_xlfn.XLOOKUP(B8905,Returns!$B$2:$B$297,Returns!$A$2:$A$297,"NO")</f>
        <v>NO</v>
      </c>
      <c r="W8905">
        <f t="shared" si="417"/>
        <v>4.1472000000000007</v>
      </c>
      <c r="X8905">
        <f t="shared" si="418"/>
        <v>16.588800000000003</v>
      </c>
      <c r="Y8905">
        <f t="shared" si="419"/>
        <v>4</v>
      </c>
    </row>
    <row r="8906" spans="1:25"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t="str">
        <f>_xlfn.XLOOKUP(B8906,Returns!$B$2:$B$297,Returns!$A$2:$A$297,"NO")</f>
        <v>NO</v>
      </c>
      <c r="W8906">
        <f t="shared" si="417"/>
        <v>0</v>
      </c>
      <c r="X8906">
        <f t="shared" si="418"/>
        <v>30.53</v>
      </c>
      <c r="Y8906">
        <f t="shared" si="419"/>
        <v>0</v>
      </c>
    </row>
    <row r="8907" spans="1:25"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t="str">
        <f>_xlfn.XLOOKUP(B8907,Returns!$B$2:$B$297,Returns!$A$2:$A$297,"NO")</f>
        <v>NO</v>
      </c>
      <c r="W8907">
        <f t="shared" si="417"/>
        <v>0</v>
      </c>
      <c r="X8907">
        <f t="shared" si="418"/>
        <v>92.519999999999982</v>
      </c>
      <c r="Y8907">
        <f t="shared" si="419"/>
        <v>0</v>
      </c>
    </row>
    <row r="8908" spans="1:25"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t="str">
        <f>_xlfn.XLOOKUP(B8908,Returns!$B$2:$B$297,Returns!$A$2:$A$297,"NO")</f>
        <v>NO</v>
      </c>
      <c r="W8908">
        <f t="shared" si="417"/>
        <v>0</v>
      </c>
      <c r="X8908">
        <f t="shared" si="418"/>
        <v>675.54</v>
      </c>
      <c r="Y8908">
        <f t="shared" si="419"/>
        <v>0</v>
      </c>
    </row>
    <row r="8909" spans="1:25"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t="str">
        <f>_xlfn.XLOOKUP(B8909,Returns!$B$2:$B$297,Returns!$A$2:$A$297,"NO")</f>
        <v>NO</v>
      </c>
      <c r="W8909">
        <f t="shared" si="417"/>
        <v>93.766400000000033</v>
      </c>
      <c r="X8909">
        <f t="shared" si="418"/>
        <v>375.06560000000007</v>
      </c>
      <c r="Y8909">
        <f t="shared" si="419"/>
        <v>2</v>
      </c>
    </row>
    <row r="8910" spans="1:25"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t="str">
        <f>_xlfn.XLOOKUP(B8910,Returns!$B$2:$B$297,Returns!$A$2:$A$297,"NO")</f>
        <v>NO</v>
      </c>
      <c r="W8910">
        <f t="shared" si="417"/>
        <v>0</v>
      </c>
      <c r="X8910">
        <f t="shared" si="418"/>
        <v>1461.76</v>
      </c>
      <c r="Y8910">
        <f t="shared" si="419"/>
        <v>6</v>
      </c>
    </row>
    <row r="8911" spans="1:25"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t="str">
        <f>_xlfn.XLOOKUP(B8911,Returns!$B$2:$B$297,Returns!$A$2:$A$297,"NO")</f>
        <v>NO</v>
      </c>
      <c r="W8911">
        <f t="shared" si="417"/>
        <v>0</v>
      </c>
      <c r="X8911">
        <f t="shared" si="418"/>
        <v>65.789999999999992</v>
      </c>
      <c r="Y8911">
        <f t="shared" si="419"/>
        <v>4</v>
      </c>
    </row>
    <row r="8912" spans="1:25"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t="str">
        <f>_xlfn.XLOOKUP(B8912,Returns!$B$2:$B$297,Returns!$A$2:$A$297,"NO")</f>
        <v>NO</v>
      </c>
      <c r="W8912">
        <f t="shared" si="417"/>
        <v>57.585600000000014</v>
      </c>
      <c r="X8912">
        <f t="shared" si="418"/>
        <v>230.34240000000005</v>
      </c>
      <c r="Y8912">
        <f t="shared" si="419"/>
        <v>4</v>
      </c>
    </row>
    <row r="8913" spans="1:25"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t="str">
        <f>_xlfn.XLOOKUP(B8913,Returns!$B$2:$B$297,Returns!$A$2:$A$297,"NO")</f>
        <v>NO</v>
      </c>
      <c r="W8913">
        <f t="shared" si="417"/>
        <v>259.07040000000001</v>
      </c>
      <c r="X8913">
        <f t="shared" si="418"/>
        <v>1036.2815999999998</v>
      </c>
      <c r="Y8913">
        <f t="shared" si="419"/>
        <v>4</v>
      </c>
    </row>
    <row r="8914" spans="1:25"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t="str">
        <f>_xlfn.XLOOKUP(B8914,Returns!$B$2:$B$297,Returns!$A$2:$A$297,"NO")</f>
        <v>NO</v>
      </c>
      <c r="W8914">
        <f t="shared" si="417"/>
        <v>4.9896000000000011</v>
      </c>
      <c r="X8914">
        <f t="shared" si="418"/>
        <v>2.1384000000000007</v>
      </c>
      <c r="Y8914">
        <f t="shared" si="419"/>
        <v>4</v>
      </c>
    </row>
    <row r="8915" spans="1:25"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t="str">
        <f>_xlfn.XLOOKUP(B8915,Returns!$B$2:$B$297,Returns!$A$2:$A$297,"NO")</f>
        <v>NO</v>
      </c>
      <c r="W8915">
        <f t="shared" si="417"/>
        <v>1.9712000000000005</v>
      </c>
      <c r="X8915">
        <f t="shared" si="418"/>
        <v>7.8848000000000011</v>
      </c>
      <c r="Y8915">
        <f t="shared" si="419"/>
        <v>4</v>
      </c>
    </row>
    <row r="8916" spans="1:25"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t="str">
        <f>_xlfn.XLOOKUP(B8916,Returns!$B$2:$B$297,Returns!$A$2:$A$297,"NO")</f>
        <v>Yes</v>
      </c>
      <c r="W8916">
        <f t="shared" si="417"/>
        <v>1027.9872000000003</v>
      </c>
      <c r="X8916">
        <f t="shared" si="418"/>
        <v>4111.9488000000001</v>
      </c>
      <c r="Y8916">
        <f t="shared" si="419"/>
        <v>4</v>
      </c>
    </row>
    <row r="8917" spans="1:25"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t="str">
        <f>_xlfn.XLOOKUP(B8917,Returns!$B$2:$B$297,Returns!$A$2:$A$297,"NO")</f>
        <v>Yes</v>
      </c>
      <c r="W8917">
        <f t="shared" si="417"/>
        <v>42.188799999999993</v>
      </c>
      <c r="X8917">
        <f t="shared" si="418"/>
        <v>10.547199999999997</v>
      </c>
      <c r="Y8917">
        <f t="shared" si="419"/>
        <v>4</v>
      </c>
    </row>
    <row r="8918" spans="1:25"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t="str">
        <f>_xlfn.XLOOKUP(B8918,Returns!$B$2:$B$297,Returns!$A$2:$A$297,"NO")</f>
        <v>Yes</v>
      </c>
      <c r="W8918">
        <f t="shared" si="417"/>
        <v>156.10879999999997</v>
      </c>
      <c r="X8918">
        <f t="shared" si="418"/>
        <v>39.027199999999965</v>
      </c>
      <c r="Y8918">
        <f t="shared" si="419"/>
        <v>4</v>
      </c>
    </row>
    <row r="8919" spans="1:25"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t="str">
        <f>_xlfn.XLOOKUP(B8919,Returns!$B$2:$B$297,Returns!$A$2:$A$297,"NO")</f>
        <v>Yes</v>
      </c>
      <c r="W8919">
        <f t="shared" si="417"/>
        <v>30.656000000000002</v>
      </c>
      <c r="X8919">
        <f t="shared" si="418"/>
        <v>122.624</v>
      </c>
      <c r="Y8919">
        <f t="shared" si="419"/>
        <v>4</v>
      </c>
    </row>
    <row r="8920" spans="1:25"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t="str">
        <f>_xlfn.XLOOKUP(B8920,Returns!$B$2:$B$297,Returns!$A$2:$A$297,"NO")</f>
        <v>Yes</v>
      </c>
      <c r="W8920">
        <f t="shared" si="417"/>
        <v>88.934399999999982</v>
      </c>
      <c r="X8920">
        <f t="shared" si="418"/>
        <v>22.233599999999996</v>
      </c>
      <c r="Y8920">
        <f t="shared" si="419"/>
        <v>4</v>
      </c>
    </row>
    <row r="8921" spans="1:25"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t="str">
        <f>_xlfn.XLOOKUP(B8921,Returns!$B$2:$B$297,Returns!$A$2:$A$297,"NO")</f>
        <v>NO</v>
      </c>
      <c r="W8921">
        <f t="shared" si="417"/>
        <v>0</v>
      </c>
      <c r="X8921">
        <f t="shared" si="418"/>
        <v>355.36</v>
      </c>
      <c r="Y8921">
        <f t="shared" si="419"/>
        <v>6</v>
      </c>
    </row>
    <row r="8922" spans="1:25"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t="str">
        <f>_xlfn.XLOOKUP(B8922,Returns!$B$2:$B$297,Returns!$A$2:$A$297,"NO")</f>
        <v>NO</v>
      </c>
      <c r="W8922">
        <f t="shared" si="417"/>
        <v>0</v>
      </c>
      <c r="X8922">
        <f t="shared" si="418"/>
        <v>319.95999999999998</v>
      </c>
      <c r="Y8922">
        <f t="shared" si="419"/>
        <v>5</v>
      </c>
    </row>
    <row r="8923" spans="1:25"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t="str">
        <f>_xlfn.XLOOKUP(B8923,Returns!$B$2:$B$297,Returns!$A$2:$A$297,"NO")</f>
        <v>NO</v>
      </c>
      <c r="W8923">
        <f t="shared" si="417"/>
        <v>31.607999999999993</v>
      </c>
      <c r="X8923">
        <f t="shared" si="418"/>
        <v>126.43199999999997</v>
      </c>
      <c r="Y8923">
        <f t="shared" si="419"/>
        <v>4</v>
      </c>
    </row>
    <row r="8924" spans="1:25"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t="str">
        <f>_xlfn.XLOOKUP(B8924,Returns!$B$2:$B$297,Returns!$A$2:$A$297,"NO")</f>
        <v>NO</v>
      </c>
      <c r="W8924">
        <f t="shared" si="417"/>
        <v>6.9408000000000021</v>
      </c>
      <c r="X8924">
        <f t="shared" si="418"/>
        <v>27.763200000000005</v>
      </c>
      <c r="Y8924">
        <f t="shared" si="419"/>
        <v>4</v>
      </c>
    </row>
    <row r="8925" spans="1:25"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t="str">
        <f>_xlfn.XLOOKUP(B8925,Returns!$B$2:$B$297,Returns!$A$2:$A$297,"NO")</f>
        <v>NO</v>
      </c>
      <c r="W8925">
        <f t="shared" si="417"/>
        <v>12.801600000000002</v>
      </c>
      <c r="X8925">
        <f t="shared" si="418"/>
        <v>5.4864000000000015</v>
      </c>
      <c r="Y8925">
        <f t="shared" si="419"/>
        <v>6</v>
      </c>
    </row>
    <row r="8926" spans="1:25"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t="str">
        <f>_xlfn.XLOOKUP(B8926,Returns!$B$2:$B$297,Returns!$A$2:$A$297,"NO")</f>
        <v>NO</v>
      </c>
      <c r="W8926">
        <f t="shared" si="417"/>
        <v>1151.9744000000001</v>
      </c>
      <c r="X8926">
        <f t="shared" si="418"/>
        <v>4607.8976000000002</v>
      </c>
      <c r="Y8926">
        <f t="shared" si="419"/>
        <v>4</v>
      </c>
    </row>
    <row r="8927" spans="1:25"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t="str">
        <f>_xlfn.XLOOKUP(B8927,Returns!$B$2:$B$297,Returns!$A$2:$A$297,"NO")</f>
        <v>NO</v>
      </c>
      <c r="W8927">
        <f t="shared" si="417"/>
        <v>4.1471999999999989</v>
      </c>
      <c r="X8927">
        <f t="shared" si="418"/>
        <v>1.0367999999999995</v>
      </c>
      <c r="Y8927">
        <f t="shared" si="419"/>
        <v>4</v>
      </c>
    </row>
    <row r="8928" spans="1:25"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t="str">
        <f>_xlfn.XLOOKUP(B8928,Returns!$B$2:$B$297,Returns!$A$2:$A$297,"NO")</f>
        <v>NO</v>
      </c>
      <c r="W8928">
        <f t="shared" si="417"/>
        <v>939.14999999999986</v>
      </c>
      <c r="X8928">
        <f t="shared" si="418"/>
        <v>939.14999999999986</v>
      </c>
      <c r="Y8928">
        <f t="shared" si="419"/>
        <v>4</v>
      </c>
    </row>
    <row r="8929" spans="1:25"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t="str">
        <f>_xlfn.XLOOKUP(B8929,Returns!$B$2:$B$297,Returns!$A$2:$A$297,"NO")</f>
        <v>NO</v>
      </c>
      <c r="W8929">
        <f t="shared" si="417"/>
        <v>0</v>
      </c>
      <c r="X8929">
        <f t="shared" si="418"/>
        <v>496</v>
      </c>
      <c r="Y8929">
        <f t="shared" si="419"/>
        <v>2</v>
      </c>
    </row>
    <row r="8930" spans="1:25"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t="str">
        <f>_xlfn.XLOOKUP(B8930,Returns!$B$2:$B$297,Returns!$A$2:$A$297,"NO")</f>
        <v>NO</v>
      </c>
      <c r="W8930">
        <f t="shared" si="417"/>
        <v>731.97599999999989</v>
      </c>
      <c r="X8930">
        <f t="shared" si="418"/>
        <v>1707.9439999999997</v>
      </c>
      <c r="Y8930">
        <f t="shared" si="419"/>
        <v>4</v>
      </c>
    </row>
    <row r="8931" spans="1:25"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t="str">
        <f>_xlfn.XLOOKUP(B8931,Returns!$B$2:$B$297,Returns!$A$2:$A$297,"NO")</f>
        <v>NO</v>
      </c>
      <c r="W8931">
        <f t="shared" si="417"/>
        <v>126.82319999999999</v>
      </c>
      <c r="X8931">
        <f t="shared" si="418"/>
        <v>295.92079999999999</v>
      </c>
      <c r="Y8931">
        <f t="shared" si="419"/>
        <v>4</v>
      </c>
    </row>
    <row r="8932" spans="1:25"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t="str">
        <f>_xlfn.XLOOKUP(B8932,Returns!$B$2:$B$297,Returns!$A$2:$A$297,"NO")</f>
        <v>NO</v>
      </c>
      <c r="W8932">
        <f t="shared" si="417"/>
        <v>143.98560000000001</v>
      </c>
      <c r="X8932">
        <f t="shared" si="418"/>
        <v>575.94240000000002</v>
      </c>
      <c r="Y8932">
        <f t="shared" si="419"/>
        <v>4</v>
      </c>
    </row>
    <row r="8933" spans="1:25"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t="str">
        <f>_xlfn.XLOOKUP(B8933,Returns!$B$2:$B$297,Returns!$A$2:$A$297,"NO")</f>
        <v>NO</v>
      </c>
      <c r="W8933">
        <f t="shared" si="417"/>
        <v>0</v>
      </c>
      <c r="X8933">
        <f t="shared" si="418"/>
        <v>499.74999999999994</v>
      </c>
      <c r="Y8933">
        <f t="shared" si="419"/>
        <v>6</v>
      </c>
    </row>
    <row r="8934" spans="1:25"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t="str">
        <f>_xlfn.XLOOKUP(B8934,Returns!$B$2:$B$297,Returns!$A$2:$A$297,"NO")</f>
        <v>NO</v>
      </c>
      <c r="W8934">
        <f t="shared" si="417"/>
        <v>0</v>
      </c>
      <c r="X8934">
        <f t="shared" si="418"/>
        <v>88.019999999999982</v>
      </c>
      <c r="Y8934">
        <f t="shared" si="419"/>
        <v>6</v>
      </c>
    </row>
    <row r="8935" spans="1:25"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t="str">
        <f>_xlfn.XLOOKUP(B8935,Returns!$B$2:$B$297,Returns!$A$2:$A$297,"NO")</f>
        <v>NO</v>
      </c>
      <c r="W8935">
        <f t="shared" si="417"/>
        <v>0</v>
      </c>
      <c r="X8935">
        <f t="shared" si="418"/>
        <v>33.479999999999997</v>
      </c>
      <c r="Y8935">
        <f t="shared" si="419"/>
        <v>5</v>
      </c>
    </row>
    <row r="8936" spans="1:25"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t="str">
        <f>_xlfn.XLOOKUP(B8936,Returns!$B$2:$B$297,Returns!$A$2:$A$297,"NO")</f>
        <v>NO</v>
      </c>
      <c r="W8936">
        <f t="shared" si="417"/>
        <v>7.6032000000000011</v>
      </c>
      <c r="X8936">
        <f t="shared" si="418"/>
        <v>30.412800000000004</v>
      </c>
      <c r="Y8936">
        <f t="shared" si="419"/>
        <v>0</v>
      </c>
    </row>
    <row r="8937" spans="1:25"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t="str">
        <f>_xlfn.XLOOKUP(B8937,Returns!$B$2:$B$297,Returns!$A$2:$A$297,"NO")</f>
        <v>NO</v>
      </c>
      <c r="W8937">
        <f t="shared" si="417"/>
        <v>3135.6864000000005</v>
      </c>
      <c r="X8937">
        <f t="shared" si="418"/>
        <v>12542.745600000002</v>
      </c>
      <c r="Y8937">
        <f t="shared" si="419"/>
        <v>0</v>
      </c>
    </row>
    <row r="8938" spans="1:25"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t="str">
        <f>_xlfn.XLOOKUP(B8938,Returns!$B$2:$B$297,Returns!$A$2:$A$297,"NO")</f>
        <v>NO</v>
      </c>
      <c r="W8938">
        <f t="shared" si="417"/>
        <v>0</v>
      </c>
      <c r="X8938">
        <f t="shared" si="418"/>
        <v>1024.25</v>
      </c>
      <c r="Y8938">
        <f t="shared" si="419"/>
        <v>2</v>
      </c>
    </row>
    <row r="8939" spans="1:25"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t="str">
        <f>_xlfn.XLOOKUP(B8939,Returns!$B$2:$B$297,Returns!$A$2:$A$297,"NO")</f>
        <v>NO</v>
      </c>
      <c r="W8939">
        <f t="shared" si="417"/>
        <v>54.393600000000006</v>
      </c>
      <c r="X8939">
        <f t="shared" si="418"/>
        <v>217.57440000000003</v>
      </c>
      <c r="Y8939">
        <f t="shared" si="419"/>
        <v>2</v>
      </c>
    </row>
    <row r="8940" spans="1:25"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t="str">
        <f>_xlfn.XLOOKUP(B8940,Returns!$B$2:$B$297,Returns!$A$2:$A$297,"NO")</f>
        <v>NO</v>
      </c>
      <c r="W8940">
        <f t="shared" si="417"/>
        <v>0</v>
      </c>
      <c r="X8940">
        <f t="shared" si="418"/>
        <v>82</v>
      </c>
      <c r="Y8940">
        <f t="shared" si="419"/>
        <v>2</v>
      </c>
    </row>
    <row r="8941" spans="1:25"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t="str">
        <f>_xlfn.XLOOKUP(B8941,Returns!$B$2:$B$297,Returns!$A$2:$A$297,"NO")</f>
        <v>NO</v>
      </c>
      <c r="W8941">
        <f t="shared" si="417"/>
        <v>37.184000000000005</v>
      </c>
      <c r="X8941">
        <f t="shared" si="418"/>
        <v>148.73600000000002</v>
      </c>
      <c r="Y8941">
        <f t="shared" si="419"/>
        <v>2</v>
      </c>
    </row>
    <row r="8942" spans="1:25"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t="str">
        <f>_xlfn.XLOOKUP(B8942,Returns!$B$2:$B$297,Returns!$A$2:$A$297,"NO")</f>
        <v>NO</v>
      </c>
      <c r="W8942">
        <f t="shared" si="417"/>
        <v>4.579200000000001</v>
      </c>
      <c r="X8942">
        <f t="shared" si="418"/>
        <v>18.316800000000004</v>
      </c>
      <c r="Y8942">
        <f t="shared" si="419"/>
        <v>2</v>
      </c>
    </row>
    <row r="8943" spans="1:25"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t="str">
        <f>_xlfn.XLOOKUP(B8943,Returns!$B$2:$B$297,Returns!$A$2:$A$297,"NO")</f>
        <v>Yes</v>
      </c>
      <c r="W8943">
        <f t="shared" si="417"/>
        <v>20.374199999999998</v>
      </c>
      <c r="X8943">
        <f t="shared" si="418"/>
        <v>8.7318000000000033</v>
      </c>
      <c r="Y8943">
        <f t="shared" si="419"/>
        <v>2</v>
      </c>
    </row>
    <row r="8944" spans="1:25"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t="str">
        <f>_xlfn.XLOOKUP(B8944,Returns!$B$2:$B$297,Returns!$A$2:$A$297,"NO")</f>
        <v>Yes</v>
      </c>
      <c r="W8944">
        <f t="shared" si="417"/>
        <v>377.98110000000008</v>
      </c>
      <c r="X8944">
        <f t="shared" si="418"/>
        <v>161.9919000000001</v>
      </c>
      <c r="Y8944">
        <f t="shared" si="419"/>
        <v>2</v>
      </c>
    </row>
    <row r="8945" spans="1:25"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t="str">
        <f>_xlfn.XLOOKUP(B8945,Returns!$B$2:$B$297,Returns!$A$2:$A$297,"NO")</f>
        <v>NO</v>
      </c>
      <c r="W8945">
        <f t="shared" si="417"/>
        <v>215.4222</v>
      </c>
      <c r="X8945">
        <f t="shared" si="418"/>
        <v>502.65180000000009</v>
      </c>
      <c r="Y8945">
        <f t="shared" si="419"/>
        <v>6</v>
      </c>
    </row>
    <row r="8946" spans="1:25"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t="str">
        <f>_xlfn.XLOOKUP(B8946,Returns!$B$2:$B$297,Returns!$A$2:$A$297,"NO")</f>
        <v>NO</v>
      </c>
      <c r="W8946">
        <f t="shared" si="417"/>
        <v>0</v>
      </c>
      <c r="X8946">
        <f t="shared" si="418"/>
        <v>494.64</v>
      </c>
      <c r="Y8946">
        <f t="shared" si="419"/>
        <v>1</v>
      </c>
    </row>
    <row r="8947" spans="1:25"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t="str">
        <f>_xlfn.XLOOKUP(B8947,Returns!$B$2:$B$297,Returns!$A$2:$A$297,"NO")</f>
        <v>NO</v>
      </c>
      <c r="W8947">
        <f t="shared" si="417"/>
        <v>0</v>
      </c>
      <c r="X8947">
        <f t="shared" si="418"/>
        <v>32.849999999999994</v>
      </c>
      <c r="Y8947">
        <f t="shared" si="419"/>
        <v>2</v>
      </c>
    </row>
    <row r="8948" spans="1:25"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t="str">
        <f>_xlfn.XLOOKUP(B8948,Returns!$B$2:$B$297,Returns!$A$2:$A$297,"NO")</f>
        <v>NO</v>
      </c>
      <c r="W8948">
        <f t="shared" si="417"/>
        <v>0</v>
      </c>
      <c r="X8948">
        <f t="shared" si="418"/>
        <v>58.320000000000007</v>
      </c>
      <c r="Y8948">
        <f t="shared" si="419"/>
        <v>4</v>
      </c>
    </row>
    <row r="8949" spans="1:25"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t="str">
        <f>_xlfn.XLOOKUP(B8949,Returns!$B$2:$B$297,Returns!$A$2:$A$297,"NO")</f>
        <v>NO</v>
      </c>
      <c r="W8949">
        <f t="shared" si="417"/>
        <v>0</v>
      </c>
      <c r="X8949">
        <f t="shared" si="418"/>
        <v>61.5</v>
      </c>
      <c r="Y8949">
        <f t="shared" si="419"/>
        <v>4</v>
      </c>
    </row>
    <row r="8950" spans="1:25"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t="str">
        <f>_xlfn.XLOOKUP(B8950,Returns!$B$2:$B$297,Returns!$A$2:$A$297,"NO")</f>
        <v>NO</v>
      </c>
      <c r="W8950">
        <f t="shared" si="417"/>
        <v>0</v>
      </c>
      <c r="X8950">
        <f t="shared" si="418"/>
        <v>13.97</v>
      </c>
      <c r="Y8950">
        <f t="shared" si="419"/>
        <v>2</v>
      </c>
    </row>
    <row r="8951" spans="1:25"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t="str">
        <f>_xlfn.XLOOKUP(B8951,Returns!$B$2:$B$297,Returns!$A$2:$A$297,"NO")</f>
        <v>Yes</v>
      </c>
      <c r="W8951">
        <f t="shared" si="417"/>
        <v>2243.8943999999997</v>
      </c>
      <c r="X8951">
        <f t="shared" si="418"/>
        <v>3365.8415999999993</v>
      </c>
      <c r="Y8951">
        <f t="shared" si="419"/>
        <v>6</v>
      </c>
    </row>
    <row r="8952" spans="1:25"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t="str">
        <f>_xlfn.XLOOKUP(B8952,Returns!$B$2:$B$297,Returns!$A$2:$A$297,"NO")</f>
        <v>Yes</v>
      </c>
      <c r="W8952">
        <f t="shared" si="417"/>
        <v>18.745600000000003</v>
      </c>
      <c r="X8952">
        <f t="shared" si="418"/>
        <v>74.982400000000013</v>
      </c>
      <c r="Y8952">
        <f t="shared" si="419"/>
        <v>6</v>
      </c>
    </row>
    <row r="8953" spans="1:25"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t="str">
        <f>_xlfn.XLOOKUP(B8953,Returns!$B$2:$B$297,Returns!$A$2:$A$297,"NO")</f>
        <v>Yes</v>
      </c>
      <c r="W8953">
        <f t="shared" si="417"/>
        <v>15.696000000000005</v>
      </c>
      <c r="X8953">
        <f t="shared" si="418"/>
        <v>62.784000000000013</v>
      </c>
      <c r="Y8953">
        <f t="shared" si="419"/>
        <v>6</v>
      </c>
    </row>
    <row r="8954" spans="1:25"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t="str">
        <f>_xlfn.XLOOKUP(B8954,Returns!$B$2:$B$297,Returns!$A$2:$A$297,"NO")</f>
        <v>Yes</v>
      </c>
      <c r="W8954">
        <f t="shared" si="417"/>
        <v>32.379200000000004</v>
      </c>
      <c r="X8954">
        <f t="shared" si="418"/>
        <v>129.51680000000002</v>
      </c>
      <c r="Y8954">
        <f t="shared" si="419"/>
        <v>6</v>
      </c>
    </row>
    <row r="8955" spans="1:25"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t="str">
        <f>_xlfn.XLOOKUP(B8955,Returns!$B$2:$B$297,Returns!$A$2:$A$297,"NO")</f>
        <v>Yes</v>
      </c>
      <c r="W8955">
        <f t="shared" si="417"/>
        <v>59.24</v>
      </c>
      <c r="X8955">
        <f t="shared" si="418"/>
        <v>236.95999999999998</v>
      </c>
      <c r="Y8955">
        <f t="shared" si="419"/>
        <v>6</v>
      </c>
    </row>
    <row r="8956" spans="1:25"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t="str">
        <f>_xlfn.XLOOKUP(B8956,Returns!$B$2:$B$297,Returns!$A$2:$A$297,"NO")</f>
        <v>NO</v>
      </c>
      <c r="W8956">
        <f t="shared" si="417"/>
        <v>124.36480000000002</v>
      </c>
      <c r="X8956">
        <f t="shared" si="418"/>
        <v>497.45920000000007</v>
      </c>
      <c r="Y8956">
        <f t="shared" si="419"/>
        <v>2</v>
      </c>
    </row>
    <row r="8957" spans="1:25"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t="str">
        <f>_xlfn.XLOOKUP(B8957,Returns!$B$2:$B$297,Returns!$A$2:$A$297,"NO")</f>
        <v>NO</v>
      </c>
      <c r="W8957">
        <f t="shared" si="417"/>
        <v>0</v>
      </c>
      <c r="X8957">
        <f t="shared" si="418"/>
        <v>17.12</v>
      </c>
      <c r="Y8957">
        <f t="shared" si="419"/>
        <v>4</v>
      </c>
    </row>
    <row r="8958" spans="1:25"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t="str">
        <f>_xlfn.XLOOKUP(B8958,Returns!$B$2:$B$297,Returns!$A$2:$A$297,"NO")</f>
        <v>NO</v>
      </c>
      <c r="W8958">
        <f t="shared" si="417"/>
        <v>12.600000000000001</v>
      </c>
      <c r="X8958">
        <f t="shared" si="418"/>
        <v>50.4</v>
      </c>
      <c r="Y8958">
        <f t="shared" si="419"/>
        <v>3</v>
      </c>
    </row>
    <row r="8959" spans="1:25"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t="str">
        <f>_xlfn.XLOOKUP(B8959,Returns!$B$2:$B$297,Returns!$A$2:$A$297,"NO")</f>
        <v>NO</v>
      </c>
      <c r="W8959">
        <f t="shared" si="417"/>
        <v>120</v>
      </c>
      <c r="X8959">
        <f t="shared" si="418"/>
        <v>120</v>
      </c>
      <c r="Y8959">
        <f t="shared" si="419"/>
        <v>3</v>
      </c>
    </row>
    <row r="8960" spans="1:25"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t="str">
        <f>_xlfn.XLOOKUP(B8960,Returns!$B$2:$B$297,Returns!$A$2:$A$297,"NO")</f>
        <v>NO</v>
      </c>
      <c r="W8960">
        <f t="shared" si="417"/>
        <v>299.95999999999998</v>
      </c>
      <c r="X8960">
        <f t="shared" si="418"/>
        <v>1199.8399999999999</v>
      </c>
      <c r="Y8960">
        <f t="shared" si="419"/>
        <v>5</v>
      </c>
    </row>
    <row r="8961" spans="1:25"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t="str">
        <f>_xlfn.XLOOKUP(B8961,Returns!$B$2:$B$297,Returns!$A$2:$A$297,"NO")</f>
        <v>NO</v>
      </c>
      <c r="W8961">
        <f t="shared" si="417"/>
        <v>271.35999999999996</v>
      </c>
      <c r="X8961">
        <f t="shared" si="418"/>
        <v>67.839999999999975</v>
      </c>
      <c r="Y8961">
        <f t="shared" si="419"/>
        <v>5</v>
      </c>
    </row>
    <row r="8962" spans="1:25"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t="str">
        <f>_xlfn.XLOOKUP(B8962,Returns!$B$2:$B$297,Returns!$A$2:$A$297,"NO")</f>
        <v>NO</v>
      </c>
      <c r="W8962">
        <f t="shared" si="417"/>
        <v>1280.8949999999998</v>
      </c>
      <c r="X8962">
        <f t="shared" si="418"/>
        <v>2988.7550000000001</v>
      </c>
      <c r="Y8962">
        <f t="shared" si="419"/>
        <v>5</v>
      </c>
    </row>
    <row r="8963" spans="1:25"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t="str">
        <f>_xlfn.XLOOKUP(B8963,Returns!$B$2:$B$297,Returns!$A$2:$A$297,"NO")</f>
        <v>NO</v>
      </c>
      <c r="W8963">
        <f t="shared" ref="W8963:W9026" si="420">R8963*S8963*T8963</f>
        <v>14.9504</v>
      </c>
      <c r="X8963">
        <f t="shared" ref="X8963:X9026" si="421">(R8963*S8963)-W8963</f>
        <v>59.801599999999993</v>
      </c>
      <c r="Y8963">
        <f t="shared" ref="Y8963:Y9026" si="422">D8963-C8963</f>
        <v>5</v>
      </c>
    </row>
    <row r="8964" spans="1:25"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t="str">
        <f>_xlfn.XLOOKUP(B8964,Returns!$B$2:$B$297,Returns!$A$2:$A$297,"NO")</f>
        <v>Yes</v>
      </c>
      <c r="W8964">
        <f t="shared" si="420"/>
        <v>0</v>
      </c>
      <c r="X8964">
        <f t="shared" si="421"/>
        <v>547.91999999999996</v>
      </c>
      <c r="Y8964">
        <f t="shared" si="422"/>
        <v>2</v>
      </c>
    </row>
    <row r="8965" spans="1:25"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t="str">
        <f>_xlfn.XLOOKUP(B8965,Returns!$B$2:$B$297,Returns!$A$2:$A$297,"NO")</f>
        <v>Yes</v>
      </c>
      <c r="W8965">
        <f t="shared" si="420"/>
        <v>0</v>
      </c>
      <c r="X8965">
        <f t="shared" si="421"/>
        <v>269.90999999999997</v>
      </c>
      <c r="Y8965">
        <f t="shared" si="422"/>
        <v>2</v>
      </c>
    </row>
    <row r="8966" spans="1:25"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t="str">
        <f>_xlfn.XLOOKUP(B8966,Returns!$B$2:$B$297,Returns!$A$2:$A$297,"NO")</f>
        <v>Yes</v>
      </c>
      <c r="W8966">
        <f t="shared" si="420"/>
        <v>0</v>
      </c>
      <c r="X8966">
        <f t="shared" si="421"/>
        <v>3784.0000000000005</v>
      </c>
      <c r="Y8966">
        <f t="shared" si="422"/>
        <v>2</v>
      </c>
    </row>
    <row r="8967" spans="1:25"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t="str">
        <f>_xlfn.XLOOKUP(B8967,Returns!$B$2:$B$297,Returns!$A$2:$A$297,"NO")</f>
        <v>NO</v>
      </c>
      <c r="W8967">
        <f t="shared" si="420"/>
        <v>1.9967999999999997</v>
      </c>
      <c r="X8967">
        <f t="shared" si="421"/>
        <v>0.49919999999999987</v>
      </c>
      <c r="Y8967">
        <f t="shared" si="422"/>
        <v>6</v>
      </c>
    </row>
    <row r="8968" spans="1:25"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t="str">
        <f>_xlfn.XLOOKUP(B8968,Returns!$B$2:$B$297,Returns!$A$2:$A$297,"NO")</f>
        <v>NO</v>
      </c>
      <c r="W8968">
        <f t="shared" si="420"/>
        <v>14.4</v>
      </c>
      <c r="X8968">
        <f t="shared" si="421"/>
        <v>57.6</v>
      </c>
      <c r="Y8968">
        <f t="shared" si="422"/>
        <v>4</v>
      </c>
    </row>
    <row r="8969" spans="1:25"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t="str">
        <f>_xlfn.XLOOKUP(B8969,Returns!$B$2:$B$297,Returns!$A$2:$A$297,"NO")</f>
        <v>NO</v>
      </c>
      <c r="W8969">
        <f t="shared" si="420"/>
        <v>987.32549999999992</v>
      </c>
      <c r="X8969">
        <f t="shared" si="421"/>
        <v>2303.7595000000001</v>
      </c>
      <c r="Y8969">
        <f t="shared" si="422"/>
        <v>4</v>
      </c>
    </row>
    <row r="8970" spans="1:25"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t="str">
        <f>_xlfn.XLOOKUP(B8970,Returns!$B$2:$B$297,Returns!$A$2:$A$297,"NO")</f>
        <v>NO</v>
      </c>
      <c r="W8970">
        <f t="shared" si="420"/>
        <v>7.8256000000000006</v>
      </c>
      <c r="X8970">
        <f t="shared" si="421"/>
        <v>31.302399999999999</v>
      </c>
      <c r="Y8970">
        <f t="shared" si="422"/>
        <v>2</v>
      </c>
    </row>
    <row r="8971" spans="1:25"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t="str">
        <f>_xlfn.XLOOKUP(B8971,Returns!$B$2:$B$297,Returns!$A$2:$A$297,"NO")</f>
        <v>NO</v>
      </c>
      <c r="W8971">
        <f t="shared" si="420"/>
        <v>35.510400000000004</v>
      </c>
      <c r="X8971">
        <f t="shared" si="421"/>
        <v>142.04160000000002</v>
      </c>
      <c r="Y8971">
        <f t="shared" si="422"/>
        <v>5</v>
      </c>
    </row>
    <row r="8972" spans="1:25"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t="str">
        <f>_xlfn.XLOOKUP(B8972,Returns!$B$2:$B$297,Returns!$A$2:$A$297,"NO")</f>
        <v>NO</v>
      </c>
      <c r="W8972">
        <f t="shared" si="420"/>
        <v>120.9504</v>
      </c>
      <c r="X8972">
        <f t="shared" si="421"/>
        <v>181.42559999999997</v>
      </c>
      <c r="Y8972">
        <f t="shared" si="422"/>
        <v>5</v>
      </c>
    </row>
    <row r="8973" spans="1:25"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t="str">
        <f>_xlfn.XLOOKUP(B8973,Returns!$B$2:$B$297,Returns!$A$2:$A$297,"NO")</f>
        <v>NO</v>
      </c>
      <c r="W8973">
        <f t="shared" si="420"/>
        <v>54.352800000000002</v>
      </c>
      <c r="X8973">
        <f t="shared" si="421"/>
        <v>489.17520000000002</v>
      </c>
      <c r="Y8973">
        <f t="shared" si="422"/>
        <v>4</v>
      </c>
    </row>
    <row r="8974" spans="1:25"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t="str">
        <f>_xlfn.XLOOKUP(B8974,Returns!$B$2:$B$297,Returns!$A$2:$A$297,"NO")</f>
        <v>NO</v>
      </c>
      <c r="W8974">
        <f t="shared" si="420"/>
        <v>9.4992000000000001</v>
      </c>
      <c r="X8974">
        <f t="shared" si="421"/>
        <v>37.9968</v>
      </c>
      <c r="Y8974">
        <f t="shared" si="422"/>
        <v>2</v>
      </c>
    </row>
    <row r="8975" spans="1:25"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t="str">
        <f>_xlfn.XLOOKUP(B8975,Returns!$B$2:$B$297,Returns!$A$2:$A$297,"NO")</f>
        <v>NO</v>
      </c>
      <c r="W8975">
        <f t="shared" si="420"/>
        <v>362.23004999999995</v>
      </c>
      <c r="X8975">
        <f t="shared" si="421"/>
        <v>2052.6369499999996</v>
      </c>
      <c r="Y8975">
        <f t="shared" si="422"/>
        <v>2</v>
      </c>
    </row>
    <row r="8976" spans="1:25"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t="str">
        <f>_xlfn.XLOOKUP(B8976,Returns!$B$2:$B$297,Returns!$A$2:$A$297,"NO")</f>
        <v>NO</v>
      </c>
      <c r="W8976">
        <f t="shared" si="420"/>
        <v>50.803200000000018</v>
      </c>
      <c r="X8976">
        <f t="shared" si="421"/>
        <v>203.21280000000007</v>
      </c>
      <c r="Y8976">
        <f t="shared" si="422"/>
        <v>3</v>
      </c>
    </row>
    <row r="8977" spans="1:25"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t="str">
        <f>_xlfn.XLOOKUP(B8977,Returns!$B$2:$B$297,Returns!$A$2:$A$297,"NO")</f>
        <v>NO</v>
      </c>
      <c r="W8977">
        <f t="shared" si="420"/>
        <v>31.321600000000004</v>
      </c>
      <c r="X8977">
        <f t="shared" si="421"/>
        <v>125.2864</v>
      </c>
      <c r="Y8977">
        <f t="shared" si="422"/>
        <v>3</v>
      </c>
    </row>
    <row r="8978" spans="1:25"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t="str">
        <f>_xlfn.XLOOKUP(B8978,Returns!$B$2:$B$297,Returns!$A$2:$A$297,"NO")</f>
        <v>NO</v>
      </c>
      <c r="W8978">
        <f t="shared" si="420"/>
        <v>38.335499999999996</v>
      </c>
      <c r="X8978">
        <f t="shared" si="421"/>
        <v>89.4495</v>
      </c>
      <c r="Y8978">
        <f t="shared" si="422"/>
        <v>3</v>
      </c>
    </row>
    <row r="8979" spans="1:25"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t="str">
        <f>_xlfn.XLOOKUP(B8979,Returns!$B$2:$B$297,Returns!$A$2:$A$297,"NO")</f>
        <v>NO</v>
      </c>
      <c r="W8979">
        <f t="shared" si="420"/>
        <v>9.7663999999999973</v>
      </c>
      <c r="X8979">
        <f t="shared" si="421"/>
        <v>2.4415999999999993</v>
      </c>
      <c r="Y8979">
        <f t="shared" si="422"/>
        <v>3</v>
      </c>
    </row>
    <row r="8980" spans="1:25"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t="str">
        <f>_xlfn.XLOOKUP(B8980,Returns!$B$2:$B$297,Returns!$A$2:$A$297,"NO")</f>
        <v>NO</v>
      </c>
      <c r="W8980">
        <f t="shared" si="420"/>
        <v>0</v>
      </c>
      <c r="X8980">
        <f t="shared" si="421"/>
        <v>11.52</v>
      </c>
      <c r="Y8980">
        <f t="shared" si="422"/>
        <v>2</v>
      </c>
    </row>
    <row r="8981" spans="1:25"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t="str">
        <f>_xlfn.XLOOKUP(B8981,Returns!$B$2:$B$297,Returns!$A$2:$A$297,"NO")</f>
        <v>NO</v>
      </c>
      <c r="W8981">
        <f t="shared" si="420"/>
        <v>1.3759999999999997</v>
      </c>
      <c r="X8981">
        <f t="shared" si="421"/>
        <v>0.34399999999999986</v>
      </c>
      <c r="Y8981">
        <f t="shared" si="422"/>
        <v>5</v>
      </c>
    </row>
    <row r="8982" spans="1:25"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t="str">
        <f>_xlfn.XLOOKUP(B8982,Returns!$B$2:$B$297,Returns!$A$2:$A$297,"NO")</f>
        <v>NO</v>
      </c>
      <c r="W8982">
        <f t="shared" si="420"/>
        <v>14.323199999999998</v>
      </c>
      <c r="X8982">
        <f t="shared" si="421"/>
        <v>3.5807999999999982</v>
      </c>
      <c r="Y8982">
        <f t="shared" si="422"/>
        <v>4</v>
      </c>
    </row>
    <row r="8983" spans="1:25"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t="str">
        <f>_xlfn.XLOOKUP(B8983,Returns!$B$2:$B$297,Returns!$A$2:$A$297,"NO")</f>
        <v>NO</v>
      </c>
      <c r="W8983">
        <f t="shared" si="420"/>
        <v>5.6015999999999995</v>
      </c>
      <c r="X8983">
        <f t="shared" si="421"/>
        <v>1.4003999999999994</v>
      </c>
      <c r="Y8983">
        <f t="shared" si="422"/>
        <v>6</v>
      </c>
    </row>
    <row r="8984" spans="1:25"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t="str">
        <f>_xlfn.XLOOKUP(B8984,Returns!$B$2:$B$297,Returns!$A$2:$A$297,"NO")</f>
        <v>NO</v>
      </c>
      <c r="W8984">
        <f t="shared" si="420"/>
        <v>5.5295999999999994</v>
      </c>
      <c r="X8984">
        <f t="shared" si="421"/>
        <v>1.3823999999999996</v>
      </c>
      <c r="Y8984">
        <f t="shared" si="422"/>
        <v>6</v>
      </c>
    </row>
    <row r="8985" spans="1:25"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t="str">
        <f>_xlfn.XLOOKUP(B8985,Returns!$B$2:$B$297,Returns!$A$2:$A$297,"NO")</f>
        <v>NO</v>
      </c>
      <c r="W8985">
        <f t="shared" si="420"/>
        <v>477.11999999999995</v>
      </c>
      <c r="X8985">
        <f t="shared" si="421"/>
        <v>318.08</v>
      </c>
      <c r="Y8985">
        <f t="shared" si="422"/>
        <v>6</v>
      </c>
    </row>
    <row r="8986" spans="1:25"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t="str">
        <f>_xlfn.XLOOKUP(B8986,Returns!$B$2:$B$297,Returns!$A$2:$A$297,"NO")</f>
        <v>NO</v>
      </c>
      <c r="W8986">
        <f t="shared" si="420"/>
        <v>145.97999999999999</v>
      </c>
      <c r="X8986">
        <f t="shared" si="421"/>
        <v>145.97999999999999</v>
      </c>
      <c r="Y8986">
        <f t="shared" si="422"/>
        <v>6</v>
      </c>
    </row>
    <row r="8987" spans="1:25"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t="str">
        <f>_xlfn.XLOOKUP(B8987,Returns!$B$2:$B$297,Returns!$A$2:$A$297,"NO")</f>
        <v>NO</v>
      </c>
      <c r="W8987">
        <f t="shared" si="420"/>
        <v>46.7712</v>
      </c>
      <c r="X8987">
        <f t="shared" si="421"/>
        <v>187.0848</v>
      </c>
      <c r="Y8987">
        <f t="shared" si="422"/>
        <v>4</v>
      </c>
    </row>
    <row r="8988" spans="1:25"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t="str">
        <f>_xlfn.XLOOKUP(B8988,Returns!$B$2:$B$297,Returns!$A$2:$A$297,"NO")</f>
        <v>NO</v>
      </c>
      <c r="W8988">
        <f t="shared" si="420"/>
        <v>335.89500000000004</v>
      </c>
      <c r="X8988">
        <f t="shared" si="421"/>
        <v>143.95500000000004</v>
      </c>
      <c r="Y8988">
        <f t="shared" si="422"/>
        <v>4</v>
      </c>
    </row>
    <row r="8989" spans="1:25"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t="str">
        <f>_xlfn.XLOOKUP(B8989,Returns!$B$2:$B$297,Returns!$A$2:$A$297,"NO")</f>
        <v>NO</v>
      </c>
      <c r="W8989">
        <f t="shared" si="420"/>
        <v>42.233600000000003</v>
      </c>
      <c r="X8989">
        <f t="shared" si="421"/>
        <v>168.93440000000001</v>
      </c>
      <c r="Y8989">
        <f t="shared" si="422"/>
        <v>4</v>
      </c>
    </row>
    <row r="8990" spans="1:25"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t="str">
        <f>_xlfn.XLOOKUP(B8990,Returns!$B$2:$B$297,Returns!$A$2:$A$297,"NO")</f>
        <v>NO</v>
      </c>
      <c r="W8990">
        <f t="shared" si="420"/>
        <v>3.7376</v>
      </c>
      <c r="X8990">
        <f t="shared" si="421"/>
        <v>14.950399999999998</v>
      </c>
      <c r="Y8990">
        <f t="shared" si="422"/>
        <v>4</v>
      </c>
    </row>
    <row r="8991" spans="1:25"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t="str">
        <f>_xlfn.XLOOKUP(B8991,Returns!$B$2:$B$297,Returns!$A$2:$A$297,"NO")</f>
        <v>NO</v>
      </c>
      <c r="W8991">
        <f t="shared" si="420"/>
        <v>0</v>
      </c>
      <c r="X8991">
        <f t="shared" si="421"/>
        <v>19.36</v>
      </c>
      <c r="Y8991">
        <f t="shared" si="422"/>
        <v>6</v>
      </c>
    </row>
    <row r="8992" spans="1:25"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t="str">
        <f>_xlfn.XLOOKUP(B8992,Returns!$B$2:$B$297,Returns!$A$2:$A$297,"NO")</f>
        <v>NO</v>
      </c>
      <c r="W8992">
        <f t="shared" si="420"/>
        <v>0</v>
      </c>
      <c r="X8992">
        <f t="shared" si="421"/>
        <v>34299.51</v>
      </c>
      <c r="Y8992">
        <f t="shared" si="422"/>
        <v>6</v>
      </c>
    </row>
    <row r="8993" spans="1:25"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t="str">
        <f>_xlfn.XLOOKUP(B8993,Returns!$B$2:$B$297,Returns!$A$2:$A$297,"NO")</f>
        <v>NO</v>
      </c>
      <c r="W8993">
        <f t="shared" si="420"/>
        <v>0</v>
      </c>
      <c r="X8993">
        <f t="shared" si="421"/>
        <v>523.75</v>
      </c>
      <c r="Y8993">
        <f t="shared" si="422"/>
        <v>5</v>
      </c>
    </row>
    <row r="8994" spans="1:25"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t="str">
        <f>_xlfn.XLOOKUP(B8994,Returns!$B$2:$B$297,Returns!$A$2:$A$297,"NO")</f>
        <v>NO</v>
      </c>
      <c r="W8994">
        <f t="shared" si="420"/>
        <v>7.4112000000000009</v>
      </c>
      <c r="X8994">
        <f t="shared" si="421"/>
        <v>29.644800000000004</v>
      </c>
      <c r="Y8994">
        <f t="shared" si="422"/>
        <v>5</v>
      </c>
    </row>
    <row r="8995" spans="1:25"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t="str">
        <f>_xlfn.XLOOKUP(B8995,Returns!$B$2:$B$297,Returns!$A$2:$A$297,"NO")</f>
        <v>NO</v>
      </c>
      <c r="W8995">
        <f t="shared" si="420"/>
        <v>5250.7224000000006</v>
      </c>
      <c r="X8995">
        <f t="shared" si="421"/>
        <v>7876.0835999999999</v>
      </c>
      <c r="Y8995">
        <f t="shared" si="422"/>
        <v>5</v>
      </c>
    </row>
    <row r="8996" spans="1:25"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t="str">
        <f>_xlfn.XLOOKUP(B8996,Returns!$B$2:$B$297,Returns!$A$2:$A$297,"NO")</f>
        <v>NO</v>
      </c>
      <c r="W8996">
        <f t="shared" si="420"/>
        <v>91.360000000000014</v>
      </c>
      <c r="X8996">
        <f t="shared" si="421"/>
        <v>365.44000000000005</v>
      </c>
      <c r="Y8996">
        <f t="shared" si="422"/>
        <v>2</v>
      </c>
    </row>
    <row r="8997" spans="1:25"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t="str">
        <f>_xlfn.XLOOKUP(B8997,Returns!$B$2:$B$297,Returns!$A$2:$A$297,"NO")</f>
        <v>NO</v>
      </c>
      <c r="W8997">
        <f t="shared" si="420"/>
        <v>152.24</v>
      </c>
      <c r="X8997">
        <f t="shared" si="421"/>
        <v>608.96</v>
      </c>
      <c r="Y8997">
        <f t="shared" si="422"/>
        <v>2</v>
      </c>
    </row>
    <row r="8998" spans="1:25"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t="str">
        <f>_xlfn.XLOOKUP(B8998,Returns!$B$2:$B$297,Returns!$A$2:$A$297,"NO")</f>
        <v>NO</v>
      </c>
      <c r="W8998">
        <f t="shared" si="420"/>
        <v>14.073599999999999</v>
      </c>
      <c r="X8998">
        <f t="shared" si="421"/>
        <v>56.294399999999996</v>
      </c>
      <c r="Y8998">
        <f t="shared" si="422"/>
        <v>2</v>
      </c>
    </row>
    <row r="8999" spans="1:25"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t="str">
        <f>_xlfn.XLOOKUP(B8999,Returns!$B$2:$B$297,Returns!$A$2:$A$297,"NO")</f>
        <v>NO</v>
      </c>
      <c r="W8999">
        <f t="shared" si="420"/>
        <v>22.681600000000003</v>
      </c>
      <c r="X8999">
        <f t="shared" si="421"/>
        <v>90.726399999999998</v>
      </c>
      <c r="Y8999">
        <f t="shared" si="422"/>
        <v>0</v>
      </c>
    </row>
    <row r="9000" spans="1:25"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t="str">
        <f>_xlfn.XLOOKUP(B9000,Returns!$B$2:$B$297,Returns!$A$2:$A$297,"NO")</f>
        <v>NO</v>
      </c>
      <c r="W9000">
        <f t="shared" si="420"/>
        <v>383.68960000000004</v>
      </c>
      <c r="X9000">
        <f t="shared" si="421"/>
        <v>1534.7584000000002</v>
      </c>
      <c r="Y9000">
        <f t="shared" si="422"/>
        <v>0</v>
      </c>
    </row>
    <row r="9001" spans="1:25"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t="str">
        <f>_xlfn.XLOOKUP(B9001,Returns!$B$2:$B$297,Returns!$A$2:$A$297,"NO")</f>
        <v>NO</v>
      </c>
      <c r="W9001">
        <f t="shared" si="420"/>
        <v>687.64499999999987</v>
      </c>
      <c r="X9001">
        <f t="shared" si="421"/>
        <v>1604.5049999999997</v>
      </c>
      <c r="Y9001">
        <f t="shared" si="422"/>
        <v>4</v>
      </c>
    </row>
    <row r="9002" spans="1:25"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t="str">
        <f>_xlfn.XLOOKUP(B9002,Returns!$B$2:$B$297,Returns!$A$2:$A$297,"NO")</f>
        <v>NO</v>
      </c>
      <c r="W9002">
        <f t="shared" si="420"/>
        <v>17.274600000000003</v>
      </c>
      <c r="X9002">
        <f t="shared" si="421"/>
        <v>7.4034000000000013</v>
      </c>
      <c r="Y9002">
        <f t="shared" si="422"/>
        <v>0</v>
      </c>
    </row>
    <row r="9003" spans="1:25"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t="str">
        <f>_xlfn.XLOOKUP(B9003,Returns!$B$2:$B$297,Returns!$A$2:$A$297,"NO")</f>
        <v>NO</v>
      </c>
      <c r="W9003">
        <f t="shared" si="420"/>
        <v>0</v>
      </c>
      <c r="X9003">
        <f t="shared" si="421"/>
        <v>5.95</v>
      </c>
      <c r="Y9003">
        <f t="shared" si="422"/>
        <v>7</v>
      </c>
    </row>
    <row r="9004" spans="1:25"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t="str">
        <f>_xlfn.XLOOKUP(B9004,Returns!$B$2:$B$297,Returns!$A$2:$A$297,"NO")</f>
        <v>NO</v>
      </c>
      <c r="W9004">
        <f t="shared" si="420"/>
        <v>0</v>
      </c>
      <c r="X9004">
        <f t="shared" si="421"/>
        <v>45.72</v>
      </c>
      <c r="Y9004">
        <f t="shared" si="422"/>
        <v>7</v>
      </c>
    </row>
    <row r="9005" spans="1:25"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t="str">
        <f>_xlfn.XLOOKUP(B9005,Returns!$B$2:$B$297,Returns!$A$2:$A$297,"NO")</f>
        <v>NO</v>
      </c>
      <c r="W9005">
        <f t="shared" si="420"/>
        <v>0</v>
      </c>
      <c r="X9005">
        <f t="shared" si="421"/>
        <v>1439.6399999999999</v>
      </c>
      <c r="Y9005">
        <f t="shared" si="422"/>
        <v>1</v>
      </c>
    </row>
    <row r="9006" spans="1:25"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t="str">
        <f>_xlfn.XLOOKUP(B9006,Returns!$B$2:$B$297,Returns!$A$2:$A$297,"NO")</f>
        <v>NO</v>
      </c>
      <c r="W9006">
        <f t="shared" si="420"/>
        <v>0</v>
      </c>
      <c r="X9006">
        <f t="shared" si="421"/>
        <v>190.72</v>
      </c>
      <c r="Y9006">
        <f t="shared" si="422"/>
        <v>1</v>
      </c>
    </row>
    <row r="9007" spans="1:25"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t="str">
        <f>_xlfn.XLOOKUP(B9007,Returns!$B$2:$B$297,Returns!$A$2:$A$297,"NO")</f>
        <v>Yes</v>
      </c>
      <c r="W9007">
        <f t="shared" si="420"/>
        <v>0</v>
      </c>
      <c r="X9007">
        <f t="shared" si="421"/>
        <v>555.12</v>
      </c>
      <c r="Y9007">
        <f t="shared" si="422"/>
        <v>0</v>
      </c>
    </row>
    <row r="9008" spans="1:25"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t="str">
        <f>_xlfn.XLOOKUP(B9008,Returns!$B$2:$B$297,Returns!$A$2:$A$297,"NO")</f>
        <v>Yes</v>
      </c>
      <c r="W9008">
        <f t="shared" si="420"/>
        <v>0</v>
      </c>
      <c r="X9008">
        <f t="shared" si="421"/>
        <v>37.76</v>
      </c>
      <c r="Y9008">
        <f t="shared" si="422"/>
        <v>0</v>
      </c>
    </row>
    <row r="9009" spans="1:25"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t="str">
        <f>_xlfn.XLOOKUP(B9009,Returns!$B$2:$B$297,Returns!$A$2:$A$297,"NO")</f>
        <v>Yes</v>
      </c>
      <c r="W9009">
        <f t="shared" si="420"/>
        <v>0</v>
      </c>
      <c r="X9009">
        <f t="shared" si="421"/>
        <v>14.76</v>
      </c>
      <c r="Y9009">
        <f t="shared" si="422"/>
        <v>0</v>
      </c>
    </row>
    <row r="9010" spans="1:25"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t="str">
        <f>_xlfn.XLOOKUP(B9010,Returns!$B$2:$B$297,Returns!$A$2:$A$297,"NO")</f>
        <v>Yes</v>
      </c>
      <c r="W9010">
        <f t="shared" si="420"/>
        <v>0</v>
      </c>
      <c r="X9010">
        <f t="shared" si="421"/>
        <v>11.64</v>
      </c>
      <c r="Y9010">
        <f t="shared" si="422"/>
        <v>0</v>
      </c>
    </row>
    <row r="9011" spans="1:25"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t="str">
        <f>_xlfn.XLOOKUP(B9011,Returns!$B$2:$B$297,Returns!$A$2:$A$297,"NO")</f>
        <v>NO</v>
      </c>
      <c r="W9011">
        <f t="shared" si="420"/>
        <v>0.76319999999999999</v>
      </c>
      <c r="X9011">
        <f t="shared" si="421"/>
        <v>3.0528</v>
      </c>
      <c r="Y9011">
        <f t="shared" si="422"/>
        <v>6</v>
      </c>
    </row>
    <row r="9012" spans="1:25"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t="str">
        <f>_xlfn.XLOOKUP(B9012,Returns!$B$2:$B$297,Returns!$A$2:$A$297,"NO")</f>
        <v>NO</v>
      </c>
      <c r="W9012">
        <f t="shared" si="420"/>
        <v>0</v>
      </c>
      <c r="X9012">
        <f t="shared" si="421"/>
        <v>104.64</v>
      </c>
      <c r="Y9012">
        <f t="shared" si="422"/>
        <v>4</v>
      </c>
    </row>
    <row r="9013" spans="1:25"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t="str">
        <f>_xlfn.XLOOKUP(B9013,Returns!$B$2:$B$297,Returns!$A$2:$A$297,"NO")</f>
        <v>NO</v>
      </c>
      <c r="W9013">
        <f t="shared" si="420"/>
        <v>40.320000000000007</v>
      </c>
      <c r="X9013">
        <f t="shared" si="421"/>
        <v>161.28000000000003</v>
      </c>
      <c r="Y9013">
        <f t="shared" si="422"/>
        <v>1</v>
      </c>
    </row>
    <row r="9014" spans="1:25"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t="str">
        <f>_xlfn.XLOOKUP(B9014,Returns!$B$2:$B$297,Returns!$A$2:$A$297,"NO")</f>
        <v>NO</v>
      </c>
      <c r="W9014">
        <f t="shared" si="420"/>
        <v>0</v>
      </c>
      <c r="X9014">
        <f t="shared" si="421"/>
        <v>950.59999999999991</v>
      </c>
      <c r="Y9014">
        <f t="shared" si="422"/>
        <v>1</v>
      </c>
    </row>
    <row r="9015" spans="1:25"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t="str">
        <f>_xlfn.XLOOKUP(B9015,Returns!$B$2:$B$297,Returns!$A$2:$A$297,"NO")</f>
        <v>Yes</v>
      </c>
      <c r="W9015">
        <f t="shared" si="420"/>
        <v>0</v>
      </c>
      <c r="X9015">
        <f t="shared" si="421"/>
        <v>69.5</v>
      </c>
      <c r="Y9015">
        <f t="shared" si="422"/>
        <v>4</v>
      </c>
    </row>
    <row r="9016" spans="1:25"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t="str">
        <f>_xlfn.XLOOKUP(B9016,Returns!$B$2:$B$297,Returns!$A$2:$A$297,"NO")</f>
        <v>Yes</v>
      </c>
      <c r="W9016">
        <f t="shared" si="420"/>
        <v>0</v>
      </c>
      <c r="X9016">
        <f t="shared" si="421"/>
        <v>97</v>
      </c>
      <c r="Y9016">
        <f t="shared" si="422"/>
        <v>4</v>
      </c>
    </row>
    <row r="9017" spans="1:25"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t="str">
        <f>_xlfn.XLOOKUP(B9017,Returns!$B$2:$B$297,Returns!$A$2:$A$297,"NO")</f>
        <v>NO</v>
      </c>
      <c r="W9017">
        <f t="shared" si="420"/>
        <v>5.3952</v>
      </c>
      <c r="X9017">
        <f t="shared" si="421"/>
        <v>21.5808</v>
      </c>
      <c r="Y9017">
        <f t="shared" si="422"/>
        <v>6</v>
      </c>
    </row>
    <row r="9018" spans="1:25"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t="str">
        <f>_xlfn.XLOOKUP(B9018,Returns!$B$2:$B$297,Returns!$A$2:$A$297,"NO")</f>
        <v>NO</v>
      </c>
      <c r="W9018">
        <f t="shared" si="420"/>
        <v>2.2832000000000003</v>
      </c>
      <c r="X9018">
        <f t="shared" si="421"/>
        <v>9.1327999999999996</v>
      </c>
      <c r="Y9018">
        <f t="shared" si="422"/>
        <v>6</v>
      </c>
    </row>
    <row r="9019" spans="1:25"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t="str">
        <f>_xlfn.XLOOKUP(B9019,Returns!$B$2:$B$297,Returns!$A$2:$A$297,"NO")</f>
        <v>NO</v>
      </c>
      <c r="W9019">
        <f t="shared" si="420"/>
        <v>0</v>
      </c>
      <c r="X9019">
        <f t="shared" si="421"/>
        <v>52.92</v>
      </c>
      <c r="Y9019">
        <f t="shared" si="422"/>
        <v>2</v>
      </c>
    </row>
    <row r="9020" spans="1:25"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t="str">
        <f>_xlfn.XLOOKUP(B9020,Returns!$B$2:$B$297,Returns!$A$2:$A$297,"NO")</f>
        <v>NO</v>
      </c>
      <c r="W9020">
        <f t="shared" si="420"/>
        <v>10.224</v>
      </c>
      <c r="X9020">
        <f t="shared" si="421"/>
        <v>40.896000000000001</v>
      </c>
      <c r="Y9020">
        <f t="shared" si="422"/>
        <v>2</v>
      </c>
    </row>
    <row r="9021" spans="1:25"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t="str">
        <f>_xlfn.XLOOKUP(B9021,Returns!$B$2:$B$297,Returns!$A$2:$A$297,"NO")</f>
        <v>NO</v>
      </c>
      <c r="W9021">
        <f t="shared" si="420"/>
        <v>0</v>
      </c>
      <c r="X9021">
        <f t="shared" si="421"/>
        <v>199.96</v>
      </c>
      <c r="Y9021">
        <f t="shared" si="422"/>
        <v>2</v>
      </c>
    </row>
    <row r="9022" spans="1:25"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t="str">
        <f>_xlfn.XLOOKUP(B9022,Returns!$B$2:$B$297,Returns!$A$2:$A$297,"NO")</f>
        <v>NO</v>
      </c>
      <c r="W9022">
        <f t="shared" si="420"/>
        <v>0</v>
      </c>
      <c r="X9022">
        <f t="shared" si="421"/>
        <v>176.76</v>
      </c>
      <c r="Y9022">
        <f t="shared" si="422"/>
        <v>2</v>
      </c>
    </row>
    <row r="9023" spans="1:25"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t="str">
        <f>_xlfn.XLOOKUP(B9023,Returns!$B$2:$B$297,Returns!$A$2:$A$297,"NO")</f>
        <v>NO</v>
      </c>
      <c r="W9023">
        <f t="shared" si="420"/>
        <v>1518.972</v>
      </c>
      <c r="X9023">
        <f t="shared" si="421"/>
        <v>650.98800000000006</v>
      </c>
      <c r="Y9023">
        <f t="shared" si="422"/>
        <v>5</v>
      </c>
    </row>
    <row r="9024" spans="1:25"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t="str">
        <f>_xlfn.XLOOKUP(B9024,Returns!$B$2:$B$297,Returns!$A$2:$A$297,"NO")</f>
        <v>NO</v>
      </c>
      <c r="W9024">
        <f t="shared" si="420"/>
        <v>58.996800000000007</v>
      </c>
      <c r="X9024">
        <f t="shared" si="421"/>
        <v>235.98720000000003</v>
      </c>
      <c r="Y9024">
        <f t="shared" si="422"/>
        <v>1</v>
      </c>
    </row>
    <row r="9025" spans="1:25"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t="str">
        <f>_xlfn.XLOOKUP(B9025,Returns!$B$2:$B$297,Returns!$A$2:$A$297,"NO")</f>
        <v>NO</v>
      </c>
      <c r="W9025">
        <f t="shared" si="420"/>
        <v>11.7882</v>
      </c>
      <c r="X9025">
        <f t="shared" si="421"/>
        <v>106.09379999999999</v>
      </c>
      <c r="Y9025">
        <f t="shared" si="422"/>
        <v>3</v>
      </c>
    </row>
    <row r="9026" spans="1:25"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t="str">
        <f>_xlfn.XLOOKUP(B9026,Returns!$B$2:$B$297,Returns!$A$2:$A$297,"NO")</f>
        <v>NO</v>
      </c>
      <c r="W9026">
        <f t="shared" si="420"/>
        <v>0</v>
      </c>
      <c r="X9026">
        <f t="shared" si="421"/>
        <v>62.91</v>
      </c>
      <c r="Y9026">
        <f t="shared" si="422"/>
        <v>6</v>
      </c>
    </row>
    <row r="9027" spans="1:25"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t="str">
        <f>_xlfn.XLOOKUP(B9027,Returns!$B$2:$B$297,Returns!$A$2:$A$297,"NO")</f>
        <v>NO</v>
      </c>
      <c r="W9027">
        <f t="shared" ref="W9027:W9090" si="423">R9027*S9027*T9027</f>
        <v>0</v>
      </c>
      <c r="X9027">
        <f t="shared" ref="X9027:X9090" si="424">(R9027*S9027)-W9027</f>
        <v>559.84</v>
      </c>
      <c r="Y9027">
        <f t="shared" ref="Y9027:Y9090" si="425">D9027-C9027</f>
        <v>6</v>
      </c>
    </row>
    <row r="9028" spans="1:25"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t="str">
        <f>_xlfn.XLOOKUP(B9028,Returns!$B$2:$B$297,Returns!$A$2:$A$297,"NO")</f>
        <v>NO</v>
      </c>
      <c r="W9028">
        <f t="shared" si="423"/>
        <v>0</v>
      </c>
      <c r="X9028">
        <f t="shared" si="424"/>
        <v>113.22</v>
      </c>
      <c r="Y9028">
        <f t="shared" si="425"/>
        <v>6</v>
      </c>
    </row>
    <row r="9029" spans="1:25"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t="str">
        <f>_xlfn.XLOOKUP(B9029,Returns!$B$2:$B$297,Returns!$A$2:$A$297,"NO")</f>
        <v>NO</v>
      </c>
      <c r="W9029">
        <f t="shared" si="423"/>
        <v>0</v>
      </c>
      <c r="X9029">
        <f t="shared" si="424"/>
        <v>44.46</v>
      </c>
      <c r="Y9029">
        <f t="shared" si="425"/>
        <v>5</v>
      </c>
    </row>
    <row r="9030" spans="1:25"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t="str">
        <f>_xlfn.XLOOKUP(B9030,Returns!$B$2:$B$297,Returns!$A$2:$A$297,"NO")</f>
        <v>NO</v>
      </c>
      <c r="W9030">
        <f t="shared" si="423"/>
        <v>0</v>
      </c>
      <c r="X9030">
        <f t="shared" si="424"/>
        <v>575.46</v>
      </c>
      <c r="Y9030">
        <f t="shared" si="425"/>
        <v>5</v>
      </c>
    </row>
    <row r="9031" spans="1:25"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t="str">
        <f>_xlfn.XLOOKUP(B9031,Returns!$B$2:$B$297,Returns!$A$2:$A$297,"NO")</f>
        <v>NO</v>
      </c>
      <c r="W9031">
        <f t="shared" si="423"/>
        <v>5.5616000000000003</v>
      </c>
      <c r="X9031">
        <f t="shared" si="424"/>
        <v>22.246400000000001</v>
      </c>
      <c r="Y9031">
        <f t="shared" si="425"/>
        <v>5</v>
      </c>
    </row>
    <row r="9032" spans="1:25"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t="str">
        <f>_xlfn.XLOOKUP(B9032,Returns!$B$2:$B$297,Returns!$A$2:$A$297,"NO")</f>
        <v>NO</v>
      </c>
      <c r="W9032">
        <f t="shared" si="423"/>
        <v>0</v>
      </c>
      <c r="X9032">
        <f t="shared" si="424"/>
        <v>1258.4000000000001</v>
      </c>
      <c r="Y9032">
        <f t="shared" si="425"/>
        <v>0</v>
      </c>
    </row>
    <row r="9033" spans="1:25"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t="str">
        <f>_xlfn.XLOOKUP(B9033,Returns!$B$2:$B$297,Returns!$A$2:$A$297,"NO")</f>
        <v>NO</v>
      </c>
      <c r="W9033">
        <f t="shared" si="423"/>
        <v>0</v>
      </c>
      <c r="X9033">
        <f t="shared" si="424"/>
        <v>1134.24</v>
      </c>
      <c r="Y9033">
        <f t="shared" si="425"/>
        <v>0</v>
      </c>
    </row>
    <row r="9034" spans="1:25"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t="str">
        <f>_xlfn.XLOOKUP(B9034,Returns!$B$2:$B$297,Returns!$A$2:$A$297,"NO")</f>
        <v>NO</v>
      </c>
      <c r="W9034">
        <f t="shared" si="423"/>
        <v>0</v>
      </c>
      <c r="X9034">
        <f t="shared" si="424"/>
        <v>975.92</v>
      </c>
      <c r="Y9034">
        <f t="shared" si="425"/>
        <v>4</v>
      </c>
    </row>
    <row r="9035" spans="1:25"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t="str">
        <f>_xlfn.XLOOKUP(B9035,Returns!$B$2:$B$297,Returns!$A$2:$A$297,"NO")</f>
        <v>NO</v>
      </c>
      <c r="W9035">
        <f t="shared" si="423"/>
        <v>0</v>
      </c>
      <c r="X9035">
        <f t="shared" si="424"/>
        <v>3587.96</v>
      </c>
      <c r="Y9035">
        <f t="shared" si="425"/>
        <v>5</v>
      </c>
    </row>
    <row r="9036" spans="1:25"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t="str">
        <f>_xlfn.XLOOKUP(B9036,Returns!$B$2:$B$297,Returns!$A$2:$A$297,"NO")</f>
        <v>Yes</v>
      </c>
      <c r="W9036">
        <f t="shared" si="423"/>
        <v>9.5743999999999989</v>
      </c>
      <c r="X9036">
        <f t="shared" si="424"/>
        <v>2.3935999999999993</v>
      </c>
      <c r="Y9036">
        <f t="shared" si="425"/>
        <v>4</v>
      </c>
    </row>
    <row r="9037" spans="1:25"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t="str">
        <f>_xlfn.XLOOKUP(B9037,Returns!$B$2:$B$297,Returns!$A$2:$A$297,"NO")</f>
        <v>Yes</v>
      </c>
      <c r="W9037">
        <f t="shared" si="423"/>
        <v>87.014400000000023</v>
      </c>
      <c r="X9037">
        <f t="shared" si="424"/>
        <v>348.05760000000004</v>
      </c>
      <c r="Y9037">
        <f t="shared" si="425"/>
        <v>4</v>
      </c>
    </row>
    <row r="9038" spans="1:25"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t="str">
        <f>_xlfn.XLOOKUP(B9038,Returns!$B$2:$B$297,Returns!$A$2:$A$297,"NO")</f>
        <v>NO</v>
      </c>
      <c r="W9038">
        <f t="shared" si="423"/>
        <v>0</v>
      </c>
      <c r="X9038">
        <f t="shared" si="424"/>
        <v>103.68</v>
      </c>
      <c r="Y9038">
        <f t="shared" si="425"/>
        <v>3</v>
      </c>
    </row>
    <row r="9039" spans="1:25"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t="str">
        <f>_xlfn.XLOOKUP(B9039,Returns!$B$2:$B$297,Returns!$A$2:$A$297,"NO")</f>
        <v>NO</v>
      </c>
      <c r="W9039">
        <f t="shared" si="423"/>
        <v>0</v>
      </c>
      <c r="X9039">
        <f t="shared" si="424"/>
        <v>45.16</v>
      </c>
      <c r="Y9039">
        <f t="shared" si="425"/>
        <v>3</v>
      </c>
    </row>
    <row r="9040" spans="1:25"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t="str">
        <f>_xlfn.XLOOKUP(B9040,Returns!$B$2:$B$297,Returns!$A$2:$A$297,"NO")</f>
        <v>NO</v>
      </c>
      <c r="W9040">
        <f t="shared" si="423"/>
        <v>33.105600000000003</v>
      </c>
      <c r="X9040">
        <f t="shared" si="424"/>
        <v>132.42240000000001</v>
      </c>
      <c r="Y9040">
        <f t="shared" si="425"/>
        <v>0</v>
      </c>
    </row>
    <row r="9041" spans="1:25"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t="str">
        <f>_xlfn.XLOOKUP(B9041,Returns!$B$2:$B$297,Returns!$A$2:$A$297,"NO")</f>
        <v>NO</v>
      </c>
      <c r="W9041">
        <f t="shared" si="423"/>
        <v>0</v>
      </c>
      <c r="X9041">
        <f t="shared" si="424"/>
        <v>128605.62</v>
      </c>
      <c r="Y9041">
        <f t="shared" si="425"/>
        <v>4</v>
      </c>
    </row>
    <row r="9042" spans="1:25"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t="str">
        <f>_xlfn.XLOOKUP(B9042,Returns!$B$2:$B$297,Returns!$A$2:$A$297,"NO")</f>
        <v>NO</v>
      </c>
      <c r="W9042">
        <f t="shared" si="423"/>
        <v>36.957500000000003</v>
      </c>
      <c r="X9042">
        <f t="shared" si="424"/>
        <v>36.957500000000003</v>
      </c>
      <c r="Y9042">
        <f t="shared" si="425"/>
        <v>5</v>
      </c>
    </row>
    <row r="9043" spans="1:25"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t="str">
        <f>_xlfn.XLOOKUP(B9043,Returns!$B$2:$B$297,Returns!$A$2:$A$297,"NO")</f>
        <v>NO</v>
      </c>
      <c r="W9043">
        <f t="shared" si="423"/>
        <v>269.67040000000003</v>
      </c>
      <c r="X9043">
        <f t="shared" si="424"/>
        <v>1078.6816000000001</v>
      </c>
      <c r="Y9043">
        <f t="shared" si="425"/>
        <v>5</v>
      </c>
    </row>
    <row r="9044" spans="1:25"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t="str">
        <f>_xlfn.XLOOKUP(B9044,Returns!$B$2:$B$297,Returns!$A$2:$A$297,"NO")</f>
        <v>NO</v>
      </c>
      <c r="W9044">
        <f t="shared" si="423"/>
        <v>0</v>
      </c>
      <c r="X9044">
        <f t="shared" si="424"/>
        <v>184.32</v>
      </c>
      <c r="Y9044">
        <f t="shared" si="425"/>
        <v>4</v>
      </c>
    </row>
    <row r="9045" spans="1:25"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t="str">
        <f>_xlfn.XLOOKUP(B9045,Returns!$B$2:$B$297,Returns!$A$2:$A$297,"NO")</f>
        <v>NO</v>
      </c>
      <c r="W9045">
        <f t="shared" si="423"/>
        <v>0</v>
      </c>
      <c r="X9045">
        <f t="shared" si="424"/>
        <v>1439.91</v>
      </c>
      <c r="Y9045">
        <f t="shared" si="425"/>
        <v>6</v>
      </c>
    </row>
    <row r="9046" spans="1:25"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t="str">
        <f>_xlfn.XLOOKUP(B9046,Returns!$B$2:$B$297,Returns!$A$2:$A$297,"NO")</f>
        <v>NO</v>
      </c>
      <c r="W9046">
        <f t="shared" si="423"/>
        <v>2.3936000000000006</v>
      </c>
      <c r="X9046">
        <f t="shared" si="424"/>
        <v>9.5744000000000007</v>
      </c>
      <c r="Y9046">
        <f t="shared" si="425"/>
        <v>4</v>
      </c>
    </row>
    <row r="9047" spans="1:25"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t="str">
        <f>_xlfn.XLOOKUP(B9047,Returns!$B$2:$B$297,Returns!$A$2:$A$297,"NO")</f>
        <v>NO</v>
      </c>
      <c r="W9047">
        <f t="shared" si="423"/>
        <v>0</v>
      </c>
      <c r="X9047">
        <f t="shared" si="424"/>
        <v>949.75000000000011</v>
      </c>
      <c r="Y9047">
        <f t="shared" si="425"/>
        <v>4</v>
      </c>
    </row>
    <row r="9048" spans="1:25"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t="str">
        <f>_xlfn.XLOOKUP(B9048,Returns!$B$2:$B$297,Returns!$A$2:$A$297,"NO")</f>
        <v>NO</v>
      </c>
      <c r="W9048">
        <f t="shared" si="423"/>
        <v>0</v>
      </c>
      <c r="X9048">
        <f t="shared" si="424"/>
        <v>749.75</v>
      </c>
      <c r="Y9048">
        <f t="shared" si="425"/>
        <v>4</v>
      </c>
    </row>
    <row r="9049" spans="1:25"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t="str">
        <f>_xlfn.XLOOKUP(B9049,Returns!$B$2:$B$297,Returns!$A$2:$A$297,"NO")</f>
        <v>NO</v>
      </c>
      <c r="W9049">
        <f t="shared" si="423"/>
        <v>0</v>
      </c>
      <c r="X9049">
        <f t="shared" si="424"/>
        <v>149.75</v>
      </c>
      <c r="Y9049">
        <f t="shared" si="425"/>
        <v>4</v>
      </c>
    </row>
    <row r="9050" spans="1:25"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t="str">
        <f>_xlfn.XLOOKUP(B9050,Returns!$B$2:$B$297,Returns!$A$2:$A$297,"NO")</f>
        <v>NO</v>
      </c>
      <c r="W9050">
        <f t="shared" si="423"/>
        <v>0</v>
      </c>
      <c r="X9050">
        <f t="shared" si="424"/>
        <v>133.20000000000002</v>
      </c>
      <c r="Y9050">
        <f t="shared" si="425"/>
        <v>4</v>
      </c>
    </row>
    <row r="9051" spans="1:25"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t="str">
        <f>_xlfn.XLOOKUP(B9051,Returns!$B$2:$B$297,Returns!$A$2:$A$297,"NO")</f>
        <v>NO</v>
      </c>
      <c r="W9051">
        <f t="shared" si="423"/>
        <v>0</v>
      </c>
      <c r="X9051">
        <f t="shared" si="424"/>
        <v>198.09</v>
      </c>
      <c r="Y9051">
        <f t="shared" si="425"/>
        <v>4</v>
      </c>
    </row>
    <row r="9052" spans="1:25"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t="str">
        <f>_xlfn.XLOOKUP(B9052,Returns!$B$2:$B$297,Returns!$A$2:$A$297,"NO")</f>
        <v>NO</v>
      </c>
      <c r="W9052">
        <f t="shared" si="423"/>
        <v>0</v>
      </c>
      <c r="X9052">
        <f t="shared" si="424"/>
        <v>21.72</v>
      </c>
      <c r="Y9052">
        <f t="shared" si="425"/>
        <v>4</v>
      </c>
    </row>
    <row r="9053" spans="1:25"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t="str">
        <f>_xlfn.XLOOKUP(B9053,Returns!$B$2:$B$297,Returns!$A$2:$A$297,"NO")</f>
        <v>NO</v>
      </c>
      <c r="W9053">
        <f t="shared" si="423"/>
        <v>0</v>
      </c>
      <c r="X9053">
        <f t="shared" si="424"/>
        <v>6.72</v>
      </c>
      <c r="Y9053">
        <f t="shared" si="425"/>
        <v>5</v>
      </c>
    </row>
    <row r="9054" spans="1:25"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t="str">
        <f>_xlfn.XLOOKUP(B9054,Returns!$B$2:$B$297,Returns!$A$2:$A$297,"NO")</f>
        <v>NO</v>
      </c>
      <c r="W9054">
        <f t="shared" si="423"/>
        <v>22.348800000000004</v>
      </c>
      <c r="X9054">
        <f t="shared" si="424"/>
        <v>89.395200000000017</v>
      </c>
      <c r="Y9054">
        <f t="shared" si="425"/>
        <v>5</v>
      </c>
    </row>
    <row r="9055" spans="1:25"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t="str">
        <f>_xlfn.XLOOKUP(B9055,Returns!$B$2:$B$297,Returns!$A$2:$A$297,"NO")</f>
        <v>NO</v>
      </c>
      <c r="W9055">
        <f t="shared" si="423"/>
        <v>11.5136</v>
      </c>
      <c r="X9055">
        <f t="shared" si="424"/>
        <v>46.054400000000001</v>
      </c>
      <c r="Y9055">
        <f t="shared" si="425"/>
        <v>5</v>
      </c>
    </row>
    <row r="9056" spans="1:25"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t="str">
        <f>_xlfn.XLOOKUP(B9056,Returns!$B$2:$B$297,Returns!$A$2:$A$297,"NO")</f>
        <v>NO</v>
      </c>
      <c r="W9056">
        <f t="shared" si="423"/>
        <v>0</v>
      </c>
      <c r="X9056">
        <f t="shared" si="424"/>
        <v>43.92</v>
      </c>
      <c r="Y9056">
        <f t="shared" si="425"/>
        <v>6</v>
      </c>
    </row>
    <row r="9057" spans="1:25"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t="str">
        <f>_xlfn.XLOOKUP(B9057,Returns!$B$2:$B$297,Returns!$A$2:$A$297,"NO")</f>
        <v>NO</v>
      </c>
      <c r="W9057">
        <f t="shared" si="423"/>
        <v>0</v>
      </c>
      <c r="X9057">
        <f t="shared" si="424"/>
        <v>43.96</v>
      </c>
      <c r="Y9057">
        <f t="shared" si="425"/>
        <v>5</v>
      </c>
    </row>
    <row r="9058" spans="1:25"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t="str">
        <f>_xlfn.XLOOKUP(B9058,Returns!$B$2:$B$297,Returns!$A$2:$A$297,"NO")</f>
        <v>NO</v>
      </c>
      <c r="W9058">
        <f t="shared" si="423"/>
        <v>2883.4542000000001</v>
      </c>
      <c r="X9058">
        <f t="shared" si="424"/>
        <v>25951.087800000001</v>
      </c>
      <c r="Y9058">
        <f t="shared" si="425"/>
        <v>2</v>
      </c>
    </row>
    <row r="9059" spans="1:25"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t="str">
        <f>_xlfn.XLOOKUP(B9059,Returns!$B$2:$B$297,Returns!$A$2:$A$297,"NO")</f>
        <v>NO</v>
      </c>
      <c r="W9059">
        <f t="shared" si="423"/>
        <v>0</v>
      </c>
      <c r="X9059">
        <f t="shared" si="424"/>
        <v>523.31999999999994</v>
      </c>
      <c r="Y9059">
        <f t="shared" si="425"/>
        <v>4</v>
      </c>
    </row>
    <row r="9060" spans="1:25"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t="str">
        <f>_xlfn.XLOOKUP(B9060,Returns!$B$2:$B$297,Returns!$A$2:$A$297,"NO")</f>
        <v>NO</v>
      </c>
      <c r="W9060">
        <f t="shared" si="423"/>
        <v>218.86560000000006</v>
      </c>
      <c r="X9060">
        <f t="shared" si="424"/>
        <v>875.46240000000012</v>
      </c>
      <c r="Y9060">
        <f t="shared" si="425"/>
        <v>4</v>
      </c>
    </row>
    <row r="9061" spans="1:25"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t="str">
        <f>_xlfn.XLOOKUP(B9061,Returns!$B$2:$B$297,Returns!$A$2:$A$297,"NO")</f>
        <v>NO</v>
      </c>
      <c r="W9061">
        <f t="shared" si="423"/>
        <v>0</v>
      </c>
      <c r="X9061">
        <f t="shared" si="424"/>
        <v>7806.1900000000005</v>
      </c>
      <c r="Y9061">
        <f t="shared" si="425"/>
        <v>4</v>
      </c>
    </row>
    <row r="9062" spans="1:25"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t="str">
        <f>_xlfn.XLOOKUP(B9062,Returns!$B$2:$B$297,Returns!$A$2:$A$297,"NO")</f>
        <v>NO</v>
      </c>
      <c r="W9062">
        <f t="shared" si="423"/>
        <v>71.756800000000013</v>
      </c>
      <c r="X9062">
        <f t="shared" si="424"/>
        <v>287.02720000000005</v>
      </c>
      <c r="Y9062">
        <f t="shared" si="425"/>
        <v>1</v>
      </c>
    </row>
    <row r="9063" spans="1:25"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t="str">
        <f>_xlfn.XLOOKUP(B9063,Returns!$B$2:$B$297,Returns!$A$2:$A$297,"NO")</f>
        <v>NO</v>
      </c>
      <c r="W9063">
        <f t="shared" si="423"/>
        <v>0</v>
      </c>
      <c r="X9063">
        <f t="shared" si="424"/>
        <v>200.48</v>
      </c>
      <c r="Y9063">
        <f t="shared" si="425"/>
        <v>1</v>
      </c>
    </row>
    <row r="9064" spans="1:25"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t="str">
        <f>_xlfn.XLOOKUP(B9064,Returns!$B$2:$B$297,Returns!$A$2:$A$297,"NO")</f>
        <v>NO</v>
      </c>
      <c r="W9064">
        <f t="shared" si="423"/>
        <v>0</v>
      </c>
      <c r="X9064">
        <f t="shared" si="424"/>
        <v>218.88000000000002</v>
      </c>
      <c r="Y9064">
        <f t="shared" si="425"/>
        <v>7</v>
      </c>
    </row>
    <row r="9065" spans="1:25"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t="str">
        <f>_xlfn.XLOOKUP(B9065,Returns!$B$2:$B$297,Returns!$A$2:$A$297,"NO")</f>
        <v>NO</v>
      </c>
      <c r="W9065">
        <f t="shared" si="423"/>
        <v>837.69920000000002</v>
      </c>
      <c r="X9065">
        <f t="shared" si="424"/>
        <v>3350.7968000000001</v>
      </c>
      <c r="Y9065">
        <f t="shared" si="425"/>
        <v>6</v>
      </c>
    </row>
    <row r="9066" spans="1:25"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t="str">
        <f>_xlfn.XLOOKUP(B9066,Returns!$B$2:$B$297,Returns!$A$2:$A$297,"NO")</f>
        <v>NO</v>
      </c>
      <c r="W9066">
        <f t="shared" si="423"/>
        <v>7.0703999999999985</v>
      </c>
      <c r="X9066">
        <f t="shared" si="424"/>
        <v>1.7675999999999989</v>
      </c>
      <c r="Y9066">
        <f t="shared" si="425"/>
        <v>6</v>
      </c>
    </row>
    <row r="9067" spans="1:25"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t="str">
        <f>_xlfn.XLOOKUP(B9067,Returns!$B$2:$B$297,Returns!$A$2:$A$297,"NO")</f>
        <v>NO</v>
      </c>
      <c r="W9067">
        <f t="shared" si="423"/>
        <v>15.308800000000003</v>
      </c>
      <c r="X9067">
        <f t="shared" si="424"/>
        <v>61.235200000000006</v>
      </c>
      <c r="Y9067">
        <f t="shared" si="425"/>
        <v>6</v>
      </c>
    </row>
    <row r="9068" spans="1:25"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t="str">
        <f>_xlfn.XLOOKUP(B9068,Returns!$B$2:$B$297,Returns!$A$2:$A$297,"NO")</f>
        <v>NO</v>
      </c>
      <c r="W9068">
        <f t="shared" si="423"/>
        <v>0</v>
      </c>
      <c r="X9068">
        <f t="shared" si="424"/>
        <v>46.16</v>
      </c>
      <c r="Y9068">
        <f t="shared" si="425"/>
        <v>4</v>
      </c>
    </row>
    <row r="9069" spans="1:25"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t="str">
        <f>_xlfn.XLOOKUP(B9069,Returns!$B$2:$B$297,Returns!$A$2:$A$297,"NO")</f>
        <v>Yes</v>
      </c>
      <c r="W9069">
        <f t="shared" si="423"/>
        <v>0</v>
      </c>
      <c r="X9069">
        <f t="shared" si="424"/>
        <v>180.96</v>
      </c>
      <c r="Y9069">
        <f t="shared" si="425"/>
        <v>6</v>
      </c>
    </row>
    <row r="9070" spans="1:25"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t="str">
        <f>_xlfn.XLOOKUP(B9070,Returns!$B$2:$B$297,Returns!$A$2:$A$297,"NO")</f>
        <v>NO</v>
      </c>
      <c r="W9070">
        <f t="shared" si="423"/>
        <v>129.5856</v>
      </c>
      <c r="X9070">
        <f t="shared" si="424"/>
        <v>518.3424</v>
      </c>
      <c r="Y9070">
        <f t="shared" si="425"/>
        <v>3</v>
      </c>
    </row>
    <row r="9071" spans="1:25"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t="str">
        <f>_xlfn.XLOOKUP(B9071,Returns!$B$2:$B$297,Returns!$A$2:$A$297,"NO")</f>
        <v>NO</v>
      </c>
      <c r="W9071">
        <f t="shared" si="423"/>
        <v>0</v>
      </c>
      <c r="X9071">
        <f t="shared" si="424"/>
        <v>197.82</v>
      </c>
      <c r="Y9071">
        <f t="shared" si="425"/>
        <v>3</v>
      </c>
    </row>
    <row r="9072" spans="1:25"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t="str">
        <f>_xlfn.XLOOKUP(B9072,Returns!$B$2:$B$297,Returns!$A$2:$A$297,"NO")</f>
        <v>NO</v>
      </c>
      <c r="W9072">
        <f t="shared" si="423"/>
        <v>6.8112000000000013</v>
      </c>
      <c r="X9072">
        <f t="shared" si="424"/>
        <v>27.244800000000005</v>
      </c>
      <c r="Y9072">
        <f t="shared" si="425"/>
        <v>1</v>
      </c>
    </row>
    <row r="9073" spans="1:25"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t="str">
        <f>_xlfn.XLOOKUP(B9073,Returns!$B$2:$B$297,Returns!$A$2:$A$297,"NO")</f>
        <v>NO</v>
      </c>
      <c r="W9073">
        <f t="shared" si="423"/>
        <v>0</v>
      </c>
      <c r="X9073">
        <f t="shared" si="424"/>
        <v>49.12</v>
      </c>
      <c r="Y9073">
        <f t="shared" si="425"/>
        <v>4</v>
      </c>
    </row>
    <row r="9074" spans="1:25"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t="str">
        <f>_xlfn.XLOOKUP(B9074,Returns!$B$2:$B$297,Returns!$A$2:$A$297,"NO")</f>
        <v>NO</v>
      </c>
      <c r="W9074">
        <f t="shared" si="423"/>
        <v>0</v>
      </c>
      <c r="X9074">
        <f t="shared" si="424"/>
        <v>33.119999999999997</v>
      </c>
      <c r="Y9074">
        <f t="shared" si="425"/>
        <v>4</v>
      </c>
    </row>
    <row r="9075" spans="1:25"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t="str">
        <f>_xlfn.XLOOKUP(B9075,Returns!$B$2:$B$297,Returns!$A$2:$A$297,"NO")</f>
        <v>NO</v>
      </c>
      <c r="W9075">
        <f t="shared" si="423"/>
        <v>0</v>
      </c>
      <c r="X9075">
        <f t="shared" si="424"/>
        <v>1399.75</v>
      </c>
      <c r="Y9075">
        <f t="shared" si="425"/>
        <v>4</v>
      </c>
    </row>
    <row r="9076" spans="1:25"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t="str">
        <f>_xlfn.XLOOKUP(B9076,Returns!$B$2:$B$297,Returns!$A$2:$A$297,"NO")</f>
        <v>NO</v>
      </c>
      <c r="W9076">
        <f t="shared" si="423"/>
        <v>0</v>
      </c>
      <c r="X9076">
        <f t="shared" si="424"/>
        <v>4973.0399999999991</v>
      </c>
      <c r="Y9076">
        <f t="shared" si="425"/>
        <v>5</v>
      </c>
    </row>
    <row r="9077" spans="1:25"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t="str">
        <f>_xlfn.XLOOKUP(B9077,Returns!$B$2:$B$297,Returns!$A$2:$A$297,"NO")</f>
        <v>NO</v>
      </c>
      <c r="W9077">
        <f t="shared" si="423"/>
        <v>15.157799999999998</v>
      </c>
      <c r="X9077">
        <f t="shared" si="424"/>
        <v>6.4962000000000018</v>
      </c>
      <c r="Y9077">
        <f t="shared" si="425"/>
        <v>3</v>
      </c>
    </row>
    <row r="9078" spans="1:25"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t="str">
        <f>_xlfn.XLOOKUP(B9078,Returns!$B$2:$B$297,Returns!$A$2:$A$297,"NO")</f>
        <v>NO</v>
      </c>
      <c r="W9078">
        <f t="shared" si="423"/>
        <v>21.760000000000005</v>
      </c>
      <c r="X9078">
        <f t="shared" si="424"/>
        <v>87.04</v>
      </c>
      <c r="Y9078">
        <f t="shared" si="425"/>
        <v>3</v>
      </c>
    </row>
    <row r="9079" spans="1:25"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t="str">
        <f>_xlfn.XLOOKUP(B9079,Returns!$B$2:$B$297,Returns!$A$2:$A$297,"NO")</f>
        <v>NO</v>
      </c>
      <c r="W9079">
        <f t="shared" si="423"/>
        <v>0</v>
      </c>
      <c r="X9079">
        <f t="shared" si="424"/>
        <v>269.90999999999997</v>
      </c>
      <c r="Y9079">
        <f t="shared" si="425"/>
        <v>4</v>
      </c>
    </row>
    <row r="9080" spans="1:25"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t="str">
        <f>_xlfn.XLOOKUP(B9080,Returns!$B$2:$B$297,Returns!$A$2:$A$297,"NO")</f>
        <v>NO</v>
      </c>
      <c r="W9080">
        <f t="shared" si="423"/>
        <v>0</v>
      </c>
      <c r="X9080">
        <f t="shared" si="424"/>
        <v>1272.32</v>
      </c>
      <c r="Y9080">
        <f t="shared" si="425"/>
        <v>7</v>
      </c>
    </row>
    <row r="9081" spans="1:25"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t="str">
        <f>_xlfn.XLOOKUP(B9081,Returns!$B$2:$B$297,Returns!$A$2:$A$297,"NO")</f>
        <v>NO</v>
      </c>
      <c r="W9081">
        <f t="shared" si="423"/>
        <v>0</v>
      </c>
      <c r="X9081">
        <f t="shared" si="424"/>
        <v>5.8</v>
      </c>
      <c r="Y9081">
        <f t="shared" si="425"/>
        <v>7</v>
      </c>
    </row>
    <row r="9082" spans="1:25"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t="str">
        <f>_xlfn.XLOOKUP(B9082,Returns!$B$2:$B$297,Returns!$A$2:$A$297,"NO")</f>
        <v>Yes</v>
      </c>
      <c r="W9082">
        <f t="shared" si="423"/>
        <v>172.7424</v>
      </c>
      <c r="X9082">
        <f t="shared" si="424"/>
        <v>690.96960000000001</v>
      </c>
      <c r="Y9082">
        <f t="shared" si="425"/>
        <v>2</v>
      </c>
    </row>
    <row r="9083" spans="1:25"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t="str">
        <f>_xlfn.XLOOKUP(B9083,Returns!$B$2:$B$297,Returns!$A$2:$A$297,"NO")</f>
        <v>Yes</v>
      </c>
      <c r="W9083">
        <f t="shared" si="423"/>
        <v>0</v>
      </c>
      <c r="X9083">
        <f t="shared" si="424"/>
        <v>58.320000000000007</v>
      </c>
      <c r="Y9083">
        <f t="shared" si="425"/>
        <v>2</v>
      </c>
    </row>
    <row r="9084" spans="1:25"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t="str">
        <f>_xlfn.XLOOKUP(B9084,Returns!$B$2:$B$297,Returns!$A$2:$A$297,"NO")</f>
        <v>NO</v>
      </c>
      <c r="W9084">
        <f t="shared" si="423"/>
        <v>0</v>
      </c>
      <c r="X9084">
        <f t="shared" si="424"/>
        <v>11.12</v>
      </c>
      <c r="Y9084">
        <f t="shared" si="425"/>
        <v>4</v>
      </c>
    </row>
    <row r="9085" spans="1:25"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t="str">
        <f>_xlfn.XLOOKUP(B9085,Returns!$B$2:$B$297,Returns!$A$2:$A$297,"NO")</f>
        <v>NO</v>
      </c>
      <c r="W9085">
        <f t="shared" si="423"/>
        <v>0</v>
      </c>
      <c r="X9085">
        <f t="shared" si="424"/>
        <v>440.18999999999994</v>
      </c>
      <c r="Y9085">
        <f t="shared" si="425"/>
        <v>2</v>
      </c>
    </row>
    <row r="9086" spans="1:25"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t="str">
        <f>_xlfn.XLOOKUP(B9086,Returns!$B$2:$B$297,Returns!$A$2:$A$297,"NO")</f>
        <v>NO</v>
      </c>
      <c r="W9086">
        <f t="shared" si="423"/>
        <v>0</v>
      </c>
      <c r="X9086">
        <f t="shared" si="424"/>
        <v>149.5</v>
      </c>
      <c r="Y9086">
        <f t="shared" si="425"/>
        <v>2</v>
      </c>
    </row>
    <row r="9087" spans="1:25"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t="str">
        <f>_xlfn.XLOOKUP(B9087,Returns!$B$2:$B$297,Returns!$A$2:$A$297,"NO")</f>
        <v>NO</v>
      </c>
      <c r="W9087">
        <f t="shared" si="423"/>
        <v>110.71360000000003</v>
      </c>
      <c r="X9087">
        <f t="shared" si="424"/>
        <v>442.85440000000006</v>
      </c>
      <c r="Y9087">
        <f t="shared" si="425"/>
        <v>2</v>
      </c>
    </row>
    <row r="9088" spans="1:25"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t="str">
        <f>_xlfn.XLOOKUP(B9088,Returns!$B$2:$B$297,Returns!$A$2:$A$297,"NO")</f>
        <v>NO</v>
      </c>
      <c r="W9088">
        <f t="shared" si="423"/>
        <v>148.85119999999998</v>
      </c>
      <c r="X9088">
        <f t="shared" si="424"/>
        <v>37.212799999999987</v>
      </c>
      <c r="Y9088">
        <f t="shared" si="425"/>
        <v>4</v>
      </c>
    </row>
    <row r="9089" spans="1:25"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t="str">
        <f>_xlfn.XLOOKUP(B9089,Returns!$B$2:$B$297,Returns!$A$2:$A$297,"NO")</f>
        <v>NO</v>
      </c>
      <c r="W9089">
        <f t="shared" si="423"/>
        <v>682.44749999999988</v>
      </c>
      <c r="X9089">
        <f t="shared" si="424"/>
        <v>1592.3775000000001</v>
      </c>
      <c r="Y9089">
        <f t="shared" si="425"/>
        <v>4</v>
      </c>
    </row>
    <row r="9090" spans="1:25"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t="str">
        <f>_xlfn.XLOOKUP(B9090,Returns!$B$2:$B$297,Returns!$A$2:$A$297,"NO")</f>
        <v>NO</v>
      </c>
      <c r="W9090">
        <f t="shared" si="423"/>
        <v>147.70080000000002</v>
      </c>
      <c r="X9090">
        <f t="shared" si="424"/>
        <v>590.80320000000006</v>
      </c>
      <c r="Y9090">
        <f t="shared" si="425"/>
        <v>5</v>
      </c>
    </row>
    <row r="9091" spans="1:25"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t="str">
        <f>_xlfn.XLOOKUP(B9091,Returns!$B$2:$B$297,Returns!$A$2:$A$297,"NO")</f>
        <v>NO</v>
      </c>
      <c r="W9091">
        <f t="shared" ref="W9091:W9154" si="426">R9091*S9091*T9091</f>
        <v>295.40000000000003</v>
      </c>
      <c r="X9091">
        <f t="shared" ref="X9091:X9154" si="427">(R9091*S9091)-W9091</f>
        <v>1181.5999999999999</v>
      </c>
      <c r="Y9091">
        <f t="shared" ref="Y9091:Y9154" si="428">D9091-C9091</f>
        <v>3</v>
      </c>
    </row>
    <row r="9092" spans="1:25"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t="str">
        <f>_xlfn.XLOOKUP(B9092,Returns!$B$2:$B$297,Returns!$A$2:$A$297,"NO")</f>
        <v>NO</v>
      </c>
      <c r="W9092">
        <f t="shared" si="426"/>
        <v>0</v>
      </c>
      <c r="X9092">
        <f t="shared" si="427"/>
        <v>2788.48</v>
      </c>
      <c r="Y9092">
        <f t="shared" si="428"/>
        <v>2</v>
      </c>
    </row>
    <row r="9093" spans="1:25"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t="str">
        <f>_xlfn.XLOOKUP(B9093,Returns!$B$2:$B$297,Returns!$A$2:$A$297,"NO")</f>
        <v>NO</v>
      </c>
      <c r="W9093">
        <f t="shared" si="426"/>
        <v>9.3312000000000008</v>
      </c>
      <c r="X9093">
        <f t="shared" si="427"/>
        <v>37.324800000000003</v>
      </c>
      <c r="Y9093">
        <f t="shared" si="428"/>
        <v>5</v>
      </c>
    </row>
    <row r="9094" spans="1:25"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t="str">
        <f>_xlfn.XLOOKUP(B9094,Returns!$B$2:$B$297,Returns!$A$2:$A$297,"NO")</f>
        <v>NO</v>
      </c>
      <c r="W9094">
        <f t="shared" si="426"/>
        <v>1448.8199999999997</v>
      </c>
      <c r="X9094">
        <f t="shared" si="427"/>
        <v>1448.8199999999997</v>
      </c>
      <c r="Y9094">
        <f t="shared" si="428"/>
        <v>5</v>
      </c>
    </row>
    <row r="9095" spans="1:25"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t="str">
        <f>_xlfn.XLOOKUP(B9095,Returns!$B$2:$B$297,Returns!$A$2:$A$297,"NO")</f>
        <v>NO</v>
      </c>
      <c r="W9095">
        <f t="shared" si="426"/>
        <v>0</v>
      </c>
      <c r="X9095">
        <f t="shared" si="427"/>
        <v>599.96</v>
      </c>
      <c r="Y9095">
        <f t="shared" si="428"/>
        <v>4</v>
      </c>
    </row>
    <row r="9096" spans="1:25"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t="str">
        <f>_xlfn.XLOOKUP(B9096,Returns!$B$2:$B$297,Returns!$A$2:$A$297,"NO")</f>
        <v>NO</v>
      </c>
      <c r="W9096">
        <f t="shared" si="426"/>
        <v>0</v>
      </c>
      <c r="X9096">
        <f t="shared" si="427"/>
        <v>2422.08</v>
      </c>
      <c r="Y9096">
        <f t="shared" si="428"/>
        <v>4</v>
      </c>
    </row>
    <row r="9097" spans="1:25"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t="str">
        <f>_xlfn.XLOOKUP(B9097,Returns!$B$2:$B$297,Returns!$A$2:$A$297,"NO")</f>
        <v>NO</v>
      </c>
      <c r="W9097">
        <f t="shared" si="426"/>
        <v>0</v>
      </c>
      <c r="X9097">
        <f t="shared" si="427"/>
        <v>83.8</v>
      </c>
      <c r="Y9097">
        <f t="shared" si="428"/>
        <v>4</v>
      </c>
    </row>
    <row r="9098" spans="1:25"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t="str">
        <f>_xlfn.XLOOKUP(B9098,Returns!$B$2:$B$297,Returns!$A$2:$A$297,"NO")</f>
        <v>NO</v>
      </c>
      <c r="W9098">
        <f t="shared" si="426"/>
        <v>0</v>
      </c>
      <c r="X9098">
        <f t="shared" si="427"/>
        <v>202.37</v>
      </c>
      <c r="Y9098">
        <f t="shared" si="428"/>
        <v>4</v>
      </c>
    </row>
    <row r="9099" spans="1:25"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t="str">
        <f>_xlfn.XLOOKUP(B9099,Returns!$B$2:$B$297,Returns!$A$2:$A$297,"NO")</f>
        <v>NO</v>
      </c>
      <c r="W9099">
        <f t="shared" si="426"/>
        <v>0</v>
      </c>
      <c r="X9099">
        <f t="shared" si="427"/>
        <v>162.00000000000003</v>
      </c>
      <c r="Y9099">
        <f t="shared" si="428"/>
        <v>5</v>
      </c>
    </row>
    <row r="9100" spans="1:25"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t="str">
        <f>_xlfn.XLOOKUP(B9100,Returns!$B$2:$B$297,Returns!$A$2:$A$297,"NO")</f>
        <v>NO</v>
      </c>
      <c r="W9100">
        <f t="shared" si="426"/>
        <v>517.36160000000007</v>
      </c>
      <c r="X9100">
        <f t="shared" si="427"/>
        <v>2069.4463999999998</v>
      </c>
      <c r="Y9100">
        <f t="shared" si="428"/>
        <v>4</v>
      </c>
    </row>
    <row r="9101" spans="1:25"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t="str">
        <f>_xlfn.XLOOKUP(B9101,Returns!$B$2:$B$297,Returns!$A$2:$A$297,"NO")</f>
        <v>NO</v>
      </c>
      <c r="W9101">
        <f t="shared" si="426"/>
        <v>4.1472000000000007</v>
      </c>
      <c r="X9101">
        <f t="shared" si="427"/>
        <v>16.588800000000003</v>
      </c>
      <c r="Y9101">
        <f t="shared" si="428"/>
        <v>4</v>
      </c>
    </row>
    <row r="9102" spans="1:25"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t="str">
        <f>_xlfn.XLOOKUP(B9102,Returns!$B$2:$B$297,Returns!$A$2:$A$297,"NO")</f>
        <v>NO</v>
      </c>
      <c r="W9102">
        <f t="shared" si="426"/>
        <v>475.12799999999993</v>
      </c>
      <c r="X9102">
        <f t="shared" si="427"/>
        <v>1900.5119999999995</v>
      </c>
      <c r="Y9102">
        <f t="shared" si="428"/>
        <v>4</v>
      </c>
    </row>
    <row r="9103" spans="1:25"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t="str">
        <f>_xlfn.XLOOKUP(B9103,Returns!$B$2:$B$297,Returns!$A$2:$A$297,"NO")</f>
        <v>NO</v>
      </c>
      <c r="W9103">
        <f t="shared" si="426"/>
        <v>14.184000000000001</v>
      </c>
      <c r="X9103">
        <f t="shared" si="427"/>
        <v>56.736000000000004</v>
      </c>
      <c r="Y9103">
        <f t="shared" si="428"/>
        <v>5</v>
      </c>
    </row>
    <row r="9104" spans="1:25"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t="str">
        <f>_xlfn.XLOOKUP(B9104,Returns!$B$2:$B$297,Returns!$A$2:$A$297,"NO")</f>
        <v>NO</v>
      </c>
      <c r="W9104">
        <f t="shared" si="426"/>
        <v>33.913600000000002</v>
      </c>
      <c r="X9104">
        <f t="shared" si="427"/>
        <v>135.65440000000001</v>
      </c>
      <c r="Y9104">
        <f t="shared" si="428"/>
        <v>5</v>
      </c>
    </row>
    <row r="9105" spans="1:25"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t="str">
        <f>_xlfn.XLOOKUP(B9105,Returns!$B$2:$B$297,Returns!$A$2:$A$297,"NO")</f>
        <v>NO</v>
      </c>
      <c r="W9105">
        <f t="shared" si="426"/>
        <v>194.87999999999997</v>
      </c>
      <c r="X9105">
        <f t="shared" si="427"/>
        <v>129.91999999999999</v>
      </c>
      <c r="Y9105">
        <f t="shared" si="428"/>
        <v>5</v>
      </c>
    </row>
    <row r="9106" spans="1:25"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t="str">
        <f>_xlfn.XLOOKUP(B9106,Returns!$B$2:$B$297,Returns!$A$2:$A$297,"NO")</f>
        <v>NO</v>
      </c>
      <c r="W9106">
        <f t="shared" si="426"/>
        <v>256.47999999999996</v>
      </c>
      <c r="X9106">
        <f t="shared" si="427"/>
        <v>64.12</v>
      </c>
      <c r="Y9106">
        <f t="shared" si="428"/>
        <v>5</v>
      </c>
    </row>
    <row r="9107" spans="1:25"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t="str">
        <f>_xlfn.XLOOKUP(B9107,Returns!$B$2:$B$297,Returns!$A$2:$A$297,"NO")</f>
        <v>NO</v>
      </c>
      <c r="W9107">
        <f t="shared" si="426"/>
        <v>71.059200000000018</v>
      </c>
      <c r="X9107">
        <f t="shared" si="427"/>
        <v>284.23680000000002</v>
      </c>
      <c r="Y9107">
        <f t="shared" si="428"/>
        <v>5</v>
      </c>
    </row>
    <row r="9108" spans="1:25"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t="str">
        <f>_xlfn.XLOOKUP(B9108,Returns!$B$2:$B$297,Returns!$A$2:$A$297,"NO")</f>
        <v>NO</v>
      </c>
      <c r="W9108">
        <f t="shared" si="426"/>
        <v>345.49199999999996</v>
      </c>
      <c r="X9108">
        <f t="shared" si="427"/>
        <v>518.23799999999994</v>
      </c>
      <c r="Y9108">
        <f t="shared" si="428"/>
        <v>5</v>
      </c>
    </row>
    <row r="9109" spans="1:25"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t="str">
        <f>_xlfn.XLOOKUP(B9109,Returns!$B$2:$B$297,Returns!$A$2:$A$297,"NO")</f>
        <v>Yes</v>
      </c>
      <c r="W9109">
        <f t="shared" si="426"/>
        <v>8.9472000000000005</v>
      </c>
      <c r="X9109">
        <f t="shared" si="427"/>
        <v>35.788800000000002</v>
      </c>
      <c r="Y9109">
        <f t="shared" si="428"/>
        <v>3</v>
      </c>
    </row>
    <row r="9110" spans="1:25"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t="str">
        <f>_xlfn.XLOOKUP(B9110,Returns!$B$2:$B$297,Returns!$A$2:$A$297,"NO")</f>
        <v>Yes</v>
      </c>
      <c r="W9110">
        <f t="shared" si="426"/>
        <v>45.315200000000004</v>
      </c>
      <c r="X9110">
        <f t="shared" si="427"/>
        <v>181.26080000000002</v>
      </c>
      <c r="Y9110">
        <f t="shared" si="428"/>
        <v>3</v>
      </c>
    </row>
    <row r="9111" spans="1:25"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t="str">
        <f>_xlfn.XLOOKUP(B9111,Returns!$B$2:$B$297,Returns!$A$2:$A$297,"NO")</f>
        <v>Yes</v>
      </c>
      <c r="W9111">
        <f t="shared" si="426"/>
        <v>83.193600000000018</v>
      </c>
      <c r="X9111">
        <f t="shared" si="427"/>
        <v>332.77440000000007</v>
      </c>
      <c r="Y9111">
        <f t="shared" si="428"/>
        <v>3</v>
      </c>
    </row>
    <row r="9112" spans="1:25"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t="str">
        <f>_xlfn.XLOOKUP(B9112,Returns!$B$2:$B$297,Returns!$A$2:$A$297,"NO")</f>
        <v>NO</v>
      </c>
      <c r="W9112">
        <f t="shared" si="426"/>
        <v>0</v>
      </c>
      <c r="X9112">
        <f t="shared" si="427"/>
        <v>182</v>
      </c>
      <c r="Y9112">
        <f t="shared" si="428"/>
        <v>2</v>
      </c>
    </row>
    <row r="9113" spans="1:25"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t="str">
        <f>_xlfn.XLOOKUP(B9113,Returns!$B$2:$B$297,Returns!$A$2:$A$297,"NO")</f>
        <v>NO</v>
      </c>
      <c r="W9113">
        <f t="shared" si="426"/>
        <v>0</v>
      </c>
      <c r="X9113">
        <f t="shared" si="427"/>
        <v>45.92</v>
      </c>
      <c r="Y9113">
        <f t="shared" si="428"/>
        <v>2</v>
      </c>
    </row>
    <row r="9114" spans="1:25"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t="str">
        <f>_xlfn.XLOOKUP(B9114,Returns!$B$2:$B$297,Returns!$A$2:$A$297,"NO")</f>
        <v>NO</v>
      </c>
      <c r="W9114">
        <f t="shared" si="426"/>
        <v>0</v>
      </c>
      <c r="X9114">
        <f t="shared" si="427"/>
        <v>1260.8</v>
      </c>
      <c r="Y9114">
        <f t="shared" si="428"/>
        <v>2</v>
      </c>
    </row>
    <row r="9115" spans="1:25"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t="str">
        <f>_xlfn.XLOOKUP(B9115,Returns!$B$2:$B$297,Returns!$A$2:$A$297,"NO")</f>
        <v>NO</v>
      </c>
      <c r="W9115">
        <f t="shared" si="426"/>
        <v>0</v>
      </c>
      <c r="X9115">
        <f t="shared" si="427"/>
        <v>45.54</v>
      </c>
      <c r="Y9115">
        <f t="shared" si="428"/>
        <v>2</v>
      </c>
    </row>
    <row r="9116" spans="1:25"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t="str">
        <f>_xlfn.XLOOKUP(B9116,Returns!$B$2:$B$297,Returns!$A$2:$A$297,"NO")</f>
        <v>NO</v>
      </c>
      <c r="W9116">
        <f t="shared" si="426"/>
        <v>623.96</v>
      </c>
      <c r="X9116">
        <f t="shared" si="427"/>
        <v>2495.84</v>
      </c>
      <c r="Y9116">
        <f t="shared" si="428"/>
        <v>3</v>
      </c>
    </row>
    <row r="9117" spans="1:25"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t="str">
        <f>_xlfn.XLOOKUP(B9117,Returns!$B$2:$B$297,Returns!$A$2:$A$297,"NO")</f>
        <v>NO</v>
      </c>
      <c r="W9117">
        <f t="shared" si="426"/>
        <v>343.68</v>
      </c>
      <c r="X9117">
        <f t="shared" si="427"/>
        <v>515.52</v>
      </c>
      <c r="Y9117">
        <f t="shared" si="428"/>
        <v>5</v>
      </c>
    </row>
    <row r="9118" spans="1:25"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t="str">
        <f>_xlfn.XLOOKUP(B9118,Returns!$B$2:$B$297,Returns!$A$2:$A$297,"NO")</f>
        <v>NO</v>
      </c>
      <c r="W9118">
        <f t="shared" si="426"/>
        <v>12.787200000000002</v>
      </c>
      <c r="X9118">
        <f t="shared" si="427"/>
        <v>51.148800000000008</v>
      </c>
      <c r="Y9118">
        <f t="shared" si="428"/>
        <v>5</v>
      </c>
    </row>
    <row r="9119" spans="1:25"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t="str">
        <f>_xlfn.XLOOKUP(B9119,Returns!$B$2:$B$297,Returns!$A$2:$A$297,"NO")</f>
        <v>NO</v>
      </c>
      <c r="W9119">
        <f t="shared" si="426"/>
        <v>798.54389999999989</v>
      </c>
      <c r="X9119">
        <f t="shared" si="427"/>
        <v>1863.2690999999998</v>
      </c>
      <c r="Y9119">
        <f t="shared" si="428"/>
        <v>5</v>
      </c>
    </row>
    <row r="9120" spans="1:25"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t="str">
        <f>_xlfn.XLOOKUP(B9120,Returns!$B$2:$B$297,Returns!$A$2:$A$297,"NO")</f>
        <v>NO</v>
      </c>
      <c r="W9120">
        <f t="shared" si="426"/>
        <v>17.356800000000003</v>
      </c>
      <c r="X9120">
        <f t="shared" si="427"/>
        <v>69.427199999999999</v>
      </c>
      <c r="Y9120">
        <f t="shared" si="428"/>
        <v>5</v>
      </c>
    </row>
    <row r="9121" spans="1:25"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t="str">
        <f>_xlfn.XLOOKUP(B9121,Returns!$B$2:$B$297,Returns!$A$2:$A$297,"NO")</f>
        <v>NO</v>
      </c>
      <c r="W9121">
        <f t="shared" si="426"/>
        <v>0</v>
      </c>
      <c r="X9121">
        <f t="shared" si="427"/>
        <v>154.35</v>
      </c>
      <c r="Y9121">
        <f t="shared" si="428"/>
        <v>6</v>
      </c>
    </row>
    <row r="9122" spans="1:25"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t="str">
        <f>_xlfn.XLOOKUP(B9122,Returns!$B$2:$B$297,Returns!$A$2:$A$297,"NO")</f>
        <v>NO</v>
      </c>
      <c r="W9122">
        <f t="shared" si="426"/>
        <v>0</v>
      </c>
      <c r="X9122">
        <f t="shared" si="427"/>
        <v>499.5</v>
      </c>
      <c r="Y9122">
        <f t="shared" si="428"/>
        <v>6</v>
      </c>
    </row>
    <row r="9123" spans="1:25"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t="str">
        <f>_xlfn.XLOOKUP(B9123,Returns!$B$2:$B$297,Returns!$A$2:$A$297,"NO")</f>
        <v>Yes</v>
      </c>
      <c r="W9123">
        <f t="shared" si="426"/>
        <v>0</v>
      </c>
      <c r="X9123">
        <f t="shared" si="427"/>
        <v>636.02</v>
      </c>
      <c r="Y9123">
        <f t="shared" si="428"/>
        <v>2</v>
      </c>
    </row>
    <row r="9124" spans="1:25"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t="str">
        <f>_xlfn.XLOOKUP(B9124,Returns!$B$2:$B$297,Returns!$A$2:$A$297,"NO")</f>
        <v>NO</v>
      </c>
      <c r="W9124">
        <f t="shared" si="426"/>
        <v>0</v>
      </c>
      <c r="X9124">
        <f t="shared" si="427"/>
        <v>7.78</v>
      </c>
      <c r="Y9124">
        <f t="shared" si="428"/>
        <v>0</v>
      </c>
    </row>
    <row r="9125" spans="1:25"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t="str">
        <f>_xlfn.XLOOKUP(B9125,Returns!$B$2:$B$297,Returns!$A$2:$A$297,"NO")</f>
        <v>NO</v>
      </c>
      <c r="W9125">
        <f t="shared" si="426"/>
        <v>496.18170000000003</v>
      </c>
      <c r="X9125">
        <f t="shared" si="427"/>
        <v>212.6493000000001</v>
      </c>
      <c r="Y9125">
        <f t="shared" si="428"/>
        <v>2</v>
      </c>
    </row>
    <row r="9126" spans="1:25"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t="str">
        <f>_xlfn.XLOOKUP(B9126,Returns!$B$2:$B$297,Returns!$A$2:$A$297,"NO")</f>
        <v>NO</v>
      </c>
      <c r="W9126">
        <f t="shared" si="426"/>
        <v>17.1936</v>
      </c>
      <c r="X9126">
        <f t="shared" si="427"/>
        <v>11.462399999999999</v>
      </c>
      <c r="Y9126">
        <f t="shared" si="428"/>
        <v>2</v>
      </c>
    </row>
    <row r="9127" spans="1:25"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t="str">
        <f>_xlfn.XLOOKUP(B9127,Returns!$B$2:$B$297,Returns!$A$2:$A$297,"NO")</f>
        <v>NO</v>
      </c>
      <c r="W9127">
        <f t="shared" si="426"/>
        <v>12.8256</v>
      </c>
      <c r="X9127">
        <f t="shared" si="427"/>
        <v>8.5504000000000016</v>
      </c>
      <c r="Y9127">
        <f t="shared" si="428"/>
        <v>2</v>
      </c>
    </row>
    <row r="9128" spans="1:25"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t="str">
        <f>_xlfn.XLOOKUP(B9128,Returns!$B$2:$B$297,Returns!$A$2:$A$297,"NO")</f>
        <v>NO</v>
      </c>
      <c r="W9128">
        <f t="shared" si="426"/>
        <v>0</v>
      </c>
      <c r="X9128">
        <f t="shared" si="427"/>
        <v>16.559999999999999</v>
      </c>
      <c r="Y9128">
        <f t="shared" si="428"/>
        <v>5</v>
      </c>
    </row>
    <row r="9129" spans="1:25"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t="str">
        <f>_xlfn.XLOOKUP(B9129,Returns!$B$2:$B$297,Returns!$A$2:$A$297,"NO")</f>
        <v>NO</v>
      </c>
      <c r="W9129">
        <f t="shared" si="426"/>
        <v>30.081599999999998</v>
      </c>
      <c r="X9129">
        <f t="shared" si="427"/>
        <v>120.32639999999999</v>
      </c>
      <c r="Y9129">
        <f t="shared" si="428"/>
        <v>7</v>
      </c>
    </row>
    <row r="9130" spans="1:25"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t="str">
        <f>_xlfn.XLOOKUP(B9130,Returns!$B$2:$B$297,Returns!$A$2:$A$297,"NO")</f>
        <v>NO</v>
      </c>
      <c r="W9130">
        <f t="shared" si="426"/>
        <v>431.56259999999997</v>
      </c>
      <c r="X9130">
        <f t="shared" si="427"/>
        <v>184.95540000000005</v>
      </c>
      <c r="Y9130">
        <f t="shared" si="428"/>
        <v>1</v>
      </c>
    </row>
    <row r="9131" spans="1:25"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t="str">
        <f>_xlfn.XLOOKUP(B9131,Returns!$B$2:$B$297,Returns!$A$2:$A$297,"NO")</f>
        <v>NO</v>
      </c>
      <c r="W9131">
        <f t="shared" si="426"/>
        <v>452.20499999999993</v>
      </c>
      <c r="X9131">
        <f t="shared" si="427"/>
        <v>452.20499999999993</v>
      </c>
      <c r="Y9131">
        <f t="shared" si="428"/>
        <v>2</v>
      </c>
    </row>
    <row r="9132" spans="1:25"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t="str">
        <f>_xlfn.XLOOKUP(B9132,Returns!$B$2:$B$297,Returns!$A$2:$A$297,"NO")</f>
        <v>NO</v>
      </c>
      <c r="W9132">
        <f t="shared" si="426"/>
        <v>7.4624000000000015</v>
      </c>
      <c r="X9132">
        <f t="shared" si="427"/>
        <v>29.849600000000002</v>
      </c>
      <c r="Y9132">
        <f t="shared" si="428"/>
        <v>2</v>
      </c>
    </row>
    <row r="9133" spans="1:25"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t="str">
        <f>_xlfn.XLOOKUP(B9133,Returns!$B$2:$B$297,Returns!$A$2:$A$297,"NO")</f>
        <v>NO</v>
      </c>
      <c r="W9133">
        <f t="shared" si="426"/>
        <v>0</v>
      </c>
      <c r="X9133">
        <f t="shared" si="427"/>
        <v>54.92</v>
      </c>
      <c r="Y9133">
        <f t="shared" si="428"/>
        <v>4</v>
      </c>
    </row>
    <row r="9134" spans="1:25"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t="str">
        <f>_xlfn.XLOOKUP(B9134,Returns!$B$2:$B$297,Returns!$A$2:$A$297,"NO")</f>
        <v>NO</v>
      </c>
      <c r="W9134">
        <f t="shared" si="426"/>
        <v>0</v>
      </c>
      <c r="X9134">
        <f t="shared" si="427"/>
        <v>375.39</v>
      </c>
      <c r="Y9134">
        <f t="shared" si="428"/>
        <v>4</v>
      </c>
    </row>
    <row r="9135" spans="1:25"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t="str">
        <f>_xlfn.XLOOKUP(B9135,Returns!$B$2:$B$297,Returns!$A$2:$A$297,"NO")</f>
        <v>NO</v>
      </c>
      <c r="W9135">
        <f t="shared" si="426"/>
        <v>555.96</v>
      </c>
      <c r="X9135">
        <f t="shared" si="427"/>
        <v>2223.84</v>
      </c>
      <c r="Y9135">
        <f t="shared" si="428"/>
        <v>4</v>
      </c>
    </row>
    <row r="9136" spans="1:25"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t="str">
        <f>_xlfn.XLOOKUP(B9136,Returns!$B$2:$B$297,Returns!$A$2:$A$297,"NO")</f>
        <v>NO</v>
      </c>
      <c r="W9136">
        <f t="shared" si="426"/>
        <v>77.731200000000001</v>
      </c>
      <c r="X9136">
        <f t="shared" si="427"/>
        <v>310.92479999999995</v>
      </c>
      <c r="Y9136">
        <f t="shared" si="428"/>
        <v>5</v>
      </c>
    </row>
    <row r="9137" spans="1:25"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t="str">
        <f>_xlfn.XLOOKUP(B9137,Returns!$B$2:$B$297,Returns!$A$2:$A$297,"NO")</f>
        <v>NO</v>
      </c>
      <c r="W9137">
        <f t="shared" si="426"/>
        <v>10.396800000000002</v>
      </c>
      <c r="X9137">
        <f t="shared" si="427"/>
        <v>41.58720000000001</v>
      </c>
      <c r="Y9137">
        <f t="shared" si="428"/>
        <v>5</v>
      </c>
    </row>
    <row r="9138" spans="1:25"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t="str">
        <f>_xlfn.XLOOKUP(B9138,Returns!$B$2:$B$297,Returns!$A$2:$A$297,"NO")</f>
        <v>NO</v>
      </c>
      <c r="W9138">
        <f t="shared" si="426"/>
        <v>6.1632000000000016</v>
      </c>
      <c r="X9138">
        <f t="shared" si="427"/>
        <v>24.652800000000006</v>
      </c>
      <c r="Y9138">
        <f t="shared" si="428"/>
        <v>5</v>
      </c>
    </row>
    <row r="9139" spans="1:25"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t="str">
        <f>_xlfn.XLOOKUP(B9139,Returns!$B$2:$B$297,Returns!$A$2:$A$297,"NO")</f>
        <v>NO</v>
      </c>
      <c r="W9139">
        <f t="shared" si="426"/>
        <v>25.670400000000001</v>
      </c>
      <c r="X9139">
        <f t="shared" si="427"/>
        <v>11.001600000000003</v>
      </c>
      <c r="Y9139">
        <f t="shared" si="428"/>
        <v>7</v>
      </c>
    </row>
    <row r="9140" spans="1:25"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t="str">
        <f>_xlfn.XLOOKUP(B9140,Returns!$B$2:$B$297,Returns!$A$2:$A$297,"NO")</f>
        <v>NO</v>
      </c>
      <c r="W9140">
        <f t="shared" si="426"/>
        <v>180.96000000000004</v>
      </c>
      <c r="X9140">
        <f t="shared" si="427"/>
        <v>723.84</v>
      </c>
      <c r="Y9140">
        <f t="shared" si="428"/>
        <v>7</v>
      </c>
    </row>
    <row r="9141" spans="1:25"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t="str">
        <f>_xlfn.XLOOKUP(B9141,Returns!$B$2:$B$297,Returns!$A$2:$A$297,"NO")</f>
        <v>NO</v>
      </c>
      <c r="W9141">
        <f t="shared" si="426"/>
        <v>666.3216000000001</v>
      </c>
      <c r="X9141">
        <f t="shared" si="427"/>
        <v>2665.2864</v>
      </c>
      <c r="Y9141">
        <f t="shared" si="428"/>
        <v>6</v>
      </c>
    </row>
    <row r="9142" spans="1:25"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t="str">
        <f>_xlfn.XLOOKUP(B9142,Returns!$B$2:$B$297,Returns!$A$2:$A$297,"NO")</f>
        <v>NO</v>
      </c>
      <c r="W9142">
        <f t="shared" si="426"/>
        <v>0</v>
      </c>
      <c r="X9142">
        <f t="shared" si="427"/>
        <v>319.95999999999998</v>
      </c>
      <c r="Y9142">
        <f t="shared" si="428"/>
        <v>2</v>
      </c>
    </row>
    <row r="9143" spans="1:25"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t="str">
        <f>_xlfn.XLOOKUP(B9143,Returns!$B$2:$B$297,Returns!$A$2:$A$297,"NO")</f>
        <v>NO</v>
      </c>
      <c r="W9143">
        <f t="shared" si="426"/>
        <v>0</v>
      </c>
      <c r="X9143">
        <f t="shared" si="427"/>
        <v>174.4</v>
      </c>
      <c r="Y9143">
        <f t="shared" si="428"/>
        <v>2</v>
      </c>
    </row>
    <row r="9144" spans="1:25"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t="str">
        <f>_xlfn.XLOOKUP(B9144,Returns!$B$2:$B$297,Returns!$A$2:$A$297,"NO")</f>
        <v>NO</v>
      </c>
      <c r="W9144">
        <f t="shared" si="426"/>
        <v>3.3152000000000004</v>
      </c>
      <c r="X9144">
        <f t="shared" si="427"/>
        <v>13.2608</v>
      </c>
      <c r="Y9144">
        <f t="shared" si="428"/>
        <v>6</v>
      </c>
    </row>
    <row r="9145" spans="1:25"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t="str">
        <f>_xlfn.XLOOKUP(B9145,Returns!$B$2:$B$297,Returns!$A$2:$A$297,"NO")</f>
        <v>NO</v>
      </c>
      <c r="W9145">
        <f t="shared" si="426"/>
        <v>2021.6304000000005</v>
      </c>
      <c r="X9145">
        <f t="shared" si="427"/>
        <v>8086.5216000000019</v>
      </c>
      <c r="Y9145">
        <f t="shared" si="428"/>
        <v>6</v>
      </c>
    </row>
    <row r="9146" spans="1:25"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t="str">
        <f>_xlfn.XLOOKUP(B9146,Returns!$B$2:$B$297,Returns!$A$2:$A$297,"NO")</f>
        <v>NO</v>
      </c>
      <c r="W9146">
        <f t="shared" si="426"/>
        <v>0</v>
      </c>
      <c r="X9146">
        <f t="shared" si="427"/>
        <v>324.5</v>
      </c>
      <c r="Y9146">
        <f t="shared" si="428"/>
        <v>6</v>
      </c>
    </row>
    <row r="9147" spans="1:25"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t="str">
        <f>_xlfn.XLOOKUP(B9147,Returns!$B$2:$B$297,Returns!$A$2:$A$297,"NO")</f>
        <v>NO</v>
      </c>
      <c r="W9147">
        <f t="shared" si="426"/>
        <v>6.7391999999999967</v>
      </c>
      <c r="X9147">
        <f t="shared" si="427"/>
        <v>1.6847999999999992</v>
      </c>
      <c r="Y9147">
        <f t="shared" si="428"/>
        <v>4</v>
      </c>
    </row>
    <row r="9148" spans="1:25"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t="str">
        <f>_xlfn.XLOOKUP(B9148,Returns!$B$2:$B$297,Returns!$A$2:$A$297,"NO")</f>
        <v>NO</v>
      </c>
      <c r="W9148">
        <f t="shared" si="426"/>
        <v>0</v>
      </c>
      <c r="X9148">
        <f t="shared" si="427"/>
        <v>199.96</v>
      </c>
      <c r="Y9148">
        <f t="shared" si="428"/>
        <v>4</v>
      </c>
    </row>
    <row r="9149" spans="1:25"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t="str">
        <f>_xlfn.XLOOKUP(B9149,Returns!$B$2:$B$297,Returns!$A$2:$A$297,"NO")</f>
        <v>NO</v>
      </c>
      <c r="W9149">
        <f t="shared" si="426"/>
        <v>0</v>
      </c>
      <c r="X9149">
        <f t="shared" si="427"/>
        <v>48.240000000000009</v>
      </c>
      <c r="Y9149">
        <f t="shared" si="428"/>
        <v>4</v>
      </c>
    </row>
    <row r="9150" spans="1:25"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t="str">
        <f>_xlfn.XLOOKUP(B9150,Returns!$B$2:$B$297,Returns!$A$2:$A$297,"NO")</f>
        <v>NO</v>
      </c>
      <c r="W9150">
        <f t="shared" si="426"/>
        <v>0</v>
      </c>
      <c r="X9150">
        <f t="shared" si="427"/>
        <v>20335.77</v>
      </c>
      <c r="Y9150">
        <f t="shared" si="428"/>
        <v>4</v>
      </c>
    </row>
    <row r="9151" spans="1:25"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t="str">
        <f>_xlfn.XLOOKUP(B9151,Returns!$B$2:$B$297,Returns!$A$2:$A$297,"NO")</f>
        <v>NO</v>
      </c>
      <c r="W9151">
        <f t="shared" si="426"/>
        <v>0</v>
      </c>
      <c r="X9151">
        <f t="shared" si="427"/>
        <v>554.24</v>
      </c>
      <c r="Y9151">
        <f t="shared" si="428"/>
        <v>5</v>
      </c>
    </row>
    <row r="9152" spans="1:25"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t="str">
        <f>_xlfn.XLOOKUP(B9152,Returns!$B$2:$B$297,Returns!$A$2:$A$297,"NO")</f>
        <v>NO</v>
      </c>
      <c r="W9152">
        <f t="shared" si="426"/>
        <v>32.760000000000005</v>
      </c>
      <c r="X9152">
        <f t="shared" si="427"/>
        <v>294.84000000000003</v>
      </c>
      <c r="Y9152">
        <f t="shared" si="428"/>
        <v>5</v>
      </c>
    </row>
    <row r="9153" spans="1:25"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t="str">
        <f>_xlfn.XLOOKUP(B9153,Returns!$B$2:$B$297,Returns!$A$2:$A$297,"NO")</f>
        <v>NO</v>
      </c>
      <c r="W9153">
        <f t="shared" si="426"/>
        <v>5.8304000000000009</v>
      </c>
      <c r="X9153">
        <f t="shared" si="427"/>
        <v>23.3216</v>
      </c>
      <c r="Y9153">
        <f t="shared" si="428"/>
        <v>5</v>
      </c>
    </row>
    <row r="9154" spans="1:25"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t="str">
        <f>_xlfn.XLOOKUP(B9154,Returns!$B$2:$B$297,Returns!$A$2:$A$297,"NO")</f>
        <v>NO</v>
      </c>
      <c r="W9154">
        <f t="shared" si="426"/>
        <v>9.2800000000000011</v>
      </c>
      <c r="X9154">
        <f t="shared" si="427"/>
        <v>37.120000000000005</v>
      </c>
      <c r="Y9154">
        <f t="shared" si="428"/>
        <v>5</v>
      </c>
    </row>
    <row r="9155" spans="1:25"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t="str">
        <f>_xlfn.XLOOKUP(B9155,Returns!$B$2:$B$297,Returns!$A$2:$A$297,"NO")</f>
        <v>NO</v>
      </c>
      <c r="W9155">
        <f t="shared" ref="W9155:W9218" si="429">R9155*S9155*T9155</f>
        <v>23.049599999999998</v>
      </c>
      <c r="X9155">
        <f t="shared" ref="X9155:X9218" si="430">(R9155*S9155)-W9155</f>
        <v>92.198399999999992</v>
      </c>
      <c r="Y9155">
        <f t="shared" ref="Y9155:Y9218" si="431">D9155-C9155</f>
        <v>5</v>
      </c>
    </row>
    <row r="9156" spans="1:25"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t="str">
        <f>_xlfn.XLOOKUP(B9156,Returns!$B$2:$B$297,Returns!$A$2:$A$297,"NO")</f>
        <v>NO</v>
      </c>
      <c r="W9156">
        <f t="shared" si="429"/>
        <v>7.724800000000001</v>
      </c>
      <c r="X9156">
        <f t="shared" si="430"/>
        <v>30.8992</v>
      </c>
      <c r="Y9156">
        <f t="shared" si="431"/>
        <v>2</v>
      </c>
    </row>
    <row r="9157" spans="1:25"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t="str">
        <f>_xlfn.XLOOKUP(B9157,Returns!$B$2:$B$297,Returns!$A$2:$A$297,"NO")</f>
        <v>NO</v>
      </c>
      <c r="W9157">
        <f t="shared" si="429"/>
        <v>0</v>
      </c>
      <c r="X9157">
        <f t="shared" si="430"/>
        <v>240.48</v>
      </c>
      <c r="Y9157">
        <f t="shared" si="431"/>
        <v>5</v>
      </c>
    </row>
    <row r="9158" spans="1:25"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t="str">
        <f>_xlfn.XLOOKUP(B9158,Returns!$B$2:$B$297,Returns!$A$2:$A$297,"NO")</f>
        <v>NO</v>
      </c>
      <c r="W9158">
        <f t="shared" si="429"/>
        <v>0</v>
      </c>
      <c r="X9158">
        <f t="shared" si="430"/>
        <v>203.92</v>
      </c>
      <c r="Y9158">
        <f t="shared" si="431"/>
        <v>4</v>
      </c>
    </row>
    <row r="9159" spans="1:25"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t="str">
        <f>_xlfn.XLOOKUP(B9159,Returns!$B$2:$B$297,Returns!$A$2:$A$297,"NO")</f>
        <v>NO</v>
      </c>
      <c r="W9159">
        <f t="shared" si="429"/>
        <v>0</v>
      </c>
      <c r="X9159">
        <f t="shared" si="430"/>
        <v>3376.62</v>
      </c>
      <c r="Y9159">
        <f t="shared" si="431"/>
        <v>4</v>
      </c>
    </row>
    <row r="9160" spans="1:25"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t="str">
        <f>_xlfn.XLOOKUP(B9160,Returns!$B$2:$B$297,Returns!$A$2:$A$297,"NO")</f>
        <v>NO</v>
      </c>
      <c r="W9160">
        <f t="shared" si="429"/>
        <v>0</v>
      </c>
      <c r="X9160">
        <f t="shared" si="430"/>
        <v>2298.7799999999997</v>
      </c>
      <c r="Y9160">
        <f t="shared" si="431"/>
        <v>4</v>
      </c>
    </row>
    <row r="9161" spans="1:25"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t="str">
        <f>_xlfn.XLOOKUP(B9161,Returns!$B$2:$B$297,Returns!$A$2:$A$297,"NO")</f>
        <v>NO</v>
      </c>
      <c r="W9161">
        <f t="shared" si="429"/>
        <v>9.1098000000000017</v>
      </c>
      <c r="X9161">
        <f t="shared" si="430"/>
        <v>3.9042000000000012</v>
      </c>
      <c r="Y9161">
        <f t="shared" si="431"/>
        <v>5</v>
      </c>
    </row>
    <row r="9162" spans="1:25"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t="str">
        <f>_xlfn.XLOOKUP(B9162,Returns!$B$2:$B$297,Returns!$A$2:$A$297,"NO")</f>
        <v>NO</v>
      </c>
      <c r="W9162">
        <f t="shared" si="429"/>
        <v>41.580000000000005</v>
      </c>
      <c r="X9162">
        <f t="shared" si="430"/>
        <v>17.820000000000007</v>
      </c>
      <c r="Y9162">
        <f t="shared" si="431"/>
        <v>5</v>
      </c>
    </row>
    <row r="9163" spans="1:25"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t="str">
        <f>_xlfn.XLOOKUP(B9163,Returns!$B$2:$B$297,Returns!$A$2:$A$297,"NO")</f>
        <v>NO</v>
      </c>
      <c r="W9163">
        <f t="shared" si="429"/>
        <v>0</v>
      </c>
      <c r="X9163">
        <f t="shared" si="430"/>
        <v>2841.0199999999995</v>
      </c>
      <c r="Y9163">
        <f t="shared" si="431"/>
        <v>4</v>
      </c>
    </row>
    <row r="9164" spans="1:25"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t="str">
        <f>_xlfn.XLOOKUP(B9164,Returns!$B$2:$B$297,Returns!$A$2:$A$297,"NO")</f>
        <v>NO</v>
      </c>
      <c r="W9164">
        <f t="shared" si="429"/>
        <v>0</v>
      </c>
      <c r="X9164">
        <f t="shared" si="430"/>
        <v>2040.03</v>
      </c>
      <c r="Y9164">
        <f t="shared" si="431"/>
        <v>4</v>
      </c>
    </row>
    <row r="9165" spans="1:25"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t="str">
        <f>_xlfn.XLOOKUP(B9165,Returns!$B$2:$B$297,Returns!$A$2:$A$297,"NO")</f>
        <v>NO</v>
      </c>
      <c r="W9165">
        <f t="shared" si="429"/>
        <v>1.4256000000000002</v>
      </c>
      <c r="X9165">
        <f t="shared" si="430"/>
        <v>5.7024000000000008</v>
      </c>
      <c r="Y9165">
        <f t="shared" si="431"/>
        <v>4</v>
      </c>
    </row>
    <row r="9166" spans="1:25"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t="str">
        <f>_xlfn.XLOOKUP(B9166,Returns!$B$2:$B$297,Returns!$A$2:$A$297,"NO")</f>
        <v>NO</v>
      </c>
      <c r="W9166">
        <f t="shared" si="429"/>
        <v>229.00479999999993</v>
      </c>
      <c r="X9166">
        <f t="shared" si="430"/>
        <v>57.251199999999983</v>
      </c>
      <c r="Y9166">
        <f t="shared" si="431"/>
        <v>4</v>
      </c>
    </row>
    <row r="9167" spans="1:25"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t="str">
        <f>_xlfn.XLOOKUP(B9167,Returns!$B$2:$B$297,Returns!$A$2:$A$297,"NO")</f>
        <v>NO</v>
      </c>
      <c r="W9167">
        <f t="shared" si="429"/>
        <v>3581.4400000000005</v>
      </c>
      <c r="X9167">
        <f t="shared" si="430"/>
        <v>14325.76</v>
      </c>
      <c r="Y9167">
        <f t="shared" si="431"/>
        <v>2</v>
      </c>
    </row>
    <row r="9168" spans="1:25"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t="str">
        <f>_xlfn.XLOOKUP(B9168,Returns!$B$2:$B$297,Returns!$A$2:$A$297,"NO")</f>
        <v>NO</v>
      </c>
      <c r="W9168">
        <f t="shared" si="429"/>
        <v>0</v>
      </c>
      <c r="X9168">
        <f t="shared" si="430"/>
        <v>104.85</v>
      </c>
      <c r="Y9168">
        <f t="shared" si="431"/>
        <v>2</v>
      </c>
    </row>
    <row r="9169" spans="1:25"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t="str">
        <f>_xlfn.XLOOKUP(B9169,Returns!$B$2:$B$297,Returns!$A$2:$A$297,"NO")</f>
        <v>NO</v>
      </c>
      <c r="W9169">
        <f t="shared" si="429"/>
        <v>0</v>
      </c>
      <c r="X9169">
        <f t="shared" si="430"/>
        <v>724.31999999999994</v>
      </c>
      <c r="Y9169">
        <f t="shared" si="431"/>
        <v>2</v>
      </c>
    </row>
    <row r="9170" spans="1:25"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t="str">
        <f>_xlfn.XLOOKUP(B9170,Returns!$B$2:$B$297,Returns!$A$2:$A$297,"NO")</f>
        <v>NO</v>
      </c>
      <c r="W9170">
        <f t="shared" si="429"/>
        <v>0</v>
      </c>
      <c r="X9170">
        <f t="shared" si="430"/>
        <v>4476.6399999999994</v>
      </c>
      <c r="Y9170">
        <f t="shared" si="431"/>
        <v>4</v>
      </c>
    </row>
    <row r="9171" spans="1:25"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t="str">
        <f>_xlfn.XLOOKUP(B9171,Returns!$B$2:$B$297,Returns!$A$2:$A$297,"NO")</f>
        <v>NO</v>
      </c>
      <c r="W9171">
        <f t="shared" si="429"/>
        <v>0</v>
      </c>
      <c r="X9171">
        <f t="shared" si="430"/>
        <v>91.36</v>
      </c>
      <c r="Y9171">
        <f t="shared" si="431"/>
        <v>4</v>
      </c>
    </row>
    <row r="9172" spans="1:25"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t="str">
        <f>_xlfn.XLOOKUP(B9172,Returns!$B$2:$B$297,Returns!$A$2:$A$297,"NO")</f>
        <v>NO</v>
      </c>
      <c r="W9172">
        <f t="shared" si="429"/>
        <v>0</v>
      </c>
      <c r="X9172">
        <f t="shared" si="430"/>
        <v>63.92</v>
      </c>
      <c r="Y9172">
        <f t="shared" si="431"/>
        <v>0</v>
      </c>
    </row>
    <row r="9173" spans="1:25"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t="str">
        <f>_xlfn.XLOOKUP(B9173,Returns!$B$2:$B$297,Returns!$A$2:$A$297,"NO")</f>
        <v>NO</v>
      </c>
      <c r="W9173">
        <f t="shared" si="429"/>
        <v>0</v>
      </c>
      <c r="X9173">
        <f t="shared" si="430"/>
        <v>47.9</v>
      </c>
      <c r="Y9173">
        <f t="shared" si="431"/>
        <v>0</v>
      </c>
    </row>
    <row r="9174" spans="1:25"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t="str">
        <f>_xlfn.XLOOKUP(B9174,Returns!$B$2:$B$297,Returns!$A$2:$A$297,"NO")</f>
        <v>NO</v>
      </c>
      <c r="W9174">
        <f t="shared" si="429"/>
        <v>0</v>
      </c>
      <c r="X9174">
        <f t="shared" si="430"/>
        <v>3338.82</v>
      </c>
      <c r="Y9174">
        <f t="shared" si="431"/>
        <v>0</v>
      </c>
    </row>
    <row r="9175" spans="1:25"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t="str">
        <f>_xlfn.XLOOKUP(B9175,Returns!$B$2:$B$297,Returns!$A$2:$A$297,"NO")</f>
        <v>NO</v>
      </c>
      <c r="W9175">
        <f t="shared" si="429"/>
        <v>0</v>
      </c>
      <c r="X9175">
        <f t="shared" si="430"/>
        <v>68.759999999999991</v>
      </c>
      <c r="Y9175">
        <f t="shared" si="431"/>
        <v>0</v>
      </c>
    </row>
    <row r="9176" spans="1:25"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t="str">
        <f>_xlfn.XLOOKUP(B9176,Returns!$B$2:$B$297,Returns!$A$2:$A$297,"NO")</f>
        <v>NO</v>
      </c>
      <c r="W9176">
        <f t="shared" si="429"/>
        <v>43.185600000000001</v>
      </c>
      <c r="X9176">
        <f t="shared" si="430"/>
        <v>172.7424</v>
      </c>
      <c r="Y9176">
        <f t="shared" si="431"/>
        <v>2</v>
      </c>
    </row>
    <row r="9177" spans="1:25"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t="str">
        <f>_xlfn.XLOOKUP(B9177,Returns!$B$2:$B$297,Returns!$A$2:$A$297,"NO")</f>
        <v>NO</v>
      </c>
      <c r="W9177">
        <f t="shared" si="429"/>
        <v>0</v>
      </c>
      <c r="X9177">
        <f t="shared" si="430"/>
        <v>58.320000000000007</v>
      </c>
      <c r="Y9177">
        <f t="shared" si="431"/>
        <v>2</v>
      </c>
    </row>
    <row r="9178" spans="1:25"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t="str">
        <f>_xlfn.XLOOKUP(B9178,Returns!$B$2:$B$297,Returns!$A$2:$A$297,"NO")</f>
        <v>NO</v>
      </c>
      <c r="W9178">
        <f t="shared" si="429"/>
        <v>65.280600000000007</v>
      </c>
      <c r="X9178">
        <f t="shared" si="430"/>
        <v>27.977400000000003</v>
      </c>
      <c r="Y9178">
        <f t="shared" si="431"/>
        <v>5</v>
      </c>
    </row>
    <row r="9179" spans="1:25"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t="str">
        <f>_xlfn.XLOOKUP(B9179,Returns!$B$2:$B$297,Returns!$A$2:$A$297,"NO")</f>
        <v>NO</v>
      </c>
      <c r="W9179">
        <f t="shared" si="429"/>
        <v>0</v>
      </c>
      <c r="X9179">
        <f t="shared" si="430"/>
        <v>27.96</v>
      </c>
      <c r="Y9179">
        <f t="shared" si="431"/>
        <v>4</v>
      </c>
    </row>
    <row r="9180" spans="1:25"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t="str">
        <f>_xlfn.XLOOKUP(B9180,Returns!$B$2:$B$297,Returns!$A$2:$A$297,"NO")</f>
        <v>NO</v>
      </c>
      <c r="W9180">
        <f t="shared" si="429"/>
        <v>0</v>
      </c>
      <c r="X9180">
        <f t="shared" si="430"/>
        <v>23.65</v>
      </c>
      <c r="Y9180">
        <f t="shared" si="431"/>
        <v>4</v>
      </c>
    </row>
    <row r="9181" spans="1:25"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t="str">
        <f>_xlfn.XLOOKUP(B9181,Returns!$B$2:$B$297,Returns!$A$2:$A$297,"NO")</f>
        <v>NO</v>
      </c>
      <c r="W9181">
        <f t="shared" si="429"/>
        <v>424.72800000000001</v>
      </c>
      <c r="X9181">
        <f t="shared" si="430"/>
        <v>1698.9119999999998</v>
      </c>
      <c r="Y9181">
        <f t="shared" si="431"/>
        <v>4</v>
      </c>
    </row>
    <row r="9182" spans="1:25"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t="str">
        <f>_xlfn.XLOOKUP(B9182,Returns!$B$2:$B$297,Returns!$A$2:$A$297,"NO")</f>
        <v>NO</v>
      </c>
      <c r="W9182">
        <f t="shared" si="429"/>
        <v>7.1712000000000025</v>
      </c>
      <c r="X9182">
        <f t="shared" si="430"/>
        <v>28.684800000000006</v>
      </c>
      <c r="Y9182">
        <f t="shared" si="431"/>
        <v>4</v>
      </c>
    </row>
    <row r="9183" spans="1:25"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t="str">
        <f>_xlfn.XLOOKUP(B9183,Returns!$B$2:$B$297,Returns!$A$2:$A$297,"NO")</f>
        <v>NO</v>
      </c>
      <c r="W9183">
        <f t="shared" si="429"/>
        <v>18.676800000000004</v>
      </c>
      <c r="X9183">
        <f t="shared" si="430"/>
        <v>74.707200000000014</v>
      </c>
      <c r="Y9183">
        <f t="shared" si="431"/>
        <v>4</v>
      </c>
    </row>
    <row r="9184" spans="1:25"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t="str">
        <f>_xlfn.XLOOKUP(B9184,Returns!$B$2:$B$297,Returns!$A$2:$A$297,"NO")</f>
        <v>NO</v>
      </c>
      <c r="W9184">
        <f t="shared" si="429"/>
        <v>0</v>
      </c>
      <c r="X9184">
        <f t="shared" si="430"/>
        <v>223.04</v>
      </c>
      <c r="Y9184">
        <f t="shared" si="431"/>
        <v>4</v>
      </c>
    </row>
    <row r="9185" spans="1:25"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t="str">
        <f>_xlfn.XLOOKUP(B9185,Returns!$B$2:$B$297,Returns!$A$2:$A$297,"NO")</f>
        <v>NO</v>
      </c>
      <c r="W9185">
        <f t="shared" si="429"/>
        <v>0</v>
      </c>
      <c r="X9185">
        <f t="shared" si="430"/>
        <v>49.12</v>
      </c>
      <c r="Y9185">
        <f t="shared" si="431"/>
        <v>4</v>
      </c>
    </row>
    <row r="9186" spans="1:25"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t="str">
        <f>_xlfn.XLOOKUP(B9186,Returns!$B$2:$B$297,Returns!$A$2:$A$297,"NO")</f>
        <v>NO</v>
      </c>
      <c r="W9186">
        <f t="shared" si="429"/>
        <v>0</v>
      </c>
      <c r="X9186">
        <f t="shared" si="430"/>
        <v>51.75</v>
      </c>
      <c r="Y9186">
        <f t="shared" si="431"/>
        <v>4</v>
      </c>
    </row>
    <row r="9187" spans="1:25"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t="str">
        <f>_xlfn.XLOOKUP(B9187,Returns!$B$2:$B$297,Returns!$A$2:$A$297,"NO")</f>
        <v>NO</v>
      </c>
      <c r="W9187">
        <f t="shared" si="429"/>
        <v>41.436800000000005</v>
      </c>
      <c r="X9187">
        <f t="shared" si="430"/>
        <v>165.74720000000002</v>
      </c>
      <c r="Y9187">
        <f t="shared" si="431"/>
        <v>4</v>
      </c>
    </row>
    <row r="9188" spans="1:25"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t="str">
        <f>_xlfn.XLOOKUP(B9188,Returns!$B$2:$B$297,Returns!$A$2:$A$297,"NO")</f>
        <v>NO</v>
      </c>
      <c r="W9188">
        <f t="shared" si="429"/>
        <v>0</v>
      </c>
      <c r="X9188">
        <f t="shared" si="430"/>
        <v>7365.5</v>
      </c>
      <c r="Y9188">
        <f t="shared" si="431"/>
        <v>4</v>
      </c>
    </row>
    <row r="9189" spans="1:25"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t="str">
        <f>_xlfn.XLOOKUP(B9189,Returns!$B$2:$B$297,Returns!$A$2:$A$297,"NO")</f>
        <v>NO</v>
      </c>
      <c r="W9189">
        <f t="shared" si="429"/>
        <v>1.3952000000000002</v>
      </c>
      <c r="X9189">
        <f t="shared" si="430"/>
        <v>5.5808000000000009</v>
      </c>
      <c r="Y9189">
        <f t="shared" si="431"/>
        <v>4</v>
      </c>
    </row>
    <row r="9190" spans="1:25"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t="str">
        <f>_xlfn.XLOOKUP(B9190,Returns!$B$2:$B$297,Returns!$A$2:$A$297,"NO")</f>
        <v>NO</v>
      </c>
      <c r="W9190">
        <f t="shared" si="429"/>
        <v>17.382400000000001</v>
      </c>
      <c r="X9190">
        <f t="shared" si="430"/>
        <v>69.529600000000002</v>
      </c>
      <c r="Y9190">
        <f t="shared" si="431"/>
        <v>4</v>
      </c>
    </row>
    <row r="9191" spans="1:25"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t="str">
        <f>_xlfn.XLOOKUP(B9191,Returns!$B$2:$B$297,Returns!$A$2:$A$297,"NO")</f>
        <v>NO</v>
      </c>
      <c r="W9191">
        <f t="shared" si="429"/>
        <v>795.68640000000005</v>
      </c>
      <c r="X9191">
        <f t="shared" si="430"/>
        <v>3182.7455999999997</v>
      </c>
      <c r="Y9191">
        <f t="shared" si="431"/>
        <v>4</v>
      </c>
    </row>
    <row r="9192" spans="1:25"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t="str">
        <f>_xlfn.XLOOKUP(B9192,Returns!$B$2:$B$297,Returns!$A$2:$A$297,"NO")</f>
        <v>NO</v>
      </c>
      <c r="W9192">
        <f t="shared" si="429"/>
        <v>139.42320000000001</v>
      </c>
      <c r="X9192">
        <f t="shared" si="430"/>
        <v>59.752800000000008</v>
      </c>
      <c r="Y9192">
        <f t="shared" si="431"/>
        <v>4</v>
      </c>
    </row>
    <row r="9193" spans="1:25"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t="str">
        <f>_xlfn.XLOOKUP(B9193,Returns!$B$2:$B$297,Returns!$A$2:$A$297,"NO")</f>
        <v>NO</v>
      </c>
      <c r="W9193">
        <f t="shared" si="429"/>
        <v>19.827200000000005</v>
      </c>
      <c r="X9193">
        <f t="shared" si="430"/>
        <v>79.308800000000005</v>
      </c>
      <c r="Y9193">
        <f t="shared" si="431"/>
        <v>4</v>
      </c>
    </row>
    <row r="9194" spans="1:25"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t="str">
        <f>_xlfn.XLOOKUP(B9194,Returns!$B$2:$B$297,Returns!$A$2:$A$297,"NO")</f>
        <v>NO</v>
      </c>
      <c r="W9194">
        <f t="shared" si="429"/>
        <v>164.48319999999998</v>
      </c>
      <c r="X9194">
        <f t="shared" si="430"/>
        <v>41.120799999999974</v>
      </c>
      <c r="Y9194">
        <f t="shared" si="431"/>
        <v>5</v>
      </c>
    </row>
    <row r="9195" spans="1:25"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t="str">
        <f>_xlfn.XLOOKUP(B9195,Returns!$B$2:$B$297,Returns!$A$2:$A$297,"NO")</f>
        <v>NO</v>
      </c>
      <c r="W9195">
        <f t="shared" si="429"/>
        <v>137.88160000000002</v>
      </c>
      <c r="X9195">
        <f t="shared" si="430"/>
        <v>551.52639999999997</v>
      </c>
      <c r="Y9195">
        <f t="shared" si="431"/>
        <v>5</v>
      </c>
    </row>
    <row r="9196" spans="1:25"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t="str">
        <f>_xlfn.XLOOKUP(B9196,Returns!$B$2:$B$297,Returns!$A$2:$A$297,"NO")</f>
        <v>NO</v>
      </c>
      <c r="W9196">
        <f t="shared" si="429"/>
        <v>67.188800000000001</v>
      </c>
      <c r="X9196">
        <f t="shared" si="430"/>
        <v>268.7552</v>
      </c>
      <c r="Y9196">
        <f t="shared" si="431"/>
        <v>6</v>
      </c>
    </row>
    <row r="9197" spans="1:25"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t="str">
        <f>_xlfn.XLOOKUP(B9197,Returns!$B$2:$B$297,Returns!$A$2:$A$297,"NO")</f>
        <v>NO</v>
      </c>
      <c r="W9197">
        <f t="shared" si="429"/>
        <v>81.792000000000016</v>
      </c>
      <c r="X9197">
        <f t="shared" si="430"/>
        <v>327.16800000000001</v>
      </c>
      <c r="Y9197">
        <f t="shared" si="431"/>
        <v>6</v>
      </c>
    </row>
    <row r="9198" spans="1:25"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t="str">
        <f>_xlfn.XLOOKUP(B9198,Returns!$B$2:$B$297,Returns!$A$2:$A$297,"NO")</f>
        <v>NO</v>
      </c>
      <c r="W9198">
        <f t="shared" si="429"/>
        <v>0</v>
      </c>
      <c r="X9198">
        <f t="shared" si="430"/>
        <v>79.92</v>
      </c>
      <c r="Y9198">
        <f t="shared" si="431"/>
        <v>5</v>
      </c>
    </row>
    <row r="9199" spans="1:25"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t="str">
        <f>_xlfn.XLOOKUP(B9199,Returns!$B$2:$B$297,Returns!$A$2:$A$297,"NO")</f>
        <v>NO</v>
      </c>
      <c r="W9199">
        <f t="shared" si="429"/>
        <v>1432.0000000000002</v>
      </c>
      <c r="X9199">
        <f t="shared" si="430"/>
        <v>5728.0000000000009</v>
      </c>
      <c r="Y9199">
        <f t="shared" si="431"/>
        <v>5</v>
      </c>
    </row>
    <row r="9200" spans="1:25"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t="str">
        <f>_xlfn.XLOOKUP(B9200,Returns!$B$2:$B$297,Returns!$A$2:$A$297,"NO")</f>
        <v>NO</v>
      </c>
      <c r="W9200">
        <f t="shared" si="429"/>
        <v>0</v>
      </c>
      <c r="X9200">
        <f t="shared" si="430"/>
        <v>246.24</v>
      </c>
      <c r="Y9200">
        <f t="shared" si="431"/>
        <v>5</v>
      </c>
    </row>
    <row r="9201" spans="1:25"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t="str">
        <f>_xlfn.XLOOKUP(B9201,Returns!$B$2:$B$297,Returns!$A$2:$A$297,"NO")</f>
        <v>NO</v>
      </c>
      <c r="W9201">
        <f t="shared" si="429"/>
        <v>51.356800000000014</v>
      </c>
      <c r="X9201">
        <f t="shared" si="430"/>
        <v>205.42720000000003</v>
      </c>
      <c r="Y9201">
        <f t="shared" si="431"/>
        <v>5</v>
      </c>
    </row>
    <row r="9202" spans="1:25"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t="str">
        <f>_xlfn.XLOOKUP(B9202,Returns!$B$2:$B$297,Returns!$A$2:$A$297,"NO")</f>
        <v>NO</v>
      </c>
      <c r="W9202">
        <f t="shared" si="429"/>
        <v>0</v>
      </c>
      <c r="X9202">
        <f t="shared" si="430"/>
        <v>120.98</v>
      </c>
      <c r="Y9202">
        <f t="shared" si="431"/>
        <v>3</v>
      </c>
    </row>
    <row r="9203" spans="1:25"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t="str">
        <f>_xlfn.XLOOKUP(B9203,Returns!$B$2:$B$297,Returns!$A$2:$A$297,"NO")</f>
        <v>NO</v>
      </c>
      <c r="W9203">
        <f t="shared" si="429"/>
        <v>0</v>
      </c>
      <c r="X9203">
        <f t="shared" si="430"/>
        <v>315.98</v>
      </c>
      <c r="Y9203">
        <f t="shared" si="431"/>
        <v>3</v>
      </c>
    </row>
    <row r="9204" spans="1:25"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t="str">
        <f>_xlfn.XLOOKUP(B9204,Returns!$B$2:$B$297,Returns!$A$2:$A$297,"NO")</f>
        <v>NO</v>
      </c>
      <c r="W9204">
        <f t="shared" si="429"/>
        <v>17.251200000000001</v>
      </c>
      <c r="X9204">
        <f t="shared" si="430"/>
        <v>69.004800000000003</v>
      </c>
      <c r="Y9204">
        <f t="shared" si="431"/>
        <v>4</v>
      </c>
    </row>
    <row r="9205" spans="1:25"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t="str">
        <f>_xlfn.XLOOKUP(B9205,Returns!$B$2:$B$297,Returns!$A$2:$A$297,"NO")</f>
        <v>NO</v>
      </c>
      <c r="W9205">
        <f t="shared" si="429"/>
        <v>0</v>
      </c>
      <c r="X9205">
        <f t="shared" si="430"/>
        <v>574.75</v>
      </c>
      <c r="Y9205">
        <f t="shared" si="431"/>
        <v>4</v>
      </c>
    </row>
    <row r="9206" spans="1:25"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t="str">
        <f>_xlfn.XLOOKUP(B9206,Returns!$B$2:$B$297,Returns!$A$2:$A$297,"NO")</f>
        <v>Yes</v>
      </c>
      <c r="W9206">
        <f t="shared" si="429"/>
        <v>0</v>
      </c>
      <c r="X9206">
        <f t="shared" si="430"/>
        <v>184.32</v>
      </c>
      <c r="Y9206">
        <f t="shared" si="431"/>
        <v>4</v>
      </c>
    </row>
    <row r="9207" spans="1:25"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t="str">
        <f>_xlfn.XLOOKUP(B9207,Returns!$B$2:$B$297,Returns!$A$2:$A$297,"NO")</f>
        <v>NO</v>
      </c>
      <c r="W9207">
        <f t="shared" si="429"/>
        <v>0</v>
      </c>
      <c r="X9207">
        <f t="shared" si="430"/>
        <v>46.44</v>
      </c>
      <c r="Y9207">
        <f t="shared" si="431"/>
        <v>0</v>
      </c>
    </row>
    <row r="9208" spans="1:25"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t="str">
        <f>_xlfn.XLOOKUP(B9208,Returns!$B$2:$B$297,Returns!$A$2:$A$297,"NO")</f>
        <v>NO</v>
      </c>
      <c r="W9208">
        <f t="shared" si="429"/>
        <v>0</v>
      </c>
      <c r="X9208">
        <f t="shared" si="430"/>
        <v>414.72</v>
      </c>
      <c r="Y9208">
        <f t="shared" si="431"/>
        <v>0</v>
      </c>
    </row>
    <row r="9209" spans="1:25"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t="str">
        <f>_xlfn.XLOOKUP(B9209,Returns!$B$2:$B$297,Returns!$A$2:$A$297,"NO")</f>
        <v>NO</v>
      </c>
      <c r="W9209">
        <f t="shared" si="429"/>
        <v>23.889600000000002</v>
      </c>
      <c r="X9209">
        <f t="shared" si="430"/>
        <v>95.558400000000006</v>
      </c>
      <c r="Y9209">
        <f t="shared" si="431"/>
        <v>4</v>
      </c>
    </row>
    <row r="9210" spans="1:25"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t="str">
        <f>_xlfn.XLOOKUP(B9210,Returns!$B$2:$B$297,Returns!$A$2:$A$297,"NO")</f>
        <v>NO</v>
      </c>
      <c r="W9210">
        <f t="shared" si="429"/>
        <v>0</v>
      </c>
      <c r="X9210">
        <f t="shared" si="430"/>
        <v>16.059999999999999</v>
      </c>
      <c r="Y9210">
        <f t="shared" si="431"/>
        <v>5</v>
      </c>
    </row>
    <row r="9211" spans="1:25"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t="str">
        <f>_xlfn.XLOOKUP(B9211,Returns!$B$2:$B$297,Returns!$A$2:$A$297,"NO")</f>
        <v>NO</v>
      </c>
      <c r="W9211">
        <f t="shared" si="429"/>
        <v>0</v>
      </c>
      <c r="X9211">
        <f t="shared" si="430"/>
        <v>7.28</v>
      </c>
      <c r="Y9211">
        <f t="shared" si="431"/>
        <v>3</v>
      </c>
    </row>
    <row r="9212" spans="1:25"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t="str">
        <f>_xlfn.XLOOKUP(B9212,Returns!$B$2:$B$297,Returns!$A$2:$A$297,"NO")</f>
        <v>NO</v>
      </c>
      <c r="W9212">
        <f t="shared" si="429"/>
        <v>0</v>
      </c>
      <c r="X9212">
        <f t="shared" si="430"/>
        <v>16.200000000000003</v>
      </c>
      <c r="Y9212">
        <f t="shared" si="431"/>
        <v>3</v>
      </c>
    </row>
    <row r="9213" spans="1:25"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t="str">
        <f>_xlfn.XLOOKUP(B9213,Returns!$B$2:$B$297,Returns!$A$2:$A$297,"NO")</f>
        <v>NO</v>
      </c>
      <c r="W9213">
        <f t="shared" si="429"/>
        <v>0</v>
      </c>
      <c r="X9213">
        <f t="shared" si="430"/>
        <v>58.320000000000007</v>
      </c>
      <c r="Y9213">
        <f t="shared" si="431"/>
        <v>5</v>
      </c>
    </row>
    <row r="9214" spans="1:25"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t="str">
        <f>_xlfn.XLOOKUP(B9214,Returns!$B$2:$B$297,Returns!$A$2:$A$297,"NO")</f>
        <v>NO</v>
      </c>
      <c r="W9214">
        <f t="shared" si="429"/>
        <v>0</v>
      </c>
      <c r="X9214">
        <f t="shared" si="430"/>
        <v>79.760000000000005</v>
      </c>
      <c r="Y9214">
        <f t="shared" si="431"/>
        <v>7</v>
      </c>
    </row>
    <row r="9215" spans="1:25"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t="str">
        <f>_xlfn.XLOOKUP(B9215,Returns!$B$2:$B$297,Returns!$A$2:$A$297,"NO")</f>
        <v>NO</v>
      </c>
      <c r="W9215">
        <f t="shared" si="429"/>
        <v>0</v>
      </c>
      <c r="X9215">
        <f t="shared" si="430"/>
        <v>238.32</v>
      </c>
      <c r="Y9215">
        <f t="shared" si="431"/>
        <v>7</v>
      </c>
    </row>
    <row r="9216" spans="1:25"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t="str">
        <f>_xlfn.XLOOKUP(B9216,Returns!$B$2:$B$297,Returns!$A$2:$A$297,"NO")</f>
        <v>NO</v>
      </c>
      <c r="W9216">
        <f t="shared" si="429"/>
        <v>28.929600000000008</v>
      </c>
      <c r="X9216">
        <f t="shared" si="430"/>
        <v>115.71840000000002</v>
      </c>
      <c r="Y9216">
        <f t="shared" si="431"/>
        <v>2</v>
      </c>
    </row>
    <row r="9217" spans="1:25"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t="str">
        <f>_xlfn.XLOOKUP(B9217,Returns!$B$2:$B$297,Returns!$A$2:$A$297,"NO")</f>
        <v>NO</v>
      </c>
      <c r="W9217">
        <f t="shared" si="429"/>
        <v>0</v>
      </c>
      <c r="X9217">
        <f t="shared" si="430"/>
        <v>162.00000000000003</v>
      </c>
      <c r="Y9217">
        <f t="shared" si="431"/>
        <v>5</v>
      </c>
    </row>
    <row r="9218" spans="1:25"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t="str">
        <f>_xlfn.XLOOKUP(B9218,Returns!$B$2:$B$297,Returns!$A$2:$A$297,"NO")</f>
        <v>NO</v>
      </c>
      <c r="W9218">
        <f t="shared" si="429"/>
        <v>11.009599999999999</v>
      </c>
      <c r="X9218">
        <f t="shared" si="430"/>
        <v>2.752399999999998</v>
      </c>
      <c r="Y9218">
        <f t="shared" si="431"/>
        <v>6</v>
      </c>
    </row>
    <row r="9219" spans="1:25"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t="str">
        <f>_xlfn.XLOOKUP(B9219,Returns!$B$2:$B$297,Returns!$A$2:$A$297,"NO")</f>
        <v>NO</v>
      </c>
      <c r="W9219">
        <f t="shared" ref="W9219:W9282" si="432">R9219*S9219*T9219</f>
        <v>0</v>
      </c>
      <c r="X9219">
        <f t="shared" ref="X9219:X9282" si="433">(R9219*S9219)-W9219</f>
        <v>30.56</v>
      </c>
      <c r="Y9219">
        <f t="shared" ref="Y9219:Y9282" si="434">D9219-C9219</f>
        <v>3</v>
      </c>
    </row>
    <row r="9220" spans="1:25"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t="str">
        <f>_xlfn.XLOOKUP(B9220,Returns!$B$2:$B$297,Returns!$A$2:$A$297,"NO")</f>
        <v>NO</v>
      </c>
      <c r="W9220">
        <f t="shared" si="432"/>
        <v>62.563200000000009</v>
      </c>
      <c r="X9220">
        <f t="shared" si="433"/>
        <v>250.25280000000004</v>
      </c>
      <c r="Y9220">
        <f t="shared" si="434"/>
        <v>4</v>
      </c>
    </row>
    <row r="9221" spans="1:25"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t="str">
        <f>_xlfn.XLOOKUP(B9221,Returns!$B$2:$B$297,Returns!$A$2:$A$297,"NO")</f>
        <v>NO</v>
      </c>
      <c r="W9221">
        <f t="shared" si="432"/>
        <v>452.20499999999993</v>
      </c>
      <c r="X9221">
        <f t="shared" si="433"/>
        <v>452.20499999999993</v>
      </c>
      <c r="Y9221">
        <f t="shared" si="434"/>
        <v>4</v>
      </c>
    </row>
    <row r="9222" spans="1:25"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t="str">
        <f>_xlfn.XLOOKUP(B9222,Returns!$B$2:$B$297,Returns!$A$2:$A$297,"NO")</f>
        <v>NO</v>
      </c>
      <c r="W9222">
        <f t="shared" si="432"/>
        <v>0</v>
      </c>
      <c r="X9222">
        <f t="shared" si="433"/>
        <v>33.21</v>
      </c>
      <c r="Y9222">
        <f t="shared" si="434"/>
        <v>1</v>
      </c>
    </row>
    <row r="9223" spans="1:25"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t="str">
        <f>_xlfn.XLOOKUP(B9223,Returns!$B$2:$B$297,Returns!$A$2:$A$297,"NO")</f>
        <v>NO</v>
      </c>
      <c r="W9223">
        <f t="shared" si="432"/>
        <v>0</v>
      </c>
      <c r="X9223">
        <f t="shared" si="433"/>
        <v>6018.08</v>
      </c>
      <c r="Y9223">
        <f t="shared" si="434"/>
        <v>1</v>
      </c>
    </row>
    <row r="9224" spans="1:25"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t="str">
        <f>_xlfn.XLOOKUP(B9224,Returns!$B$2:$B$297,Returns!$A$2:$A$297,"NO")</f>
        <v>NO</v>
      </c>
      <c r="W9224">
        <f t="shared" si="432"/>
        <v>0</v>
      </c>
      <c r="X9224">
        <f t="shared" si="433"/>
        <v>103.68</v>
      </c>
      <c r="Y9224">
        <f t="shared" si="434"/>
        <v>1</v>
      </c>
    </row>
    <row r="9225" spans="1:25"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t="str">
        <f>_xlfn.XLOOKUP(B9225,Returns!$B$2:$B$297,Returns!$A$2:$A$297,"NO")</f>
        <v>NO</v>
      </c>
      <c r="W9225">
        <f t="shared" si="432"/>
        <v>36.172799999999995</v>
      </c>
      <c r="X9225">
        <f t="shared" si="433"/>
        <v>9.0431999999999988</v>
      </c>
      <c r="Y9225">
        <f t="shared" si="434"/>
        <v>0</v>
      </c>
    </row>
    <row r="9226" spans="1:25"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t="str">
        <f>_xlfn.XLOOKUP(B9226,Returns!$B$2:$B$297,Returns!$A$2:$A$297,"NO")</f>
        <v>NO</v>
      </c>
      <c r="W9226">
        <f t="shared" si="432"/>
        <v>2.2527999999999997</v>
      </c>
      <c r="X9226">
        <f t="shared" si="433"/>
        <v>0.5631999999999997</v>
      </c>
      <c r="Y9226">
        <f t="shared" si="434"/>
        <v>0</v>
      </c>
    </row>
    <row r="9227" spans="1:25"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t="str">
        <f>_xlfn.XLOOKUP(B9227,Returns!$B$2:$B$297,Returns!$A$2:$A$297,"NO")</f>
        <v>NO</v>
      </c>
      <c r="W9227">
        <f t="shared" si="432"/>
        <v>13.260799999999998</v>
      </c>
      <c r="X9227">
        <f t="shared" si="433"/>
        <v>3.315199999999999</v>
      </c>
      <c r="Y9227">
        <f t="shared" si="434"/>
        <v>0</v>
      </c>
    </row>
    <row r="9228" spans="1:25"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t="str">
        <f>_xlfn.XLOOKUP(B9228,Returns!$B$2:$B$297,Returns!$A$2:$A$297,"NO")</f>
        <v>NO</v>
      </c>
      <c r="W9228">
        <f t="shared" si="432"/>
        <v>31.651199999999996</v>
      </c>
      <c r="X9228">
        <f t="shared" si="433"/>
        <v>126.60479999999998</v>
      </c>
      <c r="Y9228">
        <f t="shared" si="434"/>
        <v>0</v>
      </c>
    </row>
    <row r="9229" spans="1:25"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t="str">
        <f>_xlfn.XLOOKUP(B9229,Returns!$B$2:$B$297,Returns!$A$2:$A$297,"NO")</f>
        <v>NO</v>
      </c>
      <c r="W9229">
        <f t="shared" si="432"/>
        <v>0</v>
      </c>
      <c r="X9229">
        <f t="shared" si="433"/>
        <v>2669.5199999999995</v>
      </c>
      <c r="Y9229">
        <f t="shared" si="434"/>
        <v>5</v>
      </c>
    </row>
    <row r="9230" spans="1:25"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t="str">
        <f>_xlfn.XLOOKUP(B9230,Returns!$B$2:$B$297,Returns!$A$2:$A$297,"NO")</f>
        <v>NO</v>
      </c>
      <c r="W9230">
        <f t="shared" si="432"/>
        <v>0</v>
      </c>
      <c r="X9230">
        <f t="shared" si="433"/>
        <v>26.88</v>
      </c>
      <c r="Y9230">
        <f t="shared" si="434"/>
        <v>0</v>
      </c>
    </row>
    <row r="9231" spans="1:25"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t="str">
        <f>_xlfn.XLOOKUP(B9231,Returns!$B$2:$B$297,Returns!$A$2:$A$297,"NO")</f>
        <v>NO</v>
      </c>
      <c r="W9231">
        <f t="shared" si="432"/>
        <v>9.1151999999999997</v>
      </c>
      <c r="X9231">
        <f t="shared" si="433"/>
        <v>36.460799999999999</v>
      </c>
      <c r="Y9231">
        <f t="shared" si="434"/>
        <v>3</v>
      </c>
    </row>
    <row r="9232" spans="1:25"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t="str">
        <f>_xlfn.XLOOKUP(B9232,Returns!$B$2:$B$297,Returns!$A$2:$A$297,"NO")</f>
        <v>NO</v>
      </c>
      <c r="W9232">
        <f t="shared" si="432"/>
        <v>0</v>
      </c>
      <c r="X9232">
        <f t="shared" si="433"/>
        <v>524.88000000000011</v>
      </c>
      <c r="Y9232">
        <f t="shared" si="434"/>
        <v>3</v>
      </c>
    </row>
    <row r="9233" spans="1:25"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t="str">
        <f>_xlfn.XLOOKUP(B9233,Returns!$B$2:$B$297,Returns!$A$2:$A$297,"NO")</f>
        <v>NO</v>
      </c>
      <c r="W9233">
        <f t="shared" si="432"/>
        <v>3976.4088000000011</v>
      </c>
      <c r="X9233">
        <f t="shared" si="433"/>
        <v>1704.1752000000006</v>
      </c>
      <c r="Y9233">
        <f t="shared" si="434"/>
        <v>4</v>
      </c>
    </row>
    <row r="9234" spans="1:25"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t="str">
        <f>_xlfn.XLOOKUP(B9234,Returns!$B$2:$B$297,Returns!$A$2:$A$297,"NO")</f>
        <v>Yes</v>
      </c>
      <c r="W9234">
        <f t="shared" si="432"/>
        <v>0</v>
      </c>
      <c r="X9234">
        <f t="shared" si="433"/>
        <v>852.11999999999989</v>
      </c>
      <c r="Y9234">
        <f t="shared" si="434"/>
        <v>4</v>
      </c>
    </row>
    <row r="9235" spans="1:25"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t="str">
        <f>_xlfn.XLOOKUP(B9235,Returns!$B$2:$B$297,Returns!$A$2:$A$297,"NO")</f>
        <v>Yes</v>
      </c>
      <c r="W9235">
        <f t="shared" si="432"/>
        <v>0</v>
      </c>
      <c r="X9235">
        <f t="shared" si="433"/>
        <v>71.009999999999991</v>
      </c>
      <c r="Y9235">
        <f t="shared" si="434"/>
        <v>4</v>
      </c>
    </row>
    <row r="9236" spans="1:25"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t="str">
        <f>_xlfn.XLOOKUP(B9236,Returns!$B$2:$B$297,Returns!$A$2:$A$297,"NO")</f>
        <v>Yes</v>
      </c>
      <c r="W9236">
        <f t="shared" si="432"/>
        <v>872.9344000000001</v>
      </c>
      <c r="X9236">
        <f t="shared" si="433"/>
        <v>3491.7376000000004</v>
      </c>
      <c r="Y9236">
        <f t="shared" si="434"/>
        <v>4</v>
      </c>
    </row>
    <row r="9237" spans="1:25"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t="str">
        <f>_xlfn.XLOOKUP(B9237,Returns!$B$2:$B$297,Returns!$A$2:$A$297,"NO")</f>
        <v>Yes</v>
      </c>
      <c r="W9237">
        <f t="shared" si="432"/>
        <v>0</v>
      </c>
      <c r="X9237">
        <f t="shared" si="433"/>
        <v>130.82999999999998</v>
      </c>
      <c r="Y9237">
        <f t="shared" si="434"/>
        <v>4</v>
      </c>
    </row>
    <row r="9238" spans="1:25"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t="str">
        <f>_xlfn.XLOOKUP(B9238,Returns!$B$2:$B$297,Returns!$A$2:$A$297,"NO")</f>
        <v>Yes</v>
      </c>
      <c r="W9238">
        <f t="shared" si="432"/>
        <v>341.23680000000007</v>
      </c>
      <c r="X9238">
        <f t="shared" si="433"/>
        <v>1364.9472000000001</v>
      </c>
      <c r="Y9238">
        <f t="shared" si="434"/>
        <v>4</v>
      </c>
    </row>
    <row r="9239" spans="1:25"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t="str">
        <f>_xlfn.XLOOKUP(B9239,Returns!$B$2:$B$297,Returns!$A$2:$A$297,"NO")</f>
        <v>Yes</v>
      </c>
      <c r="W9239">
        <f t="shared" si="432"/>
        <v>1.4624000000000004</v>
      </c>
      <c r="X9239">
        <f t="shared" si="433"/>
        <v>5.8496000000000006</v>
      </c>
      <c r="Y9239">
        <f t="shared" si="434"/>
        <v>4</v>
      </c>
    </row>
    <row r="9240" spans="1:25"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t="str">
        <f>_xlfn.XLOOKUP(B9240,Returns!$B$2:$B$297,Returns!$A$2:$A$297,"NO")</f>
        <v>NO</v>
      </c>
      <c r="W9240">
        <f t="shared" si="432"/>
        <v>59.027200000000008</v>
      </c>
      <c r="X9240">
        <f t="shared" si="433"/>
        <v>236.10880000000003</v>
      </c>
      <c r="Y9240">
        <f t="shared" si="434"/>
        <v>3</v>
      </c>
    </row>
    <row r="9241" spans="1:25"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t="str">
        <f>_xlfn.XLOOKUP(B9241,Returns!$B$2:$B$297,Returns!$A$2:$A$297,"NO")</f>
        <v>NO</v>
      </c>
      <c r="W9241">
        <f t="shared" si="432"/>
        <v>79.497600000000006</v>
      </c>
      <c r="X9241">
        <f t="shared" si="433"/>
        <v>317.99040000000002</v>
      </c>
      <c r="Y9241">
        <f t="shared" si="434"/>
        <v>6</v>
      </c>
    </row>
    <row r="9242" spans="1:25"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t="str">
        <f>_xlfn.XLOOKUP(B9242,Returns!$B$2:$B$297,Returns!$A$2:$A$297,"NO")</f>
        <v>NO</v>
      </c>
      <c r="W9242">
        <f t="shared" si="432"/>
        <v>11.774700000000003</v>
      </c>
      <c r="X9242">
        <f t="shared" si="433"/>
        <v>5.0463000000000022</v>
      </c>
      <c r="Y9242">
        <f t="shared" si="434"/>
        <v>6</v>
      </c>
    </row>
    <row r="9243" spans="1:25"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t="str">
        <f>_xlfn.XLOOKUP(B9243,Returns!$B$2:$B$297,Returns!$A$2:$A$297,"NO")</f>
        <v>NO</v>
      </c>
      <c r="W9243">
        <f t="shared" si="432"/>
        <v>3.9456000000000007</v>
      </c>
      <c r="X9243">
        <f t="shared" si="433"/>
        <v>15.782400000000001</v>
      </c>
      <c r="Y9243">
        <f t="shared" si="434"/>
        <v>6</v>
      </c>
    </row>
    <row r="9244" spans="1:25"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t="str">
        <f>_xlfn.XLOOKUP(B9244,Returns!$B$2:$B$297,Returns!$A$2:$A$297,"NO")</f>
        <v>NO</v>
      </c>
      <c r="W9244">
        <f t="shared" si="432"/>
        <v>17.164799999999996</v>
      </c>
      <c r="X9244">
        <f t="shared" si="433"/>
        <v>68.659199999999984</v>
      </c>
      <c r="Y9244">
        <f t="shared" si="434"/>
        <v>5</v>
      </c>
    </row>
    <row r="9245" spans="1:25"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t="str">
        <f>_xlfn.XLOOKUP(B9245,Returns!$B$2:$B$297,Returns!$A$2:$A$297,"NO")</f>
        <v>NO</v>
      </c>
      <c r="W9245">
        <f t="shared" si="432"/>
        <v>17.974949999999996</v>
      </c>
      <c r="X9245">
        <f t="shared" si="433"/>
        <v>101.85804999999999</v>
      </c>
      <c r="Y9245">
        <f t="shared" si="434"/>
        <v>5</v>
      </c>
    </row>
    <row r="9246" spans="1:25"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t="str">
        <f>_xlfn.XLOOKUP(B9246,Returns!$B$2:$B$297,Returns!$A$2:$A$297,"NO")</f>
        <v>NO</v>
      </c>
      <c r="W9246">
        <f t="shared" si="432"/>
        <v>0</v>
      </c>
      <c r="X9246">
        <f t="shared" si="433"/>
        <v>11.12</v>
      </c>
      <c r="Y9246">
        <f t="shared" si="434"/>
        <v>5</v>
      </c>
    </row>
    <row r="9247" spans="1:25"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t="str">
        <f>_xlfn.XLOOKUP(B9247,Returns!$B$2:$B$297,Returns!$A$2:$A$297,"NO")</f>
        <v>NO</v>
      </c>
      <c r="W9247">
        <f t="shared" si="432"/>
        <v>0</v>
      </c>
      <c r="X9247">
        <f t="shared" si="433"/>
        <v>162.00000000000003</v>
      </c>
      <c r="Y9247">
        <f t="shared" si="434"/>
        <v>5</v>
      </c>
    </row>
    <row r="9248" spans="1:25"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t="str">
        <f>_xlfn.XLOOKUP(B9248,Returns!$B$2:$B$297,Returns!$A$2:$A$297,"NO")</f>
        <v>NO</v>
      </c>
      <c r="W9248">
        <f t="shared" si="432"/>
        <v>0</v>
      </c>
      <c r="X9248">
        <f t="shared" si="433"/>
        <v>29.52</v>
      </c>
      <c r="Y9248">
        <f t="shared" si="434"/>
        <v>4</v>
      </c>
    </row>
    <row r="9249" spans="1:25"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t="str">
        <f>_xlfn.XLOOKUP(B9249,Returns!$B$2:$B$297,Returns!$A$2:$A$297,"NO")</f>
        <v>NO</v>
      </c>
      <c r="W9249">
        <f t="shared" si="432"/>
        <v>0</v>
      </c>
      <c r="X9249">
        <f t="shared" si="433"/>
        <v>2.78</v>
      </c>
      <c r="Y9249">
        <f t="shared" si="434"/>
        <v>4</v>
      </c>
    </row>
    <row r="9250" spans="1:25"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t="str">
        <f>_xlfn.XLOOKUP(B9250,Returns!$B$2:$B$297,Returns!$A$2:$A$297,"NO")</f>
        <v>NO</v>
      </c>
      <c r="W9250">
        <f t="shared" si="432"/>
        <v>0.72800000000000009</v>
      </c>
      <c r="X9250">
        <f t="shared" si="433"/>
        <v>2.9119999999999999</v>
      </c>
      <c r="Y9250">
        <f t="shared" si="434"/>
        <v>4</v>
      </c>
    </row>
    <row r="9251" spans="1:25"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t="str">
        <f>_xlfn.XLOOKUP(B9251,Returns!$B$2:$B$297,Returns!$A$2:$A$297,"NO")</f>
        <v>NO</v>
      </c>
      <c r="W9251">
        <f t="shared" si="432"/>
        <v>0</v>
      </c>
      <c r="X9251">
        <f t="shared" si="433"/>
        <v>6173.5099999999993</v>
      </c>
      <c r="Y9251">
        <f t="shared" si="434"/>
        <v>4</v>
      </c>
    </row>
    <row r="9252" spans="1:25"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t="str">
        <f>_xlfn.XLOOKUP(B9252,Returns!$B$2:$B$297,Returns!$A$2:$A$297,"NO")</f>
        <v>NO</v>
      </c>
      <c r="W9252">
        <f t="shared" si="432"/>
        <v>0</v>
      </c>
      <c r="X9252">
        <f t="shared" si="433"/>
        <v>926.72</v>
      </c>
      <c r="Y9252">
        <f t="shared" si="434"/>
        <v>4</v>
      </c>
    </row>
    <row r="9253" spans="1:25"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t="str">
        <f>_xlfn.XLOOKUP(B9253,Returns!$B$2:$B$297,Returns!$A$2:$A$297,"NO")</f>
        <v>Yes</v>
      </c>
      <c r="W9253">
        <f t="shared" si="432"/>
        <v>43.059200000000004</v>
      </c>
      <c r="X9253">
        <f t="shared" si="433"/>
        <v>172.23680000000002</v>
      </c>
      <c r="Y9253">
        <f t="shared" si="434"/>
        <v>6</v>
      </c>
    </row>
    <row r="9254" spans="1:25"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t="str">
        <f>_xlfn.XLOOKUP(B9254,Returns!$B$2:$B$297,Returns!$A$2:$A$297,"NO")</f>
        <v>NO</v>
      </c>
      <c r="W9254">
        <f t="shared" si="432"/>
        <v>0</v>
      </c>
      <c r="X9254">
        <f t="shared" si="433"/>
        <v>999.75000000000011</v>
      </c>
      <c r="Y9254">
        <f t="shared" si="434"/>
        <v>2</v>
      </c>
    </row>
    <row r="9255" spans="1:25"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t="str">
        <f>_xlfn.XLOOKUP(B9255,Returns!$B$2:$B$297,Returns!$A$2:$A$297,"NO")</f>
        <v>NO</v>
      </c>
      <c r="W9255">
        <f t="shared" si="432"/>
        <v>0</v>
      </c>
      <c r="X9255">
        <f t="shared" si="433"/>
        <v>25.92</v>
      </c>
      <c r="Y9255">
        <f t="shared" si="434"/>
        <v>2</v>
      </c>
    </row>
    <row r="9256" spans="1:25"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t="str">
        <f>_xlfn.XLOOKUP(B9256,Returns!$B$2:$B$297,Returns!$A$2:$A$297,"NO")</f>
        <v>NO</v>
      </c>
      <c r="W9256">
        <f t="shared" si="432"/>
        <v>0</v>
      </c>
      <c r="X9256">
        <f t="shared" si="433"/>
        <v>60.89</v>
      </c>
      <c r="Y9256">
        <f t="shared" si="434"/>
        <v>4</v>
      </c>
    </row>
    <row r="9257" spans="1:25"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t="str">
        <f>_xlfn.XLOOKUP(B9257,Returns!$B$2:$B$297,Returns!$A$2:$A$297,"NO")</f>
        <v>NO</v>
      </c>
      <c r="W9257">
        <f t="shared" si="432"/>
        <v>0</v>
      </c>
      <c r="X9257">
        <f t="shared" si="433"/>
        <v>44.820000000000007</v>
      </c>
      <c r="Y9257">
        <f t="shared" si="434"/>
        <v>4</v>
      </c>
    </row>
    <row r="9258" spans="1:25"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t="str">
        <f>_xlfn.XLOOKUP(B9258,Returns!$B$2:$B$297,Returns!$A$2:$A$297,"NO")</f>
        <v>NO</v>
      </c>
      <c r="W9258">
        <f t="shared" si="432"/>
        <v>0</v>
      </c>
      <c r="X9258">
        <f t="shared" si="433"/>
        <v>19.28</v>
      </c>
      <c r="Y9258">
        <f t="shared" si="434"/>
        <v>4</v>
      </c>
    </row>
    <row r="9259" spans="1:25"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t="str">
        <f>_xlfn.XLOOKUP(B9259,Returns!$B$2:$B$297,Returns!$A$2:$A$297,"NO")</f>
        <v>NO</v>
      </c>
      <c r="W9259">
        <f t="shared" si="432"/>
        <v>0</v>
      </c>
      <c r="X9259">
        <f t="shared" si="433"/>
        <v>998.81999999999994</v>
      </c>
      <c r="Y9259">
        <f t="shared" si="434"/>
        <v>4</v>
      </c>
    </row>
    <row r="9260" spans="1:25"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t="str">
        <f>_xlfn.XLOOKUP(B9260,Returns!$B$2:$B$297,Returns!$A$2:$A$297,"NO")</f>
        <v>NO</v>
      </c>
      <c r="W9260">
        <f t="shared" si="432"/>
        <v>0</v>
      </c>
      <c r="X9260">
        <f t="shared" si="433"/>
        <v>155.70000000000002</v>
      </c>
      <c r="Y9260">
        <f t="shared" si="434"/>
        <v>4</v>
      </c>
    </row>
    <row r="9261" spans="1:25"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t="str">
        <f>_xlfn.XLOOKUP(B9261,Returns!$B$2:$B$297,Returns!$A$2:$A$297,"NO")</f>
        <v>NO</v>
      </c>
      <c r="W9261">
        <f t="shared" si="432"/>
        <v>0</v>
      </c>
      <c r="X9261">
        <f t="shared" si="433"/>
        <v>129.91999999999999</v>
      </c>
      <c r="Y9261">
        <f t="shared" si="434"/>
        <v>4</v>
      </c>
    </row>
    <row r="9262" spans="1:25"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t="str">
        <f>_xlfn.XLOOKUP(B9262,Returns!$B$2:$B$297,Returns!$A$2:$A$297,"NO")</f>
        <v>NO</v>
      </c>
      <c r="W9262">
        <f t="shared" si="432"/>
        <v>0</v>
      </c>
      <c r="X9262">
        <f t="shared" si="433"/>
        <v>76.5</v>
      </c>
      <c r="Y9262">
        <f t="shared" si="434"/>
        <v>3</v>
      </c>
    </row>
    <row r="9263" spans="1:25"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t="str">
        <f>_xlfn.XLOOKUP(B9263,Returns!$B$2:$B$297,Returns!$A$2:$A$297,"NO")</f>
        <v>NO</v>
      </c>
      <c r="W9263">
        <f t="shared" si="432"/>
        <v>129.5856</v>
      </c>
      <c r="X9263">
        <f t="shared" si="433"/>
        <v>518.3424</v>
      </c>
      <c r="Y9263">
        <f t="shared" si="434"/>
        <v>0</v>
      </c>
    </row>
    <row r="9264" spans="1:25"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t="str">
        <f>_xlfn.XLOOKUP(B9264,Returns!$B$2:$B$297,Returns!$A$2:$A$297,"NO")</f>
        <v>NO</v>
      </c>
      <c r="W9264">
        <f t="shared" si="432"/>
        <v>0</v>
      </c>
      <c r="X9264">
        <f t="shared" si="433"/>
        <v>1169.9100000000001</v>
      </c>
      <c r="Y9264">
        <f t="shared" si="434"/>
        <v>4</v>
      </c>
    </row>
    <row r="9265" spans="1:25"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t="str">
        <f>_xlfn.XLOOKUP(B9265,Returns!$B$2:$B$297,Returns!$A$2:$A$297,"NO")</f>
        <v>NO</v>
      </c>
      <c r="W9265">
        <f t="shared" si="432"/>
        <v>134.95499999999998</v>
      </c>
      <c r="X9265">
        <f t="shared" si="433"/>
        <v>1214.5949999999998</v>
      </c>
      <c r="Y9265">
        <f t="shared" si="434"/>
        <v>4</v>
      </c>
    </row>
    <row r="9266" spans="1:25"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t="str">
        <f>_xlfn.XLOOKUP(B9266,Returns!$B$2:$B$297,Returns!$A$2:$A$297,"NO")</f>
        <v>NO</v>
      </c>
      <c r="W9266">
        <f t="shared" si="432"/>
        <v>24.513300000000001</v>
      </c>
      <c r="X9266">
        <f t="shared" si="433"/>
        <v>10.505700000000004</v>
      </c>
      <c r="Y9266">
        <f t="shared" si="434"/>
        <v>7</v>
      </c>
    </row>
    <row r="9267" spans="1:25"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t="str">
        <f>_xlfn.XLOOKUP(B9267,Returns!$B$2:$B$297,Returns!$A$2:$A$297,"NO")</f>
        <v>NO</v>
      </c>
      <c r="W9267">
        <f t="shared" si="432"/>
        <v>90.787200000000027</v>
      </c>
      <c r="X9267">
        <f t="shared" si="433"/>
        <v>363.14880000000005</v>
      </c>
      <c r="Y9267">
        <f t="shared" si="434"/>
        <v>7</v>
      </c>
    </row>
    <row r="9268" spans="1:25"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t="str">
        <f>_xlfn.XLOOKUP(B9268,Returns!$B$2:$B$297,Returns!$A$2:$A$297,"NO")</f>
        <v>NO</v>
      </c>
      <c r="W9268">
        <f t="shared" si="432"/>
        <v>0</v>
      </c>
      <c r="X9268">
        <f t="shared" si="433"/>
        <v>29.12</v>
      </c>
      <c r="Y9268">
        <f t="shared" si="434"/>
        <v>1</v>
      </c>
    </row>
    <row r="9269" spans="1:25"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t="str">
        <f>_xlfn.XLOOKUP(B9269,Returns!$B$2:$B$297,Returns!$A$2:$A$297,"NO")</f>
        <v>NO</v>
      </c>
      <c r="W9269">
        <f t="shared" si="432"/>
        <v>10.258200000000002</v>
      </c>
      <c r="X9269">
        <f t="shared" si="433"/>
        <v>92.323800000000006</v>
      </c>
      <c r="Y9269">
        <f t="shared" si="434"/>
        <v>0</v>
      </c>
    </row>
    <row r="9270" spans="1:25"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t="str">
        <f>_xlfn.XLOOKUP(B9270,Returns!$B$2:$B$297,Returns!$A$2:$A$297,"NO")</f>
        <v>NO</v>
      </c>
      <c r="W9270">
        <f t="shared" si="432"/>
        <v>0</v>
      </c>
      <c r="X9270">
        <f t="shared" si="433"/>
        <v>60.12</v>
      </c>
      <c r="Y9270">
        <f t="shared" si="434"/>
        <v>0</v>
      </c>
    </row>
    <row r="9271" spans="1:25"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t="str">
        <f>_xlfn.XLOOKUP(B9271,Returns!$B$2:$B$297,Returns!$A$2:$A$297,"NO")</f>
        <v>NO</v>
      </c>
      <c r="W9271">
        <f t="shared" si="432"/>
        <v>44.923200000000008</v>
      </c>
      <c r="X9271">
        <f t="shared" si="433"/>
        <v>179.69280000000001</v>
      </c>
      <c r="Y9271">
        <f t="shared" si="434"/>
        <v>7</v>
      </c>
    </row>
    <row r="9272" spans="1:25"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t="str">
        <f>_xlfn.XLOOKUP(B9272,Returns!$B$2:$B$297,Returns!$A$2:$A$297,"NO")</f>
        <v>NO</v>
      </c>
      <c r="W9272">
        <f t="shared" si="432"/>
        <v>5166.6624000000011</v>
      </c>
      <c r="X9272">
        <f t="shared" si="433"/>
        <v>20666.649600000004</v>
      </c>
      <c r="Y9272">
        <f t="shared" si="434"/>
        <v>7</v>
      </c>
    </row>
    <row r="9273" spans="1:25"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t="str">
        <f>_xlfn.XLOOKUP(B9273,Returns!$B$2:$B$297,Returns!$A$2:$A$297,"NO")</f>
        <v>NO</v>
      </c>
      <c r="W9273">
        <f t="shared" si="432"/>
        <v>0</v>
      </c>
      <c r="X9273">
        <f t="shared" si="433"/>
        <v>30.06</v>
      </c>
      <c r="Y9273">
        <f t="shared" si="434"/>
        <v>5</v>
      </c>
    </row>
    <row r="9274" spans="1:25"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t="str">
        <f>_xlfn.XLOOKUP(B9274,Returns!$B$2:$B$297,Returns!$A$2:$A$297,"NO")</f>
        <v>NO</v>
      </c>
      <c r="W9274">
        <f t="shared" si="432"/>
        <v>0</v>
      </c>
      <c r="X9274">
        <f t="shared" si="433"/>
        <v>2527.84</v>
      </c>
      <c r="Y9274">
        <f t="shared" si="434"/>
        <v>5</v>
      </c>
    </row>
    <row r="9275" spans="1:25"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t="str">
        <f>_xlfn.XLOOKUP(B9275,Returns!$B$2:$B$297,Returns!$A$2:$A$297,"NO")</f>
        <v>NO</v>
      </c>
      <c r="W9275">
        <f t="shared" si="432"/>
        <v>0</v>
      </c>
      <c r="X9275">
        <f t="shared" si="433"/>
        <v>4733.82</v>
      </c>
      <c r="Y9275">
        <f t="shared" si="434"/>
        <v>4</v>
      </c>
    </row>
    <row r="9276" spans="1:25"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t="str">
        <f>_xlfn.XLOOKUP(B9276,Returns!$B$2:$B$297,Returns!$A$2:$A$297,"NO")</f>
        <v>NO</v>
      </c>
      <c r="W9276">
        <f t="shared" si="432"/>
        <v>0</v>
      </c>
      <c r="X9276">
        <f t="shared" si="433"/>
        <v>1790.9499999999998</v>
      </c>
      <c r="Y9276">
        <f t="shared" si="434"/>
        <v>0</v>
      </c>
    </row>
    <row r="9277" spans="1:25"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t="str">
        <f>_xlfn.XLOOKUP(B9277,Returns!$B$2:$B$297,Returns!$A$2:$A$297,"NO")</f>
        <v>NO</v>
      </c>
      <c r="W9277">
        <f t="shared" si="432"/>
        <v>221.64480000000003</v>
      </c>
      <c r="X9277">
        <f t="shared" si="433"/>
        <v>886.57920000000013</v>
      </c>
      <c r="Y9277">
        <f t="shared" si="434"/>
        <v>3</v>
      </c>
    </row>
    <row r="9278" spans="1:25"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t="str">
        <f>_xlfn.XLOOKUP(B9278,Returns!$B$2:$B$297,Returns!$A$2:$A$297,"NO")</f>
        <v>NO</v>
      </c>
      <c r="W9278">
        <f t="shared" si="432"/>
        <v>19.168000000000003</v>
      </c>
      <c r="X9278">
        <f t="shared" si="433"/>
        <v>76.671999999999997</v>
      </c>
      <c r="Y9278">
        <f t="shared" si="434"/>
        <v>3</v>
      </c>
    </row>
    <row r="9279" spans="1:25"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t="str">
        <f>_xlfn.XLOOKUP(B9279,Returns!$B$2:$B$297,Returns!$A$2:$A$297,"NO")</f>
        <v>NO</v>
      </c>
      <c r="W9279">
        <f t="shared" si="432"/>
        <v>12.748800000000003</v>
      </c>
      <c r="X9279">
        <f t="shared" si="433"/>
        <v>50.995200000000004</v>
      </c>
      <c r="Y9279">
        <f t="shared" si="434"/>
        <v>4</v>
      </c>
    </row>
    <row r="9280" spans="1:25"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t="str">
        <f>_xlfn.XLOOKUP(B9280,Returns!$B$2:$B$297,Returns!$A$2:$A$297,"NO")</f>
        <v>NO</v>
      </c>
      <c r="W9280">
        <f t="shared" si="432"/>
        <v>39.204900000000002</v>
      </c>
      <c r="X9280">
        <f t="shared" si="433"/>
        <v>16.802100000000003</v>
      </c>
      <c r="Y9280">
        <f t="shared" si="434"/>
        <v>4</v>
      </c>
    </row>
    <row r="9281" spans="1:25"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t="str">
        <f>_xlfn.XLOOKUP(B9281,Returns!$B$2:$B$297,Returns!$A$2:$A$297,"NO")</f>
        <v>NO</v>
      </c>
      <c r="W9281">
        <f t="shared" si="432"/>
        <v>239.38319999999999</v>
      </c>
      <c r="X9281">
        <f t="shared" si="433"/>
        <v>558.56079999999997</v>
      </c>
      <c r="Y9281">
        <f t="shared" si="434"/>
        <v>4</v>
      </c>
    </row>
    <row r="9282" spans="1:25"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t="str">
        <f>_xlfn.XLOOKUP(B9282,Returns!$B$2:$B$297,Returns!$A$2:$A$297,"NO")</f>
        <v>NO</v>
      </c>
      <c r="W9282">
        <f t="shared" si="432"/>
        <v>0</v>
      </c>
      <c r="X9282">
        <f t="shared" si="433"/>
        <v>327.76</v>
      </c>
      <c r="Y9282">
        <f t="shared" si="434"/>
        <v>4</v>
      </c>
    </row>
    <row r="9283" spans="1:25"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t="str">
        <f>_xlfn.XLOOKUP(B9283,Returns!$B$2:$B$297,Returns!$A$2:$A$297,"NO")</f>
        <v>NO</v>
      </c>
      <c r="W9283">
        <f t="shared" ref="W9283:W9346" si="435">R9283*S9283*T9283</f>
        <v>0</v>
      </c>
      <c r="X9283">
        <f t="shared" ref="X9283:X9346" si="436">(R9283*S9283)-W9283</f>
        <v>339.5</v>
      </c>
      <c r="Y9283">
        <f t="shared" ref="Y9283:Y9346" si="437">D9283-C9283</f>
        <v>4</v>
      </c>
    </row>
    <row r="9284" spans="1:25"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t="str">
        <f>_xlfn.XLOOKUP(B9284,Returns!$B$2:$B$297,Returns!$A$2:$A$297,"NO")</f>
        <v>NO</v>
      </c>
      <c r="W9284">
        <f t="shared" si="435"/>
        <v>57.779200000000003</v>
      </c>
      <c r="X9284">
        <f t="shared" si="436"/>
        <v>231.11680000000001</v>
      </c>
      <c r="Y9284">
        <f t="shared" si="437"/>
        <v>5</v>
      </c>
    </row>
    <row r="9285" spans="1:25"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t="str">
        <f>_xlfn.XLOOKUP(B9285,Returns!$B$2:$B$297,Returns!$A$2:$A$297,"NO")</f>
        <v>NO</v>
      </c>
      <c r="W9285">
        <f t="shared" si="435"/>
        <v>4.6783999999999999</v>
      </c>
      <c r="X9285">
        <f t="shared" si="436"/>
        <v>18.7136</v>
      </c>
      <c r="Y9285">
        <f t="shared" si="437"/>
        <v>2</v>
      </c>
    </row>
    <row r="9286" spans="1:25"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t="str">
        <f>_xlfn.XLOOKUP(B9286,Returns!$B$2:$B$297,Returns!$A$2:$A$297,"NO")</f>
        <v>NO</v>
      </c>
      <c r="W9286">
        <f t="shared" si="435"/>
        <v>0</v>
      </c>
      <c r="X9286">
        <f t="shared" si="436"/>
        <v>1178.8199999999997</v>
      </c>
      <c r="Y9286">
        <f t="shared" si="437"/>
        <v>5</v>
      </c>
    </row>
    <row r="9287" spans="1:25"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t="str">
        <f>_xlfn.XLOOKUP(B9287,Returns!$B$2:$B$297,Returns!$A$2:$A$297,"NO")</f>
        <v>NO</v>
      </c>
      <c r="W9287">
        <f t="shared" si="435"/>
        <v>3.6351999999999998</v>
      </c>
      <c r="X9287">
        <f t="shared" si="436"/>
        <v>14.540799999999999</v>
      </c>
      <c r="Y9287">
        <f t="shared" si="437"/>
        <v>3</v>
      </c>
    </row>
    <row r="9288" spans="1:25"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t="str">
        <f>_xlfn.XLOOKUP(B9288,Returns!$B$2:$B$297,Returns!$A$2:$A$297,"NO")</f>
        <v>NO</v>
      </c>
      <c r="W9288">
        <f t="shared" si="435"/>
        <v>16.531199999999995</v>
      </c>
      <c r="X9288">
        <f t="shared" si="436"/>
        <v>4.1327999999999996</v>
      </c>
      <c r="Y9288">
        <f t="shared" si="437"/>
        <v>7</v>
      </c>
    </row>
    <row r="9289" spans="1:25"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t="str">
        <f>_xlfn.XLOOKUP(B9289,Returns!$B$2:$B$297,Returns!$A$2:$A$297,"NO")</f>
        <v>NO</v>
      </c>
      <c r="W9289">
        <f t="shared" si="435"/>
        <v>411.73649999999992</v>
      </c>
      <c r="X9289">
        <f t="shared" si="436"/>
        <v>960.71849999999972</v>
      </c>
      <c r="Y9289">
        <f t="shared" si="437"/>
        <v>7</v>
      </c>
    </row>
    <row r="9290" spans="1:25"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t="str">
        <f>_xlfn.XLOOKUP(B9290,Returns!$B$2:$B$297,Returns!$A$2:$A$297,"NO")</f>
        <v>NO</v>
      </c>
      <c r="W9290">
        <f t="shared" si="435"/>
        <v>1942.7688000000001</v>
      </c>
      <c r="X9290">
        <f t="shared" si="436"/>
        <v>4533.1272000000008</v>
      </c>
      <c r="Y9290">
        <f t="shared" si="437"/>
        <v>3</v>
      </c>
    </row>
    <row r="9291" spans="1:25"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t="str">
        <f>_xlfn.XLOOKUP(B9291,Returns!$B$2:$B$297,Returns!$A$2:$A$297,"NO")</f>
        <v>NO</v>
      </c>
      <c r="W9291">
        <f t="shared" si="435"/>
        <v>0</v>
      </c>
      <c r="X9291">
        <f t="shared" si="436"/>
        <v>48.91</v>
      </c>
      <c r="Y9291">
        <f t="shared" si="437"/>
        <v>3</v>
      </c>
    </row>
    <row r="9292" spans="1:25"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t="str">
        <f>_xlfn.XLOOKUP(B9292,Returns!$B$2:$B$297,Returns!$A$2:$A$297,"NO")</f>
        <v>NO</v>
      </c>
      <c r="W9292">
        <f t="shared" si="435"/>
        <v>0</v>
      </c>
      <c r="X9292">
        <f t="shared" si="436"/>
        <v>29.52</v>
      </c>
      <c r="Y9292">
        <f t="shared" si="437"/>
        <v>2</v>
      </c>
    </row>
    <row r="9293" spans="1:25"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t="str">
        <f>_xlfn.XLOOKUP(B9293,Returns!$B$2:$B$297,Returns!$A$2:$A$297,"NO")</f>
        <v>NO</v>
      </c>
      <c r="W9293">
        <f t="shared" si="435"/>
        <v>0</v>
      </c>
      <c r="X9293">
        <f t="shared" si="436"/>
        <v>103.5</v>
      </c>
      <c r="Y9293">
        <f t="shared" si="437"/>
        <v>2</v>
      </c>
    </row>
    <row r="9294" spans="1:25"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t="str">
        <f>_xlfn.XLOOKUP(B9294,Returns!$B$2:$B$297,Returns!$A$2:$A$297,"NO")</f>
        <v>NO</v>
      </c>
      <c r="W9294">
        <f t="shared" si="435"/>
        <v>0.44479999999999986</v>
      </c>
      <c r="X9294">
        <f t="shared" si="436"/>
        <v>0.11119999999999997</v>
      </c>
      <c r="Y9294">
        <f t="shared" si="437"/>
        <v>0</v>
      </c>
    </row>
    <row r="9295" spans="1:25"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t="str">
        <f>_xlfn.XLOOKUP(B9295,Returns!$B$2:$B$297,Returns!$A$2:$A$297,"NO")</f>
        <v>NO</v>
      </c>
      <c r="W9295">
        <f t="shared" si="435"/>
        <v>0</v>
      </c>
      <c r="X9295">
        <f t="shared" si="436"/>
        <v>262.79999999999995</v>
      </c>
      <c r="Y9295">
        <f t="shared" si="437"/>
        <v>4</v>
      </c>
    </row>
    <row r="9296" spans="1:25"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t="str">
        <f>_xlfn.XLOOKUP(B9296,Returns!$B$2:$B$297,Returns!$A$2:$A$297,"NO")</f>
        <v>NO</v>
      </c>
      <c r="W9296">
        <f t="shared" si="435"/>
        <v>8.3232000000000017</v>
      </c>
      <c r="X9296">
        <f t="shared" si="436"/>
        <v>33.292800000000007</v>
      </c>
      <c r="Y9296">
        <f t="shared" si="437"/>
        <v>4</v>
      </c>
    </row>
    <row r="9297" spans="1:25"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t="str">
        <f>_xlfn.XLOOKUP(B9297,Returns!$B$2:$B$297,Returns!$A$2:$A$297,"NO")</f>
        <v>NO</v>
      </c>
      <c r="W9297">
        <f t="shared" si="435"/>
        <v>231.92</v>
      </c>
      <c r="X9297">
        <f t="shared" si="436"/>
        <v>231.92</v>
      </c>
      <c r="Y9297">
        <f t="shared" si="437"/>
        <v>4</v>
      </c>
    </row>
    <row r="9298" spans="1:25"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t="str">
        <f>_xlfn.XLOOKUP(B9298,Returns!$B$2:$B$297,Returns!$A$2:$A$297,"NO")</f>
        <v>NO</v>
      </c>
      <c r="W9298">
        <f t="shared" si="435"/>
        <v>16.569600000000005</v>
      </c>
      <c r="X9298">
        <f t="shared" si="436"/>
        <v>66.278400000000005</v>
      </c>
      <c r="Y9298">
        <f t="shared" si="437"/>
        <v>4</v>
      </c>
    </row>
    <row r="9299" spans="1:25"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t="str">
        <f>_xlfn.XLOOKUP(B9299,Returns!$B$2:$B$297,Returns!$A$2:$A$297,"NO")</f>
        <v>NO</v>
      </c>
      <c r="W9299">
        <f t="shared" si="435"/>
        <v>195.81440000000001</v>
      </c>
      <c r="X9299">
        <f t="shared" si="436"/>
        <v>783.25760000000002</v>
      </c>
      <c r="Y9299">
        <f t="shared" si="437"/>
        <v>4</v>
      </c>
    </row>
    <row r="9300" spans="1:25"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t="str">
        <f>_xlfn.XLOOKUP(B9300,Returns!$B$2:$B$297,Returns!$A$2:$A$297,"NO")</f>
        <v>NO</v>
      </c>
      <c r="W9300">
        <f t="shared" si="435"/>
        <v>44.611200000000004</v>
      </c>
      <c r="X9300">
        <f t="shared" si="436"/>
        <v>178.44480000000001</v>
      </c>
      <c r="Y9300">
        <f t="shared" si="437"/>
        <v>4</v>
      </c>
    </row>
    <row r="9301" spans="1:25"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t="str">
        <f>_xlfn.XLOOKUP(B9301,Returns!$B$2:$B$297,Returns!$A$2:$A$297,"NO")</f>
        <v>NO</v>
      </c>
      <c r="W9301">
        <f t="shared" si="435"/>
        <v>6.8991999999999978</v>
      </c>
      <c r="X9301">
        <f t="shared" si="436"/>
        <v>1.7247999999999992</v>
      </c>
      <c r="Y9301">
        <f t="shared" si="437"/>
        <v>4</v>
      </c>
    </row>
    <row r="9302" spans="1:25"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t="str">
        <f>_xlfn.XLOOKUP(B9302,Returns!$B$2:$B$297,Returns!$A$2:$A$297,"NO")</f>
        <v>NO</v>
      </c>
      <c r="W9302">
        <f t="shared" si="435"/>
        <v>17.005800000000001</v>
      </c>
      <c r="X9302">
        <f t="shared" si="436"/>
        <v>39.680199999999999</v>
      </c>
      <c r="Y9302">
        <f t="shared" si="437"/>
        <v>4</v>
      </c>
    </row>
    <row r="9303" spans="1:25"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t="str">
        <f>_xlfn.XLOOKUP(B9303,Returns!$B$2:$B$297,Returns!$A$2:$A$297,"NO")</f>
        <v>NO</v>
      </c>
      <c r="W9303">
        <f t="shared" si="435"/>
        <v>39.187200000000004</v>
      </c>
      <c r="X9303">
        <f t="shared" si="436"/>
        <v>156.74880000000002</v>
      </c>
      <c r="Y9303">
        <f t="shared" si="437"/>
        <v>4</v>
      </c>
    </row>
    <row r="9304" spans="1:25"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t="str">
        <f>_xlfn.XLOOKUP(B9304,Returns!$B$2:$B$297,Returns!$A$2:$A$297,"NO")</f>
        <v>NO</v>
      </c>
      <c r="W9304">
        <f t="shared" si="435"/>
        <v>4.7232000000000003</v>
      </c>
      <c r="X9304">
        <f t="shared" si="436"/>
        <v>18.892800000000001</v>
      </c>
      <c r="Y9304">
        <f t="shared" si="437"/>
        <v>4</v>
      </c>
    </row>
    <row r="9305" spans="1:25"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t="str">
        <f>_xlfn.XLOOKUP(B9305,Returns!$B$2:$B$297,Returns!$A$2:$A$297,"NO")</f>
        <v>NO</v>
      </c>
      <c r="W9305">
        <f t="shared" si="435"/>
        <v>9.3312000000000008</v>
      </c>
      <c r="X9305">
        <f t="shared" si="436"/>
        <v>37.324800000000003</v>
      </c>
      <c r="Y9305">
        <f t="shared" si="437"/>
        <v>4</v>
      </c>
    </row>
    <row r="9306" spans="1:25"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t="str">
        <f>_xlfn.XLOOKUP(B9306,Returns!$B$2:$B$297,Returns!$A$2:$A$297,"NO")</f>
        <v>NO</v>
      </c>
      <c r="W9306">
        <f t="shared" si="435"/>
        <v>1.1807999999999998</v>
      </c>
      <c r="X9306">
        <f t="shared" si="436"/>
        <v>0.29519999999999991</v>
      </c>
      <c r="Y9306">
        <f t="shared" si="437"/>
        <v>4</v>
      </c>
    </row>
    <row r="9307" spans="1:25"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t="str">
        <f>_xlfn.XLOOKUP(B9307,Returns!$B$2:$B$297,Returns!$A$2:$A$297,"NO")</f>
        <v>NO</v>
      </c>
      <c r="W9307">
        <f t="shared" si="435"/>
        <v>0</v>
      </c>
      <c r="X9307">
        <f t="shared" si="436"/>
        <v>42</v>
      </c>
      <c r="Y9307">
        <f t="shared" si="437"/>
        <v>5</v>
      </c>
    </row>
    <row r="9308" spans="1:25"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t="str">
        <f>_xlfn.XLOOKUP(B9308,Returns!$B$2:$B$297,Returns!$A$2:$A$297,"NO")</f>
        <v>NO</v>
      </c>
      <c r="W9308">
        <f t="shared" si="435"/>
        <v>0</v>
      </c>
      <c r="X9308">
        <f t="shared" si="436"/>
        <v>13.12</v>
      </c>
      <c r="Y9308">
        <f t="shared" si="437"/>
        <v>5</v>
      </c>
    </row>
    <row r="9309" spans="1:25"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t="str">
        <f>_xlfn.XLOOKUP(B9309,Returns!$B$2:$B$297,Returns!$A$2:$A$297,"NO")</f>
        <v>NO</v>
      </c>
      <c r="W9309">
        <f t="shared" si="435"/>
        <v>0</v>
      </c>
      <c r="X9309">
        <f t="shared" si="436"/>
        <v>29.76</v>
      </c>
      <c r="Y9309">
        <f t="shared" si="437"/>
        <v>5</v>
      </c>
    </row>
    <row r="9310" spans="1:25"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t="str">
        <f>_xlfn.XLOOKUP(B9310,Returns!$B$2:$B$297,Returns!$A$2:$A$297,"NO")</f>
        <v>NO</v>
      </c>
      <c r="W9310">
        <f t="shared" si="435"/>
        <v>0</v>
      </c>
      <c r="X9310">
        <f t="shared" si="436"/>
        <v>181.92</v>
      </c>
      <c r="Y9310">
        <f t="shared" si="437"/>
        <v>5</v>
      </c>
    </row>
    <row r="9311" spans="1:25"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t="str">
        <f>_xlfn.XLOOKUP(B9311,Returns!$B$2:$B$297,Returns!$A$2:$A$297,"NO")</f>
        <v>NO</v>
      </c>
      <c r="W9311">
        <f t="shared" si="435"/>
        <v>0</v>
      </c>
      <c r="X9311">
        <f t="shared" si="436"/>
        <v>152.64000000000001</v>
      </c>
      <c r="Y9311">
        <f t="shared" si="437"/>
        <v>5</v>
      </c>
    </row>
    <row r="9312" spans="1:25"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t="str">
        <f>_xlfn.XLOOKUP(B9312,Returns!$B$2:$B$297,Returns!$A$2:$A$297,"NO")</f>
        <v>NO</v>
      </c>
      <c r="W9312">
        <f t="shared" si="435"/>
        <v>234.70080000000004</v>
      </c>
      <c r="X9312">
        <f t="shared" si="436"/>
        <v>938.80320000000006</v>
      </c>
      <c r="Y9312">
        <f t="shared" si="437"/>
        <v>5</v>
      </c>
    </row>
    <row r="9313" spans="1:25"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t="str">
        <f>_xlfn.XLOOKUP(B9313,Returns!$B$2:$B$297,Returns!$A$2:$A$297,"NO")</f>
        <v>NO</v>
      </c>
      <c r="W9313">
        <f t="shared" si="435"/>
        <v>1.9712000000000005</v>
      </c>
      <c r="X9313">
        <f t="shared" si="436"/>
        <v>7.8848000000000011</v>
      </c>
      <c r="Y9313">
        <f t="shared" si="437"/>
        <v>6</v>
      </c>
    </row>
    <row r="9314" spans="1:25"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t="str">
        <f>_xlfn.XLOOKUP(B9314,Returns!$B$2:$B$297,Returns!$A$2:$A$297,"NO")</f>
        <v>NO</v>
      </c>
      <c r="W9314">
        <f t="shared" si="435"/>
        <v>50.790400000000005</v>
      </c>
      <c r="X9314">
        <f t="shared" si="436"/>
        <v>203.16159999999999</v>
      </c>
      <c r="Y9314">
        <f t="shared" si="437"/>
        <v>6</v>
      </c>
    </row>
    <row r="9315" spans="1:25"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t="str">
        <f>_xlfn.XLOOKUP(B9315,Returns!$B$2:$B$297,Returns!$A$2:$A$297,"NO")</f>
        <v>Yes</v>
      </c>
      <c r="W9315">
        <f t="shared" si="435"/>
        <v>0</v>
      </c>
      <c r="X9315">
        <f t="shared" si="436"/>
        <v>2928.24</v>
      </c>
      <c r="Y9315">
        <f t="shared" si="437"/>
        <v>0</v>
      </c>
    </row>
    <row r="9316" spans="1:25"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t="str">
        <f>_xlfn.XLOOKUP(B9316,Returns!$B$2:$B$297,Returns!$A$2:$A$297,"NO")</f>
        <v>Yes</v>
      </c>
      <c r="W9316">
        <f t="shared" si="435"/>
        <v>24.771600000000003</v>
      </c>
      <c r="X9316">
        <f t="shared" si="436"/>
        <v>222.9444</v>
      </c>
      <c r="Y9316">
        <f t="shared" si="437"/>
        <v>0</v>
      </c>
    </row>
    <row r="9317" spans="1:25"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t="str">
        <f>_xlfn.XLOOKUP(B9317,Returns!$B$2:$B$297,Returns!$A$2:$A$297,"NO")</f>
        <v>NO</v>
      </c>
      <c r="W9317">
        <f t="shared" si="435"/>
        <v>142.5384</v>
      </c>
      <c r="X9317">
        <f t="shared" si="436"/>
        <v>213.80759999999995</v>
      </c>
      <c r="Y9317">
        <f t="shared" si="437"/>
        <v>4</v>
      </c>
    </row>
    <row r="9318" spans="1:25"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t="str">
        <f>_xlfn.XLOOKUP(B9318,Returns!$B$2:$B$297,Returns!$A$2:$A$297,"NO")</f>
        <v>NO</v>
      </c>
      <c r="W9318">
        <f t="shared" si="435"/>
        <v>615.34720000000016</v>
      </c>
      <c r="X9318">
        <f t="shared" si="436"/>
        <v>2461.3888000000002</v>
      </c>
      <c r="Y9318">
        <f t="shared" si="437"/>
        <v>4</v>
      </c>
    </row>
    <row r="9319" spans="1:25"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t="str">
        <f>_xlfn.XLOOKUP(B9319,Returns!$B$2:$B$297,Returns!$A$2:$A$297,"NO")</f>
        <v>NO</v>
      </c>
      <c r="W9319">
        <f t="shared" si="435"/>
        <v>9.5808000000000018</v>
      </c>
      <c r="X9319">
        <f t="shared" si="436"/>
        <v>38.3232</v>
      </c>
      <c r="Y9319">
        <f t="shared" si="437"/>
        <v>5</v>
      </c>
    </row>
    <row r="9320" spans="1:25"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t="str">
        <f>_xlfn.XLOOKUP(B9320,Returns!$B$2:$B$297,Returns!$A$2:$A$297,"NO")</f>
        <v>NO</v>
      </c>
      <c r="W9320">
        <f t="shared" si="435"/>
        <v>0</v>
      </c>
      <c r="X9320">
        <f t="shared" si="436"/>
        <v>26.72</v>
      </c>
      <c r="Y9320">
        <f t="shared" si="437"/>
        <v>5</v>
      </c>
    </row>
    <row r="9321" spans="1:25"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t="str">
        <f>_xlfn.XLOOKUP(B9321,Returns!$B$2:$B$297,Returns!$A$2:$A$297,"NO")</f>
        <v>NO</v>
      </c>
      <c r="W9321">
        <f t="shared" si="435"/>
        <v>32.752800000000001</v>
      </c>
      <c r="X9321">
        <f t="shared" si="436"/>
        <v>294.77520000000004</v>
      </c>
      <c r="Y9321">
        <f t="shared" si="437"/>
        <v>5</v>
      </c>
    </row>
    <row r="9322" spans="1:25"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t="str">
        <f>_xlfn.XLOOKUP(B9322,Returns!$B$2:$B$297,Returns!$A$2:$A$297,"NO")</f>
        <v>NO</v>
      </c>
      <c r="W9322">
        <f t="shared" si="435"/>
        <v>0</v>
      </c>
      <c r="X9322">
        <f t="shared" si="436"/>
        <v>735.68</v>
      </c>
      <c r="Y9322">
        <f t="shared" si="437"/>
        <v>5</v>
      </c>
    </row>
    <row r="9323" spans="1:25"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t="str">
        <f>_xlfn.XLOOKUP(B9323,Returns!$B$2:$B$297,Returns!$A$2:$A$297,"NO")</f>
        <v>NO</v>
      </c>
      <c r="W9323">
        <f t="shared" si="435"/>
        <v>20.476800000000001</v>
      </c>
      <c r="X9323">
        <f t="shared" si="436"/>
        <v>13.651199999999999</v>
      </c>
      <c r="Y9323">
        <f t="shared" si="437"/>
        <v>4</v>
      </c>
    </row>
    <row r="9324" spans="1:25"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t="str">
        <f>_xlfn.XLOOKUP(B9324,Returns!$B$2:$B$297,Returns!$A$2:$A$297,"NO")</f>
        <v>NO</v>
      </c>
      <c r="W9324">
        <f t="shared" si="435"/>
        <v>158.6688</v>
      </c>
      <c r="X9324">
        <f t="shared" si="436"/>
        <v>105.77920000000003</v>
      </c>
      <c r="Y9324">
        <f t="shared" si="437"/>
        <v>4</v>
      </c>
    </row>
    <row r="9325" spans="1:25"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t="str">
        <f>_xlfn.XLOOKUP(B9325,Returns!$B$2:$B$297,Returns!$A$2:$A$297,"NO")</f>
        <v>Yes</v>
      </c>
      <c r="W9325">
        <f t="shared" si="435"/>
        <v>0</v>
      </c>
      <c r="X9325">
        <f t="shared" si="436"/>
        <v>1688.32</v>
      </c>
      <c r="Y9325">
        <f t="shared" si="437"/>
        <v>6</v>
      </c>
    </row>
    <row r="9326" spans="1:25"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t="str">
        <f>_xlfn.XLOOKUP(B9326,Returns!$B$2:$B$297,Returns!$A$2:$A$297,"NO")</f>
        <v>Yes</v>
      </c>
      <c r="W9326">
        <f t="shared" si="435"/>
        <v>237.92640000000003</v>
      </c>
      <c r="X9326">
        <f t="shared" si="436"/>
        <v>951.7056</v>
      </c>
      <c r="Y9326">
        <f t="shared" si="437"/>
        <v>6</v>
      </c>
    </row>
    <row r="9327" spans="1:25"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t="str">
        <f>_xlfn.XLOOKUP(B9327,Returns!$B$2:$B$297,Returns!$A$2:$A$297,"NO")</f>
        <v>Yes</v>
      </c>
      <c r="W9327">
        <f t="shared" si="435"/>
        <v>43.77600000000001</v>
      </c>
      <c r="X9327">
        <f t="shared" si="436"/>
        <v>175.10400000000001</v>
      </c>
      <c r="Y9327">
        <f t="shared" si="437"/>
        <v>6</v>
      </c>
    </row>
    <row r="9328" spans="1:25"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t="str">
        <f>_xlfn.XLOOKUP(B9328,Returns!$B$2:$B$297,Returns!$A$2:$A$297,"NO")</f>
        <v>NO</v>
      </c>
      <c r="W9328">
        <f t="shared" si="435"/>
        <v>0</v>
      </c>
      <c r="X9328">
        <f t="shared" si="436"/>
        <v>323.83999999999997</v>
      </c>
      <c r="Y9328">
        <f t="shared" si="437"/>
        <v>3</v>
      </c>
    </row>
    <row r="9329" spans="1:25"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t="str">
        <f>_xlfn.XLOOKUP(B9329,Returns!$B$2:$B$297,Returns!$A$2:$A$297,"NO")</f>
        <v>NO</v>
      </c>
      <c r="W9329">
        <f t="shared" si="435"/>
        <v>182.28480000000002</v>
      </c>
      <c r="X9329">
        <f t="shared" si="436"/>
        <v>729.13919999999996</v>
      </c>
      <c r="Y9329">
        <f t="shared" si="437"/>
        <v>3</v>
      </c>
    </row>
    <row r="9330" spans="1:25"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t="str">
        <f>_xlfn.XLOOKUP(B9330,Returns!$B$2:$B$297,Returns!$A$2:$A$297,"NO")</f>
        <v>NO</v>
      </c>
      <c r="W9330">
        <f t="shared" si="435"/>
        <v>0</v>
      </c>
      <c r="X9330">
        <f t="shared" si="436"/>
        <v>25.98</v>
      </c>
      <c r="Y9330">
        <f t="shared" si="437"/>
        <v>3</v>
      </c>
    </row>
    <row r="9331" spans="1:25"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t="str">
        <f>_xlfn.XLOOKUP(B9331,Returns!$B$2:$B$297,Returns!$A$2:$A$297,"NO")</f>
        <v>NO</v>
      </c>
      <c r="W9331">
        <f t="shared" si="435"/>
        <v>0</v>
      </c>
      <c r="X9331">
        <f t="shared" si="436"/>
        <v>181.12</v>
      </c>
      <c r="Y9331">
        <f t="shared" si="437"/>
        <v>2</v>
      </c>
    </row>
    <row r="9332" spans="1:25"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t="str">
        <f>_xlfn.XLOOKUP(B9332,Returns!$B$2:$B$297,Returns!$A$2:$A$297,"NO")</f>
        <v>NO</v>
      </c>
      <c r="W9332">
        <f t="shared" si="435"/>
        <v>0</v>
      </c>
      <c r="X9332">
        <f t="shared" si="436"/>
        <v>31.12</v>
      </c>
      <c r="Y9332">
        <f t="shared" si="437"/>
        <v>6</v>
      </c>
    </row>
    <row r="9333" spans="1:25"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t="str">
        <f>_xlfn.XLOOKUP(B9333,Returns!$B$2:$B$297,Returns!$A$2:$A$297,"NO")</f>
        <v>NO</v>
      </c>
      <c r="W9333">
        <f t="shared" si="435"/>
        <v>515.5200000000001</v>
      </c>
      <c r="X9333">
        <f t="shared" si="436"/>
        <v>2062.0800000000004</v>
      </c>
      <c r="Y9333">
        <f t="shared" si="437"/>
        <v>4</v>
      </c>
    </row>
    <row r="9334" spans="1:25"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t="str">
        <f>_xlfn.XLOOKUP(B9334,Returns!$B$2:$B$297,Returns!$A$2:$A$297,"NO")</f>
        <v>NO</v>
      </c>
      <c r="W9334">
        <f t="shared" si="435"/>
        <v>0</v>
      </c>
      <c r="X9334">
        <f t="shared" si="436"/>
        <v>782.72</v>
      </c>
      <c r="Y9334">
        <f t="shared" si="437"/>
        <v>2</v>
      </c>
    </row>
    <row r="9335" spans="1:25"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t="str">
        <f>_xlfn.XLOOKUP(B9335,Returns!$B$2:$B$297,Returns!$A$2:$A$297,"NO")</f>
        <v>NO</v>
      </c>
      <c r="W9335">
        <f t="shared" si="435"/>
        <v>0</v>
      </c>
      <c r="X9335">
        <f t="shared" si="436"/>
        <v>56.8</v>
      </c>
      <c r="Y9335">
        <f t="shared" si="437"/>
        <v>2</v>
      </c>
    </row>
    <row r="9336" spans="1:25"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t="str">
        <f>_xlfn.XLOOKUP(B9336,Returns!$B$2:$B$297,Returns!$A$2:$A$297,"NO")</f>
        <v>NO</v>
      </c>
      <c r="W9336">
        <f t="shared" si="435"/>
        <v>188.6112</v>
      </c>
      <c r="X9336">
        <f t="shared" si="436"/>
        <v>754.44479999999999</v>
      </c>
      <c r="Y9336">
        <f t="shared" si="437"/>
        <v>1</v>
      </c>
    </row>
    <row r="9337" spans="1:25"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t="str">
        <f>_xlfn.XLOOKUP(B9337,Returns!$B$2:$B$297,Returns!$A$2:$A$297,"NO")</f>
        <v>NO</v>
      </c>
      <c r="W9337">
        <f t="shared" si="435"/>
        <v>1.8431999999999999</v>
      </c>
      <c r="X9337">
        <f t="shared" si="436"/>
        <v>7.3727999999999998</v>
      </c>
      <c r="Y9337">
        <f t="shared" si="437"/>
        <v>1</v>
      </c>
    </row>
    <row r="9338" spans="1:25"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t="str">
        <f>_xlfn.XLOOKUP(B9338,Returns!$B$2:$B$297,Returns!$A$2:$A$297,"NO")</f>
        <v>NO</v>
      </c>
      <c r="W9338">
        <f t="shared" si="435"/>
        <v>0</v>
      </c>
      <c r="X9338">
        <f t="shared" si="436"/>
        <v>89.5</v>
      </c>
      <c r="Y9338">
        <f t="shared" si="437"/>
        <v>4</v>
      </c>
    </row>
    <row r="9339" spans="1:25"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t="str">
        <f>_xlfn.XLOOKUP(B9339,Returns!$B$2:$B$297,Returns!$A$2:$A$297,"NO")</f>
        <v>NO</v>
      </c>
      <c r="W9339">
        <f t="shared" si="435"/>
        <v>0.59840000000000015</v>
      </c>
      <c r="X9339">
        <f t="shared" si="436"/>
        <v>2.3936000000000002</v>
      </c>
      <c r="Y9339">
        <f t="shared" si="437"/>
        <v>3</v>
      </c>
    </row>
    <row r="9340" spans="1:25"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t="str">
        <f>_xlfn.XLOOKUP(B9340,Returns!$B$2:$B$297,Returns!$A$2:$A$297,"NO")</f>
        <v>NO</v>
      </c>
      <c r="W9340">
        <f t="shared" si="435"/>
        <v>24.076800000000002</v>
      </c>
      <c r="X9340">
        <f t="shared" si="436"/>
        <v>96.307199999999995</v>
      </c>
      <c r="Y9340">
        <f t="shared" si="437"/>
        <v>3</v>
      </c>
    </row>
    <row r="9341" spans="1:25"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t="str">
        <f>_xlfn.XLOOKUP(B9341,Returns!$B$2:$B$297,Returns!$A$2:$A$297,"NO")</f>
        <v>NO</v>
      </c>
      <c r="W9341">
        <f t="shared" si="435"/>
        <v>0</v>
      </c>
      <c r="X9341">
        <f t="shared" si="436"/>
        <v>440.18999999999994</v>
      </c>
      <c r="Y9341">
        <f t="shared" si="437"/>
        <v>3</v>
      </c>
    </row>
    <row r="9342" spans="1:25"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t="str">
        <f>_xlfn.XLOOKUP(B9342,Returns!$B$2:$B$297,Returns!$A$2:$A$297,"NO")</f>
        <v>NO</v>
      </c>
      <c r="W9342">
        <f t="shared" si="435"/>
        <v>0</v>
      </c>
      <c r="X9342">
        <f t="shared" si="436"/>
        <v>93.75</v>
      </c>
      <c r="Y9342">
        <f t="shared" si="437"/>
        <v>3</v>
      </c>
    </row>
    <row r="9343" spans="1:25"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t="str">
        <f>_xlfn.XLOOKUP(B9343,Returns!$B$2:$B$297,Returns!$A$2:$A$297,"NO")</f>
        <v>NO</v>
      </c>
      <c r="W9343">
        <f t="shared" si="435"/>
        <v>70.545600000000022</v>
      </c>
      <c r="X9343">
        <f t="shared" si="436"/>
        <v>282.18240000000003</v>
      </c>
      <c r="Y9343">
        <f t="shared" si="437"/>
        <v>3</v>
      </c>
    </row>
    <row r="9344" spans="1:25"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t="str">
        <f>_xlfn.XLOOKUP(B9344,Returns!$B$2:$B$297,Returns!$A$2:$A$297,"NO")</f>
        <v>NO</v>
      </c>
      <c r="W9344">
        <f t="shared" si="435"/>
        <v>71.657600000000016</v>
      </c>
      <c r="X9344">
        <f t="shared" si="436"/>
        <v>286.63040000000007</v>
      </c>
      <c r="Y9344">
        <f t="shared" si="437"/>
        <v>5</v>
      </c>
    </row>
    <row r="9345" spans="1:25"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t="str">
        <f>_xlfn.XLOOKUP(B9345,Returns!$B$2:$B$297,Returns!$A$2:$A$297,"NO")</f>
        <v>Yes</v>
      </c>
      <c r="W9345">
        <f t="shared" si="435"/>
        <v>911.94000000000017</v>
      </c>
      <c r="X9345">
        <f t="shared" si="436"/>
        <v>1367.9100000000003</v>
      </c>
      <c r="Y9345">
        <f t="shared" si="437"/>
        <v>3</v>
      </c>
    </row>
    <row r="9346" spans="1:25"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t="str">
        <f>_xlfn.XLOOKUP(B9346,Returns!$B$2:$B$297,Returns!$A$2:$A$297,"NO")</f>
        <v>Yes</v>
      </c>
      <c r="W9346">
        <f t="shared" si="435"/>
        <v>20.002500000000005</v>
      </c>
      <c r="X9346">
        <f t="shared" si="436"/>
        <v>8.5725000000000051</v>
      </c>
      <c r="Y9346">
        <f t="shared" si="437"/>
        <v>3</v>
      </c>
    </row>
    <row r="9347" spans="1:25"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t="str">
        <f>_xlfn.XLOOKUP(B9347,Returns!$B$2:$B$297,Returns!$A$2:$A$297,"NO")</f>
        <v>Yes</v>
      </c>
      <c r="W9347">
        <f t="shared" ref="W9347:W9410" si="438">R9347*S9347*T9347</f>
        <v>23.037599999999998</v>
      </c>
      <c r="X9347">
        <f t="shared" ref="X9347:X9410" si="439">(R9347*S9347)-W9347</f>
        <v>34.556399999999996</v>
      </c>
      <c r="Y9347">
        <f t="shared" ref="Y9347:Y9410" si="440">D9347-C9347</f>
        <v>3</v>
      </c>
    </row>
    <row r="9348" spans="1:25"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t="str">
        <f>_xlfn.XLOOKUP(B9348,Returns!$B$2:$B$297,Returns!$A$2:$A$297,"NO")</f>
        <v>Yes</v>
      </c>
      <c r="W9348">
        <f t="shared" si="438"/>
        <v>12.057600000000001</v>
      </c>
      <c r="X9348">
        <f t="shared" si="439"/>
        <v>48.230400000000003</v>
      </c>
      <c r="Y9348">
        <f t="shared" si="440"/>
        <v>3</v>
      </c>
    </row>
    <row r="9349" spans="1:25"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t="str">
        <f>_xlfn.XLOOKUP(B9349,Returns!$B$2:$B$297,Returns!$A$2:$A$297,"NO")</f>
        <v>Yes</v>
      </c>
      <c r="W9349">
        <f t="shared" si="438"/>
        <v>1349.1449999999998</v>
      </c>
      <c r="X9349">
        <f t="shared" si="439"/>
        <v>3148.0050000000001</v>
      </c>
      <c r="Y9349">
        <f t="shared" si="440"/>
        <v>3</v>
      </c>
    </row>
    <row r="9350" spans="1:25"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t="str">
        <f>_xlfn.XLOOKUP(B9350,Returns!$B$2:$B$297,Returns!$A$2:$A$297,"NO")</f>
        <v>NO</v>
      </c>
      <c r="W9350">
        <f t="shared" si="438"/>
        <v>0</v>
      </c>
      <c r="X9350">
        <f t="shared" si="439"/>
        <v>6741.76</v>
      </c>
      <c r="Y9350">
        <f t="shared" si="440"/>
        <v>6</v>
      </c>
    </row>
    <row r="9351" spans="1:25"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t="str">
        <f>_xlfn.XLOOKUP(B9351,Returns!$B$2:$B$297,Returns!$A$2:$A$297,"NO")</f>
        <v>NO</v>
      </c>
      <c r="W9351">
        <f t="shared" si="438"/>
        <v>0</v>
      </c>
      <c r="X9351">
        <f t="shared" si="439"/>
        <v>83.92</v>
      </c>
      <c r="Y9351">
        <f t="shared" si="440"/>
        <v>6</v>
      </c>
    </row>
    <row r="9352" spans="1:25"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t="str">
        <f>_xlfn.XLOOKUP(B9352,Returns!$B$2:$B$297,Returns!$A$2:$A$297,"NO")</f>
        <v>NO</v>
      </c>
      <c r="W9352">
        <f t="shared" si="438"/>
        <v>10.572800000000001</v>
      </c>
      <c r="X9352">
        <f t="shared" si="439"/>
        <v>42.291200000000003</v>
      </c>
      <c r="Y9352">
        <f t="shared" si="440"/>
        <v>4</v>
      </c>
    </row>
    <row r="9353" spans="1:25"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t="str">
        <f>_xlfn.XLOOKUP(B9353,Returns!$B$2:$B$297,Returns!$A$2:$A$297,"NO")</f>
        <v>NO</v>
      </c>
      <c r="W9353">
        <f t="shared" si="438"/>
        <v>110.85120000000002</v>
      </c>
      <c r="X9353">
        <f t="shared" si="439"/>
        <v>443.40480000000008</v>
      </c>
      <c r="Y9353">
        <f t="shared" si="440"/>
        <v>4</v>
      </c>
    </row>
    <row r="9354" spans="1:25"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t="str">
        <f>_xlfn.XLOOKUP(B9354,Returns!$B$2:$B$297,Returns!$A$2:$A$297,"NO")</f>
        <v>NO</v>
      </c>
      <c r="W9354">
        <f t="shared" si="438"/>
        <v>312.27839999999998</v>
      </c>
      <c r="X9354">
        <f t="shared" si="439"/>
        <v>728.64959999999996</v>
      </c>
      <c r="Y9354">
        <f t="shared" si="440"/>
        <v>2</v>
      </c>
    </row>
    <row r="9355" spans="1:25"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t="str">
        <f>_xlfn.XLOOKUP(B9355,Returns!$B$2:$B$297,Returns!$A$2:$A$297,"NO")</f>
        <v>NO</v>
      </c>
      <c r="W9355">
        <f t="shared" si="438"/>
        <v>6.8544</v>
      </c>
      <c r="X9355">
        <f t="shared" si="439"/>
        <v>27.4176</v>
      </c>
      <c r="Y9355">
        <f t="shared" si="440"/>
        <v>2</v>
      </c>
    </row>
    <row r="9356" spans="1:25"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t="str">
        <f>_xlfn.XLOOKUP(B9356,Returns!$B$2:$B$297,Returns!$A$2:$A$297,"NO")</f>
        <v>NO</v>
      </c>
      <c r="W9356">
        <f t="shared" si="438"/>
        <v>0</v>
      </c>
      <c r="X9356">
        <f t="shared" si="439"/>
        <v>58.320000000000007</v>
      </c>
      <c r="Y9356">
        <f t="shared" si="440"/>
        <v>4</v>
      </c>
    </row>
    <row r="9357" spans="1:25"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t="str">
        <f>_xlfn.XLOOKUP(B9357,Returns!$B$2:$B$297,Returns!$A$2:$A$297,"NO")</f>
        <v>NO</v>
      </c>
      <c r="W9357">
        <f t="shared" si="438"/>
        <v>0</v>
      </c>
      <c r="X9357">
        <f t="shared" si="439"/>
        <v>7.28</v>
      </c>
      <c r="Y9357">
        <f t="shared" si="440"/>
        <v>4</v>
      </c>
    </row>
    <row r="9358" spans="1:25"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t="str">
        <f>_xlfn.XLOOKUP(B9358,Returns!$B$2:$B$297,Returns!$A$2:$A$297,"NO")</f>
        <v>NO</v>
      </c>
      <c r="W9358">
        <f t="shared" si="438"/>
        <v>0</v>
      </c>
      <c r="X9358">
        <f t="shared" si="439"/>
        <v>37.08</v>
      </c>
      <c r="Y9358">
        <f t="shared" si="440"/>
        <v>4</v>
      </c>
    </row>
    <row r="9359" spans="1:25"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t="str">
        <f>_xlfn.XLOOKUP(B9359,Returns!$B$2:$B$297,Returns!$A$2:$A$297,"NO")</f>
        <v>NO</v>
      </c>
      <c r="W9359">
        <f t="shared" si="438"/>
        <v>43.120000000000005</v>
      </c>
      <c r="X9359">
        <f t="shared" si="439"/>
        <v>172.48000000000002</v>
      </c>
      <c r="Y9359">
        <f t="shared" si="440"/>
        <v>3</v>
      </c>
    </row>
    <row r="9360" spans="1:25"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t="str">
        <f>_xlfn.XLOOKUP(B9360,Returns!$B$2:$B$297,Returns!$A$2:$A$297,"NO")</f>
        <v>NO</v>
      </c>
      <c r="W9360">
        <f t="shared" si="438"/>
        <v>376.46640000000002</v>
      </c>
      <c r="X9360">
        <f t="shared" si="439"/>
        <v>564.69959999999992</v>
      </c>
      <c r="Y9360">
        <f t="shared" si="440"/>
        <v>3</v>
      </c>
    </row>
    <row r="9361" spans="1:25"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t="str">
        <f>_xlfn.XLOOKUP(B9361,Returns!$B$2:$B$297,Returns!$A$2:$A$297,"NO")</f>
        <v>NO</v>
      </c>
      <c r="W9361">
        <f t="shared" si="438"/>
        <v>0</v>
      </c>
      <c r="X9361">
        <f t="shared" si="439"/>
        <v>45.98</v>
      </c>
      <c r="Y9361">
        <f t="shared" si="440"/>
        <v>3</v>
      </c>
    </row>
    <row r="9362" spans="1:25"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t="str">
        <f>_xlfn.XLOOKUP(B9362,Returns!$B$2:$B$297,Returns!$A$2:$A$297,"NO")</f>
        <v>NO</v>
      </c>
      <c r="W9362">
        <f t="shared" si="438"/>
        <v>0</v>
      </c>
      <c r="X9362">
        <f t="shared" si="439"/>
        <v>3000.76</v>
      </c>
      <c r="Y9362">
        <f t="shared" si="440"/>
        <v>3</v>
      </c>
    </row>
    <row r="9363" spans="1:25"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t="str">
        <f>_xlfn.XLOOKUP(B9363,Returns!$B$2:$B$297,Returns!$A$2:$A$297,"NO")</f>
        <v>NO</v>
      </c>
      <c r="W9363">
        <f t="shared" si="438"/>
        <v>36.691200000000002</v>
      </c>
      <c r="X9363">
        <f t="shared" si="439"/>
        <v>146.76480000000001</v>
      </c>
      <c r="Y9363">
        <f t="shared" si="440"/>
        <v>4</v>
      </c>
    </row>
    <row r="9364" spans="1:25"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t="str">
        <f>_xlfn.XLOOKUP(B9364,Returns!$B$2:$B$297,Returns!$A$2:$A$297,"NO")</f>
        <v>NO</v>
      </c>
      <c r="W9364">
        <f t="shared" si="438"/>
        <v>0</v>
      </c>
      <c r="X9364">
        <f t="shared" si="439"/>
        <v>91.140000000000015</v>
      </c>
      <c r="Y9364">
        <f t="shared" si="440"/>
        <v>4</v>
      </c>
    </row>
    <row r="9365" spans="1:25"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t="str">
        <f>_xlfn.XLOOKUP(B9365,Returns!$B$2:$B$297,Returns!$A$2:$A$297,"NO")</f>
        <v>NO</v>
      </c>
      <c r="W9365">
        <f t="shared" si="438"/>
        <v>0</v>
      </c>
      <c r="X9365">
        <f t="shared" si="439"/>
        <v>66.42</v>
      </c>
      <c r="Y9365">
        <f t="shared" si="440"/>
        <v>4</v>
      </c>
    </row>
    <row r="9366" spans="1:25"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t="str">
        <f>_xlfn.XLOOKUP(B9366,Returns!$B$2:$B$297,Returns!$A$2:$A$297,"NO")</f>
        <v>NO</v>
      </c>
      <c r="W9366">
        <f t="shared" si="438"/>
        <v>0</v>
      </c>
      <c r="X9366">
        <f t="shared" si="439"/>
        <v>1437.28</v>
      </c>
      <c r="Y9366">
        <f t="shared" si="440"/>
        <v>4</v>
      </c>
    </row>
    <row r="9367" spans="1:25"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t="str">
        <f>_xlfn.XLOOKUP(B9367,Returns!$B$2:$B$297,Returns!$A$2:$A$297,"NO")</f>
        <v>NO</v>
      </c>
      <c r="W9367">
        <f t="shared" si="438"/>
        <v>0</v>
      </c>
      <c r="X9367">
        <f t="shared" si="439"/>
        <v>23.12</v>
      </c>
      <c r="Y9367">
        <f t="shared" si="440"/>
        <v>3</v>
      </c>
    </row>
    <row r="9368" spans="1:25"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t="str">
        <f>_xlfn.XLOOKUP(B9368,Returns!$B$2:$B$297,Returns!$A$2:$A$297,"NO")</f>
        <v>NO</v>
      </c>
      <c r="W9368">
        <f t="shared" si="438"/>
        <v>27.392000000000003</v>
      </c>
      <c r="X9368">
        <f t="shared" si="439"/>
        <v>109.56800000000001</v>
      </c>
      <c r="Y9368">
        <f t="shared" si="440"/>
        <v>5</v>
      </c>
    </row>
    <row r="9369" spans="1:25"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t="str">
        <f>_xlfn.XLOOKUP(B9369,Returns!$B$2:$B$297,Returns!$A$2:$A$297,"NO")</f>
        <v>NO</v>
      </c>
      <c r="W9369">
        <f t="shared" si="438"/>
        <v>0</v>
      </c>
      <c r="X9369">
        <f t="shared" si="439"/>
        <v>10061.280000000001</v>
      </c>
      <c r="Y9369">
        <f t="shared" si="440"/>
        <v>5</v>
      </c>
    </row>
    <row r="9370" spans="1:25"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t="str">
        <f>_xlfn.XLOOKUP(B9370,Returns!$B$2:$B$297,Returns!$A$2:$A$297,"NO")</f>
        <v>NO</v>
      </c>
      <c r="W9370">
        <f t="shared" si="438"/>
        <v>0</v>
      </c>
      <c r="X9370">
        <f t="shared" si="439"/>
        <v>75.88</v>
      </c>
      <c r="Y9370">
        <f t="shared" si="440"/>
        <v>2</v>
      </c>
    </row>
    <row r="9371" spans="1:25"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t="str">
        <f>_xlfn.XLOOKUP(B9371,Returns!$B$2:$B$297,Returns!$A$2:$A$297,"NO")</f>
        <v>NO</v>
      </c>
      <c r="W9371">
        <f t="shared" si="438"/>
        <v>0</v>
      </c>
      <c r="X9371">
        <f t="shared" si="439"/>
        <v>818.90999999999985</v>
      </c>
      <c r="Y9371">
        <f t="shared" si="440"/>
        <v>2</v>
      </c>
    </row>
    <row r="9372" spans="1:25"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t="str">
        <f>_xlfn.XLOOKUP(B9372,Returns!$B$2:$B$297,Returns!$A$2:$A$297,"NO")</f>
        <v>NO</v>
      </c>
      <c r="W9372">
        <f t="shared" si="438"/>
        <v>33.254400000000004</v>
      </c>
      <c r="X9372">
        <f t="shared" si="439"/>
        <v>133.01760000000002</v>
      </c>
      <c r="Y9372">
        <f t="shared" si="440"/>
        <v>2</v>
      </c>
    </row>
    <row r="9373" spans="1:25"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t="str">
        <f>_xlfn.XLOOKUP(B9373,Returns!$B$2:$B$297,Returns!$A$2:$A$297,"NO")</f>
        <v>NO</v>
      </c>
      <c r="W9373">
        <f t="shared" si="438"/>
        <v>285.35219999999998</v>
      </c>
      <c r="X9373">
        <f t="shared" si="439"/>
        <v>665.82179999999994</v>
      </c>
      <c r="Y9373">
        <f t="shared" si="440"/>
        <v>2</v>
      </c>
    </row>
    <row r="9374" spans="1:25"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t="str">
        <f>_xlfn.XLOOKUP(B9374,Returns!$B$2:$B$297,Returns!$A$2:$A$297,"NO")</f>
        <v>NO</v>
      </c>
      <c r="W9374">
        <f t="shared" si="438"/>
        <v>8.0399999999999991</v>
      </c>
      <c r="X9374">
        <f t="shared" si="439"/>
        <v>32.159999999999997</v>
      </c>
      <c r="Y9374">
        <f t="shared" si="440"/>
        <v>2</v>
      </c>
    </row>
    <row r="9375" spans="1:25"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t="str">
        <f>_xlfn.XLOOKUP(B9375,Returns!$B$2:$B$297,Returns!$A$2:$A$297,"NO")</f>
        <v>NO</v>
      </c>
      <c r="W9375">
        <f t="shared" si="438"/>
        <v>587.92160000000001</v>
      </c>
      <c r="X9375">
        <f t="shared" si="439"/>
        <v>2351.6863999999996</v>
      </c>
      <c r="Y9375">
        <f t="shared" si="440"/>
        <v>4</v>
      </c>
    </row>
    <row r="9376" spans="1:25"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t="str">
        <f>_xlfn.XLOOKUP(B9376,Returns!$B$2:$B$297,Returns!$A$2:$A$297,"NO")</f>
        <v>NO</v>
      </c>
      <c r="W9376">
        <f t="shared" si="438"/>
        <v>0</v>
      </c>
      <c r="X9376">
        <f t="shared" si="439"/>
        <v>368.28000000000003</v>
      </c>
      <c r="Y9376">
        <f t="shared" si="440"/>
        <v>4</v>
      </c>
    </row>
    <row r="9377" spans="1:25"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t="str">
        <f>_xlfn.XLOOKUP(B9377,Returns!$B$2:$B$297,Returns!$A$2:$A$297,"NO")</f>
        <v>NO</v>
      </c>
      <c r="W9377">
        <f t="shared" si="438"/>
        <v>0</v>
      </c>
      <c r="X9377">
        <f t="shared" si="439"/>
        <v>100</v>
      </c>
      <c r="Y9377">
        <f t="shared" si="440"/>
        <v>5</v>
      </c>
    </row>
    <row r="9378" spans="1:25"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t="str">
        <f>_xlfn.XLOOKUP(B9378,Returns!$B$2:$B$297,Returns!$A$2:$A$297,"NO")</f>
        <v>NO</v>
      </c>
      <c r="W9378">
        <f t="shared" si="438"/>
        <v>0</v>
      </c>
      <c r="X9378">
        <f t="shared" si="439"/>
        <v>95.399999999999991</v>
      </c>
      <c r="Y9378">
        <f t="shared" si="440"/>
        <v>4</v>
      </c>
    </row>
    <row r="9379" spans="1:25"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t="str">
        <f>_xlfn.XLOOKUP(B9379,Returns!$B$2:$B$297,Returns!$A$2:$A$297,"NO")</f>
        <v>NO</v>
      </c>
      <c r="W9379">
        <f t="shared" si="438"/>
        <v>0</v>
      </c>
      <c r="X9379">
        <f t="shared" si="439"/>
        <v>65.12</v>
      </c>
      <c r="Y9379">
        <f t="shared" si="440"/>
        <v>4</v>
      </c>
    </row>
    <row r="9380" spans="1:25"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t="str">
        <f>_xlfn.XLOOKUP(B9380,Returns!$B$2:$B$297,Returns!$A$2:$A$297,"NO")</f>
        <v>NO</v>
      </c>
      <c r="W9380">
        <f t="shared" si="438"/>
        <v>2.8288000000000002</v>
      </c>
      <c r="X9380">
        <f t="shared" si="439"/>
        <v>11.315200000000001</v>
      </c>
      <c r="Y9380">
        <f t="shared" si="440"/>
        <v>5</v>
      </c>
    </row>
    <row r="9381" spans="1:25"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t="str">
        <f>_xlfn.XLOOKUP(B9381,Returns!$B$2:$B$297,Returns!$A$2:$A$297,"NO")</f>
        <v>NO</v>
      </c>
      <c r="W9381">
        <f t="shared" si="438"/>
        <v>27.316800000000001</v>
      </c>
      <c r="X9381">
        <f t="shared" si="439"/>
        <v>109.2672</v>
      </c>
      <c r="Y9381">
        <f t="shared" si="440"/>
        <v>4</v>
      </c>
    </row>
    <row r="9382" spans="1:25"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t="str">
        <f>_xlfn.XLOOKUP(B9382,Returns!$B$2:$B$297,Returns!$A$2:$A$297,"NO")</f>
        <v>NO</v>
      </c>
      <c r="W9382">
        <f t="shared" si="438"/>
        <v>12.956800000000001</v>
      </c>
      <c r="X9382">
        <f t="shared" si="439"/>
        <v>51.827200000000005</v>
      </c>
      <c r="Y9382">
        <f t="shared" si="440"/>
        <v>4</v>
      </c>
    </row>
    <row r="9383" spans="1:25"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t="str">
        <f>_xlfn.XLOOKUP(B9383,Returns!$B$2:$B$297,Returns!$A$2:$A$297,"NO")</f>
        <v>NO</v>
      </c>
      <c r="W9383">
        <f t="shared" si="438"/>
        <v>169.70880000000002</v>
      </c>
      <c r="X9383">
        <f t="shared" si="439"/>
        <v>678.8352000000001</v>
      </c>
      <c r="Y9383">
        <f t="shared" si="440"/>
        <v>4</v>
      </c>
    </row>
    <row r="9384" spans="1:25"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t="str">
        <f>_xlfn.XLOOKUP(B9384,Returns!$B$2:$B$297,Returns!$A$2:$A$297,"NO")</f>
        <v>NO</v>
      </c>
      <c r="W9384">
        <f t="shared" si="438"/>
        <v>0.26880000000000004</v>
      </c>
      <c r="X9384">
        <f t="shared" si="439"/>
        <v>1.0752000000000002</v>
      </c>
      <c r="Y9384">
        <f t="shared" si="440"/>
        <v>4</v>
      </c>
    </row>
    <row r="9385" spans="1:25"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t="str">
        <f>_xlfn.XLOOKUP(B9385,Returns!$B$2:$B$297,Returns!$A$2:$A$297,"NO")</f>
        <v>NO</v>
      </c>
      <c r="W9385">
        <f t="shared" si="438"/>
        <v>83.920000000000016</v>
      </c>
      <c r="X9385">
        <f t="shared" si="439"/>
        <v>335.68000000000006</v>
      </c>
      <c r="Y9385">
        <f t="shared" si="440"/>
        <v>4</v>
      </c>
    </row>
    <row r="9386" spans="1:25"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t="str">
        <f>_xlfn.XLOOKUP(B9386,Returns!$B$2:$B$297,Returns!$A$2:$A$297,"NO")</f>
        <v>NO</v>
      </c>
      <c r="W9386">
        <f t="shared" si="438"/>
        <v>0</v>
      </c>
      <c r="X9386">
        <f t="shared" si="439"/>
        <v>103.68</v>
      </c>
      <c r="Y9386">
        <f t="shared" si="440"/>
        <v>5</v>
      </c>
    </row>
    <row r="9387" spans="1:25"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t="str">
        <f>_xlfn.XLOOKUP(B9387,Returns!$B$2:$B$297,Returns!$A$2:$A$297,"NO")</f>
        <v>NO</v>
      </c>
      <c r="W9387">
        <f t="shared" si="438"/>
        <v>192.92160000000001</v>
      </c>
      <c r="X9387">
        <f t="shared" si="439"/>
        <v>771.68640000000005</v>
      </c>
      <c r="Y9387">
        <f t="shared" si="440"/>
        <v>4</v>
      </c>
    </row>
    <row r="9388" spans="1:25"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t="str">
        <f>_xlfn.XLOOKUP(B9388,Returns!$B$2:$B$297,Returns!$A$2:$A$297,"NO")</f>
        <v>NO</v>
      </c>
      <c r="W9388">
        <f t="shared" si="438"/>
        <v>0</v>
      </c>
      <c r="X9388">
        <f t="shared" si="439"/>
        <v>319.68</v>
      </c>
      <c r="Y9388">
        <f t="shared" si="440"/>
        <v>4</v>
      </c>
    </row>
    <row r="9389" spans="1:25"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t="str">
        <f>_xlfn.XLOOKUP(B9389,Returns!$B$2:$B$297,Returns!$A$2:$A$297,"NO")</f>
        <v>NO</v>
      </c>
      <c r="W9389">
        <f t="shared" si="438"/>
        <v>0</v>
      </c>
      <c r="X9389">
        <f t="shared" si="439"/>
        <v>12.28</v>
      </c>
      <c r="Y9389">
        <f t="shared" si="440"/>
        <v>4</v>
      </c>
    </row>
    <row r="9390" spans="1:25"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t="str">
        <f>_xlfn.XLOOKUP(B9390,Returns!$B$2:$B$297,Returns!$A$2:$A$297,"NO")</f>
        <v>NO</v>
      </c>
      <c r="W9390">
        <f t="shared" si="438"/>
        <v>0</v>
      </c>
      <c r="X9390">
        <f t="shared" si="439"/>
        <v>1628.8199999999997</v>
      </c>
      <c r="Y9390">
        <f t="shared" si="440"/>
        <v>4</v>
      </c>
    </row>
    <row r="9391" spans="1:25"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t="str">
        <f>_xlfn.XLOOKUP(B9391,Returns!$B$2:$B$297,Returns!$A$2:$A$297,"NO")</f>
        <v>NO</v>
      </c>
      <c r="W9391">
        <f t="shared" si="438"/>
        <v>0</v>
      </c>
      <c r="X9391">
        <f t="shared" si="439"/>
        <v>2.04</v>
      </c>
      <c r="Y9391">
        <f t="shared" si="440"/>
        <v>4</v>
      </c>
    </row>
    <row r="9392" spans="1:25"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t="str">
        <f>_xlfn.XLOOKUP(B9392,Returns!$B$2:$B$297,Returns!$A$2:$A$297,"NO")</f>
        <v>NO</v>
      </c>
      <c r="W9392">
        <f t="shared" si="438"/>
        <v>228.92</v>
      </c>
      <c r="X9392">
        <f t="shared" si="439"/>
        <v>915.68</v>
      </c>
      <c r="Y9392">
        <f t="shared" si="440"/>
        <v>5</v>
      </c>
    </row>
    <row r="9393" spans="1:25"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t="str">
        <f>_xlfn.XLOOKUP(B9393,Returns!$B$2:$B$297,Returns!$A$2:$A$297,"NO")</f>
        <v>NO</v>
      </c>
      <c r="W9393">
        <f t="shared" si="438"/>
        <v>1.5984000000000003</v>
      </c>
      <c r="X9393">
        <f t="shared" si="439"/>
        <v>6.3936000000000011</v>
      </c>
      <c r="Y9393">
        <f t="shared" si="440"/>
        <v>3</v>
      </c>
    </row>
    <row r="9394" spans="1:25"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t="str">
        <f>_xlfn.XLOOKUP(B9394,Returns!$B$2:$B$297,Returns!$A$2:$A$297,"NO")</f>
        <v>NO</v>
      </c>
      <c r="W9394">
        <f t="shared" si="438"/>
        <v>931.73760000000004</v>
      </c>
      <c r="X9394">
        <f t="shared" si="439"/>
        <v>3726.9504000000002</v>
      </c>
      <c r="Y9394">
        <f t="shared" si="440"/>
        <v>0</v>
      </c>
    </row>
    <row r="9395" spans="1:25"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t="str">
        <f>_xlfn.XLOOKUP(B9395,Returns!$B$2:$B$297,Returns!$A$2:$A$297,"NO")</f>
        <v>NO</v>
      </c>
      <c r="W9395">
        <f t="shared" si="438"/>
        <v>0</v>
      </c>
      <c r="X9395">
        <f t="shared" si="439"/>
        <v>3149.7499999999995</v>
      </c>
      <c r="Y9395">
        <f t="shared" si="440"/>
        <v>3</v>
      </c>
    </row>
    <row r="9396" spans="1:25"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t="str">
        <f>_xlfn.XLOOKUP(B9396,Returns!$B$2:$B$297,Returns!$A$2:$A$297,"NO")</f>
        <v>NO</v>
      </c>
      <c r="W9396">
        <f t="shared" si="438"/>
        <v>126.35640000000001</v>
      </c>
      <c r="X9396">
        <f t="shared" si="439"/>
        <v>1137.2076000000002</v>
      </c>
      <c r="Y9396">
        <f t="shared" si="440"/>
        <v>3</v>
      </c>
    </row>
    <row r="9397" spans="1:25"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t="str">
        <f>_xlfn.XLOOKUP(B9397,Returns!$B$2:$B$297,Returns!$A$2:$A$297,"NO")</f>
        <v>NO</v>
      </c>
      <c r="W9397">
        <f t="shared" si="438"/>
        <v>320.62720000000007</v>
      </c>
      <c r="X9397">
        <f t="shared" si="439"/>
        <v>1282.5088000000001</v>
      </c>
      <c r="Y9397">
        <f t="shared" si="440"/>
        <v>3</v>
      </c>
    </row>
    <row r="9398" spans="1:25"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t="str">
        <f>_xlfn.XLOOKUP(B9398,Returns!$B$2:$B$297,Returns!$A$2:$A$297,"NO")</f>
        <v>NO</v>
      </c>
      <c r="W9398">
        <f t="shared" si="438"/>
        <v>0</v>
      </c>
      <c r="X9398">
        <f t="shared" si="439"/>
        <v>451.07999999999993</v>
      </c>
      <c r="Y9398">
        <f t="shared" si="440"/>
        <v>3</v>
      </c>
    </row>
    <row r="9399" spans="1:25"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t="str">
        <f>_xlfn.XLOOKUP(B9399,Returns!$B$2:$B$297,Returns!$A$2:$A$297,"NO")</f>
        <v>NO</v>
      </c>
      <c r="W9399">
        <f t="shared" si="438"/>
        <v>0</v>
      </c>
      <c r="X9399">
        <f t="shared" si="439"/>
        <v>30.98</v>
      </c>
      <c r="Y9399">
        <f t="shared" si="440"/>
        <v>3</v>
      </c>
    </row>
    <row r="9400" spans="1:25"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t="str">
        <f>_xlfn.XLOOKUP(B9400,Returns!$B$2:$B$297,Returns!$A$2:$A$297,"NO")</f>
        <v>NO</v>
      </c>
      <c r="W9400">
        <f t="shared" si="438"/>
        <v>0</v>
      </c>
      <c r="X9400">
        <f t="shared" si="439"/>
        <v>12149.19</v>
      </c>
      <c r="Y9400">
        <f t="shared" si="440"/>
        <v>3</v>
      </c>
    </row>
    <row r="9401" spans="1:25"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t="str">
        <f>_xlfn.XLOOKUP(B9401,Returns!$B$2:$B$297,Returns!$A$2:$A$297,"NO")</f>
        <v>NO</v>
      </c>
      <c r="W9401">
        <f t="shared" si="438"/>
        <v>16.9344</v>
      </c>
      <c r="X9401">
        <f t="shared" si="439"/>
        <v>67.7376</v>
      </c>
      <c r="Y9401">
        <f t="shared" si="440"/>
        <v>4</v>
      </c>
    </row>
    <row r="9402" spans="1:25"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t="str">
        <f>_xlfn.XLOOKUP(B9402,Returns!$B$2:$B$297,Returns!$A$2:$A$297,"NO")</f>
        <v>NO</v>
      </c>
      <c r="W9402">
        <f t="shared" si="438"/>
        <v>0</v>
      </c>
      <c r="X9402">
        <f t="shared" si="439"/>
        <v>124.48</v>
      </c>
      <c r="Y9402">
        <f t="shared" si="440"/>
        <v>5</v>
      </c>
    </row>
    <row r="9403" spans="1:25"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t="str">
        <f>_xlfn.XLOOKUP(B9403,Returns!$B$2:$B$297,Returns!$A$2:$A$297,"NO")</f>
        <v>NO</v>
      </c>
      <c r="W9403">
        <f t="shared" si="438"/>
        <v>1.7088000000000001</v>
      </c>
      <c r="X9403">
        <f t="shared" si="439"/>
        <v>6.8352000000000004</v>
      </c>
      <c r="Y9403">
        <f t="shared" si="440"/>
        <v>4</v>
      </c>
    </row>
    <row r="9404" spans="1:25"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t="str">
        <f>_xlfn.XLOOKUP(B9404,Returns!$B$2:$B$297,Returns!$A$2:$A$297,"NO")</f>
        <v>NO</v>
      </c>
      <c r="W9404">
        <f t="shared" si="438"/>
        <v>167.3184</v>
      </c>
      <c r="X9404">
        <f t="shared" si="439"/>
        <v>250.9776</v>
      </c>
      <c r="Y9404">
        <f t="shared" si="440"/>
        <v>5</v>
      </c>
    </row>
    <row r="9405" spans="1:25"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t="str">
        <f>_xlfn.XLOOKUP(B9405,Returns!$B$2:$B$297,Returns!$A$2:$A$297,"NO")</f>
        <v>NO</v>
      </c>
      <c r="W9405">
        <f t="shared" si="438"/>
        <v>0</v>
      </c>
      <c r="X9405">
        <f t="shared" si="439"/>
        <v>9546.119999999999</v>
      </c>
      <c r="Y9405">
        <f t="shared" si="440"/>
        <v>5</v>
      </c>
    </row>
    <row r="9406" spans="1:25"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t="str">
        <f>_xlfn.XLOOKUP(B9406,Returns!$B$2:$B$297,Returns!$A$2:$A$297,"NO")</f>
        <v>NO</v>
      </c>
      <c r="W9406">
        <f t="shared" si="438"/>
        <v>7.9200000000000008</v>
      </c>
      <c r="X9406">
        <f t="shared" si="439"/>
        <v>31.68</v>
      </c>
      <c r="Y9406">
        <f t="shared" si="440"/>
        <v>4</v>
      </c>
    </row>
    <row r="9407" spans="1:25"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t="str">
        <f>_xlfn.XLOOKUP(B9407,Returns!$B$2:$B$297,Returns!$A$2:$A$297,"NO")</f>
        <v>NO</v>
      </c>
      <c r="W9407">
        <f t="shared" si="438"/>
        <v>344.94599999999997</v>
      </c>
      <c r="X9407">
        <f t="shared" si="439"/>
        <v>804.87400000000002</v>
      </c>
      <c r="Y9407">
        <f t="shared" si="440"/>
        <v>3</v>
      </c>
    </row>
    <row r="9408" spans="1:25"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t="str">
        <f>_xlfn.XLOOKUP(B9408,Returns!$B$2:$B$297,Returns!$A$2:$A$297,"NO")</f>
        <v>NO</v>
      </c>
      <c r="W9408">
        <f t="shared" si="438"/>
        <v>3.3792000000000004</v>
      </c>
      <c r="X9408">
        <f t="shared" si="439"/>
        <v>13.5168</v>
      </c>
      <c r="Y9408">
        <f t="shared" si="440"/>
        <v>3</v>
      </c>
    </row>
    <row r="9409" spans="1:25"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t="str">
        <f>_xlfn.XLOOKUP(B9409,Returns!$B$2:$B$297,Returns!$A$2:$A$297,"NO")</f>
        <v>NO</v>
      </c>
      <c r="W9409">
        <f t="shared" si="438"/>
        <v>0</v>
      </c>
      <c r="X9409">
        <f t="shared" si="439"/>
        <v>9639</v>
      </c>
      <c r="Y9409">
        <f t="shared" si="440"/>
        <v>2</v>
      </c>
    </row>
    <row r="9410" spans="1:25"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t="str">
        <f>_xlfn.XLOOKUP(B9410,Returns!$B$2:$B$297,Returns!$A$2:$A$297,"NO")</f>
        <v>NO</v>
      </c>
      <c r="W9410">
        <f t="shared" si="438"/>
        <v>0</v>
      </c>
      <c r="X9410">
        <f t="shared" si="439"/>
        <v>12.07</v>
      </c>
      <c r="Y9410">
        <f t="shared" si="440"/>
        <v>2</v>
      </c>
    </row>
    <row r="9411" spans="1:25"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t="str">
        <f>_xlfn.XLOOKUP(B9411,Returns!$B$2:$B$297,Returns!$A$2:$A$297,"NO")</f>
        <v>NO</v>
      </c>
      <c r="W9411">
        <f t="shared" ref="W9411:W9474" si="441">R9411*S9411*T9411</f>
        <v>2.2911000000000001</v>
      </c>
      <c r="X9411">
        <f t="shared" ref="X9411:X9474" si="442">(R9411*S9411)-W9411</f>
        <v>0.98190000000000044</v>
      </c>
      <c r="Y9411">
        <f t="shared" ref="Y9411:Y9474" si="443">D9411-C9411</f>
        <v>3</v>
      </c>
    </row>
    <row r="9412" spans="1:25"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t="str">
        <f>_xlfn.XLOOKUP(B9412,Returns!$B$2:$B$297,Returns!$A$2:$A$297,"NO")</f>
        <v>NO</v>
      </c>
      <c r="W9412">
        <f t="shared" si="441"/>
        <v>87.920000000000016</v>
      </c>
      <c r="X9412">
        <f t="shared" si="442"/>
        <v>351.68</v>
      </c>
      <c r="Y9412">
        <f t="shared" si="443"/>
        <v>3</v>
      </c>
    </row>
    <row r="9413" spans="1:25"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t="str">
        <f>_xlfn.XLOOKUP(B9413,Returns!$B$2:$B$297,Returns!$A$2:$A$297,"NO")</f>
        <v>NO</v>
      </c>
      <c r="W9413">
        <f t="shared" si="441"/>
        <v>20.939200000000003</v>
      </c>
      <c r="X9413">
        <f t="shared" si="442"/>
        <v>83.756800000000013</v>
      </c>
      <c r="Y9413">
        <f t="shared" si="443"/>
        <v>4</v>
      </c>
    </row>
    <row r="9414" spans="1:25"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t="str">
        <f>_xlfn.XLOOKUP(B9414,Returns!$B$2:$B$297,Returns!$A$2:$A$297,"NO")</f>
        <v>NO</v>
      </c>
      <c r="W9414">
        <f t="shared" si="441"/>
        <v>2803.92</v>
      </c>
      <c r="X9414">
        <f t="shared" si="442"/>
        <v>11215.68</v>
      </c>
      <c r="Y9414">
        <f t="shared" si="443"/>
        <v>2</v>
      </c>
    </row>
    <row r="9415" spans="1:25"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t="str">
        <f>_xlfn.XLOOKUP(B9415,Returns!$B$2:$B$297,Returns!$A$2:$A$297,"NO")</f>
        <v>NO</v>
      </c>
      <c r="W9415">
        <f t="shared" si="441"/>
        <v>10.905599999999998</v>
      </c>
      <c r="X9415">
        <f t="shared" si="442"/>
        <v>2.7263999999999982</v>
      </c>
      <c r="Y9415">
        <f t="shared" si="443"/>
        <v>1</v>
      </c>
    </row>
    <row r="9416" spans="1:25"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t="str">
        <f>_xlfn.XLOOKUP(B9416,Returns!$B$2:$B$297,Returns!$A$2:$A$297,"NO")</f>
        <v>NO</v>
      </c>
      <c r="W9416">
        <f t="shared" si="441"/>
        <v>99.833600000000018</v>
      </c>
      <c r="X9416">
        <f t="shared" si="442"/>
        <v>399.33440000000007</v>
      </c>
      <c r="Y9416">
        <f t="shared" si="443"/>
        <v>4</v>
      </c>
    </row>
    <row r="9417" spans="1:25"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t="str">
        <f>_xlfn.XLOOKUP(B9417,Returns!$B$2:$B$297,Returns!$A$2:$A$297,"NO")</f>
        <v>NO</v>
      </c>
      <c r="W9417">
        <f t="shared" si="441"/>
        <v>0</v>
      </c>
      <c r="X9417">
        <f t="shared" si="442"/>
        <v>53.820000000000007</v>
      </c>
      <c r="Y9417">
        <f t="shared" si="443"/>
        <v>4</v>
      </c>
    </row>
    <row r="9418" spans="1:25"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t="str">
        <f>_xlfn.XLOOKUP(B9418,Returns!$B$2:$B$297,Returns!$A$2:$A$297,"NO")</f>
        <v>NO</v>
      </c>
      <c r="W9418">
        <f t="shared" si="441"/>
        <v>0</v>
      </c>
      <c r="X9418">
        <f t="shared" si="442"/>
        <v>30.33</v>
      </c>
      <c r="Y9418">
        <f t="shared" si="443"/>
        <v>4</v>
      </c>
    </row>
    <row r="9419" spans="1:25"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t="str">
        <f>_xlfn.XLOOKUP(B9419,Returns!$B$2:$B$297,Returns!$A$2:$A$297,"NO")</f>
        <v>NO</v>
      </c>
      <c r="W9419">
        <f t="shared" si="441"/>
        <v>4.1472000000000007</v>
      </c>
      <c r="X9419">
        <f t="shared" si="442"/>
        <v>16.588800000000003</v>
      </c>
      <c r="Y9419">
        <f t="shared" si="443"/>
        <v>5</v>
      </c>
    </row>
    <row r="9420" spans="1:25"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t="str">
        <f>_xlfn.XLOOKUP(B9420,Returns!$B$2:$B$297,Returns!$A$2:$A$297,"NO")</f>
        <v>NO</v>
      </c>
      <c r="W9420">
        <f t="shared" si="441"/>
        <v>7.1712000000000025</v>
      </c>
      <c r="X9420">
        <f t="shared" si="442"/>
        <v>28.684800000000006</v>
      </c>
      <c r="Y9420">
        <f t="shared" si="443"/>
        <v>5</v>
      </c>
    </row>
    <row r="9421" spans="1:25"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t="str">
        <f>_xlfn.XLOOKUP(B9421,Returns!$B$2:$B$297,Returns!$A$2:$A$297,"NO")</f>
        <v>NO</v>
      </c>
      <c r="W9421">
        <f t="shared" si="441"/>
        <v>24.358399999999996</v>
      </c>
      <c r="X9421">
        <f t="shared" si="442"/>
        <v>6.0895999999999972</v>
      </c>
      <c r="Y9421">
        <f t="shared" si="443"/>
        <v>2</v>
      </c>
    </row>
    <row r="9422" spans="1:25"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t="str">
        <f>_xlfn.XLOOKUP(B9422,Returns!$B$2:$B$297,Returns!$A$2:$A$297,"NO")</f>
        <v>NO</v>
      </c>
      <c r="W9422">
        <f t="shared" si="441"/>
        <v>105.52319999999997</v>
      </c>
      <c r="X9422">
        <f t="shared" si="442"/>
        <v>26.380799999999994</v>
      </c>
      <c r="Y9422">
        <f t="shared" si="443"/>
        <v>2</v>
      </c>
    </row>
    <row r="9423" spans="1:25"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t="str">
        <f>_xlfn.XLOOKUP(B9423,Returns!$B$2:$B$297,Returns!$A$2:$A$297,"NO")</f>
        <v>NO</v>
      </c>
      <c r="W9423">
        <f t="shared" si="441"/>
        <v>725.70240000000001</v>
      </c>
      <c r="X9423">
        <f t="shared" si="442"/>
        <v>2902.8095999999996</v>
      </c>
      <c r="Y9423">
        <f t="shared" si="443"/>
        <v>4</v>
      </c>
    </row>
    <row r="9424" spans="1:25"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t="str">
        <f>_xlfn.XLOOKUP(B9424,Returns!$B$2:$B$297,Returns!$A$2:$A$297,"NO")</f>
        <v>NO</v>
      </c>
      <c r="W9424">
        <f t="shared" si="441"/>
        <v>0</v>
      </c>
      <c r="X9424">
        <f t="shared" si="442"/>
        <v>203.5</v>
      </c>
      <c r="Y9424">
        <f t="shared" si="443"/>
        <v>4</v>
      </c>
    </row>
    <row r="9425" spans="1:25"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t="str">
        <f>_xlfn.XLOOKUP(B9425,Returns!$B$2:$B$297,Returns!$A$2:$A$297,"NO")</f>
        <v>NO</v>
      </c>
      <c r="W9425">
        <f t="shared" si="441"/>
        <v>181.4256</v>
      </c>
      <c r="X9425">
        <f t="shared" si="442"/>
        <v>725.7023999999999</v>
      </c>
      <c r="Y9425">
        <f t="shared" si="443"/>
        <v>4</v>
      </c>
    </row>
    <row r="9426" spans="1:25"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t="str">
        <f>_xlfn.XLOOKUP(B9426,Returns!$B$2:$B$297,Returns!$A$2:$A$297,"NO")</f>
        <v>NO</v>
      </c>
      <c r="W9426">
        <f t="shared" si="441"/>
        <v>0</v>
      </c>
      <c r="X9426">
        <f t="shared" si="442"/>
        <v>135</v>
      </c>
      <c r="Y9426">
        <f t="shared" si="443"/>
        <v>4</v>
      </c>
    </row>
    <row r="9427" spans="1:25"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t="str">
        <f>_xlfn.XLOOKUP(B9427,Returns!$B$2:$B$297,Returns!$A$2:$A$297,"NO")</f>
        <v>NO</v>
      </c>
      <c r="W9427">
        <f t="shared" si="441"/>
        <v>2271.1752000000001</v>
      </c>
      <c r="X9427">
        <f t="shared" si="442"/>
        <v>20440.576799999999</v>
      </c>
      <c r="Y9427">
        <f t="shared" si="443"/>
        <v>5</v>
      </c>
    </row>
    <row r="9428" spans="1:25"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t="str">
        <f>_xlfn.XLOOKUP(B9428,Returns!$B$2:$B$297,Returns!$A$2:$A$297,"NO")</f>
        <v>NO</v>
      </c>
      <c r="W9428">
        <f t="shared" si="441"/>
        <v>0</v>
      </c>
      <c r="X9428">
        <f t="shared" si="442"/>
        <v>177</v>
      </c>
      <c r="Y9428">
        <f t="shared" si="443"/>
        <v>5</v>
      </c>
    </row>
    <row r="9429" spans="1:25"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t="str">
        <f>_xlfn.XLOOKUP(B9429,Returns!$B$2:$B$297,Returns!$A$2:$A$297,"NO")</f>
        <v>NO</v>
      </c>
      <c r="W9429">
        <f t="shared" si="441"/>
        <v>0</v>
      </c>
      <c r="X9429">
        <f t="shared" si="442"/>
        <v>999.49999999999989</v>
      </c>
      <c r="Y9429">
        <f t="shared" si="443"/>
        <v>4</v>
      </c>
    </row>
    <row r="9430" spans="1:25"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t="str">
        <f>_xlfn.XLOOKUP(B9430,Returns!$B$2:$B$297,Returns!$A$2:$A$297,"NO")</f>
        <v>NO</v>
      </c>
      <c r="W9430">
        <f t="shared" si="441"/>
        <v>2911.1039999999994</v>
      </c>
      <c r="X9430">
        <f t="shared" si="442"/>
        <v>6792.5759999999991</v>
      </c>
      <c r="Y9430">
        <f t="shared" si="443"/>
        <v>5</v>
      </c>
    </row>
    <row r="9431" spans="1:25"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t="str">
        <f>_xlfn.XLOOKUP(B9431,Returns!$B$2:$B$297,Returns!$A$2:$A$297,"NO")</f>
        <v>NO</v>
      </c>
      <c r="W9431">
        <f t="shared" si="441"/>
        <v>1099.96</v>
      </c>
      <c r="X9431">
        <f t="shared" si="442"/>
        <v>4399.84</v>
      </c>
      <c r="Y9431">
        <f t="shared" si="443"/>
        <v>4</v>
      </c>
    </row>
    <row r="9432" spans="1:25"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t="str">
        <f>_xlfn.XLOOKUP(B9432,Returns!$B$2:$B$297,Returns!$A$2:$A$297,"NO")</f>
        <v>NO</v>
      </c>
      <c r="W9432">
        <f t="shared" si="441"/>
        <v>31.0443</v>
      </c>
      <c r="X9432">
        <f t="shared" si="442"/>
        <v>72.436700000000002</v>
      </c>
      <c r="Y9432">
        <f t="shared" si="443"/>
        <v>4</v>
      </c>
    </row>
    <row r="9433" spans="1:25"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t="str">
        <f>_xlfn.XLOOKUP(B9433,Returns!$B$2:$B$297,Returns!$A$2:$A$297,"NO")</f>
        <v>NO</v>
      </c>
      <c r="W9433">
        <f t="shared" si="441"/>
        <v>2.3616000000000001</v>
      </c>
      <c r="X9433">
        <f t="shared" si="442"/>
        <v>9.4464000000000006</v>
      </c>
      <c r="Y9433">
        <f t="shared" si="443"/>
        <v>0</v>
      </c>
    </row>
    <row r="9434" spans="1:25"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t="str">
        <f>_xlfn.XLOOKUP(B9434,Returns!$B$2:$B$297,Returns!$A$2:$A$297,"NO")</f>
        <v>NO</v>
      </c>
      <c r="W9434">
        <f t="shared" si="441"/>
        <v>12.032000000000002</v>
      </c>
      <c r="X9434">
        <f t="shared" si="442"/>
        <v>48.128</v>
      </c>
      <c r="Y9434">
        <f t="shared" si="443"/>
        <v>6</v>
      </c>
    </row>
    <row r="9435" spans="1:25"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t="str">
        <f>_xlfn.XLOOKUP(B9435,Returns!$B$2:$B$297,Returns!$A$2:$A$297,"NO")</f>
        <v>NO</v>
      </c>
      <c r="W9435">
        <f t="shared" si="441"/>
        <v>50.803200000000018</v>
      </c>
      <c r="X9435">
        <f t="shared" si="442"/>
        <v>203.21280000000007</v>
      </c>
      <c r="Y9435">
        <f t="shared" si="443"/>
        <v>6</v>
      </c>
    </row>
    <row r="9436" spans="1:25"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t="str">
        <f>_xlfn.XLOOKUP(B9436,Returns!$B$2:$B$297,Returns!$A$2:$A$297,"NO")</f>
        <v>NO</v>
      </c>
      <c r="W9436">
        <f t="shared" si="441"/>
        <v>6.1632000000000016</v>
      </c>
      <c r="X9436">
        <f t="shared" si="442"/>
        <v>24.652800000000006</v>
      </c>
      <c r="Y9436">
        <f t="shared" si="443"/>
        <v>6</v>
      </c>
    </row>
    <row r="9437" spans="1:25"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t="str">
        <f>_xlfn.XLOOKUP(B9437,Returns!$B$2:$B$297,Returns!$A$2:$A$297,"NO")</f>
        <v>NO</v>
      </c>
      <c r="W9437">
        <f t="shared" si="441"/>
        <v>202.24</v>
      </c>
      <c r="X9437">
        <f t="shared" si="442"/>
        <v>808.96</v>
      </c>
      <c r="Y9437">
        <f t="shared" si="443"/>
        <v>6</v>
      </c>
    </row>
    <row r="9438" spans="1:25"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t="str">
        <f>_xlfn.XLOOKUP(B9438,Returns!$B$2:$B$297,Returns!$A$2:$A$297,"NO")</f>
        <v>NO</v>
      </c>
      <c r="W9438">
        <f t="shared" si="441"/>
        <v>4.1244000000000005</v>
      </c>
      <c r="X9438">
        <f t="shared" si="442"/>
        <v>1.7676000000000007</v>
      </c>
      <c r="Y9438">
        <f t="shared" si="443"/>
        <v>0</v>
      </c>
    </row>
    <row r="9439" spans="1:25"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t="str">
        <f>_xlfn.XLOOKUP(B9439,Returns!$B$2:$B$297,Returns!$A$2:$A$297,"NO")</f>
        <v>NO</v>
      </c>
      <c r="W9439">
        <f t="shared" si="441"/>
        <v>0</v>
      </c>
      <c r="X9439">
        <f t="shared" si="442"/>
        <v>25.92</v>
      </c>
      <c r="Y9439">
        <f t="shared" si="443"/>
        <v>5</v>
      </c>
    </row>
    <row r="9440" spans="1:25"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t="str">
        <f>_xlfn.XLOOKUP(B9440,Returns!$B$2:$B$297,Returns!$A$2:$A$297,"NO")</f>
        <v>NO</v>
      </c>
      <c r="W9440">
        <f t="shared" si="441"/>
        <v>456.92159999999996</v>
      </c>
      <c r="X9440">
        <f t="shared" si="442"/>
        <v>685.38239999999996</v>
      </c>
      <c r="Y9440">
        <f t="shared" si="443"/>
        <v>5</v>
      </c>
    </row>
    <row r="9441" spans="1:25"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t="str">
        <f>_xlfn.XLOOKUP(B9441,Returns!$B$2:$B$297,Returns!$A$2:$A$297,"NO")</f>
        <v>NO</v>
      </c>
      <c r="W9441">
        <f t="shared" si="441"/>
        <v>8.8960000000000008</v>
      </c>
      <c r="X9441">
        <f t="shared" si="442"/>
        <v>35.584000000000003</v>
      </c>
      <c r="Y9441">
        <f t="shared" si="443"/>
        <v>5</v>
      </c>
    </row>
    <row r="9442" spans="1:25"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t="str">
        <f>_xlfn.XLOOKUP(B9442,Returns!$B$2:$B$297,Returns!$A$2:$A$297,"NO")</f>
        <v>NO</v>
      </c>
      <c r="W9442">
        <f t="shared" si="441"/>
        <v>0</v>
      </c>
      <c r="X9442">
        <f t="shared" si="442"/>
        <v>29.24</v>
      </c>
      <c r="Y9442">
        <f t="shared" si="443"/>
        <v>4</v>
      </c>
    </row>
    <row r="9443" spans="1:25"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t="str">
        <f>_xlfn.XLOOKUP(B9443,Returns!$B$2:$B$297,Returns!$A$2:$A$297,"NO")</f>
        <v>NO</v>
      </c>
      <c r="W9443">
        <f t="shared" si="441"/>
        <v>48.360000000000007</v>
      </c>
      <c r="X9443">
        <f t="shared" si="442"/>
        <v>193.44</v>
      </c>
      <c r="Y9443">
        <f t="shared" si="443"/>
        <v>2</v>
      </c>
    </row>
    <row r="9444" spans="1:25"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t="str">
        <f>_xlfn.XLOOKUP(B9444,Returns!$B$2:$B$297,Returns!$A$2:$A$297,"NO")</f>
        <v>NO</v>
      </c>
      <c r="W9444">
        <f t="shared" si="441"/>
        <v>6.5024000000000006</v>
      </c>
      <c r="X9444">
        <f t="shared" si="442"/>
        <v>26.009599999999999</v>
      </c>
      <c r="Y9444">
        <f t="shared" si="443"/>
        <v>4</v>
      </c>
    </row>
    <row r="9445" spans="1:25"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t="str">
        <f>_xlfn.XLOOKUP(B9445,Returns!$B$2:$B$297,Returns!$A$2:$A$297,"NO")</f>
        <v>NO</v>
      </c>
      <c r="W9445">
        <f t="shared" si="441"/>
        <v>87.673600000000022</v>
      </c>
      <c r="X9445">
        <f t="shared" si="442"/>
        <v>350.69440000000003</v>
      </c>
      <c r="Y9445">
        <f t="shared" si="443"/>
        <v>4</v>
      </c>
    </row>
    <row r="9446" spans="1:25"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t="str">
        <f>_xlfn.XLOOKUP(B9446,Returns!$B$2:$B$297,Returns!$A$2:$A$297,"NO")</f>
        <v>NO</v>
      </c>
      <c r="W9446">
        <f t="shared" si="441"/>
        <v>76.672000000000011</v>
      </c>
      <c r="X9446">
        <f t="shared" si="442"/>
        <v>306.68799999999999</v>
      </c>
      <c r="Y9446">
        <f t="shared" si="443"/>
        <v>1</v>
      </c>
    </row>
    <row r="9447" spans="1:25"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t="str">
        <f>_xlfn.XLOOKUP(B9447,Returns!$B$2:$B$297,Returns!$A$2:$A$297,"NO")</f>
        <v>NO</v>
      </c>
      <c r="W9447">
        <f t="shared" si="441"/>
        <v>0</v>
      </c>
      <c r="X9447">
        <f t="shared" si="442"/>
        <v>37.17</v>
      </c>
      <c r="Y9447">
        <f t="shared" si="443"/>
        <v>5</v>
      </c>
    </row>
    <row r="9448" spans="1:25"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t="str">
        <f>_xlfn.XLOOKUP(B9448,Returns!$B$2:$B$297,Returns!$A$2:$A$297,"NO")</f>
        <v>NO</v>
      </c>
      <c r="W9448">
        <f t="shared" si="441"/>
        <v>0</v>
      </c>
      <c r="X9448">
        <f t="shared" si="442"/>
        <v>215.28000000000003</v>
      </c>
      <c r="Y9448">
        <f t="shared" si="443"/>
        <v>6</v>
      </c>
    </row>
    <row r="9449" spans="1:25"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t="str">
        <f>_xlfn.XLOOKUP(B9449,Returns!$B$2:$B$297,Returns!$A$2:$A$297,"NO")</f>
        <v>NO</v>
      </c>
      <c r="W9449">
        <f t="shared" si="441"/>
        <v>0</v>
      </c>
      <c r="X9449">
        <f t="shared" si="442"/>
        <v>2386.5</v>
      </c>
      <c r="Y9449">
        <f t="shared" si="443"/>
        <v>7</v>
      </c>
    </row>
    <row r="9450" spans="1:25"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t="str">
        <f>_xlfn.XLOOKUP(B9450,Returns!$B$2:$B$297,Returns!$A$2:$A$297,"NO")</f>
        <v>Yes</v>
      </c>
      <c r="W9450">
        <f t="shared" si="441"/>
        <v>0</v>
      </c>
      <c r="X9450">
        <f t="shared" si="442"/>
        <v>49.28</v>
      </c>
      <c r="Y9450">
        <f t="shared" si="443"/>
        <v>6</v>
      </c>
    </row>
    <row r="9451" spans="1:25"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t="str">
        <f>_xlfn.XLOOKUP(B9451,Returns!$B$2:$B$297,Returns!$A$2:$A$297,"NO")</f>
        <v>NO</v>
      </c>
      <c r="W9451">
        <f t="shared" si="441"/>
        <v>3.4432000000000005</v>
      </c>
      <c r="X9451">
        <f t="shared" si="442"/>
        <v>13.7728</v>
      </c>
      <c r="Y9451">
        <f t="shared" si="443"/>
        <v>5</v>
      </c>
    </row>
    <row r="9452" spans="1:25"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t="str">
        <f>_xlfn.XLOOKUP(B9452,Returns!$B$2:$B$297,Returns!$A$2:$A$297,"NO")</f>
        <v>NO</v>
      </c>
      <c r="W9452">
        <f t="shared" si="441"/>
        <v>0</v>
      </c>
      <c r="X9452">
        <f t="shared" si="442"/>
        <v>1226.3399999999999</v>
      </c>
      <c r="Y9452">
        <f t="shared" si="443"/>
        <v>4</v>
      </c>
    </row>
    <row r="9453" spans="1:25"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t="str">
        <f>_xlfn.XLOOKUP(B9453,Returns!$B$2:$B$297,Returns!$A$2:$A$297,"NO")</f>
        <v>NO</v>
      </c>
      <c r="W9453">
        <f t="shared" si="441"/>
        <v>0</v>
      </c>
      <c r="X9453">
        <f t="shared" si="442"/>
        <v>558.44999999999993</v>
      </c>
      <c r="Y9453">
        <f t="shared" si="443"/>
        <v>7</v>
      </c>
    </row>
    <row r="9454" spans="1:25"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t="str">
        <f>_xlfn.XLOOKUP(B9454,Returns!$B$2:$B$297,Returns!$A$2:$A$297,"NO")</f>
        <v>NO</v>
      </c>
      <c r="W9454">
        <f t="shared" si="441"/>
        <v>98.150400000000005</v>
      </c>
      <c r="X9454">
        <f t="shared" si="442"/>
        <v>392.60160000000002</v>
      </c>
      <c r="Y9454">
        <f t="shared" si="443"/>
        <v>7</v>
      </c>
    </row>
    <row r="9455" spans="1:25"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t="str">
        <f>_xlfn.XLOOKUP(B9455,Returns!$B$2:$B$297,Returns!$A$2:$A$297,"NO")</f>
        <v>NO</v>
      </c>
      <c r="W9455">
        <f t="shared" si="441"/>
        <v>0</v>
      </c>
      <c r="X9455">
        <f t="shared" si="442"/>
        <v>141.57</v>
      </c>
      <c r="Y9455">
        <f t="shared" si="443"/>
        <v>7</v>
      </c>
    </row>
    <row r="9456" spans="1:25"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t="str">
        <f>_xlfn.XLOOKUP(B9456,Returns!$B$2:$B$297,Returns!$A$2:$A$297,"NO")</f>
        <v>NO</v>
      </c>
      <c r="W9456">
        <f t="shared" si="441"/>
        <v>14.7136</v>
      </c>
      <c r="X9456">
        <f t="shared" si="442"/>
        <v>58.854399999999998</v>
      </c>
      <c r="Y9456">
        <f t="shared" si="443"/>
        <v>7</v>
      </c>
    </row>
    <row r="9457" spans="1:25"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t="str">
        <f>_xlfn.XLOOKUP(B9457,Returns!$B$2:$B$297,Returns!$A$2:$A$297,"NO")</f>
        <v>NO</v>
      </c>
      <c r="W9457">
        <f t="shared" si="441"/>
        <v>45.737499999999997</v>
      </c>
      <c r="X9457">
        <f t="shared" si="442"/>
        <v>45.737499999999997</v>
      </c>
      <c r="Y9457">
        <f t="shared" si="443"/>
        <v>3</v>
      </c>
    </row>
    <row r="9458" spans="1:25"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t="str">
        <f>_xlfn.XLOOKUP(B9458,Returns!$B$2:$B$297,Returns!$A$2:$A$297,"NO")</f>
        <v>NO</v>
      </c>
      <c r="W9458">
        <f t="shared" si="441"/>
        <v>16.315200000000001</v>
      </c>
      <c r="X9458">
        <f t="shared" si="442"/>
        <v>65.260799999999989</v>
      </c>
      <c r="Y9458">
        <f t="shared" si="443"/>
        <v>7</v>
      </c>
    </row>
    <row r="9459" spans="1:25"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t="str">
        <f>_xlfn.XLOOKUP(B9459,Returns!$B$2:$B$297,Returns!$A$2:$A$297,"NO")</f>
        <v>NO</v>
      </c>
      <c r="W9459">
        <f t="shared" si="441"/>
        <v>42.209999999999994</v>
      </c>
      <c r="X9459">
        <f t="shared" si="442"/>
        <v>18.090000000000003</v>
      </c>
      <c r="Y9459">
        <f t="shared" si="443"/>
        <v>7</v>
      </c>
    </row>
    <row r="9460" spans="1:25"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t="str">
        <f>_xlfn.XLOOKUP(B9460,Returns!$B$2:$B$297,Returns!$A$2:$A$297,"NO")</f>
        <v>NO</v>
      </c>
      <c r="W9460">
        <f t="shared" si="441"/>
        <v>0</v>
      </c>
      <c r="X9460">
        <f t="shared" si="442"/>
        <v>433.80000000000007</v>
      </c>
      <c r="Y9460">
        <f t="shared" si="443"/>
        <v>5</v>
      </c>
    </row>
    <row r="9461" spans="1:25"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t="str">
        <f>_xlfn.XLOOKUP(B9461,Returns!$B$2:$B$297,Returns!$A$2:$A$297,"NO")</f>
        <v>NO</v>
      </c>
      <c r="W9461">
        <f t="shared" si="441"/>
        <v>3.1983999999999999</v>
      </c>
      <c r="X9461">
        <f t="shared" si="442"/>
        <v>12.7936</v>
      </c>
      <c r="Y9461">
        <f t="shared" si="443"/>
        <v>5</v>
      </c>
    </row>
    <row r="9462" spans="1:25"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t="str">
        <f>_xlfn.XLOOKUP(B9462,Returns!$B$2:$B$297,Returns!$A$2:$A$297,"NO")</f>
        <v>NO</v>
      </c>
      <c r="W9462">
        <f t="shared" si="441"/>
        <v>0</v>
      </c>
      <c r="X9462">
        <f t="shared" si="442"/>
        <v>103.32</v>
      </c>
      <c r="Y9462">
        <f t="shared" si="443"/>
        <v>5</v>
      </c>
    </row>
    <row r="9463" spans="1:25"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t="str">
        <f>_xlfn.XLOOKUP(B9463,Returns!$B$2:$B$297,Returns!$A$2:$A$297,"NO")</f>
        <v>Yes</v>
      </c>
      <c r="W9463">
        <f t="shared" si="441"/>
        <v>385.86240000000004</v>
      </c>
      <c r="X9463">
        <f t="shared" si="442"/>
        <v>1543.4496000000001</v>
      </c>
      <c r="Y9463">
        <f t="shared" si="443"/>
        <v>5</v>
      </c>
    </row>
    <row r="9464" spans="1:25"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t="str">
        <f>_xlfn.XLOOKUP(B9464,Returns!$B$2:$B$297,Returns!$A$2:$A$297,"NO")</f>
        <v>NO</v>
      </c>
      <c r="W9464">
        <f t="shared" si="441"/>
        <v>0</v>
      </c>
      <c r="X9464">
        <f t="shared" si="442"/>
        <v>1403.92</v>
      </c>
      <c r="Y9464">
        <f t="shared" si="443"/>
        <v>5</v>
      </c>
    </row>
    <row r="9465" spans="1:25"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t="str">
        <f>_xlfn.XLOOKUP(B9465,Returns!$B$2:$B$297,Returns!$A$2:$A$297,"NO")</f>
        <v>NO</v>
      </c>
      <c r="W9465">
        <f t="shared" si="441"/>
        <v>15.564800000000004</v>
      </c>
      <c r="X9465">
        <f t="shared" si="442"/>
        <v>62.259200000000007</v>
      </c>
      <c r="Y9465">
        <f t="shared" si="443"/>
        <v>4</v>
      </c>
    </row>
    <row r="9466" spans="1:25"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t="str">
        <f>_xlfn.XLOOKUP(B9466,Returns!$B$2:$B$297,Returns!$A$2:$A$297,"NO")</f>
        <v>NO</v>
      </c>
      <c r="W9466">
        <f t="shared" si="441"/>
        <v>0</v>
      </c>
      <c r="X9466">
        <f t="shared" si="442"/>
        <v>103.68</v>
      </c>
      <c r="Y9466">
        <f t="shared" si="443"/>
        <v>4</v>
      </c>
    </row>
    <row r="9467" spans="1:25"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t="str">
        <f>_xlfn.XLOOKUP(B9467,Returns!$B$2:$B$297,Returns!$A$2:$A$297,"NO")</f>
        <v>NO</v>
      </c>
      <c r="W9467">
        <f t="shared" si="441"/>
        <v>0</v>
      </c>
      <c r="X9467">
        <f t="shared" si="442"/>
        <v>63.92</v>
      </c>
      <c r="Y9467">
        <f t="shared" si="443"/>
        <v>4</v>
      </c>
    </row>
    <row r="9468" spans="1:25"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t="str">
        <f>_xlfn.XLOOKUP(B9468,Returns!$B$2:$B$297,Returns!$A$2:$A$297,"NO")</f>
        <v>NO</v>
      </c>
      <c r="W9468">
        <f t="shared" si="441"/>
        <v>197.62560000000005</v>
      </c>
      <c r="X9468">
        <f t="shared" si="442"/>
        <v>790.50240000000008</v>
      </c>
      <c r="Y9468">
        <f t="shared" si="443"/>
        <v>5</v>
      </c>
    </row>
    <row r="9469" spans="1:25"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t="str">
        <f>_xlfn.XLOOKUP(B9469,Returns!$B$2:$B$297,Returns!$A$2:$A$297,"NO")</f>
        <v>NO</v>
      </c>
      <c r="W9469">
        <f t="shared" si="441"/>
        <v>133.20000000000002</v>
      </c>
      <c r="X9469">
        <f t="shared" si="442"/>
        <v>199.79999999999998</v>
      </c>
      <c r="Y9469">
        <f t="shared" si="443"/>
        <v>5</v>
      </c>
    </row>
    <row r="9470" spans="1:25"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t="str">
        <f>_xlfn.XLOOKUP(B9470,Returns!$B$2:$B$297,Returns!$A$2:$A$297,"NO")</f>
        <v>NO</v>
      </c>
      <c r="W9470">
        <f t="shared" si="441"/>
        <v>0</v>
      </c>
      <c r="X9470">
        <f t="shared" si="442"/>
        <v>25.92</v>
      </c>
      <c r="Y9470">
        <f t="shared" si="443"/>
        <v>5</v>
      </c>
    </row>
    <row r="9471" spans="1:25"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t="str">
        <f>_xlfn.XLOOKUP(B9471,Returns!$B$2:$B$297,Returns!$A$2:$A$297,"NO")</f>
        <v>NO</v>
      </c>
      <c r="W9471">
        <f t="shared" si="441"/>
        <v>0</v>
      </c>
      <c r="X9471">
        <f t="shared" si="442"/>
        <v>221.92</v>
      </c>
      <c r="Y9471">
        <f t="shared" si="443"/>
        <v>5</v>
      </c>
    </row>
    <row r="9472" spans="1:25"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t="str">
        <f>_xlfn.XLOOKUP(B9472,Returns!$B$2:$B$297,Returns!$A$2:$A$297,"NO")</f>
        <v>NO</v>
      </c>
      <c r="W9472">
        <f t="shared" si="441"/>
        <v>0</v>
      </c>
      <c r="X9472">
        <f t="shared" si="442"/>
        <v>199.96</v>
      </c>
      <c r="Y9472">
        <f t="shared" si="443"/>
        <v>5</v>
      </c>
    </row>
    <row r="9473" spans="1:25"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t="str">
        <f>_xlfn.XLOOKUP(B9473,Returns!$B$2:$B$297,Returns!$A$2:$A$297,"NO")</f>
        <v>NO</v>
      </c>
      <c r="W9473">
        <f t="shared" si="441"/>
        <v>2.2848000000000002</v>
      </c>
      <c r="X9473">
        <f t="shared" si="442"/>
        <v>9.1391999999999989</v>
      </c>
      <c r="Y9473">
        <f t="shared" si="443"/>
        <v>5</v>
      </c>
    </row>
    <row r="9474" spans="1:25"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t="str">
        <f>_xlfn.XLOOKUP(B9474,Returns!$B$2:$B$297,Returns!$A$2:$A$297,"NO")</f>
        <v>NO</v>
      </c>
      <c r="W9474">
        <f t="shared" si="441"/>
        <v>25.624800000000008</v>
      </c>
      <c r="X9474">
        <f t="shared" si="442"/>
        <v>230.62320000000005</v>
      </c>
      <c r="Y9474">
        <f t="shared" si="443"/>
        <v>5</v>
      </c>
    </row>
    <row r="9475" spans="1:25"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t="str">
        <f>_xlfn.XLOOKUP(B9475,Returns!$B$2:$B$297,Returns!$A$2:$A$297,"NO")</f>
        <v>NO</v>
      </c>
      <c r="W9475">
        <f t="shared" ref="W9475:W9538" si="444">R9475*S9475*T9475</f>
        <v>0</v>
      </c>
      <c r="X9475">
        <f t="shared" ref="X9475:X9538" si="445">(R9475*S9475)-W9475</f>
        <v>507</v>
      </c>
      <c r="Y9475">
        <f t="shared" ref="Y9475:Y9538" si="446">D9475-C9475</f>
        <v>5</v>
      </c>
    </row>
    <row r="9476" spans="1:25"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t="str">
        <f>_xlfn.XLOOKUP(B9476,Returns!$B$2:$B$297,Returns!$A$2:$A$297,"NO")</f>
        <v>NO</v>
      </c>
      <c r="W9476">
        <f t="shared" si="444"/>
        <v>2.3616000000000001</v>
      </c>
      <c r="X9476">
        <f t="shared" si="445"/>
        <v>9.4464000000000006</v>
      </c>
      <c r="Y9476">
        <f t="shared" si="446"/>
        <v>5</v>
      </c>
    </row>
    <row r="9477" spans="1:25"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t="str">
        <f>_xlfn.XLOOKUP(B9477,Returns!$B$2:$B$297,Returns!$A$2:$A$297,"NO")</f>
        <v>NO</v>
      </c>
      <c r="W9477">
        <f t="shared" si="444"/>
        <v>242.88320000000004</v>
      </c>
      <c r="X9477">
        <f t="shared" si="445"/>
        <v>971.53280000000018</v>
      </c>
      <c r="Y9477">
        <f t="shared" si="446"/>
        <v>5</v>
      </c>
    </row>
    <row r="9478" spans="1:25"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t="str">
        <f>_xlfn.XLOOKUP(B9478,Returns!$B$2:$B$297,Returns!$A$2:$A$297,"NO")</f>
        <v>NO</v>
      </c>
      <c r="W9478">
        <f t="shared" si="444"/>
        <v>61.872</v>
      </c>
      <c r="X9478">
        <f t="shared" si="445"/>
        <v>41.248000000000005</v>
      </c>
      <c r="Y9478">
        <f t="shared" si="446"/>
        <v>5</v>
      </c>
    </row>
    <row r="9479" spans="1:25"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t="str">
        <f>_xlfn.XLOOKUP(B9479,Returns!$B$2:$B$297,Returns!$A$2:$A$297,"NO")</f>
        <v>NO</v>
      </c>
      <c r="W9479">
        <f t="shared" si="444"/>
        <v>8.5535999999999976</v>
      </c>
      <c r="X9479">
        <f t="shared" si="445"/>
        <v>2.138399999999999</v>
      </c>
      <c r="Y9479">
        <f t="shared" si="446"/>
        <v>5</v>
      </c>
    </row>
    <row r="9480" spans="1:25"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t="str">
        <f>_xlfn.XLOOKUP(B9480,Returns!$B$2:$B$297,Returns!$A$2:$A$297,"NO")</f>
        <v>NO</v>
      </c>
      <c r="W9480">
        <f t="shared" si="444"/>
        <v>13.16</v>
      </c>
      <c r="X9480">
        <f t="shared" si="445"/>
        <v>52.64</v>
      </c>
      <c r="Y9480">
        <f t="shared" si="446"/>
        <v>7</v>
      </c>
    </row>
    <row r="9481" spans="1:25"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t="str">
        <f>_xlfn.XLOOKUP(B9481,Returns!$B$2:$B$297,Returns!$A$2:$A$297,"NO")</f>
        <v>NO</v>
      </c>
      <c r="W9481">
        <f t="shared" si="444"/>
        <v>9.1871999999999989</v>
      </c>
      <c r="X9481">
        <f t="shared" si="445"/>
        <v>2.2967999999999993</v>
      </c>
      <c r="Y9481">
        <f t="shared" si="446"/>
        <v>7</v>
      </c>
    </row>
    <row r="9482" spans="1:25"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t="str">
        <f>_xlfn.XLOOKUP(B9482,Returns!$B$2:$B$297,Returns!$A$2:$A$297,"NO")</f>
        <v>NO</v>
      </c>
      <c r="W9482">
        <f t="shared" si="444"/>
        <v>1219.9599999999998</v>
      </c>
      <c r="X9482">
        <f t="shared" si="445"/>
        <v>304.99</v>
      </c>
      <c r="Y9482">
        <f t="shared" si="446"/>
        <v>7</v>
      </c>
    </row>
    <row r="9483" spans="1:25"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t="str">
        <f>_xlfn.XLOOKUP(B9483,Returns!$B$2:$B$297,Returns!$A$2:$A$297,"NO")</f>
        <v>NO</v>
      </c>
      <c r="W9483">
        <f t="shared" si="444"/>
        <v>7.2640000000000002</v>
      </c>
      <c r="X9483">
        <f t="shared" si="445"/>
        <v>29.056000000000001</v>
      </c>
      <c r="Y9483">
        <f t="shared" si="446"/>
        <v>6</v>
      </c>
    </row>
    <row r="9484" spans="1:25"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t="str">
        <f>_xlfn.XLOOKUP(B9484,Returns!$B$2:$B$297,Returns!$A$2:$A$297,"NO")</f>
        <v>NO</v>
      </c>
      <c r="W9484">
        <f t="shared" si="444"/>
        <v>127.99360000000001</v>
      </c>
      <c r="X9484">
        <f t="shared" si="445"/>
        <v>511.97440000000006</v>
      </c>
      <c r="Y9484">
        <f t="shared" si="446"/>
        <v>4</v>
      </c>
    </row>
    <row r="9485" spans="1:25"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t="str">
        <f>_xlfn.XLOOKUP(B9485,Returns!$B$2:$B$297,Returns!$A$2:$A$297,"NO")</f>
        <v>NO</v>
      </c>
      <c r="W9485">
        <f t="shared" si="444"/>
        <v>0</v>
      </c>
      <c r="X9485">
        <f t="shared" si="445"/>
        <v>118.08</v>
      </c>
      <c r="Y9485">
        <f t="shared" si="446"/>
        <v>6</v>
      </c>
    </row>
    <row r="9486" spans="1:25"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t="str">
        <f>_xlfn.XLOOKUP(B9486,Returns!$B$2:$B$297,Returns!$A$2:$A$297,"NO")</f>
        <v>NO</v>
      </c>
      <c r="W9486">
        <f t="shared" si="444"/>
        <v>2501.9647999999997</v>
      </c>
      <c r="X9486">
        <f t="shared" si="445"/>
        <v>5316.6751999999997</v>
      </c>
      <c r="Y9486">
        <f t="shared" si="446"/>
        <v>2</v>
      </c>
    </row>
    <row r="9487" spans="1:25"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t="str">
        <f>_xlfn.XLOOKUP(B9487,Returns!$B$2:$B$297,Returns!$A$2:$A$297,"NO")</f>
        <v>NO</v>
      </c>
      <c r="W9487">
        <f t="shared" si="444"/>
        <v>55.468800000000016</v>
      </c>
      <c r="X9487">
        <f t="shared" si="445"/>
        <v>221.87520000000004</v>
      </c>
      <c r="Y9487">
        <f t="shared" si="446"/>
        <v>2</v>
      </c>
    </row>
    <row r="9488" spans="1:25"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t="str">
        <f>_xlfn.XLOOKUP(B9488,Returns!$B$2:$B$297,Returns!$A$2:$A$297,"NO")</f>
        <v>NO</v>
      </c>
      <c r="W9488">
        <f t="shared" si="444"/>
        <v>606.00959999999986</v>
      </c>
      <c r="X9488">
        <f t="shared" si="445"/>
        <v>1414.0223999999998</v>
      </c>
      <c r="Y9488">
        <f t="shared" si="446"/>
        <v>0</v>
      </c>
    </row>
    <row r="9489" spans="1:25"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t="str">
        <f>_xlfn.XLOOKUP(B9489,Returns!$B$2:$B$297,Returns!$A$2:$A$297,"NO")</f>
        <v>NO</v>
      </c>
      <c r="W9489">
        <f t="shared" si="444"/>
        <v>0</v>
      </c>
      <c r="X9489">
        <f t="shared" si="445"/>
        <v>19.620000000000005</v>
      </c>
      <c r="Y9489">
        <f t="shared" si="446"/>
        <v>2</v>
      </c>
    </row>
    <row r="9490" spans="1:25"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t="str">
        <f>_xlfn.XLOOKUP(B9490,Returns!$B$2:$B$297,Returns!$A$2:$A$297,"NO")</f>
        <v>NO</v>
      </c>
      <c r="W9490">
        <f t="shared" si="444"/>
        <v>229.12000000000003</v>
      </c>
      <c r="X9490">
        <f t="shared" si="445"/>
        <v>916.48000000000013</v>
      </c>
      <c r="Y9490">
        <f t="shared" si="446"/>
        <v>3</v>
      </c>
    </row>
    <row r="9491" spans="1:25"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t="str">
        <f>_xlfn.XLOOKUP(B9491,Returns!$B$2:$B$297,Returns!$A$2:$A$297,"NO")</f>
        <v>NO</v>
      </c>
      <c r="W9491">
        <f t="shared" si="444"/>
        <v>0</v>
      </c>
      <c r="X9491">
        <f t="shared" si="445"/>
        <v>1379.35</v>
      </c>
      <c r="Y9491">
        <f t="shared" si="446"/>
        <v>6</v>
      </c>
    </row>
    <row r="9492" spans="1:25"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t="str">
        <f>_xlfn.XLOOKUP(B9492,Returns!$B$2:$B$297,Returns!$A$2:$A$297,"NO")</f>
        <v>NO</v>
      </c>
      <c r="W9492">
        <f t="shared" si="444"/>
        <v>3235.6352000000006</v>
      </c>
      <c r="X9492">
        <f t="shared" si="445"/>
        <v>12942.540800000001</v>
      </c>
      <c r="Y9492">
        <f t="shared" si="446"/>
        <v>4</v>
      </c>
    </row>
    <row r="9493" spans="1:25"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t="str">
        <f>_xlfn.XLOOKUP(B9493,Returns!$B$2:$B$297,Returns!$A$2:$A$297,"NO")</f>
        <v>NO</v>
      </c>
      <c r="W9493">
        <f t="shared" si="444"/>
        <v>0</v>
      </c>
      <c r="X9493">
        <f t="shared" si="445"/>
        <v>27.360000000000003</v>
      </c>
      <c r="Y9493">
        <f t="shared" si="446"/>
        <v>4</v>
      </c>
    </row>
    <row r="9494" spans="1:25"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t="str">
        <f>_xlfn.XLOOKUP(B9494,Returns!$B$2:$B$297,Returns!$A$2:$A$297,"NO")</f>
        <v>NO</v>
      </c>
      <c r="W9494">
        <f t="shared" si="444"/>
        <v>0</v>
      </c>
      <c r="X9494">
        <f t="shared" si="445"/>
        <v>343.44000000000005</v>
      </c>
      <c r="Y9494">
        <f t="shared" si="446"/>
        <v>0</v>
      </c>
    </row>
    <row r="9495" spans="1:25"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t="str">
        <f>_xlfn.XLOOKUP(B9495,Returns!$B$2:$B$297,Returns!$A$2:$A$297,"NO")</f>
        <v>NO</v>
      </c>
      <c r="W9495">
        <f t="shared" si="444"/>
        <v>0</v>
      </c>
      <c r="X9495">
        <f t="shared" si="445"/>
        <v>11149.95</v>
      </c>
      <c r="Y9495">
        <f t="shared" si="446"/>
        <v>5</v>
      </c>
    </row>
    <row r="9496" spans="1:25"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t="str">
        <f>_xlfn.XLOOKUP(B9496,Returns!$B$2:$B$297,Returns!$A$2:$A$297,"NO")</f>
        <v>NO</v>
      </c>
      <c r="W9496">
        <f t="shared" si="444"/>
        <v>0</v>
      </c>
      <c r="X9496">
        <f t="shared" si="445"/>
        <v>23.76</v>
      </c>
      <c r="Y9496">
        <f t="shared" si="446"/>
        <v>5</v>
      </c>
    </row>
    <row r="9497" spans="1:25"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t="str">
        <f>_xlfn.XLOOKUP(B9497,Returns!$B$2:$B$297,Returns!$A$2:$A$297,"NO")</f>
        <v>NO</v>
      </c>
      <c r="W9497">
        <f t="shared" si="444"/>
        <v>0</v>
      </c>
      <c r="X9497">
        <f t="shared" si="445"/>
        <v>720</v>
      </c>
      <c r="Y9497">
        <f t="shared" si="446"/>
        <v>4</v>
      </c>
    </row>
    <row r="9498" spans="1:25"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t="str">
        <f>_xlfn.XLOOKUP(B9498,Returns!$B$2:$B$297,Returns!$A$2:$A$297,"NO")</f>
        <v>NO</v>
      </c>
      <c r="W9498">
        <f t="shared" si="444"/>
        <v>0</v>
      </c>
      <c r="X9498">
        <f t="shared" si="445"/>
        <v>8.67</v>
      </c>
      <c r="Y9498">
        <f t="shared" si="446"/>
        <v>4</v>
      </c>
    </row>
    <row r="9499" spans="1:25"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t="str">
        <f>_xlfn.XLOOKUP(B9499,Returns!$B$2:$B$297,Returns!$A$2:$A$297,"NO")</f>
        <v>NO</v>
      </c>
      <c r="W9499">
        <f t="shared" si="444"/>
        <v>0</v>
      </c>
      <c r="X9499">
        <f t="shared" si="445"/>
        <v>4.41</v>
      </c>
      <c r="Y9499">
        <f t="shared" si="446"/>
        <v>2</v>
      </c>
    </row>
    <row r="9500" spans="1:25"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t="str">
        <f>_xlfn.XLOOKUP(B9500,Returns!$B$2:$B$297,Returns!$A$2:$A$297,"NO")</f>
        <v>NO</v>
      </c>
      <c r="W9500">
        <f t="shared" si="444"/>
        <v>0</v>
      </c>
      <c r="X9500">
        <f t="shared" si="445"/>
        <v>503.82</v>
      </c>
      <c r="Y9500">
        <f t="shared" si="446"/>
        <v>2</v>
      </c>
    </row>
    <row r="9501" spans="1:25"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t="str">
        <f>_xlfn.XLOOKUP(B9501,Returns!$B$2:$B$297,Returns!$A$2:$A$297,"NO")</f>
        <v>NO</v>
      </c>
      <c r="W9501">
        <f t="shared" si="444"/>
        <v>0</v>
      </c>
      <c r="X9501">
        <f t="shared" si="445"/>
        <v>678</v>
      </c>
      <c r="Y9501">
        <f t="shared" si="446"/>
        <v>2</v>
      </c>
    </row>
    <row r="9502" spans="1:25"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t="str">
        <f>_xlfn.XLOOKUP(B9502,Returns!$B$2:$B$297,Returns!$A$2:$A$297,"NO")</f>
        <v>NO</v>
      </c>
      <c r="W9502">
        <f t="shared" si="444"/>
        <v>0</v>
      </c>
      <c r="X9502">
        <f t="shared" si="445"/>
        <v>80.820000000000007</v>
      </c>
      <c r="Y9502">
        <f t="shared" si="446"/>
        <v>4</v>
      </c>
    </row>
    <row r="9503" spans="1:25"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t="str">
        <f>_xlfn.XLOOKUP(B9503,Returns!$B$2:$B$297,Returns!$A$2:$A$297,"NO")</f>
        <v>NO</v>
      </c>
      <c r="W9503">
        <f t="shared" si="444"/>
        <v>0</v>
      </c>
      <c r="X9503">
        <f t="shared" si="445"/>
        <v>96.12</v>
      </c>
      <c r="Y9503">
        <f t="shared" si="446"/>
        <v>4</v>
      </c>
    </row>
    <row r="9504" spans="1:25"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t="str">
        <f>_xlfn.XLOOKUP(B9504,Returns!$B$2:$B$297,Returns!$A$2:$A$297,"NO")</f>
        <v>NO</v>
      </c>
      <c r="W9504">
        <f t="shared" si="444"/>
        <v>0</v>
      </c>
      <c r="X9504">
        <f t="shared" si="445"/>
        <v>289.16999999999996</v>
      </c>
      <c r="Y9504">
        <f t="shared" si="446"/>
        <v>7</v>
      </c>
    </row>
    <row r="9505" spans="1:25"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t="str">
        <f>_xlfn.XLOOKUP(B9505,Returns!$B$2:$B$297,Returns!$A$2:$A$297,"NO")</f>
        <v>NO</v>
      </c>
      <c r="W9505">
        <f t="shared" si="444"/>
        <v>0</v>
      </c>
      <c r="X9505">
        <f t="shared" si="445"/>
        <v>2.88</v>
      </c>
      <c r="Y9505">
        <f t="shared" si="446"/>
        <v>7</v>
      </c>
    </row>
    <row r="9506" spans="1:25"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t="str">
        <f>_xlfn.XLOOKUP(B9506,Returns!$B$2:$B$297,Returns!$A$2:$A$297,"NO")</f>
        <v>NO</v>
      </c>
      <c r="W9506">
        <f t="shared" si="444"/>
        <v>0</v>
      </c>
      <c r="X9506">
        <f t="shared" si="445"/>
        <v>7643.51</v>
      </c>
      <c r="Y9506">
        <f t="shared" si="446"/>
        <v>4</v>
      </c>
    </row>
    <row r="9507" spans="1:25"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t="str">
        <f>_xlfn.XLOOKUP(B9507,Returns!$B$2:$B$297,Returns!$A$2:$A$297,"NO")</f>
        <v>NO</v>
      </c>
      <c r="W9507">
        <f t="shared" si="444"/>
        <v>0</v>
      </c>
      <c r="X9507">
        <f t="shared" si="445"/>
        <v>223.92</v>
      </c>
      <c r="Y9507">
        <f t="shared" si="446"/>
        <v>4</v>
      </c>
    </row>
    <row r="9508" spans="1:25"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t="str">
        <f>_xlfn.XLOOKUP(B9508,Returns!$B$2:$B$297,Returns!$A$2:$A$297,"NO")</f>
        <v>NO</v>
      </c>
      <c r="W9508">
        <f t="shared" si="444"/>
        <v>0</v>
      </c>
      <c r="X9508">
        <f t="shared" si="445"/>
        <v>53.4</v>
      </c>
      <c r="Y9508">
        <f t="shared" si="446"/>
        <v>2</v>
      </c>
    </row>
    <row r="9509" spans="1:25"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t="str">
        <f>_xlfn.XLOOKUP(B9509,Returns!$B$2:$B$297,Returns!$A$2:$A$297,"NO")</f>
        <v>NO</v>
      </c>
      <c r="W9509">
        <f t="shared" si="444"/>
        <v>0</v>
      </c>
      <c r="X9509">
        <f t="shared" si="445"/>
        <v>200.99999999999997</v>
      </c>
      <c r="Y9509">
        <f t="shared" si="446"/>
        <v>2</v>
      </c>
    </row>
    <row r="9510" spans="1:25"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t="str">
        <f>_xlfn.XLOOKUP(B9510,Returns!$B$2:$B$297,Returns!$A$2:$A$297,"NO")</f>
        <v>NO</v>
      </c>
      <c r="W9510">
        <f t="shared" si="444"/>
        <v>0</v>
      </c>
      <c r="X9510">
        <f t="shared" si="445"/>
        <v>41.67</v>
      </c>
      <c r="Y9510">
        <f t="shared" si="446"/>
        <v>2</v>
      </c>
    </row>
    <row r="9511" spans="1:25"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t="str">
        <f>_xlfn.XLOOKUP(B9511,Returns!$B$2:$B$297,Returns!$A$2:$A$297,"NO")</f>
        <v>NO</v>
      </c>
      <c r="W9511">
        <f t="shared" si="444"/>
        <v>0</v>
      </c>
      <c r="X9511">
        <f t="shared" si="445"/>
        <v>4138.92</v>
      </c>
      <c r="Y9511">
        <f t="shared" si="446"/>
        <v>2</v>
      </c>
    </row>
    <row r="9512" spans="1:25"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t="str">
        <f>_xlfn.XLOOKUP(B9512,Returns!$B$2:$B$297,Returns!$A$2:$A$297,"NO")</f>
        <v>NO</v>
      </c>
      <c r="W9512">
        <f t="shared" si="444"/>
        <v>0</v>
      </c>
      <c r="X9512">
        <f t="shared" si="445"/>
        <v>345.05999999999995</v>
      </c>
      <c r="Y9512">
        <f t="shared" si="446"/>
        <v>5</v>
      </c>
    </row>
    <row r="9513" spans="1:25"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t="str">
        <f>_xlfn.XLOOKUP(B9513,Returns!$B$2:$B$297,Returns!$A$2:$A$297,"NO")</f>
        <v>NO</v>
      </c>
      <c r="W9513">
        <f t="shared" si="444"/>
        <v>22.233599999999996</v>
      </c>
      <c r="X9513">
        <f t="shared" si="445"/>
        <v>5.5583999999999989</v>
      </c>
      <c r="Y9513">
        <f t="shared" si="446"/>
        <v>2</v>
      </c>
    </row>
    <row r="9514" spans="1:25"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t="str">
        <f>_xlfn.XLOOKUP(B9514,Returns!$B$2:$B$297,Returns!$A$2:$A$297,"NO")</f>
        <v>NO</v>
      </c>
      <c r="W9514">
        <f t="shared" si="444"/>
        <v>65.493247999999994</v>
      </c>
      <c r="X9514">
        <f t="shared" si="445"/>
        <v>139.17315199999999</v>
      </c>
      <c r="Y9514">
        <f t="shared" si="446"/>
        <v>4</v>
      </c>
    </row>
    <row r="9515" spans="1:25"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t="str">
        <f>_xlfn.XLOOKUP(B9515,Returns!$B$2:$B$297,Returns!$A$2:$A$297,"NO")</f>
        <v>NO</v>
      </c>
      <c r="W9515">
        <f t="shared" si="444"/>
        <v>0</v>
      </c>
      <c r="X9515">
        <f t="shared" si="445"/>
        <v>8248.75</v>
      </c>
      <c r="Y9515">
        <f t="shared" si="446"/>
        <v>5</v>
      </c>
    </row>
    <row r="9516" spans="1:25"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t="str">
        <f>_xlfn.XLOOKUP(B9516,Returns!$B$2:$B$297,Returns!$A$2:$A$297,"NO")</f>
        <v>NO</v>
      </c>
      <c r="W9516">
        <f t="shared" si="444"/>
        <v>109.2672</v>
      </c>
      <c r="X9516">
        <f t="shared" si="445"/>
        <v>437.06880000000001</v>
      </c>
      <c r="Y9516">
        <f t="shared" si="446"/>
        <v>4</v>
      </c>
    </row>
    <row r="9517" spans="1:25"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t="str">
        <f>_xlfn.XLOOKUP(B9517,Returns!$B$2:$B$297,Returns!$A$2:$A$297,"NO")</f>
        <v>NO</v>
      </c>
      <c r="W9517">
        <f t="shared" si="444"/>
        <v>151.78240000000002</v>
      </c>
      <c r="X9517">
        <f t="shared" si="445"/>
        <v>607.12959999999998</v>
      </c>
      <c r="Y9517">
        <f t="shared" si="446"/>
        <v>7</v>
      </c>
    </row>
    <row r="9518" spans="1:25"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t="str">
        <f>_xlfn.XLOOKUP(B9518,Returns!$B$2:$B$297,Returns!$A$2:$A$297,"NO")</f>
        <v>NO</v>
      </c>
      <c r="W9518">
        <f t="shared" si="444"/>
        <v>32.378399999999999</v>
      </c>
      <c r="X9518">
        <f t="shared" si="445"/>
        <v>48.567599999999999</v>
      </c>
      <c r="Y9518">
        <f t="shared" si="446"/>
        <v>2</v>
      </c>
    </row>
    <row r="9519" spans="1:25"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t="str">
        <f>_xlfn.XLOOKUP(B9519,Returns!$B$2:$B$297,Returns!$A$2:$A$297,"NO")</f>
        <v>NO</v>
      </c>
      <c r="W9519">
        <f t="shared" si="444"/>
        <v>4.1471999999999998</v>
      </c>
      <c r="X9519">
        <f t="shared" si="445"/>
        <v>16.588799999999999</v>
      </c>
      <c r="Y9519">
        <f t="shared" si="446"/>
        <v>2</v>
      </c>
    </row>
    <row r="9520" spans="1:25"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t="str">
        <f>_xlfn.XLOOKUP(B9520,Returns!$B$2:$B$297,Returns!$A$2:$A$297,"NO")</f>
        <v>NO</v>
      </c>
      <c r="W9520">
        <f t="shared" si="444"/>
        <v>261.30240000000003</v>
      </c>
      <c r="X9520">
        <f t="shared" si="445"/>
        <v>1045.2096000000001</v>
      </c>
      <c r="Y9520">
        <f t="shared" si="446"/>
        <v>2</v>
      </c>
    </row>
    <row r="9521" spans="1:25"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t="str">
        <f>_xlfn.XLOOKUP(B9521,Returns!$B$2:$B$297,Returns!$A$2:$A$297,"NO")</f>
        <v>NO</v>
      </c>
      <c r="W9521">
        <f t="shared" si="444"/>
        <v>0</v>
      </c>
      <c r="X9521">
        <f t="shared" si="445"/>
        <v>324.32</v>
      </c>
      <c r="Y9521">
        <f t="shared" si="446"/>
        <v>4</v>
      </c>
    </row>
    <row r="9522" spans="1:25"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t="str">
        <f>_xlfn.XLOOKUP(B9522,Returns!$B$2:$B$297,Returns!$A$2:$A$297,"NO")</f>
        <v>NO</v>
      </c>
      <c r="W9522">
        <f t="shared" si="444"/>
        <v>0</v>
      </c>
      <c r="X9522">
        <f t="shared" si="445"/>
        <v>186.04</v>
      </c>
      <c r="Y9522">
        <f t="shared" si="446"/>
        <v>5</v>
      </c>
    </row>
    <row r="9523" spans="1:25"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t="str">
        <f>_xlfn.XLOOKUP(B9523,Returns!$B$2:$B$297,Returns!$A$2:$A$297,"NO")</f>
        <v>NO</v>
      </c>
      <c r="W9523">
        <f t="shared" si="444"/>
        <v>194.38560000000004</v>
      </c>
      <c r="X9523">
        <f t="shared" si="445"/>
        <v>777.54240000000004</v>
      </c>
      <c r="Y9523">
        <f t="shared" si="446"/>
        <v>6</v>
      </c>
    </row>
    <row r="9524" spans="1:25"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t="str">
        <f>_xlfn.XLOOKUP(B9524,Returns!$B$2:$B$297,Returns!$A$2:$A$297,"NO")</f>
        <v>NO</v>
      </c>
      <c r="W9524">
        <f t="shared" si="444"/>
        <v>9.3312000000000008</v>
      </c>
      <c r="X9524">
        <f t="shared" si="445"/>
        <v>37.324800000000003</v>
      </c>
      <c r="Y9524">
        <f t="shared" si="446"/>
        <v>6</v>
      </c>
    </row>
    <row r="9525" spans="1:25"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t="str">
        <f>_xlfn.XLOOKUP(B9525,Returns!$B$2:$B$297,Returns!$A$2:$A$297,"NO")</f>
        <v>NO</v>
      </c>
      <c r="W9525">
        <f t="shared" si="444"/>
        <v>19.555199999999999</v>
      </c>
      <c r="X9525">
        <f t="shared" si="445"/>
        <v>78.220799999999997</v>
      </c>
      <c r="Y9525">
        <f t="shared" si="446"/>
        <v>6</v>
      </c>
    </row>
    <row r="9526" spans="1:25"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t="str">
        <f>_xlfn.XLOOKUP(B9526,Returns!$B$2:$B$297,Returns!$A$2:$A$297,"NO")</f>
        <v>Yes</v>
      </c>
      <c r="W9526">
        <f t="shared" si="444"/>
        <v>83.920000000000016</v>
      </c>
      <c r="X9526">
        <f t="shared" si="445"/>
        <v>335.68000000000006</v>
      </c>
      <c r="Y9526">
        <f t="shared" si="446"/>
        <v>1</v>
      </c>
    </row>
    <row r="9527" spans="1:25"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t="str">
        <f>_xlfn.XLOOKUP(B9527,Returns!$B$2:$B$297,Returns!$A$2:$A$297,"NO")</f>
        <v>Yes</v>
      </c>
      <c r="W9527">
        <f t="shared" si="444"/>
        <v>0</v>
      </c>
      <c r="X9527">
        <f t="shared" si="445"/>
        <v>999.49999999999989</v>
      </c>
      <c r="Y9527">
        <f t="shared" si="446"/>
        <v>1</v>
      </c>
    </row>
    <row r="9528" spans="1:25"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t="str">
        <f>_xlfn.XLOOKUP(B9528,Returns!$B$2:$B$297,Returns!$A$2:$A$297,"NO")</f>
        <v>Yes</v>
      </c>
      <c r="W9528">
        <f t="shared" si="444"/>
        <v>18.7056</v>
      </c>
      <c r="X9528">
        <f t="shared" si="445"/>
        <v>74.822400000000002</v>
      </c>
      <c r="Y9528">
        <f t="shared" si="446"/>
        <v>1</v>
      </c>
    </row>
    <row r="9529" spans="1:25"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t="str">
        <f>_xlfn.XLOOKUP(B9529,Returns!$B$2:$B$297,Returns!$A$2:$A$297,"NO")</f>
        <v>Yes</v>
      </c>
      <c r="W9529">
        <f t="shared" si="444"/>
        <v>207.30240000000003</v>
      </c>
      <c r="X9529">
        <f t="shared" si="445"/>
        <v>829.20960000000014</v>
      </c>
      <c r="Y9529">
        <f t="shared" si="446"/>
        <v>1</v>
      </c>
    </row>
    <row r="9530" spans="1:25"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t="str">
        <f>_xlfn.XLOOKUP(B9530,Returns!$B$2:$B$297,Returns!$A$2:$A$297,"NO")</f>
        <v>Yes</v>
      </c>
      <c r="W9530">
        <f t="shared" si="444"/>
        <v>3.7183999999999999</v>
      </c>
      <c r="X9530">
        <f t="shared" si="445"/>
        <v>14.8736</v>
      </c>
      <c r="Y9530">
        <f t="shared" si="446"/>
        <v>1</v>
      </c>
    </row>
    <row r="9531" spans="1:25"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t="str">
        <f>_xlfn.XLOOKUP(B9531,Returns!$B$2:$B$297,Returns!$A$2:$A$297,"NO")</f>
        <v>NO</v>
      </c>
      <c r="W9531">
        <f t="shared" si="444"/>
        <v>5.1072000000000006</v>
      </c>
      <c r="X9531">
        <f t="shared" si="445"/>
        <v>20.428800000000003</v>
      </c>
      <c r="Y9531">
        <f t="shared" si="446"/>
        <v>1</v>
      </c>
    </row>
    <row r="9532" spans="1:25"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t="str">
        <f>_xlfn.XLOOKUP(B9532,Returns!$B$2:$B$297,Returns!$A$2:$A$297,"NO")</f>
        <v>NO</v>
      </c>
      <c r="W9532">
        <f t="shared" si="444"/>
        <v>0</v>
      </c>
      <c r="X9532">
        <f t="shared" si="445"/>
        <v>105.52</v>
      </c>
      <c r="Y9532">
        <f t="shared" si="446"/>
        <v>4</v>
      </c>
    </row>
    <row r="9533" spans="1:25"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t="str">
        <f>_xlfn.XLOOKUP(B9533,Returns!$B$2:$B$297,Returns!$A$2:$A$297,"NO")</f>
        <v>NO</v>
      </c>
      <c r="W9533">
        <f t="shared" si="444"/>
        <v>22.246400000000001</v>
      </c>
      <c r="X9533">
        <f t="shared" si="445"/>
        <v>88.985600000000005</v>
      </c>
      <c r="Y9533">
        <f t="shared" si="446"/>
        <v>5</v>
      </c>
    </row>
    <row r="9534" spans="1:25"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t="str">
        <f>_xlfn.XLOOKUP(B9534,Returns!$B$2:$B$297,Returns!$A$2:$A$297,"NO")</f>
        <v>NO</v>
      </c>
      <c r="W9534">
        <f t="shared" si="444"/>
        <v>598.70159999999998</v>
      </c>
      <c r="X9534">
        <f t="shared" si="445"/>
        <v>5388.3143999999993</v>
      </c>
      <c r="Y9534">
        <f t="shared" si="446"/>
        <v>4</v>
      </c>
    </row>
    <row r="9535" spans="1:25"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t="str">
        <f>_xlfn.XLOOKUP(B9535,Returns!$B$2:$B$297,Returns!$A$2:$A$297,"NO")</f>
        <v>NO</v>
      </c>
      <c r="W9535">
        <f t="shared" si="444"/>
        <v>0</v>
      </c>
      <c r="X9535">
        <f t="shared" si="445"/>
        <v>284.68999999999994</v>
      </c>
      <c r="Y9535">
        <f t="shared" si="446"/>
        <v>4</v>
      </c>
    </row>
    <row r="9536" spans="1:25"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t="str">
        <f>_xlfn.XLOOKUP(B9536,Returns!$B$2:$B$297,Returns!$A$2:$A$297,"NO")</f>
        <v>NO</v>
      </c>
      <c r="W9536">
        <f t="shared" si="444"/>
        <v>0</v>
      </c>
      <c r="X9536">
        <f t="shared" si="445"/>
        <v>66.959999999999994</v>
      </c>
      <c r="Y9536">
        <f t="shared" si="446"/>
        <v>4</v>
      </c>
    </row>
    <row r="9537" spans="1:25"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t="str">
        <f>_xlfn.XLOOKUP(B9537,Returns!$B$2:$B$297,Returns!$A$2:$A$297,"NO")</f>
        <v>NO</v>
      </c>
      <c r="W9537">
        <f t="shared" si="444"/>
        <v>3.8912000000000009</v>
      </c>
      <c r="X9537">
        <f t="shared" si="445"/>
        <v>15.564800000000002</v>
      </c>
      <c r="Y9537">
        <f t="shared" si="446"/>
        <v>4</v>
      </c>
    </row>
    <row r="9538" spans="1:25"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t="str">
        <f>_xlfn.XLOOKUP(B9538,Returns!$B$2:$B$297,Returns!$A$2:$A$297,"NO")</f>
        <v>NO</v>
      </c>
      <c r="W9538">
        <f t="shared" si="444"/>
        <v>15.940799999999998</v>
      </c>
      <c r="X9538">
        <f t="shared" si="445"/>
        <v>10.6272</v>
      </c>
      <c r="Y9538">
        <f t="shared" si="446"/>
        <v>2</v>
      </c>
    </row>
    <row r="9539" spans="1:25"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t="str">
        <f>_xlfn.XLOOKUP(B9539,Returns!$B$2:$B$297,Returns!$A$2:$A$297,"NO")</f>
        <v>NO</v>
      </c>
      <c r="W9539">
        <f t="shared" ref="W9539:W9602" si="447">R9539*S9539*T9539</f>
        <v>143.2998</v>
      </c>
      <c r="X9539">
        <f t="shared" ref="X9539:X9602" si="448">(R9539*S9539)-W9539</f>
        <v>812.03219999999999</v>
      </c>
      <c r="Y9539">
        <f t="shared" ref="Y9539:Y9602" si="449">D9539-C9539</f>
        <v>2</v>
      </c>
    </row>
    <row r="9540" spans="1:25"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t="str">
        <f>_xlfn.XLOOKUP(B9540,Returns!$B$2:$B$297,Returns!$A$2:$A$297,"NO")</f>
        <v>NO</v>
      </c>
      <c r="W9540">
        <f t="shared" si="447"/>
        <v>0</v>
      </c>
      <c r="X9540">
        <f t="shared" si="448"/>
        <v>84.5</v>
      </c>
      <c r="Y9540">
        <f t="shared" si="449"/>
        <v>2</v>
      </c>
    </row>
    <row r="9541" spans="1:25"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t="str">
        <f>_xlfn.XLOOKUP(B9541,Returns!$B$2:$B$297,Returns!$A$2:$A$297,"NO")</f>
        <v>NO</v>
      </c>
      <c r="W9541">
        <f t="shared" si="447"/>
        <v>0</v>
      </c>
      <c r="X9541">
        <f t="shared" si="448"/>
        <v>79.92</v>
      </c>
      <c r="Y9541">
        <f t="shared" si="449"/>
        <v>2</v>
      </c>
    </row>
    <row r="9542" spans="1:25"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t="str">
        <f>_xlfn.XLOOKUP(B9542,Returns!$B$2:$B$297,Returns!$A$2:$A$297,"NO")</f>
        <v>NO</v>
      </c>
      <c r="W9542">
        <f t="shared" si="447"/>
        <v>268.7552</v>
      </c>
      <c r="X9542">
        <f t="shared" si="448"/>
        <v>1075.0208</v>
      </c>
      <c r="Y9542">
        <f t="shared" si="449"/>
        <v>5</v>
      </c>
    </row>
    <row r="9543" spans="1:25"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t="str">
        <f>_xlfn.XLOOKUP(B9543,Returns!$B$2:$B$297,Returns!$A$2:$A$297,"NO")</f>
        <v>NO</v>
      </c>
      <c r="W9543">
        <f t="shared" si="447"/>
        <v>21.312000000000001</v>
      </c>
      <c r="X9543">
        <f t="shared" si="448"/>
        <v>85.248000000000005</v>
      </c>
      <c r="Y9543">
        <f t="shared" si="449"/>
        <v>4</v>
      </c>
    </row>
    <row r="9544" spans="1:25"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t="str">
        <f>_xlfn.XLOOKUP(B9544,Returns!$B$2:$B$297,Returns!$A$2:$A$297,"NO")</f>
        <v>NO</v>
      </c>
      <c r="W9544">
        <f t="shared" si="447"/>
        <v>24.919999999999995</v>
      </c>
      <c r="X9544">
        <f t="shared" si="448"/>
        <v>6.2299999999999969</v>
      </c>
      <c r="Y9544">
        <f t="shared" si="449"/>
        <v>4</v>
      </c>
    </row>
    <row r="9545" spans="1:25"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t="str">
        <f>_xlfn.XLOOKUP(B9545,Returns!$B$2:$B$297,Returns!$A$2:$A$297,"NO")</f>
        <v>NO</v>
      </c>
      <c r="W9545">
        <f t="shared" si="447"/>
        <v>22.681600000000003</v>
      </c>
      <c r="X9545">
        <f t="shared" si="448"/>
        <v>90.726399999999998</v>
      </c>
      <c r="Y9545">
        <f t="shared" si="449"/>
        <v>4</v>
      </c>
    </row>
    <row r="9546" spans="1:25"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t="str">
        <f>_xlfn.XLOOKUP(B9546,Returns!$B$2:$B$297,Returns!$A$2:$A$297,"NO")</f>
        <v>NO</v>
      </c>
      <c r="W9546">
        <f t="shared" si="447"/>
        <v>354.43123199999997</v>
      </c>
      <c r="X9546">
        <f t="shared" si="448"/>
        <v>753.16636799999992</v>
      </c>
      <c r="Y9546">
        <f t="shared" si="449"/>
        <v>4</v>
      </c>
    </row>
    <row r="9547" spans="1:25"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t="str">
        <f>_xlfn.XLOOKUP(B9547,Returns!$B$2:$B$297,Returns!$A$2:$A$297,"NO")</f>
        <v>NO</v>
      </c>
      <c r="W9547">
        <f t="shared" si="447"/>
        <v>0</v>
      </c>
      <c r="X9547">
        <f t="shared" si="448"/>
        <v>3.96</v>
      </c>
      <c r="Y9547">
        <f t="shared" si="449"/>
        <v>4</v>
      </c>
    </row>
    <row r="9548" spans="1:25"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t="str">
        <f>_xlfn.XLOOKUP(B9548,Returns!$B$2:$B$297,Returns!$A$2:$A$297,"NO")</f>
        <v>NO</v>
      </c>
      <c r="W9548">
        <f t="shared" si="447"/>
        <v>0</v>
      </c>
      <c r="X9548">
        <f t="shared" si="448"/>
        <v>151.76</v>
      </c>
      <c r="Y9548">
        <f t="shared" si="449"/>
        <v>4</v>
      </c>
    </row>
    <row r="9549" spans="1:25"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t="str">
        <f>_xlfn.XLOOKUP(B9549,Returns!$B$2:$B$297,Returns!$A$2:$A$297,"NO")</f>
        <v>NO</v>
      </c>
      <c r="W9549">
        <f t="shared" si="447"/>
        <v>2.7392000000000003</v>
      </c>
      <c r="X9549">
        <f t="shared" si="448"/>
        <v>10.956800000000001</v>
      </c>
      <c r="Y9549">
        <f t="shared" si="449"/>
        <v>2</v>
      </c>
    </row>
    <row r="9550" spans="1:25"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t="str">
        <f>_xlfn.XLOOKUP(B9550,Returns!$B$2:$B$297,Returns!$A$2:$A$297,"NO")</f>
        <v>NO</v>
      </c>
      <c r="W9550">
        <f t="shared" si="447"/>
        <v>6.4763999999999999</v>
      </c>
      <c r="X9550">
        <f t="shared" si="448"/>
        <v>2.7756000000000007</v>
      </c>
      <c r="Y9550">
        <f t="shared" si="449"/>
        <v>2</v>
      </c>
    </row>
    <row r="9551" spans="1:25"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t="str">
        <f>_xlfn.XLOOKUP(B9551,Returns!$B$2:$B$297,Returns!$A$2:$A$297,"NO")</f>
        <v>NO</v>
      </c>
      <c r="W9551">
        <f t="shared" si="447"/>
        <v>272.16000000000003</v>
      </c>
      <c r="X9551">
        <f t="shared" si="448"/>
        <v>1088.6400000000001</v>
      </c>
      <c r="Y9551">
        <f t="shared" si="449"/>
        <v>2</v>
      </c>
    </row>
    <row r="9552" spans="1:25"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t="str">
        <f>_xlfn.XLOOKUP(B9552,Returns!$B$2:$B$297,Returns!$A$2:$A$297,"NO")</f>
        <v>NO</v>
      </c>
      <c r="W9552">
        <f t="shared" si="447"/>
        <v>8.3087999999999997</v>
      </c>
      <c r="X9552">
        <f t="shared" si="448"/>
        <v>33.235199999999999</v>
      </c>
      <c r="Y9552">
        <f t="shared" si="449"/>
        <v>3</v>
      </c>
    </row>
    <row r="9553" spans="1:25"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t="str">
        <f>_xlfn.XLOOKUP(B9553,Returns!$B$2:$B$297,Returns!$A$2:$A$297,"NO")</f>
        <v>NO</v>
      </c>
      <c r="W9553">
        <f t="shared" si="447"/>
        <v>693.10080000000016</v>
      </c>
      <c r="X9553">
        <f t="shared" si="448"/>
        <v>2772.4032000000002</v>
      </c>
      <c r="Y9553">
        <f t="shared" si="449"/>
        <v>4</v>
      </c>
    </row>
    <row r="9554" spans="1:25"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t="str">
        <f>_xlfn.XLOOKUP(B9554,Returns!$B$2:$B$297,Returns!$A$2:$A$297,"NO")</f>
        <v>NO</v>
      </c>
      <c r="W9554">
        <f t="shared" si="447"/>
        <v>0</v>
      </c>
      <c r="X9554">
        <f t="shared" si="448"/>
        <v>607.84</v>
      </c>
      <c r="Y9554">
        <f t="shared" si="449"/>
        <v>4</v>
      </c>
    </row>
    <row r="9555" spans="1:25"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t="str">
        <f>_xlfn.XLOOKUP(B9555,Returns!$B$2:$B$297,Returns!$A$2:$A$297,"NO")</f>
        <v>NO</v>
      </c>
      <c r="W9555">
        <f t="shared" si="447"/>
        <v>95.804800000000029</v>
      </c>
      <c r="X9555">
        <f t="shared" si="448"/>
        <v>383.21920000000011</v>
      </c>
      <c r="Y9555">
        <f t="shared" si="449"/>
        <v>5</v>
      </c>
    </row>
    <row r="9556" spans="1:25"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t="str">
        <f>_xlfn.XLOOKUP(B9556,Returns!$B$2:$B$297,Returns!$A$2:$A$297,"NO")</f>
        <v>NO</v>
      </c>
      <c r="W9556">
        <f t="shared" si="447"/>
        <v>71.12</v>
      </c>
      <c r="X9556">
        <f t="shared" si="448"/>
        <v>284.48</v>
      </c>
      <c r="Y9556">
        <f t="shared" si="449"/>
        <v>4</v>
      </c>
    </row>
    <row r="9557" spans="1:25"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t="str">
        <f>_xlfn.XLOOKUP(B9557,Returns!$B$2:$B$297,Returns!$A$2:$A$297,"NO")</f>
        <v>NO</v>
      </c>
      <c r="W9557">
        <f t="shared" si="447"/>
        <v>1.2032</v>
      </c>
      <c r="X9557">
        <f t="shared" si="448"/>
        <v>4.8128000000000002</v>
      </c>
      <c r="Y9557">
        <f t="shared" si="449"/>
        <v>4</v>
      </c>
    </row>
    <row r="9558" spans="1:25"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t="str">
        <f>_xlfn.XLOOKUP(B9558,Returns!$B$2:$B$297,Returns!$A$2:$A$297,"NO")</f>
        <v>NO</v>
      </c>
      <c r="W9558">
        <f t="shared" si="447"/>
        <v>0</v>
      </c>
      <c r="X9558">
        <f t="shared" si="448"/>
        <v>1292.6199999999999</v>
      </c>
      <c r="Y9558">
        <f t="shared" si="449"/>
        <v>2</v>
      </c>
    </row>
    <row r="9559" spans="1:25"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t="str">
        <f>_xlfn.XLOOKUP(B9559,Returns!$B$2:$B$297,Returns!$A$2:$A$297,"NO")</f>
        <v>NO</v>
      </c>
      <c r="W9559">
        <f t="shared" si="447"/>
        <v>6.3744000000000005</v>
      </c>
      <c r="X9559">
        <f t="shared" si="448"/>
        <v>4.2496</v>
      </c>
      <c r="Y9559">
        <f t="shared" si="449"/>
        <v>2</v>
      </c>
    </row>
    <row r="9560" spans="1:25"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t="str">
        <f>_xlfn.XLOOKUP(B9560,Returns!$B$2:$B$297,Returns!$A$2:$A$297,"NO")</f>
        <v>NO</v>
      </c>
      <c r="W9560">
        <f t="shared" si="447"/>
        <v>132.52000000000004</v>
      </c>
      <c r="X9560">
        <f t="shared" si="448"/>
        <v>530.08000000000015</v>
      </c>
      <c r="Y9560">
        <f t="shared" si="449"/>
        <v>2</v>
      </c>
    </row>
    <row r="9561" spans="1:25"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t="str">
        <f>_xlfn.XLOOKUP(B9561,Returns!$B$2:$B$297,Returns!$A$2:$A$297,"NO")</f>
        <v>NO</v>
      </c>
      <c r="W9561">
        <f t="shared" si="447"/>
        <v>195.64</v>
      </c>
      <c r="X9561">
        <f t="shared" si="448"/>
        <v>782.56</v>
      </c>
      <c r="Y9561">
        <f t="shared" si="449"/>
        <v>2</v>
      </c>
    </row>
    <row r="9562" spans="1:25"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t="str">
        <f>_xlfn.XLOOKUP(B9562,Returns!$B$2:$B$297,Returns!$A$2:$A$297,"NO")</f>
        <v>NO</v>
      </c>
      <c r="W9562">
        <f t="shared" si="447"/>
        <v>20.787199999999999</v>
      </c>
      <c r="X9562">
        <f t="shared" si="448"/>
        <v>83.148799999999994</v>
      </c>
      <c r="Y9562">
        <f t="shared" si="449"/>
        <v>2</v>
      </c>
    </row>
    <row r="9563" spans="1:25"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t="str">
        <f>_xlfn.XLOOKUP(B9563,Returns!$B$2:$B$297,Returns!$A$2:$A$297,"NO")</f>
        <v>NO</v>
      </c>
      <c r="W9563">
        <f t="shared" si="447"/>
        <v>259.18560000000002</v>
      </c>
      <c r="X9563">
        <f t="shared" si="448"/>
        <v>1036.7424000000001</v>
      </c>
      <c r="Y9563">
        <f t="shared" si="449"/>
        <v>2</v>
      </c>
    </row>
    <row r="9564" spans="1:25"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t="str">
        <f>_xlfn.XLOOKUP(B9564,Returns!$B$2:$B$297,Returns!$A$2:$A$297,"NO")</f>
        <v>NO</v>
      </c>
      <c r="W9564">
        <f t="shared" si="447"/>
        <v>472.36770000000007</v>
      </c>
      <c r="X9564">
        <f t="shared" si="448"/>
        <v>202.44330000000008</v>
      </c>
      <c r="Y9564">
        <f t="shared" si="449"/>
        <v>2</v>
      </c>
    </row>
    <row r="9565" spans="1:25"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t="str">
        <f>_xlfn.XLOOKUP(B9565,Returns!$B$2:$B$297,Returns!$A$2:$A$297,"NO")</f>
        <v>NO</v>
      </c>
      <c r="W9565">
        <f t="shared" si="447"/>
        <v>2.4000000000000004</v>
      </c>
      <c r="X9565">
        <f t="shared" si="448"/>
        <v>9.6</v>
      </c>
      <c r="Y9565">
        <f t="shared" si="449"/>
        <v>2</v>
      </c>
    </row>
    <row r="9566" spans="1:25"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t="str">
        <f>_xlfn.XLOOKUP(B9566,Returns!$B$2:$B$297,Returns!$A$2:$A$297,"NO")</f>
        <v>NO</v>
      </c>
      <c r="W9566">
        <f t="shared" si="447"/>
        <v>0</v>
      </c>
      <c r="X9566">
        <f t="shared" si="448"/>
        <v>23.52</v>
      </c>
      <c r="Y9566">
        <f t="shared" si="449"/>
        <v>7</v>
      </c>
    </row>
    <row r="9567" spans="1:25"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t="str">
        <f>_xlfn.XLOOKUP(B9567,Returns!$B$2:$B$297,Returns!$A$2:$A$297,"NO")</f>
        <v>NO</v>
      </c>
      <c r="W9567">
        <f t="shared" si="447"/>
        <v>1575.6831999999999</v>
      </c>
      <c r="X9567">
        <f t="shared" si="448"/>
        <v>6302.7327999999998</v>
      </c>
      <c r="Y9567">
        <f t="shared" si="449"/>
        <v>0</v>
      </c>
    </row>
    <row r="9568" spans="1:25"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t="str">
        <f>_xlfn.XLOOKUP(B9568,Returns!$B$2:$B$297,Returns!$A$2:$A$297,"NO")</f>
        <v>NO</v>
      </c>
      <c r="W9568">
        <f t="shared" si="447"/>
        <v>44.2575</v>
      </c>
      <c r="X9568">
        <f t="shared" si="448"/>
        <v>18.967500000000008</v>
      </c>
      <c r="Y9568">
        <f t="shared" si="449"/>
        <v>0</v>
      </c>
    </row>
    <row r="9569" spans="1:25"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t="str">
        <f>_xlfn.XLOOKUP(B9569,Returns!$B$2:$B$297,Returns!$A$2:$A$297,"NO")</f>
        <v>NO</v>
      </c>
      <c r="W9569">
        <f t="shared" si="447"/>
        <v>1.6128</v>
      </c>
      <c r="X9569">
        <f t="shared" si="448"/>
        <v>6.4512</v>
      </c>
      <c r="Y9569">
        <f t="shared" si="449"/>
        <v>0</v>
      </c>
    </row>
    <row r="9570" spans="1:25"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t="str">
        <f>_xlfn.XLOOKUP(B9570,Returns!$B$2:$B$297,Returns!$A$2:$A$297,"NO")</f>
        <v>NO</v>
      </c>
      <c r="W9570">
        <f t="shared" si="447"/>
        <v>0</v>
      </c>
      <c r="X9570">
        <f t="shared" si="448"/>
        <v>319.83999999999997</v>
      </c>
      <c r="Y9570">
        <f t="shared" si="449"/>
        <v>2</v>
      </c>
    </row>
    <row r="9571" spans="1:25"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t="str">
        <f>_xlfn.XLOOKUP(B9571,Returns!$B$2:$B$297,Returns!$A$2:$A$297,"NO")</f>
        <v>NO</v>
      </c>
      <c r="W9571">
        <f t="shared" si="447"/>
        <v>28.274400000000004</v>
      </c>
      <c r="X9571">
        <f t="shared" si="448"/>
        <v>12.117600000000007</v>
      </c>
      <c r="Y9571">
        <f t="shared" si="449"/>
        <v>0</v>
      </c>
    </row>
    <row r="9572" spans="1:25"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t="str">
        <f>_xlfn.XLOOKUP(B9572,Returns!$B$2:$B$297,Returns!$A$2:$A$297,"NO")</f>
        <v>NO</v>
      </c>
      <c r="W9572">
        <f t="shared" si="447"/>
        <v>13.427200000000003</v>
      </c>
      <c r="X9572">
        <f t="shared" si="448"/>
        <v>53.708800000000011</v>
      </c>
      <c r="Y9572">
        <f t="shared" si="449"/>
        <v>0</v>
      </c>
    </row>
    <row r="9573" spans="1:25"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t="str">
        <f>_xlfn.XLOOKUP(B9573,Returns!$B$2:$B$297,Returns!$A$2:$A$297,"NO")</f>
        <v>NO</v>
      </c>
      <c r="W9573">
        <f t="shared" si="447"/>
        <v>6.3360000000000012</v>
      </c>
      <c r="X9573">
        <f t="shared" si="448"/>
        <v>25.344000000000001</v>
      </c>
      <c r="Y9573">
        <f t="shared" si="449"/>
        <v>0</v>
      </c>
    </row>
    <row r="9574" spans="1:25"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t="str">
        <f>_xlfn.XLOOKUP(B9574,Returns!$B$2:$B$297,Returns!$A$2:$A$297,"NO")</f>
        <v>NO</v>
      </c>
      <c r="W9574">
        <f t="shared" si="447"/>
        <v>4.8848000000000011</v>
      </c>
      <c r="X9574">
        <f t="shared" si="448"/>
        <v>19.539200000000001</v>
      </c>
      <c r="Y9574">
        <f t="shared" si="449"/>
        <v>0</v>
      </c>
    </row>
    <row r="9575" spans="1:25"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t="str">
        <f>_xlfn.XLOOKUP(B9575,Returns!$B$2:$B$297,Returns!$A$2:$A$297,"NO")</f>
        <v>NO</v>
      </c>
      <c r="W9575">
        <f t="shared" si="447"/>
        <v>17.12</v>
      </c>
      <c r="X9575">
        <f t="shared" si="448"/>
        <v>68.48</v>
      </c>
      <c r="Y9575">
        <f t="shared" si="449"/>
        <v>0</v>
      </c>
    </row>
    <row r="9576" spans="1:25"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t="str">
        <f>_xlfn.XLOOKUP(B9576,Returns!$B$2:$B$297,Returns!$A$2:$A$297,"NO")</f>
        <v>NO</v>
      </c>
      <c r="W9576">
        <f t="shared" si="447"/>
        <v>0</v>
      </c>
      <c r="X9576">
        <f t="shared" si="448"/>
        <v>94.679999999999993</v>
      </c>
      <c r="Y9576">
        <f t="shared" si="449"/>
        <v>0</v>
      </c>
    </row>
    <row r="9577" spans="1:25"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t="str">
        <f>_xlfn.XLOOKUP(B9577,Returns!$B$2:$B$297,Returns!$A$2:$A$297,"NO")</f>
        <v>NO</v>
      </c>
      <c r="W9577">
        <f t="shared" si="447"/>
        <v>31.705799999999996</v>
      </c>
      <c r="X9577">
        <f t="shared" si="448"/>
        <v>73.980199999999996</v>
      </c>
      <c r="Y9577">
        <f t="shared" si="449"/>
        <v>2</v>
      </c>
    </row>
    <row r="9578" spans="1:25"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t="str">
        <f>_xlfn.XLOOKUP(B9578,Returns!$B$2:$B$297,Returns!$A$2:$A$297,"NO")</f>
        <v>NO</v>
      </c>
      <c r="W9578">
        <f t="shared" si="447"/>
        <v>319.63200000000001</v>
      </c>
      <c r="X9578">
        <f t="shared" si="448"/>
        <v>479.44799999999992</v>
      </c>
      <c r="Y9578">
        <f t="shared" si="449"/>
        <v>2</v>
      </c>
    </row>
    <row r="9579" spans="1:25"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t="str">
        <f>_xlfn.XLOOKUP(B9579,Returns!$B$2:$B$297,Returns!$A$2:$A$297,"NO")</f>
        <v>NO</v>
      </c>
      <c r="W9579">
        <f t="shared" si="447"/>
        <v>157.39500000000001</v>
      </c>
      <c r="X9579">
        <f t="shared" si="448"/>
        <v>367.25500000000011</v>
      </c>
      <c r="Y9579">
        <f t="shared" si="449"/>
        <v>2</v>
      </c>
    </row>
    <row r="9580" spans="1:25"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t="str">
        <f>_xlfn.XLOOKUP(B9580,Returns!$B$2:$B$297,Returns!$A$2:$A$297,"NO")</f>
        <v>NO</v>
      </c>
      <c r="W9580">
        <f t="shared" si="447"/>
        <v>0</v>
      </c>
      <c r="X9580">
        <f t="shared" si="448"/>
        <v>3239.5499999999997</v>
      </c>
      <c r="Y9580">
        <f t="shared" si="449"/>
        <v>2</v>
      </c>
    </row>
    <row r="9581" spans="1:25"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t="str">
        <f>_xlfn.XLOOKUP(B9581,Returns!$B$2:$B$297,Returns!$A$2:$A$297,"NO")</f>
        <v>NO</v>
      </c>
      <c r="W9581">
        <f t="shared" si="447"/>
        <v>0</v>
      </c>
      <c r="X9581">
        <f t="shared" si="448"/>
        <v>70.98</v>
      </c>
      <c r="Y9581">
        <f t="shared" si="449"/>
        <v>2</v>
      </c>
    </row>
    <row r="9582" spans="1:25"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t="str">
        <f>_xlfn.XLOOKUP(B9582,Returns!$B$2:$B$297,Returns!$A$2:$A$297,"NO")</f>
        <v>NO</v>
      </c>
      <c r="W9582">
        <f t="shared" si="447"/>
        <v>0</v>
      </c>
      <c r="X9582">
        <f t="shared" si="448"/>
        <v>149.75</v>
      </c>
      <c r="Y9582">
        <f t="shared" si="449"/>
        <v>2</v>
      </c>
    </row>
    <row r="9583" spans="1:25"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t="str">
        <f>_xlfn.XLOOKUP(B9583,Returns!$B$2:$B$297,Returns!$A$2:$A$297,"NO")</f>
        <v>NO</v>
      </c>
      <c r="W9583">
        <f t="shared" si="447"/>
        <v>294.70499999999998</v>
      </c>
      <c r="X9583">
        <f t="shared" si="448"/>
        <v>2652.3449999999998</v>
      </c>
      <c r="Y9583">
        <f t="shared" si="449"/>
        <v>2</v>
      </c>
    </row>
    <row r="9584" spans="1:25"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t="str">
        <f>_xlfn.XLOOKUP(B9584,Returns!$B$2:$B$297,Returns!$A$2:$A$297,"NO")</f>
        <v>NO</v>
      </c>
      <c r="W9584">
        <f t="shared" si="447"/>
        <v>11.5776</v>
      </c>
      <c r="X9584">
        <f t="shared" si="448"/>
        <v>46.310400000000001</v>
      </c>
      <c r="Y9584">
        <f t="shared" si="449"/>
        <v>4</v>
      </c>
    </row>
    <row r="9585" spans="1:25"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t="str">
        <f>_xlfn.XLOOKUP(B9585,Returns!$B$2:$B$297,Returns!$A$2:$A$297,"NO")</f>
        <v>NO</v>
      </c>
      <c r="W9585">
        <f t="shared" si="447"/>
        <v>80.156800000000018</v>
      </c>
      <c r="X9585">
        <f t="shared" si="448"/>
        <v>320.62720000000002</v>
      </c>
      <c r="Y9585">
        <f t="shared" si="449"/>
        <v>2</v>
      </c>
    </row>
    <row r="9586" spans="1:25"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t="str">
        <f>_xlfn.XLOOKUP(B9586,Returns!$B$2:$B$297,Returns!$A$2:$A$297,"NO")</f>
        <v>NO</v>
      </c>
      <c r="W9586">
        <f t="shared" si="447"/>
        <v>0</v>
      </c>
      <c r="X9586">
        <f t="shared" si="448"/>
        <v>214.88</v>
      </c>
      <c r="Y9586">
        <f t="shared" si="449"/>
        <v>1</v>
      </c>
    </row>
    <row r="9587" spans="1:25"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t="str">
        <f>_xlfn.XLOOKUP(B9587,Returns!$B$2:$B$297,Returns!$A$2:$A$297,"NO")</f>
        <v>NO</v>
      </c>
      <c r="W9587">
        <f t="shared" si="447"/>
        <v>6.2016</v>
      </c>
      <c r="X9587">
        <f t="shared" si="448"/>
        <v>24.8064</v>
      </c>
      <c r="Y9587">
        <f t="shared" si="449"/>
        <v>2</v>
      </c>
    </row>
    <row r="9588" spans="1:25"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t="str">
        <f>_xlfn.XLOOKUP(B9588,Returns!$B$2:$B$297,Returns!$A$2:$A$297,"NO")</f>
        <v>NO</v>
      </c>
      <c r="W9588">
        <f t="shared" si="447"/>
        <v>61.120000000000005</v>
      </c>
      <c r="X9588">
        <f t="shared" si="448"/>
        <v>244.48000000000002</v>
      </c>
      <c r="Y9588">
        <f t="shared" si="449"/>
        <v>0</v>
      </c>
    </row>
    <row r="9589" spans="1:25"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t="str">
        <f>_xlfn.XLOOKUP(B9589,Returns!$B$2:$B$297,Returns!$A$2:$A$297,"NO")</f>
        <v>NO</v>
      </c>
      <c r="W9589">
        <f t="shared" si="447"/>
        <v>156.1088</v>
      </c>
      <c r="X9589">
        <f t="shared" si="448"/>
        <v>624.43520000000001</v>
      </c>
      <c r="Y9589">
        <f t="shared" si="449"/>
        <v>5</v>
      </c>
    </row>
    <row r="9590" spans="1:25"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t="str">
        <f>_xlfn.XLOOKUP(B9590,Returns!$B$2:$B$297,Returns!$A$2:$A$297,"NO")</f>
        <v>NO</v>
      </c>
      <c r="W9590">
        <f t="shared" si="447"/>
        <v>97.228800000000007</v>
      </c>
      <c r="X9590">
        <f t="shared" si="448"/>
        <v>388.91520000000003</v>
      </c>
      <c r="Y9590">
        <f t="shared" si="449"/>
        <v>5</v>
      </c>
    </row>
    <row r="9591" spans="1:25"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t="str">
        <f>_xlfn.XLOOKUP(B9591,Returns!$B$2:$B$297,Returns!$A$2:$A$297,"NO")</f>
        <v>NO</v>
      </c>
      <c r="W9591">
        <f t="shared" si="447"/>
        <v>10.483200000000002</v>
      </c>
      <c r="X9591">
        <f t="shared" si="448"/>
        <v>41.9328</v>
      </c>
      <c r="Y9591">
        <f t="shared" si="449"/>
        <v>4</v>
      </c>
    </row>
    <row r="9592" spans="1:25"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t="str">
        <f>_xlfn.XLOOKUP(B9592,Returns!$B$2:$B$297,Returns!$A$2:$A$297,"NO")</f>
        <v>NO</v>
      </c>
      <c r="W9592">
        <f t="shared" si="447"/>
        <v>752.97599999999989</v>
      </c>
      <c r="X9592">
        <f t="shared" si="448"/>
        <v>188.24399999999991</v>
      </c>
      <c r="Y9592">
        <f t="shared" si="449"/>
        <v>4</v>
      </c>
    </row>
    <row r="9593" spans="1:25"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t="str">
        <f>_xlfn.XLOOKUP(B9593,Returns!$B$2:$B$297,Returns!$A$2:$A$297,"NO")</f>
        <v>NO</v>
      </c>
      <c r="W9593">
        <f t="shared" si="447"/>
        <v>74.100000000000009</v>
      </c>
      <c r="X9593">
        <f t="shared" si="448"/>
        <v>49.400000000000006</v>
      </c>
      <c r="Y9593">
        <f t="shared" si="449"/>
        <v>4</v>
      </c>
    </row>
    <row r="9594" spans="1:25"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t="str">
        <f>_xlfn.XLOOKUP(B9594,Returns!$B$2:$B$297,Returns!$A$2:$A$297,"NO")</f>
        <v>NO</v>
      </c>
      <c r="W9594">
        <f t="shared" si="447"/>
        <v>908.16000000000008</v>
      </c>
      <c r="X9594">
        <f t="shared" si="448"/>
        <v>605.44000000000005</v>
      </c>
      <c r="Y9594">
        <f t="shared" si="449"/>
        <v>4</v>
      </c>
    </row>
    <row r="9595" spans="1:25"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t="str">
        <f>_xlfn.XLOOKUP(B9595,Returns!$B$2:$B$297,Returns!$A$2:$A$297,"NO")</f>
        <v>Yes</v>
      </c>
      <c r="W9595">
        <f t="shared" si="447"/>
        <v>0</v>
      </c>
      <c r="X9595">
        <f t="shared" si="448"/>
        <v>17.12</v>
      </c>
      <c r="Y9595">
        <f t="shared" si="449"/>
        <v>5</v>
      </c>
    </row>
    <row r="9596" spans="1:25"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t="str">
        <f>_xlfn.XLOOKUP(B9596,Returns!$B$2:$B$297,Returns!$A$2:$A$297,"NO")</f>
        <v>Yes</v>
      </c>
      <c r="W9596">
        <f t="shared" si="447"/>
        <v>0</v>
      </c>
      <c r="X9596">
        <f t="shared" si="448"/>
        <v>23.12</v>
      </c>
      <c r="Y9596">
        <f t="shared" si="449"/>
        <v>5</v>
      </c>
    </row>
    <row r="9597" spans="1:25"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t="str">
        <f>_xlfn.XLOOKUP(B9597,Returns!$B$2:$B$297,Returns!$A$2:$A$297,"NO")</f>
        <v>NO</v>
      </c>
      <c r="W9597">
        <f t="shared" si="447"/>
        <v>0</v>
      </c>
      <c r="X9597">
        <f t="shared" si="448"/>
        <v>77.58</v>
      </c>
      <c r="Y9597">
        <f t="shared" si="449"/>
        <v>5</v>
      </c>
    </row>
    <row r="9598" spans="1:25"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t="str">
        <f>_xlfn.XLOOKUP(B9598,Returns!$B$2:$B$297,Returns!$A$2:$A$297,"NO")</f>
        <v>NO</v>
      </c>
      <c r="W9598">
        <f t="shared" si="447"/>
        <v>110.71360000000003</v>
      </c>
      <c r="X9598">
        <f t="shared" si="448"/>
        <v>442.85440000000006</v>
      </c>
      <c r="Y9598">
        <f t="shared" si="449"/>
        <v>5</v>
      </c>
    </row>
    <row r="9599" spans="1:25"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t="str">
        <f>_xlfn.XLOOKUP(B9599,Returns!$B$2:$B$297,Returns!$A$2:$A$297,"NO")</f>
        <v>NO</v>
      </c>
      <c r="W9599">
        <f t="shared" si="447"/>
        <v>66.211200000000005</v>
      </c>
      <c r="X9599">
        <f t="shared" si="448"/>
        <v>264.84480000000002</v>
      </c>
      <c r="Y9599">
        <f t="shared" si="449"/>
        <v>5</v>
      </c>
    </row>
    <row r="9600" spans="1:25"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t="str">
        <f>_xlfn.XLOOKUP(B9600,Returns!$B$2:$B$297,Returns!$A$2:$A$297,"NO")</f>
        <v>NO</v>
      </c>
      <c r="W9600">
        <f t="shared" si="447"/>
        <v>0</v>
      </c>
      <c r="X9600">
        <f t="shared" si="448"/>
        <v>182.52</v>
      </c>
      <c r="Y9600">
        <f t="shared" si="449"/>
        <v>4</v>
      </c>
    </row>
    <row r="9601" spans="1:25"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t="str">
        <f>_xlfn.XLOOKUP(B9601,Returns!$B$2:$B$297,Returns!$A$2:$A$297,"NO")</f>
        <v>NO</v>
      </c>
      <c r="W9601">
        <f t="shared" si="447"/>
        <v>7.0415999999999999</v>
      </c>
      <c r="X9601">
        <f t="shared" si="448"/>
        <v>28.166399999999999</v>
      </c>
      <c r="Y9601">
        <f t="shared" si="449"/>
        <v>4</v>
      </c>
    </row>
    <row r="9602" spans="1:25"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t="str">
        <f>_xlfn.XLOOKUP(B9602,Returns!$B$2:$B$297,Returns!$A$2:$A$297,"NO")</f>
        <v>NO</v>
      </c>
      <c r="W9602">
        <f t="shared" si="447"/>
        <v>66.355200000000011</v>
      </c>
      <c r="X9602">
        <f t="shared" si="448"/>
        <v>265.42080000000004</v>
      </c>
      <c r="Y9602">
        <f t="shared" si="449"/>
        <v>3</v>
      </c>
    </row>
    <row r="9603" spans="1:25"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t="str">
        <f>_xlfn.XLOOKUP(B9603,Returns!$B$2:$B$297,Returns!$A$2:$A$297,"NO")</f>
        <v>NO</v>
      </c>
      <c r="W9603">
        <f t="shared" ref="W9603:W9666" si="450">R9603*S9603*T9603</f>
        <v>0</v>
      </c>
      <c r="X9603">
        <f t="shared" ref="X9603:X9666" si="451">(R9603*S9603)-W9603</f>
        <v>1197.5</v>
      </c>
      <c r="Y9603">
        <f t="shared" ref="Y9603:Y9666" si="452">D9603-C9603</f>
        <v>5</v>
      </c>
    </row>
    <row r="9604" spans="1:25"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t="str">
        <f>_xlfn.XLOOKUP(B9604,Returns!$B$2:$B$297,Returns!$A$2:$A$297,"NO")</f>
        <v>NO</v>
      </c>
      <c r="W9604">
        <f t="shared" si="450"/>
        <v>0</v>
      </c>
      <c r="X9604">
        <f t="shared" si="451"/>
        <v>171</v>
      </c>
      <c r="Y9604">
        <f t="shared" si="452"/>
        <v>3</v>
      </c>
    </row>
    <row r="9605" spans="1:25"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t="str">
        <f>_xlfn.XLOOKUP(B9605,Returns!$B$2:$B$297,Returns!$A$2:$A$297,"NO")</f>
        <v>NO</v>
      </c>
      <c r="W9605">
        <f t="shared" si="450"/>
        <v>452.23919999999998</v>
      </c>
      <c r="X9605">
        <f t="shared" si="451"/>
        <v>678.35879999999997</v>
      </c>
      <c r="Y9605">
        <f t="shared" si="452"/>
        <v>6</v>
      </c>
    </row>
    <row r="9606" spans="1:25"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t="str">
        <f>_xlfn.XLOOKUP(B9606,Returns!$B$2:$B$297,Returns!$A$2:$A$297,"NO")</f>
        <v>NO</v>
      </c>
      <c r="W9606">
        <f t="shared" si="450"/>
        <v>0</v>
      </c>
      <c r="X9606">
        <f t="shared" si="451"/>
        <v>790.88</v>
      </c>
      <c r="Y9606">
        <f t="shared" si="452"/>
        <v>3</v>
      </c>
    </row>
    <row r="9607" spans="1:25"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t="str">
        <f>_xlfn.XLOOKUP(B9607,Returns!$B$2:$B$297,Returns!$A$2:$A$297,"NO")</f>
        <v>NO</v>
      </c>
      <c r="W9607">
        <f t="shared" si="450"/>
        <v>56.576000000000015</v>
      </c>
      <c r="X9607">
        <f t="shared" si="451"/>
        <v>226.30400000000003</v>
      </c>
      <c r="Y9607">
        <f t="shared" si="452"/>
        <v>5</v>
      </c>
    </row>
    <row r="9608" spans="1:25"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t="str">
        <f>_xlfn.XLOOKUP(B9608,Returns!$B$2:$B$297,Returns!$A$2:$A$297,"NO")</f>
        <v>NO</v>
      </c>
      <c r="W9608">
        <f t="shared" si="450"/>
        <v>116.61120000000001</v>
      </c>
      <c r="X9608">
        <f t="shared" si="451"/>
        <v>466.44480000000004</v>
      </c>
      <c r="Y9608">
        <f t="shared" si="452"/>
        <v>5</v>
      </c>
    </row>
    <row r="9609" spans="1:25"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t="str">
        <f>_xlfn.XLOOKUP(B9609,Returns!$B$2:$B$297,Returns!$A$2:$A$297,"NO")</f>
        <v>NO</v>
      </c>
      <c r="W9609">
        <f t="shared" si="450"/>
        <v>0</v>
      </c>
      <c r="X9609">
        <f t="shared" si="451"/>
        <v>129.60000000000002</v>
      </c>
      <c r="Y9609">
        <f t="shared" si="452"/>
        <v>3</v>
      </c>
    </row>
    <row r="9610" spans="1:25"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t="str">
        <f>_xlfn.XLOOKUP(B9610,Returns!$B$2:$B$297,Returns!$A$2:$A$297,"NO")</f>
        <v>NO</v>
      </c>
      <c r="W9610">
        <f t="shared" si="450"/>
        <v>0</v>
      </c>
      <c r="X9610">
        <f t="shared" si="451"/>
        <v>33.21</v>
      </c>
      <c r="Y9610">
        <f t="shared" si="452"/>
        <v>3</v>
      </c>
    </row>
    <row r="9611" spans="1:25"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t="str">
        <f>_xlfn.XLOOKUP(B9611,Returns!$B$2:$B$297,Returns!$A$2:$A$297,"NO")</f>
        <v>Yes</v>
      </c>
      <c r="W9611">
        <f t="shared" si="450"/>
        <v>0</v>
      </c>
      <c r="X9611">
        <f t="shared" si="451"/>
        <v>1131.3599999999999</v>
      </c>
      <c r="Y9611">
        <f t="shared" si="452"/>
        <v>3</v>
      </c>
    </row>
    <row r="9612" spans="1:25"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t="str">
        <f>_xlfn.XLOOKUP(B9612,Returns!$B$2:$B$297,Returns!$A$2:$A$297,"NO")</f>
        <v>Yes</v>
      </c>
      <c r="W9612">
        <f t="shared" si="450"/>
        <v>0</v>
      </c>
      <c r="X9612">
        <f t="shared" si="451"/>
        <v>249.48</v>
      </c>
      <c r="Y9612">
        <f t="shared" si="452"/>
        <v>3</v>
      </c>
    </row>
    <row r="9613" spans="1:25"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t="str">
        <f>_xlfn.XLOOKUP(B9613,Returns!$B$2:$B$297,Returns!$A$2:$A$297,"NO")</f>
        <v>NO</v>
      </c>
      <c r="W9613">
        <f t="shared" si="450"/>
        <v>0</v>
      </c>
      <c r="X9613">
        <f t="shared" si="451"/>
        <v>46.72</v>
      </c>
      <c r="Y9613">
        <f t="shared" si="452"/>
        <v>6</v>
      </c>
    </row>
    <row r="9614" spans="1:25"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t="str">
        <f>_xlfn.XLOOKUP(B9614,Returns!$B$2:$B$297,Returns!$A$2:$A$297,"NO")</f>
        <v>NO</v>
      </c>
      <c r="W9614">
        <f t="shared" si="450"/>
        <v>95.993600000000015</v>
      </c>
      <c r="X9614">
        <f t="shared" si="451"/>
        <v>383.97440000000006</v>
      </c>
      <c r="Y9614">
        <f t="shared" si="452"/>
        <v>4</v>
      </c>
    </row>
    <row r="9615" spans="1:25"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t="str">
        <f>_xlfn.XLOOKUP(B9615,Returns!$B$2:$B$297,Returns!$A$2:$A$297,"NO")</f>
        <v>NO</v>
      </c>
      <c r="W9615">
        <f t="shared" si="450"/>
        <v>0</v>
      </c>
      <c r="X9615">
        <f t="shared" si="451"/>
        <v>22.98</v>
      </c>
      <c r="Y9615">
        <f t="shared" si="452"/>
        <v>2</v>
      </c>
    </row>
    <row r="9616" spans="1:25"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t="str">
        <f>_xlfn.XLOOKUP(B9616,Returns!$B$2:$B$297,Returns!$A$2:$A$297,"NO")</f>
        <v>NO</v>
      </c>
      <c r="W9616">
        <f t="shared" si="450"/>
        <v>0</v>
      </c>
      <c r="X9616">
        <f t="shared" si="451"/>
        <v>714.91</v>
      </c>
      <c r="Y9616">
        <f t="shared" si="452"/>
        <v>2</v>
      </c>
    </row>
    <row r="9617" spans="1:25"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t="str">
        <f>_xlfn.XLOOKUP(B9617,Returns!$B$2:$B$297,Returns!$A$2:$A$297,"NO")</f>
        <v>NO</v>
      </c>
      <c r="W9617">
        <f t="shared" si="450"/>
        <v>813.43360000000007</v>
      </c>
      <c r="X9617">
        <f t="shared" si="451"/>
        <v>3253.7344000000003</v>
      </c>
      <c r="Y9617">
        <f t="shared" si="452"/>
        <v>2</v>
      </c>
    </row>
    <row r="9618" spans="1:25"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t="str">
        <f>_xlfn.XLOOKUP(B9618,Returns!$B$2:$B$297,Returns!$A$2:$A$297,"NO")</f>
        <v>NO</v>
      </c>
      <c r="W9618">
        <f t="shared" si="450"/>
        <v>0</v>
      </c>
      <c r="X9618">
        <f t="shared" si="451"/>
        <v>11.52</v>
      </c>
      <c r="Y9618">
        <f t="shared" si="452"/>
        <v>7</v>
      </c>
    </row>
    <row r="9619" spans="1:25"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t="str">
        <f>_xlfn.XLOOKUP(B9619,Returns!$B$2:$B$297,Returns!$A$2:$A$297,"NO")</f>
        <v>NO</v>
      </c>
      <c r="W9619">
        <f t="shared" si="450"/>
        <v>1079.9784</v>
      </c>
      <c r="X9619">
        <f t="shared" si="451"/>
        <v>1619.9675999999999</v>
      </c>
      <c r="Y9619">
        <f t="shared" si="452"/>
        <v>5</v>
      </c>
    </row>
    <row r="9620" spans="1:25"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t="str">
        <f>_xlfn.XLOOKUP(B9620,Returns!$B$2:$B$297,Returns!$A$2:$A$297,"NO")</f>
        <v>NO</v>
      </c>
      <c r="W9620">
        <f t="shared" si="450"/>
        <v>51.811200000000014</v>
      </c>
      <c r="X9620">
        <f t="shared" si="451"/>
        <v>207.24480000000003</v>
      </c>
      <c r="Y9620">
        <f t="shared" si="452"/>
        <v>5</v>
      </c>
    </row>
    <row r="9621" spans="1:25"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t="str">
        <f>_xlfn.XLOOKUP(B9621,Returns!$B$2:$B$297,Returns!$A$2:$A$297,"NO")</f>
        <v>NO</v>
      </c>
      <c r="W9621">
        <f t="shared" si="450"/>
        <v>139.96000000000004</v>
      </c>
      <c r="X9621">
        <f t="shared" si="451"/>
        <v>559.84000000000015</v>
      </c>
      <c r="Y9621">
        <f t="shared" si="452"/>
        <v>5</v>
      </c>
    </row>
    <row r="9622" spans="1:25"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t="str">
        <f>_xlfn.XLOOKUP(B9622,Returns!$B$2:$B$297,Returns!$A$2:$A$297,"NO")</f>
        <v>NO</v>
      </c>
      <c r="W9622">
        <f t="shared" si="450"/>
        <v>20.044800000000002</v>
      </c>
      <c r="X9622">
        <f t="shared" si="451"/>
        <v>80.179200000000009</v>
      </c>
      <c r="Y9622">
        <f t="shared" si="452"/>
        <v>4</v>
      </c>
    </row>
    <row r="9623" spans="1:25"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t="str">
        <f>_xlfn.XLOOKUP(B9623,Returns!$B$2:$B$297,Returns!$A$2:$A$297,"NO")</f>
        <v>NO</v>
      </c>
      <c r="W9623">
        <f t="shared" si="450"/>
        <v>1.2608000000000001</v>
      </c>
      <c r="X9623">
        <f t="shared" si="451"/>
        <v>5.0432000000000006</v>
      </c>
      <c r="Y9623">
        <f t="shared" si="452"/>
        <v>4</v>
      </c>
    </row>
    <row r="9624" spans="1:25"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t="str">
        <f>_xlfn.XLOOKUP(B9624,Returns!$B$2:$B$297,Returns!$A$2:$A$297,"NO")</f>
        <v>NO</v>
      </c>
      <c r="W9624">
        <f t="shared" si="450"/>
        <v>26.316800000000001</v>
      </c>
      <c r="X9624">
        <f t="shared" si="451"/>
        <v>105.2672</v>
      </c>
      <c r="Y9624">
        <f t="shared" si="452"/>
        <v>4</v>
      </c>
    </row>
    <row r="9625" spans="1:25"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t="str">
        <f>_xlfn.XLOOKUP(B9625,Returns!$B$2:$B$297,Returns!$A$2:$A$297,"NO")</f>
        <v>NO</v>
      </c>
      <c r="W9625">
        <f t="shared" si="450"/>
        <v>34.227199999999989</v>
      </c>
      <c r="X9625">
        <f t="shared" si="451"/>
        <v>8.5567999999999955</v>
      </c>
      <c r="Y9625">
        <f t="shared" si="452"/>
        <v>1</v>
      </c>
    </row>
    <row r="9626" spans="1:25"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t="str">
        <f>_xlfn.XLOOKUP(B9626,Returns!$B$2:$B$297,Returns!$A$2:$A$297,"NO")</f>
        <v>NO</v>
      </c>
      <c r="W9626">
        <f t="shared" si="450"/>
        <v>276.58260000000001</v>
      </c>
      <c r="X9626">
        <f t="shared" si="451"/>
        <v>645.35940000000005</v>
      </c>
      <c r="Y9626">
        <f t="shared" si="452"/>
        <v>1</v>
      </c>
    </row>
    <row r="9627" spans="1:25"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t="str">
        <f>_xlfn.XLOOKUP(B9627,Returns!$B$2:$B$297,Returns!$A$2:$A$297,"NO")</f>
        <v>NO</v>
      </c>
      <c r="W9627">
        <f t="shared" si="450"/>
        <v>393.59923199999997</v>
      </c>
      <c r="X9627">
        <f t="shared" si="451"/>
        <v>836.39836799999989</v>
      </c>
      <c r="Y9627">
        <f t="shared" si="452"/>
        <v>1</v>
      </c>
    </row>
    <row r="9628" spans="1:25"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t="str">
        <f>_xlfn.XLOOKUP(B9628,Returns!$B$2:$B$297,Returns!$A$2:$A$297,"NO")</f>
        <v>NO</v>
      </c>
      <c r="W9628">
        <f t="shared" si="450"/>
        <v>3.6992000000000007</v>
      </c>
      <c r="X9628">
        <f t="shared" si="451"/>
        <v>14.796800000000001</v>
      </c>
      <c r="Y9628">
        <f t="shared" si="452"/>
        <v>2</v>
      </c>
    </row>
    <row r="9629" spans="1:25"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t="str">
        <f>_xlfn.XLOOKUP(B9629,Returns!$B$2:$B$297,Returns!$A$2:$A$297,"NO")</f>
        <v>NO</v>
      </c>
      <c r="W9629">
        <f t="shared" si="450"/>
        <v>0</v>
      </c>
      <c r="X9629">
        <f t="shared" si="451"/>
        <v>44.009999999999991</v>
      </c>
      <c r="Y9629">
        <f t="shared" si="452"/>
        <v>4</v>
      </c>
    </row>
    <row r="9630" spans="1:25"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t="str">
        <f>_xlfn.XLOOKUP(B9630,Returns!$B$2:$B$297,Returns!$A$2:$A$297,"NO")</f>
        <v>NO</v>
      </c>
      <c r="W9630">
        <f t="shared" si="450"/>
        <v>52.371200000000002</v>
      </c>
      <c r="X9630">
        <f t="shared" si="451"/>
        <v>209.48480000000001</v>
      </c>
      <c r="Y9630">
        <f t="shared" si="452"/>
        <v>5</v>
      </c>
    </row>
    <row r="9631" spans="1:25"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t="str">
        <f>_xlfn.XLOOKUP(B9631,Returns!$B$2:$B$297,Returns!$A$2:$A$297,"NO")</f>
        <v>NO</v>
      </c>
      <c r="W9631">
        <f t="shared" si="450"/>
        <v>4.8132000000000001</v>
      </c>
      <c r="X9631">
        <f t="shared" si="451"/>
        <v>2.0628000000000011</v>
      </c>
      <c r="Y9631">
        <f t="shared" si="452"/>
        <v>5</v>
      </c>
    </row>
    <row r="9632" spans="1:25"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t="str">
        <f>_xlfn.XLOOKUP(B9632,Returns!$B$2:$B$297,Returns!$A$2:$A$297,"NO")</f>
        <v>NO</v>
      </c>
      <c r="W9632">
        <f t="shared" si="450"/>
        <v>4.291199999999999</v>
      </c>
      <c r="X9632">
        <f t="shared" si="451"/>
        <v>17.164799999999996</v>
      </c>
      <c r="Y9632">
        <f t="shared" si="452"/>
        <v>6</v>
      </c>
    </row>
    <row r="9633" spans="1:25"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t="str">
        <f>_xlfn.XLOOKUP(B9633,Returns!$B$2:$B$297,Returns!$A$2:$A$297,"NO")</f>
        <v>NO</v>
      </c>
      <c r="W9633">
        <f t="shared" si="450"/>
        <v>0</v>
      </c>
      <c r="X9633">
        <f t="shared" si="451"/>
        <v>1078.1999999999998</v>
      </c>
      <c r="Y9633">
        <f t="shared" si="452"/>
        <v>6</v>
      </c>
    </row>
    <row r="9634" spans="1:25"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t="str">
        <f>_xlfn.XLOOKUP(B9634,Returns!$B$2:$B$297,Returns!$A$2:$A$297,"NO")</f>
        <v>NO</v>
      </c>
      <c r="W9634">
        <f t="shared" si="450"/>
        <v>0</v>
      </c>
      <c r="X9634">
        <f t="shared" si="451"/>
        <v>725.12</v>
      </c>
      <c r="Y9634">
        <f t="shared" si="452"/>
        <v>4</v>
      </c>
    </row>
    <row r="9635" spans="1:25"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t="str">
        <f>_xlfn.XLOOKUP(B9635,Returns!$B$2:$B$297,Returns!$A$2:$A$297,"NO")</f>
        <v>NO</v>
      </c>
      <c r="W9635">
        <f t="shared" si="450"/>
        <v>0</v>
      </c>
      <c r="X9635">
        <f t="shared" si="451"/>
        <v>531</v>
      </c>
      <c r="Y9635">
        <f t="shared" si="452"/>
        <v>3</v>
      </c>
    </row>
    <row r="9636" spans="1:25"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t="str">
        <f>_xlfn.XLOOKUP(B9636,Returns!$B$2:$B$297,Returns!$A$2:$A$297,"NO")</f>
        <v>NO</v>
      </c>
      <c r="W9636">
        <f t="shared" si="450"/>
        <v>0</v>
      </c>
      <c r="X9636">
        <f t="shared" si="451"/>
        <v>556.15</v>
      </c>
      <c r="Y9636">
        <f t="shared" si="452"/>
        <v>3</v>
      </c>
    </row>
    <row r="9637" spans="1:25"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t="str">
        <f>_xlfn.XLOOKUP(B9637,Returns!$B$2:$B$297,Returns!$A$2:$A$297,"NO")</f>
        <v>NO</v>
      </c>
      <c r="W9637">
        <f t="shared" si="450"/>
        <v>0</v>
      </c>
      <c r="X9637">
        <f t="shared" si="451"/>
        <v>14659.38</v>
      </c>
      <c r="Y9637">
        <f t="shared" si="452"/>
        <v>3</v>
      </c>
    </row>
    <row r="9638" spans="1:25"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t="str">
        <f>_xlfn.XLOOKUP(B9638,Returns!$B$2:$B$297,Returns!$A$2:$A$297,"NO")</f>
        <v>NO</v>
      </c>
      <c r="W9638">
        <f t="shared" si="450"/>
        <v>0</v>
      </c>
      <c r="X9638">
        <f t="shared" si="451"/>
        <v>275.08</v>
      </c>
      <c r="Y9638">
        <f t="shared" si="452"/>
        <v>7</v>
      </c>
    </row>
    <row r="9639" spans="1:25"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t="str">
        <f>_xlfn.XLOOKUP(B9639,Returns!$B$2:$B$297,Returns!$A$2:$A$297,"NO")</f>
        <v>NO</v>
      </c>
      <c r="W9639">
        <f t="shared" si="450"/>
        <v>0</v>
      </c>
      <c r="X9639">
        <f t="shared" si="451"/>
        <v>2920.8</v>
      </c>
      <c r="Y9639">
        <f t="shared" si="452"/>
        <v>7</v>
      </c>
    </row>
    <row r="9640" spans="1:25"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t="str">
        <f>_xlfn.XLOOKUP(B9640,Returns!$B$2:$B$297,Returns!$A$2:$A$297,"NO")</f>
        <v>NO</v>
      </c>
      <c r="W9640">
        <f t="shared" si="450"/>
        <v>0</v>
      </c>
      <c r="X9640">
        <f t="shared" si="451"/>
        <v>23.12</v>
      </c>
      <c r="Y9640">
        <f t="shared" si="452"/>
        <v>3</v>
      </c>
    </row>
    <row r="9641" spans="1:25"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t="str">
        <f>_xlfn.XLOOKUP(B9641,Returns!$B$2:$B$297,Returns!$A$2:$A$297,"NO")</f>
        <v>NO</v>
      </c>
      <c r="W9641">
        <f t="shared" si="450"/>
        <v>22347.748800000001</v>
      </c>
      <c r="X9641">
        <f t="shared" si="451"/>
        <v>33521.623200000002</v>
      </c>
      <c r="Y9641">
        <f t="shared" si="452"/>
        <v>3</v>
      </c>
    </row>
    <row r="9642" spans="1:25"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t="str">
        <f>_xlfn.XLOOKUP(B9642,Returns!$B$2:$B$297,Returns!$A$2:$A$297,"NO")</f>
        <v>NO</v>
      </c>
      <c r="W9642">
        <f t="shared" si="450"/>
        <v>0</v>
      </c>
      <c r="X9642">
        <f t="shared" si="451"/>
        <v>103.25</v>
      </c>
      <c r="Y9642">
        <f t="shared" si="452"/>
        <v>5</v>
      </c>
    </row>
    <row r="9643" spans="1:25"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t="str">
        <f>_xlfn.XLOOKUP(B9643,Returns!$B$2:$B$297,Returns!$A$2:$A$297,"NO")</f>
        <v>NO</v>
      </c>
      <c r="W9643">
        <f t="shared" si="450"/>
        <v>0</v>
      </c>
      <c r="X9643">
        <f t="shared" si="451"/>
        <v>1024.5</v>
      </c>
      <c r="Y9643">
        <f t="shared" si="452"/>
        <v>5</v>
      </c>
    </row>
    <row r="9644" spans="1:25"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t="str">
        <f>_xlfn.XLOOKUP(B9644,Returns!$B$2:$B$297,Returns!$A$2:$A$297,"NO")</f>
        <v>NO</v>
      </c>
      <c r="W9644">
        <f t="shared" si="450"/>
        <v>524.04480000000001</v>
      </c>
      <c r="X9644">
        <f t="shared" si="451"/>
        <v>2096.1792</v>
      </c>
      <c r="Y9644">
        <f t="shared" si="452"/>
        <v>5</v>
      </c>
    </row>
    <row r="9645" spans="1:25"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t="str">
        <f>_xlfn.XLOOKUP(B9645,Returns!$B$2:$B$297,Returns!$A$2:$A$297,"NO")</f>
        <v>NO</v>
      </c>
      <c r="W9645">
        <f t="shared" si="450"/>
        <v>192.62720000000002</v>
      </c>
      <c r="X9645">
        <f t="shared" si="451"/>
        <v>770.50880000000006</v>
      </c>
      <c r="Y9645">
        <f t="shared" si="452"/>
        <v>5</v>
      </c>
    </row>
    <row r="9646" spans="1:25"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t="str">
        <f>_xlfn.XLOOKUP(B9646,Returns!$B$2:$B$297,Returns!$A$2:$A$297,"NO")</f>
        <v>NO</v>
      </c>
      <c r="W9646">
        <f t="shared" si="450"/>
        <v>125.36160000000002</v>
      </c>
      <c r="X9646">
        <f t="shared" si="451"/>
        <v>501.4464000000001</v>
      </c>
      <c r="Y9646">
        <f t="shared" si="452"/>
        <v>5</v>
      </c>
    </row>
    <row r="9647" spans="1:25"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t="str">
        <f>_xlfn.XLOOKUP(B9647,Returns!$B$2:$B$297,Returns!$A$2:$A$297,"NO")</f>
        <v>NO</v>
      </c>
      <c r="W9647">
        <f t="shared" si="450"/>
        <v>14.0672</v>
      </c>
      <c r="X9647">
        <f t="shared" si="451"/>
        <v>56.268799999999999</v>
      </c>
      <c r="Y9647">
        <f t="shared" si="452"/>
        <v>5</v>
      </c>
    </row>
    <row r="9648" spans="1:25"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t="str">
        <f>_xlfn.XLOOKUP(B9648,Returns!$B$2:$B$297,Returns!$A$2:$A$297,"NO")</f>
        <v>NO</v>
      </c>
      <c r="W9648">
        <f t="shared" si="450"/>
        <v>101.62320000000001</v>
      </c>
      <c r="X9648">
        <f t="shared" si="451"/>
        <v>43.552800000000005</v>
      </c>
      <c r="Y9648">
        <f t="shared" si="452"/>
        <v>5</v>
      </c>
    </row>
    <row r="9649" spans="1:25"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t="str">
        <f>_xlfn.XLOOKUP(B9649,Returns!$B$2:$B$297,Returns!$A$2:$A$297,"NO")</f>
        <v>NO</v>
      </c>
      <c r="W9649">
        <f t="shared" si="450"/>
        <v>0</v>
      </c>
      <c r="X9649">
        <f t="shared" si="451"/>
        <v>884.64</v>
      </c>
      <c r="Y9649">
        <f t="shared" si="452"/>
        <v>5</v>
      </c>
    </row>
    <row r="9650" spans="1:25"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t="str">
        <f>_xlfn.XLOOKUP(B9650,Returns!$B$2:$B$297,Returns!$A$2:$A$297,"NO")</f>
        <v>NO</v>
      </c>
      <c r="W9650">
        <f t="shared" si="450"/>
        <v>0</v>
      </c>
      <c r="X9650">
        <f t="shared" si="451"/>
        <v>845.90999999999985</v>
      </c>
      <c r="Y9650">
        <f t="shared" si="452"/>
        <v>5</v>
      </c>
    </row>
    <row r="9651" spans="1:25"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t="str">
        <f>_xlfn.XLOOKUP(B9651,Returns!$B$2:$B$297,Returns!$A$2:$A$297,"NO")</f>
        <v>NO</v>
      </c>
      <c r="W9651">
        <f t="shared" si="450"/>
        <v>4087.9967999999999</v>
      </c>
      <c r="X9651">
        <f t="shared" si="451"/>
        <v>23165.315200000001</v>
      </c>
      <c r="Y9651">
        <f t="shared" si="452"/>
        <v>4</v>
      </c>
    </row>
    <row r="9652" spans="1:25"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t="str">
        <f>_xlfn.XLOOKUP(B9652,Returns!$B$2:$B$297,Returns!$A$2:$A$297,"NO")</f>
        <v>NO</v>
      </c>
      <c r="W9652">
        <f t="shared" si="450"/>
        <v>0</v>
      </c>
      <c r="X9652">
        <f t="shared" si="451"/>
        <v>334.53000000000003</v>
      </c>
      <c r="Y9652">
        <f t="shared" si="452"/>
        <v>4</v>
      </c>
    </row>
    <row r="9653" spans="1:25"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t="str">
        <f>_xlfn.XLOOKUP(B9653,Returns!$B$2:$B$297,Returns!$A$2:$A$297,"NO")</f>
        <v>NO</v>
      </c>
      <c r="W9653">
        <f t="shared" si="450"/>
        <v>0</v>
      </c>
      <c r="X9653">
        <f t="shared" si="451"/>
        <v>129.91999999999999</v>
      </c>
      <c r="Y9653">
        <f t="shared" si="452"/>
        <v>4</v>
      </c>
    </row>
    <row r="9654" spans="1:25"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t="str">
        <f>_xlfn.XLOOKUP(B9654,Returns!$B$2:$B$297,Returns!$A$2:$A$297,"NO")</f>
        <v>NO</v>
      </c>
      <c r="W9654">
        <f t="shared" si="450"/>
        <v>0</v>
      </c>
      <c r="X9654">
        <f t="shared" si="451"/>
        <v>3572.2799999999997</v>
      </c>
      <c r="Y9654">
        <f t="shared" si="452"/>
        <v>4</v>
      </c>
    </row>
    <row r="9655" spans="1:25"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t="str">
        <f>_xlfn.XLOOKUP(B9655,Returns!$B$2:$B$297,Returns!$A$2:$A$297,"NO")</f>
        <v>NO</v>
      </c>
      <c r="W9655">
        <f t="shared" si="450"/>
        <v>38.393600000000006</v>
      </c>
      <c r="X9655">
        <f t="shared" si="451"/>
        <v>153.57440000000003</v>
      </c>
      <c r="Y9655">
        <f t="shared" si="452"/>
        <v>4</v>
      </c>
    </row>
    <row r="9656" spans="1:25"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t="str">
        <f>_xlfn.XLOOKUP(B9656,Returns!$B$2:$B$297,Returns!$A$2:$A$297,"NO")</f>
        <v>NO</v>
      </c>
      <c r="W9656">
        <f t="shared" si="450"/>
        <v>6.9132000000000007</v>
      </c>
      <c r="X9656">
        <f t="shared" si="451"/>
        <v>2.9628000000000005</v>
      </c>
      <c r="Y9656">
        <f t="shared" si="452"/>
        <v>4</v>
      </c>
    </row>
    <row r="9657" spans="1:25"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t="str">
        <f>_xlfn.XLOOKUP(B9657,Returns!$B$2:$B$297,Returns!$A$2:$A$297,"NO")</f>
        <v>NO</v>
      </c>
      <c r="W9657">
        <f t="shared" si="450"/>
        <v>0</v>
      </c>
      <c r="X9657">
        <f t="shared" si="451"/>
        <v>292.32</v>
      </c>
      <c r="Y9657">
        <f t="shared" si="452"/>
        <v>7</v>
      </c>
    </row>
    <row r="9658" spans="1:25"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t="str">
        <f>_xlfn.XLOOKUP(B9658,Returns!$B$2:$B$297,Returns!$A$2:$A$297,"NO")</f>
        <v>NO</v>
      </c>
      <c r="W9658">
        <f t="shared" si="450"/>
        <v>0.79680000000000017</v>
      </c>
      <c r="X9658">
        <f t="shared" si="451"/>
        <v>3.1872000000000003</v>
      </c>
      <c r="Y9658">
        <f t="shared" si="452"/>
        <v>7</v>
      </c>
    </row>
    <row r="9659" spans="1:25"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t="str">
        <f>_xlfn.XLOOKUP(B9659,Returns!$B$2:$B$297,Returns!$A$2:$A$297,"NO")</f>
        <v>NO</v>
      </c>
      <c r="W9659">
        <f t="shared" si="450"/>
        <v>0</v>
      </c>
      <c r="X9659">
        <f t="shared" si="451"/>
        <v>52.16</v>
      </c>
      <c r="Y9659">
        <f t="shared" si="452"/>
        <v>7</v>
      </c>
    </row>
    <row r="9660" spans="1:25"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t="str">
        <f>_xlfn.XLOOKUP(B9660,Returns!$B$2:$B$297,Returns!$A$2:$A$297,"NO")</f>
        <v>NO</v>
      </c>
      <c r="W9660">
        <f t="shared" si="450"/>
        <v>231.81120000000001</v>
      </c>
      <c r="X9660">
        <f t="shared" si="451"/>
        <v>2086.3008</v>
      </c>
      <c r="Y9660">
        <f t="shared" si="452"/>
        <v>7</v>
      </c>
    </row>
    <row r="9661" spans="1:25"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t="str">
        <f>_xlfn.XLOOKUP(B9661,Returns!$B$2:$B$297,Returns!$A$2:$A$297,"NO")</f>
        <v>NO</v>
      </c>
      <c r="W9661">
        <f t="shared" si="450"/>
        <v>0</v>
      </c>
      <c r="X9661">
        <f t="shared" si="451"/>
        <v>93.75</v>
      </c>
      <c r="Y9661">
        <f t="shared" si="452"/>
        <v>4</v>
      </c>
    </row>
    <row r="9662" spans="1:25"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t="str">
        <f>_xlfn.XLOOKUP(B9662,Returns!$B$2:$B$297,Returns!$A$2:$A$297,"NO")</f>
        <v>NO</v>
      </c>
      <c r="W9662">
        <f t="shared" si="450"/>
        <v>5443.0704000000005</v>
      </c>
      <c r="X9662">
        <f t="shared" si="451"/>
        <v>21772.281600000002</v>
      </c>
      <c r="Y9662">
        <f t="shared" si="452"/>
        <v>5</v>
      </c>
    </row>
    <row r="9663" spans="1:25"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t="str">
        <f>_xlfn.XLOOKUP(B9663,Returns!$B$2:$B$297,Returns!$A$2:$A$297,"NO")</f>
        <v>NO</v>
      </c>
      <c r="W9663">
        <f t="shared" si="450"/>
        <v>0</v>
      </c>
      <c r="X9663">
        <f t="shared" si="451"/>
        <v>53.92</v>
      </c>
      <c r="Y9663">
        <f t="shared" si="452"/>
        <v>5</v>
      </c>
    </row>
    <row r="9664" spans="1:25"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t="str">
        <f>_xlfn.XLOOKUP(B9664,Returns!$B$2:$B$297,Returns!$A$2:$A$297,"NO")</f>
        <v>NO</v>
      </c>
      <c r="W9664">
        <f t="shared" si="450"/>
        <v>286.56000000000006</v>
      </c>
      <c r="X9664">
        <f t="shared" si="451"/>
        <v>1146.2400000000002</v>
      </c>
      <c r="Y9664">
        <f t="shared" si="452"/>
        <v>5</v>
      </c>
    </row>
    <row r="9665" spans="1:25"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t="str">
        <f>_xlfn.XLOOKUP(B9665,Returns!$B$2:$B$297,Returns!$A$2:$A$297,"NO")</f>
        <v>NO</v>
      </c>
      <c r="W9665">
        <f t="shared" si="450"/>
        <v>0</v>
      </c>
      <c r="X9665">
        <f t="shared" si="451"/>
        <v>581.85</v>
      </c>
      <c r="Y9665">
        <f t="shared" si="452"/>
        <v>5</v>
      </c>
    </row>
    <row r="9666" spans="1:25"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t="str">
        <f>_xlfn.XLOOKUP(B9666,Returns!$B$2:$B$297,Returns!$A$2:$A$297,"NO")</f>
        <v>NO</v>
      </c>
      <c r="W9666">
        <f t="shared" si="450"/>
        <v>0</v>
      </c>
      <c r="X9666">
        <f t="shared" si="451"/>
        <v>25.92</v>
      </c>
      <c r="Y9666">
        <f t="shared" si="452"/>
        <v>0</v>
      </c>
    </row>
    <row r="9667" spans="1:25"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t="str">
        <f>_xlfn.XLOOKUP(B9667,Returns!$B$2:$B$297,Returns!$A$2:$A$297,"NO")</f>
        <v>NO</v>
      </c>
      <c r="W9667">
        <f t="shared" ref="W9667:W9730" si="453">R9667*S9667*T9667</f>
        <v>0</v>
      </c>
      <c r="X9667">
        <f t="shared" ref="X9667:X9730" si="454">(R9667*S9667)-W9667</f>
        <v>359.82</v>
      </c>
      <c r="Y9667">
        <f t="shared" ref="Y9667:Y9730" si="455">D9667-C9667</f>
        <v>4</v>
      </c>
    </row>
    <row r="9668" spans="1:25"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t="str">
        <f>_xlfn.XLOOKUP(B9668,Returns!$B$2:$B$297,Returns!$A$2:$A$297,"NO")</f>
        <v>NO</v>
      </c>
      <c r="W9668">
        <f t="shared" si="453"/>
        <v>0</v>
      </c>
      <c r="X9668">
        <f t="shared" si="454"/>
        <v>37.259999999999991</v>
      </c>
      <c r="Y9668">
        <f t="shared" si="455"/>
        <v>4</v>
      </c>
    </row>
    <row r="9669" spans="1:25"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t="str">
        <f>_xlfn.XLOOKUP(B9669,Returns!$B$2:$B$297,Returns!$A$2:$A$297,"NO")</f>
        <v>NO</v>
      </c>
      <c r="W9669">
        <f t="shared" si="453"/>
        <v>25.323200000000003</v>
      </c>
      <c r="X9669">
        <f t="shared" si="454"/>
        <v>101.29280000000001</v>
      </c>
      <c r="Y9669">
        <f t="shared" si="455"/>
        <v>4</v>
      </c>
    </row>
    <row r="9670" spans="1:25"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t="str">
        <f>_xlfn.XLOOKUP(B9670,Returns!$B$2:$B$297,Returns!$A$2:$A$297,"NO")</f>
        <v>NO</v>
      </c>
      <c r="W9670">
        <f t="shared" si="453"/>
        <v>0</v>
      </c>
      <c r="X9670">
        <f t="shared" si="454"/>
        <v>215.91</v>
      </c>
      <c r="Y9670">
        <f t="shared" si="455"/>
        <v>4</v>
      </c>
    </row>
    <row r="9671" spans="1:25"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t="str">
        <f>_xlfn.XLOOKUP(B9671,Returns!$B$2:$B$297,Returns!$A$2:$A$297,"NO")</f>
        <v>NO</v>
      </c>
      <c r="W9671">
        <f t="shared" si="453"/>
        <v>0</v>
      </c>
      <c r="X9671">
        <f t="shared" si="454"/>
        <v>44.820000000000007</v>
      </c>
      <c r="Y9671">
        <f t="shared" si="455"/>
        <v>4</v>
      </c>
    </row>
    <row r="9672" spans="1:25"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t="str">
        <f>_xlfn.XLOOKUP(B9672,Returns!$B$2:$B$297,Returns!$A$2:$A$297,"NO")</f>
        <v>NO</v>
      </c>
      <c r="W9672">
        <f t="shared" si="453"/>
        <v>90.552000000000021</v>
      </c>
      <c r="X9672">
        <f t="shared" si="454"/>
        <v>362.20800000000003</v>
      </c>
      <c r="Y9672">
        <f t="shared" si="455"/>
        <v>2</v>
      </c>
    </row>
    <row r="9673" spans="1:25"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t="str">
        <f>_xlfn.XLOOKUP(B9673,Returns!$B$2:$B$297,Returns!$A$2:$A$297,"NO")</f>
        <v>NO</v>
      </c>
      <c r="W9673">
        <f t="shared" si="453"/>
        <v>22</v>
      </c>
      <c r="X9673">
        <f t="shared" si="454"/>
        <v>88</v>
      </c>
      <c r="Y9673">
        <f t="shared" si="455"/>
        <v>6</v>
      </c>
    </row>
    <row r="9674" spans="1:25"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t="str">
        <f>_xlfn.XLOOKUP(B9674,Returns!$B$2:$B$297,Returns!$A$2:$A$297,"NO")</f>
        <v>NO</v>
      </c>
      <c r="W9674">
        <f t="shared" si="453"/>
        <v>3.1872000000000007</v>
      </c>
      <c r="X9674">
        <f t="shared" si="454"/>
        <v>12.748800000000001</v>
      </c>
      <c r="Y9674">
        <f t="shared" si="455"/>
        <v>5</v>
      </c>
    </row>
    <row r="9675" spans="1:25"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t="str">
        <f>_xlfn.XLOOKUP(B9675,Returns!$B$2:$B$297,Returns!$A$2:$A$297,"NO")</f>
        <v>NO</v>
      </c>
      <c r="W9675">
        <f t="shared" si="453"/>
        <v>2999.9399999999996</v>
      </c>
      <c r="X9675">
        <f t="shared" si="454"/>
        <v>4499.9099999999989</v>
      </c>
      <c r="Y9675">
        <f t="shared" si="455"/>
        <v>5</v>
      </c>
    </row>
    <row r="9676" spans="1:25"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t="str">
        <f>_xlfn.XLOOKUP(B9676,Returns!$B$2:$B$297,Returns!$A$2:$A$297,"NO")</f>
        <v>NO</v>
      </c>
      <c r="W9676">
        <f t="shared" si="453"/>
        <v>5.3264000000000005</v>
      </c>
      <c r="X9676">
        <f t="shared" si="454"/>
        <v>21.305600000000002</v>
      </c>
      <c r="Y9676">
        <f t="shared" si="455"/>
        <v>2</v>
      </c>
    </row>
    <row r="9677" spans="1:25"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t="str">
        <f>_xlfn.XLOOKUP(B9677,Returns!$B$2:$B$297,Returns!$A$2:$A$297,"NO")</f>
        <v>NO</v>
      </c>
      <c r="W9677">
        <f t="shared" si="453"/>
        <v>0</v>
      </c>
      <c r="X9677">
        <f t="shared" si="454"/>
        <v>166.4</v>
      </c>
      <c r="Y9677">
        <f t="shared" si="455"/>
        <v>4</v>
      </c>
    </row>
    <row r="9678" spans="1:25"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t="str">
        <f>_xlfn.XLOOKUP(B9678,Returns!$B$2:$B$297,Returns!$A$2:$A$297,"NO")</f>
        <v>NO</v>
      </c>
      <c r="W9678">
        <f t="shared" si="453"/>
        <v>0</v>
      </c>
      <c r="X9678">
        <f t="shared" si="454"/>
        <v>384.12</v>
      </c>
      <c r="Y9678">
        <f t="shared" si="455"/>
        <v>5</v>
      </c>
    </row>
    <row r="9679" spans="1:25"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t="str">
        <f>_xlfn.XLOOKUP(B9679,Returns!$B$2:$B$297,Returns!$A$2:$A$297,"NO")</f>
        <v>NO</v>
      </c>
      <c r="W9679">
        <f t="shared" si="453"/>
        <v>0</v>
      </c>
      <c r="X9679">
        <f t="shared" si="454"/>
        <v>20.97</v>
      </c>
      <c r="Y9679">
        <f t="shared" si="455"/>
        <v>5</v>
      </c>
    </row>
    <row r="9680" spans="1:25"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t="str">
        <f>_xlfn.XLOOKUP(B9680,Returns!$B$2:$B$297,Returns!$A$2:$A$297,"NO")</f>
        <v>NO</v>
      </c>
      <c r="W9680">
        <f t="shared" si="453"/>
        <v>0</v>
      </c>
      <c r="X9680">
        <f t="shared" si="454"/>
        <v>6.84</v>
      </c>
      <c r="Y9680">
        <f t="shared" si="455"/>
        <v>5</v>
      </c>
    </row>
    <row r="9681" spans="1:25"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t="str">
        <f>_xlfn.XLOOKUP(B9681,Returns!$B$2:$B$297,Returns!$A$2:$A$297,"NO")</f>
        <v>NO</v>
      </c>
      <c r="W9681">
        <f t="shared" si="453"/>
        <v>0</v>
      </c>
      <c r="X9681">
        <f t="shared" si="454"/>
        <v>646.20000000000005</v>
      </c>
      <c r="Y9681">
        <f t="shared" si="455"/>
        <v>4</v>
      </c>
    </row>
    <row r="9682" spans="1:25"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t="str">
        <f>_xlfn.XLOOKUP(B9682,Returns!$B$2:$B$297,Returns!$A$2:$A$297,"NO")</f>
        <v>NO</v>
      </c>
      <c r="W9682">
        <f t="shared" si="453"/>
        <v>1202.6879999999999</v>
      </c>
      <c r="X9682">
        <f t="shared" si="454"/>
        <v>4810.7519999999995</v>
      </c>
      <c r="Y9682">
        <f t="shared" si="455"/>
        <v>4</v>
      </c>
    </row>
    <row r="9683" spans="1:25"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t="str">
        <f>_xlfn.XLOOKUP(B9683,Returns!$B$2:$B$297,Returns!$A$2:$A$297,"NO")</f>
        <v>NO</v>
      </c>
      <c r="W9683">
        <f t="shared" si="453"/>
        <v>0</v>
      </c>
      <c r="X9683">
        <f t="shared" si="454"/>
        <v>25.92</v>
      </c>
      <c r="Y9683">
        <f t="shared" si="455"/>
        <v>5</v>
      </c>
    </row>
    <row r="9684" spans="1:25"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t="str">
        <f>_xlfn.XLOOKUP(B9684,Returns!$B$2:$B$297,Returns!$A$2:$A$297,"NO")</f>
        <v>NO</v>
      </c>
      <c r="W9684">
        <f t="shared" si="453"/>
        <v>0</v>
      </c>
      <c r="X9684">
        <f t="shared" si="454"/>
        <v>233.28000000000003</v>
      </c>
      <c r="Y9684">
        <f t="shared" si="455"/>
        <v>5</v>
      </c>
    </row>
    <row r="9685" spans="1:25"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t="str">
        <f>_xlfn.XLOOKUP(B9685,Returns!$B$2:$B$297,Returns!$A$2:$A$297,"NO")</f>
        <v>NO</v>
      </c>
      <c r="W9685">
        <f t="shared" si="453"/>
        <v>0</v>
      </c>
      <c r="X9685">
        <f t="shared" si="454"/>
        <v>1608.32</v>
      </c>
      <c r="Y9685">
        <f t="shared" si="455"/>
        <v>5</v>
      </c>
    </row>
    <row r="9686" spans="1:25"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t="str">
        <f>_xlfn.XLOOKUP(B9686,Returns!$B$2:$B$297,Returns!$A$2:$A$297,"NO")</f>
        <v>NO</v>
      </c>
      <c r="W9686">
        <f t="shared" si="453"/>
        <v>0</v>
      </c>
      <c r="X9686">
        <f t="shared" si="454"/>
        <v>25.92</v>
      </c>
      <c r="Y9686">
        <f t="shared" si="455"/>
        <v>5</v>
      </c>
    </row>
    <row r="9687" spans="1:25"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t="str">
        <f>_xlfn.XLOOKUP(B9687,Returns!$B$2:$B$297,Returns!$A$2:$A$297,"NO")</f>
        <v>NO</v>
      </c>
      <c r="W9687">
        <f t="shared" si="453"/>
        <v>0</v>
      </c>
      <c r="X9687">
        <f t="shared" si="454"/>
        <v>16.59</v>
      </c>
      <c r="Y9687">
        <f t="shared" si="455"/>
        <v>2</v>
      </c>
    </row>
    <row r="9688" spans="1:25"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t="str">
        <f>_xlfn.XLOOKUP(B9688,Returns!$B$2:$B$297,Returns!$A$2:$A$297,"NO")</f>
        <v>NO</v>
      </c>
      <c r="W9688">
        <f t="shared" si="453"/>
        <v>0</v>
      </c>
      <c r="X9688">
        <f t="shared" si="454"/>
        <v>210.59999999999997</v>
      </c>
      <c r="Y9688">
        <f t="shared" si="455"/>
        <v>4</v>
      </c>
    </row>
    <row r="9689" spans="1:25"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t="str">
        <f>_xlfn.XLOOKUP(B9689,Returns!$B$2:$B$297,Returns!$A$2:$A$297,"NO")</f>
        <v>NO</v>
      </c>
      <c r="W9689">
        <f t="shared" si="453"/>
        <v>83.851199999999992</v>
      </c>
      <c r="X9689">
        <f t="shared" si="454"/>
        <v>20.962799999999987</v>
      </c>
      <c r="Y9689">
        <f t="shared" si="455"/>
        <v>6</v>
      </c>
    </row>
    <row r="9690" spans="1:25"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t="str">
        <f>_xlfn.XLOOKUP(B9690,Returns!$B$2:$B$297,Returns!$A$2:$A$297,"NO")</f>
        <v>NO</v>
      </c>
      <c r="W9690">
        <f t="shared" si="453"/>
        <v>0</v>
      </c>
      <c r="X9690">
        <f t="shared" si="454"/>
        <v>162.00000000000003</v>
      </c>
      <c r="Y9690">
        <f t="shared" si="455"/>
        <v>7</v>
      </c>
    </row>
    <row r="9691" spans="1:25"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t="str">
        <f>_xlfn.XLOOKUP(B9691,Returns!$B$2:$B$297,Returns!$A$2:$A$297,"NO")</f>
        <v>NO</v>
      </c>
      <c r="W9691">
        <f t="shared" si="453"/>
        <v>0</v>
      </c>
      <c r="X9691">
        <f t="shared" si="454"/>
        <v>2015.84</v>
      </c>
      <c r="Y9691">
        <f t="shared" si="455"/>
        <v>7</v>
      </c>
    </row>
    <row r="9692" spans="1:25"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t="str">
        <f>_xlfn.XLOOKUP(B9692,Returns!$B$2:$B$297,Returns!$A$2:$A$297,"NO")</f>
        <v>NO</v>
      </c>
      <c r="W9692">
        <f t="shared" si="453"/>
        <v>0</v>
      </c>
      <c r="X9692">
        <f t="shared" si="454"/>
        <v>28.16</v>
      </c>
      <c r="Y9692">
        <f t="shared" si="455"/>
        <v>1</v>
      </c>
    </row>
    <row r="9693" spans="1:25"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t="str">
        <f>_xlfn.XLOOKUP(B9693,Returns!$B$2:$B$297,Returns!$A$2:$A$297,"NO")</f>
        <v>NO</v>
      </c>
      <c r="W9693">
        <f t="shared" si="453"/>
        <v>589.43923199999995</v>
      </c>
      <c r="X9693">
        <f t="shared" si="454"/>
        <v>1252.558368</v>
      </c>
      <c r="Y9693">
        <f t="shared" si="455"/>
        <v>4</v>
      </c>
    </row>
    <row r="9694" spans="1:25"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t="str">
        <f>_xlfn.XLOOKUP(B9694,Returns!$B$2:$B$297,Returns!$A$2:$A$297,"NO")</f>
        <v>NO</v>
      </c>
      <c r="W9694">
        <f t="shared" si="453"/>
        <v>0</v>
      </c>
      <c r="X9694">
        <f t="shared" si="454"/>
        <v>5173.9599999999991</v>
      </c>
      <c r="Y9694">
        <f t="shared" si="455"/>
        <v>5</v>
      </c>
    </row>
    <row r="9695" spans="1:25"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t="str">
        <f>_xlfn.XLOOKUP(B9695,Returns!$B$2:$B$297,Returns!$A$2:$A$297,"NO")</f>
        <v>NO</v>
      </c>
      <c r="W9695">
        <f t="shared" si="453"/>
        <v>0</v>
      </c>
      <c r="X9695">
        <f t="shared" si="454"/>
        <v>186.48</v>
      </c>
      <c r="Y9695">
        <f t="shared" si="455"/>
        <v>4</v>
      </c>
    </row>
    <row r="9696" spans="1:25"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t="str">
        <f>_xlfn.XLOOKUP(B9696,Returns!$B$2:$B$297,Returns!$A$2:$A$297,"NO")</f>
        <v>NO</v>
      </c>
      <c r="W9696">
        <f t="shared" si="453"/>
        <v>0</v>
      </c>
      <c r="X9696">
        <f t="shared" si="454"/>
        <v>14.6</v>
      </c>
      <c r="Y9696">
        <f t="shared" si="455"/>
        <v>4</v>
      </c>
    </row>
    <row r="9697" spans="1:25"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t="str">
        <f>_xlfn.XLOOKUP(B9697,Returns!$B$2:$B$297,Returns!$A$2:$A$297,"NO")</f>
        <v>NO</v>
      </c>
      <c r="W9697">
        <f t="shared" si="453"/>
        <v>58.828800000000001</v>
      </c>
      <c r="X9697">
        <f t="shared" si="454"/>
        <v>235.3152</v>
      </c>
      <c r="Y9697">
        <f t="shared" si="455"/>
        <v>3</v>
      </c>
    </row>
    <row r="9698" spans="1:25"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t="str">
        <f>_xlfn.XLOOKUP(B9698,Returns!$B$2:$B$297,Returns!$A$2:$A$297,"NO")</f>
        <v>NO</v>
      </c>
      <c r="W9698">
        <f t="shared" si="453"/>
        <v>0</v>
      </c>
      <c r="X9698">
        <f t="shared" si="454"/>
        <v>2457.75</v>
      </c>
      <c r="Y9698">
        <f t="shared" si="455"/>
        <v>5</v>
      </c>
    </row>
    <row r="9699" spans="1:25"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t="str">
        <f>_xlfn.XLOOKUP(B9699,Returns!$B$2:$B$297,Returns!$A$2:$A$297,"NO")</f>
        <v>NO</v>
      </c>
      <c r="W9699">
        <f t="shared" si="453"/>
        <v>24.268800000000002</v>
      </c>
      <c r="X9699">
        <f t="shared" si="454"/>
        <v>97.075200000000009</v>
      </c>
      <c r="Y9699">
        <f t="shared" si="455"/>
        <v>0</v>
      </c>
    </row>
    <row r="9700" spans="1:25"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t="str">
        <f>_xlfn.XLOOKUP(B9700,Returns!$B$2:$B$297,Returns!$A$2:$A$297,"NO")</f>
        <v>NO</v>
      </c>
      <c r="W9700">
        <f t="shared" si="453"/>
        <v>0</v>
      </c>
      <c r="X9700">
        <f t="shared" si="454"/>
        <v>68.490000000000009</v>
      </c>
      <c r="Y9700">
        <f t="shared" si="455"/>
        <v>4</v>
      </c>
    </row>
    <row r="9701" spans="1:25"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t="str">
        <f>_xlfn.XLOOKUP(B9701,Returns!$B$2:$B$297,Returns!$A$2:$A$297,"NO")</f>
        <v>NO</v>
      </c>
      <c r="W9701">
        <f t="shared" si="453"/>
        <v>0</v>
      </c>
      <c r="X9701">
        <f t="shared" si="454"/>
        <v>217.28</v>
      </c>
      <c r="Y9701">
        <f t="shared" si="455"/>
        <v>4</v>
      </c>
    </row>
    <row r="9702" spans="1:25"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t="str">
        <f>_xlfn.XLOOKUP(B9702,Returns!$B$2:$B$297,Returns!$A$2:$A$297,"NO")</f>
        <v>NO</v>
      </c>
      <c r="W9702">
        <f t="shared" si="453"/>
        <v>118.0656</v>
      </c>
      <c r="X9702">
        <f t="shared" si="454"/>
        <v>472.26239999999996</v>
      </c>
      <c r="Y9702">
        <f t="shared" si="455"/>
        <v>4</v>
      </c>
    </row>
    <row r="9703" spans="1:25"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t="str">
        <f>_xlfn.XLOOKUP(B9703,Returns!$B$2:$B$297,Returns!$A$2:$A$297,"NO")</f>
        <v>Yes</v>
      </c>
      <c r="W9703">
        <f t="shared" si="453"/>
        <v>0</v>
      </c>
      <c r="X9703">
        <f t="shared" si="454"/>
        <v>7.24</v>
      </c>
      <c r="Y9703">
        <f t="shared" si="455"/>
        <v>5</v>
      </c>
    </row>
    <row r="9704" spans="1:25"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t="str">
        <f>_xlfn.XLOOKUP(B9704,Returns!$B$2:$B$297,Returns!$A$2:$A$297,"NO")</f>
        <v>NO</v>
      </c>
      <c r="W9704">
        <f t="shared" si="453"/>
        <v>0</v>
      </c>
      <c r="X9704">
        <f t="shared" si="454"/>
        <v>11.54</v>
      </c>
      <c r="Y9704">
        <f t="shared" si="455"/>
        <v>4</v>
      </c>
    </row>
    <row r="9705" spans="1:25"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t="str">
        <f>_xlfn.XLOOKUP(B9705,Returns!$B$2:$B$297,Returns!$A$2:$A$297,"NO")</f>
        <v>NO</v>
      </c>
      <c r="W9705">
        <f t="shared" si="453"/>
        <v>0</v>
      </c>
      <c r="X9705">
        <f t="shared" si="454"/>
        <v>4249.75</v>
      </c>
      <c r="Y9705">
        <f t="shared" si="455"/>
        <v>4</v>
      </c>
    </row>
    <row r="9706" spans="1:25"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t="str">
        <f>_xlfn.XLOOKUP(B9706,Returns!$B$2:$B$297,Returns!$A$2:$A$297,"NO")</f>
        <v>NO</v>
      </c>
      <c r="W9706">
        <f t="shared" si="453"/>
        <v>0</v>
      </c>
      <c r="X9706">
        <f t="shared" si="454"/>
        <v>33.03</v>
      </c>
      <c r="Y9706">
        <f t="shared" si="455"/>
        <v>4</v>
      </c>
    </row>
    <row r="9707" spans="1:25"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t="str">
        <f>_xlfn.XLOOKUP(B9707,Returns!$B$2:$B$297,Returns!$A$2:$A$297,"NO")</f>
        <v>NO</v>
      </c>
      <c r="W9707">
        <f t="shared" si="453"/>
        <v>23.774400000000007</v>
      </c>
      <c r="X9707">
        <f t="shared" si="454"/>
        <v>95.097600000000028</v>
      </c>
      <c r="Y9707">
        <f t="shared" si="455"/>
        <v>4</v>
      </c>
    </row>
    <row r="9708" spans="1:25"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t="str">
        <f>_xlfn.XLOOKUP(B9708,Returns!$B$2:$B$297,Returns!$A$2:$A$297,"NO")</f>
        <v>Yes</v>
      </c>
      <c r="W9708">
        <f t="shared" si="453"/>
        <v>145.28160000000003</v>
      </c>
      <c r="X9708">
        <f t="shared" si="454"/>
        <v>581.1264000000001</v>
      </c>
      <c r="Y9708">
        <f t="shared" si="455"/>
        <v>6</v>
      </c>
    </row>
    <row r="9709" spans="1:25"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t="str">
        <f>_xlfn.XLOOKUP(B9709,Returns!$B$2:$B$297,Returns!$A$2:$A$297,"NO")</f>
        <v>Yes</v>
      </c>
      <c r="W9709">
        <f t="shared" si="453"/>
        <v>0</v>
      </c>
      <c r="X9709">
        <f t="shared" si="454"/>
        <v>37.17</v>
      </c>
      <c r="Y9709">
        <f t="shared" si="455"/>
        <v>6</v>
      </c>
    </row>
    <row r="9710" spans="1:25"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t="str">
        <f>_xlfn.XLOOKUP(B9710,Returns!$B$2:$B$297,Returns!$A$2:$A$297,"NO")</f>
        <v>Yes</v>
      </c>
      <c r="W9710">
        <f t="shared" si="453"/>
        <v>0</v>
      </c>
      <c r="X9710">
        <f t="shared" si="454"/>
        <v>39.92</v>
      </c>
      <c r="Y9710">
        <f t="shared" si="455"/>
        <v>6</v>
      </c>
    </row>
    <row r="9711" spans="1:25"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t="str">
        <f>_xlfn.XLOOKUP(B9711,Returns!$B$2:$B$297,Returns!$A$2:$A$297,"NO")</f>
        <v>Yes</v>
      </c>
      <c r="W9711">
        <f t="shared" si="453"/>
        <v>0</v>
      </c>
      <c r="X9711">
        <f t="shared" si="454"/>
        <v>1022.76</v>
      </c>
      <c r="Y9711">
        <f t="shared" si="455"/>
        <v>6</v>
      </c>
    </row>
    <row r="9712" spans="1:25"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t="str">
        <f>_xlfn.XLOOKUP(B9712,Returns!$B$2:$B$297,Returns!$A$2:$A$297,"NO")</f>
        <v>NO</v>
      </c>
      <c r="W9712">
        <f t="shared" si="453"/>
        <v>109.4272</v>
      </c>
      <c r="X9712">
        <f t="shared" si="454"/>
        <v>437.7088</v>
      </c>
      <c r="Y9712">
        <f t="shared" si="455"/>
        <v>5</v>
      </c>
    </row>
    <row r="9713" spans="1:25"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t="str">
        <f>_xlfn.XLOOKUP(B9713,Returns!$B$2:$B$297,Returns!$A$2:$A$297,"NO")</f>
        <v>NO</v>
      </c>
      <c r="W9713">
        <f t="shared" si="453"/>
        <v>18.471599999999999</v>
      </c>
      <c r="X9713">
        <f t="shared" si="454"/>
        <v>7.916400000000003</v>
      </c>
      <c r="Y9713">
        <f t="shared" si="455"/>
        <v>5</v>
      </c>
    </row>
    <row r="9714" spans="1:25"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t="str">
        <f>_xlfn.XLOOKUP(B9714,Returns!$B$2:$B$297,Returns!$A$2:$A$297,"NO")</f>
        <v>NO</v>
      </c>
      <c r="W9714">
        <f t="shared" si="453"/>
        <v>1296.1152000000002</v>
      </c>
      <c r="X9714">
        <f t="shared" si="454"/>
        <v>5184.4607999999998</v>
      </c>
      <c r="Y9714">
        <f t="shared" si="455"/>
        <v>5</v>
      </c>
    </row>
    <row r="9715" spans="1:25"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t="str">
        <f>_xlfn.XLOOKUP(B9715,Returns!$B$2:$B$297,Returns!$A$2:$A$297,"NO")</f>
        <v>NO</v>
      </c>
      <c r="W9715">
        <f t="shared" si="453"/>
        <v>51.56</v>
      </c>
      <c r="X9715">
        <f t="shared" si="454"/>
        <v>206.24</v>
      </c>
      <c r="Y9715">
        <f t="shared" si="455"/>
        <v>5</v>
      </c>
    </row>
    <row r="9716" spans="1:25"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t="str">
        <f>_xlfn.XLOOKUP(B9716,Returns!$B$2:$B$297,Returns!$A$2:$A$297,"NO")</f>
        <v>NO</v>
      </c>
      <c r="W9716">
        <f t="shared" si="453"/>
        <v>23.366399999999999</v>
      </c>
      <c r="X9716">
        <f t="shared" si="454"/>
        <v>93.465599999999995</v>
      </c>
      <c r="Y9716">
        <f t="shared" si="455"/>
        <v>5</v>
      </c>
    </row>
    <row r="9717" spans="1:25"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t="str">
        <f>_xlfn.XLOOKUP(B9717,Returns!$B$2:$B$297,Returns!$A$2:$A$297,"NO")</f>
        <v>NO</v>
      </c>
      <c r="W9717">
        <f t="shared" si="453"/>
        <v>23.033600000000003</v>
      </c>
      <c r="X9717">
        <f t="shared" si="454"/>
        <v>92.134399999999999</v>
      </c>
      <c r="Y9717">
        <f t="shared" si="455"/>
        <v>5</v>
      </c>
    </row>
    <row r="9718" spans="1:25"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t="str">
        <f>_xlfn.XLOOKUP(B9718,Returns!$B$2:$B$297,Returns!$A$2:$A$297,"NO")</f>
        <v>NO</v>
      </c>
      <c r="W9718">
        <f t="shared" si="453"/>
        <v>29.849600000000006</v>
      </c>
      <c r="X9718">
        <f t="shared" si="454"/>
        <v>119.39840000000001</v>
      </c>
      <c r="Y9718">
        <f t="shared" si="455"/>
        <v>2</v>
      </c>
    </row>
    <row r="9719" spans="1:25"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t="str">
        <f>_xlfn.XLOOKUP(B9719,Returns!$B$2:$B$297,Returns!$A$2:$A$297,"NO")</f>
        <v>NO</v>
      </c>
      <c r="W9719">
        <f t="shared" si="453"/>
        <v>79.959999999999994</v>
      </c>
      <c r="X9719">
        <f t="shared" si="454"/>
        <v>319.83999999999997</v>
      </c>
      <c r="Y9719">
        <f t="shared" si="455"/>
        <v>1</v>
      </c>
    </row>
    <row r="9720" spans="1:25"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t="str">
        <f>_xlfn.XLOOKUP(B9720,Returns!$B$2:$B$297,Returns!$A$2:$A$297,"NO")</f>
        <v>NO</v>
      </c>
      <c r="W9720">
        <f t="shared" si="453"/>
        <v>223.96</v>
      </c>
      <c r="X9720">
        <f t="shared" si="454"/>
        <v>895.83999999999992</v>
      </c>
      <c r="Y9720">
        <f t="shared" si="455"/>
        <v>1</v>
      </c>
    </row>
    <row r="9721" spans="1:25"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t="str">
        <f>_xlfn.XLOOKUP(B9721,Returns!$B$2:$B$297,Returns!$A$2:$A$297,"NO")</f>
        <v>NO</v>
      </c>
      <c r="W9721">
        <f t="shared" si="453"/>
        <v>88.409600000000012</v>
      </c>
      <c r="X9721">
        <f t="shared" si="454"/>
        <v>353.63839999999999</v>
      </c>
      <c r="Y9721">
        <f t="shared" si="455"/>
        <v>2</v>
      </c>
    </row>
    <row r="9722" spans="1:25"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t="str">
        <f>_xlfn.XLOOKUP(B9722,Returns!$B$2:$B$297,Returns!$A$2:$A$297,"NO")</f>
        <v>NO</v>
      </c>
      <c r="W9722">
        <f t="shared" si="453"/>
        <v>0</v>
      </c>
      <c r="X9722">
        <f t="shared" si="454"/>
        <v>37.92</v>
      </c>
      <c r="Y9722">
        <f t="shared" si="455"/>
        <v>4</v>
      </c>
    </row>
    <row r="9723" spans="1:25"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t="str">
        <f>_xlfn.XLOOKUP(B9723,Returns!$B$2:$B$297,Returns!$A$2:$A$297,"NO")</f>
        <v>NO</v>
      </c>
      <c r="W9723">
        <f t="shared" si="453"/>
        <v>97.993800000000022</v>
      </c>
      <c r="X9723">
        <f t="shared" si="454"/>
        <v>881.94420000000014</v>
      </c>
      <c r="Y9723">
        <f t="shared" si="455"/>
        <v>4</v>
      </c>
    </row>
    <row r="9724" spans="1:25"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t="str">
        <f>_xlfn.XLOOKUP(B9724,Returns!$B$2:$B$297,Returns!$A$2:$A$297,"NO")</f>
        <v>NO</v>
      </c>
      <c r="W9724">
        <f t="shared" si="453"/>
        <v>0</v>
      </c>
      <c r="X9724">
        <f t="shared" si="454"/>
        <v>269.90999999999997</v>
      </c>
      <c r="Y9724">
        <f t="shared" si="455"/>
        <v>4</v>
      </c>
    </row>
    <row r="9725" spans="1:25"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t="str">
        <f>_xlfn.XLOOKUP(B9725,Returns!$B$2:$B$297,Returns!$A$2:$A$297,"NO")</f>
        <v>NO</v>
      </c>
      <c r="W9725">
        <f t="shared" si="453"/>
        <v>771.4512000000002</v>
      </c>
      <c r="X9725">
        <f t="shared" si="454"/>
        <v>3085.8048000000008</v>
      </c>
      <c r="Y9725">
        <f t="shared" si="455"/>
        <v>4</v>
      </c>
    </row>
    <row r="9726" spans="1:25"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t="str">
        <f>_xlfn.XLOOKUP(B9726,Returns!$B$2:$B$297,Returns!$A$2:$A$297,"NO")</f>
        <v>NO</v>
      </c>
      <c r="W9726">
        <f t="shared" si="453"/>
        <v>4.8896000000000006</v>
      </c>
      <c r="X9726">
        <f t="shared" si="454"/>
        <v>19.558399999999999</v>
      </c>
      <c r="Y9726">
        <f t="shared" si="455"/>
        <v>6</v>
      </c>
    </row>
    <row r="9727" spans="1:25"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t="str">
        <f>_xlfn.XLOOKUP(B9727,Returns!$B$2:$B$297,Returns!$A$2:$A$297,"NO")</f>
        <v>NO</v>
      </c>
      <c r="W9727">
        <f t="shared" si="453"/>
        <v>0</v>
      </c>
      <c r="X9727">
        <f t="shared" si="454"/>
        <v>269.90999999999997</v>
      </c>
      <c r="Y9727">
        <f t="shared" si="455"/>
        <v>3</v>
      </c>
    </row>
    <row r="9728" spans="1:25"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t="str">
        <f>_xlfn.XLOOKUP(B9728,Returns!$B$2:$B$297,Returns!$A$2:$A$297,"NO")</f>
        <v>Yes</v>
      </c>
      <c r="W9728">
        <f t="shared" si="453"/>
        <v>0</v>
      </c>
      <c r="X9728">
        <f t="shared" si="454"/>
        <v>2008.0199999999998</v>
      </c>
      <c r="Y9728">
        <f t="shared" si="455"/>
        <v>2</v>
      </c>
    </row>
    <row r="9729" spans="1:25"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t="str">
        <f>_xlfn.XLOOKUP(B9729,Returns!$B$2:$B$297,Returns!$A$2:$A$297,"NO")</f>
        <v>Yes</v>
      </c>
      <c r="W9729">
        <f t="shared" si="453"/>
        <v>0</v>
      </c>
      <c r="X9729">
        <f t="shared" si="454"/>
        <v>4899.75</v>
      </c>
      <c r="Y9729">
        <f t="shared" si="455"/>
        <v>2</v>
      </c>
    </row>
    <row r="9730" spans="1:25"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t="str">
        <f>_xlfn.XLOOKUP(B9730,Returns!$B$2:$B$297,Returns!$A$2:$A$297,"NO")</f>
        <v>Yes</v>
      </c>
      <c r="W9730">
        <f t="shared" si="453"/>
        <v>0</v>
      </c>
      <c r="X9730">
        <f t="shared" si="454"/>
        <v>8.7200000000000006</v>
      </c>
      <c r="Y9730">
        <f t="shared" si="455"/>
        <v>2</v>
      </c>
    </row>
    <row r="9731" spans="1:25"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t="str">
        <f>_xlfn.XLOOKUP(B9731,Returns!$B$2:$B$297,Returns!$A$2:$A$297,"NO")</f>
        <v>NO</v>
      </c>
      <c r="W9731">
        <f t="shared" ref="W9731:W9794" si="456">R9731*S9731*T9731</f>
        <v>4.0192000000000005</v>
      </c>
      <c r="X9731">
        <f t="shared" ref="X9731:X9794" si="457">(R9731*S9731)-W9731</f>
        <v>16.076800000000002</v>
      </c>
      <c r="Y9731">
        <f t="shared" ref="Y9731:Y9794" si="458">D9731-C9731</f>
        <v>5</v>
      </c>
    </row>
    <row r="9732" spans="1:25"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t="str">
        <f>_xlfn.XLOOKUP(B9732,Returns!$B$2:$B$297,Returns!$A$2:$A$297,"NO")</f>
        <v>NO</v>
      </c>
      <c r="W9732">
        <f t="shared" si="456"/>
        <v>0</v>
      </c>
      <c r="X9732">
        <f t="shared" si="457"/>
        <v>4038.75</v>
      </c>
      <c r="Y9732">
        <f t="shared" si="458"/>
        <v>5</v>
      </c>
    </row>
    <row r="9733" spans="1:25"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t="str">
        <f>_xlfn.XLOOKUP(B9733,Returns!$B$2:$B$297,Returns!$A$2:$A$297,"NO")</f>
        <v>NO</v>
      </c>
      <c r="W9733">
        <f t="shared" si="456"/>
        <v>0</v>
      </c>
      <c r="X9733">
        <f t="shared" si="457"/>
        <v>273.92</v>
      </c>
      <c r="Y9733">
        <f t="shared" si="458"/>
        <v>5</v>
      </c>
    </row>
    <row r="9734" spans="1:25"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t="str">
        <f>_xlfn.XLOOKUP(B9734,Returns!$B$2:$B$297,Returns!$A$2:$A$297,"NO")</f>
        <v>NO</v>
      </c>
      <c r="W9734">
        <f t="shared" si="456"/>
        <v>0</v>
      </c>
      <c r="X9734">
        <f t="shared" si="457"/>
        <v>6503.119999999999</v>
      </c>
      <c r="Y9734">
        <f t="shared" si="458"/>
        <v>5</v>
      </c>
    </row>
    <row r="9735" spans="1:25"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t="str">
        <f>_xlfn.XLOOKUP(B9735,Returns!$B$2:$B$297,Returns!$A$2:$A$297,"NO")</f>
        <v>NO</v>
      </c>
      <c r="W9735">
        <f t="shared" si="456"/>
        <v>0</v>
      </c>
      <c r="X9735">
        <f t="shared" si="457"/>
        <v>40.24</v>
      </c>
      <c r="Y9735">
        <f t="shared" si="458"/>
        <v>5</v>
      </c>
    </row>
    <row r="9736" spans="1:25"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t="str">
        <f>_xlfn.XLOOKUP(B9736,Returns!$B$2:$B$297,Returns!$A$2:$A$297,"NO")</f>
        <v>NO</v>
      </c>
      <c r="W9736">
        <f t="shared" si="456"/>
        <v>0</v>
      </c>
      <c r="X9736">
        <f t="shared" si="457"/>
        <v>896.99</v>
      </c>
      <c r="Y9736">
        <f t="shared" si="458"/>
        <v>5</v>
      </c>
    </row>
    <row r="9737" spans="1:25"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t="str">
        <f>_xlfn.XLOOKUP(B9737,Returns!$B$2:$B$297,Returns!$A$2:$A$297,"NO")</f>
        <v>NO</v>
      </c>
      <c r="W9737">
        <f t="shared" si="456"/>
        <v>1.1759999999999999</v>
      </c>
      <c r="X9737">
        <f t="shared" si="457"/>
        <v>4.7039999999999997</v>
      </c>
      <c r="Y9737">
        <f t="shared" si="458"/>
        <v>3</v>
      </c>
    </row>
    <row r="9738" spans="1:25"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t="str">
        <f>_xlfn.XLOOKUP(B9738,Returns!$B$2:$B$297,Returns!$A$2:$A$297,"NO")</f>
        <v>NO</v>
      </c>
      <c r="W9738">
        <f t="shared" si="456"/>
        <v>0</v>
      </c>
      <c r="X9738">
        <f t="shared" si="457"/>
        <v>539.96</v>
      </c>
      <c r="Y9738">
        <f t="shared" si="458"/>
        <v>4</v>
      </c>
    </row>
    <row r="9739" spans="1:25"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t="str">
        <f>_xlfn.XLOOKUP(B9739,Returns!$B$2:$B$297,Returns!$A$2:$A$297,"NO")</f>
        <v>NO</v>
      </c>
      <c r="W9739">
        <f t="shared" si="456"/>
        <v>0</v>
      </c>
      <c r="X9739">
        <f t="shared" si="457"/>
        <v>620.24</v>
      </c>
      <c r="Y9739">
        <f t="shared" si="458"/>
        <v>5</v>
      </c>
    </row>
    <row r="9740" spans="1:25"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t="str">
        <f>_xlfn.XLOOKUP(B9740,Returns!$B$2:$B$297,Returns!$A$2:$A$297,"NO")</f>
        <v>NO</v>
      </c>
      <c r="W9740">
        <f t="shared" si="456"/>
        <v>84.55680000000001</v>
      </c>
      <c r="X9740">
        <f t="shared" si="457"/>
        <v>338.22719999999998</v>
      </c>
      <c r="Y9740">
        <f t="shared" si="458"/>
        <v>5</v>
      </c>
    </row>
    <row r="9741" spans="1:25"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t="str">
        <f>_xlfn.XLOOKUP(B9741,Returns!$B$2:$B$297,Returns!$A$2:$A$297,"NO")</f>
        <v>NO</v>
      </c>
      <c r="W9741">
        <f t="shared" si="456"/>
        <v>19.680000000000003</v>
      </c>
      <c r="X9741">
        <f t="shared" si="457"/>
        <v>78.72</v>
      </c>
      <c r="Y9741">
        <f t="shared" si="458"/>
        <v>5</v>
      </c>
    </row>
    <row r="9742" spans="1:25"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t="str">
        <f>_xlfn.XLOOKUP(B9742,Returns!$B$2:$B$297,Returns!$A$2:$A$297,"NO")</f>
        <v>NO</v>
      </c>
      <c r="W9742">
        <f t="shared" si="456"/>
        <v>0</v>
      </c>
      <c r="X9742">
        <f t="shared" si="457"/>
        <v>422.01000000000005</v>
      </c>
      <c r="Y9742">
        <f t="shared" si="458"/>
        <v>5</v>
      </c>
    </row>
    <row r="9743" spans="1:25"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t="str">
        <f>_xlfn.XLOOKUP(B9743,Returns!$B$2:$B$297,Returns!$A$2:$A$297,"NO")</f>
        <v>NO</v>
      </c>
      <c r="W9743">
        <f t="shared" si="456"/>
        <v>0</v>
      </c>
      <c r="X9743">
        <f t="shared" si="457"/>
        <v>22024.5</v>
      </c>
      <c r="Y9743">
        <f t="shared" si="458"/>
        <v>4</v>
      </c>
    </row>
    <row r="9744" spans="1:25"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t="str">
        <f>_xlfn.XLOOKUP(B9744,Returns!$B$2:$B$297,Returns!$A$2:$A$297,"NO")</f>
        <v>NO</v>
      </c>
      <c r="W9744">
        <f t="shared" si="456"/>
        <v>0</v>
      </c>
      <c r="X9744">
        <f t="shared" si="457"/>
        <v>313.25</v>
      </c>
      <c r="Y9744">
        <f t="shared" si="458"/>
        <v>4</v>
      </c>
    </row>
    <row r="9745" spans="1:25"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t="str">
        <f>_xlfn.XLOOKUP(B9745,Returns!$B$2:$B$297,Returns!$A$2:$A$297,"NO")</f>
        <v>NO</v>
      </c>
      <c r="W9745">
        <f t="shared" si="456"/>
        <v>0</v>
      </c>
      <c r="X9745">
        <f t="shared" si="457"/>
        <v>28.349999999999998</v>
      </c>
      <c r="Y9745">
        <f t="shared" si="458"/>
        <v>6</v>
      </c>
    </row>
    <row r="9746" spans="1:25"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t="str">
        <f>_xlfn.XLOOKUP(B9746,Returns!$B$2:$B$297,Returns!$A$2:$A$297,"NO")</f>
        <v>NO</v>
      </c>
      <c r="W9746">
        <f t="shared" si="456"/>
        <v>214.86080000000004</v>
      </c>
      <c r="X9746">
        <f t="shared" si="457"/>
        <v>859.44320000000005</v>
      </c>
      <c r="Y9746">
        <f t="shared" si="458"/>
        <v>4</v>
      </c>
    </row>
    <row r="9747" spans="1:25"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t="str">
        <f>_xlfn.XLOOKUP(B9747,Returns!$B$2:$B$297,Returns!$A$2:$A$297,"NO")</f>
        <v>NO</v>
      </c>
      <c r="W9747">
        <f t="shared" si="456"/>
        <v>145.63200000000003</v>
      </c>
      <c r="X9747">
        <f t="shared" si="457"/>
        <v>582.52800000000002</v>
      </c>
      <c r="Y9747">
        <f t="shared" si="458"/>
        <v>0</v>
      </c>
    </row>
    <row r="9748" spans="1:25"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t="str">
        <f>_xlfn.XLOOKUP(B9748,Returns!$B$2:$B$297,Returns!$A$2:$A$297,"NO")</f>
        <v>NO</v>
      </c>
      <c r="W9748">
        <f t="shared" si="456"/>
        <v>28.435200000000005</v>
      </c>
      <c r="X9748">
        <f t="shared" si="457"/>
        <v>113.74080000000001</v>
      </c>
      <c r="Y9748">
        <f t="shared" si="458"/>
        <v>0</v>
      </c>
    </row>
    <row r="9749" spans="1:25"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t="str">
        <f>_xlfn.XLOOKUP(B9749,Returns!$B$2:$B$297,Returns!$A$2:$A$297,"NO")</f>
        <v>NO</v>
      </c>
      <c r="W9749">
        <f t="shared" si="456"/>
        <v>13.180800000000001</v>
      </c>
      <c r="X9749">
        <f t="shared" si="457"/>
        <v>8.7872000000000021</v>
      </c>
      <c r="Y9749">
        <f t="shared" si="458"/>
        <v>4</v>
      </c>
    </row>
    <row r="9750" spans="1:25"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t="str">
        <f>_xlfn.XLOOKUP(B9750,Returns!$B$2:$B$297,Returns!$A$2:$A$297,"NO")</f>
        <v>NO</v>
      </c>
      <c r="W9750">
        <f t="shared" si="456"/>
        <v>957.53279999999995</v>
      </c>
      <c r="X9750">
        <f t="shared" si="457"/>
        <v>2234.2431999999999</v>
      </c>
      <c r="Y9750">
        <f t="shared" si="458"/>
        <v>4</v>
      </c>
    </row>
    <row r="9751" spans="1:25"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t="str">
        <f>_xlfn.XLOOKUP(B9751,Returns!$B$2:$B$297,Returns!$A$2:$A$297,"NO")</f>
        <v>NO</v>
      </c>
      <c r="W9751">
        <f t="shared" si="456"/>
        <v>0</v>
      </c>
      <c r="X9751">
        <f t="shared" si="457"/>
        <v>319.95999999999998</v>
      </c>
      <c r="Y9751">
        <f t="shared" si="458"/>
        <v>4</v>
      </c>
    </row>
    <row r="9752" spans="1:25"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t="str">
        <f>_xlfn.XLOOKUP(B9752,Returns!$B$2:$B$297,Returns!$A$2:$A$297,"NO")</f>
        <v>NO</v>
      </c>
      <c r="W9752">
        <f t="shared" si="456"/>
        <v>2.1376000000000004</v>
      </c>
      <c r="X9752">
        <f t="shared" si="457"/>
        <v>8.5503999999999998</v>
      </c>
      <c r="Y9752">
        <f t="shared" si="458"/>
        <v>4</v>
      </c>
    </row>
    <row r="9753" spans="1:25"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t="str">
        <f>_xlfn.XLOOKUP(B9753,Returns!$B$2:$B$297,Returns!$A$2:$A$297,"NO")</f>
        <v>NO</v>
      </c>
      <c r="W9753">
        <f t="shared" si="456"/>
        <v>16.632000000000001</v>
      </c>
      <c r="X9753">
        <f t="shared" si="457"/>
        <v>66.527999999999992</v>
      </c>
      <c r="Y9753">
        <f t="shared" si="458"/>
        <v>4</v>
      </c>
    </row>
    <row r="9754" spans="1:25"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t="str">
        <f>_xlfn.XLOOKUP(B9754,Returns!$B$2:$B$297,Returns!$A$2:$A$297,"NO")</f>
        <v>NO</v>
      </c>
      <c r="W9754">
        <f t="shared" si="456"/>
        <v>0.49920000000000009</v>
      </c>
      <c r="X9754">
        <f t="shared" si="457"/>
        <v>1.9968000000000004</v>
      </c>
      <c r="Y9754">
        <f t="shared" si="458"/>
        <v>1</v>
      </c>
    </row>
    <row r="9755" spans="1:25"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t="str">
        <f>_xlfn.XLOOKUP(B9755,Returns!$B$2:$B$297,Returns!$A$2:$A$297,"NO")</f>
        <v>NO</v>
      </c>
      <c r="W9755">
        <f t="shared" si="456"/>
        <v>0</v>
      </c>
      <c r="X9755">
        <f t="shared" si="457"/>
        <v>16.52</v>
      </c>
      <c r="Y9755">
        <f t="shared" si="458"/>
        <v>2</v>
      </c>
    </row>
    <row r="9756" spans="1:25"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t="str">
        <f>_xlfn.XLOOKUP(B9756,Returns!$B$2:$B$297,Returns!$A$2:$A$297,"NO")</f>
        <v>NO</v>
      </c>
      <c r="W9756">
        <f t="shared" si="456"/>
        <v>0</v>
      </c>
      <c r="X9756">
        <f t="shared" si="457"/>
        <v>35.520000000000003</v>
      </c>
      <c r="Y9756">
        <f t="shared" si="458"/>
        <v>2</v>
      </c>
    </row>
    <row r="9757" spans="1:25"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t="str">
        <f>_xlfn.XLOOKUP(B9757,Returns!$B$2:$B$297,Returns!$A$2:$A$297,"NO")</f>
        <v>NO</v>
      </c>
      <c r="W9757">
        <f t="shared" si="456"/>
        <v>0</v>
      </c>
      <c r="X9757">
        <f t="shared" si="457"/>
        <v>998.81999999999994</v>
      </c>
      <c r="Y9757">
        <f t="shared" si="458"/>
        <v>2</v>
      </c>
    </row>
    <row r="9758" spans="1:25"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t="str">
        <f>_xlfn.XLOOKUP(B9758,Returns!$B$2:$B$297,Returns!$A$2:$A$297,"NO")</f>
        <v>NO</v>
      </c>
      <c r="W9758">
        <f t="shared" si="456"/>
        <v>0</v>
      </c>
      <c r="X9758">
        <f t="shared" si="457"/>
        <v>584.20000000000005</v>
      </c>
      <c r="Y9758">
        <f t="shared" si="458"/>
        <v>2</v>
      </c>
    </row>
    <row r="9759" spans="1:25"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t="str">
        <f>_xlfn.XLOOKUP(B9759,Returns!$B$2:$B$297,Returns!$A$2:$A$297,"NO")</f>
        <v>NO</v>
      </c>
      <c r="W9759">
        <f t="shared" si="456"/>
        <v>0</v>
      </c>
      <c r="X9759">
        <f t="shared" si="457"/>
        <v>1030.5</v>
      </c>
      <c r="Y9759">
        <f t="shared" si="458"/>
        <v>2</v>
      </c>
    </row>
    <row r="9760" spans="1:25"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t="str">
        <f>_xlfn.XLOOKUP(B9760,Returns!$B$2:$B$297,Returns!$A$2:$A$297,"NO")</f>
        <v>NO</v>
      </c>
      <c r="W9760">
        <f t="shared" si="456"/>
        <v>0</v>
      </c>
      <c r="X9760">
        <f t="shared" si="457"/>
        <v>70.56</v>
      </c>
      <c r="Y9760">
        <f t="shared" si="458"/>
        <v>2</v>
      </c>
    </row>
    <row r="9761" spans="1:25"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t="str">
        <f>_xlfn.XLOOKUP(B9761,Returns!$B$2:$B$297,Returns!$A$2:$A$297,"NO")</f>
        <v>NO</v>
      </c>
      <c r="W9761">
        <f t="shared" si="456"/>
        <v>1403.9200000000003</v>
      </c>
      <c r="X9761">
        <f t="shared" si="457"/>
        <v>5615.6800000000012</v>
      </c>
      <c r="Y9761">
        <f t="shared" si="458"/>
        <v>5</v>
      </c>
    </row>
    <row r="9762" spans="1:25"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t="str">
        <f>_xlfn.XLOOKUP(B9762,Returns!$B$2:$B$297,Returns!$A$2:$A$297,"NO")</f>
        <v>NO</v>
      </c>
      <c r="W9762">
        <f t="shared" si="456"/>
        <v>0</v>
      </c>
      <c r="X9762">
        <f t="shared" si="457"/>
        <v>8.6</v>
      </c>
      <c r="Y9762">
        <f t="shared" si="458"/>
        <v>4</v>
      </c>
    </row>
    <row r="9763" spans="1:25"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t="str">
        <f>_xlfn.XLOOKUP(B9763,Returns!$B$2:$B$297,Returns!$A$2:$A$297,"NO")</f>
        <v>NO</v>
      </c>
      <c r="W9763">
        <f t="shared" si="456"/>
        <v>0</v>
      </c>
      <c r="X9763">
        <f t="shared" si="457"/>
        <v>719.90999999999985</v>
      </c>
      <c r="Y9763">
        <f t="shared" si="458"/>
        <v>4</v>
      </c>
    </row>
    <row r="9764" spans="1:25"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t="str">
        <f>_xlfn.XLOOKUP(B9764,Returns!$B$2:$B$297,Returns!$A$2:$A$297,"NO")</f>
        <v>NO</v>
      </c>
      <c r="W9764">
        <f t="shared" si="456"/>
        <v>0</v>
      </c>
      <c r="X9764">
        <f t="shared" si="457"/>
        <v>163.92</v>
      </c>
      <c r="Y9764">
        <f t="shared" si="458"/>
        <v>4</v>
      </c>
    </row>
    <row r="9765" spans="1:25"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t="str">
        <f>_xlfn.XLOOKUP(B9765,Returns!$B$2:$B$297,Returns!$A$2:$A$297,"NO")</f>
        <v>NO</v>
      </c>
      <c r="W9765">
        <f t="shared" si="456"/>
        <v>0</v>
      </c>
      <c r="X9765">
        <f t="shared" si="457"/>
        <v>477.24</v>
      </c>
      <c r="Y9765">
        <f t="shared" si="458"/>
        <v>4</v>
      </c>
    </row>
    <row r="9766" spans="1:25"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t="str">
        <f>_xlfn.XLOOKUP(B9766,Returns!$B$2:$B$297,Returns!$A$2:$A$297,"NO")</f>
        <v>NO</v>
      </c>
      <c r="W9766">
        <f t="shared" si="456"/>
        <v>139.80000000000001</v>
      </c>
      <c r="X9766">
        <f t="shared" si="457"/>
        <v>559.20000000000005</v>
      </c>
      <c r="Y9766">
        <f t="shared" si="458"/>
        <v>5</v>
      </c>
    </row>
    <row r="9767" spans="1:25"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t="str">
        <f>_xlfn.XLOOKUP(B9767,Returns!$B$2:$B$297,Returns!$A$2:$A$297,"NO")</f>
        <v>NO</v>
      </c>
      <c r="W9767">
        <f t="shared" si="456"/>
        <v>0</v>
      </c>
      <c r="X9767">
        <f t="shared" si="457"/>
        <v>19.68</v>
      </c>
      <c r="Y9767">
        <f t="shared" si="458"/>
        <v>6</v>
      </c>
    </row>
    <row r="9768" spans="1:25"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t="str">
        <f>_xlfn.XLOOKUP(B9768,Returns!$B$2:$B$297,Returns!$A$2:$A$297,"NO")</f>
        <v>NO</v>
      </c>
      <c r="W9768">
        <f t="shared" si="456"/>
        <v>0</v>
      </c>
      <c r="X9768">
        <f t="shared" si="457"/>
        <v>7.78</v>
      </c>
      <c r="Y9768">
        <f t="shared" si="458"/>
        <v>6</v>
      </c>
    </row>
    <row r="9769" spans="1:25"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t="str">
        <f>_xlfn.XLOOKUP(B9769,Returns!$B$2:$B$297,Returns!$A$2:$A$297,"NO")</f>
        <v>NO</v>
      </c>
      <c r="W9769">
        <f t="shared" si="456"/>
        <v>0</v>
      </c>
      <c r="X9769">
        <f t="shared" si="457"/>
        <v>274.5</v>
      </c>
      <c r="Y9769">
        <f t="shared" si="458"/>
        <v>6</v>
      </c>
    </row>
    <row r="9770" spans="1:25"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t="str">
        <f>_xlfn.XLOOKUP(B9770,Returns!$B$2:$B$297,Returns!$A$2:$A$297,"NO")</f>
        <v>Yes</v>
      </c>
      <c r="W9770">
        <f t="shared" si="456"/>
        <v>0</v>
      </c>
      <c r="X9770">
        <f t="shared" si="457"/>
        <v>300.24</v>
      </c>
      <c r="Y9770">
        <f t="shared" si="458"/>
        <v>7</v>
      </c>
    </row>
    <row r="9771" spans="1:25"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t="str">
        <f>_xlfn.XLOOKUP(B9771,Returns!$B$2:$B$297,Returns!$A$2:$A$297,"NO")</f>
        <v>NO</v>
      </c>
      <c r="W9771">
        <f t="shared" si="456"/>
        <v>339.92000000000007</v>
      </c>
      <c r="X9771">
        <f t="shared" si="457"/>
        <v>1359.6800000000003</v>
      </c>
      <c r="Y9771">
        <f t="shared" si="458"/>
        <v>6</v>
      </c>
    </row>
    <row r="9772" spans="1:25"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t="str">
        <f>_xlfn.XLOOKUP(B9772,Returns!$B$2:$B$297,Returns!$A$2:$A$297,"NO")</f>
        <v>NO</v>
      </c>
      <c r="W9772">
        <f t="shared" si="456"/>
        <v>8.4224000000000014</v>
      </c>
      <c r="X9772">
        <f t="shared" si="457"/>
        <v>33.689599999999999</v>
      </c>
      <c r="Y9772">
        <f t="shared" si="458"/>
        <v>6</v>
      </c>
    </row>
    <row r="9773" spans="1:25"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t="str">
        <f>_xlfn.XLOOKUP(B9773,Returns!$B$2:$B$297,Returns!$A$2:$A$297,"NO")</f>
        <v>NO</v>
      </c>
      <c r="W9773">
        <f t="shared" si="456"/>
        <v>16.953600000000002</v>
      </c>
      <c r="X9773">
        <f t="shared" si="457"/>
        <v>67.814400000000006</v>
      </c>
      <c r="Y9773">
        <f t="shared" si="458"/>
        <v>6</v>
      </c>
    </row>
    <row r="9774" spans="1:25"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t="str">
        <f>_xlfn.XLOOKUP(B9774,Returns!$B$2:$B$297,Returns!$A$2:$A$297,"NO")</f>
        <v>NO</v>
      </c>
      <c r="W9774">
        <f t="shared" si="456"/>
        <v>123.92000000000003</v>
      </c>
      <c r="X9774">
        <f t="shared" si="457"/>
        <v>495.68000000000012</v>
      </c>
      <c r="Y9774">
        <f t="shared" si="458"/>
        <v>0</v>
      </c>
    </row>
    <row r="9775" spans="1:25"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t="str">
        <f>_xlfn.XLOOKUP(B9775,Returns!$B$2:$B$297,Returns!$A$2:$A$297,"NO")</f>
        <v>NO</v>
      </c>
      <c r="W9775">
        <f t="shared" si="456"/>
        <v>0</v>
      </c>
      <c r="X9775">
        <f t="shared" si="457"/>
        <v>135.94999999999999</v>
      </c>
      <c r="Y9775">
        <f t="shared" si="458"/>
        <v>7</v>
      </c>
    </row>
    <row r="9776" spans="1:25"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t="str">
        <f>_xlfn.XLOOKUP(B9776,Returns!$B$2:$B$297,Returns!$A$2:$A$297,"NO")</f>
        <v>Yes</v>
      </c>
      <c r="W9776">
        <f t="shared" si="456"/>
        <v>13936.537599999996</v>
      </c>
      <c r="X9776">
        <f t="shared" si="457"/>
        <v>3484.134399999999</v>
      </c>
      <c r="Y9776">
        <f t="shared" si="458"/>
        <v>4</v>
      </c>
    </row>
    <row r="9777" spans="1:25"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t="str">
        <f>_xlfn.XLOOKUP(B9777,Returns!$B$2:$B$297,Returns!$A$2:$A$297,"NO")</f>
        <v>Yes</v>
      </c>
      <c r="W9777">
        <f t="shared" si="456"/>
        <v>31.492800000000003</v>
      </c>
      <c r="X9777">
        <f t="shared" si="457"/>
        <v>20.995200000000004</v>
      </c>
      <c r="Y9777">
        <f t="shared" si="458"/>
        <v>4</v>
      </c>
    </row>
    <row r="9778" spans="1:25"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t="str">
        <f>_xlfn.XLOOKUP(B9778,Returns!$B$2:$B$297,Returns!$A$2:$A$297,"NO")</f>
        <v>Yes</v>
      </c>
      <c r="W9778">
        <f t="shared" si="456"/>
        <v>53.708799999999989</v>
      </c>
      <c r="X9778">
        <f t="shared" si="457"/>
        <v>13.427199999999992</v>
      </c>
      <c r="Y9778">
        <f t="shared" si="458"/>
        <v>4</v>
      </c>
    </row>
    <row r="9779" spans="1:25"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t="str">
        <f>_xlfn.XLOOKUP(B9779,Returns!$B$2:$B$297,Returns!$A$2:$A$297,"NO")</f>
        <v>Yes</v>
      </c>
      <c r="W9779">
        <f t="shared" si="456"/>
        <v>776.04480000000012</v>
      </c>
      <c r="X9779">
        <f t="shared" si="457"/>
        <v>3104.1792</v>
      </c>
      <c r="Y9779">
        <f t="shared" si="458"/>
        <v>4</v>
      </c>
    </row>
    <row r="9780" spans="1:25"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t="str">
        <f>_xlfn.XLOOKUP(B9780,Returns!$B$2:$B$297,Returns!$A$2:$A$297,"NO")</f>
        <v>Yes</v>
      </c>
      <c r="W9780">
        <f t="shared" si="456"/>
        <v>35.519999999999996</v>
      </c>
      <c r="X9780">
        <f t="shared" si="457"/>
        <v>8.8799999999999955</v>
      </c>
      <c r="Y9780">
        <f t="shared" si="458"/>
        <v>4</v>
      </c>
    </row>
    <row r="9781" spans="1:25"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t="str">
        <f>_xlfn.XLOOKUP(B9781,Returns!$B$2:$B$297,Returns!$A$2:$A$297,"NO")</f>
        <v>Yes</v>
      </c>
      <c r="W9781">
        <f t="shared" si="456"/>
        <v>7.7375999999999978</v>
      </c>
      <c r="X9781">
        <f t="shared" si="457"/>
        <v>1.9343999999999992</v>
      </c>
      <c r="Y9781">
        <f t="shared" si="458"/>
        <v>4</v>
      </c>
    </row>
    <row r="9782" spans="1:25"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t="str">
        <f>_xlfn.XLOOKUP(B9782,Returns!$B$2:$B$297,Returns!$A$2:$A$297,"NO")</f>
        <v>NO</v>
      </c>
      <c r="W9782">
        <f t="shared" si="456"/>
        <v>0</v>
      </c>
      <c r="X9782">
        <f t="shared" si="457"/>
        <v>1313.55</v>
      </c>
      <c r="Y9782">
        <f t="shared" si="458"/>
        <v>4</v>
      </c>
    </row>
    <row r="9783" spans="1:25"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t="str">
        <f>_xlfn.XLOOKUP(B9783,Returns!$B$2:$B$297,Returns!$A$2:$A$297,"NO")</f>
        <v>NO</v>
      </c>
      <c r="W9783">
        <f t="shared" si="456"/>
        <v>269.42720000000003</v>
      </c>
      <c r="X9783">
        <f t="shared" si="457"/>
        <v>1077.7088000000001</v>
      </c>
      <c r="Y9783">
        <f t="shared" si="458"/>
        <v>4</v>
      </c>
    </row>
    <row r="9784" spans="1:25"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t="str">
        <f>_xlfn.XLOOKUP(B9784,Returns!$B$2:$B$297,Returns!$A$2:$A$297,"NO")</f>
        <v>NO</v>
      </c>
      <c r="W9784">
        <f t="shared" si="456"/>
        <v>0</v>
      </c>
      <c r="X9784">
        <f t="shared" si="457"/>
        <v>1374</v>
      </c>
      <c r="Y9784">
        <f t="shared" si="458"/>
        <v>2</v>
      </c>
    </row>
    <row r="9785" spans="1:25"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t="str">
        <f>_xlfn.XLOOKUP(B9785,Returns!$B$2:$B$297,Returns!$A$2:$A$297,"NO")</f>
        <v>NO</v>
      </c>
      <c r="W9785">
        <f t="shared" si="456"/>
        <v>0</v>
      </c>
      <c r="X9785">
        <f t="shared" si="457"/>
        <v>62.18</v>
      </c>
      <c r="Y9785">
        <f t="shared" si="458"/>
        <v>2</v>
      </c>
    </row>
    <row r="9786" spans="1:25"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t="str">
        <f>_xlfn.XLOOKUP(B9786,Returns!$B$2:$B$297,Returns!$A$2:$A$297,"NO")</f>
        <v>NO</v>
      </c>
      <c r="W9786">
        <f t="shared" si="456"/>
        <v>0</v>
      </c>
      <c r="X9786">
        <f t="shared" si="457"/>
        <v>16.559999999999999</v>
      </c>
      <c r="Y9786">
        <f t="shared" si="458"/>
        <v>2</v>
      </c>
    </row>
    <row r="9787" spans="1:25"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t="str">
        <f>_xlfn.XLOOKUP(B9787,Returns!$B$2:$B$297,Returns!$A$2:$A$297,"NO")</f>
        <v>NO</v>
      </c>
      <c r="W9787">
        <f t="shared" si="456"/>
        <v>0</v>
      </c>
      <c r="X9787">
        <f t="shared" si="457"/>
        <v>146.43</v>
      </c>
      <c r="Y9787">
        <f t="shared" si="458"/>
        <v>4</v>
      </c>
    </row>
    <row r="9788" spans="1:25"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t="str">
        <f>_xlfn.XLOOKUP(B9788,Returns!$B$2:$B$297,Returns!$A$2:$A$297,"NO")</f>
        <v>NO</v>
      </c>
      <c r="W9788">
        <f t="shared" si="456"/>
        <v>0</v>
      </c>
      <c r="X9788">
        <f t="shared" si="457"/>
        <v>749.5</v>
      </c>
      <c r="Y9788">
        <f t="shared" si="458"/>
        <v>0</v>
      </c>
    </row>
    <row r="9789" spans="1:25"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t="str">
        <f>_xlfn.XLOOKUP(B9789,Returns!$B$2:$B$297,Returns!$A$2:$A$297,"NO")</f>
        <v>NO</v>
      </c>
      <c r="W9789">
        <f t="shared" si="456"/>
        <v>1637.3312000000001</v>
      </c>
      <c r="X9789">
        <f t="shared" si="457"/>
        <v>3479.3287999999998</v>
      </c>
      <c r="Y9789">
        <f t="shared" si="458"/>
        <v>5</v>
      </c>
    </row>
    <row r="9790" spans="1:25"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t="str">
        <f>_xlfn.XLOOKUP(B9790,Returns!$B$2:$B$297,Returns!$A$2:$A$297,"NO")</f>
        <v>NO</v>
      </c>
      <c r="W9790">
        <f t="shared" si="456"/>
        <v>540.50220000000002</v>
      </c>
      <c r="X9790">
        <f t="shared" si="457"/>
        <v>1261.1718000000001</v>
      </c>
      <c r="Y9790">
        <f t="shared" si="458"/>
        <v>5</v>
      </c>
    </row>
    <row r="9791" spans="1:25"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t="str">
        <f>_xlfn.XLOOKUP(B9791,Returns!$B$2:$B$297,Returns!$A$2:$A$297,"NO")</f>
        <v>NO</v>
      </c>
      <c r="W9791">
        <f t="shared" si="456"/>
        <v>7.9984000000000011</v>
      </c>
      <c r="X9791">
        <f t="shared" si="457"/>
        <v>31.993600000000004</v>
      </c>
      <c r="Y9791">
        <f t="shared" si="458"/>
        <v>5</v>
      </c>
    </row>
    <row r="9792" spans="1:25"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t="str">
        <f>_xlfn.XLOOKUP(B9792,Returns!$B$2:$B$297,Returns!$A$2:$A$297,"NO")</f>
        <v>NO</v>
      </c>
      <c r="W9792">
        <f t="shared" si="456"/>
        <v>126.74759999999998</v>
      </c>
      <c r="X9792">
        <f t="shared" si="457"/>
        <v>295.74439999999998</v>
      </c>
      <c r="Y9792">
        <f t="shared" si="458"/>
        <v>5</v>
      </c>
    </row>
    <row r="9793" spans="1:25"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t="str">
        <f>_xlfn.XLOOKUP(B9793,Returns!$B$2:$B$297,Returns!$A$2:$A$297,"NO")</f>
        <v>NO</v>
      </c>
      <c r="W9793">
        <f t="shared" si="456"/>
        <v>67.276799999999994</v>
      </c>
      <c r="X9793">
        <f t="shared" si="457"/>
        <v>269.10719999999998</v>
      </c>
      <c r="Y9793">
        <f t="shared" si="458"/>
        <v>2</v>
      </c>
    </row>
    <row r="9794" spans="1:25"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t="str">
        <f>_xlfn.XLOOKUP(B9794,Returns!$B$2:$B$297,Returns!$A$2:$A$297,"NO")</f>
        <v>NO</v>
      </c>
      <c r="W9794">
        <f t="shared" si="456"/>
        <v>64.663200000000003</v>
      </c>
      <c r="X9794">
        <f t="shared" si="457"/>
        <v>150.88080000000002</v>
      </c>
      <c r="Y9794">
        <f t="shared" si="458"/>
        <v>2</v>
      </c>
    </row>
    <row r="9795" spans="1:25"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t="str">
        <f>_xlfn.XLOOKUP(B9795,Returns!$B$2:$B$297,Returns!$A$2:$A$297,"NO")</f>
        <v>NO</v>
      </c>
      <c r="W9795">
        <f t="shared" ref="W9795:W9858" si="459">R9795*S9795*T9795</f>
        <v>0.96640000000000015</v>
      </c>
      <c r="X9795">
        <f t="shared" ref="X9795:X9858" si="460">(R9795*S9795)-W9795</f>
        <v>3.8656000000000006</v>
      </c>
      <c r="Y9795">
        <f t="shared" ref="Y9795:Y9858" si="461">D9795-C9795</f>
        <v>2</v>
      </c>
    </row>
    <row r="9796" spans="1:25"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t="str">
        <f>_xlfn.XLOOKUP(B9796,Returns!$B$2:$B$297,Returns!$A$2:$A$297,"NO")</f>
        <v>NO</v>
      </c>
      <c r="W9796">
        <f t="shared" si="459"/>
        <v>43.775999999999989</v>
      </c>
      <c r="X9796">
        <f t="shared" si="460"/>
        <v>10.943999999999996</v>
      </c>
      <c r="Y9796">
        <f t="shared" si="461"/>
        <v>2</v>
      </c>
    </row>
    <row r="9797" spans="1:25"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t="str">
        <f>_xlfn.XLOOKUP(B9797,Returns!$B$2:$B$297,Returns!$A$2:$A$297,"NO")</f>
        <v>NO</v>
      </c>
      <c r="W9797">
        <f t="shared" si="459"/>
        <v>9.1151999999999997</v>
      </c>
      <c r="X9797">
        <f t="shared" si="460"/>
        <v>2.2787999999999986</v>
      </c>
      <c r="Y9797">
        <f t="shared" si="461"/>
        <v>7</v>
      </c>
    </row>
    <row r="9798" spans="1:25"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t="str">
        <f>_xlfn.XLOOKUP(B9798,Returns!$B$2:$B$297,Returns!$A$2:$A$297,"NO")</f>
        <v>NO</v>
      </c>
      <c r="W9798">
        <f t="shared" si="459"/>
        <v>4.1472000000000007</v>
      </c>
      <c r="X9798">
        <f t="shared" si="460"/>
        <v>16.588800000000003</v>
      </c>
      <c r="Y9798">
        <f t="shared" si="461"/>
        <v>5</v>
      </c>
    </row>
    <row r="9799" spans="1:25"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t="str">
        <f>_xlfn.XLOOKUP(B9799,Returns!$B$2:$B$297,Returns!$A$2:$A$297,"NO")</f>
        <v>NO</v>
      </c>
      <c r="W9799">
        <f t="shared" si="459"/>
        <v>188.15039999999999</v>
      </c>
      <c r="X9799">
        <f t="shared" si="460"/>
        <v>282.22559999999999</v>
      </c>
      <c r="Y9799">
        <f t="shared" si="461"/>
        <v>5</v>
      </c>
    </row>
    <row r="9800" spans="1:25"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t="str">
        <f>_xlfn.XLOOKUP(B9800,Returns!$B$2:$B$297,Returns!$A$2:$A$297,"NO")</f>
        <v>NO</v>
      </c>
      <c r="W9800">
        <f t="shared" si="459"/>
        <v>42.201600000000006</v>
      </c>
      <c r="X9800">
        <f t="shared" si="460"/>
        <v>63.302399999999999</v>
      </c>
      <c r="Y9800">
        <f t="shared" si="461"/>
        <v>5</v>
      </c>
    </row>
    <row r="9801" spans="1:25"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t="str">
        <f>_xlfn.XLOOKUP(B9801,Returns!$B$2:$B$297,Returns!$A$2:$A$297,"NO")</f>
        <v>NO</v>
      </c>
      <c r="W9801">
        <f t="shared" si="459"/>
        <v>4.1536</v>
      </c>
      <c r="X9801">
        <f t="shared" si="460"/>
        <v>16.6144</v>
      </c>
      <c r="Y9801">
        <f t="shared" si="461"/>
        <v>5</v>
      </c>
    </row>
    <row r="9802" spans="1:25"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t="str">
        <f>_xlfn.XLOOKUP(B9802,Returns!$B$2:$B$297,Returns!$A$2:$A$297,"NO")</f>
        <v>NO</v>
      </c>
      <c r="W9802">
        <f t="shared" si="459"/>
        <v>128.54159999999999</v>
      </c>
      <c r="X9802">
        <f t="shared" si="460"/>
        <v>192.8124</v>
      </c>
      <c r="Y9802">
        <f t="shared" si="461"/>
        <v>5</v>
      </c>
    </row>
    <row r="9803" spans="1:25"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t="str">
        <f>_xlfn.XLOOKUP(B9803,Returns!$B$2:$B$297,Returns!$A$2:$A$297,"NO")</f>
        <v>NO</v>
      </c>
      <c r="W9803">
        <f t="shared" si="459"/>
        <v>0</v>
      </c>
      <c r="X9803">
        <f t="shared" si="460"/>
        <v>681.1</v>
      </c>
      <c r="Y9803">
        <f t="shared" si="461"/>
        <v>7</v>
      </c>
    </row>
    <row r="9804" spans="1:25"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t="str">
        <f>_xlfn.XLOOKUP(B9804,Returns!$B$2:$B$297,Returns!$A$2:$A$297,"NO")</f>
        <v>NO</v>
      </c>
      <c r="W9804">
        <f t="shared" si="459"/>
        <v>1.3312000000000002</v>
      </c>
      <c r="X9804">
        <f t="shared" si="460"/>
        <v>5.3248000000000006</v>
      </c>
      <c r="Y9804">
        <f t="shared" si="461"/>
        <v>2</v>
      </c>
    </row>
    <row r="9805" spans="1:25"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t="str">
        <f>_xlfn.XLOOKUP(B9805,Returns!$B$2:$B$297,Returns!$A$2:$A$297,"NO")</f>
        <v>NO</v>
      </c>
      <c r="W9805">
        <f t="shared" si="459"/>
        <v>0</v>
      </c>
      <c r="X9805">
        <f t="shared" si="460"/>
        <v>135.99</v>
      </c>
      <c r="Y9805">
        <f t="shared" si="461"/>
        <v>2</v>
      </c>
    </row>
    <row r="9806" spans="1:25"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t="str">
        <f>_xlfn.XLOOKUP(B9806,Returns!$B$2:$B$297,Returns!$A$2:$A$297,"NO")</f>
        <v>NO</v>
      </c>
      <c r="W9806">
        <f t="shared" si="459"/>
        <v>0</v>
      </c>
      <c r="X9806">
        <f t="shared" si="460"/>
        <v>7.38</v>
      </c>
      <c r="Y9806">
        <f t="shared" si="461"/>
        <v>2</v>
      </c>
    </row>
    <row r="9807" spans="1:25"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t="str">
        <f>_xlfn.XLOOKUP(B9807,Returns!$B$2:$B$297,Returns!$A$2:$A$297,"NO")</f>
        <v>NO</v>
      </c>
      <c r="W9807">
        <f t="shared" si="459"/>
        <v>18.227200000000003</v>
      </c>
      <c r="X9807">
        <f t="shared" si="460"/>
        <v>72.908800000000014</v>
      </c>
      <c r="Y9807">
        <f t="shared" si="461"/>
        <v>5</v>
      </c>
    </row>
    <row r="9808" spans="1:25"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t="str">
        <f>_xlfn.XLOOKUP(B9808,Returns!$B$2:$B$297,Returns!$A$2:$A$297,"NO")</f>
        <v>NO</v>
      </c>
      <c r="W9808">
        <f t="shared" si="459"/>
        <v>161.01120000000003</v>
      </c>
      <c r="X9808">
        <f t="shared" si="460"/>
        <v>69.004800000000017</v>
      </c>
      <c r="Y9808">
        <f t="shared" si="461"/>
        <v>5</v>
      </c>
    </row>
    <row r="9809" spans="1:25"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t="str">
        <f>_xlfn.XLOOKUP(B9809,Returns!$B$2:$B$297,Returns!$A$2:$A$297,"NO")</f>
        <v>NO</v>
      </c>
      <c r="W9809">
        <f t="shared" si="459"/>
        <v>155.87840000000003</v>
      </c>
      <c r="X9809">
        <f t="shared" si="460"/>
        <v>623.5136</v>
      </c>
      <c r="Y9809">
        <f t="shared" si="461"/>
        <v>5</v>
      </c>
    </row>
    <row r="9810" spans="1:25"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t="str">
        <f>_xlfn.XLOOKUP(B9810,Returns!$B$2:$B$297,Returns!$A$2:$A$297,"NO")</f>
        <v>NO</v>
      </c>
      <c r="W9810">
        <f t="shared" si="459"/>
        <v>3.3791999999999995</v>
      </c>
      <c r="X9810">
        <f t="shared" si="460"/>
        <v>0.84479999999999977</v>
      </c>
      <c r="Y9810">
        <f t="shared" si="461"/>
        <v>5</v>
      </c>
    </row>
    <row r="9811" spans="1:25"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t="str">
        <f>_xlfn.XLOOKUP(B9811,Returns!$B$2:$B$297,Returns!$A$2:$A$297,"NO")</f>
        <v>NO</v>
      </c>
      <c r="W9811">
        <f t="shared" si="459"/>
        <v>25.920000000000005</v>
      </c>
      <c r="X9811">
        <f t="shared" si="460"/>
        <v>103.68000000000002</v>
      </c>
      <c r="Y9811">
        <f t="shared" si="461"/>
        <v>4</v>
      </c>
    </row>
    <row r="9812" spans="1:25"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t="str">
        <f>_xlfn.XLOOKUP(B9812,Returns!$B$2:$B$297,Returns!$A$2:$A$297,"NO")</f>
        <v>NO</v>
      </c>
      <c r="W9812">
        <f t="shared" si="459"/>
        <v>96.614400000000018</v>
      </c>
      <c r="X9812">
        <f t="shared" si="460"/>
        <v>386.45760000000007</v>
      </c>
      <c r="Y9812">
        <f t="shared" si="461"/>
        <v>4</v>
      </c>
    </row>
    <row r="9813" spans="1:25"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t="str">
        <f>_xlfn.XLOOKUP(B9813,Returns!$B$2:$B$297,Returns!$A$2:$A$297,"NO")</f>
        <v>NO</v>
      </c>
      <c r="W9813">
        <f t="shared" si="459"/>
        <v>0</v>
      </c>
      <c r="X9813">
        <f t="shared" si="460"/>
        <v>103.68</v>
      </c>
      <c r="Y9813">
        <f t="shared" si="461"/>
        <v>3</v>
      </c>
    </row>
    <row r="9814" spans="1:25"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t="str">
        <f>_xlfn.XLOOKUP(B9814,Returns!$B$2:$B$297,Returns!$A$2:$A$297,"NO")</f>
        <v>NO</v>
      </c>
      <c r="W9814">
        <f t="shared" si="459"/>
        <v>0</v>
      </c>
      <c r="X9814">
        <f t="shared" si="460"/>
        <v>103.95000000000002</v>
      </c>
      <c r="Y9814">
        <f t="shared" si="461"/>
        <v>3</v>
      </c>
    </row>
    <row r="9815" spans="1:25"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t="str">
        <f>_xlfn.XLOOKUP(B9815,Returns!$B$2:$B$297,Returns!$A$2:$A$297,"NO")</f>
        <v>NO</v>
      </c>
      <c r="W9815">
        <f t="shared" si="459"/>
        <v>0</v>
      </c>
      <c r="X9815">
        <f t="shared" si="460"/>
        <v>1024.75</v>
      </c>
      <c r="Y9815">
        <f t="shared" si="461"/>
        <v>3</v>
      </c>
    </row>
    <row r="9816" spans="1:25"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t="str">
        <f>_xlfn.XLOOKUP(B9816,Returns!$B$2:$B$297,Returns!$A$2:$A$297,"NO")</f>
        <v>NO</v>
      </c>
      <c r="W9816">
        <f t="shared" si="459"/>
        <v>0</v>
      </c>
      <c r="X9816">
        <f t="shared" si="460"/>
        <v>399.75</v>
      </c>
      <c r="Y9816">
        <f t="shared" si="461"/>
        <v>3</v>
      </c>
    </row>
    <row r="9817" spans="1:25"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t="str">
        <f>_xlfn.XLOOKUP(B9817,Returns!$B$2:$B$297,Returns!$A$2:$A$297,"NO")</f>
        <v>NO</v>
      </c>
      <c r="W9817">
        <f t="shared" si="459"/>
        <v>242.88320000000004</v>
      </c>
      <c r="X9817">
        <f t="shared" si="460"/>
        <v>971.53280000000018</v>
      </c>
      <c r="Y9817">
        <f t="shared" si="461"/>
        <v>4</v>
      </c>
    </row>
    <row r="9818" spans="1:25"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t="str">
        <f>_xlfn.XLOOKUP(B9818,Returns!$B$2:$B$297,Returns!$A$2:$A$297,"NO")</f>
        <v>NO</v>
      </c>
      <c r="W9818">
        <f t="shared" si="459"/>
        <v>413.56800000000004</v>
      </c>
      <c r="X9818">
        <f t="shared" si="460"/>
        <v>1654.2720000000002</v>
      </c>
      <c r="Y9818">
        <f t="shared" si="461"/>
        <v>4</v>
      </c>
    </row>
    <row r="9819" spans="1:25"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t="str">
        <f>_xlfn.XLOOKUP(B9819,Returns!$B$2:$B$297,Returns!$A$2:$A$297,"NO")</f>
        <v>NO</v>
      </c>
      <c r="W9819">
        <f t="shared" si="459"/>
        <v>242.49119999999999</v>
      </c>
      <c r="X9819">
        <f t="shared" si="460"/>
        <v>969.96479999999997</v>
      </c>
      <c r="Y9819">
        <f t="shared" si="461"/>
        <v>4</v>
      </c>
    </row>
    <row r="9820" spans="1:25"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t="str">
        <f>_xlfn.XLOOKUP(B9820,Returns!$B$2:$B$297,Returns!$A$2:$A$297,"NO")</f>
        <v>NO</v>
      </c>
      <c r="W9820">
        <f t="shared" si="459"/>
        <v>1.7791999999999999</v>
      </c>
      <c r="X9820">
        <f t="shared" si="460"/>
        <v>7.1167999999999996</v>
      </c>
      <c r="Y9820">
        <f t="shared" si="461"/>
        <v>4</v>
      </c>
    </row>
    <row r="9821" spans="1:25"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t="str">
        <f>_xlfn.XLOOKUP(B9821,Returns!$B$2:$B$297,Returns!$A$2:$A$297,"NO")</f>
        <v>NO</v>
      </c>
      <c r="W9821">
        <f t="shared" si="459"/>
        <v>5.4</v>
      </c>
      <c r="X9821">
        <f t="shared" si="460"/>
        <v>21.6</v>
      </c>
      <c r="Y9821">
        <f t="shared" si="461"/>
        <v>4</v>
      </c>
    </row>
    <row r="9822" spans="1:25"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t="str">
        <f>_xlfn.XLOOKUP(B9822,Returns!$B$2:$B$297,Returns!$A$2:$A$297,"NO")</f>
        <v>NO</v>
      </c>
      <c r="W9822">
        <f t="shared" si="459"/>
        <v>84.480000000000018</v>
      </c>
      <c r="X9822">
        <f t="shared" si="460"/>
        <v>337.92</v>
      </c>
      <c r="Y9822">
        <f t="shared" si="461"/>
        <v>4</v>
      </c>
    </row>
    <row r="9823" spans="1:25"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t="str">
        <f>_xlfn.XLOOKUP(B9823,Returns!$B$2:$B$297,Returns!$A$2:$A$297,"NO")</f>
        <v>NO</v>
      </c>
      <c r="W9823">
        <f t="shared" si="459"/>
        <v>25.569600000000001</v>
      </c>
      <c r="X9823">
        <f t="shared" si="460"/>
        <v>10.958400000000005</v>
      </c>
      <c r="Y9823">
        <f t="shared" si="461"/>
        <v>4</v>
      </c>
    </row>
    <row r="9824" spans="1:25"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t="str">
        <f>_xlfn.XLOOKUP(B9824,Returns!$B$2:$B$297,Returns!$A$2:$A$297,"NO")</f>
        <v>Yes</v>
      </c>
      <c r="W9824">
        <f t="shared" si="459"/>
        <v>0</v>
      </c>
      <c r="X9824">
        <f t="shared" si="460"/>
        <v>458.73</v>
      </c>
      <c r="Y9824">
        <f t="shared" si="461"/>
        <v>4</v>
      </c>
    </row>
    <row r="9825" spans="1:25"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t="str">
        <f>_xlfn.XLOOKUP(B9825,Returns!$B$2:$B$297,Returns!$A$2:$A$297,"NO")</f>
        <v>Yes</v>
      </c>
      <c r="W9825">
        <f t="shared" si="459"/>
        <v>0</v>
      </c>
      <c r="X9825">
        <f t="shared" si="460"/>
        <v>278.82</v>
      </c>
      <c r="Y9825">
        <f t="shared" si="461"/>
        <v>4</v>
      </c>
    </row>
    <row r="9826" spans="1:25"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t="str">
        <f>_xlfn.XLOOKUP(B9826,Returns!$B$2:$B$297,Returns!$A$2:$A$297,"NO")</f>
        <v>Yes</v>
      </c>
      <c r="W9826">
        <f t="shared" si="459"/>
        <v>14.284800000000002</v>
      </c>
      <c r="X9826">
        <f t="shared" si="460"/>
        <v>57.139200000000002</v>
      </c>
      <c r="Y9826">
        <f t="shared" si="461"/>
        <v>4</v>
      </c>
    </row>
    <row r="9827" spans="1:25"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t="str">
        <f>_xlfn.XLOOKUP(B9827,Returns!$B$2:$B$297,Returns!$A$2:$A$297,"NO")</f>
        <v>Yes</v>
      </c>
      <c r="W9827">
        <f t="shared" si="459"/>
        <v>27.864000000000004</v>
      </c>
      <c r="X9827">
        <f t="shared" si="460"/>
        <v>111.45600000000002</v>
      </c>
      <c r="Y9827">
        <f t="shared" si="461"/>
        <v>4</v>
      </c>
    </row>
    <row r="9828" spans="1:25"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t="str">
        <f>_xlfn.XLOOKUP(B9828,Returns!$B$2:$B$297,Returns!$A$2:$A$297,"NO")</f>
        <v>Yes</v>
      </c>
      <c r="W9828">
        <f t="shared" si="459"/>
        <v>156.1088</v>
      </c>
      <c r="X9828">
        <f t="shared" si="460"/>
        <v>624.43520000000001</v>
      </c>
      <c r="Y9828">
        <f t="shared" si="461"/>
        <v>4</v>
      </c>
    </row>
    <row r="9829" spans="1:25"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t="str">
        <f>_xlfn.XLOOKUP(B9829,Returns!$B$2:$B$297,Returns!$A$2:$A$297,"NO")</f>
        <v>NO</v>
      </c>
      <c r="W9829">
        <f t="shared" si="459"/>
        <v>0</v>
      </c>
      <c r="X9829">
        <f t="shared" si="460"/>
        <v>258.60000000000002</v>
      </c>
      <c r="Y9829">
        <f t="shared" si="461"/>
        <v>7</v>
      </c>
    </row>
    <row r="9830" spans="1:25"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t="str">
        <f>_xlfn.XLOOKUP(B9830,Returns!$B$2:$B$297,Returns!$A$2:$A$297,"NO")</f>
        <v>NO</v>
      </c>
      <c r="W9830">
        <f t="shared" si="459"/>
        <v>6.9408000000000021</v>
      </c>
      <c r="X9830">
        <f t="shared" si="460"/>
        <v>27.763200000000005</v>
      </c>
      <c r="Y9830">
        <f t="shared" si="461"/>
        <v>7</v>
      </c>
    </row>
    <row r="9831" spans="1:25"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t="str">
        <f>_xlfn.XLOOKUP(B9831,Returns!$B$2:$B$297,Returns!$A$2:$A$297,"NO")</f>
        <v>NO</v>
      </c>
      <c r="W9831">
        <f t="shared" si="459"/>
        <v>145.41120000000001</v>
      </c>
      <c r="X9831">
        <f t="shared" si="460"/>
        <v>581.64480000000003</v>
      </c>
      <c r="Y9831">
        <f t="shared" si="461"/>
        <v>7</v>
      </c>
    </row>
    <row r="9832" spans="1:25"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t="str">
        <f>_xlfn.XLOOKUP(B9832,Returns!$B$2:$B$297,Returns!$A$2:$A$297,"NO")</f>
        <v>NO</v>
      </c>
      <c r="W9832">
        <f t="shared" si="459"/>
        <v>255.97440000000003</v>
      </c>
      <c r="X9832">
        <f t="shared" si="460"/>
        <v>1023.8976</v>
      </c>
      <c r="Y9832">
        <f t="shared" si="461"/>
        <v>2</v>
      </c>
    </row>
    <row r="9833" spans="1:25"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t="str">
        <f>_xlfn.XLOOKUP(B9833,Returns!$B$2:$B$297,Returns!$A$2:$A$297,"NO")</f>
        <v>NO</v>
      </c>
      <c r="W9833">
        <f t="shared" si="459"/>
        <v>36.220800000000011</v>
      </c>
      <c r="X9833">
        <f t="shared" si="460"/>
        <v>24.147200000000005</v>
      </c>
      <c r="Y9833">
        <f t="shared" si="461"/>
        <v>2</v>
      </c>
    </row>
    <row r="9834" spans="1:25"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t="str">
        <f>_xlfn.XLOOKUP(B9834,Returns!$B$2:$B$297,Returns!$A$2:$A$297,"NO")</f>
        <v>NO</v>
      </c>
      <c r="W9834">
        <f t="shared" si="459"/>
        <v>0.79680000000000017</v>
      </c>
      <c r="X9834">
        <f t="shared" si="460"/>
        <v>3.1872000000000003</v>
      </c>
      <c r="Y9834">
        <f t="shared" si="461"/>
        <v>4</v>
      </c>
    </row>
    <row r="9835" spans="1:25"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t="str">
        <f>_xlfn.XLOOKUP(B9835,Returns!$B$2:$B$297,Returns!$A$2:$A$297,"NO")</f>
        <v>NO</v>
      </c>
      <c r="W9835">
        <f t="shared" si="459"/>
        <v>1254.3216000000002</v>
      </c>
      <c r="X9835">
        <f t="shared" si="460"/>
        <v>5017.2864000000009</v>
      </c>
      <c r="Y9835">
        <f t="shared" si="461"/>
        <v>5</v>
      </c>
    </row>
    <row r="9836" spans="1:25"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t="str">
        <f>_xlfn.XLOOKUP(B9836,Returns!$B$2:$B$297,Returns!$A$2:$A$297,"NO")</f>
        <v>NO</v>
      </c>
      <c r="W9836">
        <f t="shared" si="459"/>
        <v>33.6</v>
      </c>
      <c r="X9836">
        <f t="shared" si="460"/>
        <v>22.4</v>
      </c>
      <c r="Y9836">
        <f t="shared" si="461"/>
        <v>2</v>
      </c>
    </row>
    <row r="9837" spans="1:25"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t="str">
        <f>_xlfn.XLOOKUP(B9837,Returns!$B$2:$B$297,Returns!$A$2:$A$297,"NO")</f>
        <v>NO</v>
      </c>
      <c r="W9837">
        <f t="shared" si="459"/>
        <v>26.227199999999996</v>
      </c>
      <c r="X9837">
        <f t="shared" si="460"/>
        <v>6.5567999999999955</v>
      </c>
      <c r="Y9837">
        <f t="shared" si="461"/>
        <v>2</v>
      </c>
    </row>
    <row r="9838" spans="1:25"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t="str">
        <f>_xlfn.XLOOKUP(B9838,Returns!$B$2:$B$297,Returns!$A$2:$A$297,"NO")</f>
        <v>NO</v>
      </c>
      <c r="W9838">
        <f t="shared" si="459"/>
        <v>0</v>
      </c>
      <c r="X9838">
        <f t="shared" si="460"/>
        <v>54.5</v>
      </c>
      <c r="Y9838">
        <f t="shared" si="461"/>
        <v>6</v>
      </c>
    </row>
    <row r="9839" spans="1:25"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t="str">
        <f>_xlfn.XLOOKUP(B9839,Returns!$B$2:$B$297,Returns!$A$2:$A$297,"NO")</f>
        <v>NO</v>
      </c>
      <c r="W9839">
        <f t="shared" si="459"/>
        <v>0</v>
      </c>
      <c r="X9839">
        <f t="shared" si="460"/>
        <v>59.2</v>
      </c>
      <c r="Y9839">
        <f t="shared" si="461"/>
        <v>6</v>
      </c>
    </row>
    <row r="9840" spans="1:25"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t="str">
        <f>_xlfn.XLOOKUP(B9840,Returns!$B$2:$B$297,Returns!$A$2:$A$297,"NO")</f>
        <v>NO</v>
      </c>
      <c r="W9840">
        <f t="shared" si="459"/>
        <v>0</v>
      </c>
      <c r="X9840">
        <f t="shared" si="460"/>
        <v>4.9800000000000004</v>
      </c>
      <c r="Y9840">
        <f t="shared" si="461"/>
        <v>6</v>
      </c>
    </row>
    <row r="9841" spans="1:25"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t="str">
        <f>_xlfn.XLOOKUP(B9841,Returns!$B$2:$B$297,Returns!$A$2:$A$297,"NO")</f>
        <v>NO</v>
      </c>
      <c r="W9841">
        <f t="shared" si="459"/>
        <v>287.98560000000003</v>
      </c>
      <c r="X9841">
        <f t="shared" si="460"/>
        <v>1151.9424000000001</v>
      </c>
      <c r="Y9841">
        <f t="shared" si="461"/>
        <v>6</v>
      </c>
    </row>
    <row r="9842" spans="1:25"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t="str">
        <f>_xlfn.XLOOKUP(B9842,Returns!$B$2:$B$297,Returns!$A$2:$A$297,"NO")</f>
        <v>NO</v>
      </c>
      <c r="W9842">
        <f t="shared" si="459"/>
        <v>71.577600000000004</v>
      </c>
      <c r="X9842">
        <f t="shared" si="460"/>
        <v>286.31040000000002</v>
      </c>
      <c r="Y9842">
        <f t="shared" si="461"/>
        <v>6</v>
      </c>
    </row>
    <row r="9843" spans="1:25"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t="str">
        <f>_xlfn.XLOOKUP(B9843,Returns!$B$2:$B$297,Returns!$A$2:$A$297,"NO")</f>
        <v>NO</v>
      </c>
      <c r="W9843">
        <f t="shared" si="459"/>
        <v>0</v>
      </c>
      <c r="X9843">
        <f t="shared" si="460"/>
        <v>11.52</v>
      </c>
      <c r="Y9843">
        <f t="shared" si="461"/>
        <v>6</v>
      </c>
    </row>
    <row r="9844" spans="1:25"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t="str">
        <f>_xlfn.XLOOKUP(B9844,Returns!$B$2:$B$297,Returns!$A$2:$A$297,"NO")</f>
        <v>NO</v>
      </c>
      <c r="W9844">
        <f t="shared" si="459"/>
        <v>386.50880000000001</v>
      </c>
      <c r="X9844">
        <f t="shared" si="460"/>
        <v>1546.0351999999998</v>
      </c>
      <c r="Y9844">
        <f t="shared" si="461"/>
        <v>6</v>
      </c>
    </row>
    <row r="9845" spans="1:25"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t="str">
        <f>_xlfn.XLOOKUP(B9845,Returns!$B$2:$B$297,Returns!$A$2:$A$297,"NO")</f>
        <v>NO</v>
      </c>
      <c r="W9845">
        <f t="shared" si="459"/>
        <v>12.748800000000003</v>
      </c>
      <c r="X9845">
        <f t="shared" si="460"/>
        <v>50.995200000000004</v>
      </c>
      <c r="Y9845">
        <f t="shared" si="461"/>
        <v>3</v>
      </c>
    </row>
    <row r="9846" spans="1:25"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t="str">
        <f>_xlfn.XLOOKUP(B9846,Returns!$B$2:$B$297,Returns!$A$2:$A$297,"NO")</f>
        <v>NO</v>
      </c>
      <c r="W9846">
        <f t="shared" si="459"/>
        <v>258.48480000000001</v>
      </c>
      <c r="X9846">
        <f t="shared" si="460"/>
        <v>172.32319999999999</v>
      </c>
      <c r="Y9846">
        <f t="shared" si="461"/>
        <v>3</v>
      </c>
    </row>
    <row r="9847" spans="1:25"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t="str">
        <f>_xlfn.XLOOKUP(B9847,Returns!$B$2:$B$297,Returns!$A$2:$A$297,"NO")</f>
        <v>NO</v>
      </c>
      <c r="W9847">
        <f t="shared" si="459"/>
        <v>79.617599999999996</v>
      </c>
      <c r="X9847">
        <f t="shared" si="460"/>
        <v>318.47039999999998</v>
      </c>
      <c r="Y9847">
        <f t="shared" si="461"/>
        <v>3</v>
      </c>
    </row>
    <row r="9848" spans="1:25"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t="str">
        <f>_xlfn.XLOOKUP(B9848,Returns!$B$2:$B$297,Returns!$A$2:$A$297,"NO")</f>
        <v>Yes</v>
      </c>
      <c r="W9848">
        <f t="shared" si="459"/>
        <v>0</v>
      </c>
      <c r="X9848">
        <f t="shared" si="460"/>
        <v>215.49999999999997</v>
      </c>
      <c r="Y9848">
        <f t="shared" si="461"/>
        <v>2</v>
      </c>
    </row>
    <row r="9849" spans="1:25"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t="str">
        <f>_xlfn.XLOOKUP(B9849,Returns!$B$2:$B$297,Returns!$A$2:$A$297,"NO")</f>
        <v>Yes</v>
      </c>
      <c r="W9849">
        <f t="shared" si="459"/>
        <v>0</v>
      </c>
      <c r="X9849">
        <f t="shared" si="460"/>
        <v>2557.5</v>
      </c>
      <c r="Y9849">
        <f t="shared" si="461"/>
        <v>2</v>
      </c>
    </row>
    <row r="9850" spans="1:25"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t="str">
        <f>_xlfn.XLOOKUP(B9850,Returns!$B$2:$B$297,Returns!$A$2:$A$297,"NO")</f>
        <v>Yes</v>
      </c>
      <c r="W9850">
        <f t="shared" si="459"/>
        <v>147.91999999999999</v>
      </c>
      <c r="X9850">
        <f t="shared" si="460"/>
        <v>591.67999999999995</v>
      </c>
      <c r="Y9850">
        <f t="shared" si="461"/>
        <v>2</v>
      </c>
    </row>
    <row r="9851" spans="1:25"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t="str">
        <f>_xlfn.XLOOKUP(B9851,Returns!$B$2:$B$297,Returns!$A$2:$A$297,"NO")</f>
        <v>NO</v>
      </c>
      <c r="W9851">
        <f t="shared" si="459"/>
        <v>0</v>
      </c>
      <c r="X9851">
        <f t="shared" si="460"/>
        <v>79.36</v>
      </c>
      <c r="Y9851">
        <f t="shared" si="461"/>
        <v>6</v>
      </c>
    </row>
    <row r="9852" spans="1:25"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t="str">
        <f>_xlfn.XLOOKUP(B9852,Returns!$B$2:$B$297,Returns!$A$2:$A$297,"NO")</f>
        <v>NO</v>
      </c>
      <c r="W9852">
        <f t="shared" si="459"/>
        <v>0</v>
      </c>
      <c r="X9852">
        <f t="shared" si="460"/>
        <v>25.12</v>
      </c>
      <c r="Y9852">
        <f t="shared" si="461"/>
        <v>4</v>
      </c>
    </row>
    <row r="9853" spans="1:25"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t="str">
        <f>_xlfn.XLOOKUP(B9853,Returns!$B$2:$B$297,Returns!$A$2:$A$297,"NO")</f>
        <v>NO</v>
      </c>
      <c r="W9853">
        <f t="shared" si="459"/>
        <v>54.288000000000011</v>
      </c>
      <c r="X9853">
        <f t="shared" si="460"/>
        <v>217.15200000000004</v>
      </c>
      <c r="Y9853">
        <f t="shared" si="461"/>
        <v>4</v>
      </c>
    </row>
    <row r="9854" spans="1:25"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t="str">
        <f>_xlfn.XLOOKUP(B9854,Returns!$B$2:$B$297,Returns!$A$2:$A$297,"NO")</f>
        <v>NO</v>
      </c>
      <c r="W9854">
        <f t="shared" si="459"/>
        <v>0</v>
      </c>
      <c r="X9854">
        <f t="shared" si="460"/>
        <v>26.16</v>
      </c>
      <c r="Y9854">
        <f t="shared" si="461"/>
        <v>4</v>
      </c>
    </row>
    <row r="9855" spans="1:25"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t="str">
        <f>_xlfn.XLOOKUP(B9855,Returns!$B$2:$B$297,Returns!$A$2:$A$297,"NO")</f>
        <v>NO</v>
      </c>
      <c r="W9855">
        <f t="shared" si="459"/>
        <v>0</v>
      </c>
      <c r="X9855">
        <f t="shared" si="460"/>
        <v>1073.5</v>
      </c>
      <c r="Y9855">
        <f t="shared" si="461"/>
        <v>4</v>
      </c>
    </row>
    <row r="9856" spans="1:25"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t="str">
        <f>_xlfn.XLOOKUP(B9856,Returns!$B$2:$B$297,Returns!$A$2:$A$297,"NO")</f>
        <v>NO</v>
      </c>
      <c r="W9856">
        <f t="shared" si="459"/>
        <v>0</v>
      </c>
      <c r="X9856">
        <f t="shared" si="460"/>
        <v>201.28</v>
      </c>
      <c r="Y9856">
        <f t="shared" si="461"/>
        <v>4</v>
      </c>
    </row>
    <row r="9857" spans="1:25"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t="str">
        <f>_xlfn.XLOOKUP(B9857,Returns!$B$2:$B$297,Returns!$A$2:$A$297,"NO")</f>
        <v>NO</v>
      </c>
      <c r="W9857">
        <f t="shared" si="459"/>
        <v>0</v>
      </c>
      <c r="X9857">
        <f t="shared" si="460"/>
        <v>49.12</v>
      </c>
      <c r="Y9857">
        <f t="shared" si="461"/>
        <v>4</v>
      </c>
    </row>
    <row r="9858" spans="1:25"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t="str">
        <f>_xlfn.XLOOKUP(B9858,Returns!$B$2:$B$297,Returns!$A$2:$A$297,"NO")</f>
        <v>NO</v>
      </c>
      <c r="W9858">
        <f t="shared" si="459"/>
        <v>0</v>
      </c>
      <c r="X9858">
        <f t="shared" si="460"/>
        <v>262.08</v>
      </c>
      <c r="Y9858">
        <f t="shared" si="461"/>
        <v>5</v>
      </c>
    </row>
    <row r="9859" spans="1:25"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t="str">
        <f>_xlfn.XLOOKUP(B9859,Returns!$B$2:$B$297,Returns!$A$2:$A$297,"NO")</f>
        <v>NO</v>
      </c>
      <c r="W9859">
        <f t="shared" ref="W9859:W9922" si="462">R9859*S9859*T9859</f>
        <v>0</v>
      </c>
      <c r="X9859">
        <f t="shared" ref="X9859:X9922" si="463">(R9859*S9859)-W9859</f>
        <v>27149.439999999999</v>
      </c>
      <c r="Y9859">
        <f t="shared" ref="Y9859:Y9922" si="464">D9859-C9859</f>
        <v>4</v>
      </c>
    </row>
    <row r="9860" spans="1:25"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t="str">
        <f>_xlfn.XLOOKUP(B9860,Returns!$B$2:$B$297,Returns!$A$2:$A$297,"NO")</f>
        <v>NO</v>
      </c>
      <c r="W9860">
        <f t="shared" si="462"/>
        <v>0</v>
      </c>
      <c r="X9860">
        <f t="shared" si="463"/>
        <v>337</v>
      </c>
      <c r="Y9860">
        <f t="shared" si="464"/>
        <v>6</v>
      </c>
    </row>
    <row r="9861" spans="1:25"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t="str">
        <f>_xlfn.XLOOKUP(B9861,Returns!$B$2:$B$297,Returns!$A$2:$A$297,"NO")</f>
        <v>NO</v>
      </c>
      <c r="W9861">
        <f t="shared" si="462"/>
        <v>0</v>
      </c>
      <c r="X9861">
        <f t="shared" si="463"/>
        <v>5.04</v>
      </c>
      <c r="Y9861">
        <f t="shared" si="464"/>
        <v>6</v>
      </c>
    </row>
    <row r="9862" spans="1:25"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t="str">
        <f>_xlfn.XLOOKUP(B9862,Returns!$B$2:$B$297,Returns!$A$2:$A$297,"NO")</f>
        <v>NO</v>
      </c>
      <c r="W9862">
        <f t="shared" si="462"/>
        <v>0</v>
      </c>
      <c r="X9862">
        <f t="shared" si="463"/>
        <v>271.2</v>
      </c>
      <c r="Y9862">
        <f t="shared" si="464"/>
        <v>6</v>
      </c>
    </row>
    <row r="9863" spans="1:25"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t="str">
        <f>_xlfn.XLOOKUP(B9863,Returns!$B$2:$B$297,Returns!$A$2:$A$297,"NO")</f>
        <v>NO</v>
      </c>
      <c r="W9863">
        <f t="shared" si="462"/>
        <v>0</v>
      </c>
      <c r="X9863">
        <f t="shared" si="463"/>
        <v>37.520000000000003</v>
      </c>
      <c r="Y9863">
        <f t="shared" si="464"/>
        <v>6</v>
      </c>
    </row>
    <row r="9864" spans="1:25"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t="str">
        <f>_xlfn.XLOOKUP(B9864,Returns!$B$2:$B$297,Returns!$A$2:$A$297,"NO")</f>
        <v>NO</v>
      </c>
      <c r="W9864">
        <f t="shared" si="462"/>
        <v>0</v>
      </c>
      <c r="X9864">
        <f t="shared" si="463"/>
        <v>48.48</v>
      </c>
      <c r="Y9864">
        <f t="shared" si="464"/>
        <v>6</v>
      </c>
    </row>
    <row r="9865" spans="1:25"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t="str">
        <f>_xlfn.XLOOKUP(B9865,Returns!$B$2:$B$297,Returns!$A$2:$A$297,"NO")</f>
        <v>NO</v>
      </c>
      <c r="W9865">
        <f t="shared" si="462"/>
        <v>0</v>
      </c>
      <c r="X9865">
        <f t="shared" si="463"/>
        <v>11.34</v>
      </c>
      <c r="Y9865">
        <f t="shared" si="464"/>
        <v>6</v>
      </c>
    </row>
    <row r="9866" spans="1:25"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t="str">
        <f>_xlfn.XLOOKUP(B9866,Returns!$B$2:$B$297,Returns!$A$2:$A$297,"NO")</f>
        <v>NO</v>
      </c>
      <c r="W9866">
        <f t="shared" si="462"/>
        <v>0</v>
      </c>
      <c r="X9866">
        <f t="shared" si="463"/>
        <v>639.20000000000005</v>
      </c>
      <c r="Y9866">
        <f t="shared" si="464"/>
        <v>6</v>
      </c>
    </row>
    <row r="9867" spans="1:25"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t="str">
        <f>_xlfn.XLOOKUP(B9867,Returns!$B$2:$B$297,Returns!$A$2:$A$297,"NO")</f>
        <v>NO</v>
      </c>
      <c r="W9867">
        <f t="shared" si="462"/>
        <v>0</v>
      </c>
      <c r="X9867">
        <f t="shared" si="463"/>
        <v>37.92</v>
      </c>
      <c r="Y9867">
        <f t="shared" si="464"/>
        <v>6</v>
      </c>
    </row>
    <row r="9868" spans="1:25"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t="str">
        <f>_xlfn.XLOOKUP(B9868,Returns!$B$2:$B$297,Returns!$A$2:$A$297,"NO")</f>
        <v>NO</v>
      </c>
      <c r="W9868">
        <f t="shared" si="462"/>
        <v>0</v>
      </c>
      <c r="X9868">
        <f t="shared" si="463"/>
        <v>7597.9400000000005</v>
      </c>
      <c r="Y9868">
        <f t="shared" si="464"/>
        <v>2</v>
      </c>
    </row>
    <row r="9869" spans="1:25"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t="str">
        <f>_xlfn.XLOOKUP(B9869,Returns!$B$2:$B$297,Returns!$A$2:$A$297,"NO")</f>
        <v>NO</v>
      </c>
      <c r="W9869">
        <f t="shared" si="462"/>
        <v>0</v>
      </c>
      <c r="X9869">
        <f t="shared" si="463"/>
        <v>39.33</v>
      </c>
      <c r="Y9869">
        <f t="shared" si="464"/>
        <v>2</v>
      </c>
    </row>
    <row r="9870" spans="1:25"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t="str">
        <f>_xlfn.XLOOKUP(B9870,Returns!$B$2:$B$297,Returns!$A$2:$A$297,"NO")</f>
        <v>NO</v>
      </c>
      <c r="W9870">
        <f t="shared" si="462"/>
        <v>27.4816</v>
      </c>
      <c r="X9870">
        <f t="shared" si="463"/>
        <v>109.92639999999999</v>
      </c>
      <c r="Y9870">
        <f t="shared" si="464"/>
        <v>2</v>
      </c>
    </row>
    <row r="9871" spans="1:25"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t="str">
        <f>_xlfn.XLOOKUP(B9871,Returns!$B$2:$B$297,Returns!$A$2:$A$297,"NO")</f>
        <v>NO</v>
      </c>
      <c r="W9871">
        <f t="shared" si="462"/>
        <v>4.3848000000000003</v>
      </c>
      <c r="X9871">
        <f t="shared" si="463"/>
        <v>1.8792</v>
      </c>
      <c r="Y9871">
        <f t="shared" si="464"/>
        <v>2</v>
      </c>
    </row>
    <row r="9872" spans="1:25"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t="str">
        <f>_xlfn.XLOOKUP(B9872,Returns!$B$2:$B$297,Returns!$A$2:$A$297,"NO")</f>
        <v>NO</v>
      </c>
      <c r="W9872">
        <f t="shared" si="462"/>
        <v>47.098800000000011</v>
      </c>
      <c r="X9872">
        <f t="shared" si="463"/>
        <v>20.185200000000009</v>
      </c>
      <c r="Y9872">
        <f t="shared" si="464"/>
        <v>2</v>
      </c>
    </row>
    <row r="9873" spans="1:25"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t="str">
        <f>_xlfn.XLOOKUP(B9873,Returns!$B$2:$B$297,Returns!$A$2:$A$297,"NO")</f>
        <v>NO</v>
      </c>
      <c r="W9873">
        <f t="shared" si="462"/>
        <v>116.13440000000001</v>
      </c>
      <c r="X9873">
        <f t="shared" si="463"/>
        <v>464.5376</v>
      </c>
      <c r="Y9873">
        <f t="shared" si="464"/>
        <v>0</v>
      </c>
    </row>
    <row r="9874" spans="1:25"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t="str">
        <f>_xlfn.XLOOKUP(B9874,Returns!$B$2:$B$297,Returns!$A$2:$A$297,"NO")</f>
        <v>NO</v>
      </c>
      <c r="W9874">
        <f t="shared" si="462"/>
        <v>7.6608000000000009</v>
      </c>
      <c r="X9874">
        <f t="shared" si="463"/>
        <v>30.6432</v>
      </c>
      <c r="Y9874">
        <f t="shared" si="464"/>
        <v>0</v>
      </c>
    </row>
    <row r="9875" spans="1:25"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t="str">
        <f>_xlfn.XLOOKUP(B9875,Returns!$B$2:$B$297,Returns!$A$2:$A$297,"NO")</f>
        <v>NO</v>
      </c>
      <c r="W9875">
        <f t="shared" si="462"/>
        <v>0</v>
      </c>
      <c r="X9875">
        <f t="shared" si="463"/>
        <v>6.48</v>
      </c>
      <c r="Y9875">
        <f t="shared" si="464"/>
        <v>4</v>
      </c>
    </row>
    <row r="9876" spans="1:25"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t="str">
        <f>_xlfn.XLOOKUP(B9876,Returns!$B$2:$B$297,Returns!$A$2:$A$297,"NO")</f>
        <v>NO</v>
      </c>
      <c r="W9876">
        <f t="shared" si="462"/>
        <v>25.587199999999999</v>
      </c>
      <c r="X9876">
        <f t="shared" si="463"/>
        <v>102.3488</v>
      </c>
      <c r="Y9876">
        <f t="shared" si="464"/>
        <v>2</v>
      </c>
    </row>
    <row r="9877" spans="1:25"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t="str">
        <f>_xlfn.XLOOKUP(B9877,Returns!$B$2:$B$297,Returns!$A$2:$A$297,"NO")</f>
        <v>NO</v>
      </c>
      <c r="W9877">
        <f t="shared" si="462"/>
        <v>0</v>
      </c>
      <c r="X9877">
        <f t="shared" si="463"/>
        <v>12.72</v>
      </c>
      <c r="Y9877">
        <f t="shared" si="464"/>
        <v>7</v>
      </c>
    </row>
    <row r="9878" spans="1:25"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t="str">
        <f>_xlfn.XLOOKUP(B9878,Returns!$B$2:$B$297,Returns!$A$2:$A$297,"NO")</f>
        <v>NO</v>
      </c>
      <c r="W9878">
        <f t="shared" si="462"/>
        <v>678.8352000000001</v>
      </c>
      <c r="X9878">
        <f t="shared" si="463"/>
        <v>2715.3408000000004</v>
      </c>
      <c r="Y9878">
        <f t="shared" si="464"/>
        <v>1</v>
      </c>
    </row>
    <row r="9879" spans="1:25"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t="str">
        <f>_xlfn.XLOOKUP(B9879,Returns!$B$2:$B$297,Returns!$A$2:$A$297,"NO")</f>
        <v>NO</v>
      </c>
      <c r="W9879">
        <f t="shared" si="462"/>
        <v>30.450000000000003</v>
      </c>
      <c r="X9879">
        <f t="shared" si="463"/>
        <v>13.050000000000004</v>
      </c>
      <c r="Y9879">
        <f t="shared" si="464"/>
        <v>1</v>
      </c>
    </row>
    <row r="9880" spans="1:25"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t="str">
        <f>_xlfn.XLOOKUP(B9880,Returns!$B$2:$B$297,Returns!$A$2:$A$297,"NO")</f>
        <v>NO</v>
      </c>
      <c r="W9880">
        <f t="shared" si="462"/>
        <v>146.85839999999999</v>
      </c>
      <c r="X9880">
        <f t="shared" si="463"/>
        <v>220.28759999999997</v>
      </c>
      <c r="Y9880">
        <f t="shared" si="464"/>
        <v>1</v>
      </c>
    </row>
    <row r="9881" spans="1:25"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t="str">
        <f>_xlfn.XLOOKUP(B9881,Returns!$B$2:$B$297,Returns!$A$2:$A$297,"NO")</f>
        <v>NO</v>
      </c>
      <c r="W9881">
        <f t="shared" si="462"/>
        <v>401.22180000000003</v>
      </c>
      <c r="X9881">
        <f t="shared" si="463"/>
        <v>3610.9961999999996</v>
      </c>
      <c r="Y9881">
        <f t="shared" si="464"/>
        <v>4</v>
      </c>
    </row>
    <row r="9882" spans="1:25"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t="str">
        <f>_xlfn.XLOOKUP(B9882,Returns!$B$2:$B$297,Returns!$A$2:$A$297,"NO")</f>
        <v>NO</v>
      </c>
      <c r="W9882">
        <f t="shared" si="462"/>
        <v>51.033600000000007</v>
      </c>
      <c r="X9882">
        <f t="shared" si="463"/>
        <v>204.1344</v>
      </c>
      <c r="Y9882">
        <f t="shared" si="464"/>
        <v>2</v>
      </c>
    </row>
    <row r="9883" spans="1:25"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t="str">
        <f>_xlfn.XLOOKUP(B9883,Returns!$B$2:$B$297,Returns!$A$2:$A$297,"NO")</f>
        <v>NO</v>
      </c>
      <c r="W9883">
        <f t="shared" si="462"/>
        <v>0</v>
      </c>
      <c r="X9883">
        <f t="shared" si="463"/>
        <v>42.12</v>
      </c>
      <c r="Y9883">
        <f t="shared" si="464"/>
        <v>1</v>
      </c>
    </row>
    <row r="9884" spans="1:25"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t="str">
        <f>_xlfn.XLOOKUP(B9884,Returns!$B$2:$B$297,Returns!$A$2:$A$297,"NO")</f>
        <v>NO</v>
      </c>
      <c r="W9884">
        <f t="shared" si="462"/>
        <v>0</v>
      </c>
      <c r="X9884">
        <f t="shared" si="463"/>
        <v>3543.9300000000003</v>
      </c>
      <c r="Y9884">
        <f t="shared" si="464"/>
        <v>1</v>
      </c>
    </row>
    <row r="9885" spans="1:25"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t="str">
        <f>_xlfn.XLOOKUP(B9885,Returns!$B$2:$B$297,Returns!$A$2:$A$297,"NO")</f>
        <v>NO</v>
      </c>
      <c r="W9885">
        <f t="shared" si="462"/>
        <v>0</v>
      </c>
      <c r="X9885">
        <f t="shared" si="463"/>
        <v>22.32</v>
      </c>
      <c r="Y9885">
        <f t="shared" si="464"/>
        <v>5</v>
      </c>
    </row>
    <row r="9886" spans="1:25"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t="str">
        <f>_xlfn.XLOOKUP(B9886,Returns!$B$2:$B$297,Returns!$A$2:$A$297,"NO")</f>
        <v>NO</v>
      </c>
      <c r="W9886">
        <f t="shared" si="462"/>
        <v>0</v>
      </c>
      <c r="X9886">
        <f t="shared" si="463"/>
        <v>186.93</v>
      </c>
      <c r="Y9886">
        <f t="shared" si="464"/>
        <v>5</v>
      </c>
    </row>
    <row r="9887" spans="1:25"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t="str">
        <f>_xlfn.XLOOKUP(B9887,Returns!$B$2:$B$297,Returns!$A$2:$A$297,"NO")</f>
        <v>NO</v>
      </c>
      <c r="W9887">
        <f t="shared" si="462"/>
        <v>0</v>
      </c>
      <c r="X9887">
        <f t="shared" si="463"/>
        <v>319.95999999999998</v>
      </c>
      <c r="Y9887">
        <f t="shared" si="464"/>
        <v>5</v>
      </c>
    </row>
    <row r="9888" spans="1:25"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t="str">
        <f>_xlfn.XLOOKUP(B9888,Returns!$B$2:$B$297,Returns!$A$2:$A$297,"NO")</f>
        <v>NO</v>
      </c>
      <c r="W9888">
        <f t="shared" si="462"/>
        <v>0</v>
      </c>
      <c r="X9888">
        <f t="shared" si="463"/>
        <v>17.82</v>
      </c>
      <c r="Y9888">
        <f t="shared" si="464"/>
        <v>4</v>
      </c>
    </row>
    <row r="9889" spans="1:25"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t="str">
        <f>_xlfn.XLOOKUP(B9889,Returns!$B$2:$B$297,Returns!$A$2:$A$297,"NO")</f>
        <v>NO</v>
      </c>
      <c r="W9889">
        <f t="shared" si="462"/>
        <v>0</v>
      </c>
      <c r="X9889">
        <f t="shared" si="463"/>
        <v>19.920000000000002</v>
      </c>
      <c r="Y9889">
        <f t="shared" si="464"/>
        <v>3</v>
      </c>
    </row>
    <row r="9890" spans="1:25"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t="str">
        <f>_xlfn.XLOOKUP(B9890,Returns!$B$2:$B$297,Returns!$A$2:$A$297,"NO")</f>
        <v>NO</v>
      </c>
      <c r="W9890">
        <f t="shared" si="462"/>
        <v>0</v>
      </c>
      <c r="X9890">
        <f t="shared" si="463"/>
        <v>79.989999999999995</v>
      </c>
      <c r="Y9890">
        <f t="shared" si="464"/>
        <v>4</v>
      </c>
    </row>
    <row r="9891" spans="1:25"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t="str">
        <f>_xlfn.XLOOKUP(B9891,Returns!$B$2:$B$297,Returns!$A$2:$A$297,"NO")</f>
        <v>NO</v>
      </c>
      <c r="W9891">
        <f t="shared" si="462"/>
        <v>0</v>
      </c>
      <c r="X9891">
        <f t="shared" si="463"/>
        <v>26.82</v>
      </c>
      <c r="Y9891">
        <f t="shared" si="464"/>
        <v>1</v>
      </c>
    </row>
    <row r="9892" spans="1:25"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t="str">
        <f>_xlfn.XLOOKUP(B9892,Returns!$B$2:$B$297,Returns!$A$2:$A$297,"NO")</f>
        <v>NO</v>
      </c>
      <c r="W9892">
        <f t="shared" si="462"/>
        <v>0</v>
      </c>
      <c r="X9892">
        <f t="shared" si="463"/>
        <v>41.24</v>
      </c>
      <c r="Y9892">
        <f t="shared" si="464"/>
        <v>3</v>
      </c>
    </row>
    <row r="9893" spans="1:25"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t="str">
        <f>_xlfn.XLOOKUP(B9893,Returns!$B$2:$B$297,Returns!$A$2:$A$297,"NO")</f>
        <v>NO</v>
      </c>
      <c r="W9893">
        <f t="shared" si="462"/>
        <v>0</v>
      </c>
      <c r="X9893">
        <f t="shared" si="463"/>
        <v>869.75</v>
      </c>
      <c r="Y9893">
        <f t="shared" si="464"/>
        <v>3</v>
      </c>
    </row>
    <row r="9894" spans="1:25"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t="str">
        <f>_xlfn.XLOOKUP(B9894,Returns!$B$2:$B$297,Returns!$A$2:$A$297,"NO")</f>
        <v>NO</v>
      </c>
      <c r="W9894">
        <f t="shared" si="462"/>
        <v>0</v>
      </c>
      <c r="X9894">
        <f t="shared" si="463"/>
        <v>1487.75</v>
      </c>
      <c r="Y9894">
        <f t="shared" si="464"/>
        <v>3</v>
      </c>
    </row>
    <row r="9895" spans="1:25"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t="str">
        <f>_xlfn.XLOOKUP(B9895,Returns!$B$2:$B$297,Returns!$A$2:$A$297,"NO")</f>
        <v>NO</v>
      </c>
      <c r="W9895">
        <f t="shared" si="462"/>
        <v>0</v>
      </c>
      <c r="X9895">
        <f t="shared" si="463"/>
        <v>1614.24</v>
      </c>
      <c r="Y9895">
        <f t="shared" si="464"/>
        <v>3</v>
      </c>
    </row>
    <row r="9896" spans="1:25"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t="str">
        <f>_xlfn.XLOOKUP(B9896,Returns!$B$2:$B$297,Returns!$A$2:$A$297,"NO")</f>
        <v>NO</v>
      </c>
      <c r="W9896">
        <f t="shared" si="462"/>
        <v>0</v>
      </c>
      <c r="X9896">
        <f t="shared" si="463"/>
        <v>475.99999999999994</v>
      </c>
      <c r="Y9896">
        <f t="shared" si="464"/>
        <v>3</v>
      </c>
    </row>
    <row r="9897" spans="1:25"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t="str">
        <f>_xlfn.XLOOKUP(B9897,Returns!$B$2:$B$297,Returns!$A$2:$A$297,"NO")</f>
        <v>NO</v>
      </c>
      <c r="W9897">
        <f t="shared" si="462"/>
        <v>338.41280000000006</v>
      </c>
      <c r="X9897">
        <f t="shared" si="463"/>
        <v>1353.6512</v>
      </c>
      <c r="Y9897">
        <f t="shared" si="464"/>
        <v>5</v>
      </c>
    </row>
    <row r="9898" spans="1:25"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t="str">
        <f>_xlfn.XLOOKUP(B9898,Returns!$B$2:$B$297,Returns!$A$2:$A$297,"NO")</f>
        <v>NO</v>
      </c>
      <c r="W9898">
        <f t="shared" si="462"/>
        <v>24.8064</v>
      </c>
      <c r="X9898">
        <f t="shared" si="463"/>
        <v>99.2256</v>
      </c>
      <c r="Y9898">
        <f t="shared" si="464"/>
        <v>3</v>
      </c>
    </row>
    <row r="9899" spans="1:25"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t="str">
        <f>_xlfn.XLOOKUP(B9899,Returns!$B$2:$B$297,Returns!$A$2:$A$297,"NO")</f>
        <v>NO</v>
      </c>
      <c r="W9899">
        <f t="shared" si="462"/>
        <v>279.79200000000003</v>
      </c>
      <c r="X9899">
        <f t="shared" si="463"/>
        <v>1119.1680000000001</v>
      </c>
      <c r="Y9899">
        <f t="shared" si="464"/>
        <v>4</v>
      </c>
    </row>
    <row r="9900" spans="1:25"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t="str">
        <f>_xlfn.XLOOKUP(B9900,Returns!$B$2:$B$297,Returns!$A$2:$A$297,"NO")</f>
        <v>NO</v>
      </c>
      <c r="W9900">
        <f t="shared" si="462"/>
        <v>33.056000000000004</v>
      </c>
      <c r="X9900">
        <f t="shared" si="463"/>
        <v>132.22399999999999</v>
      </c>
      <c r="Y9900">
        <f t="shared" si="464"/>
        <v>4</v>
      </c>
    </row>
    <row r="9901" spans="1:25"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t="str">
        <f>_xlfn.XLOOKUP(B9901,Returns!$B$2:$B$297,Returns!$A$2:$A$297,"NO")</f>
        <v>NO</v>
      </c>
      <c r="W9901">
        <f t="shared" si="462"/>
        <v>132.23520000000002</v>
      </c>
      <c r="X9901">
        <f t="shared" si="463"/>
        <v>198.3528</v>
      </c>
      <c r="Y9901">
        <f t="shared" si="464"/>
        <v>6</v>
      </c>
    </row>
    <row r="9902" spans="1:25"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t="str">
        <f>_xlfn.XLOOKUP(B9902,Returns!$B$2:$B$297,Returns!$A$2:$A$297,"NO")</f>
        <v>NO</v>
      </c>
      <c r="W9902">
        <f t="shared" si="462"/>
        <v>142.25760000000002</v>
      </c>
      <c r="X9902">
        <f t="shared" si="463"/>
        <v>569.0304000000001</v>
      </c>
      <c r="Y9902">
        <f t="shared" si="464"/>
        <v>4</v>
      </c>
    </row>
    <row r="9903" spans="1:25"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t="str">
        <f>_xlfn.XLOOKUP(B9903,Returns!$B$2:$B$297,Returns!$A$2:$A$297,"NO")</f>
        <v>NO</v>
      </c>
      <c r="W9903">
        <f t="shared" si="462"/>
        <v>13.651200000000001</v>
      </c>
      <c r="X9903">
        <f t="shared" si="463"/>
        <v>54.604799999999997</v>
      </c>
      <c r="Y9903">
        <f t="shared" si="464"/>
        <v>4</v>
      </c>
    </row>
    <row r="9904" spans="1:25"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t="str">
        <f>_xlfn.XLOOKUP(B9904,Returns!$B$2:$B$297,Returns!$A$2:$A$297,"NO")</f>
        <v>NO</v>
      </c>
      <c r="W9904">
        <f t="shared" si="462"/>
        <v>1.3344000000000003</v>
      </c>
      <c r="X9904">
        <f t="shared" si="463"/>
        <v>5.3376000000000001</v>
      </c>
      <c r="Y9904">
        <f t="shared" si="464"/>
        <v>4</v>
      </c>
    </row>
    <row r="9905" spans="1:25"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t="str">
        <f>_xlfn.XLOOKUP(B9905,Returns!$B$2:$B$297,Returns!$A$2:$A$297,"NO")</f>
        <v>NO</v>
      </c>
      <c r="W9905">
        <f t="shared" si="462"/>
        <v>45.23040000000001</v>
      </c>
      <c r="X9905">
        <f t="shared" si="463"/>
        <v>30.153600000000004</v>
      </c>
      <c r="Y9905">
        <f t="shared" si="464"/>
        <v>6</v>
      </c>
    </row>
    <row r="9906" spans="1:25"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t="str">
        <f>_xlfn.XLOOKUP(B9906,Returns!$B$2:$B$297,Returns!$A$2:$A$297,"NO")</f>
        <v>NO</v>
      </c>
      <c r="W9906">
        <f t="shared" si="462"/>
        <v>51.193600000000004</v>
      </c>
      <c r="X9906">
        <f t="shared" si="463"/>
        <v>204.77439999999999</v>
      </c>
      <c r="Y9906">
        <f t="shared" si="464"/>
        <v>6</v>
      </c>
    </row>
    <row r="9907" spans="1:25"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t="str">
        <f>_xlfn.XLOOKUP(B9907,Returns!$B$2:$B$297,Returns!$A$2:$A$297,"NO")</f>
        <v>NO</v>
      </c>
      <c r="W9907">
        <f t="shared" si="462"/>
        <v>0</v>
      </c>
      <c r="X9907">
        <f t="shared" si="463"/>
        <v>923.16</v>
      </c>
      <c r="Y9907">
        <f t="shared" si="464"/>
        <v>2</v>
      </c>
    </row>
    <row r="9908" spans="1:25"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t="str">
        <f>_xlfn.XLOOKUP(B9908,Returns!$B$2:$B$297,Returns!$A$2:$A$297,"NO")</f>
        <v>NO</v>
      </c>
      <c r="W9908">
        <f t="shared" si="462"/>
        <v>15.019199999999998</v>
      </c>
      <c r="X9908">
        <f t="shared" si="463"/>
        <v>60.076799999999992</v>
      </c>
      <c r="Y9908">
        <f t="shared" si="464"/>
        <v>2</v>
      </c>
    </row>
    <row r="9909" spans="1:25"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t="str">
        <f>_xlfn.XLOOKUP(B9909,Returns!$B$2:$B$297,Returns!$A$2:$A$297,"NO")</f>
        <v>NO</v>
      </c>
      <c r="W9909">
        <f t="shared" si="462"/>
        <v>430.63200000000001</v>
      </c>
      <c r="X9909">
        <f t="shared" si="463"/>
        <v>1722.5279999999998</v>
      </c>
      <c r="Y9909">
        <f t="shared" si="464"/>
        <v>2</v>
      </c>
    </row>
    <row r="9910" spans="1:25"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t="str">
        <f>_xlfn.XLOOKUP(B9910,Returns!$B$2:$B$297,Returns!$A$2:$A$297,"NO")</f>
        <v>NO</v>
      </c>
      <c r="W9910">
        <f t="shared" si="462"/>
        <v>0</v>
      </c>
      <c r="X9910">
        <f t="shared" si="463"/>
        <v>1036.75</v>
      </c>
      <c r="Y9910">
        <f t="shared" si="464"/>
        <v>2</v>
      </c>
    </row>
    <row r="9911" spans="1:25"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t="str">
        <f>_xlfn.XLOOKUP(B9911,Returns!$B$2:$B$297,Returns!$A$2:$A$297,"NO")</f>
        <v>NO</v>
      </c>
      <c r="W9911">
        <f t="shared" si="462"/>
        <v>0</v>
      </c>
      <c r="X9911">
        <f t="shared" si="463"/>
        <v>134.01</v>
      </c>
      <c r="Y9911">
        <f t="shared" si="464"/>
        <v>2</v>
      </c>
    </row>
    <row r="9912" spans="1:25"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t="str">
        <f>_xlfn.XLOOKUP(B9912,Returns!$B$2:$B$297,Returns!$A$2:$A$297,"NO")</f>
        <v>NO</v>
      </c>
      <c r="W9912">
        <f t="shared" si="462"/>
        <v>0</v>
      </c>
      <c r="X9912">
        <f t="shared" si="463"/>
        <v>419.4</v>
      </c>
      <c r="Y9912">
        <f t="shared" si="464"/>
        <v>2</v>
      </c>
    </row>
    <row r="9913" spans="1:25"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t="str">
        <f>_xlfn.XLOOKUP(B9913,Returns!$B$2:$B$297,Returns!$A$2:$A$297,"NO")</f>
        <v>NO</v>
      </c>
      <c r="W9913">
        <f t="shared" si="462"/>
        <v>0</v>
      </c>
      <c r="X9913">
        <f t="shared" si="463"/>
        <v>807.52</v>
      </c>
      <c r="Y9913">
        <f t="shared" si="464"/>
        <v>4</v>
      </c>
    </row>
    <row r="9914" spans="1:25"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t="str">
        <f>_xlfn.XLOOKUP(B9914,Returns!$B$2:$B$297,Returns!$A$2:$A$297,"NO")</f>
        <v>NO</v>
      </c>
      <c r="W9914">
        <f t="shared" si="462"/>
        <v>217.2816</v>
      </c>
      <c r="X9914">
        <f t="shared" si="463"/>
        <v>869.12639999999988</v>
      </c>
      <c r="Y9914">
        <f t="shared" si="464"/>
        <v>2</v>
      </c>
    </row>
    <row r="9915" spans="1:25"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t="str">
        <f>_xlfn.XLOOKUP(B9915,Returns!$B$2:$B$297,Returns!$A$2:$A$297,"NO")</f>
        <v>NO</v>
      </c>
      <c r="W9915">
        <f t="shared" si="462"/>
        <v>0</v>
      </c>
      <c r="X9915">
        <f t="shared" si="463"/>
        <v>93.149999999999991</v>
      </c>
      <c r="Y9915">
        <f t="shared" si="464"/>
        <v>2</v>
      </c>
    </row>
    <row r="9916" spans="1:25"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t="str">
        <f>_xlfn.XLOOKUP(B9916,Returns!$B$2:$B$297,Returns!$A$2:$A$297,"NO")</f>
        <v>NO</v>
      </c>
      <c r="W9916">
        <f t="shared" si="462"/>
        <v>0</v>
      </c>
      <c r="X9916">
        <f t="shared" si="463"/>
        <v>25.92</v>
      </c>
      <c r="Y9916">
        <f t="shared" si="464"/>
        <v>2</v>
      </c>
    </row>
    <row r="9917" spans="1:25"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t="str">
        <f>_xlfn.XLOOKUP(B9917,Returns!$B$2:$B$297,Returns!$A$2:$A$297,"NO")</f>
        <v>NO</v>
      </c>
      <c r="W9917">
        <f t="shared" si="462"/>
        <v>0</v>
      </c>
      <c r="X9917">
        <f t="shared" si="463"/>
        <v>474.25</v>
      </c>
      <c r="Y9917">
        <f t="shared" si="464"/>
        <v>2</v>
      </c>
    </row>
    <row r="9918" spans="1:25"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t="str">
        <f>_xlfn.XLOOKUP(B9918,Returns!$B$2:$B$297,Returns!$A$2:$A$297,"NO")</f>
        <v>NO</v>
      </c>
      <c r="W9918">
        <f t="shared" si="462"/>
        <v>0</v>
      </c>
      <c r="X9918">
        <f t="shared" si="463"/>
        <v>13.48</v>
      </c>
      <c r="Y9918">
        <f t="shared" si="464"/>
        <v>2</v>
      </c>
    </row>
    <row r="9919" spans="1:25"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t="str">
        <f>_xlfn.XLOOKUP(B9919,Returns!$B$2:$B$297,Returns!$A$2:$A$297,"NO")</f>
        <v>NO</v>
      </c>
      <c r="W9919">
        <f t="shared" si="462"/>
        <v>0</v>
      </c>
      <c r="X9919">
        <f t="shared" si="463"/>
        <v>44.730000000000004</v>
      </c>
      <c r="Y9919">
        <f t="shared" si="464"/>
        <v>2</v>
      </c>
    </row>
    <row r="9920" spans="1:25"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t="str">
        <f>_xlfn.XLOOKUP(B9920,Returns!$B$2:$B$297,Returns!$A$2:$A$297,"NO")</f>
        <v>NO</v>
      </c>
      <c r="W9920">
        <f t="shared" si="462"/>
        <v>0</v>
      </c>
      <c r="X9920">
        <f t="shared" si="463"/>
        <v>39.979999999999997</v>
      </c>
      <c r="Y9920">
        <f t="shared" si="464"/>
        <v>5</v>
      </c>
    </row>
    <row r="9921" spans="1:25"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t="str">
        <f>_xlfn.XLOOKUP(B9921,Returns!$B$2:$B$297,Returns!$A$2:$A$297,"NO")</f>
        <v>NO</v>
      </c>
      <c r="W9921">
        <f t="shared" si="462"/>
        <v>792.64499999999987</v>
      </c>
      <c r="X9921">
        <f t="shared" si="463"/>
        <v>1849.5049999999997</v>
      </c>
      <c r="Y9921">
        <f t="shared" si="464"/>
        <v>4</v>
      </c>
    </row>
    <row r="9922" spans="1:25"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t="str">
        <f>_xlfn.XLOOKUP(B9922,Returns!$B$2:$B$297,Returns!$A$2:$A$297,"NO")</f>
        <v>NO</v>
      </c>
      <c r="W9922">
        <f t="shared" si="462"/>
        <v>125.36159999999998</v>
      </c>
      <c r="X9922">
        <f t="shared" si="463"/>
        <v>31.340399999999988</v>
      </c>
      <c r="Y9922">
        <f t="shared" si="464"/>
        <v>4</v>
      </c>
    </row>
    <row r="9923" spans="1:25"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t="str">
        <f>_xlfn.XLOOKUP(B9923,Returns!$B$2:$B$297,Returns!$A$2:$A$297,"NO")</f>
        <v>NO</v>
      </c>
      <c r="W9923">
        <f t="shared" ref="W9923:W9986" si="465">R9923*S9923*T9923</f>
        <v>12.058200000000001</v>
      </c>
      <c r="X9923">
        <f t="shared" ref="X9923:X9986" si="466">(R9923*S9923)-W9923</f>
        <v>5.1678000000000015</v>
      </c>
      <c r="Y9923">
        <f t="shared" ref="Y9923:Y9986" si="467">D9923-C9923</f>
        <v>6</v>
      </c>
    </row>
    <row r="9924" spans="1:25"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t="str">
        <f>_xlfn.XLOOKUP(B9924,Returns!$B$2:$B$297,Returns!$A$2:$A$297,"NO")</f>
        <v>NO</v>
      </c>
      <c r="W9924">
        <f t="shared" si="465"/>
        <v>153.57440000000003</v>
      </c>
      <c r="X9924">
        <f t="shared" si="466"/>
        <v>614.2976000000001</v>
      </c>
      <c r="Y9924">
        <f t="shared" si="467"/>
        <v>4</v>
      </c>
    </row>
    <row r="9925" spans="1:25"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t="str">
        <f>_xlfn.XLOOKUP(B9925,Returns!$B$2:$B$297,Returns!$A$2:$A$297,"NO")</f>
        <v>NO</v>
      </c>
      <c r="W9925">
        <f t="shared" si="465"/>
        <v>29.908799999999999</v>
      </c>
      <c r="X9925">
        <f t="shared" si="466"/>
        <v>119.63519999999998</v>
      </c>
      <c r="Y9925">
        <f t="shared" si="467"/>
        <v>3</v>
      </c>
    </row>
    <row r="9926" spans="1:25"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t="str">
        <f>_xlfn.XLOOKUP(B9926,Returns!$B$2:$B$297,Returns!$A$2:$A$297,"NO")</f>
        <v>NO</v>
      </c>
      <c r="W9926">
        <f t="shared" si="465"/>
        <v>0</v>
      </c>
      <c r="X9926">
        <f t="shared" si="466"/>
        <v>23.99</v>
      </c>
      <c r="Y9926">
        <f t="shared" si="467"/>
        <v>3</v>
      </c>
    </row>
    <row r="9927" spans="1:25"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t="str">
        <f>_xlfn.XLOOKUP(B9927,Returns!$B$2:$B$297,Returns!$A$2:$A$297,"NO")</f>
        <v>NO</v>
      </c>
      <c r="W9927">
        <f t="shared" si="465"/>
        <v>1740.6976000000004</v>
      </c>
      <c r="X9927">
        <f t="shared" si="466"/>
        <v>6962.7904000000008</v>
      </c>
      <c r="Y9927">
        <f t="shared" si="467"/>
        <v>3</v>
      </c>
    </row>
    <row r="9928" spans="1:25"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t="str">
        <f>_xlfn.XLOOKUP(B9928,Returns!$B$2:$B$297,Returns!$A$2:$A$297,"NO")</f>
        <v>NO</v>
      </c>
      <c r="W9928">
        <f t="shared" si="465"/>
        <v>0</v>
      </c>
      <c r="X9928">
        <f t="shared" si="466"/>
        <v>399.96</v>
      </c>
      <c r="Y9928">
        <f t="shared" si="467"/>
        <v>3</v>
      </c>
    </row>
    <row r="9929" spans="1:25"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t="str">
        <f>_xlfn.XLOOKUP(B9929,Returns!$B$2:$B$297,Returns!$A$2:$A$297,"NO")</f>
        <v>NO</v>
      </c>
      <c r="W9929">
        <f t="shared" si="465"/>
        <v>0</v>
      </c>
      <c r="X9929">
        <f t="shared" si="466"/>
        <v>335.68</v>
      </c>
      <c r="Y9929">
        <f t="shared" si="467"/>
        <v>3</v>
      </c>
    </row>
    <row r="9930" spans="1:25"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t="str">
        <f>_xlfn.XLOOKUP(B9930,Returns!$B$2:$B$297,Returns!$A$2:$A$297,"NO")</f>
        <v>NO</v>
      </c>
      <c r="W9930">
        <f t="shared" si="465"/>
        <v>0</v>
      </c>
      <c r="X9930">
        <f t="shared" si="466"/>
        <v>72.81</v>
      </c>
      <c r="Y9930">
        <f t="shared" si="467"/>
        <v>0</v>
      </c>
    </row>
    <row r="9931" spans="1:25"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t="str">
        <f>_xlfn.XLOOKUP(B9931,Returns!$B$2:$B$297,Returns!$A$2:$A$297,"NO")</f>
        <v>NO</v>
      </c>
      <c r="W9931">
        <f t="shared" si="465"/>
        <v>2799.9600000000009</v>
      </c>
      <c r="X9931">
        <f t="shared" si="466"/>
        <v>11199.840000000002</v>
      </c>
      <c r="Y9931">
        <f t="shared" si="467"/>
        <v>0</v>
      </c>
    </row>
    <row r="9932" spans="1:25"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t="str">
        <f>_xlfn.XLOOKUP(B9932,Returns!$B$2:$B$297,Returns!$A$2:$A$297,"NO")</f>
        <v>NO</v>
      </c>
      <c r="W9932">
        <f t="shared" si="465"/>
        <v>3.9488000000000003</v>
      </c>
      <c r="X9932">
        <f t="shared" si="466"/>
        <v>15.795199999999999</v>
      </c>
      <c r="Y9932">
        <f t="shared" si="467"/>
        <v>4</v>
      </c>
    </row>
    <row r="9933" spans="1:25"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t="str">
        <f>_xlfn.XLOOKUP(B9933,Returns!$B$2:$B$297,Returns!$A$2:$A$297,"NO")</f>
        <v>NO</v>
      </c>
      <c r="W9933">
        <f t="shared" si="465"/>
        <v>409.99919999999997</v>
      </c>
      <c r="X9933">
        <f t="shared" si="466"/>
        <v>2323.3288000000002</v>
      </c>
      <c r="Y9933">
        <f t="shared" si="467"/>
        <v>4</v>
      </c>
    </row>
    <row r="9934" spans="1:25"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t="str">
        <f>_xlfn.XLOOKUP(B9934,Returns!$B$2:$B$297,Returns!$A$2:$A$297,"NO")</f>
        <v>NO</v>
      </c>
      <c r="W9934">
        <f t="shared" si="465"/>
        <v>0</v>
      </c>
      <c r="X9934">
        <f t="shared" si="466"/>
        <v>209.72</v>
      </c>
      <c r="Y9934">
        <f t="shared" si="467"/>
        <v>4</v>
      </c>
    </row>
    <row r="9935" spans="1:25"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t="str">
        <f>_xlfn.XLOOKUP(B9935,Returns!$B$2:$B$297,Returns!$A$2:$A$297,"NO")</f>
        <v>NO</v>
      </c>
      <c r="W9935">
        <f t="shared" si="465"/>
        <v>0</v>
      </c>
      <c r="X9935">
        <f t="shared" si="466"/>
        <v>494.55000000000007</v>
      </c>
      <c r="Y9935">
        <f t="shared" si="467"/>
        <v>3</v>
      </c>
    </row>
    <row r="9936" spans="1:25"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t="str">
        <f>_xlfn.XLOOKUP(B9936,Returns!$B$2:$B$297,Returns!$A$2:$A$297,"NO")</f>
        <v>NO</v>
      </c>
      <c r="W9936">
        <f t="shared" si="465"/>
        <v>20.116800000000005</v>
      </c>
      <c r="X9936">
        <f t="shared" si="466"/>
        <v>80.46720000000002</v>
      </c>
      <c r="Y9936">
        <f t="shared" si="467"/>
        <v>5</v>
      </c>
    </row>
    <row r="9937" spans="1:25"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t="str">
        <f>_xlfn.XLOOKUP(B9937,Returns!$B$2:$B$297,Returns!$A$2:$A$297,"NO")</f>
        <v>NO</v>
      </c>
      <c r="W9937">
        <f t="shared" si="465"/>
        <v>22.046400000000002</v>
      </c>
      <c r="X9937">
        <f t="shared" si="466"/>
        <v>88.185599999999994</v>
      </c>
      <c r="Y9937">
        <f t="shared" si="467"/>
        <v>5</v>
      </c>
    </row>
    <row r="9938" spans="1:25"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t="str">
        <f>_xlfn.XLOOKUP(B9938,Returns!$B$2:$B$297,Returns!$A$2:$A$297,"NO")</f>
        <v>NO</v>
      </c>
      <c r="W9938">
        <f t="shared" si="465"/>
        <v>0</v>
      </c>
      <c r="X9938">
        <f t="shared" si="466"/>
        <v>308.79000000000002</v>
      </c>
      <c r="Y9938">
        <f t="shared" si="467"/>
        <v>4</v>
      </c>
    </row>
    <row r="9939" spans="1:25"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t="str">
        <f>_xlfn.XLOOKUP(B9939,Returns!$B$2:$B$297,Returns!$A$2:$A$297,"NO")</f>
        <v>NO</v>
      </c>
      <c r="W9939">
        <f t="shared" si="465"/>
        <v>28.435200000000005</v>
      </c>
      <c r="X9939">
        <f t="shared" si="466"/>
        <v>113.74080000000001</v>
      </c>
      <c r="Y9939">
        <f t="shared" si="467"/>
        <v>3</v>
      </c>
    </row>
    <row r="9940" spans="1:25"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t="str">
        <f>_xlfn.XLOOKUP(B9940,Returns!$B$2:$B$297,Returns!$A$2:$A$297,"NO")</f>
        <v>NO</v>
      </c>
      <c r="W9940">
        <f t="shared" si="465"/>
        <v>0</v>
      </c>
      <c r="X9940">
        <f t="shared" si="466"/>
        <v>301.75</v>
      </c>
      <c r="Y9940">
        <f t="shared" si="467"/>
        <v>5</v>
      </c>
    </row>
    <row r="9941" spans="1:25"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t="str">
        <f>_xlfn.XLOOKUP(B9941,Returns!$B$2:$B$297,Returns!$A$2:$A$297,"NO")</f>
        <v>NO</v>
      </c>
      <c r="W9941">
        <f t="shared" si="465"/>
        <v>0</v>
      </c>
      <c r="X9941">
        <f t="shared" si="466"/>
        <v>142.08000000000001</v>
      </c>
      <c r="Y9941">
        <f t="shared" si="467"/>
        <v>5</v>
      </c>
    </row>
    <row r="9942" spans="1:25"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t="str">
        <f>_xlfn.XLOOKUP(B9942,Returns!$B$2:$B$297,Returns!$A$2:$A$297,"NO")</f>
        <v>NO</v>
      </c>
      <c r="W9942">
        <f t="shared" si="465"/>
        <v>0</v>
      </c>
      <c r="X9942">
        <f t="shared" si="466"/>
        <v>78.400000000000006</v>
      </c>
      <c r="Y9942">
        <f t="shared" si="467"/>
        <v>5</v>
      </c>
    </row>
    <row r="9943" spans="1:25"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t="str">
        <f>_xlfn.XLOOKUP(B9943,Returns!$B$2:$B$297,Returns!$A$2:$A$297,"NO")</f>
        <v>NO</v>
      </c>
      <c r="W9943">
        <f t="shared" si="465"/>
        <v>0</v>
      </c>
      <c r="X9943">
        <f t="shared" si="466"/>
        <v>3130.1200000000003</v>
      </c>
      <c r="Y9943">
        <f t="shared" si="467"/>
        <v>6</v>
      </c>
    </row>
    <row r="9944" spans="1:25"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t="str">
        <f>_xlfn.XLOOKUP(B9944,Returns!$B$2:$B$297,Returns!$A$2:$A$297,"NO")</f>
        <v>NO</v>
      </c>
      <c r="W9944">
        <f t="shared" si="465"/>
        <v>0</v>
      </c>
      <c r="X9944">
        <f t="shared" si="466"/>
        <v>8989.380000000001</v>
      </c>
      <c r="Y9944">
        <f t="shared" si="467"/>
        <v>6</v>
      </c>
    </row>
    <row r="9945" spans="1:25"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t="str">
        <f>_xlfn.XLOOKUP(B9945,Returns!$B$2:$B$297,Returns!$A$2:$A$297,"NO")</f>
        <v>NO</v>
      </c>
      <c r="W9945">
        <f t="shared" si="465"/>
        <v>0</v>
      </c>
      <c r="X9945">
        <f t="shared" si="466"/>
        <v>255.75000000000003</v>
      </c>
      <c r="Y9945">
        <f t="shared" si="467"/>
        <v>6</v>
      </c>
    </row>
    <row r="9946" spans="1:25"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t="str">
        <f>_xlfn.XLOOKUP(B9946,Returns!$B$2:$B$297,Returns!$A$2:$A$297,"NO")</f>
        <v>NO</v>
      </c>
      <c r="W9946">
        <f t="shared" si="465"/>
        <v>0</v>
      </c>
      <c r="X9946">
        <f t="shared" si="466"/>
        <v>122.22</v>
      </c>
      <c r="Y9946">
        <f t="shared" si="467"/>
        <v>5</v>
      </c>
    </row>
    <row r="9947" spans="1:25"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t="str">
        <f>_xlfn.XLOOKUP(B9947,Returns!$B$2:$B$297,Returns!$A$2:$A$297,"NO")</f>
        <v>NO</v>
      </c>
      <c r="W9947">
        <f t="shared" si="465"/>
        <v>0.68480000000000008</v>
      </c>
      <c r="X9947">
        <f t="shared" si="466"/>
        <v>2.7392000000000003</v>
      </c>
      <c r="Y9947">
        <f t="shared" si="467"/>
        <v>4</v>
      </c>
    </row>
    <row r="9948" spans="1:25"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t="str">
        <f>_xlfn.XLOOKUP(B9948,Returns!$B$2:$B$297,Returns!$A$2:$A$297,"NO")</f>
        <v>NO</v>
      </c>
      <c r="W9948">
        <f t="shared" si="465"/>
        <v>90.720000000000013</v>
      </c>
      <c r="X9948">
        <f t="shared" si="466"/>
        <v>362.88</v>
      </c>
      <c r="Y9948">
        <f t="shared" si="467"/>
        <v>4</v>
      </c>
    </row>
    <row r="9949" spans="1:25"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t="str">
        <f>_xlfn.XLOOKUP(B9949,Returns!$B$2:$B$297,Returns!$A$2:$A$297,"NO")</f>
        <v>NO</v>
      </c>
      <c r="W9949">
        <f t="shared" si="465"/>
        <v>0</v>
      </c>
      <c r="X9949">
        <f t="shared" si="466"/>
        <v>11555.28</v>
      </c>
      <c r="Y9949">
        <f t="shared" si="467"/>
        <v>2</v>
      </c>
    </row>
    <row r="9950" spans="1:25"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t="str">
        <f>_xlfn.XLOOKUP(B9950,Returns!$B$2:$B$297,Returns!$A$2:$A$297,"NO")</f>
        <v>NO</v>
      </c>
      <c r="W9950">
        <f t="shared" si="465"/>
        <v>0</v>
      </c>
      <c r="X9950">
        <f t="shared" si="466"/>
        <v>19241.599999999999</v>
      </c>
      <c r="Y9950">
        <f t="shared" si="467"/>
        <v>2</v>
      </c>
    </row>
    <row r="9951" spans="1:25"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t="str">
        <f>_xlfn.XLOOKUP(B9951,Returns!$B$2:$B$297,Returns!$A$2:$A$297,"NO")</f>
        <v>NO</v>
      </c>
      <c r="W9951">
        <f t="shared" si="465"/>
        <v>0</v>
      </c>
      <c r="X9951">
        <f t="shared" si="466"/>
        <v>251.91</v>
      </c>
      <c r="Y9951">
        <f t="shared" si="467"/>
        <v>2</v>
      </c>
    </row>
    <row r="9952" spans="1:25"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t="str">
        <f>_xlfn.XLOOKUP(B9952,Returns!$B$2:$B$297,Returns!$A$2:$A$297,"NO")</f>
        <v>NO</v>
      </c>
      <c r="W9952">
        <f t="shared" si="465"/>
        <v>0</v>
      </c>
      <c r="X9952">
        <f t="shared" si="466"/>
        <v>39.89</v>
      </c>
      <c r="Y9952">
        <f t="shared" si="467"/>
        <v>2</v>
      </c>
    </row>
    <row r="9953" spans="1:25"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t="str">
        <f>_xlfn.XLOOKUP(B9953,Returns!$B$2:$B$297,Returns!$A$2:$A$297,"NO")</f>
        <v>NO</v>
      </c>
      <c r="W9953">
        <f t="shared" si="465"/>
        <v>0</v>
      </c>
      <c r="X9953">
        <f t="shared" si="466"/>
        <v>34.76</v>
      </c>
      <c r="Y9953">
        <f t="shared" si="467"/>
        <v>2</v>
      </c>
    </row>
    <row r="9954" spans="1:25"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t="str">
        <f>_xlfn.XLOOKUP(B9954,Returns!$B$2:$B$297,Returns!$A$2:$A$297,"NO")</f>
        <v>Yes</v>
      </c>
      <c r="W9954">
        <f t="shared" si="465"/>
        <v>22.105600000000003</v>
      </c>
      <c r="X9954">
        <f t="shared" si="466"/>
        <v>88.42240000000001</v>
      </c>
      <c r="Y9954">
        <f t="shared" si="467"/>
        <v>2</v>
      </c>
    </row>
    <row r="9955" spans="1:25"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t="str">
        <f>_xlfn.XLOOKUP(B9955,Returns!$B$2:$B$297,Returns!$A$2:$A$297,"NO")</f>
        <v>Yes</v>
      </c>
      <c r="W9955">
        <f t="shared" si="465"/>
        <v>0</v>
      </c>
      <c r="X9955">
        <f t="shared" si="466"/>
        <v>6.48</v>
      </c>
      <c r="Y9955">
        <f t="shared" si="467"/>
        <v>2</v>
      </c>
    </row>
    <row r="9956" spans="1:25"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t="str">
        <f>_xlfn.XLOOKUP(B9956,Returns!$B$2:$B$297,Returns!$A$2:$A$297,"NO")</f>
        <v>Yes</v>
      </c>
      <c r="W9956">
        <f t="shared" si="465"/>
        <v>20.548800000000004</v>
      </c>
      <c r="X9956">
        <f t="shared" si="466"/>
        <v>82.195200000000014</v>
      </c>
      <c r="Y9956">
        <f t="shared" si="467"/>
        <v>2</v>
      </c>
    </row>
    <row r="9957" spans="1:25"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t="str">
        <f>_xlfn.XLOOKUP(B9957,Returns!$B$2:$B$297,Returns!$A$2:$A$297,"NO")</f>
        <v>Yes</v>
      </c>
      <c r="W9957">
        <f t="shared" si="465"/>
        <v>109.4272</v>
      </c>
      <c r="X9957">
        <f t="shared" si="466"/>
        <v>437.7088</v>
      </c>
      <c r="Y9957">
        <f t="shared" si="467"/>
        <v>2</v>
      </c>
    </row>
    <row r="9958" spans="1:25"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t="str">
        <f>_xlfn.XLOOKUP(B9958,Returns!$B$2:$B$297,Returns!$A$2:$A$297,"NO")</f>
        <v>Yes</v>
      </c>
      <c r="W9958">
        <f t="shared" si="465"/>
        <v>0</v>
      </c>
      <c r="X9958">
        <f t="shared" si="466"/>
        <v>231.74999999999997</v>
      </c>
      <c r="Y9958">
        <f t="shared" si="467"/>
        <v>6</v>
      </c>
    </row>
    <row r="9959" spans="1:25"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t="str">
        <f>_xlfn.XLOOKUP(B9959,Returns!$B$2:$B$297,Returns!$A$2:$A$297,"NO")</f>
        <v>Yes</v>
      </c>
      <c r="W9959">
        <f t="shared" si="465"/>
        <v>0</v>
      </c>
      <c r="X9959">
        <f t="shared" si="466"/>
        <v>895.68</v>
      </c>
      <c r="Y9959">
        <f t="shared" si="467"/>
        <v>6</v>
      </c>
    </row>
    <row r="9960" spans="1:25"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t="str">
        <f>_xlfn.XLOOKUP(B9960,Returns!$B$2:$B$297,Returns!$A$2:$A$297,"NO")</f>
        <v>Yes</v>
      </c>
      <c r="W9960">
        <f t="shared" si="465"/>
        <v>0</v>
      </c>
      <c r="X9960">
        <f t="shared" si="466"/>
        <v>14.6</v>
      </c>
      <c r="Y9960">
        <f t="shared" si="467"/>
        <v>6</v>
      </c>
    </row>
    <row r="9961" spans="1:25"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t="str">
        <f>_xlfn.XLOOKUP(B9961,Returns!$B$2:$B$297,Returns!$A$2:$A$297,"NO")</f>
        <v>NO</v>
      </c>
      <c r="W9961">
        <f t="shared" si="465"/>
        <v>3.7376</v>
      </c>
      <c r="X9961">
        <f t="shared" si="466"/>
        <v>14.950399999999998</v>
      </c>
      <c r="Y9961">
        <f t="shared" si="467"/>
        <v>5</v>
      </c>
    </row>
    <row r="9962" spans="1:25"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t="str">
        <f>_xlfn.XLOOKUP(B9962,Returns!$B$2:$B$297,Returns!$A$2:$A$297,"NO")</f>
        <v>NO</v>
      </c>
      <c r="W9962">
        <f t="shared" si="465"/>
        <v>0</v>
      </c>
      <c r="X9962">
        <f t="shared" si="466"/>
        <v>18</v>
      </c>
      <c r="Y9962">
        <f t="shared" si="467"/>
        <v>2</v>
      </c>
    </row>
    <row r="9963" spans="1:25"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t="str">
        <f>_xlfn.XLOOKUP(B9963,Returns!$B$2:$B$297,Returns!$A$2:$A$297,"NO")</f>
        <v>NO</v>
      </c>
      <c r="W9963">
        <f t="shared" si="465"/>
        <v>26.233600000000003</v>
      </c>
      <c r="X9963">
        <f t="shared" si="466"/>
        <v>104.93440000000001</v>
      </c>
      <c r="Y9963">
        <f t="shared" si="467"/>
        <v>3</v>
      </c>
    </row>
    <row r="9964" spans="1:25"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t="str">
        <f>_xlfn.XLOOKUP(B9964,Returns!$B$2:$B$297,Returns!$A$2:$A$297,"NO")</f>
        <v>NO</v>
      </c>
      <c r="W9964">
        <f t="shared" si="465"/>
        <v>490.83596799999992</v>
      </c>
      <c r="X9964">
        <f t="shared" si="466"/>
        <v>1043.0264319999999</v>
      </c>
      <c r="Y9964">
        <f t="shared" si="467"/>
        <v>3</v>
      </c>
    </row>
    <row r="9965" spans="1:25"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t="str">
        <f>_xlfn.XLOOKUP(B9965,Returns!$B$2:$B$297,Returns!$A$2:$A$297,"NO")</f>
        <v>NO</v>
      </c>
      <c r="W9965">
        <f t="shared" si="465"/>
        <v>4.1472000000000007</v>
      </c>
      <c r="X9965">
        <f t="shared" si="466"/>
        <v>16.588800000000003</v>
      </c>
      <c r="Y9965">
        <f t="shared" si="467"/>
        <v>0</v>
      </c>
    </row>
    <row r="9966" spans="1:25"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t="str">
        <f>_xlfn.XLOOKUP(B9966,Returns!$B$2:$B$297,Returns!$A$2:$A$297,"NO")</f>
        <v>NO</v>
      </c>
      <c r="W9966">
        <f t="shared" si="465"/>
        <v>0</v>
      </c>
      <c r="X9966">
        <f t="shared" si="466"/>
        <v>13.4</v>
      </c>
      <c r="Y9966">
        <f t="shared" si="467"/>
        <v>5</v>
      </c>
    </row>
    <row r="9967" spans="1:25"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t="str">
        <f>_xlfn.XLOOKUP(B9967,Returns!$B$2:$B$297,Returns!$A$2:$A$297,"NO")</f>
        <v>NO</v>
      </c>
      <c r="W9967">
        <f t="shared" si="465"/>
        <v>0</v>
      </c>
      <c r="X9967">
        <f t="shared" si="466"/>
        <v>4.9800000000000004</v>
      </c>
      <c r="Y9967">
        <f t="shared" si="467"/>
        <v>5</v>
      </c>
    </row>
    <row r="9968" spans="1:25"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t="str">
        <f>_xlfn.XLOOKUP(B9968,Returns!$B$2:$B$297,Returns!$A$2:$A$297,"NO")</f>
        <v>NO</v>
      </c>
      <c r="W9968">
        <f t="shared" si="465"/>
        <v>0</v>
      </c>
      <c r="X9968">
        <f t="shared" si="466"/>
        <v>767.82999999999993</v>
      </c>
      <c r="Y9968">
        <f t="shared" si="467"/>
        <v>5</v>
      </c>
    </row>
    <row r="9969" spans="1:25"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t="str">
        <f>_xlfn.XLOOKUP(B9969,Returns!$B$2:$B$297,Returns!$A$2:$A$297,"NO")</f>
        <v>NO</v>
      </c>
      <c r="W9969">
        <f t="shared" si="465"/>
        <v>0</v>
      </c>
      <c r="X9969">
        <f t="shared" si="466"/>
        <v>200.99999999999997</v>
      </c>
      <c r="Y9969">
        <f t="shared" si="467"/>
        <v>6</v>
      </c>
    </row>
    <row r="9970" spans="1:25"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t="str">
        <f>_xlfn.XLOOKUP(B9970,Returns!$B$2:$B$297,Returns!$A$2:$A$297,"NO")</f>
        <v>NO</v>
      </c>
      <c r="W9970">
        <f t="shared" si="465"/>
        <v>0</v>
      </c>
      <c r="X9970">
        <f t="shared" si="466"/>
        <v>1471.96</v>
      </c>
      <c r="Y9970">
        <f t="shared" si="467"/>
        <v>6</v>
      </c>
    </row>
    <row r="9971" spans="1:25"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t="str">
        <f>_xlfn.XLOOKUP(B9971,Returns!$B$2:$B$297,Returns!$A$2:$A$297,"NO")</f>
        <v>NO</v>
      </c>
      <c r="W9971">
        <f t="shared" si="465"/>
        <v>0</v>
      </c>
      <c r="X9971">
        <f t="shared" si="466"/>
        <v>159.25</v>
      </c>
      <c r="Y9971">
        <f t="shared" si="467"/>
        <v>6</v>
      </c>
    </row>
    <row r="9972" spans="1:25"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t="str">
        <f>_xlfn.XLOOKUP(B9972,Returns!$B$2:$B$297,Returns!$A$2:$A$297,"NO")</f>
        <v>NO</v>
      </c>
      <c r="W9972">
        <f t="shared" si="465"/>
        <v>0</v>
      </c>
      <c r="X9972">
        <f t="shared" si="466"/>
        <v>239.12</v>
      </c>
      <c r="Y9972">
        <f t="shared" si="467"/>
        <v>4</v>
      </c>
    </row>
    <row r="9973" spans="1:25"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t="str">
        <f>_xlfn.XLOOKUP(B9973,Returns!$B$2:$B$297,Returns!$A$2:$A$297,"NO")</f>
        <v>NO</v>
      </c>
      <c r="W9973">
        <f t="shared" si="465"/>
        <v>0</v>
      </c>
      <c r="X9973">
        <f t="shared" si="466"/>
        <v>703.75</v>
      </c>
      <c r="Y9973">
        <f t="shared" si="467"/>
        <v>4</v>
      </c>
    </row>
    <row r="9974" spans="1:25"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t="str">
        <f>_xlfn.XLOOKUP(B9974,Returns!$B$2:$B$297,Returns!$A$2:$A$297,"NO")</f>
        <v>NO</v>
      </c>
      <c r="W9974">
        <f t="shared" si="465"/>
        <v>39.827200000000005</v>
      </c>
      <c r="X9974">
        <f t="shared" si="466"/>
        <v>159.30879999999999</v>
      </c>
      <c r="Y9974">
        <f t="shared" si="467"/>
        <v>6</v>
      </c>
    </row>
    <row r="9975" spans="1:25"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t="str">
        <f>_xlfn.XLOOKUP(B9975,Returns!$B$2:$B$297,Returns!$A$2:$A$297,"NO")</f>
        <v>NO</v>
      </c>
      <c r="W9975">
        <f t="shared" si="465"/>
        <v>271.95999999999998</v>
      </c>
      <c r="X9975">
        <f t="shared" si="466"/>
        <v>1087.8399999999999</v>
      </c>
      <c r="Y9975">
        <f t="shared" si="467"/>
        <v>4</v>
      </c>
    </row>
    <row r="9976" spans="1:25"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t="str">
        <f>_xlfn.XLOOKUP(B9976,Returns!$B$2:$B$297,Returns!$A$2:$A$297,"NO")</f>
        <v>NO</v>
      </c>
      <c r="W9976">
        <f t="shared" si="465"/>
        <v>0</v>
      </c>
      <c r="X9976">
        <f t="shared" si="466"/>
        <v>130.82999999999998</v>
      </c>
      <c r="Y9976">
        <f t="shared" si="467"/>
        <v>4</v>
      </c>
    </row>
    <row r="9977" spans="1:25"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t="str">
        <f>_xlfn.XLOOKUP(B9977,Returns!$B$2:$B$297,Returns!$A$2:$A$297,"NO")</f>
        <v>NO</v>
      </c>
      <c r="W9977">
        <f t="shared" si="465"/>
        <v>0</v>
      </c>
      <c r="X9977">
        <f t="shared" si="466"/>
        <v>26.72</v>
      </c>
      <c r="Y9977">
        <f t="shared" si="467"/>
        <v>4</v>
      </c>
    </row>
    <row r="9978" spans="1:25"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t="str">
        <f>_xlfn.XLOOKUP(B9978,Returns!$B$2:$B$297,Returns!$A$2:$A$297,"NO")</f>
        <v>NO</v>
      </c>
      <c r="W9978">
        <f t="shared" si="465"/>
        <v>99.833600000000018</v>
      </c>
      <c r="X9978">
        <f t="shared" si="466"/>
        <v>399.33440000000007</v>
      </c>
      <c r="Y9978">
        <f t="shared" si="467"/>
        <v>4</v>
      </c>
    </row>
    <row r="9979" spans="1:25"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t="str">
        <f>_xlfn.XLOOKUP(B9979,Returns!$B$2:$B$297,Returns!$A$2:$A$297,"NO")</f>
        <v>NO</v>
      </c>
      <c r="W9979">
        <f t="shared" si="465"/>
        <v>0</v>
      </c>
      <c r="X9979">
        <f t="shared" si="466"/>
        <v>97.02</v>
      </c>
      <c r="Y9979">
        <f t="shared" si="467"/>
        <v>4</v>
      </c>
    </row>
    <row r="9980" spans="1:25"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t="str">
        <f>_xlfn.XLOOKUP(B9980,Returns!$B$2:$B$297,Returns!$A$2:$A$297,"NO")</f>
        <v>NO</v>
      </c>
      <c r="W9980">
        <f t="shared" si="465"/>
        <v>10.700800000000001</v>
      </c>
      <c r="X9980">
        <f t="shared" si="466"/>
        <v>42.803199999999997</v>
      </c>
      <c r="Y9980">
        <f t="shared" si="467"/>
        <v>4</v>
      </c>
    </row>
    <row r="9981" spans="1:25"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t="str">
        <f>_xlfn.XLOOKUP(B9981,Returns!$B$2:$B$297,Returns!$A$2:$A$297,"NO")</f>
        <v>NO</v>
      </c>
      <c r="W9981">
        <f t="shared" si="465"/>
        <v>1224.9216000000004</v>
      </c>
      <c r="X9981">
        <f t="shared" si="466"/>
        <v>4899.6864000000005</v>
      </c>
      <c r="Y9981">
        <f t="shared" si="467"/>
        <v>4</v>
      </c>
    </row>
    <row r="9982" spans="1:25"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t="str">
        <f>_xlfn.XLOOKUP(B9982,Returns!$B$2:$B$297,Returns!$A$2:$A$297,"NO")</f>
        <v>NO</v>
      </c>
      <c r="W9982">
        <f t="shared" si="465"/>
        <v>0</v>
      </c>
      <c r="X9982">
        <f t="shared" si="466"/>
        <v>85.98</v>
      </c>
      <c r="Y9982">
        <f t="shared" si="467"/>
        <v>3</v>
      </c>
    </row>
    <row r="9983" spans="1:25"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t="str">
        <f>_xlfn.XLOOKUP(B9983,Returns!$B$2:$B$297,Returns!$A$2:$A$297,"NO")</f>
        <v>NO</v>
      </c>
      <c r="W9983">
        <f t="shared" si="465"/>
        <v>16.520000000000007</v>
      </c>
      <c r="X9983">
        <f t="shared" si="466"/>
        <v>66.080000000000013</v>
      </c>
      <c r="Y9983">
        <f t="shared" si="467"/>
        <v>3</v>
      </c>
    </row>
    <row r="9984" spans="1:25"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t="str">
        <f>_xlfn.XLOOKUP(B9984,Returns!$B$2:$B$297,Returns!$A$2:$A$297,"NO")</f>
        <v>NO</v>
      </c>
      <c r="W9984">
        <f t="shared" si="465"/>
        <v>0</v>
      </c>
      <c r="X9984">
        <f t="shared" si="466"/>
        <v>248.92000000000002</v>
      </c>
      <c r="Y9984">
        <f t="shared" si="467"/>
        <v>6</v>
      </c>
    </row>
    <row r="9985" spans="1:25"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t="str">
        <f>_xlfn.XLOOKUP(B9985,Returns!$B$2:$B$297,Returns!$A$2:$A$297,"NO")</f>
        <v>NO</v>
      </c>
      <c r="W9985">
        <f t="shared" si="465"/>
        <v>0</v>
      </c>
      <c r="X9985">
        <f t="shared" si="466"/>
        <v>195.96</v>
      </c>
      <c r="Y9985">
        <f t="shared" si="467"/>
        <v>6</v>
      </c>
    </row>
    <row r="9986" spans="1:25"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t="str">
        <f>_xlfn.XLOOKUP(B9986,Returns!$B$2:$B$297,Returns!$A$2:$A$297,"NO")</f>
        <v>NO</v>
      </c>
      <c r="W9986">
        <f t="shared" si="465"/>
        <v>0</v>
      </c>
      <c r="X9986">
        <f t="shared" si="466"/>
        <v>315</v>
      </c>
      <c r="Y9986">
        <f t="shared" si="467"/>
        <v>6</v>
      </c>
    </row>
    <row r="9987" spans="1:25"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t="str">
        <f>_xlfn.XLOOKUP(B9987,Returns!$B$2:$B$297,Returns!$A$2:$A$297,"NO")</f>
        <v>NO</v>
      </c>
      <c r="W9987">
        <f t="shared" ref="W9987:W9995" si="468">R9987*S9987*T9987</f>
        <v>0</v>
      </c>
      <c r="X9987">
        <f t="shared" ref="X9987:X9995" si="469">(R9987*S9987)-W9987</f>
        <v>222.4</v>
      </c>
      <c r="Y9987">
        <f t="shared" ref="Y9987:Y9995" si="470">D9987-C9987</f>
        <v>6</v>
      </c>
    </row>
    <row r="9988" spans="1:25"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t="str">
        <f>_xlfn.XLOOKUP(B9988,Returns!$B$2:$B$297,Returns!$A$2:$A$297,"NO")</f>
        <v>NO</v>
      </c>
      <c r="W9988">
        <f t="shared" si="468"/>
        <v>0</v>
      </c>
      <c r="X9988">
        <f t="shared" si="469"/>
        <v>36.24</v>
      </c>
      <c r="Y9988">
        <f t="shared" si="470"/>
        <v>4</v>
      </c>
    </row>
    <row r="9989" spans="1:25"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t="str">
        <f>_xlfn.XLOOKUP(B9989,Returns!$B$2:$B$297,Returns!$A$2:$A$297,"NO")</f>
        <v>NO</v>
      </c>
      <c r="W9989">
        <f t="shared" si="468"/>
        <v>0</v>
      </c>
      <c r="X9989">
        <f t="shared" si="469"/>
        <v>79.989999999999995</v>
      </c>
      <c r="Y9989">
        <f t="shared" si="470"/>
        <v>4</v>
      </c>
    </row>
    <row r="9990" spans="1:25"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t="str">
        <f>_xlfn.XLOOKUP(B9990,Returns!$B$2:$B$297,Returns!$A$2:$A$297,"NO")</f>
        <v>NO</v>
      </c>
      <c r="W9990">
        <f t="shared" si="468"/>
        <v>0</v>
      </c>
      <c r="X9990">
        <f t="shared" si="469"/>
        <v>1030.5</v>
      </c>
      <c r="Y9990">
        <f t="shared" si="470"/>
        <v>4</v>
      </c>
    </row>
    <row r="9991" spans="1:25"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t="str">
        <f>_xlfn.XLOOKUP(B9991,Returns!$B$2:$B$297,Returns!$A$2:$A$297,"NO")</f>
        <v>NO</v>
      </c>
      <c r="W9991">
        <f t="shared" si="468"/>
        <v>15.148800000000001</v>
      </c>
      <c r="X9991">
        <f t="shared" si="469"/>
        <v>60.595199999999998</v>
      </c>
      <c r="Y9991">
        <f t="shared" si="470"/>
        <v>2</v>
      </c>
    </row>
    <row r="9992" spans="1:25"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t="str">
        <f>_xlfn.XLOOKUP(B9992,Returns!$B$2:$B$297,Returns!$A$2:$A$297,"NO")</f>
        <v>Yes</v>
      </c>
      <c r="W9992">
        <f t="shared" si="468"/>
        <v>0</v>
      </c>
      <c r="X9992">
        <f t="shared" si="469"/>
        <v>183.92</v>
      </c>
      <c r="Y9992">
        <f t="shared" si="470"/>
        <v>5</v>
      </c>
    </row>
    <row r="9993" spans="1:25"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t="str">
        <f>_xlfn.XLOOKUP(B9993,Returns!$B$2:$B$297,Returns!$A$2:$A$297,"NO")</f>
        <v>Yes</v>
      </c>
      <c r="W9993">
        <f t="shared" si="468"/>
        <v>103.43040000000002</v>
      </c>
      <c r="X9993">
        <f t="shared" si="469"/>
        <v>413.72160000000002</v>
      </c>
      <c r="Y9993">
        <f t="shared" si="470"/>
        <v>5</v>
      </c>
    </row>
    <row r="9994" spans="1:25"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t="str">
        <f>_xlfn.XLOOKUP(B9994,Returns!$B$2:$B$297,Returns!$A$2:$A$297,"NO")</f>
        <v>Yes</v>
      </c>
      <c r="W9994">
        <f t="shared" si="468"/>
        <v>0</v>
      </c>
      <c r="X9994">
        <f t="shared" si="469"/>
        <v>118.4</v>
      </c>
      <c r="Y9994">
        <f t="shared" si="470"/>
        <v>5</v>
      </c>
    </row>
    <row r="9995" spans="1:25"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t="str">
        <f>_xlfn.XLOOKUP(B9995,Returns!$B$2:$B$297,Returns!$A$2:$A$297,"NO")</f>
        <v>NO</v>
      </c>
      <c r="W9995">
        <f t="shared" si="468"/>
        <v>0</v>
      </c>
      <c r="X9995">
        <f t="shared" si="469"/>
        <v>486.32</v>
      </c>
      <c r="Y9995">
        <f t="shared" si="470"/>
        <v>5</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topLeftCell="A280" workbookViewId="0">
      <selection activeCell="F10" sqref="F10"/>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65a47079-98ae-4300-9f94-a427be58c33c</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9465BE72-EEFB-4011-ADD2-9C0800983B08}">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QUESTION 1</vt:lpstr>
      <vt:lpstr>question2</vt:lpstr>
      <vt:lpstr>question 4</vt:lpstr>
      <vt:lpstr>question 5</vt:lpstr>
      <vt:lpstr>question 6</vt:lpstr>
      <vt:lpstr>question 7</vt:lpstr>
      <vt:lpstr>question 8</vt:lpstr>
      <vt:lpstr>dashboard</vt:lpstr>
      <vt:lpstr>pivot _dashboard</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Sai Sri Surya Snehith Yandamuri</cp:lastModifiedBy>
  <dcterms:created xsi:type="dcterms:W3CDTF">2014-11-07T23:43:06Z</dcterms:created>
  <dcterms:modified xsi:type="dcterms:W3CDTF">2024-03-27T11:52:27Z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65a47079-98ae-4300-9f94-a427be58c33c</vt:lpwstr>
  </property>
  <property fmtid="{D5CDD505-2E9C-101B-9397-08002B2CF9AE}" pid="3" name="Classification">
    <vt:lpwstr>LV_R3STR1CT3D</vt:lpwstr>
  </property>
  <property fmtid="{D5CDD505-2E9C-101B-9397-08002B2CF9AE}" pid="4" name="ContainsPII">
    <vt:lpwstr>No</vt:lpwstr>
  </property>
</Properties>
</file>